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1" name="Metro"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<sst xmlns="http://schemas.openxmlformats.org/spreadsheetml/2006/main" count="52711" uniqueCount="7757">
  <si>
    <t>YEAR</t>
  </si>
  <si>
    <t>MONTH</t>
  </si>
  <si>
    <t>CUT-OFF</t>
  </si>
  <si>
    <t>SKU</t>
  </si>
  <si>
    <t>Description</t>
  </si>
  <si>
    <t>Tran Date</t>
  </si>
  <si>
    <t>Post Date</t>
  </si>
  <si>
    <t>Sell UOM</t>
  </si>
  <si>
    <t>QTY</t>
  </si>
  <si>
    <t>PACK</t>
  </si>
  <si>
    <t>KG</t>
  </si>
  <si>
    <t>PC</t>
  </si>
  <si>
    <t>Concession Rate (%)</t>
  </si>
  <si>
    <t>Gross Sales Amt  (Incl of VAT)</t>
  </si>
  <si>
    <t>Concession Amt  (Excl of VAT)</t>
  </si>
  <si>
    <t>Input VAT</t>
  </si>
  <si>
    <t>Concession Amt (Incl of VAT)</t>
  </si>
  <si>
    <t>AREA</t>
  </si>
  <si>
    <t>CHAIN</t>
  </si>
  <si>
    <t>BANNER</t>
  </si>
  <si>
    <t>STORE CODE</t>
  </si>
  <si>
    <t>BRANCH</t>
  </si>
  <si>
    <t>SKU CATEGORY</t>
  </si>
  <si>
    <t>SKU PER BRAND</t>
  </si>
  <si>
    <t>GENERALIZED SKU</t>
  </si>
  <si>
    <t>MOTHER SKU</t>
  </si>
  <si>
    <t>Sales Category</t>
  </si>
  <si>
    <t>SKU Department</t>
  </si>
  <si>
    <t>PLACEMENT</t>
  </si>
  <si>
    <t>PLACEMENT REMARKS</t>
  </si>
  <si>
    <t>MAR</t>
  </si>
  <si>
    <t>MAR 1 TO 30</t>
  </si>
  <si>
    <t>TGM FARMERS HAM 200G</t>
  </si>
  <si>
    <t>3/1/2024</t>
  </si>
  <si>
    <t>EA</t>
  </si>
  <si>
    <t>2.00000</t>
  </si>
  <si>
    <t>0.00000</t>
  </si>
  <si>
    <t>310.00000</t>
  </si>
  <si>
    <t>221.43000</t>
  </si>
  <si>
    <t>26.57000</t>
  </si>
  <si>
    <t>248.00000</t>
  </si>
  <si>
    <t>RETAIL</t>
  </si>
  <si>
    <t>TGM SMOKED BACON 400G</t>
  </si>
  <si>
    <t>1.00000</t>
  </si>
  <si>
    <t>335.00000</t>
  </si>
  <si>
    <t>239.29000</t>
  </si>
  <si>
    <t>28.71000</t>
  </si>
  <si>
    <t>268.00000</t>
  </si>
  <si>
    <t>TGM PORK TOCINO 400G</t>
  </si>
  <si>
    <t>330.00000</t>
  </si>
  <si>
    <t>235.71000</t>
  </si>
  <si>
    <t>28.29000</t>
  </si>
  <si>
    <t>264.00000</t>
  </si>
  <si>
    <t>TGM PORK TAPA 400G</t>
  </si>
  <si>
    <t>3.00000</t>
  </si>
  <si>
    <t>510.00000</t>
  </si>
  <si>
    <t>364.29000</t>
  </si>
  <si>
    <t>43.71000</t>
  </si>
  <si>
    <t>408.00000</t>
  </si>
  <si>
    <t>3/2/2024</t>
  </si>
  <si>
    <t>155.00000</t>
  </si>
  <si>
    <t>110.71000</t>
  </si>
  <si>
    <t>13.29000</t>
  </si>
  <si>
    <t>124.00000</t>
  </si>
  <si>
    <t>TGM PORK SISIG 200G</t>
  </si>
  <si>
    <t>165.00000</t>
  </si>
  <si>
    <t>117.86000</t>
  </si>
  <si>
    <t>14.14000</t>
  </si>
  <si>
    <t>132.00000</t>
  </si>
  <si>
    <t>170.00000</t>
  </si>
  <si>
    <t>121.43000</t>
  </si>
  <si>
    <t>14.57000</t>
  </si>
  <si>
    <t>136.00000</t>
  </si>
  <si>
    <t>3/5/2024</t>
  </si>
  <si>
    <t>TGM BELLY BBQ 400G</t>
  </si>
  <si>
    <t>425.00000</t>
  </si>
  <si>
    <t>303.57000</t>
  </si>
  <si>
    <t>36.43000</t>
  </si>
  <si>
    <t>340.00000</t>
  </si>
  <si>
    <t>3/6/2024</t>
  </si>
  <si>
    <t>3/8/2024</t>
  </si>
  <si>
    <t>3/9/2024</t>
  </si>
  <si>
    <t>3/15/2024</t>
  </si>
  <si>
    <t>3/16/2024</t>
  </si>
  <si>
    <t>THE GOOD MEAT CELEBRATION HAM 1KG</t>
  </si>
  <si>
    <t>585.00000</t>
  </si>
  <si>
    <t>417.86000</t>
  </si>
  <si>
    <t>50.14000</t>
  </si>
  <si>
    <t>468.00000</t>
  </si>
  <si>
    <t>3/17/2024</t>
  </si>
  <si>
    <t>3/18/2024</t>
  </si>
  <si>
    <t>3/20/2024</t>
  </si>
  <si>
    <t>3/23/2024</t>
  </si>
  <si>
    <t>3/25/2024</t>
  </si>
  <si>
    <t>3/28/2024</t>
  </si>
  <si>
    <t>465.00000</t>
  </si>
  <si>
    <t>332.14000</t>
  </si>
  <si>
    <t>39.86000</t>
  </si>
  <si>
    <t>372.00000</t>
  </si>
  <si>
    <t>3/30/2024</t>
  </si>
  <si>
    <t>3/31/2024</t>
  </si>
  <si>
    <t>3/3/2024</t>
  </si>
  <si>
    <t>3/4/2024</t>
  </si>
  <si>
    <t>242.86000</t>
  </si>
  <si>
    <t>29.14000</t>
  </si>
  <si>
    <t>272.00000</t>
  </si>
  <si>
    <t>3/10/2024</t>
  </si>
  <si>
    <t>3/11/2024</t>
  </si>
  <si>
    <t>670.00000</t>
  </si>
  <si>
    <t>478.57000</t>
  </si>
  <si>
    <t>57.43000</t>
  </si>
  <si>
    <t>536.00000</t>
  </si>
  <si>
    <t>3/19/2024</t>
  </si>
  <si>
    <t>3/24/2024</t>
  </si>
  <si>
    <t>TGM SISIG FIESTA -BELLYCHON SISIG 200G</t>
  </si>
  <si>
    <t>TGM SISIG FIESTA-CRISPY PATA SISIG 200G</t>
  </si>
  <si>
    <t>3/13/2024</t>
  </si>
  <si>
    <t>4.00000</t>
  </si>
  <si>
    <t>620.00000</t>
  </si>
  <si>
    <t>442.86000</t>
  </si>
  <si>
    <t>53.14000</t>
  </si>
  <si>
    <t>496.00000</t>
  </si>
  <si>
    <t>3/14/2024</t>
  </si>
  <si>
    <t>5.00000</t>
  </si>
  <si>
    <t>775.00000</t>
  </si>
  <si>
    <t>553.57000</t>
  </si>
  <si>
    <t>66.43000</t>
  </si>
  <si>
    <t>3/21/2024</t>
  </si>
  <si>
    <t>3/27/2024</t>
  </si>
  <si>
    <t>TGM SISIG FIESTA -SPICY PRK SISIG 200G</t>
  </si>
  <si>
    <t>300.00000</t>
  </si>
  <si>
    <t>214.29000</t>
  </si>
  <si>
    <t>25.71000</t>
  </si>
  <si>
    <t>240.00000</t>
  </si>
  <si>
    <t>3/7/2024</t>
  </si>
  <si>
    <t>150.00000</t>
  </si>
  <si>
    <t>107.14000</t>
  </si>
  <si>
    <t>12.86000</t>
  </si>
  <si>
    <t>120.00000</t>
  </si>
  <si>
    <t>TGM SISIG FIESTA - LECHN KAWALI SISIG 200G</t>
  </si>
  <si>
    <t>3/12/2024</t>
  </si>
  <si>
    <t>680.00000</t>
  </si>
  <si>
    <t>485.71000</t>
  </si>
  <si>
    <t>58.29000</t>
  </si>
  <si>
    <t>544.00000</t>
  </si>
  <si>
    <t>THE GOOD MEAT BRICK HAM 400G</t>
  </si>
  <si>
    <t>140.00000</t>
  </si>
  <si>
    <t>100.00000</t>
  </si>
  <si>
    <t>12.00000</t>
  </si>
  <si>
    <t>112.00000</t>
  </si>
  <si>
    <t>495.00000</t>
  </si>
  <si>
    <t>353.57000</t>
  </si>
  <si>
    <t>42.43000</t>
  </si>
  <si>
    <t>396.00000</t>
  </si>
  <si>
    <t>3/26/2024</t>
  </si>
  <si>
    <t>3/22/2024</t>
  </si>
  <si>
    <t>3/29/2024</t>
  </si>
  <si>
    <t>TGM - ADOBO CUT 500G - PACK</t>
  </si>
  <si>
    <t>185.00000</t>
  </si>
  <si>
    <t>162.80000</t>
  </si>
  <si>
    <t>TGM - BELLY SKIN ON BONE IN 500G - PACK</t>
  </si>
  <si>
    <t>250.00000</t>
  </si>
  <si>
    <t>220.00000</t>
  </si>
  <si>
    <t>TGM - PORKCHOP 500G - PACK</t>
  </si>
  <si>
    <t>230.00000</t>
  </si>
  <si>
    <t>197.80000</t>
  </si>
  <si>
    <t>TGM - BEEF SAMGYUPSAL 500G - PACK</t>
  </si>
  <si>
    <t>375.00000</t>
  </si>
  <si>
    <t>460.00000</t>
  </si>
  <si>
    <t>395.60000</t>
  </si>
  <si>
    <t>361.04000</t>
  </si>
  <si>
    <t>317.72000</t>
  </si>
  <si>
    <t>TGM - MENUDO CUT 500G - PACK</t>
  </si>
  <si>
    <t>380.00000</t>
  </si>
  <si>
    <t>334.40000</t>
  </si>
  <si>
    <t>555.00000</t>
  </si>
  <si>
    <t>488.40000</t>
  </si>
  <si>
    <t>750.00000</t>
  </si>
  <si>
    <t>660.00000</t>
  </si>
  <si>
    <t>190.00000</t>
  </si>
  <si>
    <t>167.20000</t>
  </si>
  <si>
    <t>142.50000</t>
  </si>
  <si>
    <t>101.79000</t>
  </si>
  <si>
    <t>12.21000</t>
  </si>
  <si>
    <t>114.00000</t>
  </si>
  <si>
    <t>6.00000</t>
  </si>
  <si>
    <t>990.00000</t>
  </si>
  <si>
    <t>707.14000</t>
  </si>
  <si>
    <t>84.86000</t>
  </si>
  <si>
    <t>792.00000</t>
  </si>
  <si>
    <t>850.00000</t>
  </si>
  <si>
    <t>607.14000</t>
  </si>
  <si>
    <t>72.86000</t>
  </si>
  <si>
    <t>331.50000</t>
  </si>
  <si>
    <t>236.79000</t>
  </si>
  <si>
    <t>28.41000</t>
  </si>
  <si>
    <t>265.20000</t>
  </si>
  <si>
    <t>TGM - PORK SAMGYUPSAL 500G - PACK</t>
  </si>
  <si>
    <t>260.00000</t>
  </si>
  <si>
    <t>228.80000</t>
  </si>
  <si>
    <t>180.50000</t>
  </si>
  <si>
    <t>158.84000</t>
  </si>
  <si>
    <t>175.75000</t>
  </si>
  <si>
    <t>154.66000</t>
  </si>
  <si>
    <t>237.50000</t>
  </si>
  <si>
    <t>209.00000</t>
  </si>
  <si>
    <t>TGM - GROUND BEEF - KILO</t>
  </si>
  <si>
    <t>0.57000</t>
  </si>
  <si>
    <t>216.03000</t>
  </si>
  <si>
    <t>190.11000</t>
  </si>
  <si>
    <t>TGM - SHANGHAI MIX - KILO</t>
  </si>
  <si>
    <t>0.29000</t>
  </si>
  <si>
    <t>115.71000</t>
  </si>
  <si>
    <t>90.92000</t>
  </si>
  <si>
    <t>10.91000</t>
  </si>
  <si>
    <t>101.82000</t>
  </si>
  <si>
    <t>TGM - REGULAR GROUND PORK - KILO</t>
  </si>
  <si>
    <t>1.65000</t>
  </si>
  <si>
    <t>457.57000</t>
  </si>
  <si>
    <t>402.66000</t>
  </si>
  <si>
    <t>TGM - PATA SLICED - KILO</t>
  </si>
  <si>
    <t>1.51000</t>
  </si>
  <si>
    <t>465.05000</t>
  </si>
  <si>
    <t>409.24000</t>
  </si>
  <si>
    <t>TGM - LEAN GROUND PORK - KILO</t>
  </si>
  <si>
    <t>1.93000</t>
  </si>
  <si>
    <t>652.58000</t>
  </si>
  <si>
    <t>574.27000</t>
  </si>
  <si>
    <t>TGM - PATA FRONT - KILO</t>
  </si>
  <si>
    <t>1.89000</t>
  </si>
  <si>
    <t>527.80000</t>
  </si>
  <si>
    <t>464.46000</t>
  </si>
  <si>
    <t>TGM - PORK LIVER - KILO</t>
  </si>
  <si>
    <t>1.06000</t>
  </si>
  <si>
    <t>189.74000</t>
  </si>
  <si>
    <t>166.97000</t>
  </si>
  <si>
    <t>TGM - PORK SAMGYEOPSAL - KILO</t>
  </si>
  <si>
    <t>1.86000</t>
  </si>
  <si>
    <t>738.16000</t>
  </si>
  <si>
    <t>649.58000</t>
  </si>
  <si>
    <t>TGM - PORK ADOBO CUT - KILO</t>
  </si>
  <si>
    <t>1.64000</t>
  </si>
  <si>
    <t>541.20000</t>
  </si>
  <si>
    <t>476.26000</t>
  </si>
  <si>
    <t>TGM - BEEF BREAKFAST STEAK - KILO</t>
  </si>
  <si>
    <t>2.13000</t>
  </si>
  <si>
    <t>1169.37000</t>
  </si>
  <si>
    <t>1029.05000</t>
  </si>
  <si>
    <t>TGM - PORK GINISA CUT - KILO</t>
  </si>
  <si>
    <t>159.03000</t>
  </si>
  <si>
    <t>136.77000</t>
  </si>
  <si>
    <t>TGM - PIGS FEET - KILO</t>
  </si>
  <si>
    <t>0.60000</t>
  </si>
  <si>
    <t>107.40000</t>
  </si>
  <si>
    <t>94.51000</t>
  </si>
  <si>
    <t>TGM - PORK SPARERIBS - KILO</t>
  </si>
  <si>
    <t>0.76000</t>
  </si>
  <si>
    <t>293.36000</t>
  </si>
  <si>
    <t>258.16000</t>
  </si>
  <si>
    <t>0.47000</t>
  </si>
  <si>
    <t>185.54000</t>
  </si>
  <si>
    <t>145.78000</t>
  </si>
  <si>
    <t>17.49000</t>
  </si>
  <si>
    <t>163.28000</t>
  </si>
  <si>
    <t>TGM - PORK BELLY SOBI - KILO</t>
  </si>
  <si>
    <t>2.87000</t>
  </si>
  <si>
    <t>1083.95000</t>
  </si>
  <si>
    <t>953.88000</t>
  </si>
  <si>
    <t>1.82000</t>
  </si>
  <si>
    <t>499.84000</t>
  </si>
  <si>
    <t>439.86000</t>
  </si>
  <si>
    <t>TGM - PORK SINIGANG CUT - KILO</t>
  </si>
  <si>
    <t>2.59000</t>
  </si>
  <si>
    <t>657.94000</t>
  </si>
  <si>
    <t>578.99000</t>
  </si>
  <si>
    <t>TGM - PORK MENUDO CUT - KILO</t>
  </si>
  <si>
    <t>0.18000</t>
  </si>
  <si>
    <t>62.82000</t>
  </si>
  <si>
    <t>55.28000</t>
  </si>
  <si>
    <t>0.65000</t>
  </si>
  <si>
    <t>190.81000</t>
  </si>
  <si>
    <t>167.91000</t>
  </si>
  <si>
    <t>1.57000</t>
  </si>
  <si>
    <t>523.25000</t>
  </si>
  <si>
    <t>460.46000</t>
  </si>
  <si>
    <t>1.47000</t>
  </si>
  <si>
    <t>410.20000</t>
  </si>
  <si>
    <t>360.98000</t>
  </si>
  <si>
    <t>TGM - PORK CUBES - KILO</t>
  </si>
  <si>
    <t>0.73000</t>
  </si>
  <si>
    <t>245.78000</t>
  </si>
  <si>
    <t>216.29000</t>
  </si>
  <si>
    <t>4.13000</t>
  </si>
  <si>
    <t>726.63000</t>
  </si>
  <si>
    <t>639.43000</t>
  </si>
  <si>
    <t>TGM - PORK BACON SLICE - KILO</t>
  </si>
  <si>
    <t>0.38000</t>
  </si>
  <si>
    <t>151.62000</t>
  </si>
  <si>
    <t>133.43000</t>
  </si>
  <si>
    <t>2.11000</t>
  </si>
  <si>
    <t>835.92000</t>
  </si>
  <si>
    <t>735.61000</t>
  </si>
  <si>
    <t>1.14000</t>
  </si>
  <si>
    <t>454.86000</t>
  </si>
  <si>
    <t>400.28000</t>
  </si>
  <si>
    <t>2.20000</t>
  </si>
  <si>
    <t>724.35000</t>
  </si>
  <si>
    <t>637.43000</t>
  </si>
  <si>
    <t>0.58000</t>
  </si>
  <si>
    <t>191.40000</t>
  </si>
  <si>
    <t>168.43000</t>
  </si>
  <si>
    <t>1.26000</t>
  </si>
  <si>
    <t>351.54000</t>
  </si>
  <si>
    <t>302.32000</t>
  </si>
  <si>
    <t>0.26000</t>
  </si>
  <si>
    <t>98.07000</t>
  </si>
  <si>
    <t>86.30000</t>
  </si>
  <si>
    <t>0.67000</t>
  </si>
  <si>
    <t>265.34000</t>
  </si>
  <si>
    <t>208.48000</t>
  </si>
  <si>
    <t>25.02000</t>
  </si>
  <si>
    <t>233.50000</t>
  </si>
  <si>
    <t>2.57000</t>
  </si>
  <si>
    <t>972.14000</t>
  </si>
  <si>
    <t>855.48000</t>
  </si>
  <si>
    <t>1.54000</t>
  </si>
  <si>
    <t>428.27000</t>
  </si>
  <si>
    <t>376.88000</t>
  </si>
  <si>
    <t>1.32000</t>
  </si>
  <si>
    <t>341.88000</t>
  </si>
  <si>
    <t>300.85000</t>
  </si>
  <si>
    <t>177.68000</t>
  </si>
  <si>
    <t>156.36000</t>
  </si>
  <si>
    <t>294.46000</t>
  </si>
  <si>
    <t>259.12000</t>
  </si>
  <si>
    <t>0.55000</t>
  </si>
  <si>
    <t>217.46000</t>
  </si>
  <si>
    <t>191.36000</t>
  </si>
  <si>
    <t>2.43000</t>
  </si>
  <si>
    <t>969.58000</t>
  </si>
  <si>
    <t>853.23000</t>
  </si>
  <si>
    <t>2.86000</t>
  </si>
  <si>
    <t>943.80000</t>
  </si>
  <si>
    <t>830.54000</t>
  </si>
  <si>
    <t>0.15000</t>
  </si>
  <si>
    <t>79.61000</t>
  </si>
  <si>
    <t>70.06000</t>
  </si>
  <si>
    <t>0.30000</t>
  </si>
  <si>
    <t>83.70000</t>
  </si>
  <si>
    <t>71.98000</t>
  </si>
  <si>
    <t>0.86000</t>
  </si>
  <si>
    <t>351.74000</t>
  </si>
  <si>
    <t>309.53000</t>
  </si>
  <si>
    <t>1.77000</t>
  </si>
  <si>
    <t>668.94000</t>
  </si>
  <si>
    <t>588.67000</t>
  </si>
  <si>
    <t>8.84000</t>
  </si>
  <si>
    <t>3346.58000</t>
  </si>
  <si>
    <t>2944.99000</t>
  </si>
  <si>
    <t>3.03000</t>
  </si>
  <si>
    <t>770.34000</t>
  </si>
  <si>
    <t>677.90000</t>
  </si>
  <si>
    <t>0.59000</t>
  </si>
  <si>
    <t>193.96000</t>
  </si>
  <si>
    <t>170.68000</t>
  </si>
  <si>
    <t>369.60000</t>
  </si>
  <si>
    <t>325.25000</t>
  </si>
  <si>
    <t>1.01000</t>
  </si>
  <si>
    <t>280.40000</t>
  </si>
  <si>
    <t>241.14000</t>
  </si>
  <si>
    <t>1.10000</t>
  </si>
  <si>
    <t>447.86000</t>
  </si>
  <si>
    <t>394.12000</t>
  </si>
  <si>
    <t>1.18000</t>
  </si>
  <si>
    <t>445.33000</t>
  </si>
  <si>
    <t>391.89000</t>
  </si>
  <si>
    <t>0.71000</t>
  </si>
  <si>
    <t>283.29000</t>
  </si>
  <si>
    <t>222.58000</t>
  </si>
  <si>
    <t>26.71000</t>
  </si>
  <si>
    <t>249.30000</t>
  </si>
  <si>
    <t>1.31000</t>
  </si>
  <si>
    <t>490.82000</t>
  </si>
  <si>
    <t>431.92000</t>
  </si>
  <si>
    <t>294.35000</t>
  </si>
  <si>
    <t>259.03000</t>
  </si>
  <si>
    <t>283.61000</t>
  </si>
  <si>
    <t>249.58000</t>
  </si>
  <si>
    <t>202.42000</t>
  </si>
  <si>
    <t>178.13000</t>
  </si>
  <si>
    <t>2.01000</t>
  </si>
  <si>
    <t>679.70000</t>
  </si>
  <si>
    <t>598.14000</t>
  </si>
  <si>
    <t>128.82000</t>
  </si>
  <si>
    <t>113.36000</t>
  </si>
  <si>
    <t>0.75000</t>
  </si>
  <si>
    <t>133.36000</t>
  </si>
  <si>
    <t>117.36000</t>
  </si>
  <si>
    <t>0.83000</t>
  </si>
  <si>
    <t>329.18000</t>
  </si>
  <si>
    <t>289.68000</t>
  </si>
  <si>
    <t>1.73000</t>
  </si>
  <si>
    <t>686.29000</t>
  </si>
  <si>
    <t>603.94000</t>
  </si>
  <si>
    <t>658.35000</t>
  </si>
  <si>
    <t>579.35000</t>
  </si>
  <si>
    <t>0.56000</t>
  </si>
  <si>
    <t>304.70000</t>
  </si>
  <si>
    <t>268.14000</t>
  </si>
  <si>
    <t>156.25000</t>
  </si>
  <si>
    <t>134.38000</t>
  </si>
  <si>
    <t>290.39000</t>
  </si>
  <si>
    <t>255.54000</t>
  </si>
  <si>
    <t>1.08000</t>
  </si>
  <si>
    <t>409.32000</t>
  </si>
  <si>
    <t>360.20000</t>
  </si>
  <si>
    <t>TGM - PORKCHOP SOBI - KILO</t>
  </si>
  <si>
    <t>3.95000</t>
  </si>
  <si>
    <t>1256.87000</t>
  </si>
  <si>
    <t>1106.05000</t>
  </si>
  <si>
    <t>0.69000</t>
  </si>
  <si>
    <t>271.33000</t>
  </si>
  <si>
    <t>213.19000</t>
  </si>
  <si>
    <t>25.58000</t>
  </si>
  <si>
    <t>238.77000</t>
  </si>
  <si>
    <t>0.39000</t>
  </si>
  <si>
    <t>147.81000</t>
  </si>
  <si>
    <t>130.07000</t>
  </si>
  <si>
    <t>0.70000</t>
  </si>
  <si>
    <t>195.30000</t>
  </si>
  <si>
    <t>171.86000</t>
  </si>
  <si>
    <t>0.51000</t>
  </si>
  <si>
    <t>176.25000</t>
  </si>
  <si>
    <t>155.10000</t>
  </si>
  <si>
    <t>0.54000</t>
  </si>
  <si>
    <t>183.06000</t>
  </si>
  <si>
    <t>161.09000</t>
  </si>
  <si>
    <t>372.90000</t>
  </si>
  <si>
    <t>328.15000</t>
  </si>
  <si>
    <t>392.91000</t>
  </si>
  <si>
    <t>345.76000</t>
  </si>
  <si>
    <t>0.32000</t>
  </si>
  <si>
    <t>119.41000</t>
  </si>
  <si>
    <t>105.08000</t>
  </si>
  <si>
    <t>1.81000</t>
  </si>
  <si>
    <t>597.30000</t>
  </si>
  <si>
    <t>525.62000</t>
  </si>
  <si>
    <t>378.81000</t>
  </si>
  <si>
    <t>333.35000</t>
  </si>
  <si>
    <t>2.15000</t>
  </si>
  <si>
    <t>598.47000</t>
  </si>
  <si>
    <t>514.68000</t>
  </si>
  <si>
    <t>2.49000</t>
  </si>
  <si>
    <t>1016.37000</t>
  </si>
  <si>
    <t>894.41000</t>
  </si>
  <si>
    <t>2.62000</t>
  </si>
  <si>
    <t>823.51000</t>
  </si>
  <si>
    <t>724.69000</t>
  </si>
  <si>
    <t>71.82000</t>
  </si>
  <si>
    <t>56.43000</t>
  </si>
  <si>
    <t>6.77000</t>
  </si>
  <si>
    <t>63.20000</t>
  </si>
  <si>
    <t>0.40000</t>
  </si>
  <si>
    <t>149.71000</t>
  </si>
  <si>
    <t>131.74000</t>
  </si>
  <si>
    <t>1.66000</t>
  </si>
  <si>
    <t>460.36000</t>
  </si>
  <si>
    <t>405.12000</t>
  </si>
  <si>
    <t>2.77000</t>
  </si>
  <si>
    <t>712.27000</t>
  </si>
  <si>
    <t>626.80000</t>
  </si>
  <si>
    <t>198.32000</t>
  </si>
  <si>
    <t>174.52000</t>
  </si>
  <si>
    <t>0.74000</t>
  </si>
  <si>
    <t>132.46000</t>
  </si>
  <si>
    <t>116.56000</t>
  </si>
  <si>
    <t>0.31000</t>
  </si>
  <si>
    <t>121.70000</t>
  </si>
  <si>
    <t>107.10000</t>
  </si>
  <si>
    <t>2.39000</t>
  </si>
  <si>
    <t>787.05000</t>
  </si>
  <si>
    <t>692.60000</t>
  </si>
  <si>
    <t>TGM - BEEF SHANK - KILO</t>
  </si>
  <si>
    <t>0.46000</t>
  </si>
  <si>
    <t>183.10000</t>
  </si>
  <si>
    <t>161.13000</t>
  </si>
  <si>
    <t>0.84000</t>
  </si>
  <si>
    <t>458.42000</t>
  </si>
  <si>
    <t>403.41000</t>
  </si>
  <si>
    <t>421.08000</t>
  </si>
  <si>
    <t>370.55000</t>
  </si>
  <si>
    <t>2.94000</t>
  </si>
  <si>
    <t>1110.48000</t>
  </si>
  <si>
    <t>977.22000</t>
  </si>
  <si>
    <t>1.33000</t>
  </si>
  <si>
    <t>366.90000</t>
  </si>
  <si>
    <t>322.87000</t>
  </si>
  <si>
    <t>0.66000</t>
  </si>
  <si>
    <t>169.65000</t>
  </si>
  <si>
    <t>149.29000</t>
  </si>
  <si>
    <t>197.19000</t>
  </si>
  <si>
    <t>173.53000</t>
  </si>
  <si>
    <t>256.47000</t>
  </si>
  <si>
    <t>225.69000</t>
  </si>
  <si>
    <t>3.79000</t>
  </si>
  <si>
    <t>1273.54000</t>
  </si>
  <si>
    <t>1120.72000</t>
  </si>
  <si>
    <t>0.19000</t>
  </si>
  <si>
    <t>64.41000</t>
  </si>
  <si>
    <t>56.68000</t>
  </si>
  <si>
    <t>TGM - PORK CUTLETS - KILO</t>
  </si>
  <si>
    <t>265.24000</t>
  </si>
  <si>
    <t>233.41000</t>
  </si>
  <si>
    <t>1.38000</t>
  </si>
  <si>
    <t>246.13000</t>
  </si>
  <si>
    <t>216.59000</t>
  </si>
  <si>
    <t>1.37000</t>
  </si>
  <si>
    <t>542.65000</t>
  </si>
  <si>
    <t>477.53000</t>
  </si>
  <si>
    <t>1.40000</t>
  </si>
  <si>
    <t>554.62000</t>
  </si>
  <si>
    <t>488.07000</t>
  </si>
  <si>
    <t>998.25000</t>
  </si>
  <si>
    <t>878.46000</t>
  </si>
  <si>
    <t>226.26000</t>
  </si>
  <si>
    <t>199.11000</t>
  </si>
  <si>
    <t>469.40000</t>
  </si>
  <si>
    <t>413.07000</t>
  </si>
  <si>
    <t>1.03000</t>
  </si>
  <si>
    <t>285.98000</t>
  </si>
  <si>
    <t>245.94000</t>
  </si>
  <si>
    <t>0.90000</t>
  </si>
  <si>
    <t>368.10000</t>
  </si>
  <si>
    <t>323.93000</t>
  </si>
  <si>
    <t>388.48000</t>
  </si>
  <si>
    <t>341.86000</t>
  </si>
  <si>
    <t>0.68000</t>
  </si>
  <si>
    <t>216.92000</t>
  </si>
  <si>
    <t>190.89000</t>
  </si>
  <si>
    <t>0.35000</t>
  </si>
  <si>
    <t>132.67000</t>
  </si>
  <si>
    <t>104.24000</t>
  </si>
  <si>
    <t>12.51000</t>
  </si>
  <si>
    <t>116.75000</t>
  </si>
  <si>
    <t>593.14000</t>
  </si>
  <si>
    <t>521.96000</t>
  </si>
  <si>
    <t>0.33000</t>
  </si>
  <si>
    <t>92.07000</t>
  </si>
  <si>
    <t>81.02000</t>
  </si>
  <si>
    <t>1.46000</t>
  </si>
  <si>
    <t>375.56000</t>
  </si>
  <si>
    <t>330.49000</t>
  </si>
  <si>
    <t>512.94000</t>
  </si>
  <si>
    <t>451.39000</t>
  </si>
  <si>
    <t>1.29000</t>
  </si>
  <si>
    <t>435.62000</t>
  </si>
  <si>
    <t>383.35000</t>
  </si>
  <si>
    <t>2.69000</t>
  </si>
  <si>
    <t>476.24000</t>
  </si>
  <si>
    <t>419.09000</t>
  </si>
  <si>
    <t>0.36000</t>
  </si>
  <si>
    <t>64.44000</t>
  </si>
  <si>
    <t>56.71000</t>
  </si>
  <si>
    <t>395.02000</t>
  </si>
  <si>
    <t>347.62000</t>
  </si>
  <si>
    <t>0.53000</t>
  </si>
  <si>
    <t>211.47000</t>
  </si>
  <si>
    <t>186.09000</t>
  </si>
  <si>
    <t>TGM - PORKCHOP BONELESS - KILO</t>
  </si>
  <si>
    <t>494.94000</t>
  </si>
  <si>
    <t>435.55000</t>
  </si>
  <si>
    <t>574.76000</t>
  </si>
  <si>
    <t>505.79000</t>
  </si>
  <si>
    <t>3.63000</t>
  </si>
  <si>
    <t>1189.81000</t>
  </si>
  <si>
    <t>1047.03000</t>
  </si>
  <si>
    <t>1.05000</t>
  </si>
  <si>
    <t>437.86000</t>
  </si>
  <si>
    <t>385.32000</t>
  </si>
  <si>
    <t>640.09000</t>
  </si>
  <si>
    <t>563.28000</t>
  </si>
  <si>
    <t>1017.62000</t>
  </si>
  <si>
    <t>895.51000</t>
  </si>
  <si>
    <t>289.28000</t>
  </si>
  <si>
    <t>227.29000</t>
  </si>
  <si>
    <t>27.28000</t>
  </si>
  <si>
    <t>254.57000</t>
  </si>
  <si>
    <t>2.63000</t>
  </si>
  <si>
    <t>732.38000</t>
  </si>
  <si>
    <t>644.49000</t>
  </si>
  <si>
    <t>0.87000</t>
  </si>
  <si>
    <t>224.04000</t>
  </si>
  <si>
    <t>197.16000</t>
  </si>
  <si>
    <t>1.60000</t>
  </si>
  <si>
    <t>556.66000</t>
  </si>
  <si>
    <t>489.86000</t>
  </si>
  <si>
    <t>1.02000</t>
  </si>
  <si>
    <t>315.18000</t>
  </si>
  <si>
    <t>277.36000</t>
  </si>
  <si>
    <t>0.61000</t>
  </si>
  <si>
    <t>205.10000</t>
  </si>
  <si>
    <t>180.49000</t>
  </si>
  <si>
    <t>0.16000</t>
  </si>
  <si>
    <t>52.55000</t>
  </si>
  <si>
    <t>46.24000</t>
  </si>
  <si>
    <t>3.56000</t>
  </si>
  <si>
    <t>636.35000</t>
  </si>
  <si>
    <t>559.99000</t>
  </si>
  <si>
    <t>1.16000</t>
  </si>
  <si>
    <t>458.86000</t>
  </si>
  <si>
    <t>403.80000</t>
  </si>
  <si>
    <t>2.38000</t>
  </si>
  <si>
    <t>947.63000</t>
  </si>
  <si>
    <t>833.91000</t>
  </si>
  <si>
    <t>5.87000</t>
  </si>
  <si>
    <t>1937.10000</t>
  </si>
  <si>
    <t>1704.65000</t>
  </si>
  <si>
    <t>0.64000</t>
  </si>
  <si>
    <t>175.78000</t>
  </si>
  <si>
    <t>151.17000</t>
  </si>
  <si>
    <t>3.94000</t>
  </si>
  <si>
    <t>1611.46000</t>
  </si>
  <si>
    <t>1418.08000</t>
  </si>
  <si>
    <t>0.81000</t>
  </si>
  <si>
    <t>313.12000</t>
  </si>
  <si>
    <t>246.02000</t>
  </si>
  <si>
    <t>29.52000</t>
  </si>
  <si>
    <t>275.55000</t>
  </si>
  <si>
    <t>1.71000</t>
  </si>
  <si>
    <t>644.31000</t>
  </si>
  <si>
    <t>566.99000</t>
  </si>
  <si>
    <t>320.86000</t>
  </si>
  <si>
    <t>282.36000</t>
  </si>
  <si>
    <t>3.21000</t>
  </si>
  <si>
    <t>554.42000</t>
  </si>
  <si>
    <t>487.89000</t>
  </si>
  <si>
    <t>1.53000</t>
  </si>
  <si>
    <t>608.48000</t>
  </si>
  <si>
    <t>535.46000</t>
  </si>
  <si>
    <t>1.07000</t>
  </si>
  <si>
    <t>424.94000</t>
  </si>
  <si>
    <t>373.95000</t>
  </si>
  <si>
    <t>1.97000</t>
  </si>
  <si>
    <t>650.10000</t>
  </si>
  <si>
    <t>572.09000</t>
  </si>
  <si>
    <t>1.96000</t>
  </si>
  <si>
    <t>797.56000</t>
  </si>
  <si>
    <t>701.85000</t>
  </si>
  <si>
    <t>193.00000</t>
  </si>
  <si>
    <t>169.84000</t>
  </si>
  <si>
    <t>1.78000</t>
  </si>
  <si>
    <t>706.03000</t>
  </si>
  <si>
    <t>554.74000</t>
  </si>
  <si>
    <t>66.57000</t>
  </si>
  <si>
    <t>621.31000</t>
  </si>
  <si>
    <t>98.55000</t>
  </si>
  <si>
    <t>77.43000</t>
  </si>
  <si>
    <t>9.29000</t>
  </si>
  <si>
    <t>86.72000</t>
  </si>
  <si>
    <t>1.36000</t>
  </si>
  <si>
    <t>515.44000</t>
  </si>
  <si>
    <t>453.59000</t>
  </si>
  <si>
    <t>315.28000</t>
  </si>
  <si>
    <t>277.45000</t>
  </si>
  <si>
    <t>0.23000</t>
  </si>
  <si>
    <t>76.28000</t>
  </si>
  <si>
    <t>67.13000</t>
  </si>
  <si>
    <t>164.03000</t>
  </si>
  <si>
    <t>144.35000</t>
  </si>
  <si>
    <t>0.82000</t>
  </si>
  <si>
    <t>145.89000</t>
  </si>
  <si>
    <t>128.38000</t>
  </si>
  <si>
    <t>101.75000</t>
  </si>
  <si>
    <t>89.54000</t>
  </si>
  <si>
    <t>0.27000</t>
  </si>
  <si>
    <t>105.74000</t>
  </si>
  <si>
    <t>93.05000</t>
  </si>
  <si>
    <t>989.53000</t>
  </si>
  <si>
    <t>870.79000</t>
  </si>
  <si>
    <t>1.83000</t>
  </si>
  <si>
    <t>603.90000</t>
  </si>
  <si>
    <t>531.43000</t>
  </si>
  <si>
    <t>1.04000</t>
  </si>
  <si>
    <t>435.76000</t>
  </si>
  <si>
    <t>383.47000</t>
  </si>
  <si>
    <t>306.99000</t>
  </si>
  <si>
    <t>270.15000</t>
  </si>
  <si>
    <t>0.62000</t>
  </si>
  <si>
    <t>234.98000</t>
  </si>
  <si>
    <t>206.78000</t>
  </si>
  <si>
    <t>0.88000</t>
  </si>
  <si>
    <t>349.13000</t>
  </si>
  <si>
    <t>274.32000</t>
  </si>
  <si>
    <t>32.92000</t>
  </si>
  <si>
    <t>307.23000</t>
  </si>
  <si>
    <t>314.57000</t>
  </si>
  <si>
    <t>276.82000</t>
  </si>
  <si>
    <t>442.23000</t>
  </si>
  <si>
    <t>389.16000</t>
  </si>
  <si>
    <t>140.90000</t>
  </si>
  <si>
    <t>123.99000</t>
  </si>
  <si>
    <t>1.13000</t>
  </si>
  <si>
    <t>394.37000</t>
  </si>
  <si>
    <t>347.05000</t>
  </si>
  <si>
    <t>3.34000</t>
  </si>
  <si>
    <t>1132.26000</t>
  </si>
  <si>
    <t>996.39000</t>
  </si>
  <si>
    <t>130.52000</t>
  </si>
  <si>
    <t>114.86000</t>
  </si>
  <si>
    <t>TGM - PORK RIB SHOULDER - KILO</t>
  </si>
  <si>
    <t>233.83000</t>
  </si>
  <si>
    <t>205.77000</t>
  </si>
  <si>
    <t>284.62000</t>
  </si>
  <si>
    <t>250.47000</t>
  </si>
  <si>
    <t>0.14000</t>
  </si>
  <si>
    <t>55.86000</t>
  </si>
  <si>
    <t>49.16000</t>
  </si>
  <si>
    <t>4.33000</t>
  </si>
  <si>
    <t>1428.90000</t>
  </si>
  <si>
    <t>1257.43000</t>
  </si>
  <si>
    <t>0.50000</t>
  </si>
  <si>
    <t>139.50000</t>
  </si>
  <si>
    <t>119.97000</t>
  </si>
  <si>
    <t>TGM - PORK PIGUE SOBL - KILO</t>
  </si>
  <si>
    <t>285.45000</t>
  </si>
  <si>
    <t>251.20000</t>
  </si>
  <si>
    <t>261.35000</t>
  </si>
  <si>
    <t>205.35000</t>
  </si>
  <si>
    <t>24.64000</t>
  </si>
  <si>
    <t>229.99000</t>
  </si>
  <si>
    <t>451.86000</t>
  </si>
  <si>
    <t>397.64000</t>
  </si>
  <si>
    <t>93.24000</t>
  </si>
  <si>
    <t>82.05000</t>
  </si>
  <si>
    <t>1.41000</t>
  </si>
  <si>
    <t>476.30000</t>
  </si>
  <si>
    <t>419.14000</t>
  </si>
  <si>
    <t>2.18000</t>
  </si>
  <si>
    <t>389.33000</t>
  </si>
  <si>
    <t>342.61000</t>
  </si>
  <si>
    <t>455.40000</t>
  </si>
  <si>
    <t>400.75000</t>
  </si>
  <si>
    <t>40.46000</t>
  </si>
  <si>
    <t>34.80000</t>
  </si>
  <si>
    <t>113.70000</t>
  </si>
  <si>
    <t>100.06000</t>
  </si>
  <si>
    <t>432.25000</t>
  </si>
  <si>
    <t>380.38000</t>
  </si>
  <si>
    <t>0.78000</t>
  </si>
  <si>
    <t>284.14000</t>
  </si>
  <si>
    <t>223.25000</t>
  </si>
  <si>
    <t>26.79000</t>
  </si>
  <si>
    <t>250.04000</t>
  </si>
  <si>
    <t>3.30000</t>
  </si>
  <si>
    <t>1246.92000</t>
  </si>
  <si>
    <t>1097.29000</t>
  </si>
  <si>
    <t>284.58000</t>
  </si>
  <si>
    <t>250.43000</t>
  </si>
  <si>
    <t>172.98000</t>
  </si>
  <si>
    <t>152.22000</t>
  </si>
  <si>
    <t>50.22000</t>
  </si>
  <si>
    <t>44.19000</t>
  </si>
  <si>
    <t>0.91000</t>
  </si>
  <si>
    <t>234.40000</t>
  </si>
  <si>
    <t>206.27000</t>
  </si>
  <si>
    <t>1.21000</t>
  </si>
  <si>
    <t>408.50000</t>
  </si>
  <si>
    <t>359.48000</t>
  </si>
  <si>
    <t>95.68000</t>
  </si>
  <si>
    <t>84.20000</t>
  </si>
  <si>
    <t>1.75000</t>
  </si>
  <si>
    <t>584.50000</t>
  </si>
  <si>
    <t>514.36000</t>
  </si>
  <si>
    <t>100.20000</t>
  </si>
  <si>
    <t>88.18000</t>
  </si>
  <si>
    <t>2.76000</t>
  </si>
  <si>
    <t>772.80000</t>
  </si>
  <si>
    <t>680.06000</t>
  </si>
  <si>
    <t>TGM - PORK BABY BACK RIBS - KILO</t>
  </si>
  <si>
    <t>459.00000</t>
  </si>
  <si>
    <t>403.92000</t>
  </si>
  <si>
    <t>486.86000</t>
  </si>
  <si>
    <t>428.44000</t>
  </si>
  <si>
    <t>439.74000</t>
  </si>
  <si>
    <t>386.97000</t>
  </si>
  <si>
    <t>367.76000</t>
  </si>
  <si>
    <t>323.63000</t>
  </si>
  <si>
    <t>TGM - PORK TENDERLOIN - KILO</t>
  </si>
  <si>
    <t>286.15000</t>
  </si>
  <si>
    <t>251.81000</t>
  </si>
  <si>
    <t>461.26000</t>
  </si>
  <si>
    <t>405.91000</t>
  </si>
  <si>
    <t>8.02000</t>
  </si>
  <si>
    <t>2630.43000</t>
  </si>
  <si>
    <t>2314.78000</t>
  </si>
  <si>
    <t>1.39000</t>
  </si>
  <si>
    <t>458.70000</t>
  </si>
  <si>
    <t>403.66000</t>
  </si>
  <si>
    <t>TGM - BEEF CUBES - KILO</t>
  </si>
  <si>
    <t>8.11000</t>
  </si>
  <si>
    <t>3879.91000</t>
  </si>
  <si>
    <t>3414.32000</t>
  </si>
  <si>
    <t>TGM - BEEF MECHADO - KILO</t>
  </si>
  <si>
    <t>0.43000</t>
  </si>
  <si>
    <t>218.87000</t>
  </si>
  <si>
    <t>192.61000</t>
  </si>
  <si>
    <t>0.79000</t>
  </si>
  <si>
    <t>211.91000</t>
  </si>
  <si>
    <t>182.24000</t>
  </si>
  <si>
    <t>2.78000</t>
  </si>
  <si>
    <t>1134.98000</t>
  </si>
  <si>
    <t>998.78000</t>
  </si>
  <si>
    <t>261.76000</t>
  </si>
  <si>
    <t>230.35000</t>
  </si>
  <si>
    <t>TGM - PORK STROGANOFF - KILO</t>
  </si>
  <si>
    <t>58.75000</t>
  </si>
  <si>
    <t>51.70000</t>
  </si>
  <si>
    <t>322.16000</t>
  </si>
  <si>
    <t>283.50000</t>
  </si>
  <si>
    <t>1.11000</t>
  </si>
  <si>
    <t>352.50000</t>
  </si>
  <si>
    <t>310.20000</t>
  </si>
  <si>
    <t>1.22000</t>
  </si>
  <si>
    <t>442.62000</t>
  </si>
  <si>
    <t>347.77000</t>
  </si>
  <si>
    <t>41.73000</t>
  </si>
  <si>
    <t>389.51000</t>
  </si>
  <si>
    <t>3.40000</t>
  </si>
  <si>
    <t>1284.82000</t>
  </si>
  <si>
    <t>1130.64000</t>
  </si>
  <si>
    <t>4.08000</t>
  </si>
  <si>
    <t>1123.63000</t>
  </si>
  <si>
    <t>988.79000</t>
  </si>
  <si>
    <t>2.64000</t>
  </si>
  <si>
    <t>735.17000</t>
  </si>
  <si>
    <t>646.95000</t>
  </si>
  <si>
    <t>1.50000</t>
  </si>
  <si>
    <t>506.81000</t>
  </si>
  <si>
    <t>445.99000</t>
  </si>
  <si>
    <t>223.78000</t>
  </si>
  <si>
    <t>196.93000</t>
  </si>
  <si>
    <t>3.84000</t>
  </si>
  <si>
    <t>1073.80000</t>
  </si>
  <si>
    <t>944.94000</t>
  </si>
  <si>
    <t>1.52000</t>
  </si>
  <si>
    <t>267.48000</t>
  </si>
  <si>
    <t>235.38000</t>
  </si>
  <si>
    <t>0.92000</t>
  </si>
  <si>
    <t>163.79000</t>
  </si>
  <si>
    <t>144.14000</t>
  </si>
  <si>
    <t>0.41000</t>
  </si>
  <si>
    <t>163.59000</t>
  </si>
  <si>
    <t>143.96000</t>
  </si>
  <si>
    <t>273.07000</t>
  </si>
  <si>
    <t>240.30000</t>
  </si>
  <si>
    <t>4.40000</t>
  </si>
  <si>
    <t>1452.00000</t>
  </si>
  <si>
    <t>1277.76000</t>
  </si>
  <si>
    <t>166.65000</t>
  </si>
  <si>
    <t>146.65000</t>
  </si>
  <si>
    <t>163.22000</t>
  </si>
  <si>
    <t>140.37000</t>
  </si>
  <si>
    <t>TGM - PORK KASIM SLBL - KILO</t>
  </si>
  <si>
    <t>409.26000</t>
  </si>
  <si>
    <t>360.15000</t>
  </si>
  <si>
    <t>1.63000</t>
  </si>
  <si>
    <t>631.40000</t>
  </si>
  <si>
    <t>555.63000</t>
  </si>
  <si>
    <t>102.33000</t>
  </si>
  <si>
    <t>90.05000</t>
  </si>
  <si>
    <t>2.34000</t>
  </si>
  <si>
    <t>743.28000</t>
  </si>
  <si>
    <t>654.09000</t>
  </si>
  <si>
    <t>0.52000</t>
  </si>
  <si>
    <t>191.88000</t>
  </si>
  <si>
    <t>150.76000</t>
  </si>
  <si>
    <t>18.09000</t>
  </si>
  <si>
    <t>168.85000</t>
  </si>
  <si>
    <t>3.52000</t>
  </si>
  <si>
    <t>1310.97000</t>
  </si>
  <si>
    <t>1153.65000</t>
  </si>
  <si>
    <t>0.93000</t>
  </si>
  <si>
    <t>258.08000</t>
  </si>
  <si>
    <t>227.11000</t>
  </si>
  <si>
    <t>0.28000</t>
  </si>
  <si>
    <t>94.92000</t>
  </si>
  <si>
    <t>83.53000</t>
  </si>
  <si>
    <t>6.32000</t>
  </si>
  <si>
    <t>2094.18000</t>
  </si>
  <si>
    <t>1842.88000</t>
  </si>
  <si>
    <t>0.85000</t>
  </si>
  <si>
    <t>279.47000</t>
  </si>
  <si>
    <t>245.93000</t>
  </si>
  <si>
    <t>610.40000</t>
  </si>
  <si>
    <t>537.15000</t>
  </si>
  <si>
    <t>0.96000</t>
  </si>
  <si>
    <t>438.35000</t>
  </si>
  <si>
    <t>385.75000</t>
  </si>
  <si>
    <t>1.80000</t>
  </si>
  <si>
    <t>320.42000</t>
  </si>
  <si>
    <t>281.97000</t>
  </si>
  <si>
    <t>0.48000</t>
  </si>
  <si>
    <t>187.54000</t>
  </si>
  <si>
    <t>165.04000</t>
  </si>
  <si>
    <t>250.92000</t>
  </si>
  <si>
    <t>220.81000</t>
  </si>
  <si>
    <t>5.14000</t>
  </si>
  <si>
    <t>1694.55000</t>
  </si>
  <si>
    <t>1491.20000</t>
  </si>
  <si>
    <t>349.80000</t>
  </si>
  <si>
    <t>307.82000</t>
  </si>
  <si>
    <t>TGM - BEEF SIRLOIN - KILO</t>
  </si>
  <si>
    <t>277.59000</t>
  </si>
  <si>
    <t>244.28000</t>
  </si>
  <si>
    <t>0.11000</t>
  </si>
  <si>
    <t>60.39000</t>
  </si>
  <si>
    <t>131.13000</t>
  </si>
  <si>
    <t>112.77000</t>
  </si>
  <si>
    <t>51.62000</t>
  </si>
  <si>
    <t>44.39000</t>
  </si>
  <si>
    <t>2.84000</t>
  </si>
  <si>
    <t>1159.13000</t>
  </si>
  <si>
    <t>1020.03000</t>
  </si>
  <si>
    <t>197.08000</t>
  </si>
  <si>
    <t>173.43000</t>
  </si>
  <si>
    <t>472.82000</t>
  </si>
  <si>
    <t>371.50000</t>
  </si>
  <si>
    <t>44.58000</t>
  </si>
  <si>
    <t>416.08000</t>
  </si>
  <si>
    <t>418.80000</t>
  </si>
  <si>
    <t>368.54000</t>
  </si>
  <si>
    <t>450.52000</t>
  </si>
  <si>
    <t>396.46000</t>
  </si>
  <si>
    <t>73.66000</t>
  </si>
  <si>
    <t>368.20000</t>
  </si>
  <si>
    <t>324.02000</t>
  </si>
  <si>
    <t>439.60000</t>
  </si>
  <si>
    <t>386.85000</t>
  </si>
  <si>
    <t>0.37000</t>
  </si>
  <si>
    <t>62.07000</t>
  </si>
  <si>
    <t>54.62000</t>
  </si>
  <si>
    <t>299.25000</t>
  </si>
  <si>
    <t>263.34000</t>
  </si>
  <si>
    <t>1.61000</t>
  </si>
  <si>
    <t>636.42000</t>
  </si>
  <si>
    <t>560.05000</t>
  </si>
  <si>
    <t>1.19000</t>
  </si>
  <si>
    <t>382.30000</t>
  </si>
  <si>
    <t>336.42000</t>
  </si>
  <si>
    <t>161.96000</t>
  </si>
  <si>
    <t>142.52000</t>
  </si>
  <si>
    <t>2.37000</t>
  </si>
  <si>
    <t>894.45000</t>
  </si>
  <si>
    <t>787.12000</t>
  </si>
  <si>
    <t>2.27000</t>
  </si>
  <si>
    <t>653.15000</t>
  </si>
  <si>
    <t>574.77000</t>
  </si>
  <si>
    <t>83.81000</t>
  </si>
  <si>
    <t>73.75000</t>
  </si>
  <si>
    <t>1.49000</t>
  </si>
  <si>
    <t>399.47000</t>
  </si>
  <si>
    <t>351.53000</t>
  </si>
  <si>
    <t>251.30000</t>
  </si>
  <si>
    <t>221.14000</t>
  </si>
  <si>
    <t>102.96000</t>
  </si>
  <si>
    <t>90.60000</t>
  </si>
  <si>
    <t>279.99000</t>
  </si>
  <si>
    <t>246.39000</t>
  </si>
  <si>
    <t>438.00000</t>
  </si>
  <si>
    <t>385.44000</t>
  </si>
  <si>
    <t>210.54000</t>
  </si>
  <si>
    <t>185.28000</t>
  </si>
  <si>
    <t>492.85000</t>
  </si>
  <si>
    <t>433.71000</t>
  </si>
  <si>
    <t>1.24000</t>
  </si>
  <si>
    <t>496.63000</t>
  </si>
  <si>
    <t>437.03000</t>
  </si>
  <si>
    <t>7.78000</t>
  </si>
  <si>
    <t>2525.50000</t>
  </si>
  <si>
    <t>2222.44000</t>
  </si>
  <si>
    <t>TGM - GROUND ROUND - KILO</t>
  </si>
  <si>
    <t>1.12000</t>
  </si>
  <si>
    <t>458.08000</t>
  </si>
  <si>
    <t>403.11000</t>
  </si>
  <si>
    <t>266.69000</t>
  </si>
  <si>
    <t>234.69000</t>
  </si>
  <si>
    <t>2.82000</t>
  </si>
  <si>
    <t>1233.60000</t>
  </si>
  <si>
    <t>1085.57000</t>
  </si>
  <si>
    <t>371.21000</t>
  </si>
  <si>
    <t>326.66000</t>
  </si>
  <si>
    <t>169.58000</t>
  </si>
  <si>
    <t>133.24000</t>
  </si>
  <si>
    <t>15.99000</t>
  </si>
  <si>
    <t>149.23000</t>
  </si>
  <si>
    <t>604.51000</t>
  </si>
  <si>
    <t>531.97000</t>
  </si>
  <si>
    <t>3.85000</t>
  </si>
  <si>
    <t>1095.77000</t>
  </si>
  <si>
    <t>964.28000</t>
  </si>
  <si>
    <t>287.83000</t>
  </si>
  <si>
    <t>253.29000</t>
  </si>
  <si>
    <t>3.64000</t>
  </si>
  <si>
    <t>1263.40000</t>
  </si>
  <si>
    <t>1111.79000</t>
  </si>
  <si>
    <t>49.23000</t>
  </si>
  <si>
    <t>43.32000</t>
  </si>
  <si>
    <t>1.43000</t>
  </si>
  <si>
    <t>562.18000</t>
  </si>
  <si>
    <t>494.72000</t>
  </si>
  <si>
    <t>175.87000</t>
  </si>
  <si>
    <t>154.77000</t>
  </si>
  <si>
    <t>3.57000</t>
  </si>
  <si>
    <t>1171.25000</t>
  </si>
  <si>
    <t>1030.70000</t>
  </si>
  <si>
    <t>0.22000</t>
  </si>
  <si>
    <t>59.99000</t>
  </si>
  <si>
    <t>51.59000</t>
  </si>
  <si>
    <t>195.19000</t>
  </si>
  <si>
    <t>171.77000</t>
  </si>
  <si>
    <t>119.13000</t>
  </si>
  <si>
    <t>14.30000</t>
  </si>
  <si>
    <t>742.84000</t>
  </si>
  <si>
    <t>653.70000</t>
  </si>
  <si>
    <t>1.67000</t>
  </si>
  <si>
    <t>471.87000</t>
  </si>
  <si>
    <t>415.25000</t>
  </si>
  <si>
    <t>474.65000</t>
  </si>
  <si>
    <t>417.69000</t>
  </si>
  <si>
    <t>4.95000</t>
  </si>
  <si>
    <t>884.27000</t>
  </si>
  <si>
    <t>778.16000</t>
  </si>
  <si>
    <t>566.98000</t>
  </si>
  <si>
    <t>498.94000</t>
  </si>
  <si>
    <t>0.49000</t>
  </si>
  <si>
    <t>161.21000</t>
  </si>
  <si>
    <t>141.86000</t>
  </si>
  <si>
    <t>98.54000</t>
  </si>
  <si>
    <t>3.47000</t>
  </si>
  <si>
    <t>1157.31000</t>
  </si>
  <si>
    <t>1018.43000</t>
  </si>
  <si>
    <t>258.64000</t>
  </si>
  <si>
    <t>31.04000</t>
  </si>
  <si>
    <t>405.53000</t>
  </si>
  <si>
    <t>356.87000</t>
  </si>
  <si>
    <t>2.92000</t>
  </si>
  <si>
    <t>841.00000</t>
  </si>
  <si>
    <t>740.08000</t>
  </si>
  <si>
    <t>5.62000</t>
  </si>
  <si>
    <t>1510.44000</t>
  </si>
  <si>
    <t>1329.19000</t>
  </si>
  <si>
    <t>0.94000</t>
  </si>
  <si>
    <t>335.67000</t>
  </si>
  <si>
    <t>295.39000</t>
  </si>
  <si>
    <t>204.17000</t>
  </si>
  <si>
    <t>179.67000</t>
  </si>
  <si>
    <t>355.45000</t>
  </si>
  <si>
    <t>1.79000</t>
  </si>
  <si>
    <t>642.61000</t>
  </si>
  <si>
    <t>565.50000</t>
  </si>
  <si>
    <t>2.25000</t>
  </si>
  <si>
    <t>400.97000</t>
  </si>
  <si>
    <t>352.85000</t>
  </si>
  <si>
    <t>106.51000</t>
  </si>
  <si>
    <t>93.73000</t>
  </si>
  <si>
    <t>138.36000</t>
  </si>
  <si>
    <t>121.76000</t>
  </si>
  <si>
    <t>1.30000</t>
  </si>
  <si>
    <t>527.62000</t>
  </si>
  <si>
    <t>464.31000</t>
  </si>
  <si>
    <t>341.52000</t>
  </si>
  <si>
    <t>300.54000</t>
  </si>
  <si>
    <t>1261.73000</t>
  </si>
  <si>
    <t>1110.32000</t>
  </si>
  <si>
    <t>289.80000</t>
  </si>
  <si>
    <t>255.02000</t>
  </si>
  <si>
    <t>1.90000</t>
  </si>
  <si>
    <t>528.71000</t>
  </si>
  <si>
    <t>454.69000</t>
  </si>
  <si>
    <t>162.43000</t>
  </si>
  <si>
    <t>142.94000</t>
  </si>
  <si>
    <t>2.30000</t>
  </si>
  <si>
    <t>778.01000</t>
  </si>
  <si>
    <t>684.65000</t>
  </si>
  <si>
    <t>1.98000</t>
  </si>
  <si>
    <t>744.75000</t>
  </si>
  <si>
    <t>655.38000</t>
  </si>
  <si>
    <t>4.60000</t>
  </si>
  <si>
    <t>1315.98000</t>
  </si>
  <si>
    <t>1158.06000</t>
  </si>
  <si>
    <t>205.72000</t>
  </si>
  <si>
    <t>181.03000</t>
  </si>
  <si>
    <t>89.00000</t>
  </si>
  <si>
    <t>78.32000</t>
  </si>
  <si>
    <t>0.45000</t>
  </si>
  <si>
    <t>196.22000</t>
  </si>
  <si>
    <t>172.67000</t>
  </si>
  <si>
    <t>179.74000</t>
  </si>
  <si>
    <t>158.17000</t>
  </si>
  <si>
    <t>87.71000</t>
  </si>
  <si>
    <t>77.18000</t>
  </si>
  <si>
    <t>7.58000</t>
  </si>
  <si>
    <t>2468.59000</t>
  </si>
  <si>
    <t>2172.36000</t>
  </si>
  <si>
    <t>0.17000</t>
  </si>
  <si>
    <t>90.59000</t>
  </si>
  <si>
    <t>79.72000</t>
  </si>
  <si>
    <t>107.42000</t>
  </si>
  <si>
    <t>92.38000</t>
  </si>
  <si>
    <t>TGM - PORK KAS ING - KILO</t>
  </si>
  <si>
    <t>265.65000</t>
  </si>
  <si>
    <t>233.77000</t>
  </si>
  <si>
    <t>2.28000</t>
  </si>
  <si>
    <t>860.34000</t>
  </si>
  <si>
    <t>757.10000</t>
  </si>
  <si>
    <t>1.95000</t>
  </si>
  <si>
    <t>641.78000</t>
  </si>
  <si>
    <t>564.77000</t>
  </si>
  <si>
    <t>4.57000</t>
  </si>
  <si>
    <t>1732.04000</t>
  </si>
  <si>
    <t>1524.20000</t>
  </si>
  <si>
    <t>7.14000</t>
  </si>
  <si>
    <t>2044.03000</t>
  </si>
  <si>
    <t>1798.75000</t>
  </si>
  <si>
    <t>392.75000</t>
  </si>
  <si>
    <t>345.62000</t>
  </si>
  <si>
    <t>631.85000</t>
  </si>
  <si>
    <t>556.03000</t>
  </si>
  <si>
    <t>7.67000</t>
  </si>
  <si>
    <t>2629.15000</t>
  </si>
  <si>
    <t>2313.65000</t>
  </si>
  <si>
    <t>1.44000</t>
  </si>
  <si>
    <t>416.16000</t>
  </si>
  <si>
    <t>366.22000</t>
  </si>
  <si>
    <t>1.27000</t>
  </si>
  <si>
    <t>580.64000</t>
  </si>
  <si>
    <t>510.96000</t>
  </si>
  <si>
    <t>294.38000</t>
  </si>
  <si>
    <t>259.05000</t>
  </si>
  <si>
    <t>2.42000</t>
  </si>
  <si>
    <t>433.18000</t>
  </si>
  <si>
    <t>381.20000</t>
  </si>
  <si>
    <t>6.05000</t>
  </si>
  <si>
    <t>1027.96000</t>
  </si>
  <si>
    <t>904.60000</t>
  </si>
  <si>
    <t>288.35000</t>
  </si>
  <si>
    <t>253.75000</t>
  </si>
  <si>
    <t>206.55000</t>
  </si>
  <si>
    <t>181.76000</t>
  </si>
  <si>
    <t>5.21000</t>
  </si>
  <si>
    <t>1709.17000</t>
  </si>
  <si>
    <t>1504.07000</t>
  </si>
  <si>
    <t>205.88000</t>
  </si>
  <si>
    <t>181.17000</t>
  </si>
  <si>
    <t>TGM - PORK LECHON KAWALI - KILO</t>
  </si>
  <si>
    <t>907.73000</t>
  </si>
  <si>
    <t>780.65000</t>
  </si>
  <si>
    <t>247.42000</t>
  </si>
  <si>
    <t>212.78000</t>
  </si>
  <si>
    <t>269.99000</t>
  </si>
  <si>
    <t>237.59000</t>
  </si>
  <si>
    <t>0.99000</t>
  </si>
  <si>
    <t>373.32000</t>
  </si>
  <si>
    <t>328.52000</t>
  </si>
  <si>
    <t>190.38000</t>
  </si>
  <si>
    <t>167.53000</t>
  </si>
  <si>
    <t>265.44000</t>
  </si>
  <si>
    <t>208.56000</t>
  </si>
  <si>
    <t>25.03000</t>
  </si>
  <si>
    <t>233.59000</t>
  </si>
  <si>
    <t>759.90000</t>
  </si>
  <si>
    <t>668.71000</t>
  </si>
  <si>
    <t>3.48000</t>
  </si>
  <si>
    <t>999.96000</t>
  </si>
  <si>
    <t>879.96000</t>
  </si>
  <si>
    <t>140.01000</t>
  </si>
  <si>
    <t>123.21000</t>
  </si>
  <si>
    <t>0.89000</t>
  </si>
  <si>
    <t>259.80000</t>
  </si>
  <si>
    <t>228.62000</t>
  </si>
  <si>
    <t>3.53000</t>
  </si>
  <si>
    <t>1208.08000</t>
  </si>
  <si>
    <t>1063.11000</t>
  </si>
  <si>
    <t>1.69000</t>
  </si>
  <si>
    <t>488.41000</t>
  </si>
  <si>
    <t>429.80000</t>
  </si>
  <si>
    <t>162.29000</t>
  </si>
  <si>
    <t>142.82000</t>
  </si>
  <si>
    <t>267.46000</t>
  </si>
  <si>
    <t>235.36000</t>
  </si>
  <si>
    <t>308.33000</t>
  </si>
  <si>
    <t>0.42000</t>
  </si>
  <si>
    <t>171.78000</t>
  </si>
  <si>
    <t>3.05000</t>
  </si>
  <si>
    <t>990.78000</t>
  </si>
  <si>
    <t>871.89000</t>
  </si>
  <si>
    <t>258.27000</t>
  </si>
  <si>
    <t>227.28000</t>
  </si>
  <si>
    <t>0.24000</t>
  </si>
  <si>
    <t>129.02000</t>
  </si>
  <si>
    <t>113.54000</t>
  </si>
  <si>
    <t>43.25000</t>
  </si>
  <si>
    <t>37.20000</t>
  </si>
  <si>
    <t>390.71000</t>
  </si>
  <si>
    <t>343.82000</t>
  </si>
  <si>
    <t>301.12000</t>
  </si>
  <si>
    <t>264.99000</t>
  </si>
  <si>
    <t>1.99000</t>
  </si>
  <si>
    <t>739.81000</t>
  </si>
  <si>
    <t>651.03000</t>
  </si>
  <si>
    <t>237.14000</t>
  </si>
  <si>
    <t>208.68000</t>
  </si>
  <si>
    <t>568.59000</t>
  </si>
  <si>
    <t>446.75000</t>
  </si>
  <si>
    <t>53.61000</t>
  </si>
  <si>
    <t>500.36000</t>
  </si>
  <si>
    <t>403.64000</t>
  </si>
  <si>
    <t>355.20000</t>
  </si>
  <si>
    <t>3.32000</t>
  </si>
  <si>
    <t>955.16000</t>
  </si>
  <si>
    <t>840.54000</t>
  </si>
  <si>
    <t>0.97000</t>
  </si>
  <si>
    <t>260.93000</t>
  </si>
  <si>
    <t>229.62000</t>
  </si>
  <si>
    <t>2.93000</t>
  </si>
  <si>
    <t>1002.60000</t>
  </si>
  <si>
    <t>882.29000</t>
  </si>
  <si>
    <t>242.42000</t>
  </si>
  <si>
    <t>213.33000</t>
  </si>
  <si>
    <t>314.94000</t>
  </si>
  <si>
    <t>277.15000</t>
  </si>
  <si>
    <t>390.60000</t>
  </si>
  <si>
    <t>343.73000</t>
  </si>
  <si>
    <t>6.81000</t>
  </si>
  <si>
    <t>2232.29000</t>
  </si>
  <si>
    <t>1964.42000</t>
  </si>
  <si>
    <t>241.90000</t>
  </si>
  <si>
    <t>212.87000</t>
  </si>
  <si>
    <t>192.15000</t>
  </si>
  <si>
    <t>169.09000</t>
  </si>
  <si>
    <t>0.44000</t>
  </si>
  <si>
    <t>241.56000</t>
  </si>
  <si>
    <t>212.57000</t>
  </si>
  <si>
    <t>354.04000</t>
  </si>
  <si>
    <t>311.56000</t>
  </si>
  <si>
    <t>335.42000</t>
  </si>
  <si>
    <t>295.17000</t>
  </si>
  <si>
    <t>8.04000</t>
  </si>
  <si>
    <t>2310.23000</t>
  </si>
  <si>
    <t>2033.00000</t>
  </si>
  <si>
    <t>313.52000</t>
  </si>
  <si>
    <t>275.90000</t>
  </si>
  <si>
    <t>4.63000</t>
  </si>
  <si>
    <t>1612.39000</t>
  </si>
  <si>
    <t>1418.90000</t>
  </si>
  <si>
    <t>436.95000</t>
  </si>
  <si>
    <t>384.52000</t>
  </si>
  <si>
    <t>141.35000</t>
  </si>
  <si>
    <t>124.39000</t>
  </si>
  <si>
    <t>2.35000</t>
  </si>
  <si>
    <t>419.76000</t>
  </si>
  <si>
    <t>369.39000</t>
  </si>
  <si>
    <t>134.97000</t>
  </si>
  <si>
    <t>118.77000</t>
  </si>
  <si>
    <t>643.48000</t>
  </si>
  <si>
    <t>566.26000</t>
  </si>
  <si>
    <t>3.26000</t>
  </si>
  <si>
    <t>1062.18000</t>
  </si>
  <si>
    <t>934.72000</t>
  </si>
  <si>
    <t>349.17000</t>
  </si>
  <si>
    <t>307.27000</t>
  </si>
  <si>
    <t>2.55000</t>
  </si>
  <si>
    <t>1011.49000</t>
  </si>
  <si>
    <t>794.74000</t>
  </si>
  <si>
    <t>95.37000</t>
  </si>
  <si>
    <t>890.11000</t>
  </si>
  <si>
    <t>606.40000</t>
  </si>
  <si>
    <t>533.63000</t>
  </si>
  <si>
    <t>3.38000</t>
  </si>
  <si>
    <t>969.62000</t>
  </si>
  <si>
    <t>853.27000</t>
  </si>
  <si>
    <t>84.37000</t>
  </si>
  <si>
    <t>74.25000</t>
  </si>
  <si>
    <t>383.90000</t>
  </si>
  <si>
    <t>337.83000</t>
  </si>
  <si>
    <t>0.77000</t>
  </si>
  <si>
    <t>253.33000</t>
  </si>
  <si>
    <t>222.93000</t>
  </si>
  <si>
    <t>3.54000</t>
  </si>
  <si>
    <t>1341.66000</t>
  </si>
  <si>
    <t>1180.66000</t>
  </si>
  <si>
    <t>3.75000</t>
  </si>
  <si>
    <t>1079.43000</t>
  </si>
  <si>
    <t>949.90000</t>
  </si>
  <si>
    <t>145.26000</t>
  </si>
  <si>
    <t>127.83000</t>
  </si>
  <si>
    <t>111.29000</t>
  </si>
  <si>
    <t>97.94000</t>
  </si>
  <si>
    <t>288.92000</t>
  </si>
  <si>
    <t>254.25000</t>
  </si>
  <si>
    <t>3.74000</t>
  </si>
  <si>
    <t>1300.05000</t>
  </si>
  <si>
    <t>1144.04000</t>
  </si>
  <si>
    <t>177.99000</t>
  </si>
  <si>
    <t>156.63000</t>
  </si>
  <si>
    <t>2.12000</t>
  </si>
  <si>
    <t>761.08000</t>
  </si>
  <si>
    <t>669.75000</t>
  </si>
  <si>
    <t>3.71000</t>
  </si>
  <si>
    <t>661.42000</t>
  </si>
  <si>
    <t>582.05000</t>
  </si>
  <si>
    <t>302.67000</t>
  </si>
  <si>
    <t>266.35000</t>
  </si>
  <si>
    <t>131.38000</t>
  </si>
  <si>
    <t>2233.93000</t>
  </si>
  <si>
    <t>1965.86000</t>
  </si>
  <si>
    <t>0.25000</t>
  </si>
  <si>
    <t>137.25000</t>
  </si>
  <si>
    <t>120.78000</t>
  </si>
  <si>
    <t>73.94000</t>
  </si>
  <si>
    <t>63.59000</t>
  </si>
  <si>
    <t>601.43000</t>
  </si>
  <si>
    <t>529.26000</t>
  </si>
  <si>
    <t>5.25000</t>
  </si>
  <si>
    <t>1779.75000</t>
  </si>
  <si>
    <t>1566.18000</t>
  </si>
  <si>
    <t>1.72000</t>
  </si>
  <si>
    <t>649.99000</t>
  </si>
  <si>
    <t>571.99000</t>
  </si>
  <si>
    <t>412.49000</t>
  </si>
  <si>
    <t>362.99000</t>
  </si>
  <si>
    <t>155.61000</t>
  </si>
  <si>
    <t>122.26000</t>
  </si>
  <si>
    <t>14.67000</t>
  </si>
  <si>
    <t>136.94000</t>
  </si>
  <si>
    <t>3.42000</t>
  </si>
  <si>
    <t>979.74000</t>
  </si>
  <si>
    <t>862.17000</t>
  </si>
  <si>
    <t>114.33000</t>
  </si>
  <si>
    <t>100.61000</t>
  </si>
  <si>
    <t>206.43000</t>
  </si>
  <si>
    <t>181.66000</t>
  </si>
  <si>
    <t>4.69000</t>
  </si>
  <si>
    <t>1611.59000</t>
  </si>
  <si>
    <t>1418.20000</t>
  </si>
  <si>
    <t>314.10000</t>
  </si>
  <si>
    <t>276.41000</t>
  </si>
  <si>
    <t>199.25000</t>
  </si>
  <si>
    <t>175.34000</t>
  </si>
  <si>
    <t>7.18000</t>
  </si>
  <si>
    <t>1284.33000</t>
  </si>
  <si>
    <t>1130.21000</t>
  </si>
  <si>
    <t>2.08000</t>
  </si>
  <si>
    <t>681.61000</t>
  </si>
  <si>
    <t>599.82000</t>
  </si>
  <si>
    <t>188.14000</t>
  </si>
  <si>
    <t>165.56000</t>
  </si>
  <si>
    <t>104.31000</t>
  </si>
  <si>
    <t>91.79000</t>
  </si>
  <si>
    <t>1.48000</t>
  </si>
  <si>
    <t>411.53000</t>
  </si>
  <si>
    <t>353.92000</t>
  </si>
  <si>
    <t>1060.19000</t>
  </si>
  <si>
    <t>932.97000</t>
  </si>
  <si>
    <t>1.09000</t>
  </si>
  <si>
    <t>402.21000</t>
  </si>
  <si>
    <t>353.94000</t>
  </si>
  <si>
    <t>5.65000</t>
  </si>
  <si>
    <t>1998.83000</t>
  </si>
  <si>
    <t>1758.97000</t>
  </si>
  <si>
    <t>2.99000</t>
  </si>
  <si>
    <t>1372.19000</t>
  </si>
  <si>
    <t>1207.53000</t>
  </si>
  <si>
    <t>1.59000</t>
  </si>
  <si>
    <t>491.27000</t>
  </si>
  <si>
    <t>432.32000</t>
  </si>
  <si>
    <t>150.66000</t>
  </si>
  <si>
    <t>132.58000</t>
  </si>
  <si>
    <t>447.22000</t>
  </si>
  <si>
    <t>393.55000</t>
  </si>
  <si>
    <t>1.92000</t>
  </si>
  <si>
    <t>676.09000</t>
  </si>
  <si>
    <t>594.96000</t>
  </si>
  <si>
    <t>373.44000</t>
  </si>
  <si>
    <t>328.63000</t>
  </si>
  <si>
    <t>575.86000</t>
  </si>
  <si>
    <t>506.76000</t>
  </si>
  <si>
    <t>TGM - PORK BUTTERFLY CUT - KILO</t>
  </si>
  <si>
    <t>345.53000</t>
  </si>
  <si>
    <t>304.07000</t>
  </si>
  <si>
    <t>0.98000</t>
  </si>
  <si>
    <t>484.04000</t>
  </si>
  <si>
    <t>425.96000</t>
  </si>
  <si>
    <t>188.67000</t>
  </si>
  <si>
    <t>166.03000</t>
  </si>
  <si>
    <t>1158.52000</t>
  </si>
  <si>
    <t>1019.50000</t>
  </si>
  <si>
    <t>119.34000</t>
  </si>
  <si>
    <t>105.02000</t>
  </si>
  <si>
    <t>2.07000</t>
  </si>
  <si>
    <t>1012.23000</t>
  </si>
  <si>
    <t>890.76000</t>
  </si>
  <si>
    <t>TGM - BEEF STROGANOFF - KILO</t>
  </si>
  <si>
    <t>0.95000</t>
  </si>
  <si>
    <t>594.41000</t>
  </si>
  <si>
    <t>523.08000</t>
  </si>
  <si>
    <t>TGM - PORKCHOP SLBL - KILO</t>
  </si>
  <si>
    <t>209.40000</t>
  </si>
  <si>
    <t>184.27000</t>
  </si>
  <si>
    <t>210.33000</t>
  </si>
  <si>
    <t>185.09000</t>
  </si>
  <si>
    <t>1.88000</t>
  </si>
  <si>
    <t>673.13000</t>
  </si>
  <si>
    <t>592.35000</t>
  </si>
  <si>
    <t>TGM - PORK MARINATED BELLY - KILO</t>
  </si>
  <si>
    <t>234.72000</t>
  </si>
  <si>
    <t>184.42000</t>
  </si>
  <si>
    <t>22.13000</t>
  </si>
  <si>
    <t>684.85000</t>
  </si>
  <si>
    <t>602.67000</t>
  </si>
  <si>
    <t>164.74000</t>
  </si>
  <si>
    <t>144.97000</t>
  </si>
  <si>
    <t>461.02000</t>
  </si>
  <si>
    <t>405.70000</t>
  </si>
  <si>
    <t>373.51000</t>
  </si>
  <si>
    <t>328.69000</t>
  </si>
  <si>
    <t>392.27000</t>
  </si>
  <si>
    <t>345.20000</t>
  </si>
  <si>
    <t>336.03000</t>
  </si>
  <si>
    <t>295.71000</t>
  </si>
  <si>
    <t>TGM - PORK STEAK - KILO</t>
  </si>
  <si>
    <t>811.80000</t>
  </si>
  <si>
    <t>714.38000</t>
  </si>
  <si>
    <t>544.36000</t>
  </si>
  <si>
    <t>479.04000</t>
  </si>
  <si>
    <t>398.73000</t>
  </si>
  <si>
    <t>350.88000</t>
  </si>
  <si>
    <t>2.90000</t>
  </si>
  <si>
    <t>1010.36000</t>
  </si>
  <si>
    <t>889.12000</t>
  </si>
  <si>
    <t>522.11000</t>
  </si>
  <si>
    <t>459.46000</t>
  </si>
  <si>
    <t>278.57000</t>
  </si>
  <si>
    <t>245.14000</t>
  </si>
  <si>
    <t>289.34000</t>
  </si>
  <si>
    <t>254.62000</t>
  </si>
  <si>
    <t>TGM - PORK TONKATSU SLICE - KILO</t>
  </si>
  <si>
    <t>183.09000</t>
  </si>
  <si>
    <t>161.12000</t>
  </si>
  <si>
    <t>235.58000</t>
  </si>
  <si>
    <t>207.31000</t>
  </si>
  <si>
    <t>TGM - PORK BELLY ROLL - KILO</t>
  </si>
  <si>
    <t>2.02000</t>
  </si>
  <si>
    <t>987.78000</t>
  </si>
  <si>
    <t>869.25000</t>
  </si>
  <si>
    <t>TGM - PORK RIBLETS SLICE - KILO</t>
  </si>
  <si>
    <t>1.70000</t>
  </si>
  <si>
    <t>744.11000</t>
  </si>
  <si>
    <t>654.82000</t>
  </si>
  <si>
    <t>157.96000</t>
  </si>
  <si>
    <t>139.00000</t>
  </si>
  <si>
    <t>1255.55000</t>
  </si>
  <si>
    <t>1104.88000</t>
  </si>
  <si>
    <t>4.17000</t>
  </si>
  <si>
    <t>1197.93000</t>
  </si>
  <si>
    <t>1054.18000</t>
  </si>
  <si>
    <t>5.18000</t>
  </si>
  <si>
    <t>1336.46000</t>
  </si>
  <si>
    <t>1176.08000</t>
  </si>
  <si>
    <t>4.96000</t>
  </si>
  <si>
    <t>1824.72000</t>
  </si>
  <si>
    <t>1605.75000</t>
  </si>
  <si>
    <t>426.38000</t>
  </si>
  <si>
    <t>375.21000</t>
  </si>
  <si>
    <t>312.33000</t>
  </si>
  <si>
    <t>274.85000</t>
  </si>
  <si>
    <t>378.23000</t>
  </si>
  <si>
    <t>332.84000</t>
  </si>
  <si>
    <t>2.03000</t>
  </si>
  <si>
    <t>891.17000</t>
  </si>
  <si>
    <t>784.23000</t>
  </si>
  <si>
    <t>1.35000</t>
  </si>
  <si>
    <t>525.15000</t>
  </si>
  <si>
    <t>462.13000</t>
  </si>
  <si>
    <t>1.76000</t>
  </si>
  <si>
    <t>612.50000</t>
  </si>
  <si>
    <t>539.00000</t>
  </si>
  <si>
    <t>801.59000</t>
  </si>
  <si>
    <t>705.40000</t>
  </si>
  <si>
    <t>359.25000</t>
  </si>
  <si>
    <t>316.14000</t>
  </si>
  <si>
    <t>2.68000</t>
  </si>
  <si>
    <t>1011.94000</t>
  </si>
  <si>
    <t>890.51000</t>
  </si>
  <si>
    <t>TGM - PIGUE SOBL - KILO</t>
  </si>
  <si>
    <t>2.80000</t>
  </si>
  <si>
    <t>973.72000</t>
  </si>
  <si>
    <t>856.87000</t>
  </si>
  <si>
    <t>TGM - KASIM SOBL - KILO</t>
  </si>
  <si>
    <t>312.96000</t>
  </si>
  <si>
    <t>275.40000</t>
  </si>
  <si>
    <t>363.47000</t>
  </si>
  <si>
    <t>319.85000</t>
  </si>
  <si>
    <t>525.94000</t>
  </si>
  <si>
    <t>462.83000</t>
  </si>
  <si>
    <t>2.46000</t>
  </si>
  <si>
    <t>1077.75000</t>
  </si>
  <si>
    <t>948.42000</t>
  </si>
  <si>
    <t>2.73000</t>
  </si>
  <si>
    <t>767.16000</t>
  </si>
  <si>
    <t>675.10000</t>
  </si>
  <si>
    <t>2.19000</t>
  </si>
  <si>
    <t>564.63000</t>
  </si>
  <si>
    <t>496.87000</t>
  </si>
  <si>
    <t>4.87000</t>
  </si>
  <si>
    <t>1781.82000</t>
  </si>
  <si>
    <t>1568.00000</t>
  </si>
  <si>
    <t>968.25000</t>
  </si>
  <si>
    <t>852.06000</t>
  </si>
  <si>
    <t>289.67000</t>
  </si>
  <si>
    <t>254.91000</t>
  </si>
  <si>
    <t>355.94000</t>
  </si>
  <si>
    <t>313.23000</t>
  </si>
  <si>
    <t>720.69000</t>
  </si>
  <si>
    <t>634.21000</t>
  </si>
  <si>
    <t>591.28000</t>
  </si>
  <si>
    <t>520.33000</t>
  </si>
  <si>
    <t>232.32000</t>
  </si>
  <si>
    <t>204.44000</t>
  </si>
  <si>
    <t>1017.63000</t>
  </si>
  <si>
    <t>282.69000</t>
  </si>
  <si>
    <t>248.77000</t>
  </si>
  <si>
    <t>236.39000</t>
  </si>
  <si>
    <t>208.02000</t>
  </si>
  <si>
    <t>399.26000</t>
  </si>
  <si>
    <t>351.35000</t>
  </si>
  <si>
    <t>324.90000</t>
  </si>
  <si>
    <t>285.91000</t>
  </si>
  <si>
    <t>2.89000</t>
  </si>
  <si>
    <t>1005.13000</t>
  </si>
  <si>
    <t>884.51000</t>
  </si>
  <si>
    <t>121.77000</t>
  </si>
  <si>
    <t>107.16000</t>
  </si>
  <si>
    <t>410.76000</t>
  </si>
  <si>
    <t>322.74000</t>
  </si>
  <si>
    <t>38.73000</t>
  </si>
  <si>
    <t>361.47000</t>
  </si>
  <si>
    <t>TGM - PORK BBQ SKEWERED - KILO</t>
  </si>
  <si>
    <t>431.15000</t>
  </si>
  <si>
    <t>338.76000</t>
  </si>
  <si>
    <t>40.65000</t>
  </si>
  <si>
    <t>379.41000</t>
  </si>
  <si>
    <t>790.21000</t>
  </si>
  <si>
    <t>695.38000</t>
  </si>
  <si>
    <t>349.70000</t>
  </si>
  <si>
    <t>307.74000</t>
  </si>
  <si>
    <t>840.47000</t>
  </si>
  <si>
    <t>739.61000</t>
  </si>
  <si>
    <t>265.30000</t>
  </si>
  <si>
    <t>233.46000</t>
  </si>
  <si>
    <t>1075.12000</t>
  </si>
  <si>
    <t>946.11000</t>
  </si>
  <si>
    <t>0.63000</t>
  </si>
  <si>
    <t>230.63000</t>
  </si>
  <si>
    <t>202.95000</t>
  </si>
  <si>
    <t>215.90000</t>
  </si>
  <si>
    <t>189.99000</t>
  </si>
  <si>
    <t>404.34000</t>
  </si>
  <si>
    <t>355.82000</t>
  </si>
  <si>
    <t>395.89000</t>
  </si>
  <si>
    <t>348.38000</t>
  </si>
  <si>
    <t>464.17000</t>
  </si>
  <si>
    <t>408.47000</t>
  </si>
  <si>
    <t>TGM - BEEF BRISKET BL - KILO</t>
  </si>
  <si>
    <t>293.60000</t>
  </si>
  <si>
    <t>258.37000</t>
  </si>
  <si>
    <t>0.80000</t>
  </si>
  <si>
    <t>492.11000</t>
  </si>
  <si>
    <t>433.06000</t>
  </si>
  <si>
    <t>342.02000</t>
  </si>
  <si>
    <t>300.98000</t>
  </si>
  <si>
    <t>491.68000</t>
  </si>
  <si>
    <t>432.68000</t>
  </si>
  <si>
    <t>99.71000</t>
  </si>
  <si>
    <t>87.74000</t>
  </si>
  <si>
    <t>4.23000</t>
  </si>
  <si>
    <t>1091.70000</t>
  </si>
  <si>
    <t>960.70000</t>
  </si>
  <si>
    <t>588.56000</t>
  </si>
  <si>
    <t>517.93000</t>
  </si>
  <si>
    <t>360.05000</t>
  </si>
  <si>
    <t>316.84000</t>
  </si>
  <si>
    <t>5.68000</t>
  </si>
  <si>
    <t>2012.94000</t>
  </si>
  <si>
    <t>1771.39000</t>
  </si>
  <si>
    <t>407.75000</t>
  </si>
  <si>
    <t>358.82000</t>
  </si>
  <si>
    <t>210.06000</t>
  </si>
  <si>
    <t>184.85000</t>
  </si>
  <si>
    <t>242.56000</t>
  </si>
  <si>
    <t>213.45000</t>
  </si>
  <si>
    <t>258.67000</t>
  </si>
  <si>
    <t>227.63000</t>
  </si>
  <si>
    <t>210.35000</t>
  </si>
  <si>
    <t>185.11000</t>
  </si>
  <si>
    <t>267.15000</t>
  </si>
  <si>
    <t>235.09000</t>
  </si>
  <si>
    <t>2.52000</t>
  </si>
  <si>
    <t>1154.39000</t>
  </si>
  <si>
    <t>1015.86000</t>
  </si>
  <si>
    <t>445.81000</t>
  </si>
  <si>
    <t>383.40000</t>
  </si>
  <si>
    <t>220.79000</t>
  </si>
  <si>
    <t>194.30000</t>
  </si>
  <si>
    <t>212.89000</t>
  </si>
  <si>
    <t>187.34000</t>
  </si>
  <si>
    <t>243.65000</t>
  </si>
  <si>
    <t>214.41000</t>
  </si>
  <si>
    <t>724.89000</t>
  </si>
  <si>
    <t>637.90000</t>
  </si>
  <si>
    <t>2.81000</t>
  </si>
  <si>
    <t>723.92000</t>
  </si>
  <si>
    <t>637.05000</t>
  </si>
  <si>
    <t>136.53000</t>
  </si>
  <si>
    <t>120.15000</t>
  </si>
  <si>
    <t>769.37000</t>
  </si>
  <si>
    <t>677.05000</t>
  </si>
  <si>
    <t>5.43000</t>
  </si>
  <si>
    <t>1868.44000</t>
  </si>
  <si>
    <t>1644.23000</t>
  </si>
  <si>
    <t>1.55000</t>
  </si>
  <si>
    <t>539.21000</t>
  </si>
  <si>
    <t>474.50000</t>
  </si>
  <si>
    <t>899.82000</t>
  </si>
  <si>
    <t>791.84000</t>
  </si>
  <si>
    <t>232.82000</t>
  </si>
  <si>
    <t>204.88000</t>
  </si>
  <si>
    <t>118.65000</t>
  </si>
  <si>
    <t>104.41000</t>
  </si>
  <si>
    <t>238.83000</t>
  </si>
  <si>
    <t>210.17000</t>
  </si>
  <si>
    <t>1.25000</t>
  </si>
  <si>
    <t>596.36000</t>
  </si>
  <si>
    <t>524.80000</t>
  </si>
  <si>
    <t>3.15000</t>
  </si>
  <si>
    <t>1174.66000</t>
  </si>
  <si>
    <t>1033.70000</t>
  </si>
  <si>
    <t>192.07000</t>
  </si>
  <si>
    <t>169.02000</t>
  </si>
  <si>
    <t>2.33000</t>
  </si>
  <si>
    <t>801.58000</t>
  </si>
  <si>
    <t>705.39000</t>
  </si>
  <si>
    <t>351.20000</t>
  </si>
  <si>
    <t>309.06000</t>
  </si>
  <si>
    <t>400.98000</t>
  </si>
  <si>
    <t>315.06000</t>
  </si>
  <si>
    <t>37.81000</t>
  </si>
  <si>
    <t>352.86000</t>
  </si>
  <si>
    <t>11.27000</t>
  </si>
  <si>
    <t>4934.39000</t>
  </si>
  <si>
    <t>4342.26000</t>
  </si>
  <si>
    <t>4.20000</t>
  </si>
  <si>
    <t>1210.92000</t>
  </si>
  <si>
    <t>1065.61000</t>
  </si>
  <si>
    <t>3.41000</t>
  </si>
  <si>
    <t>1252.77000</t>
  </si>
  <si>
    <t>1102.44000</t>
  </si>
  <si>
    <t>319.51000</t>
  </si>
  <si>
    <t>281.17000</t>
  </si>
  <si>
    <t>4.58000</t>
  </si>
  <si>
    <t>1631.41000</t>
  </si>
  <si>
    <t>1435.64000</t>
  </si>
  <si>
    <t>3.11000</t>
  </si>
  <si>
    <t>1083.65000</t>
  </si>
  <si>
    <t>953.61000</t>
  </si>
  <si>
    <t>3.18000</t>
  </si>
  <si>
    <t>1169.74000</t>
  </si>
  <si>
    <t>1029.37000</t>
  </si>
  <si>
    <t>547.93000</t>
  </si>
  <si>
    <t>482.18000</t>
  </si>
  <si>
    <t>432.06000</t>
  </si>
  <si>
    <t>380.21000</t>
  </si>
  <si>
    <t>490.98000</t>
  </si>
  <si>
    <t>6.22000</t>
  </si>
  <si>
    <t>2351.71000</t>
  </si>
  <si>
    <t>2069.50000</t>
  </si>
  <si>
    <t>2.36000</t>
  </si>
  <si>
    <t>938.97000</t>
  </si>
  <si>
    <t>807.51000</t>
  </si>
  <si>
    <t>244.13000</t>
  </si>
  <si>
    <t>214.83000</t>
  </si>
  <si>
    <t>2.75000</t>
  </si>
  <si>
    <t>956.27000</t>
  </si>
  <si>
    <t>841.52000</t>
  </si>
  <si>
    <t>441.20000</t>
  </si>
  <si>
    <t>388.26000</t>
  </si>
  <si>
    <t>173.60000</t>
  </si>
  <si>
    <t>136.40000</t>
  </si>
  <si>
    <t>16.37000</t>
  </si>
  <si>
    <t>152.77000</t>
  </si>
  <si>
    <t>13.48000</t>
  </si>
  <si>
    <t>5880.36000</t>
  </si>
  <si>
    <t>5174.72000</t>
  </si>
  <si>
    <t>3.31000</t>
  </si>
  <si>
    <t>952.27000</t>
  </si>
  <si>
    <t>838.00000</t>
  </si>
  <si>
    <t>779.12000</t>
  </si>
  <si>
    <t>685.63000</t>
  </si>
  <si>
    <t>2.24000</t>
  </si>
  <si>
    <t>802.37000</t>
  </si>
  <si>
    <t>706.09000</t>
  </si>
  <si>
    <t>10.42000</t>
  </si>
  <si>
    <t>3710.95000</t>
  </si>
  <si>
    <t>3265.64000</t>
  </si>
  <si>
    <t>586.71000</t>
  </si>
  <si>
    <t>516.30000</t>
  </si>
  <si>
    <t>255.64000</t>
  </si>
  <si>
    <t>224.96000</t>
  </si>
  <si>
    <t>407.87000</t>
  </si>
  <si>
    <t>358.93000</t>
  </si>
  <si>
    <t>1108.54000</t>
  </si>
  <si>
    <t>975.52000</t>
  </si>
  <si>
    <t>2.05000</t>
  </si>
  <si>
    <t>775.06000</t>
  </si>
  <si>
    <t>682.05000</t>
  </si>
  <si>
    <t>302.50000</t>
  </si>
  <si>
    <t>2.66000</t>
  </si>
  <si>
    <t>946.51000</t>
  </si>
  <si>
    <t>832.93000</t>
  </si>
  <si>
    <t>7.15000</t>
  </si>
  <si>
    <t>2470.32000</t>
  </si>
  <si>
    <t>2173.88000</t>
  </si>
  <si>
    <t>232.67000</t>
  </si>
  <si>
    <t>204.75000</t>
  </si>
  <si>
    <t>1723.27000</t>
  </si>
  <si>
    <t>1516.48000</t>
  </si>
  <si>
    <t>2.22000</t>
  </si>
  <si>
    <t>811.82000</t>
  </si>
  <si>
    <t>714.40000</t>
  </si>
  <si>
    <t>689.29000</t>
  </si>
  <si>
    <t>606.58000</t>
  </si>
  <si>
    <t>4.41000</t>
  </si>
  <si>
    <t>1576.04000</t>
  </si>
  <si>
    <t>1386.92000</t>
  </si>
  <si>
    <t>3.67000</t>
  </si>
  <si>
    <t>1348.70000</t>
  </si>
  <si>
    <t>1186.86000</t>
  </si>
  <si>
    <t>354.00000</t>
  </si>
  <si>
    <t>311.52000</t>
  </si>
  <si>
    <t>670.84000</t>
  </si>
  <si>
    <t>590.34000</t>
  </si>
  <si>
    <t>635.70000</t>
  </si>
  <si>
    <t>559.42000</t>
  </si>
  <si>
    <t>278.23000</t>
  </si>
  <si>
    <t>244.84000</t>
  </si>
  <si>
    <t>1060.97000</t>
  </si>
  <si>
    <t>933.65000</t>
  </si>
  <si>
    <t>760.00000</t>
  </si>
  <si>
    <t>668.80000</t>
  </si>
  <si>
    <t>3.44000</t>
  </si>
  <si>
    <t>1233.42000</t>
  </si>
  <si>
    <t>1085.41000</t>
  </si>
  <si>
    <t>240.24000</t>
  </si>
  <si>
    <t>188.76000</t>
  </si>
  <si>
    <t>22.65000</t>
  </si>
  <si>
    <t>211.41000</t>
  </si>
  <si>
    <t>3.87000</t>
  </si>
  <si>
    <t>1696.74000</t>
  </si>
  <si>
    <t>1493.13000</t>
  </si>
  <si>
    <t>2.31000</t>
  </si>
  <si>
    <t>640.32000</t>
  </si>
  <si>
    <t>563.48000</t>
  </si>
  <si>
    <t>4.51000</t>
  </si>
  <si>
    <t>1166.80000</t>
  </si>
  <si>
    <t>1026.78000</t>
  </si>
  <si>
    <t>317.25000</t>
  </si>
  <si>
    <t>279.18000</t>
  </si>
  <si>
    <t>968.36000</t>
  </si>
  <si>
    <t>852.16000</t>
  </si>
  <si>
    <t>1184.86000</t>
  </si>
  <si>
    <t>1042.68000</t>
  </si>
  <si>
    <t>1.58000</t>
  </si>
  <si>
    <t>503.44000</t>
  </si>
  <si>
    <t>1.20000</t>
  </si>
  <si>
    <t>526.80000</t>
  </si>
  <si>
    <t>463.58000</t>
  </si>
  <si>
    <t>460.68000</t>
  </si>
  <si>
    <t>405.40000</t>
  </si>
  <si>
    <t>381.92000</t>
  </si>
  <si>
    <t>336.09000</t>
  </si>
  <si>
    <t>284.66000</t>
  </si>
  <si>
    <t>250.50000</t>
  </si>
  <si>
    <t>278.20000</t>
  </si>
  <si>
    <t>393.11000</t>
  </si>
  <si>
    <t>345.94000</t>
  </si>
  <si>
    <t>533.01000</t>
  </si>
  <si>
    <t>469.05000</t>
  </si>
  <si>
    <t>374.09000</t>
  </si>
  <si>
    <t>329.20000</t>
  </si>
  <si>
    <t>272.44000</t>
  </si>
  <si>
    <t>239.75000</t>
  </si>
  <si>
    <t>157.25000</t>
  </si>
  <si>
    <t>138.38000</t>
  </si>
  <si>
    <t>2.61000</t>
  </si>
  <si>
    <t>947.79000</t>
  </si>
  <si>
    <t>834.06000</t>
  </si>
  <si>
    <t>197.45000</t>
  </si>
  <si>
    <t>173.76000</t>
  </si>
  <si>
    <t>796.79000</t>
  </si>
  <si>
    <t>701.18000</t>
  </si>
  <si>
    <t>1379.67000</t>
  </si>
  <si>
    <t>1214.11000</t>
  </si>
  <si>
    <t>503.57000</t>
  </si>
  <si>
    <t>443.14000</t>
  </si>
  <si>
    <t>145.88000</t>
  </si>
  <si>
    <t>128.37000</t>
  </si>
  <si>
    <t>777.03000</t>
  </si>
  <si>
    <t>683.79000</t>
  </si>
  <si>
    <t>178.71000</t>
  </si>
  <si>
    <t>157.26000</t>
  </si>
  <si>
    <t>TGM - FRENCH PORKCHOP - KILO</t>
  </si>
  <si>
    <t>306.89000</t>
  </si>
  <si>
    <t>270.06000</t>
  </si>
  <si>
    <t>581.90000</t>
  </si>
  <si>
    <t>512.07000</t>
  </si>
  <si>
    <t>TGM - BEEF SHORT RIBS - KILO</t>
  </si>
  <si>
    <t>890.09000</t>
  </si>
  <si>
    <t>783.28000</t>
  </si>
  <si>
    <t>858.49000</t>
  </si>
  <si>
    <t>738.30000</t>
  </si>
  <si>
    <t>1009.23000</t>
  </si>
  <si>
    <t>888.12000</t>
  </si>
  <si>
    <t>1044.83000</t>
  </si>
  <si>
    <t>919.45000</t>
  </si>
  <si>
    <t>499.41000</t>
  </si>
  <si>
    <t>439.48000</t>
  </si>
  <si>
    <t>266.77000</t>
  </si>
  <si>
    <t>234.76000</t>
  </si>
  <si>
    <t>514.76000</t>
  </si>
  <si>
    <t>452.99000</t>
  </si>
  <si>
    <t>3.60000</t>
  </si>
  <si>
    <t>1580.40000</t>
  </si>
  <si>
    <t>1390.75000</t>
  </si>
  <si>
    <t>424.27000</t>
  </si>
  <si>
    <t>373.36000</t>
  </si>
  <si>
    <t>380.54000</t>
  </si>
  <si>
    <t>334.88000</t>
  </si>
  <si>
    <t>TGM - KASIM SLBL - KILO</t>
  </si>
  <si>
    <t>2.48000</t>
  </si>
  <si>
    <t>865.52000</t>
  </si>
  <si>
    <t>761.66000</t>
  </si>
  <si>
    <t>264.18000</t>
  </si>
  <si>
    <t>232.48000</t>
  </si>
  <si>
    <t>345.95000</t>
  </si>
  <si>
    <t>304.44000</t>
  </si>
  <si>
    <t>3.16000</t>
  </si>
  <si>
    <t>1292.44000</t>
  </si>
  <si>
    <t>1111.50000</t>
  </si>
  <si>
    <t>1223.24000</t>
  </si>
  <si>
    <t>1076.45000</t>
  </si>
  <si>
    <t>246.95000</t>
  </si>
  <si>
    <t>194.03000</t>
  </si>
  <si>
    <t>23.28000</t>
  </si>
  <si>
    <t>217.32000</t>
  </si>
  <si>
    <t>1488.22000</t>
  </si>
  <si>
    <t>1309.63000</t>
  </si>
  <si>
    <t>2.29000</t>
  </si>
  <si>
    <t>637.52000</t>
  </si>
  <si>
    <t>561.02000</t>
  </si>
  <si>
    <t>1.56000</t>
  </si>
  <si>
    <t>402.75000</t>
  </si>
  <si>
    <t>354.42000</t>
  </si>
  <si>
    <t>797.47000</t>
  </si>
  <si>
    <t>701.77000</t>
  </si>
  <si>
    <t>1.42000</t>
  </si>
  <si>
    <t>522.14000</t>
  </si>
  <si>
    <t>459.48000</t>
  </si>
  <si>
    <t>349.01000</t>
  </si>
  <si>
    <t>307.13000</t>
  </si>
  <si>
    <t>147.14000</t>
  </si>
  <si>
    <t>218.99000</t>
  </si>
  <si>
    <t>192.71000</t>
  </si>
  <si>
    <t>293.43000</t>
  </si>
  <si>
    <t>258.22000</t>
  </si>
  <si>
    <t>2.67000</t>
  </si>
  <si>
    <t>1305.63000</t>
  </si>
  <si>
    <t>1148.95000</t>
  </si>
  <si>
    <t>439.68000</t>
  </si>
  <si>
    <t>378.12000</t>
  </si>
  <si>
    <t>2.91000</t>
  </si>
  <si>
    <t>1070.11000</t>
  </si>
  <si>
    <t>941.70000</t>
  </si>
  <si>
    <t>130.85000</t>
  </si>
  <si>
    <t>102.81000</t>
  </si>
  <si>
    <t>12.34000</t>
  </si>
  <si>
    <t>115.15000</t>
  </si>
  <si>
    <t>2.21000</t>
  </si>
  <si>
    <t>701.81000</t>
  </si>
  <si>
    <t>617.59000</t>
  </si>
  <si>
    <t>779.81000</t>
  </si>
  <si>
    <t>686.23000</t>
  </si>
  <si>
    <t>3.24000</t>
  </si>
  <si>
    <t>1288.78000</t>
  </si>
  <si>
    <t>1134.13000</t>
  </si>
  <si>
    <t>416.23000</t>
  </si>
  <si>
    <t>366.28000</t>
  </si>
  <si>
    <t>377.54000</t>
  </si>
  <si>
    <t>332.24000</t>
  </si>
  <si>
    <t>0.21000</t>
  </si>
  <si>
    <t>48.09000</t>
  </si>
  <si>
    <t>42.32000</t>
  </si>
  <si>
    <t>252.00000</t>
  </si>
  <si>
    <t>221.76000</t>
  </si>
  <si>
    <t>390.37000</t>
  </si>
  <si>
    <t>343.53000</t>
  </si>
  <si>
    <t>657.31000</t>
  </si>
  <si>
    <t>578.43000</t>
  </si>
  <si>
    <t>386.66000</t>
  </si>
  <si>
    <t>340.26000</t>
  </si>
  <si>
    <t>491.45000</t>
  </si>
  <si>
    <t>432.48000</t>
  </si>
  <si>
    <t>1092.39000</t>
  </si>
  <si>
    <t>961.30000</t>
  </si>
  <si>
    <t>978.13000</t>
  </si>
  <si>
    <t>841.19000</t>
  </si>
  <si>
    <t>388.29000</t>
  </si>
  <si>
    <t>341.70000</t>
  </si>
  <si>
    <t>845.19000</t>
  </si>
  <si>
    <t>743.77000</t>
  </si>
  <si>
    <t>560.04000</t>
  </si>
  <si>
    <t>492.84000</t>
  </si>
  <si>
    <t>218.03000</t>
  </si>
  <si>
    <t>191.87000</t>
  </si>
  <si>
    <t>205.70000</t>
  </si>
  <si>
    <t>181.02000</t>
  </si>
  <si>
    <t>261.86000</t>
  </si>
  <si>
    <t>230.44000</t>
  </si>
  <si>
    <t>482.63000</t>
  </si>
  <si>
    <t>415.06000</t>
  </si>
  <si>
    <t>952.03000</t>
  </si>
  <si>
    <t>837.79000</t>
  </si>
  <si>
    <t>1273.11000</t>
  </si>
  <si>
    <t>1120.34000</t>
  </si>
  <si>
    <t>89.28000</t>
  </si>
  <si>
    <t>78.57000</t>
  </si>
  <si>
    <t>4.65000</t>
  </si>
  <si>
    <t>1203.07000</t>
  </si>
  <si>
    <t>1058.70000</t>
  </si>
  <si>
    <t>190.04000</t>
  </si>
  <si>
    <t>167.24000</t>
  </si>
  <si>
    <t>385.60000</t>
  </si>
  <si>
    <t>339.33000</t>
  </si>
  <si>
    <t>777.96000</t>
  </si>
  <si>
    <t>684.60000</t>
  </si>
  <si>
    <t>4.07000</t>
  </si>
  <si>
    <t>1054.13000</t>
  </si>
  <si>
    <t>927.63000</t>
  </si>
  <si>
    <t>619.93000</t>
  </si>
  <si>
    <t>545.54000</t>
  </si>
  <si>
    <t>167.60000</t>
  </si>
  <si>
    <t>147.49000</t>
  </si>
  <si>
    <t>375.16000</t>
  </si>
  <si>
    <t>330.14000</t>
  </si>
  <si>
    <t>1542.80000</t>
  </si>
  <si>
    <t>1357.66000</t>
  </si>
  <si>
    <t>271.99000</t>
  </si>
  <si>
    <t>233.91000</t>
  </si>
  <si>
    <t>1276.75000</t>
  </si>
  <si>
    <t>1123.54000</t>
  </si>
  <si>
    <t>355.41000</t>
  </si>
  <si>
    <t>312.76000</t>
  </si>
  <si>
    <t>190.97000</t>
  </si>
  <si>
    <t>168.05000</t>
  </si>
  <si>
    <t>835.61000</t>
  </si>
  <si>
    <t>735.34000</t>
  </si>
  <si>
    <t>4.18000</t>
  </si>
  <si>
    <t>1080.04000</t>
  </si>
  <si>
    <t>950.44000</t>
  </si>
  <si>
    <t>84.87000</t>
  </si>
  <si>
    <t>74.69000</t>
  </si>
  <si>
    <t>443.37000</t>
  </si>
  <si>
    <t>390.17000</t>
  </si>
  <si>
    <t>321.08000</t>
  </si>
  <si>
    <t>282.55000</t>
  </si>
  <si>
    <t>311.40000</t>
  </si>
  <si>
    <t>274.03000</t>
  </si>
  <si>
    <t>300.74000</t>
  </si>
  <si>
    <t>706.64000</t>
  </si>
  <si>
    <t>621.84000</t>
  </si>
  <si>
    <t>159.51000</t>
  </si>
  <si>
    <t>923.50000</t>
  </si>
  <si>
    <t>812.68000</t>
  </si>
  <si>
    <t>366.57000</t>
  </si>
  <si>
    <t>322.58000</t>
  </si>
  <si>
    <t>1025.03000</t>
  </si>
  <si>
    <t>902.03000</t>
  </si>
  <si>
    <t>248.63000</t>
  </si>
  <si>
    <t>218.79000</t>
  </si>
  <si>
    <t>4.38000</t>
  </si>
  <si>
    <t>1879.02000</t>
  </si>
  <si>
    <t>1615.96000</t>
  </si>
  <si>
    <t>817.34000</t>
  </si>
  <si>
    <t>719.26000</t>
  </si>
  <si>
    <t>770.05000</t>
  </si>
  <si>
    <t>677.64000</t>
  </si>
  <si>
    <t>431.79000</t>
  </si>
  <si>
    <t>379.98000</t>
  </si>
  <si>
    <t>200.87000</t>
  </si>
  <si>
    <t>176.77000</t>
  </si>
  <si>
    <t>176.12000</t>
  </si>
  <si>
    <t>154.99000</t>
  </si>
  <si>
    <t>4.73000</t>
  </si>
  <si>
    <t>1739.85000</t>
  </si>
  <si>
    <t>1531.07000</t>
  </si>
  <si>
    <t>819.10000</t>
  </si>
  <si>
    <t>720.81000</t>
  </si>
  <si>
    <t>1030.86000</t>
  </si>
  <si>
    <t>907.16000</t>
  </si>
  <si>
    <t>257.75000</t>
  </si>
  <si>
    <t>226.82000</t>
  </si>
  <si>
    <t>1.68000</t>
  </si>
  <si>
    <t>382.44000</t>
  </si>
  <si>
    <t>336.55000</t>
  </si>
  <si>
    <t>371.11000</t>
  </si>
  <si>
    <t>326.58000</t>
  </si>
  <si>
    <t>2.41000</t>
  </si>
  <si>
    <t>1210.55000</t>
  </si>
  <si>
    <t>1065.28000</t>
  </si>
  <si>
    <t>343.55000</t>
  </si>
  <si>
    <t>360.36000</t>
  </si>
  <si>
    <t>309.91000</t>
  </si>
  <si>
    <t>850.55000</t>
  </si>
  <si>
    <t>748.48000</t>
  </si>
  <si>
    <t>391.31000</t>
  </si>
  <si>
    <t>344.35000</t>
  </si>
  <si>
    <t>716.16000</t>
  </si>
  <si>
    <t>630.22000</t>
  </si>
  <si>
    <t>160.43000</t>
  </si>
  <si>
    <t>141.18000</t>
  </si>
  <si>
    <t>137.66000</t>
  </si>
  <si>
    <t>121.14000</t>
  </si>
  <si>
    <t>149.70000</t>
  </si>
  <si>
    <t>591.24000</t>
  </si>
  <si>
    <t>520.29000</t>
  </si>
  <si>
    <t>2.58000</t>
  </si>
  <si>
    <t>1106.82000</t>
  </si>
  <si>
    <t>951.87000</t>
  </si>
  <si>
    <t>298.29000</t>
  </si>
  <si>
    <t>234.37000</t>
  </si>
  <si>
    <t>28.12000</t>
  </si>
  <si>
    <t>262.50000</t>
  </si>
  <si>
    <t>368.94000</t>
  </si>
  <si>
    <t>289.88000</t>
  </si>
  <si>
    <t>34.79000</t>
  </si>
  <si>
    <t>324.67000</t>
  </si>
  <si>
    <t>159.29000</t>
  </si>
  <si>
    <t>140.18000</t>
  </si>
  <si>
    <t>97.79000</t>
  </si>
  <si>
    <t>86.06000</t>
  </si>
  <si>
    <t>204.96000</t>
  </si>
  <si>
    <t>180.36000</t>
  </si>
  <si>
    <t>4.34000</t>
  </si>
  <si>
    <t>1775.06000</t>
  </si>
  <si>
    <t>1526.55000</t>
  </si>
  <si>
    <t>304.43000</t>
  </si>
  <si>
    <t>267.90000</t>
  </si>
  <si>
    <t>127.14000</t>
  </si>
  <si>
    <t>99.90000</t>
  </si>
  <si>
    <t>11.99000</t>
  </si>
  <si>
    <t>111.88000</t>
  </si>
  <si>
    <t>398.97000</t>
  </si>
  <si>
    <t>351.09000</t>
  </si>
  <si>
    <t>744.64000</t>
  </si>
  <si>
    <t>655.28000</t>
  </si>
  <si>
    <t>258.30000</t>
  </si>
  <si>
    <t>227.30000</t>
  </si>
  <si>
    <t>1494.80000</t>
  </si>
  <si>
    <t>1315.42000</t>
  </si>
  <si>
    <t>410.40000</t>
  </si>
  <si>
    <t>361.15000</t>
  </si>
  <si>
    <t>240.93000</t>
  </si>
  <si>
    <t>212.02000</t>
  </si>
  <si>
    <t>261.06000</t>
  </si>
  <si>
    <t>229.73000</t>
  </si>
  <si>
    <t>210.02000</t>
  </si>
  <si>
    <t>184.82000</t>
  </si>
  <si>
    <t>341.50000</t>
  </si>
  <si>
    <t>300.52000</t>
  </si>
  <si>
    <t>579.47000</t>
  </si>
  <si>
    <t>509.93000</t>
  </si>
  <si>
    <t>865.04000</t>
  </si>
  <si>
    <t>743.93000</t>
  </si>
  <si>
    <t>518.45000</t>
  </si>
  <si>
    <t>456.24000</t>
  </si>
  <si>
    <t>236.94000</t>
  </si>
  <si>
    <t>208.51000</t>
  </si>
  <si>
    <t>344.57000</t>
  </si>
  <si>
    <t>303.22000</t>
  </si>
  <si>
    <t>278.43000</t>
  </si>
  <si>
    <t>245.02000</t>
  </si>
  <si>
    <t>627.30000</t>
  </si>
  <si>
    <t>552.02000</t>
  </si>
  <si>
    <t>374.26000</t>
  </si>
  <si>
    <t>329.35000</t>
  </si>
  <si>
    <t>264.65000</t>
  </si>
  <si>
    <t>303.07000</t>
  </si>
  <si>
    <t>260.64000</t>
  </si>
  <si>
    <t>667.90000</t>
  </si>
  <si>
    <t>587.75000</t>
  </si>
  <si>
    <t>3.76000</t>
  </si>
  <si>
    <t>1646.26000</t>
  </si>
  <si>
    <t>1448.71000</t>
  </si>
  <si>
    <t>551.42000</t>
  </si>
  <si>
    <t>485.25000</t>
  </si>
  <si>
    <t>161.32000</t>
  </si>
  <si>
    <t>141.96000</t>
  </si>
  <si>
    <t>544.87000</t>
  </si>
  <si>
    <t>479.49000</t>
  </si>
  <si>
    <t>200.49000</t>
  </si>
  <si>
    <t>176.43000</t>
  </si>
  <si>
    <t>4.49000</t>
  </si>
  <si>
    <t>1651.29000</t>
  </si>
  <si>
    <t>1453.14000</t>
  </si>
  <si>
    <t>194.59000</t>
  </si>
  <si>
    <t>171.24000</t>
  </si>
  <si>
    <t>3.19000</t>
  </si>
  <si>
    <t>888.62000</t>
  </si>
  <si>
    <t>781.99000</t>
  </si>
  <si>
    <t>612.47000</t>
  </si>
  <si>
    <t>538.97000</t>
  </si>
  <si>
    <t>315.09000</t>
  </si>
  <si>
    <t>277.28000</t>
  </si>
  <si>
    <t>845.08000</t>
  </si>
  <si>
    <t>743.67000</t>
  </si>
  <si>
    <t>3.58000</t>
  </si>
  <si>
    <t>1220.55000</t>
  </si>
  <si>
    <t>1074.08000</t>
  </si>
  <si>
    <t>97.76000</t>
  </si>
  <si>
    <t>86.03000</t>
  </si>
  <si>
    <t>124.81000</t>
  </si>
  <si>
    <t>109.83000</t>
  </si>
  <si>
    <t>191.06000</t>
  </si>
  <si>
    <t>168.13000</t>
  </si>
  <si>
    <t>1065.94000</t>
  </si>
  <si>
    <t>938.03000</t>
  </si>
  <si>
    <t>1637.45000</t>
  </si>
  <si>
    <t>1440.96000</t>
  </si>
  <si>
    <t>935.22000</t>
  </si>
  <si>
    <t>804.29000</t>
  </si>
  <si>
    <t>372.69000</t>
  </si>
  <si>
    <t>327.97000</t>
  </si>
  <si>
    <t>515.17000</t>
  </si>
  <si>
    <t>453.35000</t>
  </si>
  <si>
    <t>162.69000</t>
  </si>
  <si>
    <t>143.17000</t>
  </si>
  <si>
    <t>7.90000</t>
  </si>
  <si>
    <t>2204.11000</t>
  </si>
  <si>
    <t>1939.62000</t>
  </si>
  <si>
    <t>412.97000</t>
  </si>
  <si>
    <t>363.41000</t>
  </si>
  <si>
    <t>996.40000</t>
  </si>
  <si>
    <t>876.83000</t>
  </si>
  <si>
    <t>755.08000</t>
  </si>
  <si>
    <t>664.47000</t>
  </si>
  <si>
    <t>210.68000</t>
  </si>
  <si>
    <t>185.40000</t>
  </si>
  <si>
    <t>498.78000</t>
  </si>
  <si>
    <t>438.93000</t>
  </si>
  <si>
    <t>619.28000</t>
  </si>
  <si>
    <t>544.97000</t>
  </si>
  <si>
    <t>1264.56000</t>
  </si>
  <si>
    <t>1112.81000</t>
  </si>
  <si>
    <t>169.07000</t>
  </si>
  <si>
    <t>148.78000</t>
  </si>
  <si>
    <t>7.95000</t>
  </si>
  <si>
    <t>2213.88000</t>
  </si>
  <si>
    <t>1948.21000</t>
  </si>
  <si>
    <t>303.63000</t>
  </si>
  <si>
    <t>267.19000</t>
  </si>
  <si>
    <t>1560.65000</t>
  </si>
  <si>
    <t>1373.37000</t>
  </si>
  <si>
    <t>264.47000</t>
  </si>
  <si>
    <t>232.73000</t>
  </si>
  <si>
    <t>30.72000</t>
  </si>
  <si>
    <t>13178.89000</t>
  </si>
  <si>
    <t>10354.84000</t>
  </si>
  <si>
    <t>1242.58000</t>
  </si>
  <si>
    <t>11597.42000</t>
  </si>
  <si>
    <t>181.83000</t>
  </si>
  <si>
    <t>160.01000</t>
  </si>
  <si>
    <t>535.68000</t>
  </si>
  <si>
    <t>471.40000</t>
  </si>
  <si>
    <t>674.32000</t>
  </si>
  <si>
    <t>593.40000</t>
  </si>
  <si>
    <t>420.69000</t>
  </si>
  <si>
    <t>370.21000</t>
  </si>
  <si>
    <t>314.25000</t>
  </si>
  <si>
    <t>276.54000</t>
  </si>
  <si>
    <t>TGM - BEEF CALDERETA CUT - KILO</t>
  </si>
  <si>
    <t>555.17000</t>
  </si>
  <si>
    <t>488.55000</t>
  </si>
  <si>
    <t>1645.22000</t>
  </si>
  <si>
    <t>1414.89000</t>
  </si>
  <si>
    <t>1280.44000</t>
  </si>
  <si>
    <t>1126.79000</t>
  </si>
  <si>
    <t>263.45000</t>
  </si>
  <si>
    <t>231.84000</t>
  </si>
  <si>
    <t>4.45000</t>
  </si>
  <si>
    <t>1240.16000</t>
  </si>
  <si>
    <t>1091.34000</t>
  </si>
  <si>
    <t>376.75000</t>
  </si>
  <si>
    <t>331.54000</t>
  </si>
  <si>
    <t>313.17000</t>
  </si>
  <si>
    <t>269.33000</t>
  </si>
  <si>
    <t>2.04000</t>
  </si>
  <si>
    <t>749.08000</t>
  </si>
  <si>
    <t>659.19000</t>
  </si>
  <si>
    <t>279.59000</t>
  </si>
  <si>
    <t>217.61000</t>
  </si>
  <si>
    <t>170.98000</t>
  </si>
  <si>
    <t>20.52000</t>
  </si>
  <si>
    <t>191.50000</t>
  </si>
  <si>
    <t>962.80000</t>
  </si>
  <si>
    <t>847.26000</t>
  </si>
  <si>
    <t>2.50000</t>
  </si>
  <si>
    <t>794.32000</t>
  </si>
  <si>
    <t>699.00000</t>
  </si>
  <si>
    <t>3.96000</t>
  </si>
  <si>
    <t>1097.03000</t>
  </si>
  <si>
    <t>965.39000</t>
  </si>
  <si>
    <t>147.92000</t>
  </si>
  <si>
    <t>130.17000</t>
  </si>
  <si>
    <t>227.39000</t>
  </si>
  <si>
    <t>200.10000</t>
  </si>
  <si>
    <t>2.95000</t>
  </si>
  <si>
    <t>1261.27000</t>
  </si>
  <si>
    <t>1084.69000</t>
  </si>
  <si>
    <t>88.56000</t>
  </si>
  <si>
    <t>77.93000</t>
  </si>
  <si>
    <t>572.61000</t>
  </si>
  <si>
    <t>503.90000</t>
  </si>
  <si>
    <t>339.74000</t>
  </si>
  <si>
    <t>298.97000</t>
  </si>
  <si>
    <t>273.42000</t>
  </si>
  <si>
    <t>240.61000</t>
  </si>
  <si>
    <t>368.76000</t>
  </si>
  <si>
    <t>324.51000</t>
  </si>
  <si>
    <t>433.29000</t>
  </si>
  <si>
    <t>372.63000</t>
  </si>
  <si>
    <t>182.69000</t>
  </si>
  <si>
    <t>160.77000</t>
  </si>
  <si>
    <t>558.57000</t>
  </si>
  <si>
    <t>491.54000</t>
  </si>
  <si>
    <t>6.90000</t>
  </si>
  <si>
    <t>1917.01000</t>
  </si>
  <si>
    <t>1686.97000</t>
  </si>
  <si>
    <t>171.16000</t>
  </si>
  <si>
    <t>150.62000</t>
  </si>
  <si>
    <t>382.85000</t>
  </si>
  <si>
    <t>336.91000</t>
  </si>
  <si>
    <t>633.43000</t>
  </si>
  <si>
    <t>557.42000</t>
  </si>
  <si>
    <t>1304.42000</t>
  </si>
  <si>
    <t>1147.89000</t>
  </si>
  <si>
    <t>528.12000</t>
  </si>
  <si>
    <t>414.95000</t>
  </si>
  <si>
    <t>49.79000</t>
  </si>
  <si>
    <t>464.75000</t>
  </si>
  <si>
    <t>1078.38000</t>
  </si>
  <si>
    <t>948.97000</t>
  </si>
  <si>
    <t>460.35000</t>
  </si>
  <si>
    <t>405.11000</t>
  </si>
  <si>
    <t>99.75000</t>
  </si>
  <si>
    <t>87.78000</t>
  </si>
  <si>
    <t>105.91000</t>
  </si>
  <si>
    <t>93.20000</t>
  </si>
  <si>
    <t>349.00000</t>
  </si>
  <si>
    <t>307.12000</t>
  </si>
  <si>
    <t>206.17000</t>
  </si>
  <si>
    <t>181.43000</t>
  </si>
  <si>
    <t>706.79000</t>
  </si>
  <si>
    <t>621.98000</t>
  </si>
  <si>
    <t>440.83000</t>
  </si>
  <si>
    <t>387.93000</t>
  </si>
  <si>
    <t>184.63000</t>
  </si>
  <si>
    <t>162.47000</t>
  </si>
  <si>
    <t>996.04000</t>
  </si>
  <si>
    <t>876.52000</t>
  </si>
  <si>
    <t>592.48000</t>
  </si>
  <si>
    <t>521.38000</t>
  </si>
  <si>
    <t>TGM - BEEF BBQ STEAK - KILO</t>
  </si>
  <si>
    <t>285.67000</t>
  </si>
  <si>
    <t>251.39000</t>
  </si>
  <si>
    <t>907.34000</t>
  </si>
  <si>
    <t>780.31000</t>
  </si>
  <si>
    <t>156.31000</t>
  </si>
  <si>
    <t>137.55000</t>
  </si>
  <si>
    <t>298.53000</t>
  </si>
  <si>
    <t>262.71000</t>
  </si>
  <si>
    <t>307.31000</t>
  </si>
  <si>
    <t>270.43000</t>
  </si>
  <si>
    <t>277.73000</t>
  </si>
  <si>
    <t>244.40000</t>
  </si>
  <si>
    <t>858.95000</t>
  </si>
  <si>
    <t>755.88000</t>
  </si>
  <si>
    <t>2.70000</t>
  </si>
  <si>
    <t>996.30000</t>
  </si>
  <si>
    <t>876.74000</t>
  </si>
  <si>
    <t>159.18000</t>
  </si>
  <si>
    <t>140.08000</t>
  </si>
  <si>
    <t>407.55000</t>
  </si>
  <si>
    <t>320.22000</t>
  </si>
  <si>
    <t>38.43000</t>
  </si>
  <si>
    <t>358.64000</t>
  </si>
  <si>
    <t>483.79000</t>
  </si>
  <si>
    <t>425.74000</t>
  </si>
  <si>
    <t>189.81000</t>
  </si>
  <si>
    <t>167.03000</t>
  </si>
  <si>
    <t>488.25000</t>
  </si>
  <si>
    <t>429.66000</t>
  </si>
  <si>
    <t>602.95000</t>
  </si>
  <si>
    <t>530.60000</t>
  </si>
  <si>
    <t>425.78000</t>
  </si>
  <si>
    <t>374.69000</t>
  </si>
  <si>
    <t>589.35000</t>
  </si>
  <si>
    <t>518.63000</t>
  </si>
  <si>
    <t>502.61000</t>
  </si>
  <si>
    <t>442.30000</t>
  </si>
  <si>
    <t>1634.86000</t>
  </si>
  <si>
    <t>1438.68000</t>
  </si>
  <si>
    <t>213.56000</t>
  </si>
  <si>
    <t>187.93000</t>
  </si>
  <si>
    <t>169.46000</t>
  </si>
  <si>
    <t>145.74000</t>
  </si>
  <si>
    <t>634.68000</t>
  </si>
  <si>
    <t>558.52000</t>
  </si>
  <si>
    <t>726.80000</t>
  </si>
  <si>
    <t>639.58000</t>
  </si>
  <si>
    <t>513.49000</t>
  </si>
  <si>
    <t>451.87000</t>
  </si>
  <si>
    <t>407.43000</t>
  </si>
  <si>
    <t>358.54000</t>
  </si>
  <si>
    <t>356.25000</t>
  </si>
  <si>
    <t>313.50000</t>
  </si>
  <si>
    <t>780.00000</t>
  </si>
  <si>
    <t>686.40000</t>
  </si>
  <si>
    <t>520.00000</t>
  </si>
  <si>
    <t>457.60000</t>
  </si>
  <si>
    <t>912.09000</t>
  </si>
  <si>
    <t>802.64000</t>
  </si>
  <si>
    <t>250.23000</t>
  </si>
  <si>
    <t>220.20000</t>
  </si>
  <si>
    <t>1103.75000</t>
  </si>
  <si>
    <t>971.30000</t>
  </si>
  <si>
    <t>160.58000</t>
  </si>
  <si>
    <t>141.31000</t>
  </si>
  <si>
    <t>240.22000</t>
  </si>
  <si>
    <t>211.39000</t>
  </si>
  <si>
    <t>173.83000</t>
  </si>
  <si>
    <t>152.97000</t>
  </si>
  <si>
    <t>221.72000</t>
  </si>
  <si>
    <t>195.11000</t>
  </si>
  <si>
    <t>323.62000</t>
  </si>
  <si>
    <t>284.79000</t>
  </si>
  <si>
    <t>792.90000</t>
  </si>
  <si>
    <t>697.75000</t>
  </si>
  <si>
    <t>309.50000</t>
  </si>
  <si>
    <t>272.36000</t>
  </si>
  <si>
    <t>267.53000</t>
  </si>
  <si>
    <t>235.43000</t>
  </si>
  <si>
    <t>606.71000</t>
  </si>
  <si>
    <t>533.90000</t>
  </si>
  <si>
    <t>713.45000</t>
  </si>
  <si>
    <t>560.57000</t>
  </si>
  <si>
    <t>67.27000</t>
  </si>
  <si>
    <t>627.84000</t>
  </si>
  <si>
    <t>TGM - PORK TAPA - KILO</t>
  </si>
  <si>
    <t>117.98000</t>
  </si>
  <si>
    <t>92.70000</t>
  </si>
  <si>
    <t>11.12000</t>
  </si>
  <si>
    <t>103.82000</t>
  </si>
  <si>
    <t>500.46000</t>
  </si>
  <si>
    <t>440.40000</t>
  </si>
  <si>
    <t>3.09000</t>
  </si>
  <si>
    <t>984.12000</t>
  </si>
  <si>
    <t>866.03000</t>
  </si>
  <si>
    <t>634.16000</t>
  </si>
  <si>
    <t>558.06000</t>
  </si>
  <si>
    <t>162.86000</t>
  </si>
  <si>
    <t>143.32000</t>
  </si>
  <si>
    <t>155.82000</t>
  </si>
  <si>
    <t>137.12000</t>
  </si>
  <si>
    <t>841.38000</t>
  </si>
  <si>
    <t>740.41000</t>
  </si>
  <si>
    <t>392.44000</t>
  </si>
  <si>
    <t>345.35000</t>
  </si>
  <si>
    <t>196.99000</t>
  </si>
  <si>
    <t>173.35000</t>
  </si>
  <si>
    <t>104.70000</t>
  </si>
  <si>
    <t>92.14000</t>
  </si>
  <si>
    <t>1611.26000</t>
  </si>
  <si>
    <t>1417.91000</t>
  </si>
  <si>
    <t>188.80000</t>
  </si>
  <si>
    <t>166.14000</t>
  </si>
  <si>
    <t>666.74000</t>
  </si>
  <si>
    <t>586.73000</t>
  </si>
  <si>
    <t>382.34000</t>
  </si>
  <si>
    <t>336.46000</t>
  </si>
  <si>
    <t>437.58000</t>
  </si>
  <si>
    <t>343.81000</t>
  </si>
  <si>
    <t>41.26000</t>
  </si>
  <si>
    <t>385.07000</t>
  </si>
  <si>
    <t>11.65000</t>
  </si>
  <si>
    <t>5114.35000</t>
  </si>
  <si>
    <t>4500.63000</t>
  </si>
  <si>
    <t>237.66000</t>
  </si>
  <si>
    <t>209.14000</t>
  </si>
  <si>
    <t>255.95000</t>
  </si>
  <si>
    <t>225.24000</t>
  </si>
  <si>
    <t>388.39000</t>
  </si>
  <si>
    <t>341.78000</t>
  </si>
  <si>
    <t>90.48000</t>
  </si>
  <si>
    <t>79.62000</t>
  </si>
  <si>
    <t>2.16000</t>
  </si>
  <si>
    <t>1053.80000</t>
  </si>
  <si>
    <t>927.34000</t>
  </si>
  <si>
    <t>191.89000</t>
  </si>
  <si>
    <t>168.86000</t>
  </si>
  <si>
    <t>1.28000</t>
  </si>
  <si>
    <t>457.73000</t>
  </si>
  <si>
    <t>402.80000</t>
  </si>
  <si>
    <t>283.14000</t>
  </si>
  <si>
    <t>222.47000</t>
  </si>
  <si>
    <t>26.70000</t>
  </si>
  <si>
    <t>249.16000</t>
  </si>
  <si>
    <t>145.04000</t>
  </si>
  <si>
    <t>127.64000</t>
  </si>
  <si>
    <t>333.94000</t>
  </si>
  <si>
    <t>293.87000</t>
  </si>
  <si>
    <t>188.19000</t>
  </si>
  <si>
    <t>165.61000</t>
  </si>
  <si>
    <t>181.30000</t>
  </si>
  <si>
    <t>159.54000</t>
  </si>
  <si>
    <t>2.40000</t>
  </si>
  <si>
    <t>1034.41000</t>
  </si>
  <si>
    <t>910.28000</t>
  </si>
  <si>
    <t>628.80000</t>
  </si>
  <si>
    <t>553.34000</t>
  </si>
  <si>
    <t>1163.02000</t>
  </si>
  <si>
    <t>1023.46000</t>
  </si>
  <si>
    <t>897.99000</t>
  </si>
  <si>
    <t>790.23000</t>
  </si>
  <si>
    <t>322.51000</t>
  </si>
  <si>
    <t>283.81000</t>
  </si>
  <si>
    <t>2.10000</t>
  </si>
  <si>
    <t>756.10000</t>
  </si>
  <si>
    <t>665.37000</t>
  </si>
  <si>
    <t>1003.67000</t>
  </si>
  <si>
    <t>883.23000</t>
  </si>
  <si>
    <t>325.05000</t>
  </si>
  <si>
    <t>286.04000</t>
  </si>
  <si>
    <t>980.70000</t>
  </si>
  <si>
    <t>863.02000</t>
  </si>
  <si>
    <t>339.67000</t>
  </si>
  <si>
    <t>298.91000</t>
  </si>
  <si>
    <t>265.19000</t>
  </si>
  <si>
    <t>233.37000</t>
  </si>
  <si>
    <t>625.24000</t>
  </si>
  <si>
    <t>550.21000</t>
  </si>
  <si>
    <t>264.79000</t>
  </si>
  <si>
    <t>233.02000</t>
  </si>
  <si>
    <t>389.52000</t>
  </si>
  <si>
    <t>342.78000</t>
  </si>
  <si>
    <t>276.57000</t>
  </si>
  <si>
    <t>243.38000</t>
  </si>
  <si>
    <t>438.63000</t>
  </si>
  <si>
    <t>385.99000</t>
  </si>
  <si>
    <t>225.51000</t>
  </si>
  <si>
    <t>198.45000</t>
  </si>
  <si>
    <t>164.61000</t>
  </si>
  <si>
    <t>144.86000</t>
  </si>
  <si>
    <t>398.27000</t>
  </si>
  <si>
    <t>350.48000</t>
  </si>
  <si>
    <t>42.79000</t>
  </si>
  <si>
    <t>37.66000</t>
  </si>
  <si>
    <t>344.72000</t>
  </si>
  <si>
    <t>303.35000</t>
  </si>
  <si>
    <t>502.43000</t>
  </si>
  <si>
    <t>442.14000</t>
  </si>
  <si>
    <t>1110.91000</t>
  </si>
  <si>
    <t>977.60000</t>
  </si>
  <si>
    <t>468.18000</t>
  </si>
  <si>
    <t>412.00000</t>
  </si>
  <si>
    <t>592.90000</t>
  </si>
  <si>
    <t>521.75000</t>
  </si>
  <si>
    <t>294.03000</t>
  </si>
  <si>
    <t>258.75000</t>
  </si>
  <si>
    <t>186.35000</t>
  </si>
  <si>
    <t>163.99000</t>
  </si>
  <si>
    <t>0.72000</t>
  </si>
  <si>
    <t>243.86000</t>
  </si>
  <si>
    <t>214.60000</t>
  </si>
  <si>
    <t>4.92000</t>
  </si>
  <si>
    <t>1546.45000</t>
  </si>
  <si>
    <t>1360.88000</t>
  </si>
  <si>
    <t>564.62000</t>
  </si>
  <si>
    <t>332.29000</t>
  </si>
  <si>
    <t>292.42000</t>
  </si>
  <si>
    <t>3.17000</t>
  </si>
  <si>
    <t>1201.43000</t>
  </si>
  <si>
    <t>1057.26000</t>
  </si>
  <si>
    <t>259.34000</t>
  </si>
  <si>
    <t>228.22000</t>
  </si>
  <si>
    <t>309.81000</t>
  </si>
  <si>
    <t>272.63000</t>
  </si>
  <si>
    <t>363.71000</t>
  </si>
  <si>
    <t>320.06000</t>
  </si>
  <si>
    <t>613.99000</t>
  </si>
  <si>
    <t>540.31000</t>
  </si>
  <si>
    <t>85.57000</t>
  </si>
  <si>
    <t>75.30000</t>
  </si>
  <si>
    <t>TGM - PORK PORKCHOP SKINLESS - KILO</t>
  </si>
  <si>
    <t>308.89000</t>
  </si>
  <si>
    <t>271.82000</t>
  </si>
  <si>
    <t>204.02000</t>
  </si>
  <si>
    <t>179.54000</t>
  </si>
  <si>
    <t>4.14000</t>
  </si>
  <si>
    <t>2231.46000</t>
  </si>
  <si>
    <t>1963.68000</t>
  </si>
  <si>
    <t>647.60000</t>
  </si>
  <si>
    <t>569.89000</t>
  </si>
  <si>
    <t>671.67000</t>
  </si>
  <si>
    <t>591.07000</t>
  </si>
  <si>
    <t>739.36000</t>
  </si>
  <si>
    <t>650.64000</t>
  </si>
  <si>
    <t>578.87000</t>
  </si>
  <si>
    <t>509.41000</t>
  </si>
  <si>
    <t>215.50000</t>
  </si>
  <si>
    <t>189.64000</t>
  </si>
  <si>
    <t>288.04000</t>
  </si>
  <si>
    <t>253.48000</t>
  </si>
  <si>
    <t>165.88000</t>
  </si>
  <si>
    <t>145.97000</t>
  </si>
  <si>
    <t>555.45000</t>
  </si>
  <si>
    <t>488.80000</t>
  </si>
  <si>
    <t>139.28000</t>
  </si>
  <si>
    <t>122.57000</t>
  </si>
  <si>
    <t>2.56000</t>
  </si>
  <si>
    <t>942.80000</t>
  </si>
  <si>
    <t>829.66000</t>
  </si>
  <si>
    <t>405.85000</t>
  </si>
  <si>
    <t>357.15000</t>
  </si>
  <si>
    <t>1.17000</t>
  </si>
  <si>
    <t>541.21000</t>
  </si>
  <si>
    <t>425.24000</t>
  </si>
  <si>
    <t>51.03000</t>
  </si>
  <si>
    <t>439.73000</t>
  </si>
  <si>
    <t>345.50000</t>
  </si>
  <si>
    <t>41.46000</t>
  </si>
  <si>
    <t>386.96000</t>
  </si>
  <si>
    <t>6.61000</t>
  </si>
  <si>
    <t>2897.41000</t>
  </si>
  <si>
    <t>2549.72000</t>
  </si>
  <si>
    <t>715.72000</t>
  </si>
  <si>
    <t>629.83000</t>
  </si>
  <si>
    <t>506.35000</t>
  </si>
  <si>
    <t>445.59000</t>
  </si>
  <si>
    <t>580.69000</t>
  </si>
  <si>
    <t>511.01000</t>
  </si>
  <si>
    <t>936.14000</t>
  </si>
  <si>
    <t>823.80000</t>
  </si>
  <si>
    <t>888.41000</t>
  </si>
  <si>
    <t>781.80000</t>
  </si>
  <si>
    <t>397.86000</t>
  </si>
  <si>
    <t>350.12000</t>
  </si>
  <si>
    <t>823.97000</t>
  </si>
  <si>
    <t>725.09000</t>
  </si>
  <si>
    <t>876.38000</t>
  </si>
  <si>
    <t>771.21000</t>
  </si>
  <si>
    <t>323.11000</t>
  </si>
  <si>
    <t>284.34000</t>
  </si>
  <si>
    <t>1567.23000</t>
  </si>
  <si>
    <t>1379.16000</t>
  </si>
  <si>
    <t>567.78000</t>
  </si>
  <si>
    <t>499.65000</t>
  </si>
  <si>
    <t>350.11000</t>
  </si>
  <si>
    <t>308.10000</t>
  </si>
  <si>
    <t>274.78000</t>
  </si>
  <si>
    <t>241.81000</t>
  </si>
  <si>
    <t>211.05000</t>
  </si>
  <si>
    <t>185.72000</t>
  </si>
  <si>
    <t>187.53000</t>
  </si>
  <si>
    <t>165.03000</t>
  </si>
  <si>
    <t>1.15000</t>
  </si>
  <si>
    <t>559.91000</t>
  </si>
  <si>
    <t>492.72000</t>
  </si>
  <si>
    <t>712.14000</t>
  </si>
  <si>
    <t>559.54000</t>
  </si>
  <si>
    <t>67.14000</t>
  </si>
  <si>
    <t>626.68000</t>
  </si>
  <si>
    <t>3.55000</t>
  </si>
  <si>
    <t>1558.45000</t>
  </si>
  <si>
    <t>1371.44000</t>
  </si>
  <si>
    <t>328.57000</t>
  </si>
  <si>
    <t>289.14000</t>
  </si>
  <si>
    <t>429.35000</t>
  </si>
  <si>
    <t>377.83000</t>
  </si>
  <si>
    <t>3.62000</t>
  </si>
  <si>
    <t>1222.11000</t>
  </si>
  <si>
    <t>1075.46000</t>
  </si>
  <si>
    <t>430.82000</t>
  </si>
  <si>
    <t>379.12000</t>
  </si>
  <si>
    <t>658.49000</t>
  </si>
  <si>
    <t>491.26000</t>
  </si>
  <si>
    <t>432.31000</t>
  </si>
  <si>
    <t>567.13000</t>
  </si>
  <si>
    <t>499.07000</t>
  </si>
  <si>
    <t>1327.31000</t>
  </si>
  <si>
    <t>1168.03000</t>
  </si>
  <si>
    <t>288.19000</t>
  </si>
  <si>
    <t>253.61000</t>
  </si>
  <si>
    <t>1420.17000</t>
  </si>
  <si>
    <t>1249.75000</t>
  </si>
  <si>
    <t>397.17000</t>
  </si>
  <si>
    <t>349.51000</t>
  </si>
  <si>
    <t>134.68000</t>
  </si>
  <si>
    <t>118.52000</t>
  </si>
  <si>
    <t>424.41000</t>
  </si>
  <si>
    <t>373.48000</t>
  </si>
  <si>
    <t>261.04000</t>
  </si>
  <si>
    <t>229.72000</t>
  </si>
  <si>
    <t>166.50000</t>
  </si>
  <si>
    <t>146.52000</t>
  </si>
  <si>
    <t>169.44000</t>
  </si>
  <si>
    <t>149.11000</t>
  </si>
  <si>
    <t>167.48000</t>
  </si>
  <si>
    <t>147.38000</t>
  </si>
  <si>
    <t>568.68000</t>
  </si>
  <si>
    <t>500.44000</t>
  </si>
  <si>
    <t>692.62000</t>
  </si>
  <si>
    <t>609.51000</t>
  </si>
  <si>
    <t>4.02000</t>
  </si>
  <si>
    <t>1965.78000</t>
  </si>
  <si>
    <t>1729.89000</t>
  </si>
  <si>
    <t>TGM - BEEF KALITIRAN - KILO</t>
  </si>
  <si>
    <t>894.56000</t>
  </si>
  <si>
    <t>787.21000</t>
  </si>
  <si>
    <t>875.88000</t>
  </si>
  <si>
    <t>770.77000</t>
  </si>
  <si>
    <t>5.90000</t>
  </si>
  <si>
    <t>2171.58000</t>
  </si>
  <si>
    <t>1910.99000</t>
  </si>
  <si>
    <t>174.12000</t>
  </si>
  <si>
    <t>153.23000</t>
  </si>
  <si>
    <t>1.87000</t>
  </si>
  <si>
    <t>816.55000</t>
  </si>
  <si>
    <t>718.56000</t>
  </si>
  <si>
    <t>6.62000</t>
  </si>
  <si>
    <t>2110.19000</t>
  </si>
  <si>
    <t>1856.97000</t>
  </si>
  <si>
    <t>265.48000</t>
  </si>
  <si>
    <t>233.62000</t>
  </si>
  <si>
    <t>111.11000</t>
  </si>
  <si>
    <t>97.78000</t>
  </si>
  <si>
    <t>341.10000</t>
  </si>
  <si>
    <t>300.17000</t>
  </si>
  <si>
    <t>389.27000</t>
  </si>
  <si>
    <t>342.56000</t>
  </si>
  <si>
    <t>120.41000</t>
  </si>
  <si>
    <t>105.96000</t>
  </si>
  <si>
    <t>150.77000</t>
  </si>
  <si>
    <t>132.68000</t>
  </si>
  <si>
    <t>335.82000</t>
  </si>
  <si>
    <t>295.52000</t>
  </si>
  <si>
    <t>5.84000</t>
  </si>
  <si>
    <t>2153.13000</t>
  </si>
  <si>
    <t>1894.75000</t>
  </si>
  <si>
    <t>604.92000</t>
  </si>
  <si>
    <t>532.33000</t>
  </si>
  <si>
    <t>173.86000</t>
  </si>
  <si>
    <t>153.00000</t>
  </si>
  <si>
    <t>348.36000</t>
  </si>
  <si>
    <t>306.56000</t>
  </si>
  <si>
    <t>659.36000</t>
  </si>
  <si>
    <t>580.24000</t>
  </si>
  <si>
    <t>166.76000</t>
  </si>
  <si>
    <t>146.75000</t>
  </si>
  <si>
    <t>TGM - PORK SUKIYAKI CUT - KILO</t>
  </si>
  <si>
    <t>199.33000</t>
  </si>
  <si>
    <t>175.41000</t>
  </si>
  <si>
    <t>171.08000</t>
  </si>
  <si>
    <t>150.55000</t>
  </si>
  <si>
    <t>285.66000</t>
  </si>
  <si>
    <t>251.38000</t>
  </si>
  <si>
    <t>5.49000</t>
  </si>
  <si>
    <t>1957.48000</t>
  </si>
  <si>
    <t>1722.58000</t>
  </si>
  <si>
    <t>709.03000</t>
  </si>
  <si>
    <t>623.95000</t>
  </si>
  <si>
    <t>2.74000</t>
  </si>
  <si>
    <t>1200.67000</t>
  </si>
  <si>
    <t>1056.59000</t>
  </si>
  <si>
    <t>1018.36000</t>
  </si>
  <si>
    <t>896.16000</t>
  </si>
  <si>
    <t>93.77000</t>
  </si>
  <si>
    <t>82.52000</t>
  </si>
  <si>
    <t>3.39000</t>
  </si>
  <si>
    <t>1130.32000</t>
  </si>
  <si>
    <t>994.68000</t>
  </si>
  <si>
    <t>415.14000</t>
  </si>
  <si>
    <t>365.32000</t>
  </si>
  <si>
    <t>166.15000</t>
  </si>
  <si>
    <t>146.21000</t>
  </si>
  <si>
    <t>304.65000</t>
  </si>
  <si>
    <t>268.09000</t>
  </si>
  <si>
    <t>288.31000</t>
  </si>
  <si>
    <t>253.71000</t>
  </si>
  <si>
    <t>544.26000</t>
  </si>
  <si>
    <t>478.95000</t>
  </si>
  <si>
    <t>848.93000</t>
  </si>
  <si>
    <t>747.06000</t>
  </si>
  <si>
    <t>184.47000</t>
  </si>
  <si>
    <t>144.94000</t>
  </si>
  <si>
    <t>17.39000</t>
  </si>
  <si>
    <t>162.33000</t>
  </si>
  <si>
    <t>118.58000</t>
  </si>
  <si>
    <t>104.35000</t>
  </si>
  <si>
    <t>161.81000</t>
  </si>
  <si>
    <t>142.39000</t>
  </si>
  <si>
    <t>819.28000</t>
  </si>
  <si>
    <t>720.97000</t>
  </si>
  <si>
    <t>471.89000</t>
  </si>
  <si>
    <t>415.26000</t>
  </si>
  <si>
    <t>665.43000</t>
  </si>
  <si>
    <t>585.58000</t>
  </si>
  <si>
    <t>164.09000</t>
  </si>
  <si>
    <t>144.40000</t>
  </si>
  <si>
    <t>354.26000</t>
  </si>
  <si>
    <t>311.75000</t>
  </si>
  <si>
    <t>169.74000</t>
  </si>
  <si>
    <t>149.37000</t>
  </si>
  <si>
    <t>201.67000</t>
  </si>
  <si>
    <t>177.47000</t>
  </si>
  <si>
    <t>387.45000</t>
  </si>
  <si>
    <t>340.96000</t>
  </si>
  <si>
    <t>235.95000</t>
  </si>
  <si>
    <t>185.39000</t>
  </si>
  <si>
    <t>22.25000</t>
  </si>
  <si>
    <t>207.64000</t>
  </si>
  <si>
    <t>692.83000</t>
  </si>
  <si>
    <t>609.69000</t>
  </si>
  <si>
    <t>329.00000</t>
  </si>
  <si>
    <t>289.52000</t>
  </si>
  <si>
    <t>1627.63000</t>
  </si>
  <si>
    <t>1432.31000</t>
  </si>
  <si>
    <t>122.39000</t>
  </si>
  <si>
    <t>107.70000</t>
  </si>
  <si>
    <t>262.64000</t>
  </si>
  <si>
    <t>231.12000</t>
  </si>
  <si>
    <t>167.79000</t>
  </si>
  <si>
    <t>147.66000</t>
  </si>
  <si>
    <t>311.03000</t>
  </si>
  <si>
    <t>273.71000</t>
  </si>
  <si>
    <t>781.76000</t>
  </si>
  <si>
    <t>687.95000</t>
  </si>
  <si>
    <t>329.09000</t>
  </si>
  <si>
    <t>289.60000</t>
  </si>
  <si>
    <t>325.30000</t>
  </si>
  <si>
    <t>286.26000</t>
  </si>
  <si>
    <t>416.99000</t>
  </si>
  <si>
    <t>366.95000</t>
  </si>
  <si>
    <t>220.04000</t>
  </si>
  <si>
    <t>115.42000</t>
  </si>
  <si>
    <t>101.57000</t>
  </si>
  <si>
    <t>445.80000</t>
  </si>
  <si>
    <t>392.30000</t>
  </si>
  <si>
    <t>280.37000</t>
  </si>
  <si>
    <t>246.73000</t>
  </si>
  <si>
    <t>361.13000</t>
  </si>
  <si>
    <t>317.79000</t>
  </si>
  <si>
    <t>229.03000</t>
  </si>
  <si>
    <t>201.55000</t>
  </si>
  <si>
    <t>919.71000</t>
  </si>
  <si>
    <t>809.34000</t>
  </si>
  <si>
    <t>493.50000</t>
  </si>
  <si>
    <t>434.28000</t>
  </si>
  <si>
    <t>270.99000</t>
  </si>
  <si>
    <t>238.47000</t>
  </si>
  <si>
    <t>564.71000</t>
  </si>
  <si>
    <t>496.94000</t>
  </si>
  <si>
    <t>27.86000</t>
  </si>
  <si>
    <t>24.52000</t>
  </si>
  <si>
    <t>197.78000</t>
  </si>
  <si>
    <t>174.05000</t>
  </si>
  <si>
    <t>713.94000</t>
  </si>
  <si>
    <t>628.27000</t>
  </si>
  <si>
    <t>194.99000</t>
  </si>
  <si>
    <t>171.59000</t>
  </si>
  <si>
    <t>323.90000</t>
  </si>
  <si>
    <t>254.49000</t>
  </si>
  <si>
    <t>30.54000</t>
  </si>
  <si>
    <t>285.03000</t>
  </si>
  <si>
    <t>243.46000</t>
  </si>
  <si>
    <t>214.24000</t>
  </si>
  <si>
    <t>515.29000</t>
  </si>
  <si>
    <t>453.46000</t>
  </si>
  <si>
    <t>529.66000</t>
  </si>
  <si>
    <t>466.10000</t>
  </si>
  <si>
    <t>227.47000</t>
  </si>
  <si>
    <t>200.17000</t>
  </si>
  <si>
    <t>194.06000</t>
  </si>
  <si>
    <t>170.77000</t>
  </si>
  <si>
    <t>3.72000</t>
  </si>
  <si>
    <t>1593.26000</t>
  </si>
  <si>
    <t>1402.07000</t>
  </si>
  <si>
    <t>641.19000</t>
  </si>
  <si>
    <t>564.25000</t>
  </si>
  <si>
    <t>529.97000</t>
  </si>
  <si>
    <t>466.37000</t>
  </si>
  <si>
    <t>0.34000</t>
  </si>
  <si>
    <t>157.12000</t>
  </si>
  <si>
    <t>138.27000</t>
  </si>
  <si>
    <t>259.99000</t>
  </si>
  <si>
    <t>228.79000</t>
  </si>
  <si>
    <t>621.36000</t>
  </si>
  <si>
    <t>573.72000</t>
  </si>
  <si>
    <t>504.87000</t>
  </si>
  <si>
    <t>409.60000</t>
  </si>
  <si>
    <t>360.45000</t>
  </si>
  <si>
    <t>252.43000</t>
  </si>
  <si>
    <t>222.14000</t>
  </si>
  <si>
    <t>99.72000</t>
  </si>
  <si>
    <t>87.75000</t>
  </si>
  <si>
    <t>192.47000</t>
  </si>
  <si>
    <t>169.37000</t>
  </si>
  <si>
    <t>340.70000</t>
  </si>
  <si>
    <t>299.82000</t>
  </si>
  <si>
    <t>365.94000</t>
  </si>
  <si>
    <t>322.03000</t>
  </si>
  <si>
    <t>120.66000</t>
  </si>
  <si>
    <t>106.18000</t>
  </si>
  <si>
    <t>136.01000</t>
  </si>
  <si>
    <t>119.69000</t>
  </si>
  <si>
    <t>426.31000</t>
  </si>
  <si>
    <t>375.15000</t>
  </si>
  <si>
    <t>164.65000</t>
  </si>
  <si>
    <t>144.89000</t>
  </si>
  <si>
    <t>164.29000</t>
  </si>
  <si>
    <t>144.58000</t>
  </si>
  <si>
    <t>49.75000</t>
  </si>
  <si>
    <t>43.78000</t>
  </si>
  <si>
    <t>349.41000</t>
  </si>
  <si>
    <t>307.48000</t>
  </si>
  <si>
    <t>351.75000</t>
  </si>
  <si>
    <t>309.54000</t>
  </si>
  <si>
    <t>95.41000</t>
  </si>
  <si>
    <t>83.96000</t>
  </si>
  <si>
    <t>2078.98000</t>
  </si>
  <si>
    <t>1829.50000</t>
  </si>
  <si>
    <t>435.44000</t>
  </si>
  <si>
    <t>342.13000</t>
  </si>
  <si>
    <t>41.06000</t>
  </si>
  <si>
    <t>383.19000</t>
  </si>
  <si>
    <t>537.52000</t>
  </si>
  <si>
    <t>473.02000</t>
  </si>
  <si>
    <t>361.31000</t>
  </si>
  <si>
    <t>317.95000</t>
  </si>
  <si>
    <t>85.54000</t>
  </si>
  <si>
    <t>75.28000</t>
  </si>
  <si>
    <t>106.34000</t>
  </si>
  <si>
    <t>93.58000</t>
  </si>
  <si>
    <t>386.93000</t>
  </si>
  <si>
    <t>340.50000</t>
  </si>
  <si>
    <t>3.06000</t>
  </si>
  <si>
    <t>974.55000</t>
  </si>
  <si>
    <t>857.60000</t>
  </si>
  <si>
    <t>635.18000</t>
  </si>
  <si>
    <t>558.96000</t>
  </si>
  <si>
    <t>2.44000</t>
  </si>
  <si>
    <t>1066.78000</t>
  </si>
  <si>
    <t>938.77000</t>
  </si>
  <si>
    <t>245.11000</t>
  </si>
  <si>
    <t>215.70000</t>
  </si>
  <si>
    <t>77.42000</t>
  </si>
  <si>
    <t>68.13000</t>
  </si>
  <si>
    <t>4.28000</t>
  </si>
  <si>
    <t>1917.24000</t>
  </si>
  <si>
    <t>1687.17000</t>
  </si>
  <si>
    <t>490.81000</t>
  </si>
  <si>
    <t>431.91000</t>
  </si>
  <si>
    <t>143.76000</t>
  </si>
  <si>
    <t>126.51000</t>
  </si>
  <si>
    <t>834.19000</t>
  </si>
  <si>
    <t>734.09000</t>
  </si>
  <si>
    <t>1.23000</t>
  </si>
  <si>
    <t>416.27000</t>
  </si>
  <si>
    <t>366.32000</t>
  </si>
  <si>
    <t>460.39000</t>
  </si>
  <si>
    <t>405.14000</t>
  </si>
  <si>
    <t>4.22000</t>
  </si>
  <si>
    <t>1553.50000</t>
  </si>
  <si>
    <t>1367.08000</t>
  </si>
  <si>
    <t>13.54000</t>
  </si>
  <si>
    <t>4860.86000</t>
  </si>
  <si>
    <t>4277.56000</t>
  </si>
  <si>
    <t>6.64000</t>
  </si>
  <si>
    <t>2910.59000</t>
  </si>
  <si>
    <t>2561.32000</t>
  </si>
  <si>
    <t>402.10000</t>
  </si>
  <si>
    <t>353.85000</t>
  </si>
  <si>
    <t>152.71000</t>
  </si>
  <si>
    <t>292.53000</t>
  </si>
  <si>
    <t>257.43000</t>
  </si>
  <si>
    <t>261.56000</t>
  </si>
  <si>
    <t>230.17000</t>
  </si>
  <si>
    <t>636.93000</t>
  </si>
  <si>
    <t>560.50000</t>
  </si>
  <si>
    <t>601.84000</t>
  </si>
  <si>
    <t>529.62000</t>
  </si>
  <si>
    <t>3.02000</t>
  </si>
  <si>
    <t>1321.40000</t>
  </si>
  <si>
    <t>1162.83000</t>
  </si>
  <si>
    <t>875.66000</t>
  </si>
  <si>
    <t>770.58000</t>
  </si>
  <si>
    <t>664.58000</t>
  </si>
  <si>
    <t>584.83000</t>
  </si>
  <si>
    <t>223.61000</t>
  </si>
  <si>
    <t>196.78000</t>
  </si>
  <si>
    <t>87.56000</t>
  </si>
  <si>
    <t>77.05000</t>
  </si>
  <si>
    <t>124.29000</t>
  </si>
  <si>
    <t>109.38000</t>
  </si>
  <si>
    <t>234.50000</t>
  </si>
  <si>
    <t>206.36000</t>
  </si>
  <si>
    <t>314.22000</t>
  </si>
  <si>
    <t>276.51000</t>
  </si>
  <si>
    <t>296.24000</t>
  </si>
  <si>
    <t>260.69000</t>
  </si>
  <si>
    <t>149.45000</t>
  </si>
  <si>
    <t>131.52000</t>
  </si>
  <si>
    <t>145.39000</t>
  </si>
  <si>
    <t>127.94000</t>
  </si>
  <si>
    <t>665.04000</t>
  </si>
  <si>
    <t>585.24000</t>
  </si>
  <si>
    <t>259.35000</t>
  </si>
  <si>
    <t>223.04000</t>
  </si>
  <si>
    <t>392.99000</t>
  </si>
  <si>
    <t>345.83000</t>
  </si>
  <si>
    <t>447.52000</t>
  </si>
  <si>
    <t>393.82000</t>
  </si>
  <si>
    <t>79.60000</t>
  </si>
  <si>
    <t>70.05000</t>
  </si>
  <si>
    <t>379.61000</t>
  </si>
  <si>
    <t>334.06000</t>
  </si>
  <si>
    <t>537.46000</t>
  </si>
  <si>
    <t>472.96000</t>
  </si>
  <si>
    <t>885.02000</t>
  </si>
  <si>
    <t>778.82000</t>
  </si>
  <si>
    <t>1222.50000</t>
  </si>
  <si>
    <t>1075.80000</t>
  </si>
  <si>
    <t>207.37000</t>
  </si>
  <si>
    <t>182.49000</t>
  </si>
  <si>
    <t>291.72000</t>
  </si>
  <si>
    <t>229.21000</t>
  </si>
  <si>
    <t>27.50000</t>
  </si>
  <si>
    <t>256.71000</t>
  </si>
  <si>
    <t>781.43000</t>
  </si>
  <si>
    <t>687.66000</t>
  </si>
  <si>
    <t>111.65000</t>
  </si>
  <si>
    <t>98.25000</t>
  </si>
  <si>
    <t>250.86000</t>
  </si>
  <si>
    <t>220.76000</t>
  </si>
  <si>
    <t>253.93000</t>
  </si>
  <si>
    <t>223.46000</t>
  </si>
  <si>
    <t>140.19000</t>
  </si>
  <si>
    <t>123.37000</t>
  </si>
  <si>
    <t>449.69000</t>
  </si>
  <si>
    <t>269.37000</t>
  </si>
  <si>
    <t>237.05000</t>
  </si>
  <si>
    <t>229.76000</t>
  </si>
  <si>
    <t>202.19000</t>
  </si>
  <si>
    <t>85.10000</t>
  </si>
  <si>
    <t>74.89000</t>
  </si>
  <si>
    <t>3.78000</t>
  </si>
  <si>
    <t>1053.23000</t>
  </si>
  <si>
    <t>926.84000</t>
  </si>
  <si>
    <t>866.57000</t>
  </si>
  <si>
    <t>762.58000</t>
  </si>
  <si>
    <t>60.70000</t>
  </si>
  <si>
    <t>53.42000</t>
  </si>
  <si>
    <t>151.60000</t>
  </si>
  <si>
    <t>133.41000</t>
  </si>
  <si>
    <t>798.00000</t>
  </si>
  <si>
    <t>702.24000</t>
  </si>
  <si>
    <t>255.61000</t>
  </si>
  <si>
    <t>224.94000</t>
  </si>
  <si>
    <t>942.59000</t>
  </si>
  <si>
    <t>829.48000</t>
  </si>
  <si>
    <t>82.00000</t>
  </si>
  <si>
    <t>72.16000</t>
  </si>
  <si>
    <t>437.72000</t>
  </si>
  <si>
    <t>385.19000</t>
  </si>
  <si>
    <t>428.51000</t>
  </si>
  <si>
    <t>377.09000</t>
  </si>
  <si>
    <t>TGM - BEEF SUKIYAKI - KILO</t>
  </si>
  <si>
    <t>603.84000</t>
  </si>
  <si>
    <t>519.30000</t>
  </si>
  <si>
    <t>0.20000</t>
  </si>
  <si>
    <t>70.01000</t>
  </si>
  <si>
    <t>61.61000</t>
  </si>
  <si>
    <t>553.15000</t>
  </si>
  <si>
    <t>486.77000</t>
  </si>
  <si>
    <t>106.02000</t>
  </si>
  <si>
    <t>93.30000</t>
  </si>
  <si>
    <t>2.54000</t>
  </si>
  <si>
    <t>836.75000</t>
  </si>
  <si>
    <t>736.34000</t>
  </si>
  <si>
    <t>626.36000</t>
  </si>
  <si>
    <t>551.20000</t>
  </si>
  <si>
    <t>828.12000</t>
  </si>
  <si>
    <t>728.75000</t>
  </si>
  <si>
    <t>174.34000</t>
  </si>
  <si>
    <t>153.42000</t>
  </si>
  <si>
    <t>179.31000</t>
  </si>
  <si>
    <t>157.79000</t>
  </si>
  <si>
    <t>240.85000</t>
  </si>
  <si>
    <t>211.95000</t>
  </si>
  <si>
    <t>399.61000</t>
  </si>
  <si>
    <t>351.66000</t>
  </si>
  <si>
    <t>208.49000</t>
  </si>
  <si>
    <t>183.47000</t>
  </si>
  <si>
    <t>1074.67000</t>
  </si>
  <si>
    <t>945.71000</t>
  </si>
  <si>
    <t>183.38000</t>
  </si>
  <si>
    <t>144.08000</t>
  </si>
  <si>
    <t>17.29000</t>
  </si>
  <si>
    <t>161.37000</t>
  </si>
  <si>
    <t>700.22000</t>
  </si>
  <si>
    <t>616.19000</t>
  </si>
  <si>
    <t>100.44000</t>
  </si>
  <si>
    <t>88.39000</t>
  </si>
  <si>
    <t>660.46000</t>
  </si>
  <si>
    <t>581.20000</t>
  </si>
  <si>
    <t>207.27000</t>
  </si>
  <si>
    <t>182.40000</t>
  </si>
  <si>
    <t>2.14000</t>
  </si>
  <si>
    <t>597.06000</t>
  </si>
  <si>
    <t>525.41000</t>
  </si>
  <si>
    <t>1140.23000</t>
  </si>
  <si>
    <t>1003.40000</t>
  </si>
  <si>
    <t>6.24000</t>
  </si>
  <si>
    <t>2797.28000</t>
  </si>
  <si>
    <t>2461.61000</t>
  </si>
  <si>
    <t>4.93000</t>
  </si>
  <si>
    <t>1801.58000</t>
  </si>
  <si>
    <t>1585.39000</t>
  </si>
  <si>
    <t>378.68000</t>
  </si>
  <si>
    <t>333.24000</t>
  </si>
  <si>
    <t>131.32000</t>
  </si>
  <si>
    <t>115.56000</t>
  </si>
  <si>
    <t>548.73000</t>
  </si>
  <si>
    <t>482.88000</t>
  </si>
  <si>
    <t>662.35000</t>
  </si>
  <si>
    <t>582.87000</t>
  </si>
  <si>
    <t>576.49000</t>
  </si>
  <si>
    <t>507.31000</t>
  </si>
  <si>
    <t>610.76000</t>
  </si>
  <si>
    <t>537.47000</t>
  </si>
  <si>
    <t>304.18000</t>
  </si>
  <si>
    <t>267.68000</t>
  </si>
  <si>
    <t>389.79000</t>
  </si>
  <si>
    <t>343.02000</t>
  </si>
  <si>
    <t>291.06000</t>
  </si>
  <si>
    <t>256.13000</t>
  </si>
  <si>
    <t>TGM - BEEF RIB EYE STEAK - KILO</t>
  </si>
  <si>
    <t>650.93000</t>
  </si>
  <si>
    <t>572.82000</t>
  </si>
  <si>
    <t>309.93000</t>
  </si>
  <si>
    <t>272.74000</t>
  </si>
  <si>
    <t>476.64000</t>
  </si>
  <si>
    <t>419.44000</t>
  </si>
  <si>
    <t>474.90000</t>
  </si>
  <si>
    <t>408.41000</t>
  </si>
  <si>
    <t>1115.22000</t>
  </si>
  <si>
    <t>959.09000</t>
  </si>
  <si>
    <t>378.14000</t>
  </si>
  <si>
    <t>332.76000</t>
  </si>
  <si>
    <t>166.26000</t>
  </si>
  <si>
    <t>130.63000</t>
  </si>
  <si>
    <t>15.68000</t>
  </si>
  <si>
    <t>146.31000</t>
  </si>
  <si>
    <t>467.54000</t>
  </si>
  <si>
    <t>411.44000</t>
  </si>
  <si>
    <t>0.13000</t>
  </si>
  <si>
    <t>40.63000</t>
  </si>
  <si>
    <t>35.75000</t>
  </si>
  <si>
    <t>265.05000</t>
  </si>
  <si>
    <t>233.24000</t>
  </si>
  <si>
    <t>5.32000</t>
  </si>
  <si>
    <t>2364.51000</t>
  </si>
  <si>
    <t>2080.77000</t>
  </si>
  <si>
    <t>66.33000</t>
  </si>
  <si>
    <t>58.37000</t>
  </si>
  <si>
    <t>417.41000</t>
  </si>
  <si>
    <t>367.32000</t>
  </si>
  <si>
    <t>253.26000</t>
  </si>
  <si>
    <t>222.87000</t>
  </si>
  <si>
    <t>649.57000</t>
  </si>
  <si>
    <t>571.62000</t>
  </si>
  <si>
    <t>500.09000</t>
  </si>
  <si>
    <t>440.08000</t>
  </si>
  <si>
    <t>280.95000</t>
  </si>
  <si>
    <t>247.24000</t>
  </si>
  <si>
    <t>455.45000</t>
  </si>
  <si>
    <t>400.80000</t>
  </si>
  <si>
    <t>199.43000</t>
  </si>
  <si>
    <t>175.50000</t>
  </si>
  <si>
    <t>TGM - OX TRIPE - KILO</t>
  </si>
  <si>
    <t>128.24000</t>
  </si>
  <si>
    <t>112.85000</t>
  </si>
  <si>
    <t>685.62000</t>
  </si>
  <si>
    <t>589.63000</t>
  </si>
  <si>
    <t>383.77000</t>
  </si>
  <si>
    <t>337.72000</t>
  </si>
  <si>
    <t>788.01000</t>
  </si>
  <si>
    <t>693.45000</t>
  </si>
  <si>
    <t>344.47000</t>
  </si>
  <si>
    <t>303.13000</t>
  </si>
  <si>
    <t>174.37000</t>
  </si>
  <si>
    <t>153.45000</t>
  </si>
  <si>
    <t>145.08000</t>
  </si>
  <si>
    <t>127.67000</t>
  </si>
  <si>
    <t>596.23000</t>
  </si>
  <si>
    <t>524.68000</t>
  </si>
  <si>
    <t>3.12000</t>
  </si>
  <si>
    <t>1358.18000</t>
  </si>
  <si>
    <t>1195.20000</t>
  </si>
  <si>
    <t>337.31000</t>
  </si>
  <si>
    <t>296.83000</t>
  </si>
  <si>
    <t>1.45000</t>
  </si>
  <si>
    <t>670.69000</t>
  </si>
  <si>
    <t>590.21000</t>
  </si>
  <si>
    <t>391.02000</t>
  </si>
  <si>
    <t>344.10000</t>
  </si>
  <si>
    <t>421.12000</t>
  </si>
  <si>
    <t>370.59000</t>
  </si>
  <si>
    <t>264.50000</t>
  </si>
  <si>
    <t>232.76000</t>
  </si>
  <si>
    <t>537.80000</t>
  </si>
  <si>
    <t>462.51000</t>
  </si>
  <si>
    <t>380.08000</t>
  </si>
  <si>
    <t>334.47000</t>
  </si>
  <si>
    <t>116.34000</t>
  </si>
  <si>
    <t>102.38000</t>
  </si>
  <si>
    <t>380.84000</t>
  </si>
  <si>
    <t>335.14000</t>
  </si>
  <si>
    <t>313.72000</t>
  </si>
  <si>
    <t>276.07000</t>
  </si>
  <si>
    <t>436.65000</t>
  </si>
  <si>
    <t>384.25000</t>
  </si>
  <si>
    <t>1.94000</t>
  </si>
  <si>
    <t>652.59000</t>
  </si>
  <si>
    <t>574.28000</t>
  </si>
  <si>
    <t>454.19000</t>
  </si>
  <si>
    <t>399.69000</t>
  </si>
  <si>
    <t>425.36000</t>
  </si>
  <si>
    <t>374.32000</t>
  </si>
  <si>
    <t>498.39000</t>
  </si>
  <si>
    <t>438.58000</t>
  </si>
  <si>
    <t>160.54000</t>
  </si>
  <si>
    <t>141.28000</t>
  </si>
  <si>
    <t>345.51000</t>
  </si>
  <si>
    <t>304.05000</t>
  </si>
  <si>
    <t>201.28000</t>
  </si>
  <si>
    <t>177.13000</t>
  </si>
  <si>
    <t>166.69000</t>
  </si>
  <si>
    <t>143.35000</t>
  </si>
  <si>
    <t>249.08000</t>
  </si>
  <si>
    <t>219.19000</t>
  </si>
  <si>
    <t>222.50000</t>
  </si>
  <si>
    <t>174.82000</t>
  </si>
  <si>
    <t>20.98000</t>
  </si>
  <si>
    <t>195.80000</t>
  </si>
  <si>
    <t>853.86000</t>
  </si>
  <si>
    <t>751.40000</t>
  </si>
  <si>
    <t>323.68000</t>
  </si>
  <si>
    <t>284.84000</t>
  </si>
  <si>
    <t>484.33000</t>
  </si>
  <si>
    <t>426.21000</t>
  </si>
  <si>
    <t>78.14000</t>
  </si>
  <si>
    <t>68.76000</t>
  </si>
  <si>
    <t>133.92000</t>
  </si>
  <si>
    <t>117.85000</t>
  </si>
  <si>
    <t>480.75000</t>
  </si>
  <si>
    <t>423.06000</t>
  </si>
  <si>
    <t>872.93000</t>
  </si>
  <si>
    <t>768.18000</t>
  </si>
  <si>
    <t>2051.94000</t>
  </si>
  <si>
    <t>1805.71000</t>
  </si>
  <si>
    <t>886.87000</t>
  </si>
  <si>
    <t>780.45000</t>
  </si>
  <si>
    <t>116.28000</t>
  </si>
  <si>
    <t>625.35000</t>
  </si>
  <si>
    <t>550.31000</t>
  </si>
  <si>
    <t>278.01000</t>
  </si>
  <si>
    <t>244.65000</t>
  </si>
  <si>
    <t>129.96000</t>
  </si>
  <si>
    <t>114.36000</t>
  </si>
  <si>
    <t>205.91000</t>
  </si>
  <si>
    <t>181.20000</t>
  </si>
  <si>
    <t>281.63000</t>
  </si>
  <si>
    <t>247.83000</t>
  </si>
  <si>
    <t>355.74000</t>
  </si>
  <si>
    <t>313.05000</t>
  </si>
  <si>
    <t>250.25000</t>
  </si>
  <si>
    <t>220.22000</t>
  </si>
  <si>
    <t>336.52000</t>
  </si>
  <si>
    <t>289.41000</t>
  </si>
  <si>
    <t>2.88000</t>
  </si>
  <si>
    <t>1107.43000</t>
  </si>
  <si>
    <t>952.39000</t>
  </si>
  <si>
    <t>594.85000</t>
  </si>
  <si>
    <t>523.47000</t>
  </si>
  <si>
    <t>142.29000</t>
  </si>
  <si>
    <t>125.22000</t>
  </si>
  <si>
    <t>550.88000</t>
  </si>
  <si>
    <t>484.77000</t>
  </si>
  <si>
    <t>372.67000</t>
  </si>
  <si>
    <t>327.95000</t>
  </si>
  <si>
    <t>101.49000</t>
  </si>
  <si>
    <t>89.31000</t>
  </si>
  <si>
    <t>610.01000</t>
  </si>
  <si>
    <t>536.81000</t>
  </si>
  <si>
    <t>231.69000</t>
  </si>
  <si>
    <t>203.89000</t>
  </si>
  <si>
    <t>4.52000</t>
  </si>
  <si>
    <t>1799.50000</t>
  </si>
  <si>
    <t>1583.56000</t>
  </si>
  <si>
    <t>314.20000</t>
  </si>
  <si>
    <t>276.50000</t>
  </si>
  <si>
    <t>662.36000</t>
  </si>
  <si>
    <t>582.88000</t>
  </si>
  <si>
    <t>807.78000</t>
  </si>
  <si>
    <t>710.85000</t>
  </si>
  <si>
    <t>128.34000</t>
  </si>
  <si>
    <t>112.94000</t>
  </si>
  <si>
    <t>1476.27000</t>
  </si>
  <si>
    <t>1299.12000</t>
  </si>
  <si>
    <t>1105.66000</t>
  </si>
  <si>
    <t>972.98000</t>
  </si>
  <si>
    <t>2.26000</t>
  </si>
  <si>
    <t>992.07000</t>
  </si>
  <si>
    <t>873.02000</t>
  </si>
  <si>
    <t>583.66000</t>
  </si>
  <si>
    <t>513.62000</t>
  </si>
  <si>
    <t>58.71000</t>
  </si>
  <si>
    <t>51.66000</t>
  </si>
  <si>
    <t>551.45000</t>
  </si>
  <si>
    <t>485.28000</t>
  </si>
  <si>
    <t>375.20000</t>
  </si>
  <si>
    <t>330.18000</t>
  </si>
  <si>
    <t>281.40000</t>
  </si>
  <si>
    <t>247.63000</t>
  </si>
  <si>
    <t>502.74000</t>
  </si>
  <si>
    <t>442.41000</t>
  </si>
  <si>
    <t>411.82000</t>
  </si>
  <si>
    <t>362.40000</t>
  </si>
  <si>
    <t>1225.63000</t>
  </si>
  <si>
    <t>1078.55000</t>
  </si>
  <si>
    <t>510.45000</t>
  </si>
  <si>
    <t>449.20000</t>
  </si>
  <si>
    <t>349.10000</t>
  </si>
  <si>
    <t>300.23000</t>
  </si>
  <si>
    <t>380.07000</t>
  </si>
  <si>
    <t>334.46000</t>
  </si>
  <si>
    <t>186.58000</t>
  </si>
  <si>
    <t>164.19000</t>
  </si>
  <si>
    <t>435.24000</t>
  </si>
  <si>
    <t>383.01000</t>
  </si>
  <si>
    <t>386.68000</t>
  </si>
  <si>
    <t>340.28000</t>
  </si>
  <si>
    <t>820.86000</t>
  </si>
  <si>
    <t>722.36000</t>
  </si>
  <si>
    <t>429.67000</t>
  </si>
  <si>
    <t>378.11000</t>
  </si>
  <si>
    <t>232.22000</t>
  </si>
  <si>
    <t>204.35000</t>
  </si>
  <si>
    <t>1162.91000</t>
  </si>
  <si>
    <t>1023.36000</t>
  </si>
  <si>
    <t>449.90000</t>
  </si>
  <si>
    <t>395.91000</t>
  </si>
  <si>
    <t>96.15000</t>
  </si>
  <si>
    <t>84.61000</t>
  </si>
  <si>
    <t>581.56000</t>
  </si>
  <si>
    <t>511.77000</t>
  </si>
  <si>
    <t>406.19000</t>
  </si>
  <si>
    <t>357.45000</t>
  </si>
  <si>
    <t>931.83000</t>
  </si>
  <si>
    <t>820.01000</t>
  </si>
  <si>
    <t>418.55000</t>
  </si>
  <si>
    <t>368.32000</t>
  </si>
  <si>
    <t>651.93000</t>
  </si>
  <si>
    <t>573.70000</t>
  </si>
  <si>
    <t>347.16000</t>
  </si>
  <si>
    <t>305.50000</t>
  </si>
  <si>
    <t>269.50000</t>
  </si>
  <si>
    <t>237.16000</t>
  </si>
  <si>
    <t>176.42000</t>
  </si>
  <si>
    <t>155.25000</t>
  </si>
  <si>
    <t>330.23000</t>
  </si>
  <si>
    <t>284.00000</t>
  </si>
  <si>
    <t>809.14000</t>
  </si>
  <si>
    <t>712.04000</t>
  </si>
  <si>
    <t>190.27000</t>
  </si>
  <si>
    <t>167.44000</t>
  </si>
  <si>
    <t>202.08000</t>
  </si>
  <si>
    <t>158.78000</t>
  </si>
  <si>
    <t>19.05000</t>
  </si>
  <si>
    <t>177.83000</t>
  </si>
  <si>
    <t>195.36000</t>
  </si>
  <si>
    <t>171.92000</t>
  </si>
  <si>
    <t>355.73000</t>
  </si>
  <si>
    <t>313.04000</t>
  </si>
  <si>
    <t>3.20000</t>
  </si>
  <si>
    <t>1060.73000</t>
  </si>
  <si>
    <t>933.44000</t>
  </si>
  <si>
    <t>3.83000</t>
  </si>
  <si>
    <t>1717.43000</t>
  </si>
  <si>
    <t>1511.34000</t>
  </si>
  <si>
    <t>576.08000</t>
  </si>
  <si>
    <t>506.95000</t>
  </si>
  <si>
    <t>774.06000</t>
  </si>
  <si>
    <t>681.17000</t>
  </si>
  <si>
    <t>593.30000</t>
  </si>
  <si>
    <t>522.10000</t>
  </si>
  <si>
    <t>652.63000</t>
  </si>
  <si>
    <t>574.31000</t>
  </si>
  <si>
    <t>328.79000</t>
  </si>
  <si>
    <t>318.79000</t>
  </si>
  <si>
    <t>280.54000</t>
  </si>
  <si>
    <t>227.19000</t>
  </si>
  <si>
    <t>3.99000</t>
  </si>
  <si>
    <t>1466.79000</t>
  </si>
  <si>
    <t>1290.78000</t>
  </si>
  <si>
    <t>413.21000</t>
  </si>
  <si>
    <t>324.66000</t>
  </si>
  <si>
    <t>38.96000</t>
  </si>
  <si>
    <t>363.62000</t>
  </si>
  <si>
    <t>623.39000</t>
  </si>
  <si>
    <t>548.58000</t>
  </si>
  <si>
    <t>292.96000</t>
  </si>
  <si>
    <t>257.80000</t>
  </si>
  <si>
    <t>356.97000</t>
  </si>
  <si>
    <t>314.13000</t>
  </si>
  <si>
    <t>419.90000</t>
  </si>
  <si>
    <t>369.51000</t>
  </si>
  <si>
    <t>2.53000</t>
  </si>
  <si>
    <t>842.00000</t>
  </si>
  <si>
    <t>740.96000</t>
  </si>
  <si>
    <t>821.67000</t>
  </si>
  <si>
    <t>723.07000</t>
  </si>
  <si>
    <t>174.13000</t>
  </si>
  <si>
    <t>943.72000</t>
  </si>
  <si>
    <t>830.47000</t>
  </si>
  <si>
    <t>1010.05000</t>
  </si>
  <si>
    <t>888.84000</t>
  </si>
  <si>
    <t>188.18000</t>
  </si>
  <si>
    <t>165.60000</t>
  </si>
  <si>
    <t>572.39000</t>
  </si>
  <si>
    <t>492.26000</t>
  </si>
  <si>
    <t>485.26000</t>
  </si>
  <si>
    <t>427.03000</t>
  </si>
  <si>
    <t>296.10000</t>
  </si>
  <si>
    <t>260.57000</t>
  </si>
  <si>
    <t>273.35000</t>
  </si>
  <si>
    <t>240.55000</t>
  </si>
  <si>
    <t>1228.02000</t>
  </si>
  <si>
    <t>1080.66000</t>
  </si>
  <si>
    <t>41.79000</t>
  </si>
  <si>
    <t>36.78000</t>
  </si>
  <si>
    <t>142.13000</t>
  </si>
  <si>
    <t>125.07000</t>
  </si>
  <si>
    <t>418.95000</t>
  </si>
  <si>
    <t>368.68000</t>
  </si>
  <si>
    <t>189.18000</t>
  </si>
  <si>
    <t>166.48000</t>
  </si>
  <si>
    <t>1035.05000</t>
  </si>
  <si>
    <t>910.84000</t>
  </si>
  <si>
    <t>727.34000</t>
  </si>
  <si>
    <t>640.06000</t>
  </si>
  <si>
    <t>348.74000</t>
  </si>
  <si>
    <t>87.89000</t>
  </si>
  <si>
    <t>77.34000</t>
  </si>
  <si>
    <t>191.54000</t>
  </si>
  <si>
    <t>168.56000</t>
  </si>
  <si>
    <t>772.29000</t>
  </si>
  <si>
    <t>679.62000</t>
  </si>
  <si>
    <t>24.58000</t>
  </si>
  <si>
    <t>21.63000</t>
  </si>
  <si>
    <t>153.50000</t>
  </si>
  <si>
    <t>135.08000</t>
  </si>
  <si>
    <t>TGM - BEEF SUKIYAKI CUT - KILO</t>
  </si>
  <si>
    <t>321.97000</t>
  </si>
  <si>
    <t>283.33000</t>
  </si>
  <si>
    <t>337.62000</t>
  </si>
  <si>
    <t>290.35000</t>
  </si>
  <si>
    <t>151.29000</t>
  </si>
  <si>
    <t>133.14000</t>
  </si>
  <si>
    <t>631.96000</t>
  </si>
  <si>
    <t>556.12000</t>
  </si>
  <si>
    <t>219.02000</t>
  </si>
  <si>
    <t>192.74000</t>
  </si>
  <si>
    <t>498.09000</t>
  </si>
  <si>
    <t>438.32000</t>
  </si>
  <si>
    <t>534.39000</t>
  </si>
  <si>
    <t>470.26000</t>
  </si>
  <si>
    <t>212.18000</t>
  </si>
  <si>
    <t>186.72000</t>
  </si>
  <si>
    <t>177.56000</t>
  </si>
  <si>
    <t>195.76000</t>
  </si>
  <si>
    <t>172.27000</t>
  </si>
  <si>
    <t>185.15000</t>
  </si>
  <si>
    <t>162.93000</t>
  </si>
  <si>
    <t>337.36000</t>
  </si>
  <si>
    <t>296.88000</t>
  </si>
  <si>
    <t>199.20000</t>
  </si>
  <si>
    <t>175.30000</t>
  </si>
  <si>
    <t>712.18000</t>
  </si>
  <si>
    <t>626.72000</t>
  </si>
  <si>
    <t>847.24000</t>
  </si>
  <si>
    <t>745.57000</t>
  </si>
  <si>
    <t>237.17000</t>
  </si>
  <si>
    <t>22.36000</t>
  </si>
  <si>
    <t>208.71000</t>
  </si>
  <si>
    <t>375.26000</t>
  </si>
  <si>
    <t>518.68000</t>
  </si>
  <si>
    <t>456.44000</t>
  </si>
  <si>
    <t>151.24000</t>
  </si>
  <si>
    <t>133.09000</t>
  </si>
  <si>
    <t>134.55000</t>
  </si>
  <si>
    <t>118.40000</t>
  </si>
  <si>
    <t>237.22000</t>
  </si>
  <si>
    <t>208.75000</t>
  </si>
  <si>
    <t>596.51000</t>
  </si>
  <si>
    <t>524.93000</t>
  </si>
  <si>
    <t>5.41000</t>
  </si>
  <si>
    <t>1778.25000</t>
  </si>
  <si>
    <t>1564.86000</t>
  </si>
  <si>
    <t>150.07000</t>
  </si>
  <si>
    <t>132.06000</t>
  </si>
  <si>
    <t>547.52000</t>
  </si>
  <si>
    <t>481.82000</t>
  </si>
  <si>
    <t>342.81000</t>
  </si>
  <si>
    <t>294.82000</t>
  </si>
  <si>
    <t>658.67000</t>
  </si>
  <si>
    <t>579.63000</t>
  </si>
  <si>
    <t>178.66000</t>
  </si>
  <si>
    <t>21.44000</t>
  </si>
  <si>
    <t>66.96000</t>
  </si>
  <si>
    <t>58.92000</t>
  </si>
  <si>
    <t>139.02000</t>
  </si>
  <si>
    <t>122.34000</t>
  </si>
  <si>
    <t>1097.22000</t>
  </si>
  <si>
    <t>965.55000</t>
  </si>
  <si>
    <t>4.10000</t>
  </si>
  <si>
    <t>1365.16000</t>
  </si>
  <si>
    <t>1201.34000</t>
  </si>
  <si>
    <t>557.13000</t>
  </si>
  <si>
    <t>490.27000</t>
  </si>
  <si>
    <t>343.87000</t>
  </si>
  <si>
    <t>302.61000</t>
  </si>
  <si>
    <t>136.20000</t>
  </si>
  <si>
    <t>432.92000</t>
  </si>
  <si>
    <t>380.97000</t>
  </si>
  <si>
    <t>539.56000</t>
  </si>
  <si>
    <t>474.81000</t>
  </si>
  <si>
    <t>275.46000</t>
  </si>
  <si>
    <t>242.40000</t>
  </si>
  <si>
    <t>808.28000</t>
  </si>
  <si>
    <t>695.12000</t>
  </si>
  <si>
    <t>370.85000</t>
  </si>
  <si>
    <t>326.35000</t>
  </si>
  <si>
    <t>205.59000</t>
  </si>
  <si>
    <t>114.14000</t>
  </si>
  <si>
    <t>509.18000</t>
  </si>
  <si>
    <t>448.08000</t>
  </si>
  <si>
    <t>141.74000</t>
  </si>
  <si>
    <t>124.73000</t>
  </si>
  <si>
    <t>785.75000</t>
  </si>
  <si>
    <t>691.46000</t>
  </si>
  <si>
    <t>744.74000</t>
  </si>
  <si>
    <t>655.37000</t>
  </si>
  <si>
    <t>278.60000</t>
  </si>
  <si>
    <t>245.17000</t>
  </si>
  <si>
    <t>189.95000</t>
  </si>
  <si>
    <t>167.16000</t>
  </si>
  <si>
    <t>178.22000</t>
  </si>
  <si>
    <t>156.83000</t>
  </si>
  <si>
    <t>454.03000</t>
  </si>
  <si>
    <t>399.55000</t>
  </si>
  <si>
    <t>151.53000</t>
  </si>
  <si>
    <t>133.35000</t>
  </si>
  <si>
    <t>341.73000</t>
  </si>
  <si>
    <t>300.72000</t>
  </si>
  <si>
    <t>921.69000</t>
  </si>
  <si>
    <t>811.09000</t>
  </si>
  <si>
    <t>862.05000</t>
  </si>
  <si>
    <t>741.36000</t>
  </si>
  <si>
    <t>119.93000</t>
  </si>
  <si>
    <t>105.54000</t>
  </si>
  <si>
    <t>370.77000</t>
  </si>
  <si>
    <t>44.49000</t>
  </si>
  <si>
    <t>45.43000</t>
  </si>
  <si>
    <t>330.65000</t>
  </si>
  <si>
    <t>290.97000</t>
  </si>
  <si>
    <t>1124.65000</t>
  </si>
  <si>
    <t>989.69000</t>
  </si>
  <si>
    <t>1345.88000</t>
  </si>
  <si>
    <t>1184.37000</t>
  </si>
  <si>
    <t>473.04000</t>
  </si>
  <si>
    <t>416.28000</t>
  </si>
  <si>
    <t>218.30000</t>
  </si>
  <si>
    <t>192.10000</t>
  </si>
  <si>
    <t>568.65000</t>
  </si>
  <si>
    <t>500.41000</t>
  </si>
  <si>
    <t>365.09000</t>
  </si>
  <si>
    <t>313.98000</t>
  </si>
  <si>
    <t>564.39000</t>
  </si>
  <si>
    <t>496.66000</t>
  </si>
  <si>
    <t>683.56000</t>
  </si>
  <si>
    <t>601.53000</t>
  </si>
  <si>
    <t>240.87000</t>
  </si>
  <si>
    <t>211.97000</t>
  </si>
  <si>
    <t>208.92000</t>
  </si>
  <si>
    <t>183.85000</t>
  </si>
  <si>
    <t>94.86000</t>
  </si>
  <si>
    <t>83.48000</t>
  </si>
  <si>
    <t>452.58000</t>
  </si>
  <si>
    <t>4.27000</t>
  </si>
  <si>
    <t>1912.75000</t>
  </si>
  <si>
    <t>1683.22000</t>
  </si>
  <si>
    <t>190.83000</t>
  </si>
  <si>
    <t>167.93000</t>
  </si>
  <si>
    <t>295.62000</t>
  </si>
  <si>
    <t>260.15000</t>
  </si>
  <si>
    <t>239.19000</t>
  </si>
  <si>
    <t>210.49000</t>
  </si>
  <si>
    <t>408.59000</t>
  </si>
  <si>
    <t>139.65000</t>
  </si>
  <si>
    <t>122.89000</t>
  </si>
  <si>
    <t>150.08000</t>
  </si>
  <si>
    <t>132.07000</t>
  </si>
  <si>
    <t>513.24000</t>
  </si>
  <si>
    <t>451.65000</t>
  </si>
  <si>
    <t>608.35000</t>
  </si>
  <si>
    <t>535.35000</t>
  </si>
  <si>
    <t>328.07000</t>
  </si>
  <si>
    <t>288.70000</t>
  </si>
  <si>
    <t>1179.39000</t>
  </si>
  <si>
    <t>1014.28000</t>
  </si>
  <si>
    <t>470.39000</t>
  </si>
  <si>
    <t>413.94000</t>
  </si>
  <si>
    <t>97.65000</t>
  </si>
  <si>
    <t>85.93000</t>
  </si>
  <si>
    <t>466.13000</t>
  </si>
  <si>
    <t>410.19000</t>
  </si>
  <si>
    <t>682.40000</t>
  </si>
  <si>
    <t>600.51000</t>
  </si>
  <si>
    <t>228.23000</t>
  </si>
  <si>
    <t>309.26000</t>
  </si>
  <si>
    <t>272.15000</t>
  </si>
  <si>
    <t>233.75000</t>
  </si>
  <si>
    <t>1124.64000</t>
  </si>
  <si>
    <t>989.68000</t>
  </si>
  <si>
    <t>261.21000</t>
  </si>
  <si>
    <t>229.86000</t>
  </si>
  <si>
    <t>279.00000</t>
  </si>
  <si>
    <t>245.52000</t>
  </si>
  <si>
    <t>287.49000</t>
  </si>
  <si>
    <t>252.99000</t>
  </si>
  <si>
    <t>1.34000</t>
  </si>
  <si>
    <t>435.27000</t>
  </si>
  <si>
    <t>383.04000</t>
  </si>
  <si>
    <t>356.45000</t>
  </si>
  <si>
    <t>313.68000</t>
  </si>
  <si>
    <t>439.43000</t>
  </si>
  <si>
    <t>386.70000</t>
  </si>
  <si>
    <t>4.04000</t>
  </si>
  <si>
    <t>1314.91000</t>
  </si>
  <si>
    <t>1157.12000</t>
  </si>
  <si>
    <t>3.61000</t>
  </si>
  <si>
    <t>1618.65000</t>
  </si>
  <si>
    <t>1424.41000</t>
  </si>
  <si>
    <t>3.23000</t>
  </si>
  <si>
    <t>1207.69000</t>
  </si>
  <si>
    <t>1062.77000</t>
  </si>
  <si>
    <t>401.63000</t>
  </si>
  <si>
    <t>353.43000</t>
  </si>
  <si>
    <t>272.40000</t>
  </si>
  <si>
    <t>183.66000</t>
  </si>
  <si>
    <t>348.73000</t>
  </si>
  <si>
    <t>306.88000</t>
  </si>
  <si>
    <t>537.92000</t>
  </si>
  <si>
    <t>473.37000</t>
  </si>
  <si>
    <t>661.36000</t>
  </si>
  <si>
    <t>582.00000</t>
  </si>
  <si>
    <t>735.33000</t>
  </si>
  <si>
    <t>647.09000</t>
  </si>
  <si>
    <t>170.53000</t>
  </si>
  <si>
    <t>830.29000</t>
  </si>
  <si>
    <t>714.05000</t>
  </si>
  <si>
    <t>474.17000</t>
  </si>
  <si>
    <t>417.27000</t>
  </si>
  <si>
    <t>359.99000</t>
  </si>
  <si>
    <t>316.79000</t>
  </si>
  <si>
    <t>228.65000</t>
  </si>
  <si>
    <t>201.21000</t>
  </si>
  <si>
    <t>554.72000</t>
  </si>
  <si>
    <t>488.15000</t>
  </si>
  <si>
    <t>2.32000</t>
  </si>
  <si>
    <t>755.80000</t>
  </si>
  <si>
    <t>665.10000</t>
  </si>
  <si>
    <t>1.74000</t>
  </si>
  <si>
    <t>694.26000</t>
  </si>
  <si>
    <t>610.95000</t>
  </si>
  <si>
    <t>347.10000</t>
  </si>
  <si>
    <t>305.45000</t>
  </si>
  <si>
    <t>1345.84000</t>
  </si>
  <si>
    <t>1184.34000</t>
  </si>
  <si>
    <t>867.03000</t>
  </si>
  <si>
    <t>762.99000</t>
  </si>
  <si>
    <t>451.99000</t>
  </si>
  <si>
    <t>397.75000</t>
  </si>
  <si>
    <t>257.71000</t>
  </si>
  <si>
    <t>226.78000</t>
  </si>
  <si>
    <t>679.39000</t>
  </si>
  <si>
    <t>597.86000</t>
  </si>
  <si>
    <t>368.24000</t>
  </si>
  <si>
    <t>324.05000</t>
  </si>
  <si>
    <t>947.40000</t>
  </si>
  <si>
    <t>833.71000</t>
  </si>
  <si>
    <t>339.21000</t>
  </si>
  <si>
    <t>298.50000</t>
  </si>
  <si>
    <t>3.29000</t>
  </si>
  <si>
    <t>1233.38000</t>
  </si>
  <si>
    <t>1085.37000</t>
  </si>
  <si>
    <t>354.35000</t>
  </si>
  <si>
    <t>311.83000</t>
  </si>
  <si>
    <t>192.29000</t>
  </si>
  <si>
    <t>169.22000</t>
  </si>
  <si>
    <t>402.99000</t>
  </si>
  <si>
    <t>354.63000</t>
  </si>
  <si>
    <t>4.53000</t>
  </si>
  <si>
    <t>1450.99000</t>
  </si>
  <si>
    <t>1276.87000</t>
  </si>
  <si>
    <t>327.14000</t>
  </si>
  <si>
    <t>287.88000</t>
  </si>
  <si>
    <t>321.88000</t>
  </si>
  <si>
    <t>283.25000</t>
  </si>
  <si>
    <t>452.88000</t>
  </si>
  <si>
    <t>398.53000</t>
  </si>
  <si>
    <t>188.70000</t>
  </si>
  <si>
    <t>162.28000</t>
  </si>
  <si>
    <t>614.46000</t>
  </si>
  <si>
    <t>528.44000</t>
  </si>
  <si>
    <t>361.00000</t>
  </si>
  <si>
    <t>317.68000</t>
  </si>
  <si>
    <t>618.00000</t>
  </si>
  <si>
    <t>543.84000</t>
  </si>
  <si>
    <t>212.04000</t>
  </si>
  <si>
    <t>186.60000</t>
  </si>
  <si>
    <t>3.37000</t>
  </si>
  <si>
    <t>1123.29000</t>
  </si>
  <si>
    <t>988.50000</t>
  </si>
  <si>
    <t>864.33000</t>
  </si>
  <si>
    <t>760.61000</t>
  </si>
  <si>
    <t>322.25000</t>
  </si>
  <si>
    <t>283.58000</t>
  </si>
  <si>
    <t>285.57000</t>
  </si>
  <si>
    <t>616.17000</t>
  </si>
  <si>
    <t>542.23000</t>
  </si>
  <si>
    <t>325.96000</t>
  </si>
  <si>
    <t>286.84000</t>
  </si>
  <si>
    <t>560.61000</t>
  </si>
  <si>
    <t>493.34000</t>
  </si>
  <si>
    <t>1022.14000</t>
  </si>
  <si>
    <t>879.04000</t>
  </si>
  <si>
    <t>196.31000</t>
  </si>
  <si>
    <t>172.75000</t>
  </si>
  <si>
    <t>394.90000</t>
  </si>
  <si>
    <t>347.51000</t>
  </si>
  <si>
    <t>232.28000</t>
  </si>
  <si>
    <t>182.51000</t>
  </si>
  <si>
    <t>21.90000</t>
  </si>
  <si>
    <t>204.41000</t>
  </si>
  <si>
    <t>82.31000</t>
  </si>
  <si>
    <t>72.43000</t>
  </si>
  <si>
    <t>251.23000</t>
  </si>
  <si>
    <t>221.08000</t>
  </si>
  <si>
    <t>60.51000</t>
  </si>
  <si>
    <t>422.66000</t>
  </si>
  <si>
    <t>371.94000</t>
  </si>
  <si>
    <t>1578.01000</t>
  </si>
  <si>
    <t>1388.65000</t>
  </si>
  <si>
    <t>256.72000</t>
  </si>
  <si>
    <t>225.91000</t>
  </si>
  <si>
    <t>176.24000</t>
  </si>
  <si>
    <t>155.09000</t>
  </si>
  <si>
    <t>623.78000</t>
  </si>
  <si>
    <t>548.93000</t>
  </si>
  <si>
    <t>399.00000</t>
  </si>
  <si>
    <t>351.12000</t>
  </si>
  <si>
    <t>2.85000</t>
  </si>
  <si>
    <t>934.37000</t>
  </si>
  <si>
    <t>822.25000</t>
  </si>
  <si>
    <t>695.56000</t>
  </si>
  <si>
    <t>612.09000</t>
  </si>
  <si>
    <t>182.41000</t>
  </si>
  <si>
    <t>160.52000</t>
  </si>
  <si>
    <t>367.97000</t>
  </si>
  <si>
    <t>316.45000</t>
  </si>
  <si>
    <t>721.40000</t>
  </si>
  <si>
    <t>634.83000</t>
  </si>
  <si>
    <t>198.05000</t>
  </si>
  <si>
    <t>18.67000</t>
  </si>
  <si>
    <t>174.28000</t>
  </si>
  <si>
    <t>195.20000</t>
  </si>
  <si>
    <t>153.37000</t>
  </si>
  <si>
    <t>18.40000</t>
  </si>
  <si>
    <t>739.72000</t>
  </si>
  <si>
    <t>650.95000</t>
  </si>
  <si>
    <t>654.26000</t>
  </si>
  <si>
    <t>575.75000</t>
  </si>
  <si>
    <t>4.91000</t>
  </si>
  <si>
    <t>1642.13000</t>
  </si>
  <si>
    <t>1445.07000</t>
  </si>
  <si>
    <t>4.61000</t>
  </si>
  <si>
    <t>2047.44000</t>
  </si>
  <si>
    <t>1801.75000</t>
  </si>
  <si>
    <t>111.81000</t>
  </si>
  <si>
    <t>98.39000</t>
  </si>
  <si>
    <t>293.53000</t>
  </si>
  <si>
    <t>258.31000</t>
  </si>
  <si>
    <t>652.04000</t>
  </si>
  <si>
    <t>323.02000</t>
  </si>
  <si>
    <t>284.26000</t>
  </si>
  <si>
    <t>877.27000</t>
  </si>
  <si>
    <t>772.00000</t>
  </si>
  <si>
    <t>404.20000</t>
  </si>
  <si>
    <t>355.70000</t>
  </si>
  <si>
    <t>151.34000</t>
  </si>
  <si>
    <t>133.18000</t>
  </si>
  <si>
    <t>639.00000</t>
  </si>
  <si>
    <t>562.32000</t>
  </si>
  <si>
    <t>549.78000</t>
  </si>
  <si>
    <t>483.81000</t>
  </si>
  <si>
    <t>631.38000</t>
  </si>
  <si>
    <t>555.61000</t>
  </si>
  <si>
    <t>644.73000</t>
  </si>
  <si>
    <t>567.36000</t>
  </si>
  <si>
    <t>456.03000</t>
  </si>
  <si>
    <t>392.19000</t>
  </si>
  <si>
    <t>1308.73000</t>
  </si>
  <si>
    <t>1125.51000</t>
  </si>
  <si>
    <t>129.15000</t>
  </si>
  <si>
    <t>113.65000</t>
  </si>
  <si>
    <t>555.34000</t>
  </si>
  <si>
    <t>488.70000</t>
  </si>
  <si>
    <t>210.65000</t>
  </si>
  <si>
    <t>185.37000</t>
  </si>
  <si>
    <t>71.15000</t>
  </si>
  <si>
    <t>62.61000</t>
  </si>
  <si>
    <t>4.50000</t>
  </si>
  <si>
    <t>2020.50000</t>
  </si>
  <si>
    <t>1778.04000</t>
  </si>
  <si>
    <t>257.72000</t>
  </si>
  <si>
    <t>226.79000</t>
  </si>
  <si>
    <t>267.66000</t>
  </si>
  <si>
    <t>235.54000</t>
  </si>
  <si>
    <t>0.10000</t>
  </si>
  <si>
    <t>37.90000</t>
  </si>
  <si>
    <t>33.35000</t>
  </si>
  <si>
    <t>445.55000</t>
  </si>
  <si>
    <t>392.08000</t>
  </si>
  <si>
    <t>286.61000</t>
  </si>
  <si>
    <t>252.22000</t>
  </si>
  <si>
    <t>102.14000</t>
  </si>
  <si>
    <t>89.88000</t>
  </si>
  <si>
    <t>463.10000</t>
  </si>
  <si>
    <t>407.53000</t>
  </si>
  <si>
    <t>183.82000</t>
  </si>
  <si>
    <t>161.76000</t>
  </si>
  <si>
    <t>398.54000</t>
  </si>
  <si>
    <t>313.14000</t>
  </si>
  <si>
    <t>37.58000</t>
  </si>
  <si>
    <t>350.72000</t>
  </si>
  <si>
    <t>193.05000</t>
  </si>
  <si>
    <t>151.68000</t>
  </si>
  <si>
    <t>18.20000</t>
  </si>
  <si>
    <t>169.88000</t>
  </si>
  <si>
    <t>1035.10000</t>
  </si>
  <si>
    <t>910.89000</t>
  </si>
  <si>
    <t>649.78000</t>
  </si>
  <si>
    <t>571.81000</t>
  </si>
  <si>
    <t>5.76000</t>
  </si>
  <si>
    <t>1873.33000</t>
  </si>
  <si>
    <t>1648.53000</t>
  </si>
  <si>
    <t>1517.62000</t>
  </si>
  <si>
    <t>1335.51000</t>
  </si>
  <si>
    <t>594.52000</t>
  </si>
  <si>
    <t>523.18000</t>
  </si>
  <si>
    <t>1.85000</t>
  </si>
  <si>
    <t>605.37000</t>
  </si>
  <si>
    <t>532.73000</t>
  </si>
  <si>
    <t>263.50000</t>
  </si>
  <si>
    <t>231.88000</t>
  </si>
  <si>
    <t>188.46000</t>
  </si>
  <si>
    <t>165.84000</t>
  </si>
  <si>
    <t>213.86000</t>
  </si>
  <si>
    <t>183.92000</t>
  </si>
  <si>
    <t>257.36000</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</si>
  <si>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</si>
  <si>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</si>
  <si>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</si>
  <si>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</si>
  <si>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</si>
  <si>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</si>
  <si>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</si>
  <si>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</si>
  <si>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</si>
  <si>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</si>
  <si>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</si>
  <si>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</si>
  <si>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</si>
  <si>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</si>
  <si>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</si>
  <si>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</si>
  <si>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</si>
  <si>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</si>
  <si>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</si>
  <si>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</si>
  <si>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</si>
  <si>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</si>
  <si>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</si>
  <si>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</si>
  <si>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</si>
  <si>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</si>
  <si>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</si>
  <si>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</si>
  <si>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</si>
  <si>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</si>
  <si>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</si>
  <si>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</si>
  <si>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</si>
  <si>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</si>
  <si>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</si>
  <si>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</si>
  <si>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</si>
  <si>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</si>
  <si>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</si>
  <si>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</si>
  <si>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</si>
  <si>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</si>
  <si>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</si>
  <si>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</si>
  <si>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</si>
  <si>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</si>
  <si>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</si>
  <si>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</si>
  <si>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</si>
  <si>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</si>
  <si>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</si>
  <si>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</si>
  <si>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</si>
  <si>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</si>
  <si>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</si>
  <si>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</si>
  <si>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</si>
  <si>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</si>
  <si>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</si>
  <si>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</si>
  <si>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</si>
  <si>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</si>
  <si>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</si>
  <si>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</si>
  <si>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</si>
  <si>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</si>
  <si>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</si>
  <si>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</si>
  <si>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</si>
  <si>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</si>
  <si>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</si>
  <si>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</si>
  <si>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</si>
  <si>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</si>
  <si>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</si>
  <si>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</si>
  <si>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</si>
  <si>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</si>
  <si>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</si>
  <si>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</si>
  <si>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</si>
  <si>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</si>
  <si>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</si>
  <si>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</si>
  <si>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</si>
  <si>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</si>
  <si>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</si>
  <si>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</si>
  <si>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</si>
  <si>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</si>
  <si>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</si>
  <si>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</si>
  <si>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</si>
  <si>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</si>
  <si>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</si>
  <si>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</si>
  <si>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</si>
  <si>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</si>
  <si>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</si>
  <si>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</si>
  <si>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</si>
  <si>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</si>
  <si>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</si>
  <si>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</si>
  <si>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</si>
  <si>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</si>
  <si>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</si>
  <si>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</si>
  <si>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</si>
  <si>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</si>
  <si>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</si>
  <si>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</si>
  <si>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</si>
  <si>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</si>
  <si>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</si>
  <si>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</si>
  <si>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</si>
  <si>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</si>
  <si>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</si>
  <si>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</si>
  <si>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</si>
  <si>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</si>
  <si>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</si>
  <si>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</si>
  <si>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</si>
  <si>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</si>
  <si>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</si>
  <si>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</si>
  <si>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</si>
  <si>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</si>
  <si>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</si>
  <si>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</si>
  <si>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</si>
  <si>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</si>
  <si>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</si>
  <si>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</si>
  <si>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</si>
  <si>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</si>
  <si>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</si>
  <si>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</si>
  <si>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</si>
  <si>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</si>
  <si>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</si>
  <si>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</si>
  <si>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</si>
  <si>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</si>
  <si>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</si>
  <si>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</si>
  <si>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</si>
  <si>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</si>
  <si>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</si>
  <si>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</si>
  <si>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</si>
  <si>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</si>
  <si>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</si>
  <si>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</si>
  <si>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</si>
  <si>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</si>
  <si>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</si>
  <si>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</si>
  <si>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</si>
  <si>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</si>
  <si>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</si>
  <si>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</si>
  <si>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</si>
  <si>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</si>
  <si>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</si>
  <si>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</si>
  <si>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</si>
  <si>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</si>
  <si>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</si>
  <si>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</si>
  <si>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</si>
  <si>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</si>
  <si>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</si>
  <si>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</si>
  <si>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</si>
  <si>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</si>
  <si>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</si>
  <si>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</si>
  <si>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</si>
  <si>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</si>
  <si>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</si>
  <si>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</si>
  <si>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</si>
  <si>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</si>
  <si>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</si>
  <si>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</si>
  <si>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</si>
  <si>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</si>
  <si>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</si>
  <si>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</si>
  <si>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</si>
  <si>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</si>
  <si>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</si>
  <si>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</si>
  <si>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</si>
  <si>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</si>
  <si>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</si>
  <si>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</si>
  <si>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</si>
  <si>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</si>
  <si>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</si>
  <si>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</si>
  <si>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</si>
  <si>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</si>
  <si>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</si>
  <si>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</si>
  <si>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</si>
  <si>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</si>
  <si>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</si>
  <si>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</si>
  <si>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</si>
  <si>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</si>
  <si>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</si>
  <si>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</si>
  <si>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</si>
  <si>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</si>
  <si>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</si>
  <si>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</si>
  <si>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</si>
  <si>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</si>
  <si>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</si>
  <si>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</si>
  <si>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</si>
  <si>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</si>
  <si>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</si>
  <si>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</si>
  <si>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</si>
  <si>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</si>
  <si>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</si>
  <si>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</si>
  <si>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</si>
  <si>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</si>
  <si>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</si>
  <si>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</si>
  <si>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</si>
  <si>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</si>
  <si>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</si>
  <si>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</si>
  <si>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</si>
  <si>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</si>
  <si>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</si>
  <si>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</si>
  <si>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</si>
  <si>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</si>
  <si>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</si>
  <si>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</si>
  <si>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</si>
  <si>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</si>
  <si>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</si>
  <si>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</si>
  <si>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</si>
  <si>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</si>
  <si>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</si>
  <si>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</si>
  <si>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</si>
  <si>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</si>
  <si>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</si>
  <si>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</si>
  <si>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</si>
  <si>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</si>
  <si>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</si>
  <si>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</si>
  <si>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</si>
  <si>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</si>
  <si>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</si>
  <si>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</si>
  <si>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</si>
  <si>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</si>
  <si>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</si>
  <si>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</si>
  <si>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</si>
  <si>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</si>
  <si>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</si>
  <si>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</si>
  <si>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</si>
  <si>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</si>
  <si>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</si>
  <si>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</si>
  <si>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</si>
  <si>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</si>
  <si>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</si>
  <si>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</si>
  <si>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</si>
  <si>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</si>
  <si>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</si>
  <si>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</si>
  <si>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</si>
  <si>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</si>
  <si>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</si>
  <si>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</si>
  <si>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</si>
  <si>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</si>
  <si>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</si>
  <si>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</si>
  <si>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</si>
  <si>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</si>
  <si>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</si>
  <si>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</si>
  <si>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</si>
  <si>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</si>
  <si>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</si>
  <si>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</si>
  <si>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</si>
  <si>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</si>
  <si>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</si>
  <si>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</si>
  <si>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</si>
  <si>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</si>
  <si>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</si>
  <si>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</si>
  <si>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</si>
  <si>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</si>
  <si>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</si>
  <si>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</si>
  <si>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</si>
  <si>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</si>
  <si>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</si>
  <si>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</si>
  <si>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</si>
  <si>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</si>
  <si>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</si>
  <si>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</si>
  <si>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</si>
  <si>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</si>
  <si>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</si>
  <si>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</si>
  <si>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</si>
  <si>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</si>
  <si>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</si>
  <si>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</si>
  <si>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</si>
  <si>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</si>
  <si>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</si>
  <si>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</si>
  <si>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</si>
  <si>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</si>
  <si>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</si>
  <si>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</si>
  <si>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</si>
  <si>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</si>
  <si>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</si>
  <si>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</si>
  <si>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</si>
  <si>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</si>
  <si>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</si>
  <si>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</si>
  <si>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</si>
  <si>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</si>
  <si>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</si>
  <si>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</si>
  <si>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</si>
  <si>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</si>
  <si>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</si>
  <si>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</si>
  <si>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</si>
  <si>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</si>
  <si>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</si>
  <si>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</si>
  <si>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</si>
  <si>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</si>
  <si>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</si>
  <si>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</si>
  <si>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</si>
  <si>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</si>
  <si>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</si>
  <si>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</si>
  <si>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</si>
  <si>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</si>
  <si>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</si>
  <si>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</si>
  <si>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</si>
  <si>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</si>
  <si>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</si>
  <si>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</si>
  <si>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</si>
  <si>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</si>
  <si>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</si>
  <si>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</si>
  <si>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</si>
  <si>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</si>
  <si>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</si>
  <si>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</si>
  <si>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</si>
  <si>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</si>
  <si>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</si>
  <si>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</si>
  <si>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</si>
  <si>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</si>
  <si>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</si>
  <si>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</si>
  <si>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</si>
  <si>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</si>
  <si>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</si>
  <si>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</si>
  <si>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</si>
  <si>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</si>
  <si>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</si>
  <si>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</si>
  <si>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</si>
  <si>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</si>
  <si>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</si>
  <si>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</si>
  <si>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</si>
  <si>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</si>
  <si>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</si>
  <si>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</si>
  <si>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</si>
  <si>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</si>
  <si>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</si>
  <si>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</si>
  <si>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</si>
  <si>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</si>
  <si>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</si>
  <si>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</si>
  <si>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</si>
  <si>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</si>
  <si>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</si>
  <si>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</si>
  <si>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</si>
  <si>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</si>
  <si>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</si>
  <si>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</si>
  <si>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</si>
  <si>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</si>
  <si>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</si>
  <si>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</si>
  <si>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</si>
  <si>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</si>
  <si>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</si>
  <si>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</si>
  <si>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</si>
  <si>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</si>
  <si>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</si>
  <si>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</si>
  <si>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</si>
  <si>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</si>
  <si>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</si>
  <si>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</si>
  <si>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</si>
  <si>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</si>
  <si>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</si>
  <si>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</si>
  <si>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</si>
  <si>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</si>
  <si>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</si>
  <si>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</si>
  <si>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</si>
  <si>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</si>
  <si>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</si>
  <si>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</si>
  <si>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</si>
  <si>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</si>
  <si>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</si>
  <si>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</si>
  <si>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</si>
  <si>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</si>
  <si>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</si>
  <si>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</si>
  <si>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</si>
  <si>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</si>
  <si>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</si>
  <si>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</si>
  <si>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</si>
  <si>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</si>
  <si>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</si>
  <si>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</si>
  <si>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</si>
  <si>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</si>
  <si>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</si>
  <si>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</si>
  <si>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</si>
  <si>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</si>
  <si>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</si>
  <si>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</si>
  <si>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</si>
  <si>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</si>
  <si>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</si>
  <si>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</si>
  <si>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</si>
  <si>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</si>
  <si>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</si>
  <si>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</si>
  <si>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</si>
  <si>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</si>
  <si>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</si>
  <si>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</si>
  <si>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</si>
  <si>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</si>
  <si>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</si>
  <si>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</si>
  <si>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</si>
  <si>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</si>
  <si>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</si>
  <si>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</si>
  <si>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</si>
  <si>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</si>
  <si>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</si>
  <si>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</si>
  <si>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</si>
  <si>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</si>
  <si>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</si>
  <si>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</si>
  <si>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</si>
  <si>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</si>
  <si>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</si>
  <si>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</si>
  <si>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</si>
  <si>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</si>
  <si>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</si>
  <si>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</si>
  <si>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</si>
  <si>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</si>
  <si>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</si>
  <si>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</si>
  <si>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</si>
  <si>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</si>
  <si>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</si>
  <si>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</si>
  <si>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</si>
  <si>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</si>
  <si>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</si>
  <si>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</si>
  <si>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</si>
  <si>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</si>
  <si>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</si>
  <si>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</si>
  <si>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</si>
  <si>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</si>
  <si>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</si>
  <si>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</si>
  <si>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</si>
  <si>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</si>
  <si>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</si>
  <si>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</si>
  <si>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</si>
  <si>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</si>
  <si>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</si>
  <si>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</si>
  <si>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</si>
  <si>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</si>
  <si>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</si>
  <si>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</si>
  <si>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</si>
  <si>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</si>
  <si>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</si>
  <si>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</si>
  <si>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</si>
  <si>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</si>
  <si>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</si>
  <si>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</si>
  <si>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</si>
  <si>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</si>
  <si>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</si>
  <si>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</si>
  <si>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</si>
  <si>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</si>
  <si>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</si>
  <si>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</si>
  <si>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</si>
  <si>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</si>
  <si>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</si>
  <si>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</si>
  <si>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</si>
  <si>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</si>
  <si>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</si>
  <si>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</si>
  <si>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</si>
  <si>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</si>
  <si>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</si>
  <si>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</si>
  <si>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</si>
  <si>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</si>
  <si>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</si>
  <si>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</si>
  <si>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</si>
  <si>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</si>
  <si>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</si>
  <si>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</si>
  <si>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</si>
  <si>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</si>
  <si>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</si>
  <si>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</si>
  <si>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</si>
  <si>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</si>
  <si>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</si>
  <si>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</si>
  <si>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</si>
  <si>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</si>
  <si>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</si>
  <si>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</si>
  <si>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</si>
  <si>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</si>
  <si>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</si>
  <si>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</si>
  <si>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</si>
  <si>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</si>
  <si>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</si>
  <si>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</si>
  <si>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</si>
  <si>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</si>
  <si>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</si>
  <si>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</si>
  <si>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</si>
  <si>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</si>
  <si>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</si>
  <si>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</si>
  <si>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</si>
  <si>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</si>
  <si>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</si>
  <si>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</si>
  <si>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</si>
  <si>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</si>
  <si>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</si>
  <si>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</si>
  <si>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</si>
  <si>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</si>
  <si>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</si>
  <si>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</si>
  <si>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</si>
  <si>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</si>
  <si>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</si>
  <si>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</si>
  <si>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</si>
  <si>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</si>
  <si>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</si>
  <si>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</si>
  <si>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</si>
  <si>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</si>
  <si>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</si>
  <si>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</si>
  <si>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</si>
  <si>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</si>
  <si>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</si>
  <si>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</si>
  <si>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</si>
  <si>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</si>
  <si>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</si>
  <si>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</si>
  <si>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</si>
  <si>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</si>
  <si>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</si>
  <si>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</si>
  <si>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</si>
  <si>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</si>
  <si>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</si>
  <si>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</si>
  <si>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</si>
  <si>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</si>
  <si>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</si>
  <si>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</si>
  <si>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</si>
  <si>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</si>
  <si>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</si>
  <si>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</si>
  <si>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</si>
  <si>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</si>
  <si>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</si>
  <si>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</si>
  <si>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</si>
  <si>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</si>
  <si>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</si>
  <si>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</si>
  <si>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</si>
  <si>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</si>
  <si>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</si>
  <si>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</si>
  <si>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</si>
  <si>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</si>
  <si>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</si>
  <si>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</si>
  <si>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</si>
  <si>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</si>
  <si>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</si>
  <si>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</si>
  <si>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</si>
  <si>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</si>
  <si>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</si>
  <si>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</si>
  <si>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</si>
  <si>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</si>
  <si>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</si>
  <si>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</si>
  <si>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</si>
  <si>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</si>
  <si>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</si>
  <si>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</si>
  <si>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</si>
  <si>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</si>
  <si>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</si>
  <si>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</si>
  <si>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</si>
  <si>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</si>
  <si>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</si>
  <si>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</si>
  <si>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</si>
  <si>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</si>
  <si>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</si>
  <si>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</si>
  <si>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</si>
  <si>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</si>
  <si>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</si>
  <si>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</si>
  <si>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</si>
  <si>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</si>
  <si>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</si>
  <si>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</si>
  <si>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</si>
  <si>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</si>
  <si>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</si>
  <si>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</si>
  <si>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</si>
  <si>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</si>
  <si>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</si>
  <si>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</si>
  <si>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</si>
  <si>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</si>
  <si>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</si>
  <si>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</si>
  <si>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</si>
  <si>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</si>
  <si>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</si>
  <si>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</si>
  <si>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</si>
  <si>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</si>
  <si>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</si>
  <si>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</si>
  <si>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</si>
  <si>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</si>
  <si>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</si>
  <si>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</si>
  <si>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</si>
  <si>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</si>
  <si>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</si>
  <si>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</si>
  <si>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</si>
  <si>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</si>
  <si>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</si>
  <si>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</si>
  <si>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</si>
  <si>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</si>
  <si>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</si>
  <si>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</si>
  <si>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</si>
  <si>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</si>
  <si>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</si>
  <si>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</si>
  <si>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</si>
  <si>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</si>
  <si>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</si>
  <si>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</si>
  <si>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</si>
  <si>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</si>
  <si>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</si>
  <si>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</si>
  <si>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</si>
  <si>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</si>
  <si>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</si>
  <si>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</si>
  <si>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</si>
  <si>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</si>
  <si>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</si>
  <si>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</si>
  <si>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</si>
  <si>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</si>
  <si>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</si>
  <si>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</si>
  <si>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</si>
  <si>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</si>
  <si>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</si>
  <si>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</si>
  <si>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</si>
  <si>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</si>
  <si>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</si>
  <si>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</si>
  <si>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</si>
  <si>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</si>
  <si>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</si>
  <si>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</si>
  <si>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</si>
  <si>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</si>
  <si>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</si>
  <si>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</si>
  <si>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</si>
  <si>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</si>
  <si>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</si>
  <si>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</si>
  <si>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</si>
  <si>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</si>
  <si>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</si>
  <si>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</si>
  <si>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</si>
  <si>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</si>
  <si>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</si>
  <si>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</si>
  <si>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</si>
  <si>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</si>
  <si>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</si>
  <si>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</si>
  <si>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</si>
  <si>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</si>
  <si>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</si>
  <si>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</si>
  <si>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</si>
  <si>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</si>
  <si>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</si>
  <si>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</si>
  <si>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</si>
  <si>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</si>
  <si>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</si>
  <si>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</si>
  <si>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</si>
  <si>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</si>
  <si>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</si>
  <si>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</si>
  <si>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</si>
  <si>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</si>
  <si>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</si>
  <si>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</si>
  <si>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</si>
  <si>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</si>
  <si>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</si>
  <si>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</si>
  <si>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</si>
  <si>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</si>
  <si>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</si>
  <si>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</si>
  <si>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</si>
  <si>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</si>
  <si>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</si>
  <si>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</si>
  <si>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</si>
  <si>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</si>
  <si>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</si>
  <si>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</si>
  <si>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</si>
  <si>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</si>
  <si>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</si>
  <si>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</si>
  <si>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</si>
  <si>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</si>
  <si>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</si>
  <si>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</si>
  <si>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</si>
  <si>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</si>
  <si>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</si>
  <si>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</si>
  <si>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</si>
  <si>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</si>
  <si>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</si>
  <si>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</si>
  <si>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</si>
  <si>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</si>
  <si>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</si>
  <si>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</si>
  <si>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</si>
  <si>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</si>
  <si>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</si>
  <si>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</si>
  <si>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</si>
  <si>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</si>
  <si>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</si>
  <si>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</si>
  <si>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</si>
  <si>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</si>
  <si>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</si>
  <si>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</si>
  <si>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</si>
  <si>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</si>
  <si>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</si>
  <si>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</si>
  <si>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</si>
  <si>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</si>
  <si>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</si>
  <si>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</si>
  <si>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</si>
  <si>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</si>
  <si>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</si>
  <si>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</si>
  <si>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</si>
  <si>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</si>
  <si>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</si>
  <si>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</si>
  <si>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</si>
  <si>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</si>
  <si>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</si>
  <si>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</si>
  <si>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</si>
  <si>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</si>
  <si>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</si>
  <si>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</si>
  <si>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</si>
  <si>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</si>
  <si>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</si>
  <si>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</si>
  <si>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</si>
  <si>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</si>
  <si>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</si>
  <si>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</si>
  <si>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</si>
  <si>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</si>
  <si>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</si>
  <si>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</si>
  <si>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</si>
  <si>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</si>
  <si>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</si>
  <si>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</si>
  <si>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</si>
  <si>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</si>
  <si>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</si>
  <si>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</si>
  <si>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</si>
  <si>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</si>
  <si>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</si>
  <si>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</si>
  <si>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</si>
  <si>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</si>
  <si>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</si>
  <si>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</si>
  <si>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</si>
  <si>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</si>
  <si>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</si>
  <si>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</si>
  <si>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</si>
  <si>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</si>
  <si>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</si>
  <si>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</si>
  <si>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</si>
  <si>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</si>
  <si>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</si>
  <si>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</si>
  <si>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</si>
  <si>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</si>
  <si>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</si>
  <si>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</si>
  <si>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</si>
  <si>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</si>
  <si>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</si>
  <si>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</si>
  <si>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</si>
  <si>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</si>
  <si>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</si>
  <si>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</si>
  <si>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</si>
  <si>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</si>
  <si>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</si>
  <si>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</si>
  <si>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</si>
  <si>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</si>
  <si>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</si>
  <si>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</si>
  <si>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</si>
  <si>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</si>
  <si>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</si>
  <si>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</si>
  <si>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</si>
  <si>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</si>
  <si>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</si>
  <si>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</si>
  <si>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</si>
  <si>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</si>
  <si>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</si>
  <si>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</si>
  <si>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</si>
  <si>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</si>
  <si>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</si>
  <si>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</si>
  <si>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</si>
  <si>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</si>
  <si>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</si>
  <si>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</si>
  <si>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</si>
  <si>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</si>
  <si>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</si>
  <si>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</si>
  <si>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</si>
  <si>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</si>
  <si>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</si>
  <si>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</si>
  <si>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</si>
  <si>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</si>
  <si>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</si>
  <si>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</si>
  <si>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</si>
  <si>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</si>
  <si>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</si>
  <si>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</si>
  <si>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</si>
  <si>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</si>
  <si>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</si>
  <si>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</si>
  <si>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</si>
  <si>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</si>
  <si>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</si>
  <si>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</si>
  <si>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</si>
  <si>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</si>
  <si>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</si>
  <si>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</si>
  <si>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</si>
  <si>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</si>
  <si>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</si>
  <si>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</si>
  <si>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</si>
  <si>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</si>
  <si>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</si>
  <si>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</si>
  <si>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</si>
  <si>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</si>
  <si>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</si>
  <si>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</si>
  <si>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</si>
  <si>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</si>
  <si>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</si>
  <si>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</si>
  <si>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</si>
  <si>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</si>
  <si>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</si>
  <si>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</si>
  <si>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</si>
  <si>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</si>
  <si>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</si>
  <si>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</si>
  <si>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</si>
  <si>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</si>
  <si>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</si>
  <si>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</si>
  <si>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</si>
  <si>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</si>
  <si>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</si>
  <si>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</si>
  <si>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</si>
  <si>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</si>
  <si>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</si>
  <si>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</si>
  <si>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</si>
  <si>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</si>
  <si>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</si>
  <si>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</si>
  <si>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</si>
  <si>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</si>
  <si>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</si>
  <si>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</si>
  <si>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</si>
  <si>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</si>
  <si>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</si>
  <si>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</si>
  <si>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</si>
  <si>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</si>
  <si>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</si>
  <si>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</si>
  <si>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</si>
  <si>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</si>
  <si>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</si>
  <si>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</si>
  <si>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</si>
  <si>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</si>
  <si>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</si>
  <si>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</si>
  <si>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</si>
  <si>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</si>
  <si>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</si>
  <si>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</si>
  <si>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</si>
  <si>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</si>
  <si>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</si>
  <si>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</si>
  <si>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</si>
  <si>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</si>
  <si>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</si>
  <si>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</si>
  <si>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</si>
  <si>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</si>
  <si>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</si>
  <si>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</si>
  <si>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</si>
  <si>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</si>
  <si>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</si>
  <si>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</si>
  <si>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</si>
  <si>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</si>
  <si>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</si>
  <si>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</si>
  <si>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</si>
  <si>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</si>
  <si>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</si>
  <si>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</si>
  <si>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</si>
  <si>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</si>
  <si>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</si>
  <si>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</si>
  <si>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</si>
  <si>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</si>
  <si>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</si>
  <si>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</si>
  <si>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</si>
  <si>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</si>
  <si>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</si>
  <si>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</si>
  <si>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</si>
  <si>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</si>
  <si>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</si>
  <si>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</si>
  <si>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</si>
  <si>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</si>
  <si>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</si>
  <si>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</si>
  <si>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</si>
  <si>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</si>
  <si>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</si>
  <si>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</si>
  <si>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</si>
  <si>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</si>
  <si>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</si>
  <si>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</si>
  <si>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</si>
  <si>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</si>
  <si>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</si>
  <si>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</si>
  <si>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</si>
  <si>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</si>
  <si>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</si>
  <si>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</si>
  <si>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</si>
  <si>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</si>
  <si>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</si>
  <si>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</si>
  <si>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</si>
  <si>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</si>
  <si>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</si>
  <si>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</si>
  <si>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</si>
  <si>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</si>
  <si>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</si>
  <si>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</si>
  <si>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</si>
  <si>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</si>
  <si>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</si>
  <si>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</si>
  <si>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</si>
  <si>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</si>
  <si>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</si>
  <si>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</si>
  <si>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</si>
  <si>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</si>
  <si>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</si>
  <si>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</si>
  <si>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</si>
  <si>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</si>
  <si>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</si>
  <si>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</si>
  <si>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</si>
  <si>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</si>
  <si>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</si>
  <si>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</si>
  <si>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</si>
  <si>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</si>
  <si>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</si>
  <si>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</si>
  <si>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</si>
  <si>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</si>
  <si>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</si>
  <si>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</si>
  <si>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</si>
  <si>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</si>
  <si>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</si>
  <si>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</si>
  <si>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</si>
  <si>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</si>
  <si>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</si>
  <si>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</si>
  <si>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</si>
  <si>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</si>
  <si>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</si>
  <si>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</si>
  <si>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</si>
  <si>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</si>
  <si>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</si>
  <si>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</si>
  <si>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</si>
  <si>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</si>
  <si>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</si>
  <si>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</si>
  <si>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</si>
  <si>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</si>
  <si>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</si>
  <si>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</si>
  <si>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</si>
  <si>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</si>
  <si>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</si>
  <si>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</si>
  <si>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</si>
  <si>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</si>
  <si>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</si>
  <si>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</si>
  <si>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</si>
  <si>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</si>
  <si>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</si>
  <si>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</si>
  <si>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</si>
  <si>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</si>
  <si>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</si>
  <si>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</si>
  <si>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</si>
  <si>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</si>
  <si>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</si>
  <si>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</si>
  <si>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</si>
  <si>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</si>
  <si>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</si>
  <si>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</si>
  <si>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</si>
  <si>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</si>
  <si>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</si>
  <si>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</si>
  <si>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</si>
  <si>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</si>
  <si>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</si>
  <si>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</si>
  <si>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</si>
  <si>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</si>
  <si>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</si>
  <si>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</si>
  <si>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</si>
  <si>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</si>
  <si>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</si>
  <si>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</si>
  <si>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</si>
  <si>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</si>
  <si>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</si>
  <si>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</si>
  <si>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</si>
  <si>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</si>
  <si>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</si>
  <si>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</si>
  <si>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</si>
  <si>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</si>
  <si>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</si>
  <si>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</si>
  <si>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</si>
  <si>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</si>
  <si>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</si>
  <si>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</si>
  <si>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</si>
  <si>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</si>
  <si>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</si>
  <si>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</si>
  <si>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</si>
  <si>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</si>
  <si>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</si>
  <si>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</si>
  <si>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</si>
  <si>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</si>
  <si>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</si>
  <si>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</si>
  <si>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</si>
  <si>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</si>
  <si>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</si>
  <si>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</si>
  <si>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</si>
  <si>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</si>
  <si>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</si>
  <si>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</si>
  <si>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</si>
  <si>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</si>
  <si>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</si>
  <si>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</si>
  <si>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</si>
  <si>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</si>
  <si>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</si>
  <si>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</si>
  <si>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</si>
  <si>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</si>
  <si>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</si>
  <si>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</si>
  <si>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</si>
  <si>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</si>
  <si>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</si>
  <si>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</si>
  <si>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</si>
  <si>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</si>
  <si>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</si>
  <si>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</si>
  <si>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</si>
  <si>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</si>
  <si>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</si>
  <si>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</si>
  <si>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</si>
  <si>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</si>
  <si>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</si>
  <si>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</si>
  <si>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</si>
  <si>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</si>
  <si>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</si>
  <si>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</si>
  <si>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</si>
  <si>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</si>
  <si>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</si>
  <si>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</si>
  <si>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</si>
  <si>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</si>
  <si>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</si>
  <si>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</si>
  <si>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</si>
  <si>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</si>
  <si>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</si>
  <si>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</si>
  <si>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</si>
  <si>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</si>
  <si>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</si>
  <si>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</si>
  <si>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</si>
  <si>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</si>
  <si>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</si>
  <si>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</si>
  <si>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</si>
  <si>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</si>
  <si>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</si>
  <si>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</si>
  <si>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</si>
  <si>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</si>
  <si>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</si>
  <si>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</si>
  <si>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</si>
  <si>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</si>
  <si>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</si>
  <si>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</si>
  <si>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</si>
  <si>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</si>
  <si>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</si>
  <si>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</si>
  <si>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</si>
  <si>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</si>
  <si>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</si>
  <si>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</si>
  <si>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</si>
  <si>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</si>
  <si>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</si>
  <si>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</si>
  <si>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</si>
  <si>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</si>
  <si>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</si>
  <si>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</si>
  <si>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</si>
  <si>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</si>
  <si>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</si>
  <si>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</si>
  <si>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</si>
  <si>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</si>
  <si>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</si>
  <si>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</si>
  <si>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</si>
  <si>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</si>
  <si>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</si>
  <si>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</si>
  <si>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</si>
  <si>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</si>
  <si>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</si>
  <si>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</si>
  <si>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</si>
  <si>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</si>
  <si>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</si>
  <si>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</si>
  <si>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</si>
  <si>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</si>
  <si>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</si>
  <si>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</si>
  <si>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</si>
  <si>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</si>
  <si>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</si>
  <si>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</si>
  <si>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</si>
  <si>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</si>
  <si>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</si>
  <si>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</si>
  <si>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</si>
  <si>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</si>
  <si>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</si>
  <si>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</si>
  <si>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</si>
  <si>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</si>
  <si>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</si>
  <si>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</si>
  <si>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</si>
  <si>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</si>
  <si>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</si>
  <si>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</si>
  <si>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</si>
  <si>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</si>
  <si>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</si>
  <si>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</si>
  <si>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</si>
  <si>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</si>
  <si>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</si>
  <si>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</si>
  <si>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</si>
  <si>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</si>
  <si>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</si>
  <si>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</si>
  <si>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</si>
  <si>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</si>
  <si>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</si>
  <si>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</si>
  <si>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</si>
  <si>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</si>
  <si>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</si>
  <si>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</si>
  <si>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</si>
  <si>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</si>
  <si>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</si>
  <si>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</si>
  <si>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</si>
  <si>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</si>
  <si>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</si>
  <si>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</si>
  <si>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</si>
  <si>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</si>
  <si>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</si>
  <si>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</si>
  <si>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</si>
  <si>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</si>
  <si>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</si>
  <si>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</si>
  <si>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</si>
  <si>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</si>
  <si>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</si>
  <si>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</si>
  <si>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</si>
  <si>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</si>
  <si>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</si>
  <si>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</si>
  <si>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</si>
  <si>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</si>
  <si>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</si>
  <si>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</si>
  <si>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</si>
  <si>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</si>
  <si>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</si>
  <si>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</si>
  <si>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</si>
  <si>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</si>
  <si>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</si>
  <si>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</si>
  <si>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</si>
  <si>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</si>
  <si>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</si>
  <si>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</si>
  <si>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</si>
  <si>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</si>
  <si>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</si>
  <si>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</si>
  <si>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</si>
  <si>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</si>
  <si>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</si>
  <si>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</si>
  <si>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</si>
  <si>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</si>
  <si>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</si>
  <si>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</si>
  <si>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</si>
  <si>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</si>
  <si>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</si>
  <si>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</si>
  <si>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</si>
  <si>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</si>
  <si>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</si>
  <si>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</si>
  <si>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</si>
  <si>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</si>
  <si>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</si>
  <si>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</si>
  <si>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</si>
  <si>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</si>
  <si>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</si>
  <si>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</si>
  <si>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</si>
  <si>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</si>
  <si>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</si>
  <si>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</si>
  <si>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</si>
  <si>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</si>
  <si>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</si>
  <si>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</si>
  <si>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</si>
  <si>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</si>
  <si>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</si>
  <si>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</si>
  <si>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</si>
  <si>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</si>
  <si>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</si>
  <si>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</si>
  <si>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</si>
  <si>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</si>
  <si>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</si>
  <si>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</si>
  <si>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</si>
  <si>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</si>
  <si>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</si>
  <si>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</si>
  <si>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</si>
  <si>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</si>
  <si>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</si>
  <si>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</si>
  <si>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</si>
  <si>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</si>
  <si>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</si>
  <si>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</si>
  <si>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</si>
  <si>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</si>
  <si>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</si>
  <si>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</si>
  <si>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</si>
  <si>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</si>
  <si>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</si>
  <si>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</si>
  <si>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</si>
  <si>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</si>
  <si>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</si>
  <si>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</si>
  <si>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</si>
  <si>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</si>
  <si>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</si>
  <si>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</si>
  <si>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</si>
  <si>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</si>
  <si>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</si>
  <si>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</si>
  <si>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</si>
  <si>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</si>
  <si>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</si>
  <si>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</si>
  <si>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</si>
  <si>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</si>
  <si>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</si>
  <si>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</si>
  <si>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</si>
  <si>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</si>
  <si>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</si>
  <si>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</si>
  <si>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</si>
  <si>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</si>
  <si>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</si>
  <si>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</si>
  <si>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</si>
  <si>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</si>
  <si>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</si>
  <si>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</si>
  <si>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</si>
  <si>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</si>
  <si>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</si>
  <si>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</si>
  <si>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</si>
  <si>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</si>
  <si>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</si>
  <si>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</si>
  <si>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</si>
  <si>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</si>
  <si>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</si>
  <si>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</si>
  <si>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</si>
  <si>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</si>
  <si>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</si>
  <si>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</si>
  <si>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</si>
  <si>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</si>
  <si>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</si>
  <si>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</si>
  <si>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</si>
  <si>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</si>
  <si>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</si>
  <si>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</si>
  <si>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</si>
  <si>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</si>
  <si>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</si>
  <si>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</si>
  <si>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</si>
  <si>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</si>
  <si>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</si>
  <si>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</si>
  <si>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</si>
  <si>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</si>
  <si>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</si>
  <si>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</si>
  <si>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</si>
  <si>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</si>
  <si>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</si>
  <si>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</si>
  <si>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</si>
  <si>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</si>
  <si>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</si>
  <si>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</si>
  <si>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</si>
  <si>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</si>
  <si>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</si>
  <si>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</si>
  <si>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</si>
  <si>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</si>
  <si>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</si>
  <si>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</si>
  <si>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</si>
  <si>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</si>
  <si>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</si>
  <si>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</si>
  <si>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</si>
  <si>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</si>
  <si>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</si>
  <si>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</si>
  <si>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</si>
  <si>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</si>
  <si>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</si>
  <si>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</si>
  <si>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</si>
  <si>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</si>
  <si>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</si>
  <si>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</si>
  <si>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</si>
  <si>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</si>
  <si>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</si>
  <si>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</si>
  <si>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</si>
  <si>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</si>
  <si>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</si>
  <si>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</si>
  <si>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</si>
  <si>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</si>
  <si>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</si>
  <si>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</si>
  <si>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</si>
  <si>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</si>
  <si>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</si>
  <si>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</si>
  <si>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</si>
  <si>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</si>
  <si>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</si>
  <si>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</si>
  <si>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</si>
  <si>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</si>
  <si>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</si>
  <si>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</si>
  <si>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</si>
  <si>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</si>
  <si>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</si>
  <si>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</si>
  <si>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</si>
  <si>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</si>
  <si>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UOM</t>
  </si>
  <si>
    <t>SUB DEPARTMENT</t>
  </si>
  <si>
    <t>CLASS</t>
  </si>
  <si>
    <t>DISPLAY BRANDING</t>
  </si>
  <si>
    <t>DEPT CODE</t>
  </si>
  <si>
    <t>SUB DEPT CODE</t>
  </si>
  <si>
    <t>SUB CLASS</t>
  </si>
  <si>
    <t>Concatenated</t>
  </si>
  <si>
    <t>SKU REPORT IDENTIFIER 1</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</si>
  <si>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</si>
  <si>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</si>
  <si>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</si>
  <si>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</si>
  <si>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</si>
  <si>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</si>
  <si>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</si>
  <si>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</si>
  <si>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</si>
  <si>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</si>
  <si>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</si>
  <si>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</si>
  <si>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</si>
  <si>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</si>
  <si>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</si>
  <si>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</si>
  <si>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</si>
  <si>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</si>
  <si>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</si>
  <si>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</si>
  <si>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</si>
  <si>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</si>
  <si>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</si>
  <si>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</si>
  <si>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</si>
  <si>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</si>
  <si>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</si>
  <si>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</si>
  <si>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</si>
  <si>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</si>
  <si>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</si>
  <si>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</si>
  <si>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</si>
  <si>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</si>
  <si>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</si>
  <si>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</si>
  <si>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</si>
  <si>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</si>
  <si>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</si>
  <si>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</si>
  <si>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</si>
  <si>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</si>
  <si>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</si>
  <si>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</si>
  <si>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</si>
  <si>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</si>
  <si>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</si>
  <si>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</si>
  <si>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</si>
  <si>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</si>
  <si>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</si>
  <si>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</si>
  <si>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</si>
  <si>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</si>
  <si>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</si>
  <si>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</si>
  <si>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</si>
  <si>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</si>
  <si>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</si>
  <si>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</si>
  <si>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</si>
  <si>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</si>
  <si>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</si>
  <si>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</si>
  <si>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</si>
  <si>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</si>
  <si>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</si>
  <si>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</si>
  <si>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</si>
  <si>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</si>
  <si>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</si>
  <si>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</si>
  <si>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</si>
  <si>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</si>
  <si>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</si>
  <si>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</si>
  <si>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</si>
  <si>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</si>
  <si>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</si>
  <si>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</si>
  <si>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</si>
  <si>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</si>
  <si>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</si>
  <si>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</si>
  <si>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</si>
  <si>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</si>
  <si>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</si>
  <si>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</si>
  <si>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</si>
  <si>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</si>
  <si>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</si>
  <si>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</si>
  <si>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</si>
  <si>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</si>
  <si>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</si>
  <si>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</si>
  <si>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</si>
  <si>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</si>
  <si>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</si>
  <si>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</si>
  <si>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</si>
  <si>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</si>
  <si>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</si>
  <si>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</si>
  <si>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</si>
  <si>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</si>
  <si>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</si>
  <si>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</si>
  <si>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</si>
  <si>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</si>
  <si>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</si>
  <si>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</si>
  <si>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</si>
  <si>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</si>
  <si>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</si>
  <si>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</si>
  <si>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</si>
  <si>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</si>
  <si>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</si>
  <si>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</si>
  <si>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</si>
  <si>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</si>
  <si>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</si>
  <si>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</si>
  <si>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</si>
  <si>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</si>
  <si>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</si>
  <si>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</si>
  <si>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</si>
  <si>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</si>
  <si>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</si>
  <si>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</si>
  <si>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</si>
  <si>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</si>
  <si>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</si>
  <si>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</si>
  <si>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</si>
  <si>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</si>
  <si>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</si>
  <si>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</si>
  <si>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</si>
  <si>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</si>
  <si>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</si>
  <si>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</si>
  <si>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</si>
  <si>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</si>
  <si>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</si>
  <si>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</si>
  <si>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</si>
  <si>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</si>
  <si>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</si>
  <si>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</si>
  <si>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</si>
  <si>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</si>
  <si>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</si>
  <si>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</si>
  <si>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</si>
  <si>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</si>
  <si>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</si>
  <si>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</si>
  <si>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</si>
  <si>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</si>
  <si>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</si>
  <si>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</si>
  <si>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</si>
  <si>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</si>
  <si>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</si>
  <si>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</si>
  <si>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</si>
  <si>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</si>
  <si>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</si>
  <si>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</si>
  <si>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</si>
  <si>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</si>
  <si>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</si>
  <si>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</si>
  <si>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</si>
  <si>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</si>
  <si>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</si>
  <si>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</si>
  <si>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</si>
  <si>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</si>
  <si>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</si>
  <si>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</si>
  <si>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</si>
  <si>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</si>
  <si>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</si>
  <si>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</si>
  <si>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</si>
  <si>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</si>
  <si>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</si>
  <si>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</si>
  <si>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</si>
  <si>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</si>
  <si>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</si>
  <si>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</si>
  <si>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</si>
  <si>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</si>
  <si>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</si>
  <si>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</si>
  <si>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</si>
  <si>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</si>
  <si>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</si>
  <si>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</si>
  <si>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</si>
  <si>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</si>
  <si>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</si>
  <si>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</si>
  <si>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</si>
  <si>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</si>
  <si>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</si>
  <si>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</si>
  <si>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</si>
  <si>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</si>
  <si>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</si>
  <si>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</si>
  <si>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</si>
  <si>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</si>
  <si>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</si>
  <si>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</si>
  <si>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</si>
  <si>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</si>
  <si>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</si>
  <si>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</si>
  <si>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</si>
  <si>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</si>
  <si>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</si>
  <si>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</si>
  <si>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</si>
  <si>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</si>
  <si>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</si>
  <si>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</si>
  <si>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</si>
  <si>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</si>
  <si>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</si>
  <si>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</si>
  <si>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</si>
  <si>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</si>
  <si>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</si>
  <si>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</si>
  <si>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</si>
  <si>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</si>
  <si>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</si>
  <si>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</si>
  <si>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</si>
  <si>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</si>
  <si>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</si>
  <si>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</si>
  <si>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</si>
  <si>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</si>
  <si>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</si>
  <si>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</si>
  <si>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</si>
  <si>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</si>
  <si>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</si>
  <si>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</si>
  <si>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</si>
  <si>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</si>
  <si>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</si>
  <si>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</si>
  <si>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</si>
  <si>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</si>
  <si>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</si>
  <si>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</si>
  <si>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</si>
  <si>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</si>
  <si>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</si>
  <si>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</si>
  <si>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</si>
  <si>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</si>
  <si>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</si>
  <si>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</si>
  <si>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</si>
  <si>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</si>
  <si>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</si>
  <si>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</si>
  <si>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</si>
  <si>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</si>
  <si>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</si>
  <si>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</si>
  <si>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</si>
  <si>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</si>
  <si>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</si>
  <si>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</si>
  <si>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</si>
  <si>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</si>
  <si>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</si>
  <si>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</si>
  <si>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</si>
  <si>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</si>
  <si>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</si>
  <si>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</si>
  <si>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</si>
  <si>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</si>
  <si>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</si>
  <si>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</si>
  <si>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</si>
  <si>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</si>
  <si>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</si>
  <si>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</si>
  <si>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</si>
  <si>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</si>
  <si>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</si>
  <si>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</si>
  <si>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</si>
  <si>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</si>
  <si>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</si>
  <si>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</si>
  <si>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</si>
  <si>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</si>
  <si>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</si>
  <si>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</si>
  <si>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</si>
  <si>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</si>
  <si>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</si>
  <si>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</si>
  <si>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</si>
  <si>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</si>
  <si>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</si>
  <si>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</si>
  <si>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</si>
  <si>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</si>
  <si>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</si>
  <si>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</si>
  <si>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</si>
  <si>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</si>
  <si>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</si>
  <si>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</si>
  <si>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</si>
  <si>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</si>
  <si>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</si>
  <si>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</si>
  <si>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</si>
  <si>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</si>
  <si>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</si>
  <si>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</si>
  <si>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</si>
  <si>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</si>
  <si>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</si>
  <si>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</si>
  <si>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</si>
  <si>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</si>
  <si>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</si>
  <si>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</si>
  <si>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</si>
  <si>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</si>
  <si>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</si>
  <si>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</si>
  <si>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</si>
  <si>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</si>
  <si>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</si>
  <si>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</si>
  <si>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</si>
  <si>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</si>
  <si>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</si>
  <si>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</si>
  <si>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</si>
  <si>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</si>
  <si>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</si>
  <si>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</si>
  <si>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</si>
  <si>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</si>
  <si>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</si>
  <si>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</si>
  <si>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</si>
  <si>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</si>
  <si>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</si>
  <si>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</si>
  <si>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</si>
  <si>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</si>
  <si>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</si>
  <si>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</si>
  <si>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</si>
  <si>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</si>
  <si>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</si>
  <si>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</si>
  <si>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</si>
  <si>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</si>
  <si>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</si>
  <si>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</si>
  <si>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</si>
  <si>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</si>
  <si>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</si>
  <si>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</si>
  <si>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</si>
  <si>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</si>
  <si>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</si>
  <si>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</si>
  <si>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</si>
  <si>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</si>
  <si>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</si>
  <si>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</si>
  <si>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</si>
  <si>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</si>
  <si>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</si>
  <si>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</si>
  <si>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</si>
  <si>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</si>
  <si>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</si>
  <si>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</si>
  <si>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</si>
  <si>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</si>
  <si>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</si>
  <si>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</si>
  <si>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</si>
  <si>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</si>
  <si>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</si>
  <si>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</si>
  <si>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</si>
  <si>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</si>
  <si>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</si>
  <si>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</si>
  <si>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</si>
  <si>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</si>
  <si>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</si>
  <si>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</si>
  <si>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</si>
  <si>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</si>
  <si>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</si>
  <si>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</si>
  <si>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</si>
  <si>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</si>
  <si>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</si>
  <si>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</si>
  <si>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</si>
  <si>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</si>
  <si>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</si>
  <si>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</si>
  <si>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</si>
  <si>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</si>
  <si>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</si>
  <si>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</si>
  <si>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</si>
  <si>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</si>
  <si>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</si>
  <si>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</si>
  <si>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</si>
  <si>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</si>
  <si>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</si>
  <si>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</si>
  <si>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</si>
  <si>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</si>
  <si>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</si>
  <si>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</si>
  <si>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</si>
  <si>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</si>
  <si>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</si>
  <si>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</si>
  <si>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</si>
  <si>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</si>
  <si>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</si>
  <si>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</si>
  <si>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</si>
  <si>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</si>
  <si>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</si>
  <si>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</si>
  <si>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</si>
  <si>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</si>
  <si>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</si>
  <si>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</si>
  <si>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</si>
  <si>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</si>
  <si>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</si>
  <si>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</si>
  <si>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</si>
  <si>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</si>
  <si>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</si>
  <si>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</si>
  <si>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</si>
  <si>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</si>
  <si>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</si>
  <si>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</si>
  <si>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</si>
  <si>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</si>
  <si>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</si>
  <si>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</si>
  <si>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</si>
  <si>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</si>
  <si>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</si>
  <si>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</si>
  <si>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</si>
  <si>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</si>
  <si>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</si>
  <si>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</si>
  <si>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</si>
  <si>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</si>
  <si>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</si>
  <si>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</si>
  <si>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</si>
  <si>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</si>
  <si>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</si>
  <si>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</si>
  <si>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</si>
  <si>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</si>
  <si>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</si>
  <si>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</si>
  <si>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</si>
  <si>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</si>
  <si>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</si>
  <si>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</si>
  <si>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</si>
  <si>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</si>
  <si>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</si>
  <si>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</si>
  <si>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</si>
  <si>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</si>
  <si>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</si>
  <si>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</si>
  <si>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</si>
  <si>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</si>
  <si>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</si>
  <si>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</si>
  <si>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</si>
  <si>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</si>
  <si>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</si>
  <si>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</si>
  <si>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</si>
  <si>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</si>
  <si>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</si>
  <si>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</si>
  <si>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</si>
  <si>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</si>
  <si>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</si>
  <si>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</si>
  <si>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</si>
  <si>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</si>
  <si>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</si>
  <si>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</si>
  <si>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</si>
  <si>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</si>
  <si>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</si>
  <si>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</si>
  <si>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</si>
  <si>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</si>
  <si>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</si>
  <si>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</si>
  <si>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</si>
  <si>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</si>
  <si>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</si>
  <si>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</si>
  <si>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</si>
  <si>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</si>
  <si>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</si>
  <si>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</si>
  <si>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</si>
  <si>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</si>
  <si>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</si>
  <si>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</si>
  <si>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</si>
  <si>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</si>
  <si>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</si>
  <si>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</si>
  <si>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</si>
  <si>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</si>
  <si>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</si>
  <si>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</si>
  <si>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</si>
  <si>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</si>
  <si>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</si>
  <si>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</si>
  <si>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</si>
  <si>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</si>
  <si>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</si>
  <si>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</si>
  <si>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</si>
  <si>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</si>
  <si>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</si>
  <si>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</si>
  <si>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</si>
  <si>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</si>
  <si>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</si>
  <si>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</si>
  <si>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</si>
  <si>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</si>
  <si>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</si>
  <si>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</si>
  <si>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</si>
  <si>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</si>
  <si>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</si>
  <si>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</si>
  <si>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</si>
  <si>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</si>
  <si>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</si>
  <si>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</si>
  <si>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</si>
  <si>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</si>
  <si>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</si>
  <si>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</si>
  <si>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</si>
  <si>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</si>
  <si>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</si>
  <si>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</si>
  <si>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</si>
  <si>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</si>
  <si>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</si>
  <si>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</si>
  <si>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</si>
  <si>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</si>
  <si>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</si>
  <si>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</si>
  <si>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</si>
  <si>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</si>
  <si>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</si>
  <si>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</si>
  <si>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</si>
  <si>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</si>
  <si>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</si>
  <si>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</si>
  <si>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</si>
  <si>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</si>
  <si>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</si>
  <si>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</si>
  <si>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</si>
  <si>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</si>
  <si>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</si>
  <si>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</si>
  <si>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</si>
  <si>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</si>
  <si>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</si>
  <si>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</si>
  <si>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</si>
  <si>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</si>
  <si>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</si>
  <si>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</si>
  <si>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</si>
  <si>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</si>
  <si>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</si>
  <si>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</si>
  <si>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</si>
  <si>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</si>
  <si>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</si>
  <si>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</si>
  <si>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</si>
  <si>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</si>
  <si>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</si>
  <si>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</si>
  <si>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</si>
  <si>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</si>
  <si>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</si>
  <si>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</si>
  <si>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</si>
  <si>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</si>
  <si>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</si>
  <si>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</si>
  <si>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</si>
  <si>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</si>
  <si>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</si>
  <si>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</si>
  <si>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</si>
  <si>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</si>
  <si>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</si>
  <si>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</si>
  <si>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</si>
  <si>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</si>
  <si>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</si>
  <si>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</si>
  <si>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</si>
  <si>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</si>
  <si>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</si>
  <si>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</si>
  <si>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</si>
  <si>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</si>
  <si>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</si>
  <si>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</si>
  <si>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</si>
  <si>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</si>
  <si>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</si>
  <si>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</si>
  <si>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</si>
  <si>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</si>
  <si>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</si>
  <si>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</si>
  <si>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</si>
  <si>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</si>
  <si>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</si>
  <si>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</si>
  <si>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</si>
  <si>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</si>
  <si>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</si>
  <si>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</si>
  <si>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</si>
  <si>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</si>
  <si>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</si>
  <si>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</si>
  <si>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</si>
  <si>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</si>
  <si>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</si>
  <si>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</si>
  <si>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</si>
  <si>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</si>
  <si>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</si>
  <si>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</si>
  <si>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</si>
  <si>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</si>
  <si>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</si>
  <si>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</si>
  <si>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</si>
  <si>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</si>
  <si>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</si>
  <si>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</si>
  <si>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</si>
  <si>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</si>
  <si>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</si>
  <si>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</si>
  <si>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</si>
  <si>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</si>
  <si>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</si>
  <si>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</si>
  <si>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</si>
  <si>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</si>
  <si>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</si>
  <si>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</si>
  <si>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</si>
  <si>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</si>
  <si>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</si>
  <si>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</si>
  <si>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</si>
  <si>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</si>
  <si>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</si>
  <si>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</si>
  <si>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</si>
  <si>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</si>
  <si>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</si>
  <si>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</si>
  <si>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</si>
  <si>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</si>
  <si>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</si>
  <si>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</si>
  <si>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</si>
  <si>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</si>
  <si>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</si>
  <si>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</si>
  <si>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</si>
  <si>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</si>
  <si>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</si>
  <si>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</si>
  <si>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</si>
  <si>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</si>
  <si>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</si>
  <si>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</si>
  <si>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</si>
  <si>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</si>
  <si>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</si>
  <si>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</si>
  <si>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</si>
  <si>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</si>
  <si>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</si>
  <si>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</si>
  <si>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</si>
  <si>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</si>
  <si>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</si>
  <si>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</si>
  <si>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</si>
  <si>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</si>
  <si>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</si>
  <si>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</si>
  <si>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</si>
  <si>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</si>
  <si>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</si>
  <si>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</si>
  <si>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</si>
  <si>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</si>
  <si>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</si>
  <si>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</si>
  <si>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</si>
  <si>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</si>
  <si>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</si>
  <si>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</si>
  <si>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</si>
  <si>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</si>
  <si>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</si>
  <si>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</si>
  <si>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</si>
  <si>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</si>
  <si>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</si>
  <si>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</si>
  <si>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</si>
  <si>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</si>
  <si>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</si>
  <si>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</si>
  <si>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</si>
  <si>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</si>
  <si>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</si>
  <si>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</si>
  <si>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</si>
  <si>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</si>
  <si>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</si>
  <si>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</si>
  <si>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</si>
  <si>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</si>
  <si>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</si>
  <si>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</si>
  <si>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</si>
  <si>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</si>
  <si>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</si>
  <si>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</si>
  <si>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</si>
  <si>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</si>
  <si>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</si>
  <si>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</si>
  <si>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</si>
  <si>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</si>
  <si>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</si>
  <si>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</si>
  <si>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</si>
  <si>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</si>
  <si>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</si>
  <si>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</si>
  <si>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</si>
  <si>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</si>
  <si>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</si>
  <si>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</si>
  <si>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</si>
  <si>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</si>
  <si>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</si>
  <si>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</si>
  <si>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</si>
  <si>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</si>
  <si>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</si>
  <si>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</si>
  <si>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</si>
  <si>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</si>
  <si>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</si>
  <si>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</si>
  <si>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</si>
  <si>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</si>
  <si>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</si>
  <si>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</si>
  <si>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</si>
  <si>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</si>
  <si>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</si>
  <si>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</si>
  <si>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</si>
  <si>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</si>
  <si>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</si>
  <si>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</si>
  <si>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</si>
  <si>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SISIG 200G</t>
  </si>
  <si>
    <t>THE GOOD MEAT PORK SISIG</t>
  </si>
  <si>
    <t>THE GOOD MEAT PORK SISIG 250G</t>
  </si>
  <si>
    <t>TGM SMOKED BACON 500G</t>
  </si>
  <si>
    <t>SMOKED BACON 500G</t>
  </si>
  <si>
    <t>SMOKED BACON</t>
  </si>
  <si>
    <t>THE GOOD MEAT SMOKED BACON400G</t>
  </si>
  <si>
    <t>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</si>
  <si>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</si>
  <si>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</si>
  <si>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</si>
  <si>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</si>
  <si>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</si>
  <si>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</si>
  <si>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</si>
  <si>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</si>
  <si>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</si>
  <si>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</si>
  <si>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</si>
  <si>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</si>
  <si>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</si>
  <si>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</si>
  <si>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</si>
  <si>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</si>
  <si>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</si>
  <si>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</si>
  <si>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</si>
  <si>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</si>
  <si>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</si>
  <si>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</si>
  <si>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</si>
  <si>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</si>
  <si>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</si>
  <si>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</si>
  <si>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</si>
  <si>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</si>
  <si>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</si>
  <si>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</si>
  <si>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</si>
  <si>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</si>
  <si>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</si>
  <si>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</si>
  <si>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</si>
  <si>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</si>
  <si>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</si>
  <si>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</si>
  <si>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</si>
  <si>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</si>
  <si>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</si>
  <si>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</si>
  <si>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</si>
  <si>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</si>
  <si>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</si>
  <si>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</si>
  <si>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</si>
  <si>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</si>
  <si>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</si>
  <si>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</si>
  <si>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</si>
  <si>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</si>
  <si>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</si>
  <si>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</si>
  <si>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</si>
  <si>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</si>
  <si>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</si>
  <si>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</si>
  <si>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</si>
  <si>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</si>
  <si>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</si>
  <si>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</si>
  <si>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</si>
  <si>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</si>
  <si>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</si>
  <si>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</si>
  <si>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</si>
  <si>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</si>
  <si>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</si>
  <si>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</si>
  <si>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</si>
  <si>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</si>
  <si>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</si>
  <si>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</si>
  <si>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</si>
  <si>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</si>
  <si>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</si>
  <si>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</si>
  <si>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</si>
  <si>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</si>
  <si>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</si>
  <si>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</si>
  <si>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</si>
  <si>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</si>
  <si>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</si>
  <si>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</si>
  <si>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</si>
  <si>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</si>
  <si>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</si>
  <si>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</si>
  <si>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</si>
  <si>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</si>
  <si>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</si>
  <si>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</si>
  <si>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</si>
  <si>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</si>
  <si>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</si>
  <si>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</si>
  <si>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</si>
  <si>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</si>
  <si>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</si>
  <si>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</si>
  <si>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</si>
  <si>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</si>
  <si>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</si>
  <si>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</si>
  <si>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</si>
  <si>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</si>
  <si>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</si>
  <si>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</si>
  <si>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</si>
  <si>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</si>
  <si>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</si>
  <si>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</si>
  <si>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</si>
  <si>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</si>
  <si>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</si>
  <si>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</si>
  <si>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</si>
  <si>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</si>
  <si>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</si>
  <si>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</si>
  <si>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</si>
  <si>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</si>
  <si>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</si>
  <si>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</si>
  <si>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</si>
  <si>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</si>
  <si>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</si>
  <si>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</si>
  <si>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</si>
  <si>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</si>
  <si>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</si>
  <si>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</si>
  <si>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</si>
  <si>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</si>
  <si>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</si>
  <si>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</si>
  <si>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</si>
  <si>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</si>
  <si>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</si>
  <si>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</si>
  <si>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</si>
  <si>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</si>
  <si>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</si>
  <si>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</si>
  <si>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</si>
  <si>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</si>
  <si>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</si>
  <si>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</si>
  <si>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</si>
  <si>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</si>
  <si>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</si>
  <si>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</si>
  <si>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</si>
  <si>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</si>
  <si>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</si>
  <si>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</si>
  <si>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</si>
  <si>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</si>
  <si>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</si>
  <si>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</si>
  <si>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</si>
  <si>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</si>
  <si>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</si>
  <si>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</si>
  <si>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</si>
  <si>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</si>
  <si>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</si>
  <si>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</si>
  <si>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</si>
  <si>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</si>
  <si>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</si>
  <si>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</si>
  <si>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</si>
  <si>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</si>
  <si>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</si>
  <si>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</si>
  <si>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</si>
  <si>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</si>
  <si>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</si>
  <si>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</si>
  <si>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</si>
  <si>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</si>
  <si>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</si>
  <si>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</si>
  <si>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</si>
  <si>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</si>
  <si>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</si>
  <si>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</si>
  <si>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</si>
  <si>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</si>
  <si>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</si>
  <si>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</si>
  <si>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</si>
  <si>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</si>
  <si>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</si>
  <si>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</si>
  <si>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</si>
  <si>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</si>
  <si>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</si>
  <si>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</si>
  <si>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</si>
  <si>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</si>
  <si>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</si>
  <si>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</si>
  <si>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</si>
  <si>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</si>
  <si>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</si>
  <si>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</si>
  <si>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</si>
  <si>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</si>
  <si>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</si>
  <si>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</si>
  <si>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</si>
  <si>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</si>
  <si>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</si>
  <si>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</si>
  <si>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</si>
  <si>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</si>
  <si>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</si>
  <si>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</si>
  <si>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</si>
  <si>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</si>
  <si>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</si>
  <si>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</si>
  <si>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</si>
  <si>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</si>
  <si>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</si>
  <si>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</si>
  <si>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</si>
  <si>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</si>
  <si>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</si>
  <si>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</si>
  <si>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</si>
  <si>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</si>
  <si>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</si>
  <si>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</si>
  <si>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</si>
  <si>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</si>
  <si>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</si>
  <si>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</si>
  <si>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</si>
  <si>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</si>
  <si>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</si>
  <si>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</si>
  <si>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</si>
  <si>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</si>
  <si>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</si>
  <si>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</si>
  <si>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</si>
  <si>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</si>
  <si>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</si>
  <si>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</si>
  <si>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</si>
  <si>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</si>
  <si>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</si>
  <si>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</si>
  <si>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</si>
  <si>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</si>
  <si>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</si>
  <si>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</si>
  <si>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</si>
  <si>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</si>
  <si>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</si>
  <si>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</si>
  <si>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</si>
  <si>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</si>
  <si>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</si>
  <si>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</si>
  <si>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</si>
  <si>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</si>
  <si>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</si>
  <si>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</si>
  <si>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</si>
  <si>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</si>
  <si>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</si>
  <si>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</si>
  <si>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</si>
  <si>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</si>
  <si>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</si>
  <si>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</si>
  <si>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</si>
  <si>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</si>
  <si>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</si>
  <si>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</si>
  <si>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</si>
  <si>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</si>
  <si>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</si>
  <si>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</si>
  <si>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</si>
  <si>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</si>
  <si>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</si>
  <si>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</si>
  <si>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</si>
  <si>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</si>
  <si>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</si>
  <si>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</si>
  <si>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</si>
  <si>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</si>
  <si>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</si>
  <si>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</si>
  <si>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</si>
  <si>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</si>
  <si>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</si>
  <si>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</si>
  <si>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</si>
  <si>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</si>
  <si>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</si>
  <si>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</si>
  <si>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</si>
  <si>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</si>
  <si>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</si>
  <si>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</si>
  <si>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</si>
  <si>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</si>
  <si>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</si>
  <si>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</si>
  <si>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</si>
  <si>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</si>
  <si>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</si>
  <si>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</si>
  <si>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</si>
  <si>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</si>
  <si>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</si>
  <si>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</si>
  <si>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</si>
  <si>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</si>
  <si>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</si>
  <si>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</si>
  <si>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</si>
  <si>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</si>
  <si>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</si>
  <si>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</si>
  <si>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</si>
  <si>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</si>
  <si>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</si>
  <si>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</si>
  <si>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</si>
  <si>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</si>
  <si>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</si>
  <si>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</si>
  <si>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</si>
  <si>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</si>
  <si>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</si>
  <si>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</si>
  <si>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</si>
  <si>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</si>
  <si>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</si>
  <si>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</si>
  <si>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</si>
  <si>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</si>
  <si>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</si>
  <si>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METRO</t>
  </si>
  <si>
    <t>TGM - PORK PIGUE SOBI - KILO</t>
  </si>
  <si>
    <t>TGM - PORK COUNTRYSTYLE - KILO</t>
  </si>
  <si>
    <t>TGM PILMICO PORK SUKIYAKI</t>
  </si>
  <si>
    <t>TGM - PORK AMERICAN RIBS - KILO</t>
  </si>
  <si>
    <t>TGM AMERCIAN RIBS</t>
  </si>
  <si>
    <t>TGM - PORK PATA HIND - KILO</t>
  </si>
  <si>
    <t>TGM - PIGUE SLBL - KILO</t>
  </si>
  <si>
    <t>TGM - BEEF CAMTO - KILO</t>
  </si>
  <si>
    <t>TGM - BEEF KNEE CAP - KILO</t>
  </si>
  <si>
    <t>TGM - BEEF ROUND - KILO</t>
  </si>
  <si>
    <t>TGM - BEEF RIB EYE - KILO</t>
  </si>
  <si>
    <t>TGM FRENCH PORKCHOP</t>
  </si>
  <si>
    <t>PORK BELLY ROLL</t>
  </si>
  <si>
    <t>TGM PORK BELLY ROLL</t>
  </si>
  <si>
    <t>TGM  SISIG FIESTA -SPICY PRK SISIG 200G</t>
  </si>
  <si>
    <t>TGM  SISIG FIESTA -BELLYCHON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</si>
  <si>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</si>
  <si>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</si>
  <si>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</si>
  <si>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</si>
  <si>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</si>
  <si>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</si>
  <si>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</si>
  <si>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</si>
  <si>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</si>
  <si>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</si>
  <si>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</si>
  <si>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</si>
  <si>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</si>
  <si>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</si>
  <si>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</si>
  <si>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</si>
  <si>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</si>
  <si>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</si>
  <si>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</si>
  <si>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</si>
  <si>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</si>
  <si>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</si>
  <si>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</si>
  <si>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</si>
  <si>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</si>
  <si>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</si>
  <si>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</si>
  <si>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</si>
  <si>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</si>
  <si>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</si>
  <si>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</si>
  <si>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</si>
  <si>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</si>
  <si>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</si>
  <si>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</si>
  <si>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</si>
  <si>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</si>
  <si>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</si>
  <si>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</si>
  <si>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</si>
  <si>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</si>
  <si>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</si>
  <si>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</si>
  <si>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</si>
  <si>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</si>
  <si>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</si>
  <si>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</si>
  <si>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</si>
  <si>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</si>
  <si>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</si>
  <si>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</si>
  <si>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</si>
  <si>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</si>
  <si>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</si>
  <si>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</si>
  <si>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</si>
  <si>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</si>
  <si>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</si>
  <si>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</si>
  <si>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</si>
  <si>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</si>
  <si>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</si>
  <si>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</si>
  <si>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</si>
  <si>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</si>
  <si>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</si>
  <si>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</si>
  <si>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</si>
  <si>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</si>
  <si>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</si>
  <si>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</si>
  <si>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</si>
  <si>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</si>
  <si>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</si>
  <si>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</si>
  <si>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</si>
  <si>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</si>
  <si>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</si>
  <si>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</si>
  <si>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</si>
  <si>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</si>
  <si>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</si>
  <si>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</si>
  <si>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</si>
  <si>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</si>
  <si>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PIGUE SLBL - KILO</t>
  </si>
  <si>
    <t>TGM - BEEF NECK - KILO</t>
  </si>
  <si>
    <t>TGM - BEEF SAMGYEOPSAL - KILO</t>
  </si>
  <si>
    <t>TGM PILMICO BEEF SAMGYEOPSAL</t>
  </si>
  <si>
    <t>TGM - BONE MARROW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</si>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</sst>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d/yyyy;@"/>
    <numFmt numFmtId="165" formatCode="#,##0.00000"/>
    <numFmt numFmtId="166" formatCode="###0.00000"/>
    <numFmt numFmtId="167" formatCode="m/d/yyyy"/>
    <numFmt numFmtId="168" formatCode="[$-3409]dddd&quot;, &quot;mmmm dd&quot;, &quot;yyyy;@"/>
    <numFmt numFmtId="169" formatCode="mmm/yy"/>
  </numFmts>
  <fonts count="12" x14ac:knownFonts="1">
    <font>
      <color theme="1"/>
      <family val="2"/>
      <scheme val="minor"/>
      <sz val="11"/>
      <name val="Calibri"/>
    </font>
    <font>
      <color theme="1"/>
      <family val="2"/>
      <scheme val="minor"/>
      <sz val="8"/>
      <name val="Calibri"/>
    </font>
    <font>
      <b/>
      <color rgb="FF000000"/>
      <family val="2"/>
      <scheme val="minor"/>
      <sz val="8"/>
      <name val="Calibri"/>
    </font>
    <font>
      <b/>
      <color theme="1"/>
      <family val="2"/>
      <scheme val="minor"/>
      <sz val="8"/>
      <name val="Calibri"/>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1">
    <fill>
      <patternFill patternType="none"/>
    </fill>
    <fill>
      <patternFill patternType="gray125"/>
    </fill>
    <fill>
      <patternFill patternType="solid">
        <fgColor rgb="FFFFFF00"/>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theme="5" tint="0.7998901333658864"/>
        <bgColor rgb="FFFFFFFF"/>
      </patternFill>
    </fill>
    <fill>
      <patternFill patternType="solid">
        <fgColor rgb="FFFFFF00"/>
        <bgColor rgb="FFFFFF00"/>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101">
    <xf numFmtId="0" fontId="0" fillId="0" borderId="0" xfId="0"/>
    <xf numFmtId="164" fontId="0" fillId="0" borderId="0" xfId="0" applyNumberFormat="1"/>
    <xf numFmtId="0" fontId="1" fillId="0" borderId="0" xfId="0" applyFont="1"/>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165" fontId="2" fillId="2" borderId="1" xfId="0" applyNumberFormat="1" applyFont="1" applyFill="1" applyBorder="1" applyAlignment="1">
      <alignment horizontal="center" vertical="center"/>
    </xf>
    <xf numFmtId="1" fontId="2" fillId="0" borderId="1" xfId="0" applyNumberFormat="1" applyFont="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164"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right"/>
    </xf>
    <xf numFmtId="0" fontId="4" fillId="0" borderId="0" xfId="0" applyFont="1"/>
    <xf numFmtId="167" fontId="4" fillId="0" borderId="0" xfId="0" applyNumberFormat="1" applyFont="1"/>
    <xf numFmtId="0" fontId="4" fillId="5" borderId="0" xfId="0" applyFont="1" applyFill="1"/>
    <xf numFmtId="0" fontId="4"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168" fontId="5" fillId="0" borderId="1" xfId="0" applyNumberFormat="1" applyFont="1" applyBorder="1" applyAlignment="1">
      <alignment horizontal="center" vertical="center"/>
    </xf>
    <xf numFmtId="167" fontId="5" fillId="0" borderId="1" xfId="0" applyNumberFormat="1" applyFont="1" applyBorder="1" applyAlignment="1">
      <alignment horizontal="center" vertical="center"/>
    </xf>
    <xf numFmtId="0" fontId="4"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4" fillId="0" borderId="1" xfId="0" applyFont="1" applyBorder="1"/>
    <xf numFmtId="0" fontId="4" fillId="0" borderId="1" xfId="0" applyFont="1" applyBorder="1" applyAlignment="1">
      <alignment horizontal="center" vertical="center"/>
    </xf>
    <xf numFmtId="168" fontId="4" fillId="0" borderId="1" xfId="0" applyNumberFormat="1" applyFont="1" applyBorder="1"/>
    <xf numFmtId="167" fontId="4" fillId="0" borderId="1" xfId="0" applyNumberFormat="1" applyFont="1" applyBorder="1"/>
    <xf numFmtId="0" fontId="4" fillId="5" borderId="1" xfId="0" applyFont="1" applyFill="1" applyBorder="1"/>
    <xf numFmtId="0" fontId="4" fillId="0" borderId="1" xfId="0" applyFont="1" applyBorder="1" applyAlignment="1">
      <alignment wrapText="1"/>
    </xf>
    <xf numFmtId="0" fontId="4" fillId="7" borderId="0" xfId="0" applyFont="1" applyFill="1"/>
    <xf numFmtId="168" fontId="4" fillId="7" borderId="1" xfId="0" applyNumberFormat="1" applyFont="1" applyFill="1" applyBorder="1"/>
    <xf numFmtId="0" fontId="4" fillId="7" borderId="1" xfId="0" applyFont="1" applyFill="1" applyBorder="1"/>
    <xf numFmtId="0" fontId="4" fillId="0" borderId="0" xfId="0" applyFont="1" applyAlignment="1">
      <alignment horizontal="center" vertical="center" wrapText="1"/>
    </xf>
    <xf numFmtId="168" fontId="5" fillId="0" borderId="1" xfId="0" applyNumberFormat="1" applyFont="1" applyBorder="1" applyAlignment="1">
      <alignment horizontal="center" vertical="center" wrapText="1"/>
    </xf>
    <xf numFmtId="167" fontId="5" fillId="0" borderId="1" xfId="0" applyNumberFormat="1" applyFont="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4" fillId="0" borderId="0" xfId="0" applyFont="1" applyAlignment="1">
      <alignment wrapText="1"/>
    </xf>
    <xf numFmtId="0" fontId="5" fillId="0" borderId="1" xfId="0" applyFont="1" applyBorder="1"/>
    <xf numFmtId="0" fontId="4" fillId="8" borderId="1" xfId="0" applyFont="1" applyFill="1" applyBorder="1"/>
    <xf numFmtId="0" fontId="4" fillId="0" borderId="0" xfId="0" applyFont="1" applyAlignment="1">
      <alignment vertical="center"/>
    </xf>
    <xf numFmtId="0" fontId="4" fillId="0" borderId="1" xfId="0" applyFont="1" applyBorder="1" applyAlignment="1">
      <alignment vertical="center"/>
    </xf>
    <xf numFmtId="168" fontId="4" fillId="0" borderId="1" xfId="0" applyNumberFormat="1" applyFont="1" applyBorder="1" applyAlignment="1">
      <alignment vertical="center"/>
    </xf>
    <xf numFmtId="0" fontId="4" fillId="0" borderId="1" xfId="0" applyFont="1" applyBorder="1" applyAlignment="1">
      <alignment vertical="center" wrapText="1"/>
    </xf>
    <xf numFmtId="167" fontId="4" fillId="0" borderId="1" xfId="0" applyNumberFormat="1" applyFont="1" applyBorder="1" applyAlignment="1">
      <alignment vertical="center"/>
    </xf>
    <xf numFmtId="0" fontId="5" fillId="0" borderId="1" xfId="0" applyFont="1" applyBorder="1" applyAlignment="1">
      <alignment vertical="center"/>
    </xf>
    <xf numFmtId="0" fontId="4" fillId="6" borderId="0" xfId="0" applyFont="1" applyFill="1" applyAlignment="1">
      <alignment vertical="center"/>
    </xf>
    <xf numFmtId="169" fontId="4" fillId="0" borderId="1" xfId="0" applyNumberFormat="1" applyFont="1" applyBorder="1" applyAlignment="1">
      <alignment vertical="center"/>
    </xf>
    <xf numFmtId="169" fontId="4" fillId="0" borderId="1" xfId="0" applyNumberFormat="1" applyFont="1" applyBorder="1" applyAlignment="1">
      <alignment horizontal="center" vertical="center"/>
    </xf>
    <xf numFmtId="0" fontId="4" fillId="5" borderId="1" xfId="0" applyFont="1" applyFill="1" applyBorder="1" applyAlignment="1">
      <alignment vertical="center"/>
    </xf>
    <xf numFmtId="0" fontId="7" fillId="0" borderId="0" xfId="0" applyFont="1" applyAlignment="1">
      <alignment horizontal="right" vertical="center"/>
    </xf>
    <xf numFmtId="0" fontId="7" fillId="0" borderId="0" xfId="0" applyFont="1" applyAlignment="1">
      <alignment vertical="center"/>
    </xf>
    <xf numFmtId="1" fontId="7" fillId="0" borderId="0" xfId="0" applyNumberFormat="1" applyFont="1" applyAlignment="1">
      <alignment horizontal="left" vertical="center"/>
    </xf>
    <xf numFmtId="0" fontId="8" fillId="6"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6" borderId="2" xfId="0" applyFont="1" applyFill="1" applyBorder="1" applyAlignment="1">
      <alignment horizontal="center" vertical="center" wrapText="1"/>
    </xf>
    <xf numFmtId="1" fontId="8" fillId="6" borderId="1" xfId="0" applyNumberFormat="1" applyFont="1" applyFill="1" applyBorder="1" applyAlignment="1">
      <alignment horizontal="center" vertical="center" wrapText="1"/>
    </xf>
    <xf numFmtId="0" fontId="7" fillId="0" borderId="1" xfId="0" applyFont="1" applyBorder="1" applyAlignment="1">
      <alignment horizontal="right" vertical="center"/>
    </xf>
    <xf numFmtId="0" fontId="7" fillId="0" borderId="1" xfId="0" applyFont="1" applyBorder="1" applyAlignment="1">
      <alignment vertical="center"/>
    </xf>
    <xf numFmtId="0" fontId="7" fillId="0" borderId="2" xfId="0" applyFont="1" applyBorder="1" applyAlignment="1">
      <alignment vertical="center"/>
    </xf>
    <xf numFmtId="1" fontId="7" fillId="0" borderId="1" xfId="0" applyNumberFormat="1" applyFont="1" applyBorder="1" applyAlignment="1">
      <alignment horizontal="left" vertical="center"/>
    </xf>
    <xf numFmtId="0" fontId="7" fillId="0" borderId="0" xfId="0" applyFont="1" applyAlignment="1">
      <alignment horizontal="right"/>
    </xf>
    <xf numFmtId="0" fontId="7" fillId="0" borderId="0" xfId="0" applyFont="1"/>
    <xf numFmtId="1" fontId="7" fillId="0" borderId="0" xfId="0" applyNumberFormat="1" applyFont="1"/>
    <xf numFmtId="9" fontId="7" fillId="0" borderId="0" xfId="0" applyNumberFormat="1" applyFont="1"/>
    <xf numFmtId="1" fontId="7" fillId="0" borderId="0" xfId="0" applyNumberFormat="1" applyFont="1" applyAlignment="1">
      <alignment horizontal="left"/>
    </xf>
    <xf numFmtId="0" fontId="9" fillId="0" borderId="0" xfId="0" applyFont="1" applyAlignment="1">
      <alignment horizontal="center" vertical="center"/>
    </xf>
    <xf numFmtId="0" fontId="8" fillId="9" borderId="1" xfId="0" applyFont="1" applyFill="1" applyBorder="1" applyAlignment="1">
      <alignment horizontal="center" vertical="center"/>
    </xf>
    <xf numFmtId="1" fontId="8" fillId="9" borderId="1" xfId="0" applyNumberFormat="1" applyFont="1" applyFill="1" applyBorder="1" applyAlignment="1">
      <alignment horizontal="center" vertical="center"/>
    </xf>
    <xf numFmtId="9" fontId="8" fillId="9" borderId="1" xfId="0" applyNumberFormat="1" applyFont="1" applyFill="1" applyBorder="1" applyAlignment="1">
      <alignment horizontal="center" vertical="center"/>
    </xf>
    <xf numFmtId="1" fontId="9" fillId="0" borderId="0" xfId="0" applyNumberFormat="1" applyFont="1" applyAlignment="1">
      <alignment horizontal="left" vertical="center"/>
    </xf>
    <xf numFmtId="0" fontId="10" fillId="0" borderId="1" xfId="0" applyFont="1" applyBorder="1" applyAlignment="1">
      <alignment horizontal="center" vertical="center"/>
    </xf>
    <xf numFmtId="0" fontId="8" fillId="9" borderId="1" xfId="0" applyFont="1" applyFill="1" applyBorder="1" applyAlignment="1">
      <alignment horizontal="center" vertical="center" wrapText="1"/>
    </xf>
    <xf numFmtId="1" fontId="9" fillId="9" borderId="0" xfId="0" applyNumberFormat="1" applyFont="1" applyFill="1" applyAlignment="1">
      <alignment horizontal="right" vertical="center"/>
    </xf>
    <xf numFmtId="0" fontId="9" fillId="9" borderId="1" xfId="0" applyFont="1" applyFill="1" applyBorder="1" applyAlignment="1">
      <alignment horizontal="center" vertical="center"/>
    </xf>
    <xf numFmtId="1" fontId="9" fillId="9" borderId="1" xfId="0" applyNumberFormat="1" applyFont="1" applyFill="1" applyBorder="1" applyAlignment="1">
      <alignment horizontal="center" vertical="center"/>
    </xf>
    <xf numFmtId="9" fontId="9" fillId="9" borderId="1" xfId="0" applyNumberFormat="1" applyFont="1" applyFill="1" applyBorder="1" applyAlignment="1">
      <alignment horizontal="center" vertical="center"/>
    </xf>
    <xf numFmtId="0" fontId="9" fillId="0" borderId="0" xfId="0" applyFont="1" applyAlignment="1">
      <alignment horizontal="left" vertical="center"/>
    </xf>
    <xf numFmtId="0" fontId="10" fillId="0" borderId="1" xfId="0" applyFont="1" applyBorder="1" applyAlignment="1">
      <alignment horizontal="center" vertical="center" wrapText="1"/>
    </xf>
    <xf numFmtId="0" fontId="9" fillId="0" borderId="1" xfId="0" applyFont="1" applyBorder="1" applyAlignment="1">
      <alignment horizontal="center" vertical="center"/>
    </xf>
    <xf numFmtId="1" fontId="9" fillId="0" borderId="1" xfId="0" applyNumberFormat="1" applyFont="1" applyBorder="1" applyAlignment="1">
      <alignment horizontal="center" vertical="center"/>
    </xf>
    <xf numFmtId="9" fontId="9" fillId="0" borderId="1" xfId="0" applyNumberFormat="1" applyFont="1" applyBorder="1" applyAlignment="1">
      <alignment horizontal="center" vertical="center"/>
    </xf>
    <xf numFmtId="1" fontId="9" fillId="0" borderId="0" xfId="0" applyNumberFormat="1" applyFont="1" applyAlignment="1">
      <alignment horizontal="right" vertical="center"/>
    </xf>
    <xf numFmtId="0" fontId="9" fillId="0" borderId="1" xfId="0" applyFont="1" applyBorder="1" applyAlignment="1">
      <alignment horizontal="left" vertical="center"/>
    </xf>
    <xf numFmtId="1" fontId="9" fillId="0" borderId="0" xfId="0" applyNumberFormat="1" applyFont="1" applyAlignment="1">
      <alignment horizontal="center" vertical="center"/>
    </xf>
    <xf numFmtId="0" fontId="7" fillId="0" borderId="0" xfId="0" applyFont="1" applyAlignment="1">
      <alignment horizontal="left"/>
    </xf>
    <xf numFmtId="0" fontId="9" fillId="6" borderId="0" xfId="0" applyFont="1" applyFill="1" applyAlignment="1">
      <alignment horizontal="center" vertical="center"/>
    </xf>
    <xf numFmtId="1" fontId="9" fillId="6" borderId="0" xfId="0" applyNumberFormat="1" applyFont="1" applyFill="1" applyAlignment="1">
      <alignment horizontal="right" vertical="center"/>
    </xf>
    <xf numFmtId="0" fontId="9" fillId="6" borderId="1" xfId="0" applyFont="1" applyFill="1" applyBorder="1" applyAlignment="1">
      <alignment horizontal="center" vertical="center"/>
    </xf>
    <xf numFmtId="1" fontId="9" fillId="6" borderId="1" xfId="0" applyNumberFormat="1" applyFont="1" applyFill="1" applyBorder="1" applyAlignment="1">
      <alignment horizontal="center" vertical="center"/>
    </xf>
    <xf numFmtId="9" fontId="9" fillId="6" borderId="1" xfId="0" applyNumberFormat="1" applyFont="1" applyFill="1" applyBorder="1" applyAlignment="1">
      <alignment horizontal="center" vertical="center"/>
    </xf>
    <xf numFmtId="0" fontId="7" fillId="6" borderId="0" xfId="0" applyFont="1" applyFill="1"/>
    <xf numFmtId="1" fontId="9" fillId="6" borderId="0" xfId="0" applyNumberFormat="1" applyFont="1" applyFill="1" applyAlignment="1">
      <alignment horizontal="center" vertical="center"/>
    </xf>
    <xf numFmtId="4" fontId="4" fillId="0" borderId="0" xfId="0" applyNumberFormat="1" applyFont="1" applyAlignment="1">
      <alignment vertical="center"/>
    </xf>
    <xf numFmtId="0" fontId="11" fillId="0" borderId="1" xfId="0" applyFont="1" applyBorder="1" applyAlignment="1">
      <alignment horizontal="center" vertical="center"/>
    </xf>
    <xf numFmtId="4" fontId="11" fillId="0" borderId="1" xfId="0" applyNumberFormat="1" applyFont="1" applyBorder="1" applyAlignment="1">
      <alignment horizontal="center" vertical="center"/>
    </xf>
    <xf numFmtId="4" fontId="7" fillId="0" borderId="1" xfId="0" applyNumberFormat="1" applyFont="1" applyBorder="1" applyAlignment="1">
      <alignment vertical="center"/>
    </xf>
    <xf numFmtId="0" fontId="7" fillId="10" borderId="1" xfId="0" applyFont="1" applyFill="1" applyBorder="1" applyAlignment="1">
      <alignment vertical="center"/>
    </xf>
    <xf numFmtId="4" fontId="7" fillId="10"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15" customWidth="1"/>
    <col min="2" max="2" width="13.7109375" style="15" customWidth="1"/>
    <col min="3" max="3" width="53" style="15" customWidth="1"/>
    <col min="4" max="4" width="29.5703125" style="15" customWidth="1"/>
    <col min="5" max="5" width="90.42578125" style="15" customWidth="1"/>
    <col min="6" max="6" width="17.85546875" style="15" customWidth="1"/>
    <col min="7" max="7" width="23" style="15" customWidth="1"/>
    <col min="8" max="8" width="11.7109375" style="15" customWidth="1"/>
    <col min="9" max="9" width="9.28515625" style="15" customWidth="1"/>
    <col min="10" max="10" width="11.28515625" style="15" customWidth="1"/>
    <col min="11" max="11" width="21.7109375" style="15" customWidth="1"/>
    <col min="12" max="12" width="24.5703125" style="15" customWidth="1"/>
    <col min="13" max="13" width="30.7109375" style="15" customWidth="1"/>
    <col min="14" max="14" width="43.7109375" style="15" customWidth="1"/>
    <col min="15" max="15" width="7.5703125" style="15" customWidth="1"/>
    <col min="16" max="16" width="13.5703125" style="16" customWidth="1"/>
    <col min="17" max="17" width="66.85546875" style="17" customWidth="1"/>
    <col min="18" max="18" width="21" style="15" customWidth="1"/>
    <col min="19" max="19" width="21.5703125" style="15" customWidth="1"/>
    <col min="20" max="20" width="27.7109375" style="15" customWidth="1"/>
    <col min="21" max="21" width="27.28515625" style="15" customWidth="1"/>
    <col min="22" max="22" width="75" style="15" customWidth="1"/>
    <col min="23" max="23" width="169.140625" style="15" customWidth="1"/>
    <col min="24" max="24" width="139.5703125" style="15" customWidth="1"/>
    <col min="25" max="25" width="203.85546875" style="15" customWidth="1"/>
    <col min="26" max="16384" width="22.85546875" style="15" customWidth="1"/>
  </cols>
  <sheetData>
    <row r="1" ht="30" customHeight="1" spans="1:16384" s="18" customFormat="1" x14ac:dyDescent="0.25">
      <c r="A1" s="19" t="s">
        <v>3821</v>
      </c>
      <c r="B1" s="20" t="s">
        <v>3822</v>
      </c>
      <c r="C1" s="20" t="s">
        <v>21</v>
      </c>
      <c r="D1" s="21" t="s">
        <v>3823</v>
      </c>
      <c r="E1" s="20" t="s">
        <v>3824</v>
      </c>
      <c r="F1" s="20" t="s">
        <v>3825</v>
      </c>
      <c r="G1" s="20" t="s">
        <v>3826</v>
      </c>
      <c r="H1" s="20" t="s">
        <v>17</v>
      </c>
      <c r="I1" s="20" t="s">
        <v>3827</v>
      </c>
      <c r="J1" s="20" t="s">
        <v>3828</v>
      </c>
      <c r="K1" s="20" t="s">
        <v>18</v>
      </c>
      <c r="L1" s="20" t="s">
        <v>19</v>
      </c>
      <c r="M1" s="20" t="s">
        <v>3829</v>
      </c>
      <c r="N1" s="20" t="s">
        <v>28</v>
      </c>
      <c r="O1" s="20" t="s">
        <v>3830</v>
      </c>
      <c r="P1" s="22" t="s">
        <v>3831</v>
      </c>
      <c r="Q1" s="23" t="s">
        <v>3832</v>
      </c>
      <c r="R1" s="24" t="s">
        <v>3833</v>
      </c>
      <c r="S1" s="24" t="s">
        <v>3834</v>
      </c>
      <c r="T1" s="24" t="s">
        <v>3835</v>
      </c>
      <c r="U1" s="24" t="s">
        <v>3836</v>
      </c>
      <c r="V1" s="24" t="s">
        <v>3837</v>
      </c>
      <c r="W1" s="24" t="s">
        <v>3838</v>
      </c>
      <c r="X1" s="24" t="s">
        <v>3839</v>
      </c>
      <c r="Y1" s="24" t="s">
        <v>3840</v>
      </c>
      <c r="XEV1" s="15"/>
      <c r="XEW1" s="15"/>
      <c r="XEX1" s="15"/>
      <c r="XEY1" s="15"/>
      <c r="XEZ1" s="15"/>
      <c r="XFA1" s="15"/>
      <c r="XFB1" s="15"/>
      <c r="XFC1" s="15"/>
      <c r="XFD1" s="15"/>
    </row>
    <row r="2" spans="1:25" x14ac:dyDescent="0.25">
      <c r="A2" s="25" t="s">
        <v>3841</v>
      </c>
      <c r="B2" s="26">
        <v>466</v>
      </c>
      <c r="C2" s="25" t="s">
        <v>3842</v>
      </c>
      <c r="D2" s="27">
        <v>44285</v>
      </c>
      <c r="E2" s="25" t="s">
        <v>3843</v>
      </c>
      <c r="F2" s="25" t="s">
        <v>3844</v>
      </c>
      <c r="G2" s="25" t="s">
        <v>3845</v>
      </c>
      <c r="H2" s="25" t="s">
        <v>3846</v>
      </c>
      <c r="I2" s="25" t="s">
        <v>3847</v>
      </c>
      <c r="J2" s="25" t="s">
        <v>3848</v>
      </c>
      <c r="K2" s="25" t="s">
        <v>3849</v>
      </c>
      <c r="L2" s="25" t="s">
        <v>3850</v>
      </c>
      <c r="M2" s="25" t="s">
        <v>3851</v>
      </c>
      <c r="N2" s="25" t="s">
        <v>3852</v>
      </c>
      <c r="O2" s="25" t="s">
        <v>3853</v>
      </c>
      <c r="P2" s="28" t="s">
        <v>3854</v>
      </c>
      <c r="Q2" s="29"/>
      <c r="R2" s="25" t="s">
        <v>3855</v>
      </c>
      <c r="S2" s="25" t="s">
        <v>3856</v>
      </c>
      <c r="T2" s="25">
        <v>3</v>
      </c>
      <c r="U2" s="25" t="s">
        <v>3857</v>
      </c>
      <c r="V2" s="25" t="s">
        <v>3858</v>
      </c>
      <c r="W2" s="25" t="s">
        <v>3859</v>
      </c>
      <c r="X2" s="25" t="s">
        <v>3860</v>
      </c>
      <c r="Y2" s="25" t="s">
        <v>3861</v>
      </c>
    </row>
    <row r="3" ht="30" customHeight="1" spans="1:25" x14ac:dyDescent="0.25">
      <c r="A3" s="25" t="s">
        <v>3862</v>
      </c>
      <c r="B3" s="26">
        <v>221</v>
      </c>
      <c r="C3" s="25" t="s">
        <v>3863</v>
      </c>
      <c r="D3" s="27">
        <v>44287</v>
      </c>
      <c r="E3" s="25" t="s">
        <v>3864</v>
      </c>
      <c r="F3" s="25" t="s">
        <v>3865</v>
      </c>
      <c r="G3" s="25" t="s">
        <v>3866</v>
      </c>
      <c r="H3" s="25" t="s">
        <v>3846</v>
      </c>
      <c r="I3" s="25" t="s">
        <v>3847</v>
      </c>
      <c r="J3" s="25" t="s">
        <v>3867</v>
      </c>
      <c r="K3" s="25" t="s">
        <v>3849</v>
      </c>
      <c r="L3" s="25" t="s">
        <v>3868</v>
      </c>
      <c r="M3" s="25" t="s">
        <v>3869</v>
      </c>
      <c r="N3" s="25" t="s">
        <v>3870</v>
      </c>
      <c r="O3" s="25" t="s">
        <v>3853</v>
      </c>
      <c r="P3" s="28" t="s">
        <v>3854</v>
      </c>
      <c r="Q3" s="29"/>
      <c r="R3" s="25" t="s">
        <v>3855</v>
      </c>
      <c r="S3" s="25" t="s">
        <v>3856</v>
      </c>
      <c r="T3" s="25">
        <v>3</v>
      </c>
      <c r="U3" s="25" t="s">
        <v>3871</v>
      </c>
      <c r="V3" s="25" t="s">
        <v>3872</v>
      </c>
      <c r="W3" s="25" t="s">
        <v>3873</v>
      </c>
      <c r="X3" s="25" t="s">
        <v>3874</v>
      </c>
      <c r="Y3" s="30" t="s">
        <v>3875</v>
      </c>
    </row>
    <row r="4" ht="30" customHeight="1" spans="1:25" x14ac:dyDescent="0.25">
      <c r="A4" s="25" t="s">
        <v>3862</v>
      </c>
      <c r="B4" s="26">
        <v>248</v>
      </c>
      <c r="C4" s="25" t="s">
        <v>3876</v>
      </c>
      <c r="D4" s="27">
        <v>44287</v>
      </c>
      <c r="E4" s="25" t="s">
        <v>3877</v>
      </c>
      <c r="F4" s="25" t="s">
        <v>3878</v>
      </c>
      <c r="G4" s="25" t="s">
        <v>3866</v>
      </c>
      <c r="H4" s="25" t="s">
        <v>3846</v>
      </c>
      <c r="I4" s="25" t="s">
        <v>3847</v>
      </c>
      <c r="J4" s="25" t="s">
        <v>3867</v>
      </c>
      <c r="K4" s="25" t="s">
        <v>3849</v>
      </c>
      <c r="L4" s="25" t="s">
        <v>3868</v>
      </c>
      <c r="M4" s="25" t="s">
        <v>3869</v>
      </c>
      <c r="N4" s="25" t="s">
        <v>3870</v>
      </c>
      <c r="O4" s="25" t="s">
        <v>3853</v>
      </c>
      <c r="P4" s="28" t="s">
        <v>3854</v>
      </c>
      <c r="Q4" s="29"/>
      <c r="R4" s="25" t="s">
        <v>3855</v>
      </c>
      <c r="S4" s="25" t="s">
        <v>3856</v>
      </c>
      <c r="T4" s="25">
        <v>3</v>
      </c>
      <c r="U4" s="25" t="s">
        <v>3871</v>
      </c>
      <c r="V4" s="25" t="s">
        <v>3872</v>
      </c>
      <c r="W4" s="25" t="s">
        <v>3873</v>
      </c>
      <c r="X4" s="25" t="s">
        <v>3874</v>
      </c>
      <c r="Y4" s="30" t="s">
        <v>3875</v>
      </c>
    </row>
    <row r="5" ht="30" customHeight="1" spans="1:25" x14ac:dyDescent="0.25">
      <c r="A5" s="25" t="s">
        <v>3862</v>
      </c>
      <c r="B5" s="26">
        <v>705</v>
      </c>
      <c r="C5" s="25" t="s">
        <v>3879</v>
      </c>
      <c r="D5" s="27">
        <v>44287</v>
      </c>
      <c r="E5" s="25" t="s">
        <v>3880</v>
      </c>
      <c r="F5" s="25" t="s">
        <v>3881</v>
      </c>
      <c r="G5" s="25" t="s">
        <v>3866</v>
      </c>
      <c r="H5" s="25" t="s">
        <v>3846</v>
      </c>
      <c r="I5" s="25" t="s">
        <v>3847</v>
      </c>
      <c r="J5" s="25" t="s">
        <v>3867</v>
      </c>
      <c r="K5" s="25" t="s">
        <v>3849</v>
      </c>
      <c r="L5" s="25" t="s">
        <v>3868</v>
      </c>
      <c r="M5" s="25" t="s">
        <v>3869</v>
      </c>
      <c r="N5" s="25" t="s">
        <v>3870</v>
      </c>
      <c r="O5" s="25" t="s">
        <v>3853</v>
      </c>
      <c r="P5" s="28" t="s">
        <v>3854</v>
      </c>
      <c r="Q5" s="29"/>
      <c r="R5" s="25" t="s">
        <v>3855</v>
      </c>
      <c r="S5" s="25" t="s">
        <v>3856</v>
      </c>
      <c r="T5" s="25">
        <v>3</v>
      </c>
      <c r="U5" s="25" t="s">
        <v>3871</v>
      </c>
      <c r="V5" s="25" t="s">
        <v>3872</v>
      </c>
      <c r="W5" s="25" t="s">
        <v>3873</v>
      </c>
      <c r="X5" s="25" t="s">
        <v>3874</v>
      </c>
      <c r="Y5" s="30" t="s">
        <v>3875</v>
      </c>
    </row>
    <row r="6" spans="1:25" x14ac:dyDescent="0.25">
      <c r="A6" s="25" t="s">
        <v>3862</v>
      </c>
      <c r="B6" s="26">
        <v>465</v>
      </c>
      <c r="C6" s="25" t="s">
        <v>3882</v>
      </c>
      <c r="D6" s="27">
        <v>44295</v>
      </c>
      <c r="E6" s="25" t="s">
        <v>3883</v>
      </c>
      <c r="F6" s="25" t="s">
        <v>3844</v>
      </c>
      <c r="G6" s="25" t="s">
        <v>3845</v>
      </c>
      <c r="H6" s="25" t="s">
        <v>3846</v>
      </c>
      <c r="I6" s="25" t="s">
        <v>3847</v>
      </c>
      <c r="J6" s="25" t="s">
        <v>3848</v>
      </c>
      <c r="K6" s="25" t="s">
        <v>3849</v>
      </c>
      <c r="L6" s="25" t="s">
        <v>3850</v>
      </c>
      <c r="M6" s="25" t="s">
        <v>3851</v>
      </c>
      <c r="N6" s="25" t="s">
        <v>3852</v>
      </c>
      <c r="O6" s="25" t="s">
        <v>3853</v>
      </c>
      <c r="P6" s="28" t="s">
        <v>3854</v>
      </c>
      <c r="Q6" s="29"/>
      <c r="R6" s="25" t="s">
        <v>3855</v>
      </c>
      <c r="S6" s="25" t="s">
        <v>3856</v>
      </c>
      <c r="T6" s="25">
        <v>3</v>
      </c>
      <c r="U6" s="25" t="s">
        <v>3884</v>
      </c>
      <c r="V6" s="25" t="s">
        <v>3858</v>
      </c>
      <c r="W6" s="25" t="s">
        <v>3885</v>
      </c>
      <c r="X6" s="25" t="s">
        <v>3886</v>
      </c>
      <c r="Y6" s="25" t="s">
        <v>3887</v>
      </c>
    </row>
    <row r="7" spans="1:25" x14ac:dyDescent="0.25">
      <c r="A7" s="25" t="s">
        <v>3888</v>
      </c>
      <c r="B7" s="26">
        <v>210</v>
      </c>
      <c r="C7" s="25" t="s">
        <v>3889</v>
      </c>
      <c r="D7" s="27">
        <v>44320</v>
      </c>
      <c r="E7" s="25" t="s">
        <v>3890</v>
      </c>
      <c r="F7" s="25" t="s">
        <v>3844</v>
      </c>
      <c r="G7" s="25" t="s">
        <v>3845</v>
      </c>
      <c r="H7" s="25" t="s">
        <v>3846</v>
      </c>
      <c r="I7" s="25" t="s">
        <v>3847</v>
      </c>
      <c r="J7" s="25" t="s">
        <v>3891</v>
      </c>
      <c r="K7" s="25" t="s">
        <v>3849</v>
      </c>
      <c r="L7" s="25" t="s">
        <v>3868</v>
      </c>
      <c r="M7" s="25" t="s">
        <v>3869</v>
      </c>
      <c r="N7" s="25" t="s">
        <v>3870</v>
      </c>
      <c r="O7" s="25" t="s">
        <v>3853</v>
      </c>
      <c r="P7" s="28" t="s">
        <v>3854</v>
      </c>
      <c r="Q7" s="29"/>
      <c r="R7" s="25" t="s">
        <v>3856</v>
      </c>
      <c r="S7" s="25" t="s">
        <v>3892</v>
      </c>
      <c r="T7" s="25">
        <v>12</v>
      </c>
      <c r="U7" s="25" t="s">
        <v>3871</v>
      </c>
      <c r="V7" s="25" t="s">
        <v>3858</v>
      </c>
      <c r="W7" s="25" t="s">
        <v>3893</v>
      </c>
      <c r="X7" s="25" t="s">
        <v>3894</v>
      </c>
      <c r="Y7" s="25" t="s">
        <v>3895</v>
      </c>
    </row>
    <row r="8" spans="1:25" x14ac:dyDescent="0.25">
      <c r="A8" s="25" t="s">
        <v>3888</v>
      </c>
      <c r="B8" s="26">
        <v>401</v>
      </c>
      <c r="C8" s="25" t="s">
        <v>3896</v>
      </c>
      <c r="D8" s="27">
        <v>44320</v>
      </c>
      <c r="E8" s="25" t="s">
        <v>3897</v>
      </c>
      <c r="F8" s="25" t="s">
        <v>3844</v>
      </c>
      <c r="G8" s="25" t="s">
        <v>3845</v>
      </c>
      <c r="H8" s="25" t="s">
        <v>3846</v>
      </c>
      <c r="I8" s="25" t="s">
        <v>3847</v>
      </c>
      <c r="J8" s="25" t="s">
        <v>3848</v>
      </c>
      <c r="K8" s="25" t="s">
        <v>3849</v>
      </c>
      <c r="L8" s="25" t="s">
        <v>3868</v>
      </c>
      <c r="M8" s="25" t="s">
        <v>3869</v>
      </c>
      <c r="N8" s="25" t="s">
        <v>3870</v>
      </c>
      <c r="O8" s="25" t="s">
        <v>3853</v>
      </c>
      <c r="P8" s="28" t="s">
        <v>3854</v>
      </c>
      <c r="Q8" s="29"/>
      <c r="R8" s="25" t="s">
        <v>3855</v>
      </c>
      <c r="S8" s="25" t="s">
        <v>3856</v>
      </c>
      <c r="T8" s="25">
        <v>12</v>
      </c>
      <c r="U8" s="25" t="s">
        <v>3884</v>
      </c>
      <c r="V8" s="25" t="s">
        <v>3858</v>
      </c>
      <c r="W8" s="25" t="s">
        <v>3893</v>
      </c>
      <c r="X8" s="25" t="s">
        <v>3898</v>
      </c>
      <c r="Y8" s="25" t="s">
        <v>3899</v>
      </c>
    </row>
    <row r="9" spans="1:25" x14ac:dyDescent="0.25">
      <c r="A9" s="25" t="s">
        <v>3888</v>
      </c>
      <c r="B9" s="26">
        <v>402</v>
      </c>
      <c r="C9" s="25" t="s">
        <v>3900</v>
      </c>
      <c r="D9" s="27">
        <v>44320</v>
      </c>
      <c r="E9" s="25" t="s">
        <v>3901</v>
      </c>
      <c r="F9" s="25" t="s">
        <v>3844</v>
      </c>
      <c r="G9" s="25" t="s">
        <v>3845</v>
      </c>
      <c r="H9" s="25" t="s">
        <v>3846</v>
      </c>
      <c r="I9" s="25" t="s">
        <v>3847</v>
      </c>
      <c r="J9" s="25" t="s">
        <v>3848</v>
      </c>
      <c r="K9" s="25" t="s">
        <v>3849</v>
      </c>
      <c r="L9" s="25" t="s">
        <v>3868</v>
      </c>
      <c r="M9" s="25" t="s">
        <v>3869</v>
      </c>
      <c r="N9" s="25" t="s">
        <v>3870</v>
      </c>
      <c r="O9" s="25" t="s">
        <v>3853</v>
      </c>
      <c r="P9" s="28" t="s">
        <v>3854</v>
      </c>
      <c r="Q9" s="29"/>
      <c r="R9" s="25" t="s">
        <v>3855</v>
      </c>
      <c r="S9" s="25" t="s">
        <v>3856</v>
      </c>
      <c r="T9" s="25">
        <v>12</v>
      </c>
      <c r="U9" s="25" t="s">
        <v>3857</v>
      </c>
      <c r="V9" s="25" t="s">
        <v>3858</v>
      </c>
      <c r="W9" s="25" t="s">
        <v>3902</v>
      </c>
      <c r="X9" s="25" t="s">
        <v>3903</v>
      </c>
      <c r="Y9" s="25" t="s">
        <v>3904</v>
      </c>
    </row>
    <row r="10" spans="1:25" x14ac:dyDescent="0.25">
      <c r="A10" s="25" t="s">
        <v>3888</v>
      </c>
      <c r="B10" s="26">
        <v>804</v>
      </c>
      <c r="C10" s="25" t="s">
        <v>3905</v>
      </c>
      <c r="D10" s="27">
        <v>44328</v>
      </c>
      <c r="E10" s="25" t="s">
        <v>3906</v>
      </c>
      <c r="F10" s="25" t="s">
        <v>3907</v>
      </c>
      <c r="G10" s="25" t="s">
        <v>3908</v>
      </c>
      <c r="H10" s="25" t="s">
        <v>3909</v>
      </c>
      <c r="I10" s="25" t="s">
        <v>3910</v>
      </c>
      <c r="J10" s="25" t="s">
        <v>3911</v>
      </c>
      <c r="K10" s="25" t="s">
        <v>3849</v>
      </c>
      <c r="L10" s="25" t="s">
        <v>3912</v>
      </c>
      <c r="M10" s="25" t="s">
        <v>3869</v>
      </c>
      <c r="N10" s="25" t="s">
        <v>3913</v>
      </c>
      <c r="O10" s="25" t="s">
        <v>3853</v>
      </c>
      <c r="P10" s="28" t="s">
        <v>3854</v>
      </c>
      <c r="Q10" s="29"/>
      <c r="R10" s="25" t="s">
        <v>3855</v>
      </c>
      <c r="S10" s="25" t="s">
        <v>3855</v>
      </c>
      <c r="T10" s="25">
        <v>10</v>
      </c>
      <c r="U10" s="25" t="s">
        <v>3871</v>
      </c>
      <c r="V10" s="25" t="s">
        <v>3914</v>
      </c>
      <c r="W10" s="25" t="s">
        <v>3915</v>
      </c>
      <c r="X10" s="25" t="s">
        <v>3916</v>
      </c>
      <c r="Y10" s="25" t="s">
        <v>3917</v>
      </c>
    </row>
    <row r="11" ht="60" customHeight="1" spans="1:25" x14ac:dyDescent="0.25">
      <c r="A11" s="25" t="s">
        <v>3918</v>
      </c>
      <c r="B11" s="26">
        <v>717</v>
      </c>
      <c r="C11" s="25" t="s">
        <v>3919</v>
      </c>
      <c r="D11" s="27">
        <v>44348</v>
      </c>
      <c r="E11" s="25" t="s">
        <v>3920</v>
      </c>
      <c r="F11" s="25" t="s">
        <v>3921</v>
      </c>
      <c r="G11" s="25" t="s">
        <v>3922</v>
      </c>
      <c r="H11" s="25" t="s">
        <v>3923</v>
      </c>
      <c r="I11" s="25" t="s">
        <v>3924</v>
      </c>
      <c r="J11" s="25" t="s">
        <v>3925</v>
      </c>
      <c r="K11" s="25" t="s">
        <v>3849</v>
      </c>
      <c r="L11" s="25" t="s">
        <v>3926</v>
      </c>
      <c r="M11" s="25" t="s">
        <v>3851</v>
      </c>
      <c r="N11" s="25" t="s">
        <v>3927</v>
      </c>
      <c r="O11" s="25" t="s">
        <v>3853</v>
      </c>
      <c r="P11" s="28" t="s">
        <v>3854</v>
      </c>
      <c r="Q11" s="29"/>
      <c r="R11" s="25" t="s">
        <v>3892</v>
      </c>
      <c r="S11" s="25" t="s">
        <v>3856</v>
      </c>
      <c r="T11" s="25">
        <v>6</v>
      </c>
      <c r="U11" s="25" t="s">
        <v>3884</v>
      </c>
      <c r="V11" s="25" t="s">
        <v>3928</v>
      </c>
      <c r="W11" s="25" t="s">
        <v>3929</v>
      </c>
      <c r="X11" s="25" t="s">
        <v>3930</v>
      </c>
      <c r="Y11" s="30" t="s">
        <v>3931</v>
      </c>
    </row>
    <row r="12" spans="1:25" x14ac:dyDescent="0.25">
      <c r="A12" s="25" t="s">
        <v>3918</v>
      </c>
      <c r="B12" s="26">
        <v>736</v>
      </c>
      <c r="C12" s="25" t="s">
        <v>3932</v>
      </c>
      <c r="D12" s="27">
        <v>44348</v>
      </c>
      <c r="E12" s="25" t="s">
        <v>3933</v>
      </c>
      <c r="F12" s="25" t="s">
        <v>3921</v>
      </c>
      <c r="G12" s="25" t="s">
        <v>3922</v>
      </c>
      <c r="H12" s="25" t="s">
        <v>3923</v>
      </c>
      <c r="I12" s="25" t="s">
        <v>3924</v>
      </c>
      <c r="J12" s="25" t="s">
        <v>3925</v>
      </c>
      <c r="K12" s="25" t="s">
        <v>3849</v>
      </c>
      <c r="L12" s="25" t="s">
        <v>3926</v>
      </c>
      <c r="M12" s="25" t="s">
        <v>3851</v>
      </c>
      <c r="N12" s="25" t="s">
        <v>3934</v>
      </c>
      <c r="O12" s="25" t="s">
        <v>3853</v>
      </c>
      <c r="P12" s="28" t="s">
        <v>3854</v>
      </c>
      <c r="Q12" s="29"/>
      <c r="R12" s="25"/>
      <c r="S12" s="25"/>
      <c r="T12" s="25"/>
      <c r="U12" s="25"/>
      <c r="V12" s="25"/>
      <c r="W12" s="25"/>
      <c r="X12" s="25"/>
      <c r="Y12" s="25"/>
    </row>
    <row r="13" ht="45" customHeight="1" spans="1:25" x14ac:dyDescent="0.25">
      <c r="A13" s="25" t="s">
        <v>3918</v>
      </c>
      <c r="B13" s="26" t="s">
        <v>3935</v>
      </c>
      <c r="C13" s="25" t="s">
        <v>3936</v>
      </c>
      <c r="D13" s="27">
        <v>44352</v>
      </c>
      <c r="E13" s="25" t="s">
        <v>3937</v>
      </c>
      <c r="F13" s="25" t="s">
        <v>3938</v>
      </c>
      <c r="G13" s="25" t="s">
        <v>3922</v>
      </c>
      <c r="H13" s="25" t="s">
        <v>3923</v>
      </c>
      <c r="I13" s="25" t="s">
        <v>3924</v>
      </c>
      <c r="J13" s="25" t="s">
        <v>3925</v>
      </c>
      <c r="K13" s="25" t="s">
        <v>3939</v>
      </c>
      <c r="L13" s="25" t="s">
        <v>3939</v>
      </c>
      <c r="M13" s="25" t="s">
        <v>3940</v>
      </c>
      <c r="N13" s="25" t="s">
        <v>3870</v>
      </c>
      <c r="O13" s="25" t="s">
        <v>3853</v>
      </c>
      <c r="P13" s="28" t="s">
        <v>3854</v>
      </c>
      <c r="Q13" s="29" t="s">
        <v>3941</v>
      </c>
      <c r="R13" s="25" t="s">
        <v>3856</v>
      </c>
      <c r="S13" s="25" t="s">
        <v>3856</v>
      </c>
      <c r="T13" s="25">
        <v>21</v>
      </c>
      <c r="U13" s="25" t="s">
        <v>3884</v>
      </c>
      <c r="V13" s="25" t="s">
        <v>3928</v>
      </c>
      <c r="W13" s="25" t="s">
        <v>3915</v>
      </c>
      <c r="X13" s="30" t="s">
        <v>3942</v>
      </c>
      <c r="Y13" s="30" t="s">
        <v>3943</v>
      </c>
    </row>
    <row r="14" spans="1:25" x14ac:dyDescent="0.25">
      <c r="A14" s="25" t="s">
        <v>3918</v>
      </c>
      <c r="B14" s="26" t="s">
        <v>3944</v>
      </c>
      <c r="C14" s="25" t="s">
        <v>3945</v>
      </c>
      <c r="D14" s="27">
        <v>44356</v>
      </c>
      <c r="E14" s="25" t="s">
        <v>3946</v>
      </c>
      <c r="F14" s="25" t="s">
        <v>3938</v>
      </c>
      <c r="G14" s="25" t="s">
        <v>3922</v>
      </c>
      <c r="H14" s="25" t="s">
        <v>3947</v>
      </c>
      <c r="I14" s="25" t="s">
        <v>3910</v>
      </c>
      <c r="J14" s="25" t="s">
        <v>3948</v>
      </c>
      <c r="K14" s="25" t="s">
        <v>3939</v>
      </c>
      <c r="L14" s="25" t="s">
        <v>3939</v>
      </c>
      <c r="M14" s="25" t="s">
        <v>3940</v>
      </c>
      <c r="N14" s="25" t="s">
        <v>3870</v>
      </c>
      <c r="O14" s="25" t="s">
        <v>3853</v>
      </c>
      <c r="P14" s="28" t="s">
        <v>3854</v>
      </c>
      <c r="Q14" s="29" t="s">
        <v>3949</v>
      </c>
      <c r="R14" s="25" t="s">
        <v>3892</v>
      </c>
      <c r="S14" s="25" t="s">
        <v>3892</v>
      </c>
      <c r="T14" s="25">
        <v>14</v>
      </c>
      <c r="U14" s="25" t="s">
        <v>3884</v>
      </c>
      <c r="V14" s="25" t="s">
        <v>3950</v>
      </c>
      <c r="W14" s="25" t="s">
        <v>3951</v>
      </c>
      <c r="X14" s="25" t="s">
        <v>3952</v>
      </c>
      <c r="Y14" s="25" t="s">
        <v>3953</v>
      </c>
    </row>
    <row r="15" spans="1:25" x14ac:dyDescent="0.25">
      <c r="A15" s="25" t="s">
        <v>3918</v>
      </c>
      <c r="B15" s="26" t="s">
        <v>3954</v>
      </c>
      <c r="C15" s="25" t="s">
        <v>3955</v>
      </c>
      <c r="D15" s="27">
        <v>44358</v>
      </c>
      <c r="E15" s="25" t="s">
        <v>3956</v>
      </c>
      <c r="F15" s="25" t="s">
        <v>3938</v>
      </c>
      <c r="G15" s="25" t="s">
        <v>3922</v>
      </c>
      <c r="H15" s="25" t="s">
        <v>3947</v>
      </c>
      <c r="I15" s="25" t="s">
        <v>3910</v>
      </c>
      <c r="J15" s="25" t="s">
        <v>3957</v>
      </c>
      <c r="K15" s="25" t="s">
        <v>3939</v>
      </c>
      <c r="L15" s="25" t="s">
        <v>3939</v>
      </c>
      <c r="M15" s="25" t="s">
        <v>3940</v>
      </c>
      <c r="N15" s="25" t="s">
        <v>3958</v>
      </c>
      <c r="O15" s="25" t="s">
        <v>3853</v>
      </c>
      <c r="P15" s="28" t="s">
        <v>3854</v>
      </c>
      <c r="Q15" s="29" t="s">
        <v>3959</v>
      </c>
      <c r="R15" s="25" t="s">
        <v>3856</v>
      </c>
      <c r="S15" s="25" t="s">
        <v>3856</v>
      </c>
      <c r="T15" s="25">
        <v>10</v>
      </c>
      <c r="U15" s="25" t="s">
        <v>3884</v>
      </c>
      <c r="V15" s="25" t="s">
        <v>3928</v>
      </c>
      <c r="W15" s="25" t="s">
        <v>3960</v>
      </c>
      <c r="X15" s="25" t="s">
        <v>3961</v>
      </c>
      <c r="Y15" s="25" t="s">
        <v>3962</v>
      </c>
    </row>
    <row r="16" spans="1:25" x14ac:dyDescent="0.25">
      <c r="A16" s="25" t="s">
        <v>3918</v>
      </c>
      <c r="B16" s="26" t="s">
        <v>3963</v>
      </c>
      <c r="C16" s="25" t="s">
        <v>3964</v>
      </c>
      <c r="D16" s="27">
        <v>44364</v>
      </c>
      <c r="E16" s="25" t="s">
        <v>3965</v>
      </c>
      <c r="F16" s="25" t="s">
        <v>3966</v>
      </c>
      <c r="G16" s="25" t="s">
        <v>3967</v>
      </c>
      <c r="H16" s="25" t="s">
        <v>3968</v>
      </c>
      <c r="I16" s="25" t="s">
        <v>3924</v>
      </c>
      <c r="J16" s="25" t="s">
        <v>3969</v>
      </c>
      <c r="K16" s="25" t="s">
        <v>3939</v>
      </c>
      <c r="L16" s="25" t="s">
        <v>3939</v>
      </c>
      <c r="M16" s="25" t="s">
        <v>3869</v>
      </c>
      <c r="N16" s="25" t="s">
        <v>3958</v>
      </c>
      <c r="O16" s="25" t="s">
        <v>3853</v>
      </c>
      <c r="P16" s="28" t="s">
        <v>3854</v>
      </c>
      <c r="Q16" s="29"/>
      <c r="R16" s="25"/>
      <c r="S16" s="25"/>
      <c r="T16" s="25"/>
      <c r="U16" s="25"/>
      <c r="V16" s="25"/>
      <c r="W16" s="25"/>
      <c r="X16" s="25"/>
      <c r="Y16" s="25"/>
    </row>
    <row r="17" spans="1:25" x14ac:dyDescent="0.25">
      <c r="A17" s="25" t="s">
        <v>3918</v>
      </c>
      <c r="B17" s="26" t="s">
        <v>3970</v>
      </c>
      <c r="C17" s="25" t="s">
        <v>3971</v>
      </c>
      <c r="D17" s="27">
        <v>44364</v>
      </c>
      <c r="E17" s="25" t="s">
        <v>3972</v>
      </c>
      <c r="F17" s="25" t="s">
        <v>3966</v>
      </c>
      <c r="G17" s="25" t="s">
        <v>3967</v>
      </c>
      <c r="H17" s="25" t="s">
        <v>3968</v>
      </c>
      <c r="I17" s="25" t="s">
        <v>3924</v>
      </c>
      <c r="J17" s="25" t="s">
        <v>3969</v>
      </c>
      <c r="K17" s="25" t="s">
        <v>3939</v>
      </c>
      <c r="L17" s="25" t="s">
        <v>3939</v>
      </c>
      <c r="M17" s="25" t="s">
        <v>3940</v>
      </c>
      <c r="N17" s="25" t="s">
        <v>3958</v>
      </c>
      <c r="O17" s="25" t="s">
        <v>3853</v>
      </c>
      <c r="P17" s="28" t="s">
        <v>3854</v>
      </c>
      <c r="Q17" s="29" t="s">
        <v>3973</v>
      </c>
      <c r="R17" s="25" t="s">
        <v>3856</v>
      </c>
      <c r="S17" s="25" t="s">
        <v>3856</v>
      </c>
      <c r="T17" s="25">
        <v>10</v>
      </c>
      <c r="U17" s="25" t="s">
        <v>3884</v>
      </c>
      <c r="V17" s="25" t="s">
        <v>3872</v>
      </c>
      <c r="W17" s="25" t="s">
        <v>3873</v>
      </c>
      <c r="X17" s="25" t="s">
        <v>3974</v>
      </c>
      <c r="Y17" s="25" t="s">
        <v>3975</v>
      </c>
    </row>
    <row r="18" spans="1:25" x14ac:dyDescent="0.25">
      <c r="A18" s="25" t="s">
        <v>3918</v>
      </c>
      <c r="B18" s="26">
        <v>809</v>
      </c>
      <c r="C18" s="25" t="s">
        <v>3976</v>
      </c>
      <c r="D18" s="27">
        <v>44371</v>
      </c>
      <c r="E18" s="25" t="s">
        <v>3977</v>
      </c>
      <c r="F18" s="25" t="s">
        <v>3978</v>
      </c>
      <c r="G18" s="25" t="s">
        <v>3967</v>
      </c>
      <c r="H18" s="25" t="s">
        <v>3968</v>
      </c>
      <c r="I18" s="25" t="s">
        <v>3924</v>
      </c>
      <c r="J18" s="25" t="s">
        <v>3979</v>
      </c>
      <c r="K18" s="25" t="s">
        <v>3849</v>
      </c>
      <c r="L18" s="25" t="s">
        <v>3912</v>
      </c>
      <c r="M18" s="25" t="s">
        <v>3869</v>
      </c>
      <c r="N18" s="25" t="s">
        <v>3913</v>
      </c>
      <c r="O18" s="25" t="s">
        <v>3853</v>
      </c>
      <c r="P18" s="28" t="s">
        <v>3854</v>
      </c>
      <c r="Q18" s="29"/>
      <c r="R18" s="25" t="s">
        <v>3856</v>
      </c>
      <c r="S18" s="25" t="s">
        <v>3856</v>
      </c>
      <c r="T18" s="25">
        <v>17</v>
      </c>
      <c r="U18" s="25" t="s">
        <v>3884</v>
      </c>
      <c r="V18" s="25" t="s">
        <v>3872</v>
      </c>
      <c r="W18" s="25" t="s">
        <v>3929</v>
      </c>
      <c r="X18" s="25" t="s">
        <v>3980</v>
      </c>
      <c r="Y18" s="25" t="s">
        <v>3981</v>
      </c>
    </row>
    <row r="19" spans="1:25" x14ac:dyDescent="0.25">
      <c r="A19" s="25" t="s">
        <v>3918</v>
      </c>
      <c r="B19" s="26">
        <v>814</v>
      </c>
      <c r="C19" s="25" t="s">
        <v>3982</v>
      </c>
      <c r="D19" s="27">
        <v>44372</v>
      </c>
      <c r="E19" s="25" t="s">
        <v>3983</v>
      </c>
      <c r="F19" s="25" t="s">
        <v>3984</v>
      </c>
      <c r="G19" s="25" t="s">
        <v>3985</v>
      </c>
      <c r="H19" s="25" t="s">
        <v>3968</v>
      </c>
      <c r="I19" s="25" t="s">
        <v>3924</v>
      </c>
      <c r="J19" s="25" t="s">
        <v>3969</v>
      </c>
      <c r="K19" s="25" t="s">
        <v>3849</v>
      </c>
      <c r="L19" s="25" t="s">
        <v>3912</v>
      </c>
      <c r="M19" s="25" t="s">
        <v>3869</v>
      </c>
      <c r="N19" s="25" t="s">
        <v>3913</v>
      </c>
      <c r="O19" s="25" t="s">
        <v>3853</v>
      </c>
      <c r="P19" s="28" t="s">
        <v>3854</v>
      </c>
      <c r="Q19" s="29"/>
      <c r="R19" s="25"/>
      <c r="S19" s="25"/>
      <c r="T19" s="25"/>
      <c r="U19" s="25"/>
      <c r="V19" s="25"/>
      <c r="W19" s="25"/>
      <c r="X19" s="25"/>
      <c r="Y19" s="25"/>
    </row>
    <row r="20" spans="1:25" x14ac:dyDescent="0.25">
      <c r="A20" s="25" t="s">
        <v>3918</v>
      </c>
      <c r="B20" s="26" t="s">
        <v>3986</v>
      </c>
      <c r="C20" s="25" t="s">
        <v>3987</v>
      </c>
      <c r="D20" s="27">
        <v>44377</v>
      </c>
      <c r="E20" s="25" t="s">
        <v>3988</v>
      </c>
      <c r="F20" s="25" t="s">
        <v>3989</v>
      </c>
      <c r="G20" s="25" t="s">
        <v>3990</v>
      </c>
      <c r="H20" s="25" t="s">
        <v>3947</v>
      </c>
      <c r="I20" s="25" t="s">
        <v>3910</v>
      </c>
      <c r="J20" s="25" t="s">
        <v>3948</v>
      </c>
      <c r="K20" s="25" t="s">
        <v>3939</v>
      </c>
      <c r="L20" s="25" t="s">
        <v>3939</v>
      </c>
      <c r="M20" s="25" t="s">
        <v>3940</v>
      </c>
      <c r="N20" s="25" t="s">
        <v>3870</v>
      </c>
      <c r="O20" s="25" t="s">
        <v>3853</v>
      </c>
      <c r="P20" s="28" t="s">
        <v>3854</v>
      </c>
      <c r="Q20" s="29" t="s">
        <v>3949</v>
      </c>
      <c r="R20" s="25" t="s">
        <v>3892</v>
      </c>
      <c r="S20" s="25" t="s">
        <v>3856</v>
      </c>
      <c r="T20" s="25">
        <v>32</v>
      </c>
      <c r="U20" s="25" t="s">
        <v>3884</v>
      </c>
      <c r="V20" s="25" t="s">
        <v>3950</v>
      </c>
      <c r="W20" s="25" t="s">
        <v>3991</v>
      </c>
      <c r="X20" s="25" t="s">
        <v>3992</v>
      </c>
      <c r="Y20" s="25" t="s">
        <v>3993</v>
      </c>
    </row>
    <row r="21" spans="1:25" x14ac:dyDescent="0.25">
      <c r="A21" s="25" t="s">
        <v>3918</v>
      </c>
      <c r="B21" s="26" t="s">
        <v>3994</v>
      </c>
      <c r="C21" s="25" t="s">
        <v>3995</v>
      </c>
      <c r="D21" s="27">
        <v>44377</v>
      </c>
      <c r="E21" s="25" t="s">
        <v>3996</v>
      </c>
      <c r="F21" s="25" t="s">
        <v>3997</v>
      </c>
      <c r="G21" s="25" t="s">
        <v>3998</v>
      </c>
      <c r="H21" s="25" t="s">
        <v>3923</v>
      </c>
      <c r="I21" s="25" t="s">
        <v>3924</v>
      </c>
      <c r="J21" s="25" t="s">
        <v>3979</v>
      </c>
      <c r="K21" s="25" t="s">
        <v>3939</v>
      </c>
      <c r="L21" s="25" t="s">
        <v>3939</v>
      </c>
      <c r="M21" s="25" t="s">
        <v>3869</v>
      </c>
      <c r="N21" s="25" t="s">
        <v>3870</v>
      </c>
      <c r="O21" s="25" t="s">
        <v>3853</v>
      </c>
      <c r="P21" s="28" t="s">
        <v>3854</v>
      </c>
      <c r="Q21" s="29"/>
      <c r="R21" s="25" t="s">
        <v>3892</v>
      </c>
      <c r="S21" s="25" t="s">
        <v>3892</v>
      </c>
      <c r="T21" s="25">
        <v>18</v>
      </c>
      <c r="U21" s="25" t="s">
        <v>3884</v>
      </c>
      <c r="V21" s="25" t="s">
        <v>3858</v>
      </c>
      <c r="W21" s="25" t="s">
        <v>3929</v>
      </c>
      <c r="X21" s="25" t="s">
        <v>3999</v>
      </c>
      <c r="Y21" s="25" t="s">
        <v>4000</v>
      </c>
    </row>
    <row r="22" spans="1:25" x14ac:dyDescent="0.25">
      <c r="A22" s="25" t="s">
        <v>4001</v>
      </c>
      <c r="B22" s="26">
        <v>813</v>
      </c>
      <c r="C22" s="25" t="s">
        <v>4002</v>
      </c>
      <c r="D22" s="27">
        <v>44378</v>
      </c>
      <c r="E22" s="25" t="s">
        <v>4003</v>
      </c>
      <c r="F22" s="25" t="s">
        <v>4004</v>
      </c>
      <c r="G22" s="25" t="s">
        <v>3985</v>
      </c>
      <c r="H22" s="25" t="s">
        <v>3968</v>
      </c>
      <c r="I22" s="25" t="s">
        <v>3924</v>
      </c>
      <c r="J22" s="25" t="s">
        <v>3979</v>
      </c>
      <c r="K22" s="25" t="s">
        <v>3849</v>
      </c>
      <c r="L22" s="25" t="s">
        <v>3912</v>
      </c>
      <c r="M22" s="25" t="s">
        <v>3869</v>
      </c>
      <c r="N22" s="25" t="s">
        <v>3913</v>
      </c>
      <c r="O22" s="25" t="s">
        <v>3853</v>
      </c>
      <c r="P22" s="28" t="s">
        <v>3854</v>
      </c>
      <c r="Q22" s="29"/>
      <c r="R22" s="25" t="s">
        <v>3855</v>
      </c>
      <c r="S22" s="25" t="s">
        <v>3856</v>
      </c>
      <c r="T22" s="25">
        <v>12</v>
      </c>
      <c r="U22" s="25" t="s">
        <v>3884</v>
      </c>
      <c r="V22" s="25" t="s">
        <v>3858</v>
      </c>
      <c r="W22" s="25" t="s">
        <v>3873</v>
      </c>
      <c r="X22" s="25" t="s">
        <v>4005</v>
      </c>
      <c r="Y22" s="25" t="s">
        <v>4006</v>
      </c>
    </row>
    <row r="23" spans="1:25" x14ac:dyDescent="0.25">
      <c r="A23" s="25" t="s">
        <v>4001</v>
      </c>
      <c r="B23" s="26" t="s">
        <v>4007</v>
      </c>
      <c r="C23" s="25" t="s">
        <v>4008</v>
      </c>
      <c r="D23" s="27">
        <v>44386</v>
      </c>
      <c r="E23" s="25" t="s">
        <v>4009</v>
      </c>
      <c r="F23" s="25" t="s">
        <v>4010</v>
      </c>
      <c r="G23" s="25" t="s">
        <v>3998</v>
      </c>
      <c r="H23" s="25" t="s">
        <v>3923</v>
      </c>
      <c r="I23" s="25" t="s">
        <v>3924</v>
      </c>
      <c r="J23" s="25" t="s">
        <v>3979</v>
      </c>
      <c r="K23" s="25" t="s">
        <v>3939</v>
      </c>
      <c r="L23" s="25" t="s">
        <v>3939</v>
      </c>
      <c r="M23" s="25" t="s">
        <v>3940</v>
      </c>
      <c r="N23" s="25" t="s">
        <v>3958</v>
      </c>
      <c r="O23" s="25" t="s">
        <v>3853</v>
      </c>
      <c r="P23" s="28" t="s">
        <v>3854</v>
      </c>
      <c r="Q23" s="29" t="s">
        <v>4011</v>
      </c>
      <c r="R23" s="25" t="s">
        <v>3856</v>
      </c>
      <c r="S23" s="25" t="s">
        <v>3856</v>
      </c>
      <c r="T23" s="25">
        <v>10</v>
      </c>
      <c r="U23" s="25" t="s">
        <v>3884</v>
      </c>
      <c r="V23" s="25" t="s">
        <v>3928</v>
      </c>
      <c r="W23" s="25" t="s">
        <v>3915</v>
      </c>
      <c r="X23" s="25" t="s">
        <v>4012</v>
      </c>
      <c r="Y23" s="25" t="s">
        <v>3962</v>
      </c>
    </row>
    <row r="24" ht="30" customHeight="1" spans="1:25" x14ac:dyDescent="0.25">
      <c r="A24" s="25" t="s">
        <v>4001</v>
      </c>
      <c r="B24" s="26" t="s">
        <v>4013</v>
      </c>
      <c r="C24" s="25" t="s">
        <v>4014</v>
      </c>
      <c r="D24" s="27">
        <v>44400</v>
      </c>
      <c r="E24" s="25" t="s">
        <v>4015</v>
      </c>
      <c r="F24" s="25" t="s">
        <v>4016</v>
      </c>
      <c r="G24" s="25" t="s">
        <v>4017</v>
      </c>
      <c r="H24" s="25" t="s">
        <v>4018</v>
      </c>
      <c r="I24" s="25" t="s">
        <v>3910</v>
      </c>
      <c r="J24" s="25" t="s">
        <v>3948</v>
      </c>
      <c r="K24" s="25" t="s">
        <v>3939</v>
      </c>
      <c r="L24" s="25" t="s">
        <v>3939</v>
      </c>
      <c r="M24" s="25" t="s">
        <v>3940</v>
      </c>
      <c r="N24" s="25" t="s">
        <v>3870</v>
      </c>
      <c r="O24" s="25" t="s">
        <v>3853</v>
      </c>
      <c r="P24" s="28" t="s">
        <v>3854</v>
      </c>
      <c r="Q24" s="29" t="s">
        <v>4019</v>
      </c>
      <c r="R24" s="25" t="s">
        <v>3856</v>
      </c>
      <c r="S24" s="25" t="s">
        <v>3856</v>
      </c>
      <c r="T24" s="25">
        <v>24</v>
      </c>
      <c r="U24" s="25" t="s">
        <v>3884</v>
      </c>
      <c r="V24" s="25" t="s">
        <v>4020</v>
      </c>
      <c r="W24" s="25" t="s">
        <v>3915</v>
      </c>
      <c r="X24" s="25" t="s">
        <v>4021</v>
      </c>
      <c r="Y24" s="30" t="s">
        <v>4022</v>
      </c>
    </row>
    <row r="25" spans="1:25" x14ac:dyDescent="0.25">
      <c r="A25" s="25" t="s">
        <v>4023</v>
      </c>
      <c r="B25" s="26">
        <v>111</v>
      </c>
      <c r="C25" s="25" t="s">
        <v>4024</v>
      </c>
      <c r="D25" s="27">
        <v>44409</v>
      </c>
      <c r="E25" s="25" t="s">
        <v>4025</v>
      </c>
      <c r="F25" s="25" t="s">
        <v>4026</v>
      </c>
      <c r="G25" s="25" t="s">
        <v>3922</v>
      </c>
      <c r="H25" s="25" t="s">
        <v>3947</v>
      </c>
      <c r="I25" s="25" t="s">
        <v>3910</v>
      </c>
      <c r="J25" s="25" t="s">
        <v>3911</v>
      </c>
      <c r="K25" s="25" t="s">
        <v>3849</v>
      </c>
      <c r="L25" s="25" t="s">
        <v>3868</v>
      </c>
      <c r="M25" s="25" t="s">
        <v>3851</v>
      </c>
      <c r="N25" s="25" t="s">
        <v>3927</v>
      </c>
      <c r="O25" s="25" t="s">
        <v>3853</v>
      </c>
      <c r="P25" s="28" t="s">
        <v>3854</v>
      </c>
      <c r="Q25" s="29"/>
      <c r="R25" s="25" t="s">
        <v>3892</v>
      </c>
      <c r="S25" s="25" t="s">
        <v>3892</v>
      </c>
      <c r="T25" s="25">
        <v>15</v>
      </c>
      <c r="U25" s="25" t="s">
        <v>3884</v>
      </c>
      <c r="V25" s="25" t="s">
        <v>3858</v>
      </c>
      <c r="W25" s="25" t="s">
        <v>3885</v>
      </c>
      <c r="X25" s="25" t="s">
        <v>4027</v>
      </c>
      <c r="Y25" s="25" t="s">
        <v>4028</v>
      </c>
    </row>
    <row r="26" spans="1:25" x14ac:dyDescent="0.25">
      <c r="A26" s="25" t="s">
        <v>4029</v>
      </c>
      <c r="B26" s="26">
        <v>136</v>
      </c>
      <c r="C26" s="25" t="s">
        <v>4030</v>
      </c>
      <c r="D26" s="27">
        <v>45072</v>
      </c>
      <c r="E26" s="25" t="s">
        <v>4031</v>
      </c>
      <c r="F26" s="25" t="s">
        <v>4032</v>
      </c>
      <c r="G26" s="25" t="s">
        <v>3998</v>
      </c>
      <c r="H26" s="25" t="s">
        <v>3923</v>
      </c>
      <c r="I26" s="25" t="s">
        <v>3924</v>
      </c>
      <c r="J26" s="25" t="s">
        <v>3979</v>
      </c>
      <c r="K26" s="25" t="s">
        <v>3849</v>
      </c>
      <c r="L26" s="25" t="s">
        <v>3868</v>
      </c>
      <c r="M26" s="25" t="s">
        <v>3869</v>
      </c>
      <c r="N26" s="25" t="s">
        <v>3870</v>
      </c>
      <c r="O26" s="25" t="s">
        <v>3853</v>
      </c>
      <c r="P26" s="28" t="s">
        <v>3854</v>
      </c>
      <c r="Q26" s="29"/>
      <c r="R26" s="25" t="s">
        <v>3856</v>
      </c>
      <c r="S26" s="25" t="s">
        <v>3856</v>
      </c>
      <c r="T26" s="25">
        <v>18</v>
      </c>
      <c r="U26" s="25" t="s">
        <v>3884</v>
      </c>
      <c r="V26" s="25" t="s">
        <v>3858</v>
      </c>
      <c r="W26" s="25" t="s">
        <v>3893</v>
      </c>
      <c r="X26" s="25" t="s">
        <v>4033</v>
      </c>
      <c r="Y26" s="25" t="s">
        <v>4034</v>
      </c>
    </row>
    <row r="27" spans="1:25" x14ac:dyDescent="0.25">
      <c r="A27" s="25" t="s">
        <v>4023</v>
      </c>
      <c r="B27" s="26">
        <v>231</v>
      </c>
      <c r="C27" s="25" t="s">
        <v>4035</v>
      </c>
      <c r="D27" s="27">
        <v>44409</v>
      </c>
      <c r="E27" s="25" t="s">
        <v>4036</v>
      </c>
      <c r="F27" s="25" t="s">
        <v>4037</v>
      </c>
      <c r="G27" s="25" t="s">
        <v>4017</v>
      </c>
      <c r="H27" s="25" t="s">
        <v>4018</v>
      </c>
      <c r="I27" s="25" t="s">
        <v>3910</v>
      </c>
      <c r="J27" s="25" t="s">
        <v>3948</v>
      </c>
      <c r="K27" s="25" t="s">
        <v>3849</v>
      </c>
      <c r="L27" s="25" t="s">
        <v>3868</v>
      </c>
      <c r="M27" s="25" t="s">
        <v>3869</v>
      </c>
      <c r="N27" s="25" t="s">
        <v>3870</v>
      </c>
      <c r="O27" s="25" t="s">
        <v>3853</v>
      </c>
      <c r="P27" s="28" t="s">
        <v>3854</v>
      </c>
      <c r="Q27" s="29"/>
      <c r="R27" s="25" t="s">
        <v>3855</v>
      </c>
      <c r="S27" s="25" t="s">
        <v>3855</v>
      </c>
      <c r="T27" s="25">
        <v>15</v>
      </c>
      <c r="U27" s="25" t="s">
        <v>3884</v>
      </c>
      <c r="V27" s="25" t="s">
        <v>3928</v>
      </c>
      <c r="W27" s="25" t="s">
        <v>3915</v>
      </c>
      <c r="X27" s="25" t="s">
        <v>4038</v>
      </c>
      <c r="Y27" s="25" t="s">
        <v>4039</v>
      </c>
    </row>
    <row r="28" spans="1:25" x14ac:dyDescent="0.25">
      <c r="A28" s="25" t="s">
        <v>4023</v>
      </c>
      <c r="B28" s="26">
        <v>722</v>
      </c>
      <c r="C28" s="25" t="s">
        <v>4040</v>
      </c>
      <c r="D28" s="27">
        <v>44409</v>
      </c>
      <c r="E28" s="25" t="s">
        <v>4041</v>
      </c>
      <c r="F28" s="25" t="s">
        <v>4042</v>
      </c>
      <c r="G28" s="25" t="s">
        <v>3998</v>
      </c>
      <c r="H28" s="25" t="s">
        <v>3923</v>
      </c>
      <c r="I28" s="25" t="s">
        <v>3924</v>
      </c>
      <c r="J28" s="25" t="s">
        <v>3925</v>
      </c>
      <c r="K28" s="25" t="s">
        <v>3849</v>
      </c>
      <c r="L28" s="25" t="s">
        <v>3926</v>
      </c>
      <c r="M28" s="25" t="s">
        <v>3851</v>
      </c>
      <c r="N28" s="25" t="s">
        <v>3927</v>
      </c>
      <c r="O28" s="25" t="s">
        <v>3853</v>
      </c>
      <c r="P28" s="28" t="s">
        <v>3854</v>
      </c>
      <c r="Q28" s="29"/>
      <c r="R28" s="25" t="s">
        <v>3892</v>
      </c>
      <c r="S28" s="25" t="s">
        <v>3892</v>
      </c>
      <c r="T28" s="25">
        <v>6</v>
      </c>
      <c r="U28" s="25" t="s">
        <v>3871</v>
      </c>
      <c r="V28" s="25" t="s">
        <v>3858</v>
      </c>
      <c r="W28" s="25" t="s">
        <v>4043</v>
      </c>
      <c r="X28" s="25" t="s">
        <v>4044</v>
      </c>
      <c r="Y28" s="25" t="s">
        <v>4045</v>
      </c>
    </row>
    <row r="29" spans="1:25" x14ac:dyDescent="0.25">
      <c r="A29" s="25" t="s">
        <v>4046</v>
      </c>
      <c r="B29" s="26">
        <v>205</v>
      </c>
      <c r="C29" s="25" t="s">
        <v>4047</v>
      </c>
      <c r="D29" s="27">
        <v>44440</v>
      </c>
      <c r="E29" s="25" t="s">
        <v>4048</v>
      </c>
      <c r="F29" s="25" t="s">
        <v>4049</v>
      </c>
      <c r="G29" s="25" t="s">
        <v>4050</v>
      </c>
      <c r="H29" s="25" t="s">
        <v>3846</v>
      </c>
      <c r="I29" s="25" t="s">
        <v>3847</v>
      </c>
      <c r="J29" s="25" t="s">
        <v>4051</v>
      </c>
      <c r="K29" s="25" t="s">
        <v>3849</v>
      </c>
      <c r="L29" s="25" t="s">
        <v>3868</v>
      </c>
      <c r="M29" s="25" t="s">
        <v>3869</v>
      </c>
      <c r="N29" s="25" t="s">
        <v>3870</v>
      </c>
      <c r="O29" s="25" t="s">
        <v>3853</v>
      </c>
      <c r="P29" s="28" t="s">
        <v>3854</v>
      </c>
      <c r="Q29" s="29"/>
      <c r="R29" s="25" t="s">
        <v>3892</v>
      </c>
      <c r="S29" s="25" t="s">
        <v>3856</v>
      </c>
      <c r="T29" s="25">
        <v>4</v>
      </c>
      <c r="U29" s="25" t="s">
        <v>3871</v>
      </c>
      <c r="V29" s="25" t="s">
        <v>3928</v>
      </c>
      <c r="W29" s="25" t="s">
        <v>3929</v>
      </c>
      <c r="X29" s="25" t="s">
        <v>4052</v>
      </c>
      <c r="Y29" s="25" t="s">
        <v>4053</v>
      </c>
    </row>
    <row r="30" spans="1:25" x14ac:dyDescent="0.25">
      <c r="A30" s="25" t="s">
        <v>4046</v>
      </c>
      <c r="B30" s="26" t="s">
        <v>4054</v>
      </c>
      <c r="C30" s="25" t="s">
        <v>4055</v>
      </c>
      <c r="D30" s="27">
        <v>44441</v>
      </c>
      <c r="E30" s="25" t="s">
        <v>4056</v>
      </c>
      <c r="F30" s="25" t="s">
        <v>4057</v>
      </c>
      <c r="G30" s="25" t="s">
        <v>3922</v>
      </c>
      <c r="H30" s="25" t="s">
        <v>3923</v>
      </c>
      <c r="I30" s="25" t="s">
        <v>3924</v>
      </c>
      <c r="J30" s="25" t="s">
        <v>3925</v>
      </c>
      <c r="K30" s="25" t="s">
        <v>3939</v>
      </c>
      <c r="L30" s="25" t="s">
        <v>3939</v>
      </c>
      <c r="M30" s="25" t="s">
        <v>3869</v>
      </c>
      <c r="N30" s="25" t="s">
        <v>3870</v>
      </c>
      <c r="O30" s="25" t="s">
        <v>3853</v>
      </c>
      <c r="P30" s="28" t="s">
        <v>3854</v>
      </c>
      <c r="Q30" s="29"/>
      <c r="R30" s="25"/>
      <c r="S30" s="25"/>
      <c r="T30" s="25"/>
      <c r="U30" s="25"/>
      <c r="V30" s="25"/>
      <c r="W30" s="25"/>
      <c r="X30" s="25"/>
      <c r="Y30" s="25"/>
    </row>
    <row r="31" spans="1:25" x14ac:dyDescent="0.25">
      <c r="A31" s="25" t="s">
        <v>4046</v>
      </c>
      <c r="B31" s="26" t="s">
        <v>4058</v>
      </c>
      <c r="C31" s="25" t="s">
        <v>4059</v>
      </c>
      <c r="D31" s="27">
        <v>44447</v>
      </c>
      <c r="E31" s="25" t="s">
        <v>4060</v>
      </c>
      <c r="F31" s="25" t="s">
        <v>4057</v>
      </c>
      <c r="G31" s="25" t="s">
        <v>3922</v>
      </c>
      <c r="H31" s="25" t="s">
        <v>3923</v>
      </c>
      <c r="I31" s="25" t="s">
        <v>3924</v>
      </c>
      <c r="J31" s="25" t="s">
        <v>3925</v>
      </c>
      <c r="K31" s="25" t="s">
        <v>3939</v>
      </c>
      <c r="L31" s="25" t="s">
        <v>3939</v>
      </c>
      <c r="M31" s="25" t="s">
        <v>3869</v>
      </c>
      <c r="N31" s="25" t="s">
        <v>3870</v>
      </c>
      <c r="O31" s="25" t="s">
        <v>3853</v>
      </c>
      <c r="P31" s="28" t="s">
        <v>3854</v>
      </c>
      <c r="Q31" s="29"/>
      <c r="R31" s="25"/>
      <c r="S31" s="25"/>
      <c r="T31" s="25"/>
      <c r="U31" s="25"/>
      <c r="V31" s="25"/>
      <c r="W31" s="25"/>
      <c r="X31" s="25"/>
      <c r="Y31" s="25"/>
    </row>
    <row r="32" spans="1:25" x14ac:dyDescent="0.25">
      <c r="A32" s="25" t="s">
        <v>4046</v>
      </c>
      <c r="B32" s="26" t="s">
        <v>4061</v>
      </c>
      <c r="C32" s="25" t="s">
        <v>4062</v>
      </c>
      <c r="D32" s="27">
        <v>44449</v>
      </c>
      <c r="E32" s="25" t="s">
        <v>4063</v>
      </c>
      <c r="F32" s="25" t="s">
        <v>4026</v>
      </c>
      <c r="G32" s="25" t="s">
        <v>3922</v>
      </c>
      <c r="H32" s="25" t="s">
        <v>3947</v>
      </c>
      <c r="I32" s="25" t="s">
        <v>3910</v>
      </c>
      <c r="J32" s="25" t="s">
        <v>3911</v>
      </c>
      <c r="K32" s="25" t="s">
        <v>3939</v>
      </c>
      <c r="L32" s="25" t="s">
        <v>3939</v>
      </c>
      <c r="M32" s="25" t="s">
        <v>3940</v>
      </c>
      <c r="N32" s="25" t="s">
        <v>3958</v>
      </c>
      <c r="O32" s="25" t="s">
        <v>3853</v>
      </c>
      <c r="P32" s="28" t="s">
        <v>3854</v>
      </c>
      <c r="Q32" s="29" t="s">
        <v>4064</v>
      </c>
      <c r="R32" s="25" t="s">
        <v>3856</v>
      </c>
      <c r="S32" s="25" t="s">
        <v>3856</v>
      </c>
      <c r="T32" s="25">
        <v>10</v>
      </c>
      <c r="U32" s="25" t="s">
        <v>3884</v>
      </c>
      <c r="V32" s="25" t="s">
        <v>3928</v>
      </c>
      <c r="W32" s="25" t="s">
        <v>3915</v>
      </c>
      <c r="X32" s="25" t="s">
        <v>4065</v>
      </c>
      <c r="Y32" s="25" t="s">
        <v>3962</v>
      </c>
    </row>
    <row r="33" spans="1:25" x14ac:dyDescent="0.25">
      <c r="A33" s="25" t="s">
        <v>4046</v>
      </c>
      <c r="B33" s="26" t="s">
        <v>4066</v>
      </c>
      <c r="C33" s="25" t="s">
        <v>4067</v>
      </c>
      <c r="D33" s="27">
        <v>44449</v>
      </c>
      <c r="E33" s="25" t="s">
        <v>4068</v>
      </c>
      <c r="F33" s="25" t="s">
        <v>4026</v>
      </c>
      <c r="G33" s="25" t="s">
        <v>3922</v>
      </c>
      <c r="H33" s="25" t="s">
        <v>3947</v>
      </c>
      <c r="I33" s="25" t="s">
        <v>3910</v>
      </c>
      <c r="J33" s="25" t="s">
        <v>3911</v>
      </c>
      <c r="K33" s="25" t="s">
        <v>3939</v>
      </c>
      <c r="L33" s="25" t="s">
        <v>3939</v>
      </c>
      <c r="M33" s="25" t="s">
        <v>3869</v>
      </c>
      <c r="N33" s="25" t="s">
        <v>3958</v>
      </c>
      <c r="O33" s="25" t="s">
        <v>3853</v>
      </c>
      <c r="P33" s="28" t="s">
        <v>3854</v>
      </c>
      <c r="Q33" s="29"/>
      <c r="R33" s="25" t="s">
        <v>3856</v>
      </c>
      <c r="S33" s="25" t="s">
        <v>3856</v>
      </c>
      <c r="T33" s="25">
        <v>8</v>
      </c>
      <c r="U33" s="25" t="s">
        <v>3884</v>
      </c>
      <c r="V33" s="25" t="s">
        <v>4069</v>
      </c>
      <c r="W33" s="25" t="s">
        <v>3915</v>
      </c>
      <c r="X33" s="25" t="s">
        <v>4070</v>
      </c>
      <c r="Y33" s="25" t="s">
        <v>3962</v>
      </c>
    </row>
    <row r="34" spans="1:25" x14ac:dyDescent="0.25">
      <c r="A34" s="25" t="s">
        <v>4046</v>
      </c>
      <c r="B34" s="26" t="s">
        <v>4071</v>
      </c>
      <c r="C34" s="25" t="s">
        <v>4072</v>
      </c>
      <c r="D34" s="27">
        <v>44455</v>
      </c>
      <c r="E34" s="25" t="s">
        <v>4073</v>
      </c>
      <c r="F34" s="25" t="s">
        <v>4074</v>
      </c>
      <c r="G34" s="25" t="s">
        <v>4017</v>
      </c>
      <c r="H34" s="25" t="s">
        <v>4018</v>
      </c>
      <c r="I34" s="25" t="s">
        <v>3910</v>
      </c>
      <c r="J34" s="25" t="s">
        <v>3948</v>
      </c>
      <c r="K34" s="25" t="s">
        <v>3939</v>
      </c>
      <c r="L34" s="25" t="s">
        <v>3939</v>
      </c>
      <c r="M34" s="25" t="s">
        <v>3940</v>
      </c>
      <c r="N34" s="25" t="s">
        <v>3958</v>
      </c>
      <c r="O34" s="25" t="s">
        <v>3853</v>
      </c>
      <c r="P34" s="28" t="s">
        <v>3854</v>
      </c>
      <c r="Q34" s="29" t="s">
        <v>3949</v>
      </c>
      <c r="R34" s="25" t="s">
        <v>3855</v>
      </c>
      <c r="S34" s="25" t="s">
        <v>3856</v>
      </c>
      <c r="T34" s="25">
        <v>10</v>
      </c>
      <c r="U34" s="25" t="s">
        <v>3884</v>
      </c>
      <c r="V34" s="25" t="s">
        <v>3928</v>
      </c>
      <c r="W34" s="25" t="s">
        <v>3859</v>
      </c>
      <c r="X34" s="25" t="s">
        <v>4075</v>
      </c>
      <c r="Y34" s="25" t="s">
        <v>4076</v>
      </c>
    </row>
    <row r="35" spans="1:25" x14ac:dyDescent="0.25">
      <c r="A35" s="25" t="s">
        <v>4046</v>
      </c>
      <c r="B35" s="26" t="s">
        <v>4077</v>
      </c>
      <c r="C35" s="25" t="s">
        <v>4078</v>
      </c>
      <c r="D35" s="27">
        <v>44456</v>
      </c>
      <c r="E35" s="25" t="s">
        <v>4079</v>
      </c>
      <c r="F35" s="25" t="s">
        <v>4080</v>
      </c>
      <c r="G35" s="25" t="s">
        <v>4017</v>
      </c>
      <c r="H35" s="25" t="s">
        <v>4018</v>
      </c>
      <c r="I35" s="25" t="s">
        <v>3910</v>
      </c>
      <c r="J35" s="25" t="s">
        <v>3948</v>
      </c>
      <c r="K35" s="25" t="s">
        <v>3939</v>
      </c>
      <c r="L35" s="25" t="s">
        <v>3939</v>
      </c>
      <c r="M35" s="25" t="s">
        <v>3940</v>
      </c>
      <c r="N35" s="25" t="s">
        <v>3958</v>
      </c>
      <c r="O35" s="25" t="s">
        <v>3853</v>
      </c>
      <c r="P35" s="28" t="s">
        <v>3854</v>
      </c>
      <c r="Q35" s="29" t="s">
        <v>4081</v>
      </c>
      <c r="R35" s="25" t="s">
        <v>3856</v>
      </c>
      <c r="S35" s="25" t="s">
        <v>3856</v>
      </c>
      <c r="T35" s="25">
        <v>6</v>
      </c>
      <c r="U35" s="25" t="s">
        <v>3884</v>
      </c>
      <c r="V35" s="25" t="s">
        <v>3928</v>
      </c>
      <c r="W35" s="25" t="s">
        <v>3960</v>
      </c>
      <c r="X35" s="25" t="s">
        <v>4082</v>
      </c>
      <c r="Y35" s="25" t="s">
        <v>3962</v>
      </c>
    </row>
    <row r="36" spans="1:25" x14ac:dyDescent="0.25">
      <c r="A36" s="25" t="s">
        <v>4046</v>
      </c>
      <c r="B36" s="26" t="s">
        <v>4083</v>
      </c>
      <c r="C36" s="25" t="s">
        <v>4084</v>
      </c>
      <c r="D36" s="27">
        <v>44461</v>
      </c>
      <c r="E36" s="25" t="s">
        <v>4085</v>
      </c>
      <c r="F36" s="25" t="s">
        <v>4086</v>
      </c>
      <c r="G36" s="25" t="s">
        <v>3908</v>
      </c>
      <c r="H36" s="25" t="s">
        <v>3909</v>
      </c>
      <c r="I36" s="25" t="s">
        <v>3910</v>
      </c>
      <c r="J36" s="25" t="s">
        <v>3957</v>
      </c>
      <c r="K36" s="25" t="s">
        <v>3939</v>
      </c>
      <c r="L36" s="25" t="s">
        <v>3939</v>
      </c>
      <c r="M36" s="25" t="s">
        <v>3940</v>
      </c>
      <c r="N36" s="25" t="s">
        <v>3958</v>
      </c>
      <c r="O36" s="25" t="s">
        <v>3853</v>
      </c>
      <c r="P36" s="28" t="s">
        <v>3854</v>
      </c>
      <c r="Q36" s="29" t="s">
        <v>4081</v>
      </c>
      <c r="R36" s="25" t="s">
        <v>3856</v>
      </c>
      <c r="S36" s="25" t="s">
        <v>3856</v>
      </c>
      <c r="T36" s="25">
        <v>8</v>
      </c>
      <c r="U36" s="25" t="s">
        <v>3884</v>
      </c>
      <c r="V36" s="25" t="s">
        <v>3928</v>
      </c>
      <c r="W36" s="25" t="s">
        <v>3915</v>
      </c>
      <c r="X36" s="25" t="s">
        <v>4087</v>
      </c>
      <c r="Y36" s="25" t="s">
        <v>3962</v>
      </c>
    </row>
    <row r="37" ht="30" customHeight="1" spans="1:25" x14ac:dyDescent="0.25">
      <c r="A37" s="25" t="s">
        <v>4046</v>
      </c>
      <c r="B37" s="26">
        <v>262</v>
      </c>
      <c r="C37" s="25" t="s">
        <v>4088</v>
      </c>
      <c r="D37" s="27">
        <v>44463</v>
      </c>
      <c r="E37" s="25" t="s">
        <v>4089</v>
      </c>
      <c r="F37" s="25" t="s">
        <v>4090</v>
      </c>
      <c r="G37" s="25" t="s">
        <v>4091</v>
      </c>
      <c r="H37" s="25" t="s">
        <v>3846</v>
      </c>
      <c r="I37" s="25" t="s">
        <v>3847</v>
      </c>
      <c r="J37" s="25" t="s">
        <v>3867</v>
      </c>
      <c r="K37" s="25" t="s">
        <v>3849</v>
      </c>
      <c r="L37" s="25" t="s">
        <v>3868</v>
      </c>
      <c r="M37" s="25" t="s">
        <v>3869</v>
      </c>
      <c r="N37" s="25" t="s">
        <v>4092</v>
      </c>
      <c r="O37" s="25" t="s">
        <v>3853</v>
      </c>
      <c r="P37" s="28" t="s">
        <v>3854</v>
      </c>
      <c r="Q37" s="29" t="s">
        <v>4093</v>
      </c>
      <c r="R37" s="25" t="s">
        <v>3855</v>
      </c>
      <c r="S37" s="25" t="s">
        <v>3856</v>
      </c>
      <c r="T37" s="25">
        <v>3</v>
      </c>
      <c r="U37" s="25" t="s">
        <v>3871</v>
      </c>
      <c r="V37" s="25" t="s">
        <v>3872</v>
      </c>
      <c r="W37" s="25" t="s">
        <v>3873</v>
      </c>
      <c r="X37" s="25" t="s">
        <v>3874</v>
      </c>
      <c r="Y37" s="30" t="s">
        <v>3875</v>
      </c>
    </row>
    <row r="38" ht="30" customHeight="1" spans="1:25" x14ac:dyDescent="0.25">
      <c r="A38" s="25" t="s">
        <v>4094</v>
      </c>
      <c r="B38" s="26" t="s">
        <v>4095</v>
      </c>
      <c r="C38" s="25" t="s">
        <v>4096</v>
      </c>
      <c r="D38" s="27">
        <v>45170</v>
      </c>
      <c r="E38" s="25" t="s">
        <v>4097</v>
      </c>
      <c r="F38" s="25" t="s">
        <v>4098</v>
      </c>
      <c r="G38" s="25" t="s">
        <v>3922</v>
      </c>
      <c r="H38" s="25" t="s">
        <v>3923</v>
      </c>
      <c r="I38" s="25" t="s">
        <v>3924</v>
      </c>
      <c r="J38" s="25" t="s">
        <v>3925</v>
      </c>
      <c r="K38" s="25" t="s">
        <v>3939</v>
      </c>
      <c r="L38" s="25" t="s">
        <v>3939</v>
      </c>
      <c r="M38" s="25" t="s">
        <v>3940</v>
      </c>
      <c r="N38" s="25" t="s">
        <v>3870</v>
      </c>
      <c r="O38" s="25" t="s">
        <v>3853</v>
      </c>
      <c r="P38" s="28" t="s">
        <v>3854</v>
      </c>
      <c r="Q38" s="29" t="s">
        <v>4099</v>
      </c>
      <c r="R38" s="25" t="s">
        <v>3856</v>
      </c>
      <c r="S38" s="25" t="s">
        <v>3856</v>
      </c>
      <c r="T38" s="25">
        <v>25</v>
      </c>
      <c r="U38" s="25" t="s">
        <v>3884</v>
      </c>
      <c r="V38" s="25" t="s">
        <v>4069</v>
      </c>
      <c r="W38" s="25" t="s">
        <v>3915</v>
      </c>
      <c r="X38" s="25" t="s">
        <v>4100</v>
      </c>
      <c r="Y38" s="30" t="s">
        <v>4101</v>
      </c>
    </row>
    <row r="39" spans="1:25" x14ac:dyDescent="0.25">
      <c r="A39" s="25" t="s">
        <v>4094</v>
      </c>
      <c r="B39" s="26" t="s">
        <v>4102</v>
      </c>
      <c r="C39" s="25" t="s">
        <v>4103</v>
      </c>
      <c r="D39" s="27">
        <v>45182</v>
      </c>
      <c r="E39" s="25" t="s">
        <v>4104</v>
      </c>
      <c r="F39" s="25" t="s">
        <v>3938</v>
      </c>
      <c r="G39" s="25" t="s">
        <v>3922</v>
      </c>
      <c r="H39" s="25" t="s">
        <v>3947</v>
      </c>
      <c r="I39" s="25" t="s">
        <v>3910</v>
      </c>
      <c r="J39" s="25" t="s">
        <v>3957</v>
      </c>
      <c r="K39" s="25" t="s">
        <v>3939</v>
      </c>
      <c r="L39" s="25" t="s">
        <v>3939</v>
      </c>
      <c r="M39" s="25" t="s">
        <v>3940</v>
      </c>
      <c r="N39" s="25" t="s">
        <v>3870</v>
      </c>
      <c r="O39" s="25" t="s">
        <v>3853</v>
      </c>
      <c r="P39" s="28" t="s">
        <v>3854</v>
      </c>
      <c r="Q39" s="29" t="s">
        <v>4105</v>
      </c>
      <c r="R39" s="25" t="s">
        <v>3856</v>
      </c>
      <c r="S39" s="25" t="s">
        <v>3856</v>
      </c>
      <c r="T39" s="25">
        <v>24</v>
      </c>
      <c r="U39" s="25" t="s">
        <v>3884</v>
      </c>
      <c r="V39" s="25" t="s">
        <v>4106</v>
      </c>
      <c r="W39" s="25" t="s">
        <v>3885</v>
      </c>
      <c r="X39" s="25" t="s">
        <v>4107</v>
      </c>
      <c r="Y39" s="25" t="s">
        <v>4108</v>
      </c>
    </row>
    <row r="40" spans="1:25" x14ac:dyDescent="0.25">
      <c r="A40" s="25" t="s">
        <v>4094</v>
      </c>
      <c r="B40" s="26" t="s">
        <v>4109</v>
      </c>
      <c r="C40" s="25" t="s">
        <v>4110</v>
      </c>
      <c r="D40" s="27">
        <v>45197</v>
      </c>
      <c r="E40" s="25" t="s">
        <v>4111</v>
      </c>
      <c r="F40" s="25" t="s">
        <v>4112</v>
      </c>
      <c r="G40" s="25" t="s">
        <v>3998</v>
      </c>
      <c r="H40" s="25" t="s">
        <v>3923</v>
      </c>
      <c r="I40" s="25" t="s">
        <v>3924</v>
      </c>
      <c r="J40" s="25" t="s">
        <v>3979</v>
      </c>
      <c r="K40" s="25" t="s">
        <v>3939</v>
      </c>
      <c r="L40" s="25" t="s">
        <v>3939</v>
      </c>
      <c r="M40" s="25" t="s">
        <v>3940</v>
      </c>
      <c r="N40" s="25" t="s">
        <v>3958</v>
      </c>
      <c r="O40" s="25" t="s">
        <v>3853</v>
      </c>
      <c r="P40" s="28" t="s">
        <v>3854</v>
      </c>
      <c r="Q40" s="29" t="s">
        <v>4105</v>
      </c>
      <c r="R40" s="25"/>
      <c r="S40" s="25"/>
      <c r="T40" s="25"/>
      <c r="U40" s="25"/>
      <c r="V40" s="25"/>
      <c r="W40" s="25"/>
      <c r="X40" s="25"/>
      <c r="Y40" s="25"/>
    </row>
    <row r="41" spans="1:25" x14ac:dyDescent="0.25">
      <c r="A41" s="25" t="s">
        <v>4113</v>
      </c>
      <c r="B41" s="26" t="s">
        <v>4114</v>
      </c>
      <c r="C41" s="25" t="s">
        <v>4115</v>
      </c>
      <c r="D41" s="27">
        <v>45204</v>
      </c>
      <c r="E41" s="25" t="s">
        <v>4116</v>
      </c>
      <c r="F41" s="25" t="s">
        <v>4090</v>
      </c>
      <c r="G41" s="25" t="s">
        <v>4091</v>
      </c>
      <c r="H41" s="25" t="s">
        <v>3846</v>
      </c>
      <c r="I41" s="25" t="s">
        <v>3847</v>
      </c>
      <c r="J41" s="25" t="s">
        <v>3867</v>
      </c>
      <c r="K41" s="25" t="s">
        <v>3939</v>
      </c>
      <c r="L41" s="25" t="s">
        <v>3939</v>
      </c>
      <c r="M41" s="25" t="s">
        <v>3940</v>
      </c>
      <c r="N41" s="25" t="s">
        <v>3958</v>
      </c>
      <c r="O41" s="25" t="s">
        <v>3853</v>
      </c>
      <c r="P41" s="28" t="s">
        <v>3854</v>
      </c>
      <c r="Q41" s="29" t="s">
        <v>4105</v>
      </c>
      <c r="R41" s="25" t="s">
        <v>3856</v>
      </c>
      <c r="S41" s="25" t="s">
        <v>3856</v>
      </c>
      <c r="T41" s="25">
        <v>16</v>
      </c>
      <c r="U41" s="25" t="s">
        <v>3884</v>
      </c>
      <c r="V41" s="25" t="s">
        <v>3928</v>
      </c>
      <c r="W41" s="25" t="s">
        <v>3915</v>
      </c>
      <c r="X41" s="25" t="s">
        <v>4117</v>
      </c>
      <c r="Y41" s="25" t="s">
        <v>3962</v>
      </c>
    </row>
    <row r="42" spans="1:25" x14ac:dyDescent="0.25">
      <c r="A42" s="25" t="s">
        <v>4094</v>
      </c>
      <c r="B42" s="26" t="s">
        <v>4118</v>
      </c>
      <c r="C42" s="25" t="s">
        <v>4119</v>
      </c>
      <c r="D42" s="27">
        <v>45176</v>
      </c>
      <c r="E42" s="25" t="s">
        <v>4120</v>
      </c>
      <c r="F42" s="25" t="s">
        <v>4032</v>
      </c>
      <c r="G42" s="25" t="s">
        <v>3998</v>
      </c>
      <c r="H42" s="25" t="s">
        <v>3923</v>
      </c>
      <c r="I42" s="25" t="s">
        <v>3924</v>
      </c>
      <c r="J42" s="25" t="s">
        <v>3979</v>
      </c>
      <c r="K42" s="25" t="s">
        <v>3939</v>
      </c>
      <c r="L42" s="25" t="s">
        <v>3939</v>
      </c>
      <c r="M42" s="25" t="s">
        <v>3940</v>
      </c>
      <c r="N42" s="25" t="s">
        <v>3870</v>
      </c>
      <c r="O42" s="25" t="s">
        <v>3853</v>
      </c>
      <c r="P42" s="28" t="s">
        <v>3854</v>
      </c>
      <c r="Q42" s="29" t="s">
        <v>4105</v>
      </c>
      <c r="R42" s="25"/>
      <c r="S42" s="25"/>
      <c r="T42" s="25"/>
      <c r="U42" s="25"/>
      <c r="V42" s="25"/>
      <c r="W42" s="25"/>
      <c r="X42" s="25"/>
      <c r="Y42" s="25"/>
    </row>
    <row r="43" spans="1:25" x14ac:dyDescent="0.25">
      <c r="A43" s="25" t="s">
        <v>4121</v>
      </c>
      <c r="B43" s="26" t="s">
        <v>4122</v>
      </c>
      <c r="C43" s="25" t="s">
        <v>4123</v>
      </c>
      <c r="D43" s="27">
        <v>45150</v>
      </c>
      <c r="E43" s="25" t="s">
        <v>4124</v>
      </c>
      <c r="F43" s="25" t="s">
        <v>3865</v>
      </c>
      <c r="G43" s="25" t="s">
        <v>3866</v>
      </c>
      <c r="H43" s="25" t="s">
        <v>3846</v>
      </c>
      <c r="I43" s="25" t="s">
        <v>3847</v>
      </c>
      <c r="J43" s="25" t="s">
        <v>3867</v>
      </c>
      <c r="K43" s="25" t="s">
        <v>3939</v>
      </c>
      <c r="L43" s="25" t="s">
        <v>3939</v>
      </c>
      <c r="M43" s="25" t="s">
        <v>3869</v>
      </c>
      <c r="N43" s="25" t="s">
        <v>3870</v>
      </c>
      <c r="O43" s="25" t="s">
        <v>3853</v>
      </c>
      <c r="P43" s="28" t="s">
        <v>3854</v>
      </c>
      <c r="Q43" s="29"/>
      <c r="R43" s="25" t="s">
        <v>3856</v>
      </c>
      <c r="S43" s="25" t="s">
        <v>3856</v>
      </c>
      <c r="T43" s="25">
        <v>6</v>
      </c>
      <c r="U43" s="25" t="s">
        <v>3884</v>
      </c>
      <c r="V43" s="25" t="s">
        <v>3928</v>
      </c>
      <c r="W43" s="25" t="s">
        <v>3915</v>
      </c>
      <c r="X43" s="25" t="s">
        <v>4125</v>
      </c>
      <c r="Y43" s="25" t="s">
        <v>3962</v>
      </c>
    </row>
    <row r="44" spans="1:25" x14ac:dyDescent="0.25">
      <c r="A44" s="25" t="s">
        <v>4094</v>
      </c>
      <c r="B44" s="26" t="s">
        <v>4126</v>
      </c>
      <c r="C44" s="25" t="s">
        <v>4127</v>
      </c>
      <c r="D44" s="27">
        <v>45176</v>
      </c>
      <c r="E44" s="25" t="s">
        <v>4128</v>
      </c>
      <c r="F44" s="25" t="s">
        <v>3978</v>
      </c>
      <c r="G44" s="25" t="s">
        <v>3967</v>
      </c>
      <c r="H44" s="25" t="s">
        <v>3968</v>
      </c>
      <c r="I44" s="25" t="s">
        <v>3924</v>
      </c>
      <c r="J44" s="25" t="s">
        <v>3969</v>
      </c>
      <c r="K44" s="25" t="s">
        <v>3939</v>
      </c>
      <c r="L44" s="25" t="s">
        <v>3939</v>
      </c>
      <c r="M44" s="25" t="s">
        <v>3940</v>
      </c>
      <c r="N44" s="25" t="s">
        <v>3870</v>
      </c>
      <c r="O44" s="25" t="s">
        <v>3853</v>
      </c>
      <c r="P44" s="28" t="s">
        <v>3854</v>
      </c>
      <c r="Q44" s="29" t="s">
        <v>4105</v>
      </c>
      <c r="R44" s="25" t="s">
        <v>3856</v>
      </c>
      <c r="S44" s="25" t="s">
        <v>3856</v>
      </c>
      <c r="T44" s="25">
        <v>16</v>
      </c>
      <c r="U44" s="25" t="s">
        <v>3884</v>
      </c>
      <c r="V44" s="25" t="s">
        <v>3928</v>
      </c>
      <c r="W44" s="25" t="s">
        <v>3929</v>
      </c>
      <c r="X44" s="25" t="s">
        <v>4129</v>
      </c>
      <c r="Y44" s="25" t="s">
        <v>4130</v>
      </c>
    </row>
    <row r="45" spans="1:25" x14ac:dyDescent="0.25">
      <c r="A45" s="25" t="s">
        <v>4131</v>
      </c>
      <c r="B45" s="26" t="s">
        <v>4132</v>
      </c>
      <c r="C45" s="25" t="s">
        <v>4133</v>
      </c>
      <c r="D45" s="27">
        <v>44471</v>
      </c>
      <c r="E45" s="25" t="s">
        <v>4134</v>
      </c>
      <c r="F45" s="25" t="s">
        <v>4135</v>
      </c>
      <c r="G45" s="25" t="s">
        <v>4017</v>
      </c>
      <c r="H45" s="25" t="s">
        <v>4018</v>
      </c>
      <c r="I45" s="25" t="s">
        <v>3910</v>
      </c>
      <c r="J45" s="25" t="s">
        <v>3957</v>
      </c>
      <c r="K45" s="25" t="s">
        <v>3939</v>
      </c>
      <c r="L45" s="25" t="s">
        <v>3939</v>
      </c>
      <c r="M45" s="25" t="s">
        <v>3869</v>
      </c>
      <c r="N45" s="25" t="s">
        <v>3870</v>
      </c>
      <c r="O45" s="25" t="s">
        <v>3853</v>
      </c>
      <c r="P45" s="28" t="s">
        <v>3854</v>
      </c>
      <c r="Q45" s="29"/>
      <c r="R45" s="25" t="s">
        <v>3855</v>
      </c>
      <c r="S45" s="25" t="s">
        <v>3855</v>
      </c>
      <c r="T45" s="25">
        <v>20</v>
      </c>
      <c r="U45" s="25" t="s">
        <v>3884</v>
      </c>
      <c r="V45" s="25" t="s">
        <v>4106</v>
      </c>
      <c r="W45" s="25" t="s">
        <v>3915</v>
      </c>
      <c r="X45" s="25" t="s">
        <v>4136</v>
      </c>
      <c r="Y45" s="25" t="s">
        <v>4137</v>
      </c>
    </row>
    <row r="46" spans="1:25" x14ac:dyDescent="0.25">
      <c r="A46" s="25" t="s">
        <v>4131</v>
      </c>
      <c r="B46" s="26" t="s">
        <v>4138</v>
      </c>
      <c r="C46" s="25" t="s">
        <v>4139</v>
      </c>
      <c r="D46" s="27">
        <v>44471</v>
      </c>
      <c r="E46" s="25" t="s">
        <v>4140</v>
      </c>
      <c r="F46" s="25" t="s">
        <v>4026</v>
      </c>
      <c r="G46" s="25" t="s">
        <v>3922</v>
      </c>
      <c r="H46" s="25" t="s">
        <v>3947</v>
      </c>
      <c r="I46" s="25" t="s">
        <v>3910</v>
      </c>
      <c r="J46" s="25" t="s">
        <v>3957</v>
      </c>
      <c r="K46" s="25" t="s">
        <v>3939</v>
      </c>
      <c r="L46" s="25" t="s">
        <v>3939</v>
      </c>
      <c r="M46" s="25" t="s">
        <v>3940</v>
      </c>
      <c r="N46" s="25" t="s">
        <v>3958</v>
      </c>
      <c r="O46" s="25" t="s">
        <v>3853</v>
      </c>
      <c r="P46" s="28" t="s">
        <v>3854</v>
      </c>
      <c r="Q46" s="29" t="s">
        <v>4064</v>
      </c>
      <c r="R46" s="25" t="s">
        <v>3856</v>
      </c>
      <c r="S46" s="25" t="s">
        <v>3856</v>
      </c>
      <c r="T46" s="25">
        <v>10</v>
      </c>
      <c r="U46" s="25" t="s">
        <v>3884</v>
      </c>
      <c r="V46" s="25" t="s">
        <v>3928</v>
      </c>
      <c r="W46" s="25" t="s">
        <v>3915</v>
      </c>
      <c r="X46" s="25" t="s">
        <v>4141</v>
      </c>
      <c r="Y46" s="25" t="s">
        <v>3962</v>
      </c>
    </row>
    <row r="47" spans="1:25" x14ac:dyDescent="0.25">
      <c r="A47" s="25" t="s">
        <v>4131</v>
      </c>
      <c r="B47" s="26" t="s">
        <v>4142</v>
      </c>
      <c r="C47" s="25" t="s">
        <v>4143</v>
      </c>
      <c r="D47" s="27">
        <v>44497</v>
      </c>
      <c r="E47" s="25" t="s">
        <v>4144</v>
      </c>
      <c r="F47" s="25" t="s">
        <v>4145</v>
      </c>
      <c r="G47" s="25" t="s">
        <v>4017</v>
      </c>
      <c r="H47" s="25" t="s">
        <v>4018</v>
      </c>
      <c r="I47" s="25" t="s">
        <v>3910</v>
      </c>
      <c r="J47" s="25" t="s">
        <v>3948</v>
      </c>
      <c r="K47" s="25" t="s">
        <v>3939</v>
      </c>
      <c r="L47" s="25" t="s">
        <v>3939</v>
      </c>
      <c r="M47" s="25" t="s">
        <v>3940</v>
      </c>
      <c r="N47" s="25" t="s">
        <v>4146</v>
      </c>
      <c r="O47" s="25" t="s">
        <v>3853</v>
      </c>
      <c r="P47" s="28" t="s">
        <v>3854</v>
      </c>
      <c r="Q47" s="29" t="s">
        <v>4081</v>
      </c>
      <c r="R47" s="25" t="s">
        <v>3856</v>
      </c>
      <c r="S47" s="25" t="s">
        <v>3856</v>
      </c>
      <c r="T47" s="25">
        <v>14</v>
      </c>
      <c r="U47" s="25" t="s">
        <v>3884</v>
      </c>
      <c r="V47" s="25" t="s">
        <v>3928</v>
      </c>
      <c r="W47" s="25" t="s">
        <v>3951</v>
      </c>
      <c r="X47" s="25" t="s">
        <v>4147</v>
      </c>
      <c r="Y47" s="25" t="s">
        <v>4148</v>
      </c>
    </row>
    <row r="48" spans="1:25" x14ac:dyDescent="0.25">
      <c r="A48" s="25" t="s">
        <v>4131</v>
      </c>
      <c r="B48" s="26" t="s">
        <v>3854</v>
      </c>
      <c r="C48" s="25" t="s">
        <v>4149</v>
      </c>
      <c r="D48" s="27">
        <v>44497</v>
      </c>
      <c r="E48" s="25" t="s">
        <v>4150</v>
      </c>
      <c r="F48" s="25" t="s">
        <v>4151</v>
      </c>
      <c r="G48" s="25" t="s">
        <v>4152</v>
      </c>
      <c r="H48" s="25" t="s">
        <v>3923</v>
      </c>
      <c r="I48" s="25" t="s">
        <v>3924</v>
      </c>
      <c r="J48" s="25" t="s">
        <v>3925</v>
      </c>
      <c r="K48" s="25" t="s">
        <v>4153</v>
      </c>
      <c r="L48" s="25" t="s">
        <v>4153</v>
      </c>
      <c r="M48" s="25" t="s">
        <v>3869</v>
      </c>
      <c r="N48" s="25" t="s">
        <v>4092</v>
      </c>
      <c r="O48" s="25" t="s">
        <v>3853</v>
      </c>
      <c r="P48" s="28" t="s">
        <v>3854</v>
      </c>
      <c r="Q48" s="29"/>
      <c r="R48" s="25" t="s">
        <v>3856</v>
      </c>
      <c r="S48" s="25" t="s">
        <v>3855</v>
      </c>
      <c r="T48" s="25">
        <v>3</v>
      </c>
      <c r="U48" s="25" t="s">
        <v>3871</v>
      </c>
      <c r="V48" s="25" t="s">
        <v>3914</v>
      </c>
      <c r="W48" s="25" t="s">
        <v>3915</v>
      </c>
      <c r="X48" s="25" t="s">
        <v>4154</v>
      </c>
      <c r="Y48" s="25" t="s">
        <v>4155</v>
      </c>
    </row>
    <row r="49" spans="1:25" x14ac:dyDescent="0.25">
      <c r="A49" s="25" t="s">
        <v>4156</v>
      </c>
      <c r="B49" s="26" t="s">
        <v>4157</v>
      </c>
      <c r="C49" s="25" t="s">
        <v>4158</v>
      </c>
      <c r="D49" s="27">
        <v>44504</v>
      </c>
      <c r="E49" s="25" t="s">
        <v>4159</v>
      </c>
      <c r="F49" s="25" t="s">
        <v>4160</v>
      </c>
      <c r="G49" s="25" t="s">
        <v>4161</v>
      </c>
      <c r="H49" s="25" t="s">
        <v>3846</v>
      </c>
      <c r="I49" s="25" t="s">
        <v>3847</v>
      </c>
      <c r="J49" s="25" t="s">
        <v>3848</v>
      </c>
      <c r="K49" s="25" t="s">
        <v>3939</v>
      </c>
      <c r="L49" s="25" t="s">
        <v>3939</v>
      </c>
      <c r="M49" s="25" t="s">
        <v>3940</v>
      </c>
      <c r="N49" s="25" t="s">
        <v>3958</v>
      </c>
      <c r="O49" s="25" t="s">
        <v>3853</v>
      </c>
      <c r="P49" s="28" t="s">
        <v>3854</v>
      </c>
      <c r="Q49" s="29" t="s">
        <v>4081</v>
      </c>
      <c r="R49" s="25" t="s">
        <v>3856</v>
      </c>
      <c r="S49" s="25" t="s">
        <v>3856</v>
      </c>
      <c r="T49" s="25">
        <v>10</v>
      </c>
      <c r="U49" s="25" t="s">
        <v>3884</v>
      </c>
      <c r="V49" s="25" t="s">
        <v>3928</v>
      </c>
      <c r="W49" s="25" t="s">
        <v>3915</v>
      </c>
      <c r="X49" s="25" t="s">
        <v>4162</v>
      </c>
      <c r="Y49" s="25" t="s">
        <v>3962</v>
      </c>
    </row>
    <row r="50" spans="1:25" x14ac:dyDescent="0.25">
      <c r="A50" s="25" t="s">
        <v>4156</v>
      </c>
      <c r="B50" s="26" t="s">
        <v>4163</v>
      </c>
      <c r="C50" s="25" t="s">
        <v>4164</v>
      </c>
      <c r="D50" s="27">
        <v>44520</v>
      </c>
      <c r="E50" s="25" t="s">
        <v>4165</v>
      </c>
      <c r="F50" s="25" t="s">
        <v>4166</v>
      </c>
      <c r="G50" s="25" t="s">
        <v>4050</v>
      </c>
      <c r="H50" s="25" t="s">
        <v>3846</v>
      </c>
      <c r="I50" s="25" t="s">
        <v>3847</v>
      </c>
      <c r="J50" s="25" t="s">
        <v>4051</v>
      </c>
      <c r="K50" s="25" t="s">
        <v>3939</v>
      </c>
      <c r="L50" s="25" t="s">
        <v>3939</v>
      </c>
      <c r="M50" s="25" t="s">
        <v>3940</v>
      </c>
      <c r="N50" s="25" t="s">
        <v>3870</v>
      </c>
      <c r="O50" s="25" t="s">
        <v>3853</v>
      </c>
      <c r="P50" s="28" t="s">
        <v>3854</v>
      </c>
      <c r="Q50" s="29" t="s">
        <v>4081</v>
      </c>
      <c r="R50" s="25" t="s">
        <v>3892</v>
      </c>
      <c r="S50" s="25" t="s">
        <v>3856</v>
      </c>
      <c r="T50" s="25">
        <v>3</v>
      </c>
      <c r="U50" s="25" t="s">
        <v>3884</v>
      </c>
      <c r="V50" s="25" t="s">
        <v>3928</v>
      </c>
      <c r="W50" s="25" t="s">
        <v>3885</v>
      </c>
      <c r="X50" s="25" t="s">
        <v>4167</v>
      </c>
      <c r="Y50" s="25" t="s">
        <v>4053</v>
      </c>
    </row>
    <row r="51" ht="30" customHeight="1" spans="1:25" x14ac:dyDescent="0.25">
      <c r="A51" s="25" t="s">
        <v>4156</v>
      </c>
      <c r="B51" s="26" t="s">
        <v>4168</v>
      </c>
      <c r="C51" s="25" t="s">
        <v>4169</v>
      </c>
      <c r="D51" s="27">
        <v>44526</v>
      </c>
      <c r="E51" s="25" t="s">
        <v>4170</v>
      </c>
      <c r="F51" s="25" t="s">
        <v>4171</v>
      </c>
      <c r="G51" s="25" t="s">
        <v>3908</v>
      </c>
      <c r="H51" s="25" t="s">
        <v>3909</v>
      </c>
      <c r="I51" s="25" t="s">
        <v>3910</v>
      </c>
      <c r="J51" s="25" t="s">
        <v>3911</v>
      </c>
      <c r="K51" s="25" t="s">
        <v>3939</v>
      </c>
      <c r="L51" s="25" t="s">
        <v>3939</v>
      </c>
      <c r="M51" s="25" t="s">
        <v>3940</v>
      </c>
      <c r="N51" s="25" t="s">
        <v>3870</v>
      </c>
      <c r="O51" s="25" t="s">
        <v>3853</v>
      </c>
      <c r="P51" s="28" t="s">
        <v>3854</v>
      </c>
      <c r="Q51" s="29" t="s">
        <v>4081</v>
      </c>
      <c r="R51" s="25" t="s">
        <v>3892</v>
      </c>
      <c r="S51" s="25" t="s">
        <v>3856</v>
      </c>
      <c r="T51" s="25">
        <v>9</v>
      </c>
      <c r="U51" s="25" t="s">
        <v>3884</v>
      </c>
      <c r="V51" s="25" t="s">
        <v>3928</v>
      </c>
      <c r="W51" s="25" t="s">
        <v>3915</v>
      </c>
      <c r="X51" s="25" t="s">
        <v>4172</v>
      </c>
      <c r="Y51" s="30" t="s">
        <v>4173</v>
      </c>
    </row>
    <row r="52" spans="1:25" x14ac:dyDescent="0.25">
      <c r="A52" s="25" t="s">
        <v>4174</v>
      </c>
      <c r="B52" s="26" t="s">
        <v>4175</v>
      </c>
      <c r="C52" s="25" t="s">
        <v>4176</v>
      </c>
      <c r="D52" s="27">
        <v>44537</v>
      </c>
      <c r="E52" s="25" t="s">
        <v>4177</v>
      </c>
      <c r="F52" s="25" t="s">
        <v>4178</v>
      </c>
      <c r="G52" s="25" t="s">
        <v>4017</v>
      </c>
      <c r="H52" s="25" t="s">
        <v>4018</v>
      </c>
      <c r="I52" s="25" t="s">
        <v>3910</v>
      </c>
      <c r="J52" s="25" t="s">
        <v>3948</v>
      </c>
      <c r="K52" s="25" t="s">
        <v>3939</v>
      </c>
      <c r="L52" s="25" t="s">
        <v>3939</v>
      </c>
      <c r="M52" s="25" t="s">
        <v>3940</v>
      </c>
      <c r="N52" s="25" t="s">
        <v>3958</v>
      </c>
      <c r="O52" s="25" t="s">
        <v>3853</v>
      </c>
      <c r="P52" s="28" t="s">
        <v>3854</v>
      </c>
      <c r="Q52" s="29" t="s">
        <v>4179</v>
      </c>
      <c r="R52" s="25" t="s">
        <v>3856</v>
      </c>
      <c r="S52" s="25" t="s">
        <v>3856</v>
      </c>
      <c r="T52" s="25">
        <v>10</v>
      </c>
      <c r="U52" s="25" t="s">
        <v>3884</v>
      </c>
      <c r="V52" s="25" t="s">
        <v>3928</v>
      </c>
      <c r="W52" s="25" t="s">
        <v>3915</v>
      </c>
      <c r="X52" s="25" t="s">
        <v>4180</v>
      </c>
      <c r="Y52" s="25" t="s">
        <v>3962</v>
      </c>
    </row>
    <row r="53" spans="1:25" x14ac:dyDescent="0.25">
      <c r="A53" s="25" t="s">
        <v>4174</v>
      </c>
      <c r="B53" s="26" t="s">
        <v>4181</v>
      </c>
      <c r="C53" s="25" t="s">
        <v>4182</v>
      </c>
      <c r="D53" s="27">
        <v>44549</v>
      </c>
      <c r="E53" s="25" t="s">
        <v>4183</v>
      </c>
      <c r="F53" s="25" t="s">
        <v>4184</v>
      </c>
      <c r="G53" s="25" t="s">
        <v>3908</v>
      </c>
      <c r="H53" s="25" t="s">
        <v>3909</v>
      </c>
      <c r="I53" s="25" t="s">
        <v>3910</v>
      </c>
      <c r="J53" s="25" t="s">
        <v>3957</v>
      </c>
      <c r="K53" s="25" t="s">
        <v>3939</v>
      </c>
      <c r="L53" s="25" t="s">
        <v>3939</v>
      </c>
      <c r="M53" s="25" t="s">
        <v>3869</v>
      </c>
      <c r="N53" s="25" t="s">
        <v>3958</v>
      </c>
      <c r="O53" s="25" t="s">
        <v>3853</v>
      </c>
      <c r="P53" s="28" t="s">
        <v>3854</v>
      </c>
      <c r="Q53" s="29"/>
      <c r="R53" s="25" t="s">
        <v>3856</v>
      </c>
      <c r="S53" s="25" t="s">
        <v>3856</v>
      </c>
      <c r="T53" s="25">
        <v>16</v>
      </c>
      <c r="U53" s="25" t="s">
        <v>3884</v>
      </c>
      <c r="V53" s="25" t="s">
        <v>4069</v>
      </c>
      <c r="W53" s="25" t="s">
        <v>3915</v>
      </c>
      <c r="X53" s="25" t="s">
        <v>4185</v>
      </c>
      <c r="Y53" s="25" t="s">
        <v>3962</v>
      </c>
    </row>
    <row r="54" spans="1:25" x14ac:dyDescent="0.25">
      <c r="A54" s="25" t="s">
        <v>4174</v>
      </c>
      <c r="B54" s="26">
        <v>480</v>
      </c>
      <c r="C54" s="25" t="s">
        <v>4186</v>
      </c>
      <c r="D54" s="27">
        <v>44551</v>
      </c>
      <c r="E54" s="25" t="s">
        <v>4187</v>
      </c>
      <c r="F54" s="25" t="s">
        <v>3921</v>
      </c>
      <c r="G54" s="25" t="s">
        <v>3922</v>
      </c>
      <c r="H54" s="25" t="s">
        <v>3923</v>
      </c>
      <c r="I54" s="25" t="s">
        <v>3924</v>
      </c>
      <c r="J54" s="25" t="s">
        <v>3925</v>
      </c>
      <c r="K54" s="25" t="s">
        <v>3849</v>
      </c>
      <c r="L54" s="25" t="s">
        <v>3850</v>
      </c>
      <c r="M54" s="25" t="s">
        <v>3851</v>
      </c>
      <c r="N54" s="25" t="s">
        <v>4188</v>
      </c>
      <c r="O54" s="25" t="s">
        <v>3853</v>
      </c>
      <c r="P54" s="28" t="s">
        <v>3854</v>
      </c>
      <c r="Q54" s="29"/>
      <c r="R54" s="25" t="s">
        <v>3856</v>
      </c>
      <c r="S54" s="25" t="s">
        <v>3856</v>
      </c>
      <c r="T54" s="25">
        <v>3</v>
      </c>
      <c r="U54" s="25" t="s">
        <v>3884</v>
      </c>
      <c r="V54" s="25" t="s">
        <v>3928</v>
      </c>
      <c r="W54" s="25" t="s">
        <v>3915</v>
      </c>
      <c r="X54" s="25" t="s">
        <v>4189</v>
      </c>
      <c r="Y54" s="25" t="s">
        <v>3962</v>
      </c>
    </row>
    <row r="55" spans="1:25" x14ac:dyDescent="0.25">
      <c r="A55" s="25" t="s">
        <v>4174</v>
      </c>
      <c r="B55" s="26">
        <v>266</v>
      </c>
      <c r="C55" s="25" t="s">
        <v>4190</v>
      </c>
      <c r="D55" s="27">
        <v>44552</v>
      </c>
      <c r="E55" s="25" t="s">
        <v>4191</v>
      </c>
      <c r="F55" s="25" t="s">
        <v>4166</v>
      </c>
      <c r="G55" s="25" t="s">
        <v>4050</v>
      </c>
      <c r="H55" s="25" t="s">
        <v>3846</v>
      </c>
      <c r="I55" s="25" t="s">
        <v>3847</v>
      </c>
      <c r="J55" s="25" t="s">
        <v>4051</v>
      </c>
      <c r="K55" s="25" t="s">
        <v>3849</v>
      </c>
      <c r="L55" s="25" t="s">
        <v>3868</v>
      </c>
      <c r="M55" s="25" t="s">
        <v>3851</v>
      </c>
      <c r="N55" s="25" t="s">
        <v>3927</v>
      </c>
      <c r="O55" s="25" t="s">
        <v>3853</v>
      </c>
      <c r="P55" s="28" t="s">
        <v>3854</v>
      </c>
      <c r="Q55" s="29"/>
      <c r="R55" s="25" t="s">
        <v>3856</v>
      </c>
      <c r="S55" s="25" t="s">
        <v>3856</v>
      </c>
      <c r="T55" s="25">
        <v>4</v>
      </c>
      <c r="U55" s="25" t="s">
        <v>3884</v>
      </c>
      <c r="V55" s="25" t="s">
        <v>3928</v>
      </c>
      <c r="W55" s="25" t="s">
        <v>3885</v>
      </c>
      <c r="X55" s="25" t="s">
        <v>4192</v>
      </c>
      <c r="Y55" s="25" t="s">
        <v>4053</v>
      </c>
    </row>
    <row r="56" spans="1:25" x14ac:dyDescent="0.25">
      <c r="A56" s="25" t="s">
        <v>4193</v>
      </c>
      <c r="B56" s="26">
        <v>265</v>
      </c>
      <c r="C56" s="25" t="s">
        <v>4194</v>
      </c>
      <c r="D56" s="27">
        <v>44589</v>
      </c>
      <c r="E56" s="25" t="s">
        <v>4195</v>
      </c>
      <c r="F56" s="25" t="s">
        <v>4196</v>
      </c>
      <c r="G56" s="25" t="s">
        <v>4050</v>
      </c>
      <c r="H56" s="25" t="s">
        <v>3846</v>
      </c>
      <c r="I56" s="25" t="s">
        <v>3847</v>
      </c>
      <c r="J56" s="25" t="s">
        <v>3891</v>
      </c>
      <c r="K56" s="25" t="s">
        <v>3849</v>
      </c>
      <c r="L56" s="25" t="s">
        <v>3868</v>
      </c>
      <c r="M56" s="25" t="s">
        <v>3851</v>
      </c>
      <c r="N56" s="25" t="s">
        <v>3927</v>
      </c>
      <c r="O56" s="25" t="s">
        <v>3853</v>
      </c>
      <c r="P56" s="28" t="s">
        <v>3854</v>
      </c>
      <c r="Q56" s="29"/>
      <c r="R56" s="25"/>
      <c r="S56" s="25"/>
      <c r="T56" s="25"/>
      <c r="U56" s="25"/>
      <c r="V56" s="25"/>
      <c r="W56" s="25"/>
      <c r="X56" s="25"/>
      <c r="Y56" s="25"/>
    </row>
    <row r="57" spans="1:25" x14ac:dyDescent="0.25">
      <c r="A57" s="25" t="s">
        <v>4197</v>
      </c>
      <c r="B57" s="26">
        <v>423</v>
      </c>
      <c r="C57" s="25" t="s">
        <v>4198</v>
      </c>
      <c r="D57" s="27">
        <v>44621</v>
      </c>
      <c r="E57" s="25" t="s">
        <v>4199</v>
      </c>
      <c r="F57" s="25" t="s">
        <v>3938</v>
      </c>
      <c r="G57" s="25" t="s">
        <v>3922</v>
      </c>
      <c r="H57" s="25" t="s">
        <v>3947</v>
      </c>
      <c r="I57" s="25" t="s">
        <v>3910</v>
      </c>
      <c r="J57" s="25" t="s">
        <v>3957</v>
      </c>
      <c r="K57" s="25" t="s">
        <v>3849</v>
      </c>
      <c r="L57" s="25" t="s">
        <v>3850</v>
      </c>
      <c r="M57" s="25" t="s">
        <v>3851</v>
      </c>
      <c r="N57" s="25" t="s">
        <v>3852</v>
      </c>
      <c r="O57" s="25" t="s">
        <v>3853</v>
      </c>
      <c r="P57" s="28" t="s">
        <v>3854</v>
      </c>
      <c r="Q57" s="29" t="s">
        <v>4200</v>
      </c>
      <c r="R57" s="25" t="s">
        <v>3856</v>
      </c>
      <c r="S57" s="25" t="s">
        <v>3856</v>
      </c>
      <c r="T57" s="25">
        <v>3</v>
      </c>
      <c r="U57" s="25" t="s">
        <v>3884</v>
      </c>
      <c r="V57" s="25" t="s">
        <v>3858</v>
      </c>
      <c r="W57" s="25" t="s">
        <v>3960</v>
      </c>
      <c r="X57" s="25" t="s">
        <v>4201</v>
      </c>
      <c r="Y57" s="25" t="s">
        <v>4202</v>
      </c>
    </row>
    <row r="58" spans="1:25" x14ac:dyDescent="0.25">
      <c r="A58" s="25" t="s">
        <v>4203</v>
      </c>
      <c r="B58" s="26">
        <v>468</v>
      </c>
      <c r="C58" s="25" t="s">
        <v>4204</v>
      </c>
      <c r="D58" s="27">
        <v>44652</v>
      </c>
      <c r="E58" s="25" t="s">
        <v>4205</v>
      </c>
      <c r="F58" s="25" t="s">
        <v>4057</v>
      </c>
      <c r="G58" s="25" t="s">
        <v>3922</v>
      </c>
      <c r="H58" s="25" t="s">
        <v>3947</v>
      </c>
      <c r="I58" s="25" t="s">
        <v>3910</v>
      </c>
      <c r="J58" s="25" t="s">
        <v>3911</v>
      </c>
      <c r="K58" s="25" t="s">
        <v>3849</v>
      </c>
      <c r="L58" s="25" t="s">
        <v>3850</v>
      </c>
      <c r="M58" s="25" t="s">
        <v>3851</v>
      </c>
      <c r="N58" s="25" t="s">
        <v>3852</v>
      </c>
      <c r="O58" s="25" t="s">
        <v>3853</v>
      </c>
      <c r="P58" s="28" t="s">
        <v>3854</v>
      </c>
      <c r="Q58" s="29"/>
      <c r="R58" s="25"/>
      <c r="S58" s="25"/>
      <c r="T58" s="25"/>
      <c r="U58" s="25"/>
      <c r="V58" s="25"/>
      <c r="W58" s="25"/>
      <c r="X58" s="25"/>
      <c r="Y58" s="25"/>
    </row>
    <row r="59" spans="1:25" x14ac:dyDescent="0.25">
      <c r="A59" s="25" t="s">
        <v>4197</v>
      </c>
      <c r="B59" s="26">
        <v>485</v>
      </c>
      <c r="C59" s="25" t="s">
        <v>4206</v>
      </c>
      <c r="D59" s="27">
        <v>44650</v>
      </c>
      <c r="E59" s="25" t="s">
        <v>4207</v>
      </c>
      <c r="F59" s="25" t="s">
        <v>4208</v>
      </c>
      <c r="G59" s="25" t="s">
        <v>4209</v>
      </c>
      <c r="H59" s="25" t="s">
        <v>3846</v>
      </c>
      <c r="I59" s="25" t="s">
        <v>3847</v>
      </c>
      <c r="J59" s="25" t="s">
        <v>3891</v>
      </c>
      <c r="K59" s="25" t="s">
        <v>3849</v>
      </c>
      <c r="L59" s="25" t="s">
        <v>3850</v>
      </c>
      <c r="M59" s="25" t="s">
        <v>3851</v>
      </c>
      <c r="N59" s="25" t="s">
        <v>3852</v>
      </c>
      <c r="O59" s="25" t="s">
        <v>3853</v>
      </c>
      <c r="P59" s="28" t="s">
        <v>3854</v>
      </c>
      <c r="Q59" s="29" t="s">
        <v>4210</v>
      </c>
      <c r="R59" s="25" t="s">
        <v>3892</v>
      </c>
      <c r="S59" s="25" t="s">
        <v>3856</v>
      </c>
      <c r="T59" s="25">
        <v>2</v>
      </c>
      <c r="U59" s="25" t="s">
        <v>3884</v>
      </c>
      <c r="V59" s="25" t="s">
        <v>3858</v>
      </c>
      <c r="W59" s="25" t="s">
        <v>4211</v>
      </c>
      <c r="X59" s="25" t="s">
        <v>4212</v>
      </c>
      <c r="Y59" s="25" t="s">
        <v>4053</v>
      </c>
    </row>
    <row r="60" spans="1:25" x14ac:dyDescent="0.25">
      <c r="A60" s="25" t="s">
        <v>4203</v>
      </c>
      <c r="B60" s="26">
        <v>496</v>
      </c>
      <c r="C60" s="25" t="s">
        <v>4213</v>
      </c>
      <c r="D60" s="27">
        <v>44666</v>
      </c>
      <c r="E60" s="25" t="s">
        <v>4214</v>
      </c>
      <c r="F60" s="25" t="s">
        <v>4215</v>
      </c>
      <c r="G60" s="25" t="s">
        <v>4050</v>
      </c>
      <c r="H60" s="25" t="s">
        <v>3846</v>
      </c>
      <c r="I60" s="25" t="s">
        <v>3847</v>
      </c>
      <c r="J60" s="25" t="s">
        <v>3891</v>
      </c>
      <c r="K60" s="25" t="s">
        <v>3849</v>
      </c>
      <c r="L60" s="25" t="s">
        <v>3850</v>
      </c>
      <c r="M60" s="25" t="s">
        <v>3851</v>
      </c>
      <c r="N60" s="25" t="s">
        <v>4188</v>
      </c>
      <c r="O60" s="25" t="s">
        <v>3853</v>
      </c>
      <c r="P60" s="28" t="s">
        <v>3854</v>
      </c>
      <c r="Q60" s="29"/>
      <c r="R60" s="25" t="s">
        <v>3856</v>
      </c>
      <c r="S60" s="25" t="s">
        <v>3856</v>
      </c>
      <c r="T60" s="25">
        <v>6</v>
      </c>
      <c r="U60" s="25" t="s">
        <v>3884</v>
      </c>
      <c r="V60" s="25" t="s">
        <v>3928</v>
      </c>
      <c r="W60" s="25" t="s">
        <v>3960</v>
      </c>
      <c r="X60" s="25" t="s">
        <v>4216</v>
      </c>
      <c r="Y60" s="25" t="s">
        <v>3962</v>
      </c>
    </row>
    <row r="61" spans="1:25" x14ac:dyDescent="0.25">
      <c r="A61" s="25" t="s">
        <v>4217</v>
      </c>
      <c r="B61" s="26">
        <v>495</v>
      </c>
      <c r="C61" s="25" t="s">
        <v>4218</v>
      </c>
      <c r="D61" s="27">
        <v>44757</v>
      </c>
      <c r="E61" s="25" t="s">
        <v>4219</v>
      </c>
      <c r="F61" s="25" t="s">
        <v>3989</v>
      </c>
      <c r="G61" s="25" t="s">
        <v>3990</v>
      </c>
      <c r="H61" s="25" t="s">
        <v>3947</v>
      </c>
      <c r="I61" s="25" t="s">
        <v>3910</v>
      </c>
      <c r="J61" s="25" t="s">
        <v>3957</v>
      </c>
      <c r="K61" s="25" t="s">
        <v>3849</v>
      </c>
      <c r="L61" s="25" t="s">
        <v>3850</v>
      </c>
      <c r="M61" s="25" t="s">
        <v>3851</v>
      </c>
      <c r="N61" s="25" t="s">
        <v>3852</v>
      </c>
      <c r="O61" s="25" t="s">
        <v>3853</v>
      </c>
      <c r="P61" s="28" t="s">
        <v>3854</v>
      </c>
      <c r="Q61" s="29" t="s">
        <v>4210</v>
      </c>
      <c r="R61" s="25" t="s">
        <v>3892</v>
      </c>
      <c r="S61" s="25" t="s">
        <v>3856</v>
      </c>
      <c r="T61" s="25">
        <v>1</v>
      </c>
      <c r="U61" s="25" t="s">
        <v>3884</v>
      </c>
      <c r="V61" s="25" t="s">
        <v>3928</v>
      </c>
      <c r="W61" s="25" t="s">
        <v>3859</v>
      </c>
      <c r="X61" s="25" t="s">
        <v>4220</v>
      </c>
      <c r="Y61" s="25" t="s">
        <v>4221</v>
      </c>
    </row>
    <row r="62" spans="1:25" x14ac:dyDescent="0.25">
      <c r="A62" s="25" t="s">
        <v>4217</v>
      </c>
      <c r="B62" s="26" t="s">
        <v>4222</v>
      </c>
      <c r="C62" s="25" t="s">
        <v>4223</v>
      </c>
      <c r="D62" s="27">
        <v>44765</v>
      </c>
      <c r="E62" s="25" t="s">
        <v>4224</v>
      </c>
      <c r="F62" s="25" t="s">
        <v>4026</v>
      </c>
      <c r="G62" s="25" t="s">
        <v>3922</v>
      </c>
      <c r="H62" s="25" t="s">
        <v>3947</v>
      </c>
      <c r="I62" s="25" t="s">
        <v>3910</v>
      </c>
      <c r="J62" s="25" t="s">
        <v>3911</v>
      </c>
      <c r="K62" s="25" t="s">
        <v>3939</v>
      </c>
      <c r="L62" s="25" t="s">
        <v>3939</v>
      </c>
      <c r="M62" s="25" t="s">
        <v>3869</v>
      </c>
      <c r="N62" s="25" t="s">
        <v>3958</v>
      </c>
      <c r="O62" s="25" t="s">
        <v>3853</v>
      </c>
      <c r="P62" s="28" t="s">
        <v>3854</v>
      </c>
      <c r="Q62" s="29"/>
      <c r="R62" s="25" t="s">
        <v>3856</v>
      </c>
      <c r="S62" s="25" t="s">
        <v>3856</v>
      </c>
      <c r="T62" s="25">
        <v>12</v>
      </c>
      <c r="U62" s="25" t="s">
        <v>3884</v>
      </c>
      <c r="V62" s="25" t="s">
        <v>4069</v>
      </c>
      <c r="W62" s="25" t="s">
        <v>3915</v>
      </c>
      <c r="X62" s="25" t="s">
        <v>4225</v>
      </c>
      <c r="Y62" s="25" t="s">
        <v>3962</v>
      </c>
    </row>
    <row r="63" spans="1:25" x14ac:dyDescent="0.25">
      <c r="A63" s="25" t="s">
        <v>4217</v>
      </c>
      <c r="B63" s="26">
        <v>229</v>
      </c>
      <c r="C63" s="25" t="s">
        <v>4226</v>
      </c>
      <c r="D63" s="27">
        <v>44770</v>
      </c>
      <c r="E63" s="25" t="s">
        <v>4227</v>
      </c>
      <c r="F63" s="25" t="s">
        <v>4228</v>
      </c>
      <c r="G63" s="25" t="s">
        <v>4229</v>
      </c>
      <c r="H63" s="25" t="s">
        <v>3846</v>
      </c>
      <c r="I63" s="25" t="s">
        <v>3847</v>
      </c>
      <c r="J63" s="25" t="s">
        <v>4230</v>
      </c>
      <c r="K63" s="25" t="s">
        <v>3849</v>
      </c>
      <c r="L63" s="25" t="s">
        <v>3868</v>
      </c>
      <c r="M63" s="25" t="s">
        <v>3869</v>
      </c>
      <c r="N63" s="25" t="s">
        <v>3870</v>
      </c>
      <c r="O63" s="25" t="s">
        <v>3853</v>
      </c>
      <c r="P63" s="28" t="s">
        <v>3854</v>
      </c>
      <c r="Q63" s="29"/>
      <c r="R63" s="25" t="s">
        <v>3856</v>
      </c>
      <c r="S63" s="25" t="s">
        <v>3856</v>
      </c>
      <c r="T63" s="25">
        <v>10</v>
      </c>
      <c r="U63" s="25" t="s">
        <v>3884</v>
      </c>
      <c r="V63" s="25" t="s">
        <v>3928</v>
      </c>
      <c r="W63" s="25" t="s">
        <v>4231</v>
      </c>
      <c r="X63" s="25" t="s">
        <v>4232</v>
      </c>
      <c r="Y63" s="25" t="s">
        <v>4233</v>
      </c>
    </row>
    <row r="64" spans="1:25" x14ac:dyDescent="0.25">
      <c r="A64" s="25" t="s">
        <v>4217</v>
      </c>
      <c r="B64" s="26">
        <v>251</v>
      </c>
      <c r="C64" s="25" t="s">
        <v>4234</v>
      </c>
      <c r="D64" s="27">
        <v>44770</v>
      </c>
      <c r="E64" s="25" t="s">
        <v>4235</v>
      </c>
      <c r="F64" s="25" t="s">
        <v>4236</v>
      </c>
      <c r="G64" s="25" t="s">
        <v>4229</v>
      </c>
      <c r="H64" s="25" t="s">
        <v>3846</v>
      </c>
      <c r="I64" s="25" t="s">
        <v>3847</v>
      </c>
      <c r="J64" s="25" t="s">
        <v>4230</v>
      </c>
      <c r="K64" s="25" t="s">
        <v>3849</v>
      </c>
      <c r="L64" s="25" t="s">
        <v>3868</v>
      </c>
      <c r="M64" s="25" t="s">
        <v>3869</v>
      </c>
      <c r="N64" s="25" t="s">
        <v>3870</v>
      </c>
      <c r="O64" s="25" t="s">
        <v>3853</v>
      </c>
      <c r="P64" s="28" t="s">
        <v>3854</v>
      </c>
      <c r="Q64" s="29"/>
      <c r="R64" s="25" t="s">
        <v>3856</v>
      </c>
      <c r="S64" s="25" t="s">
        <v>3856</v>
      </c>
      <c r="T64" s="25">
        <v>4</v>
      </c>
      <c r="U64" s="25" t="s">
        <v>3884</v>
      </c>
      <c r="V64" s="25" t="s">
        <v>3928</v>
      </c>
      <c r="W64" s="25" t="s">
        <v>3915</v>
      </c>
      <c r="X64" s="25" t="s">
        <v>4237</v>
      </c>
      <c r="Y64" s="25" t="s">
        <v>4238</v>
      </c>
    </row>
    <row r="65" spans="1:25" x14ac:dyDescent="0.25">
      <c r="A65" s="25" t="s">
        <v>4217</v>
      </c>
      <c r="B65" s="26">
        <v>216</v>
      </c>
      <c r="C65" s="25" t="s">
        <v>4239</v>
      </c>
      <c r="D65" s="27">
        <v>44772</v>
      </c>
      <c r="E65" s="25" t="s">
        <v>4240</v>
      </c>
      <c r="F65" s="25" t="s">
        <v>4229</v>
      </c>
      <c r="G65" s="25" t="s">
        <v>4229</v>
      </c>
      <c r="H65" s="25" t="s">
        <v>3846</v>
      </c>
      <c r="I65" s="25" t="s">
        <v>3847</v>
      </c>
      <c r="J65" s="25" t="s">
        <v>4230</v>
      </c>
      <c r="K65" s="25" t="s">
        <v>3849</v>
      </c>
      <c r="L65" s="25" t="s">
        <v>3868</v>
      </c>
      <c r="M65" s="25" t="s">
        <v>3869</v>
      </c>
      <c r="N65" s="25" t="s">
        <v>3870</v>
      </c>
      <c r="O65" s="25" t="s">
        <v>3853</v>
      </c>
      <c r="P65" s="28" t="s">
        <v>3854</v>
      </c>
      <c r="Q65" s="29"/>
      <c r="R65" s="25" t="s">
        <v>3856</v>
      </c>
      <c r="S65" s="25" t="s">
        <v>3892</v>
      </c>
      <c r="T65" s="25">
        <v>5</v>
      </c>
      <c r="U65" s="25" t="s">
        <v>3884</v>
      </c>
      <c r="V65" s="25" t="s">
        <v>3858</v>
      </c>
      <c r="W65" s="25" t="s">
        <v>4211</v>
      </c>
      <c r="X65" s="25" t="s">
        <v>4241</v>
      </c>
      <c r="Y65" s="25" t="s">
        <v>4242</v>
      </c>
    </row>
    <row r="66" spans="1:25" x14ac:dyDescent="0.25">
      <c r="A66" s="25" t="s">
        <v>4217</v>
      </c>
      <c r="B66" s="26">
        <v>252</v>
      </c>
      <c r="C66" s="25" t="s">
        <v>4243</v>
      </c>
      <c r="D66" s="27">
        <v>44772</v>
      </c>
      <c r="E66" s="25" t="s">
        <v>4244</v>
      </c>
      <c r="F66" s="25" t="s">
        <v>4245</v>
      </c>
      <c r="G66" s="25" t="s">
        <v>4246</v>
      </c>
      <c r="H66" s="25" t="s">
        <v>3846</v>
      </c>
      <c r="I66" s="25" t="s">
        <v>3847</v>
      </c>
      <c r="J66" s="25" t="s">
        <v>4230</v>
      </c>
      <c r="K66" s="25" t="s">
        <v>3849</v>
      </c>
      <c r="L66" s="25" t="s">
        <v>3868</v>
      </c>
      <c r="M66" s="25" t="s">
        <v>3869</v>
      </c>
      <c r="N66" s="25" t="s">
        <v>3870</v>
      </c>
      <c r="O66" s="25" t="s">
        <v>3853</v>
      </c>
      <c r="P66" s="28" t="s">
        <v>3854</v>
      </c>
      <c r="Q66" s="29"/>
      <c r="R66" s="25" t="s">
        <v>3856</v>
      </c>
      <c r="S66" s="25" t="s">
        <v>3856</v>
      </c>
      <c r="T66" s="25">
        <v>10</v>
      </c>
      <c r="U66" s="25" t="s">
        <v>3884</v>
      </c>
      <c r="V66" s="25" t="s">
        <v>3928</v>
      </c>
      <c r="W66" s="25" t="s">
        <v>3915</v>
      </c>
      <c r="X66" s="25" t="s">
        <v>4247</v>
      </c>
      <c r="Y66" s="25" t="s">
        <v>4248</v>
      </c>
    </row>
    <row r="67" spans="1:25" x14ac:dyDescent="0.25">
      <c r="A67" s="25" t="s">
        <v>4249</v>
      </c>
      <c r="B67" s="26">
        <v>207</v>
      </c>
      <c r="C67" s="25" t="s">
        <v>4250</v>
      </c>
      <c r="D67" s="27">
        <v>44805</v>
      </c>
      <c r="E67" s="25" t="s">
        <v>4251</v>
      </c>
      <c r="F67" s="25" t="s">
        <v>4252</v>
      </c>
      <c r="G67" s="25" t="s">
        <v>3967</v>
      </c>
      <c r="H67" s="25" t="s">
        <v>3968</v>
      </c>
      <c r="I67" s="25" t="s">
        <v>3924</v>
      </c>
      <c r="J67" s="25" t="s">
        <v>3969</v>
      </c>
      <c r="K67" s="25" t="s">
        <v>3849</v>
      </c>
      <c r="L67" s="25" t="s">
        <v>3868</v>
      </c>
      <c r="M67" s="25" t="s">
        <v>3851</v>
      </c>
      <c r="N67" s="25" t="s">
        <v>3927</v>
      </c>
      <c r="O67" s="25" t="s">
        <v>3853</v>
      </c>
      <c r="P67" s="28" t="s">
        <v>3854</v>
      </c>
      <c r="Q67" s="29" t="s">
        <v>4253</v>
      </c>
      <c r="R67" s="25"/>
      <c r="S67" s="25"/>
      <c r="T67" s="25"/>
      <c r="U67" s="25"/>
      <c r="V67" s="25"/>
      <c r="W67" s="25"/>
      <c r="X67" s="25"/>
      <c r="Y67" s="25"/>
    </row>
    <row r="68" spans="1:25" x14ac:dyDescent="0.25">
      <c r="A68" s="25" t="s">
        <v>4249</v>
      </c>
      <c r="B68" s="26">
        <v>481</v>
      </c>
      <c r="C68" s="25" t="s">
        <v>4254</v>
      </c>
      <c r="D68" s="27">
        <v>44806</v>
      </c>
      <c r="E68" s="25" t="s">
        <v>4255</v>
      </c>
      <c r="F68" s="25" t="s">
        <v>3938</v>
      </c>
      <c r="G68" s="25" t="s">
        <v>3922</v>
      </c>
      <c r="H68" s="25" t="s">
        <v>3947</v>
      </c>
      <c r="I68" s="25" t="s">
        <v>3910</v>
      </c>
      <c r="J68" s="25" t="s">
        <v>3957</v>
      </c>
      <c r="K68" s="25" t="s">
        <v>3849</v>
      </c>
      <c r="L68" s="25" t="s">
        <v>3850</v>
      </c>
      <c r="M68" s="25" t="s">
        <v>3851</v>
      </c>
      <c r="N68" s="25" t="s">
        <v>3852</v>
      </c>
      <c r="O68" s="25" t="s">
        <v>3853</v>
      </c>
      <c r="P68" s="28" t="s">
        <v>3854</v>
      </c>
      <c r="Q68" s="29"/>
      <c r="R68" s="25" t="s">
        <v>3856</v>
      </c>
      <c r="S68" s="25" t="s">
        <v>3856</v>
      </c>
      <c r="T68" s="25">
        <v>3</v>
      </c>
      <c r="U68" s="25" t="s">
        <v>3884</v>
      </c>
      <c r="V68" s="25" t="s">
        <v>3858</v>
      </c>
      <c r="W68" s="25" t="s">
        <v>3873</v>
      </c>
      <c r="X68" s="25" t="s">
        <v>4256</v>
      </c>
      <c r="Y68" s="25" t="s">
        <v>4257</v>
      </c>
    </row>
    <row r="69" spans="1:25" x14ac:dyDescent="0.25">
      <c r="A69" s="25" t="s">
        <v>4258</v>
      </c>
      <c r="B69" s="26">
        <v>150</v>
      </c>
      <c r="C69" s="25" t="s">
        <v>4259</v>
      </c>
      <c r="D69" s="27">
        <v>44874</v>
      </c>
      <c r="E69" s="25" t="s">
        <v>4260</v>
      </c>
      <c r="F69" s="25" t="s">
        <v>3989</v>
      </c>
      <c r="G69" s="25" t="s">
        <v>3990</v>
      </c>
      <c r="H69" s="25" t="s">
        <v>3947</v>
      </c>
      <c r="I69" s="25" t="s">
        <v>3910</v>
      </c>
      <c r="J69" s="25" t="s">
        <v>3957</v>
      </c>
      <c r="K69" s="25" t="s">
        <v>3849</v>
      </c>
      <c r="L69" s="25" t="s">
        <v>3868</v>
      </c>
      <c r="M69" s="25" t="s">
        <v>3869</v>
      </c>
      <c r="N69" s="25" t="s">
        <v>3870</v>
      </c>
      <c r="O69" s="25" t="s">
        <v>3853</v>
      </c>
      <c r="P69" s="28" t="s">
        <v>3854</v>
      </c>
      <c r="Q69" s="29"/>
      <c r="R69" s="25" t="s">
        <v>3892</v>
      </c>
      <c r="S69" s="25" t="s">
        <v>3856</v>
      </c>
      <c r="T69" s="25">
        <v>3</v>
      </c>
      <c r="U69" s="25" t="s">
        <v>3884</v>
      </c>
      <c r="V69" s="25" t="s">
        <v>3914</v>
      </c>
      <c r="W69" s="25" t="s">
        <v>4231</v>
      </c>
      <c r="X69" s="25" t="s">
        <v>4261</v>
      </c>
      <c r="Y69" s="25" t="s">
        <v>4262</v>
      </c>
    </row>
    <row r="70" spans="1:25" x14ac:dyDescent="0.25">
      <c r="A70" s="25" t="s">
        <v>4258</v>
      </c>
      <c r="B70" s="26">
        <v>746</v>
      </c>
      <c r="C70" s="25" t="s">
        <v>4263</v>
      </c>
      <c r="D70" s="27">
        <v>44876</v>
      </c>
      <c r="E70" s="25" t="s">
        <v>4264</v>
      </c>
      <c r="F70" s="25" t="s">
        <v>3938</v>
      </c>
      <c r="G70" s="25" t="s">
        <v>3922</v>
      </c>
      <c r="H70" s="25" t="s">
        <v>3923</v>
      </c>
      <c r="I70" s="25" t="s">
        <v>3924</v>
      </c>
      <c r="J70" s="25" t="s">
        <v>3925</v>
      </c>
      <c r="K70" s="25" t="s">
        <v>3849</v>
      </c>
      <c r="L70" s="25" t="s">
        <v>3926</v>
      </c>
      <c r="M70" s="25" t="s">
        <v>3851</v>
      </c>
      <c r="N70" s="25" t="s">
        <v>3927</v>
      </c>
      <c r="O70" s="25" t="s">
        <v>3853</v>
      </c>
      <c r="P70" s="28" t="s">
        <v>3854</v>
      </c>
      <c r="Q70" s="29"/>
      <c r="R70" s="25" t="s">
        <v>3856</v>
      </c>
      <c r="S70" s="25" t="s">
        <v>3855</v>
      </c>
      <c r="T70" s="25">
        <v>5</v>
      </c>
      <c r="U70" s="25" t="s">
        <v>3871</v>
      </c>
      <c r="V70" s="25" t="s">
        <v>3858</v>
      </c>
      <c r="W70" s="25" t="s">
        <v>3915</v>
      </c>
      <c r="X70" s="25" t="s">
        <v>4265</v>
      </c>
      <c r="Y70" s="25" t="s">
        <v>3962</v>
      </c>
    </row>
    <row r="71" spans="1:25" x14ac:dyDescent="0.25">
      <c r="A71" s="25" t="s">
        <v>4258</v>
      </c>
      <c r="B71" s="26">
        <v>4238</v>
      </c>
      <c r="C71" s="25" t="s">
        <v>4266</v>
      </c>
      <c r="D71" s="27">
        <v>44879</v>
      </c>
      <c r="E71" s="25" t="s">
        <v>4267</v>
      </c>
      <c r="F71" s="25" t="s">
        <v>4016</v>
      </c>
      <c r="G71" s="25" t="s">
        <v>4017</v>
      </c>
      <c r="H71" s="25" t="s">
        <v>3846</v>
      </c>
      <c r="I71" s="25" t="s">
        <v>3847</v>
      </c>
      <c r="J71" s="25" t="s">
        <v>3847</v>
      </c>
      <c r="K71" s="25" t="s">
        <v>4268</v>
      </c>
      <c r="L71" s="25" t="s">
        <v>4268</v>
      </c>
      <c r="M71" s="25" t="s">
        <v>3869</v>
      </c>
      <c r="N71" s="25" t="s">
        <v>3958</v>
      </c>
      <c r="O71" s="25" t="s">
        <v>3853</v>
      </c>
      <c r="P71" s="28" t="s">
        <v>3854</v>
      </c>
      <c r="Q71" s="29"/>
      <c r="R71" s="25"/>
      <c r="S71" s="25"/>
      <c r="T71" s="25"/>
      <c r="U71" s="25"/>
      <c r="V71" s="25"/>
      <c r="W71" s="25"/>
      <c r="X71" s="25"/>
      <c r="Y71" s="25"/>
    </row>
    <row r="72" spans="1:25" x14ac:dyDescent="0.25">
      <c r="A72" s="25" t="s">
        <v>4258</v>
      </c>
      <c r="B72" s="26">
        <v>253</v>
      </c>
      <c r="C72" s="25" t="s">
        <v>4269</v>
      </c>
      <c r="D72" s="27">
        <v>44895</v>
      </c>
      <c r="E72" s="25" t="s">
        <v>4270</v>
      </c>
      <c r="F72" s="25" t="s">
        <v>4271</v>
      </c>
      <c r="G72" s="25" t="s">
        <v>4161</v>
      </c>
      <c r="H72" s="25" t="s">
        <v>3846</v>
      </c>
      <c r="I72" s="25" t="s">
        <v>3847</v>
      </c>
      <c r="J72" s="25" t="s">
        <v>3848</v>
      </c>
      <c r="K72" s="25" t="s">
        <v>3849</v>
      </c>
      <c r="L72" s="25" t="s">
        <v>3868</v>
      </c>
      <c r="M72" s="25" t="s">
        <v>3869</v>
      </c>
      <c r="N72" s="25" t="s">
        <v>3870</v>
      </c>
      <c r="O72" s="25" t="s">
        <v>3853</v>
      </c>
      <c r="P72" s="28" t="s">
        <v>3854</v>
      </c>
      <c r="Q72" s="29"/>
      <c r="R72" s="25" t="s">
        <v>3856</v>
      </c>
      <c r="S72" s="25" t="s">
        <v>3856</v>
      </c>
      <c r="T72" s="25">
        <v>12</v>
      </c>
      <c r="U72" s="25" t="s">
        <v>3884</v>
      </c>
      <c r="V72" s="25" t="s">
        <v>3858</v>
      </c>
      <c r="W72" s="25" t="s">
        <v>3915</v>
      </c>
      <c r="X72" s="25" t="s">
        <v>4272</v>
      </c>
      <c r="Y72" s="25" t="s">
        <v>4273</v>
      </c>
    </row>
    <row r="73" spans="1:25" x14ac:dyDescent="0.25">
      <c r="A73" s="25" t="s">
        <v>4274</v>
      </c>
      <c r="B73" s="26" t="s">
        <v>4275</v>
      </c>
      <c r="C73" s="25" t="s">
        <v>4276</v>
      </c>
      <c r="D73" s="27">
        <v>44922</v>
      </c>
      <c r="E73" s="25" t="s">
        <v>4277</v>
      </c>
      <c r="F73" s="25" t="s">
        <v>3907</v>
      </c>
      <c r="G73" s="25" t="s">
        <v>3908</v>
      </c>
      <c r="H73" s="25" t="s">
        <v>3909</v>
      </c>
      <c r="I73" s="25" t="s">
        <v>3910</v>
      </c>
      <c r="J73" s="25" t="s">
        <v>3911</v>
      </c>
      <c r="K73" s="25" t="s">
        <v>3939</v>
      </c>
      <c r="L73" s="25" t="s">
        <v>3939</v>
      </c>
      <c r="M73" s="25" t="s">
        <v>3940</v>
      </c>
      <c r="N73" s="25" t="s">
        <v>4146</v>
      </c>
      <c r="O73" s="25" t="s">
        <v>3853</v>
      </c>
      <c r="P73" s="28" t="s">
        <v>3854</v>
      </c>
      <c r="Q73" s="29" t="s">
        <v>3949</v>
      </c>
      <c r="R73" s="25" t="s">
        <v>3892</v>
      </c>
      <c r="S73" s="25" t="s">
        <v>3892</v>
      </c>
      <c r="T73" s="25">
        <v>8</v>
      </c>
      <c r="U73" s="25" t="s">
        <v>3884</v>
      </c>
      <c r="V73" s="25" t="s">
        <v>3858</v>
      </c>
      <c r="W73" s="25" t="s">
        <v>4211</v>
      </c>
      <c r="X73" s="25" t="s">
        <v>4278</v>
      </c>
      <c r="Y73" s="25" t="s">
        <v>4279</v>
      </c>
    </row>
    <row r="74" ht="30" customHeight="1" spans="1:25" x14ac:dyDescent="0.25">
      <c r="A74" s="25" t="s">
        <v>4280</v>
      </c>
      <c r="B74" s="26" t="s">
        <v>4281</v>
      </c>
      <c r="C74" s="25" t="s">
        <v>4282</v>
      </c>
      <c r="D74" s="27">
        <v>44950</v>
      </c>
      <c r="E74" s="25" t="s">
        <v>4283</v>
      </c>
      <c r="F74" s="25" t="s">
        <v>3907</v>
      </c>
      <c r="G74" s="25" t="s">
        <v>3908</v>
      </c>
      <c r="H74" s="25" t="s">
        <v>3909</v>
      </c>
      <c r="I74" s="25" t="s">
        <v>3910</v>
      </c>
      <c r="J74" s="25" t="s">
        <v>3911</v>
      </c>
      <c r="K74" s="25" t="s">
        <v>3939</v>
      </c>
      <c r="L74" s="25" t="s">
        <v>3939</v>
      </c>
      <c r="M74" s="25" t="s">
        <v>3869</v>
      </c>
      <c r="N74" s="25" t="s">
        <v>4146</v>
      </c>
      <c r="O74" s="25" t="s">
        <v>3853</v>
      </c>
      <c r="P74" s="28" t="s">
        <v>3854</v>
      </c>
      <c r="Q74" s="29"/>
      <c r="R74" s="25" t="s">
        <v>3892</v>
      </c>
      <c r="S74" s="25" t="s">
        <v>3892</v>
      </c>
      <c r="T74" s="25">
        <v>8</v>
      </c>
      <c r="U74" s="25" t="s">
        <v>3884</v>
      </c>
      <c r="V74" s="25" t="s">
        <v>3928</v>
      </c>
      <c r="W74" s="25" t="s">
        <v>3915</v>
      </c>
      <c r="X74" s="25" t="s">
        <v>4284</v>
      </c>
      <c r="Y74" s="30" t="s">
        <v>4285</v>
      </c>
    </row>
    <row r="75" spans="1:25" x14ac:dyDescent="0.25">
      <c r="A75" s="25" t="s">
        <v>4280</v>
      </c>
      <c r="B75" s="26">
        <v>745</v>
      </c>
      <c r="C75" s="25" t="s">
        <v>4286</v>
      </c>
      <c r="D75" s="27">
        <v>44952</v>
      </c>
      <c r="E75" s="25" t="s">
        <v>4287</v>
      </c>
      <c r="F75" s="25" t="s">
        <v>4288</v>
      </c>
      <c r="G75" s="25" t="s">
        <v>4288</v>
      </c>
      <c r="H75" s="25" t="s">
        <v>4289</v>
      </c>
      <c r="I75" s="25" t="s">
        <v>4290</v>
      </c>
      <c r="J75" s="25" t="s">
        <v>4290</v>
      </c>
      <c r="K75" s="25" t="s">
        <v>3849</v>
      </c>
      <c r="L75" s="25" t="s">
        <v>3926</v>
      </c>
      <c r="M75" s="25" t="s">
        <v>3851</v>
      </c>
      <c r="N75" s="25" t="s">
        <v>3934</v>
      </c>
      <c r="O75" s="25" t="s">
        <v>3853</v>
      </c>
      <c r="P75" s="28" t="s">
        <v>3854</v>
      </c>
      <c r="Q75" s="29"/>
      <c r="R75" s="25"/>
      <c r="S75" s="25"/>
      <c r="T75" s="25"/>
      <c r="U75" s="25"/>
      <c r="V75" s="25"/>
      <c r="W75" s="25"/>
      <c r="X75" s="25"/>
      <c r="Y75" s="25"/>
    </row>
    <row r="76" spans="1:25" x14ac:dyDescent="0.25">
      <c r="A76" s="25" t="s">
        <v>4291</v>
      </c>
      <c r="B76" s="26">
        <v>4005</v>
      </c>
      <c r="C76" s="25" t="s">
        <v>4292</v>
      </c>
      <c r="D76" s="27">
        <v>44974</v>
      </c>
      <c r="E76" s="25" t="s">
        <v>4293</v>
      </c>
      <c r="F76" s="25" t="s">
        <v>4294</v>
      </c>
      <c r="G76" s="25" t="s">
        <v>4288</v>
      </c>
      <c r="H76" s="25" t="s">
        <v>4289</v>
      </c>
      <c r="I76" s="25" t="s">
        <v>4290</v>
      </c>
      <c r="J76" s="25" t="s">
        <v>4290</v>
      </c>
      <c r="K76" s="25" t="s">
        <v>3849</v>
      </c>
      <c r="L76" s="25" t="s">
        <v>3850</v>
      </c>
      <c r="M76" s="25" t="s">
        <v>3851</v>
      </c>
      <c r="N76" s="25" t="s">
        <v>4188</v>
      </c>
      <c r="O76" s="25" t="s">
        <v>3853</v>
      </c>
      <c r="P76" s="28" t="s">
        <v>3854</v>
      </c>
      <c r="Q76" s="29"/>
      <c r="R76" s="25"/>
      <c r="S76" s="25"/>
      <c r="T76" s="25"/>
      <c r="U76" s="25"/>
      <c r="V76" s="25"/>
      <c r="W76" s="25"/>
      <c r="X76" s="25"/>
      <c r="Y76" s="25"/>
    </row>
    <row r="77" spans="1:25" x14ac:dyDescent="0.25">
      <c r="A77" s="25" t="s">
        <v>4295</v>
      </c>
      <c r="B77" s="26">
        <v>4019</v>
      </c>
      <c r="C77" s="25" t="s">
        <v>4296</v>
      </c>
      <c r="D77" s="27">
        <v>45112</v>
      </c>
      <c r="E77" s="25" t="s">
        <v>4297</v>
      </c>
      <c r="F77" s="25" t="s">
        <v>3844</v>
      </c>
      <c r="G77" s="25" t="s">
        <v>3845</v>
      </c>
      <c r="H77" s="25" t="s">
        <v>3846</v>
      </c>
      <c r="I77" s="25" t="s">
        <v>3847</v>
      </c>
      <c r="J77" s="25" t="s">
        <v>3848</v>
      </c>
      <c r="K77" s="25" t="s">
        <v>3849</v>
      </c>
      <c r="L77" s="25" t="s">
        <v>3850</v>
      </c>
      <c r="M77" s="25" t="s">
        <v>3851</v>
      </c>
      <c r="N77" s="25" t="s">
        <v>4298</v>
      </c>
      <c r="O77" s="25" t="s">
        <v>3853</v>
      </c>
      <c r="P77" s="28" t="s">
        <v>3854</v>
      </c>
      <c r="Q77" s="29"/>
      <c r="R77" s="25" t="s">
        <v>3892</v>
      </c>
      <c r="S77" s="25" t="s">
        <v>3892</v>
      </c>
      <c r="T77" s="25">
        <v>2</v>
      </c>
      <c r="U77" s="25" t="s">
        <v>3884</v>
      </c>
      <c r="V77" s="25" t="s">
        <v>3914</v>
      </c>
      <c r="W77" s="25" t="s">
        <v>3915</v>
      </c>
      <c r="X77" s="25" t="s">
        <v>4299</v>
      </c>
      <c r="Y77" s="25" t="s">
        <v>3953</v>
      </c>
    </row>
    <row r="78" spans="1:25" x14ac:dyDescent="0.25">
      <c r="A78" s="25" t="s">
        <v>4121</v>
      </c>
      <c r="B78" s="26" t="s">
        <v>4300</v>
      </c>
      <c r="C78" s="25" t="s">
        <v>4301</v>
      </c>
      <c r="D78" s="27">
        <v>45145</v>
      </c>
      <c r="E78" s="25" t="s">
        <v>4302</v>
      </c>
      <c r="F78" s="25" t="s">
        <v>4057</v>
      </c>
      <c r="G78" s="25" t="s">
        <v>3922</v>
      </c>
      <c r="H78" s="25" t="s">
        <v>3923</v>
      </c>
      <c r="I78" s="25" t="s">
        <v>3924</v>
      </c>
      <c r="J78" s="25" t="s">
        <v>3925</v>
      </c>
      <c r="K78" s="25" t="s">
        <v>3939</v>
      </c>
      <c r="L78" s="25" t="s">
        <v>3939</v>
      </c>
      <c r="M78" s="25" t="s">
        <v>3940</v>
      </c>
      <c r="N78" s="25" t="s">
        <v>3958</v>
      </c>
      <c r="O78" s="25" t="s">
        <v>3853</v>
      </c>
      <c r="P78" s="28" t="s">
        <v>3854</v>
      </c>
      <c r="Q78" s="29" t="s">
        <v>4105</v>
      </c>
      <c r="R78" s="25" t="s">
        <v>3856</v>
      </c>
      <c r="S78" s="25" t="s">
        <v>3855</v>
      </c>
      <c r="T78" s="25">
        <v>10</v>
      </c>
      <c r="U78" s="25" t="s">
        <v>3884</v>
      </c>
      <c r="V78" s="25" t="s">
        <v>4069</v>
      </c>
      <c r="W78" s="25" t="s">
        <v>3873</v>
      </c>
      <c r="X78" s="25" t="s">
        <v>4303</v>
      </c>
      <c r="Y78" s="25" t="s">
        <v>4304</v>
      </c>
    </row>
    <row r="79" spans="1:25" x14ac:dyDescent="0.25">
      <c r="A79" s="25" t="s">
        <v>4121</v>
      </c>
      <c r="B79" s="26" t="s">
        <v>4305</v>
      </c>
      <c r="C79" s="25" t="s">
        <v>4306</v>
      </c>
      <c r="D79" s="27">
        <v>45145</v>
      </c>
      <c r="E79" s="25" t="s">
        <v>4307</v>
      </c>
      <c r="F79" s="25" t="s">
        <v>4308</v>
      </c>
      <c r="G79" s="25" t="s">
        <v>3985</v>
      </c>
      <c r="H79" s="25" t="s">
        <v>3968</v>
      </c>
      <c r="I79" s="25" t="s">
        <v>3924</v>
      </c>
      <c r="J79" s="25" t="s">
        <v>3979</v>
      </c>
      <c r="K79" s="25" t="s">
        <v>3939</v>
      </c>
      <c r="L79" s="25" t="s">
        <v>3939</v>
      </c>
      <c r="M79" s="25" t="s">
        <v>3940</v>
      </c>
      <c r="N79" s="25" t="s">
        <v>3958</v>
      </c>
      <c r="O79" s="25" t="s">
        <v>3853</v>
      </c>
      <c r="P79" s="28" t="s">
        <v>3854</v>
      </c>
      <c r="Q79" s="29" t="s">
        <v>4105</v>
      </c>
      <c r="R79" s="25"/>
      <c r="S79" s="25"/>
      <c r="T79" s="25"/>
      <c r="U79" s="25"/>
      <c r="V79" s="25"/>
      <c r="W79" s="25"/>
      <c r="X79" s="25"/>
      <c r="Y79" s="25"/>
    </row>
    <row r="80" spans="1:25" x14ac:dyDescent="0.25">
      <c r="A80" s="25" t="s">
        <v>4121</v>
      </c>
      <c r="B80" s="26" t="s">
        <v>4309</v>
      </c>
      <c r="C80" s="25" t="s">
        <v>4310</v>
      </c>
      <c r="D80" s="27">
        <v>45164</v>
      </c>
      <c r="E80" s="25" t="s">
        <v>4311</v>
      </c>
      <c r="F80" s="25" t="s">
        <v>4312</v>
      </c>
      <c r="G80" s="25" t="s">
        <v>3845</v>
      </c>
      <c r="H80" s="25" t="s">
        <v>3846</v>
      </c>
      <c r="I80" s="25" t="s">
        <v>3847</v>
      </c>
      <c r="J80" s="25" t="s">
        <v>3891</v>
      </c>
      <c r="K80" s="25" t="s">
        <v>3939</v>
      </c>
      <c r="L80" s="25" t="s">
        <v>3939</v>
      </c>
      <c r="M80" s="25" t="s">
        <v>3940</v>
      </c>
      <c r="N80" s="25" t="s">
        <v>3958</v>
      </c>
      <c r="O80" s="25" t="s">
        <v>3853</v>
      </c>
      <c r="P80" s="28" t="s">
        <v>3854</v>
      </c>
      <c r="Q80" s="29" t="s">
        <v>4105</v>
      </c>
      <c r="R80" s="25" t="s">
        <v>3856</v>
      </c>
      <c r="S80" s="25" t="s">
        <v>3856</v>
      </c>
      <c r="T80" s="25">
        <v>12</v>
      </c>
      <c r="U80" s="25" t="s">
        <v>3884</v>
      </c>
      <c r="V80" s="25" t="s">
        <v>4069</v>
      </c>
      <c r="W80" s="25" t="s">
        <v>3915</v>
      </c>
      <c r="X80" s="25" t="s">
        <v>4313</v>
      </c>
      <c r="Y80" s="25" t="s">
        <v>3962</v>
      </c>
    </row>
    <row r="81" ht="30" customHeight="1" spans="1:16384" s="31" customFormat="1" x14ac:dyDescent="0.25">
      <c r="A81" s="25" t="s">
        <v>4121</v>
      </c>
      <c r="B81" s="26">
        <v>2012</v>
      </c>
      <c r="C81" s="25" t="s">
        <v>4314</v>
      </c>
      <c r="D81" s="32">
        <v>45163</v>
      </c>
      <c r="E81" s="33" t="s">
        <v>4315</v>
      </c>
      <c r="F81" s="25" t="s">
        <v>4151</v>
      </c>
      <c r="G81" s="25" t="s">
        <v>4152</v>
      </c>
      <c r="H81" s="25" t="s">
        <v>3923</v>
      </c>
      <c r="I81" s="25" t="s">
        <v>3924</v>
      </c>
      <c r="J81" s="25" t="s">
        <v>3925</v>
      </c>
      <c r="K81" s="33" t="s">
        <v>4316</v>
      </c>
      <c r="L81" s="33" t="s">
        <v>4317</v>
      </c>
      <c r="M81" s="33" t="s">
        <v>3869</v>
      </c>
      <c r="N81" s="33" t="s">
        <v>4092</v>
      </c>
      <c r="O81" s="33" t="s">
        <v>3853</v>
      </c>
      <c r="P81" s="28" t="s">
        <v>3854</v>
      </c>
      <c r="Q81" s="29" t="s">
        <v>4318</v>
      </c>
      <c r="R81" s="25" t="s">
        <v>3892</v>
      </c>
      <c r="S81" s="25" t="s">
        <v>3892</v>
      </c>
      <c r="T81" s="25">
        <v>10</v>
      </c>
      <c r="U81" s="25" t="s">
        <v>3884</v>
      </c>
      <c r="V81" s="25" t="s">
        <v>3858</v>
      </c>
      <c r="W81" s="25" t="s">
        <v>4319</v>
      </c>
      <c r="X81" s="30" t="s">
        <v>4320</v>
      </c>
      <c r="Y81" s="25" t="s">
        <v>4321</v>
      </c>
      <c r="XEV81" s="15"/>
      <c r="XEW81" s="15"/>
      <c r="XEX81" s="15"/>
      <c r="XEY81" s="15"/>
      <c r="XEZ81" s="15"/>
      <c r="XFA81" s="15"/>
      <c r="XFB81" s="15"/>
      <c r="XFC81" s="15"/>
      <c r="XFD81" s="15"/>
    </row>
    <row r="82" spans="1:16384" s="31" customFormat="1" x14ac:dyDescent="0.25">
      <c r="A82" s="25" t="s">
        <v>4094</v>
      </c>
      <c r="B82" s="26" t="s">
        <v>4322</v>
      </c>
      <c r="C82" s="25" t="s">
        <v>4323</v>
      </c>
      <c r="D82" s="32">
        <v>45170</v>
      </c>
      <c r="E82" s="33" t="s">
        <v>4324</v>
      </c>
      <c r="F82" s="25" t="s">
        <v>4325</v>
      </c>
      <c r="G82" s="25" t="s">
        <v>4050</v>
      </c>
      <c r="H82" s="33" t="s">
        <v>3846</v>
      </c>
      <c r="I82" s="25" t="s">
        <v>3847</v>
      </c>
      <c r="J82" s="25" t="s">
        <v>4051</v>
      </c>
      <c r="K82" s="33" t="s">
        <v>3939</v>
      </c>
      <c r="L82" s="33" t="s">
        <v>3939</v>
      </c>
      <c r="M82" s="33" t="s">
        <v>3940</v>
      </c>
      <c r="N82" s="33" t="s">
        <v>3958</v>
      </c>
      <c r="O82" s="33" t="s">
        <v>3853</v>
      </c>
      <c r="P82" s="28" t="s">
        <v>3854</v>
      </c>
      <c r="Q82" s="29" t="s">
        <v>4105</v>
      </c>
      <c r="R82" s="25" t="s">
        <v>3856</v>
      </c>
      <c r="S82" s="25" t="s">
        <v>3856</v>
      </c>
      <c r="T82" s="25">
        <v>8</v>
      </c>
      <c r="U82" s="25" t="s">
        <v>3884</v>
      </c>
      <c r="V82" s="25" t="s">
        <v>3928</v>
      </c>
      <c r="W82" s="25" t="s">
        <v>3915</v>
      </c>
      <c r="X82" s="25" t="s">
        <v>4326</v>
      </c>
      <c r="Y82" s="25" t="s">
        <v>3962</v>
      </c>
      <c r="XEV82" s="15"/>
      <c r="XEW82" s="15"/>
      <c r="XEX82" s="15"/>
      <c r="XEY82" s="15"/>
      <c r="XEZ82" s="15"/>
      <c r="XFA82" s="15"/>
      <c r="XFB82" s="15"/>
      <c r="XFC82" s="15"/>
      <c r="XFD82" s="15"/>
    </row>
    <row r="83" spans="1:16384" s="31" customFormat="1" x14ac:dyDescent="0.25">
      <c r="A83" s="25" t="s">
        <v>4094</v>
      </c>
      <c r="B83" s="26" t="s">
        <v>4327</v>
      </c>
      <c r="C83" s="25" t="s">
        <v>4328</v>
      </c>
      <c r="D83" s="32">
        <v>45176</v>
      </c>
      <c r="E83" s="33" t="s">
        <v>4329</v>
      </c>
      <c r="F83" s="25" t="s">
        <v>4330</v>
      </c>
      <c r="G83" s="25" t="s">
        <v>4050</v>
      </c>
      <c r="H83" s="33" t="s">
        <v>3846</v>
      </c>
      <c r="I83" s="25" t="s">
        <v>3847</v>
      </c>
      <c r="J83" s="25" t="s">
        <v>4051</v>
      </c>
      <c r="K83" s="33" t="s">
        <v>3939</v>
      </c>
      <c r="L83" s="33" t="s">
        <v>3939</v>
      </c>
      <c r="M83" s="33" t="s">
        <v>3940</v>
      </c>
      <c r="N83" s="33" t="s">
        <v>3958</v>
      </c>
      <c r="O83" s="33" t="s">
        <v>3853</v>
      </c>
      <c r="P83" s="28" t="s">
        <v>3854</v>
      </c>
      <c r="Q83" s="29" t="s">
        <v>4105</v>
      </c>
      <c r="R83" s="25" t="s">
        <v>3856</v>
      </c>
      <c r="S83" s="25" t="s">
        <v>3856</v>
      </c>
      <c r="T83" s="25">
        <v>10</v>
      </c>
      <c r="U83" s="25" t="s">
        <v>3884</v>
      </c>
      <c r="V83" s="25" t="s">
        <v>3928</v>
      </c>
      <c r="W83" s="25" t="s">
        <v>3915</v>
      </c>
      <c r="X83" s="25" t="s">
        <v>4331</v>
      </c>
      <c r="Y83" s="25" t="s">
        <v>3962</v>
      </c>
      <c r="XEV83" s="15"/>
      <c r="XEW83" s="15"/>
      <c r="XEX83" s="15"/>
      <c r="XEY83" s="15"/>
      <c r="XEZ83" s="15"/>
      <c r="XFA83" s="15"/>
      <c r="XFB83" s="15"/>
      <c r="XFC83" s="15"/>
      <c r="XFD83" s="15"/>
    </row>
    <row r="84" spans="1:16384" s="31" customFormat="1" x14ac:dyDescent="0.25">
      <c r="A84" s="25" t="s">
        <v>4094</v>
      </c>
      <c r="B84" s="26" t="s">
        <v>4332</v>
      </c>
      <c r="C84" s="25" t="s">
        <v>4333</v>
      </c>
      <c r="D84" s="32">
        <v>45182</v>
      </c>
      <c r="E84" s="33" t="s">
        <v>4334</v>
      </c>
      <c r="F84" s="25" t="s">
        <v>4090</v>
      </c>
      <c r="G84" s="25" t="s">
        <v>4050</v>
      </c>
      <c r="H84" s="33" t="s">
        <v>3846</v>
      </c>
      <c r="I84" s="25" t="s">
        <v>3847</v>
      </c>
      <c r="J84" s="25" t="s">
        <v>4051</v>
      </c>
      <c r="K84" s="33" t="s">
        <v>3939</v>
      </c>
      <c r="L84" s="33" t="s">
        <v>3939</v>
      </c>
      <c r="M84" s="33" t="s">
        <v>3940</v>
      </c>
      <c r="N84" s="33" t="s">
        <v>3958</v>
      </c>
      <c r="O84" s="33" t="s">
        <v>3853</v>
      </c>
      <c r="P84" s="28" t="s">
        <v>3854</v>
      </c>
      <c r="Q84" s="29" t="s">
        <v>4105</v>
      </c>
      <c r="R84" s="25" t="s">
        <v>3856</v>
      </c>
      <c r="S84" s="25" t="s">
        <v>3856</v>
      </c>
      <c r="T84" s="25">
        <v>8</v>
      </c>
      <c r="U84" s="25" t="s">
        <v>3884</v>
      </c>
      <c r="V84" s="25" t="s">
        <v>3928</v>
      </c>
      <c r="W84" s="25" t="s">
        <v>3915</v>
      </c>
      <c r="X84" s="25" t="s">
        <v>4335</v>
      </c>
      <c r="Y84" s="25" t="s">
        <v>3962</v>
      </c>
      <c r="XEV84" s="15"/>
      <c r="XEW84" s="15"/>
      <c r="XEX84" s="15"/>
      <c r="XEY84" s="15"/>
      <c r="XEZ84" s="15"/>
      <c r="XFA84" s="15"/>
      <c r="XFB84" s="15"/>
      <c r="XFC84" s="15"/>
      <c r="XFD84" s="15"/>
    </row>
    <row r="85" spans="1:16384" s="31" customFormat="1" x14ac:dyDescent="0.25">
      <c r="A85" s="25" t="s">
        <v>4094</v>
      </c>
      <c r="B85" s="26" t="s">
        <v>4336</v>
      </c>
      <c r="C85" s="25" t="s">
        <v>4337</v>
      </c>
      <c r="D85" s="32">
        <v>45182</v>
      </c>
      <c r="E85" s="33" t="s">
        <v>4338</v>
      </c>
      <c r="F85" s="25" t="s">
        <v>4049</v>
      </c>
      <c r="G85" s="25" t="s">
        <v>4050</v>
      </c>
      <c r="H85" s="33" t="s">
        <v>3846</v>
      </c>
      <c r="I85" s="25" t="s">
        <v>3847</v>
      </c>
      <c r="J85" s="25" t="s">
        <v>3891</v>
      </c>
      <c r="K85" s="33" t="s">
        <v>3939</v>
      </c>
      <c r="L85" s="33" t="s">
        <v>3939</v>
      </c>
      <c r="M85" s="33" t="s">
        <v>3940</v>
      </c>
      <c r="N85" s="33" t="s">
        <v>3958</v>
      </c>
      <c r="O85" s="33" t="s">
        <v>3853</v>
      </c>
      <c r="P85" s="28" t="s">
        <v>3854</v>
      </c>
      <c r="Q85" s="29" t="s">
        <v>4105</v>
      </c>
      <c r="R85" s="25" t="s">
        <v>3856</v>
      </c>
      <c r="S85" s="25" t="s">
        <v>3856</v>
      </c>
      <c r="T85" s="25">
        <v>8</v>
      </c>
      <c r="U85" s="25" t="s">
        <v>3884</v>
      </c>
      <c r="V85" s="25" t="s">
        <v>3928</v>
      </c>
      <c r="W85" s="25" t="s">
        <v>3915</v>
      </c>
      <c r="X85" s="25" t="s">
        <v>4339</v>
      </c>
      <c r="Y85" s="25" t="s">
        <v>3962</v>
      </c>
      <c r="XEV85" s="15"/>
      <c r="XEW85" s="15"/>
      <c r="XEX85" s="15"/>
      <c r="XEY85" s="15"/>
      <c r="XEZ85" s="15"/>
      <c r="XFA85" s="15"/>
      <c r="XFB85" s="15"/>
      <c r="XFC85" s="15"/>
      <c r="XFD85" s="15"/>
    </row>
    <row r="86" spans="1:16384" s="31" customFormat="1" x14ac:dyDescent="0.25">
      <c r="A86" s="25" t="s">
        <v>4094</v>
      </c>
      <c r="B86" s="26" t="s">
        <v>4340</v>
      </c>
      <c r="C86" s="25" t="s">
        <v>4341</v>
      </c>
      <c r="D86" s="32">
        <v>45184</v>
      </c>
      <c r="E86" s="33" t="s">
        <v>4342</v>
      </c>
      <c r="F86" s="25" t="s">
        <v>3989</v>
      </c>
      <c r="G86" s="25" t="s">
        <v>3990</v>
      </c>
      <c r="H86" s="33" t="s">
        <v>3947</v>
      </c>
      <c r="I86" s="33" t="s">
        <v>3910</v>
      </c>
      <c r="J86" s="33" t="s">
        <v>3948</v>
      </c>
      <c r="K86" s="33" t="s">
        <v>3939</v>
      </c>
      <c r="L86" s="33" t="s">
        <v>3939</v>
      </c>
      <c r="M86" s="33" t="s">
        <v>3940</v>
      </c>
      <c r="N86" s="33" t="s">
        <v>3958</v>
      </c>
      <c r="O86" s="33" t="s">
        <v>3853</v>
      </c>
      <c r="P86" s="28" t="s">
        <v>3854</v>
      </c>
      <c r="Q86" s="29" t="s">
        <v>4105</v>
      </c>
      <c r="R86" s="25" t="s">
        <v>3856</v>
      </c>
      <c r="S86" s="25" t="s">
        <v>3856</v>
      </c>
      <c r="T86" s="25">
        <v>8</v>
      </c>
      <c r="U86" s="25" t="s">
        <v>3884</v>
      </c>
      <c r="V86" s="25" t="s">
        <v>4069</v>
      </c>
      <c r="W86" s="25" t="s">
        <v>3960</v>
      </c>
      <c r="X86" s="25" t="s">
        <v>4343</v>
      </c>
      <c r="Y86" s="25" t="s">
        <v>3962</v>
      </c>
      <c r="XEV86" s="15"/>
      <c r="XEW86" s="15"/>
      <c r="XEX86" s="15"/>
      <c r="XEY86" s="15"/>
      <c r="XEZ86" s="15"/>
      <c r="XFA86" s="15"/>
      <c r="XFB86" s="15"/>
      <c r="XFC86" s="15"/>
      <c r="XFD86" s="15"/>
    </row>
    <row r="87" spans="1:16384" s="31" customFormat="1" x14ac:dyDescent="0.25">
      <c r="A87" s="25" t="s">
        <v>4094</v>
      </c>
      <c r="B87" s="26" t="s">
        <v>4344</v>
      </c>
      <c r="C87" s="25" t="s">
        <v>4345</v>
      </c>
      <c r="D87" s="32">
        <v>45189</v>
      </c>
      <c r="E87" s="33" t="s">
        <v>4346</v>
      </c>
      <c r="F87" s="25" t="s">
        <v>4347</v>
      </c>
      <c r="G87" s="25" t="s">
        <v>4348</v>
      </c>
      <c r="H87" s="33" t="s">
        <v>3968</v>
      </c>
      <c r="I87" s="25" t="s">
        <v>3924</v>
      </c>
      <c r="J87" s="25" t="s">
        <v>3969</v>
      </c>
      <c r="K87" s="33" t="s">
        <v>3939</v>
      </c>
      <c r="L87" s="33" t="s">
        <v>3939</v>
      </c>
      <c r="M87" s="33" t="s">
        <v>3940</v>
      </c>
      <c r="N87" s="33" t="s">
        <v>3958</v>
      </c>
      <c r="O87" s="33" t="s">
        <v>3853</v>
      </c>
      <c r="P87" s="28" t="s">
        <v>3854</v>
      </c>
      <c r="Q87" s="29" t="s">
        <v>4105</v>
      </c>
      <c r="R87" s="25"/>
      <c r="S87" s="25"/>
      <c r="T87" s="25"/>
      <c r="U87" s="25"/>
      <c r="V87" s="25"/>
      <c r="W87" s="25"/>
      <c r="X87" s="25"/>
      <c r="Y87" s="25"/>
      <c r="XEV87" s="15"/>
      <c r="XEW87" s="15"/>
      <c r="XEX87" s="15"/>
      <c r="XEY87" s="15"/>
      <c r="XEZ87" s="15"/>
      <c r="XFA87" s="15"/>
      <c r="XFB87" s="15"/>
      <c r="XFC87" s="15"/>
      <c r="XFD87" s="15"/>
    </row>
    <row r="88" spans="1:25" x14ac:dyDescent="0.25">
      <c r="A88" s="25" t="s">
        <v>4349</v>
      </c>
      <c r="B88" s="26" t="s">
        <v>4350</v>
      </c>
      <c r="C88" s="25" t="s">
        <v>4351</v>
      </c>
      <c r="D88" s="27">
        <v>45238</v>
      </c>
      <c r="E88" s="25" t="s">
        <v>4352</v>
      </c>
      <c r="F88" s="25" t="s">
        <v>4353</v>
      </c>
      <c r="G88" s="25" t="s">
        <v>3985</v>
      </c>
      <c r="H88" s="25" t="s">
        <v>3968</v>
      </c>
      <c r="I88" s="25" t="s">
        <v>3924</v>
      </c>
      <c r="J88" s="25" t="s">
        <v>3979</v>
      </c>
      <c r="K88" s="25" t="s">
        <v>3939</v>
      </c>
      <c r="L88" s="25" t="s">
        <v>3939</v>
      </c>
      <c r="M88" s="25" t="s">
        <v>3940</v>
      </c>
      <c r="N88" s="25" t="s">
        <v>3958</v>
      </c>
      <c r="O88" s="25" t="s">
        <v>3853</v>
      </c>
      <c r="P88" s="28" t="s">
        <v>3854</v>
      </c>
      <c r="Q88" s="29" t="s">
        <v>4105</v>
      </c>
      <c r="R88" s="25"/>
      <c r="S88" s="25"/>
      <c r="T88" s="25"/>
      <c r="U88" s="25"/>
      <c r="V88" s="25"/>
      <c r="W88" s="25"/>
      <c r="X88" s="25"/>
      <c r="Y88" s="25"/>
    </row>
    <row r="89" spans="1:25" x14ac:dyDescent="0.25">
      <c r="A89" s="25" t="s">
        <v>4349</v>
      </c>
      <c r="B89" s="26" t="s">
        <v>4354</v>
      </c>
      <c r="C89" s="25" t="s">
        <v>4355</v>
      </c>
      <c r="D89" s="27">
        <v>45238</v>
      </c>
      <c r="E89" s="25" t="s">
        <v>4356</v>
      </c>
      <c r="F89" s="25" t="s">
        <v>4353</v>
      </c>
      <c r="G89" s="25" t="s">
        <v>3985</v>
      </c>
      <c r="H89" s="25" t="s">
        <v>3968</v>
      </c>
      <c r="I89" s="25" t="s">
        <v>3924</v>
      </c>
      <c r="J89" s="25" t="s">
        <v>3979</v>
      </c>
      <c r="K89" s="25" t="s">
        <v>3939</v>
      </c>
      <c r="L89" s="25" t="s">
        <v>3939</v>
      </c>
      <c r="M89" s="25" t="s">
        <v>3940</v>
      </c>
      <c r="N89" s="25" t="s">
        <v>3958</v>
      </c>
      <c r="O89" s="25" t="s">
        <v>3853</v>
      </c>
      <c r="P89" s="28" t="s">
        <v>3854</v>
      </c>
      <c r="Q89" s="29" t="s">
        <v>4105</v>
      </c>
      <c r="R89" s="25"/>
      <c r="S89" s="25"/>
      <c r="T89" s="25"/>
      <c r="U89" s="25"/>
      <c r="V89" s="25"/>
      <c r="W89" s="25"/>
      <c r="X89" s="25"/>
      <c r="Y89" s="25"/>
    </row>
    <row r="90" spans="1:25" x14ac:dyDescent="0.25">
      <c r="A90" s="25" t="s">
        <v>4349</v>
      </c>
      <c r="B90" s="26" t="s">
        <v>4357</v>
      </c>
      <c r="C90" s="25" t="s">
        <v>4358</v>
      </c>
      <c r="D90" s="27">
        <v>45240</v>
      </c>
      <c r="E90" s="25" t="s">
        <v>4359</v>
      </c>
      <c r="F90" s="25" t="s">
        <v>4032</v>
      </c>
      <c r="G90" s="25" t="s">
        <v>3998</v>
      </c>
      <c r="H90" s="25" t="s">
        <v>3923</v>
      </c>
      <c r="I90" s="25" t="s">
        <v>3924</v>
      </c>
      <c r="J90" s="25" t="s">
        <v>3979</v>
      </c>
      <c r="K90" s="25" t="s">
        <v>3939</v>
      </c>
      <c r="L90" s="25" t="s">
        <v>3939</v>
      </c>
      <c r="M90" s="25" t="s">
        <v>3940</v>
      </c>
      <c r="N90" s="25" t="s">
        <v>3958</v>
      </c>
      <c r="O90" s="25" t="s">
        <v>3853</v>
      </c>
      <c r="P90" s="28" t="s">
        <v>3854</v>
      </c>
      <c r="Q90" s="29" t="s">
        <v>4105</v>
      </c>
      <c r="R90" s="25"/>
      <c r="S90" s="25"/>
      <c r="T90" s="25"/>
      <c r="U90" s="25"/>
      <c r="V90" s="25"/>
      <c r="W90" s="25"/>
      <c r="X90" s="25"/>
      <c r="Y90" s="25"/>
    </row>
    <row r="91" spans="1:25" x14ac:dyDescent="0.25">
      <c r="A91" s="25" t="s">
        <v>4349</v>
      </c>
      <c r="B91" s="26">
        <v>202</v>
      </c>
      <c r="C91" s="25" t="s">
        <v>4360</v>
      </c>
      <c r="D91" s="27">
        <v>45240</v>
      </c>
      <c r="E91" s="25" t="s">
        <v>4361</v>
      </c>
      <c r="F91" s="25" t="s">
        <v>4362</v>
      </c>
      <c r="G91" s="25" t="s">
        <v>3985</v>
      </c>
      <c r="H91" s="25" t="s">
        <v>3968</v>
      </c>
      <c r="I91" s="25" t="s">
        <v>3924</v>
      </c>
      <c r="J91" s="25" t="s">
        <v>3979</v>
      </c>
      <c r="K91" s="25" t="s">
        <v>3849</v>
      </c>
      <c r="L91" s="25" t="s">
        <v>3868</v>
      </c>
      <c r="M91" s="25" t="s">
        <v>3869</v>
      </c>
      <c r="N91" s="25" t="s">
        <v>3870</v>
      </c>
      <c r="O91" s="25" t="s">
        <v>3853</v>
      </c>
      <c r="P91" s="28" t="s">
        <v>3854</v>
      </c>
      <c r="Q91" s="29"/>
      <c r="R91" s="25" t="s">
        <v>3856</v>
      </c>
      <c r="S91" s="25" t="s">
        <v>3856</v>
      </c>
      <c r="T91" s="25">
        <v>7</v>
      </c>
      <c r="U91" s="25" t="s">
        <v>3884</v>
      </c>
      <c r="V91" s="25" t="s">
        <v>3858</v>
      </c>
      <c r="W91" s="25" t="s">
        <v>3893</v>
      </c>
      <c r="X91" s="25" t="s">
        <v>4363</v>
      </c>
      <c r="Y91" s="25" t="s">
        <v>4364</v>
      </c>
    </row>
    <row r="92" spans="1:25" x14ac:dyDescent="0.25">
      <c r="A92" s="25" t="s">
        <v>4349</v>
      </c>
      <c r="B92" s="26" t="s">
        <v>4365</v>
      </c>
      <c r="C92" s="25" t="s">
        <v>4366</v>
      </c>
      <c r="D92" s="27">
        <v>45251</v>
      </c>
      <c r="E92" s="25" t="s">
        <v>4367</v>
      </c>
      <c r="F92" s="25" t="s">
        <v>4368</v>
      </c>
      <c r="G92" s="25" t="s">
        <v>3845</v>
      </c>
      <c r="H92" s="25" t="s">
        <v>3846</v>
      </c>
      <c r="I92" s="25" t="s">
        <v>3847</v>
      </c>
      <c r="J92" s="25" t="s">
        <v>3891</v>
      </c>
      <c r="K92" s="25" t="s">
        <v>3939</v>
      </c>
      <c r="L92" s="25" t="s">
        <v>3939</v>
      </c>
      <c r="M92" s="25" t="s">
        <v>3940</v>
      </c>
      <c r="N92" s="25" t="s">
        <v>3958</v>
      </c>
      <c r="O92" s="25" t="s">
        <v>3853</v>
      </c>
      <c r="P92" s="28" t="s">
        <v>3854</v>
      </c>
      <c r="Q92" s="29" t="s">
        <v>4105</v>
      </c>
      <c r="R92" s="25" t="s">
        <v>3856</v>
      </c>
      <c r="S92" s="25" t="s">
        <v>3856</v>
      </c>
      <c r="T92" s="25">
        <v>16</v>
      </c>
      <c r="U92" s="25" t="s">
        <v>3884</v>
      </c>
      <c r="V92" s="25" t="s">
        <v>4069</v>
      </c>
      <c r="W92" s="25" t="s">
        <v>3915</v>
      </c>
      <c r="X92" s="25" t="s">
        <v>4369</v>
      </c>
      <c r="Y92" s="25" t="s">
        <v>3962</v>
      </c>
    </row>
    <row r="93" spans="1:25" x14ac:dyDescent="0.25">
      <c r="A93" s="25" t="s">
        <v>4349</v>
      </c>
      <c r="B93" s="26" t="s">
        <v>4370</v>
      </c>
      <c r="C93" s="25" t="s">
        <v>4371</v>
      </c>
      <c r="D93" s="27">
        <v>45251</v>
      </c>
      <c r="E93" s="25" t="s">
        <v>4372</v>
      </c>
      <c r="F93" s="25" t="s">
        <v>3844</v>
      </c>
      <c r="G93" s="25" t="s">
        <v>3845</v>
      </c>
      <c r="H93" s="25" t="s">
        <v>3846</v>
      </c>
      <c r="I93" s="25" t="s">
        <v>3847</v>
      </c>
      <c r="J93" s="25" t="s">
        <v>3848</v>
      </c>
      <c r="K93" s="25" t="s">
        <v>3939</v>
      </c>
      <c r="L93" s="25" t="s">
        <v>3939</v>
      </c>
      <c r="M93" s="25" t="s">
        <v>3940</v>
      </c>
      <c r="N93" s="25" t="s">
        <v>3958</v>
      </c>
      <c r="O93" s="25" t="s">
        <v>3853</v>
      </c>
      <c r="P93" s="28" t="s">
        <v>3854</v>
      </c>
      <c r="Q93" s="29" t="s">
        <v>4105</v>
      </c>
      <c r="R93" s="25" t="s">
        <v>3856</v>
      </c>
      <c r="S93" s="25" t="s">
        <v>3856</v>
      </c>
      <c r="T93" s="25">
        <v>8</v>
      </c>
      <c r="U93" s="25" t="s">
        <v>3884</v>
      </c>
      <c r="V93" s="25" t="s">
        <v>3928</v>
      </c>
      <c r="W93" s="25" t="s">
        <v>3915</v>
      </c>
      <c r="X93" s="25" t="s">
        <v>4373</v>
      </c>
      <c r="Y93" s="25" t="s">
        <v>3962</v>
      </c>
    </row>
    <row r="94" spans="1:25" x14ac:dyDescent="0.25">
      <c r="A94" s="25" t="s">
        <v>4349</v>
      </c>
      <c r="B94" s="26" t="s">
        <v>4374</v>
      </c>
      <c r="C94" s="25" t="s">
        <v>4375</v>
      </c>
      <c r="D94" s="27">
        <v>45254</v>
      </c>
      <c r="E94" s="25" t="s">
        <v>4376</v>
      </c>
      <c r="F94" s="25" t="s">
        <v>4049</v>
      </c>
      <c r="G94" s="25" t="s">
        <v>4050</v>
      </c>
      <c r="H94" s="25" t="s">
        <v>3846</v>
      </c>
      <c r="I94" s="25" t="s">
        <v>3847</v>
      </c>
      <c r="J94" s="25" t="s">
        <v>4051</v>
      </c>
      <c r="K94" s="25" t="s">
        <v>3939</v>
      </c>
      <c r="L94" s="25" t="s">
        <v>3939</v>
      </c>
      <c r="M94" s="25" t="s">
        <v>3940</v>
      </c>
      <c r="N94" s="25" t="s">
        <v>3958</v>
      </c>
      <c r="O94" s="25" t="s">
        <v>3853</v>
      </c>
      <c r="P94" s="28" t="s">
        <v>3854</v>
      </c>
      <c r="Q94" s="25" t="s">
        <v>4377</v>
      </c>
      <c r="R94" s="25"/>
      <c r="S94" s="25"/>
      <c r="T94" s="25"/>
      <c r="U94" s="25"/>
      <c r="V94" s="25"/>
      <c r="W94" s="25"/>
      <c r="X94" s="25"/>
      <c r="Y94" s="25"/>
    </row>
    <row r="95" spans="1:25" x14ac:dyDescent="0.25">
      <c r="A95" s="25" t="s">
        <v>4349</v>
      </c>
      <c r="B95" s="26" t="s">
        <v>4378</v>
      </c>
      <c r="C95" s="25" t="s">
        <v>4379</v>
      </c>
      <c r="D95" s="27">
        <v>45254</v>
      </c>
      <c r="E95" s="25" t="s">
        <v>4380</v>
      </c>
      <c r="F95" s="25" t="s">
        <v>4381</v>
      </c>
      <c r="G95" s="25" t="s">
        <v>4017</v>
      </c>
      <c r="H95" s="25" t="s">
        <v>4018</v>
      </c>
      <c r="I95" s="25" t="s">
        <v>3910</v>
      </c>
      <c r="J95" s="25" t="s">
        <v>3948</v>
      </c>
      <c r="K95" s="25" t="s">
        <v>3939</v>
      </c>
      <c r="L95" s="25" t="s">
        <v>3939</v>
      </c>
      <c r="M95" s="25" t="s">
        <v>3940</v>
      </c>
      <c r="N95" s="25" t="s">
        <v>4146</v>
      </c>
      <c r="O95" s="25" t="s">
        <v>3853</v>
      </c>
      <c r="P95" s="28" t="s">
        <v>3854</v>
      </c>
      <c r="Q95" s="25" t="s">
        <v>4382</v>
      </c>
      <c r="R95" s="25" t="s">
        <v>3856</v>
      </c>
      <c r="S95" s="25" t="s">
        <v>3856</v>
      </c>
      <c r="T95" s="25">
        <v>12</v>
      </c>
      <c r="U95" s="25" t="s">
        <v>3884</v>
      </c>
      <c r="V95" s="25" t="s">
        <v>3928</v>
      </c>
      <c r="W95" s="25" t="s">
        <v>3859</v>
      </c>
      <c r="X95" s="25" t="s">
        <v>4383</v>
      </c>
      <c r="Y95" s="25" t="s">
        <v>4384</v>
      </c>
    </row>
    <row r="96" spans="1:25" x14ac:dyDescent="0.25">
      <c r="A96" s="25" t="s">
        <v>4349</v>
      </c>
      <c r="B96" s="26" t="s">
        <v>4385</v>
      </c>
      <c r="C96" s="25" t="s">
        <v>4386</v>
      </c>
      <c r="D96" s="27">
        <v>45255</v>
      </c>
      <c r="E96" s="25" t="s">
        <v>4387</v>
      </c>
      <c r="F96" s="25" t="s">
        <v>4388</v>
      </c>
      <c r="G96" s="25" t="s">
        <v>3990</v>
      </c>
      <c r="H96" s="25" t="s">
        <v>3947</v>
      </c>
      <c r="I96" s="25" t="s">
        <v>3910</v>
      </c>
      <c r="J96" s="25" t="s">
        <v>3948</v>
      </c>
      <c r="K96" s="25" t="s">
        <v>3939</v>
      </c>
      <c r="L96" s="25" t="s">
        <v>3939</v>
      </c>
      <c r="M96" s="25" t="s">
        <v>3940</v>
      </c>
      <c r="N96" s="25" t="s">
        <v>3870</v>
      </c>
      <c r="O96" s="25" t="s">
        <v>3853</v>
      </c>
      <c r="P96" s="28" t="s">
        <v>3854</v>
      </c>
      <c r="Q96" s="25" t="s">
        <v>4389</v>
      </c>
      <c r="R96" s="25" t="s">
        <v>3855</v>
      </c>
      <c r="S96" s="25" t="s">
        <v>3855</v>
      </c>
      <c r="T96" s="25">
        <v>31</v>
      </c>
      <c r="U96" s="25" t="s">
        <v>3884</v>
      </c>
      <c r="V96" s="25" t="s">
        <v>3858</v>
      </c>
      <c r="W96" s="25" t="s">
        <v>4390</v>
      </c>
      <c r="X96" s="25" t="s">
        <v>4391</v>
      </c>
      <c r="Y96" s="25" t="s">
        <v>4392</v>
      </c>
    </row>
    <row r="97" spans="1:25" x14ac:dyDescent="0.25">
      <c r="A97" s="25" t="s">
        <v>4349</v>
      </c>
      <c r="B97" s="26">
        <v>4049</v>
      </c>
      <c r="C97" s="25" t="s">
        <v>4393</v>
      </c>
      <c r="D97" s="27">
        <v>45254</v>
      </c>
      <c r="E97" s="25" t="s">
        <v>4394</v>
      </c>
      <c r="F97" s="25" t="s">
        <v>4294</v>
      </c>
      <c r="G97" s="25" t="s">
        <v>4288</v>
      </c>
      <c r="H97" s="25" t="s">
        <v>4289</v>
      </c>
      <c r="I97" s="25" t="s">
        <v>4290</v>
      </c>
      <c r="J97" s="25" t="s">
        <v>4290</v>
      </c>
      <c r="K97" s="25" t="s">
        <v>3849</v>
      </c>
      <c r="L97" s="25" t="s">
        <v>3850</v>
      </c>
      <c r="M97" s="25" t="s">
        <v>3851</v>
      </c>
      <c r="N97" s="25" t="s">
        <v>4188</v>
      </c>
      <c r="O97" s="25" t="s">
        <v>3853</v>
      </c>
      <c r="P97" s="28" t="s">
        <v>3854</v>
      </c>
      <c r="Q97" s="25"/>
      <c r="R97" s="25"/>
      <c r="S97" s="25"/>
      <c r="T97" s="25"/>
      <c r="U97" s="25"/>
      <c r="V97" s="25"/>
      <c r="W97" s="25"/>
      <c r="X97" s="25"/>
      <c r="Y97" s="25"/>
    </row>
    <row r="98" spans="1:25" x14ac:dyDescent="0.25">
      <c r="A98" s="25" t="s">
        <v>4349</v>
      </c>
      <c r="B98" s="26" t="s">
        <v>4395</v>
      </c>
      <c r="C98" s="25" t="s">
        <v>4396</v>
      </c>
      <c r="D98" s="27">
        <v>45254</v>
      </c>
      <c r="E98" s="25" t="s">
        <v>4397</v>
      </c>
      <c r="F98" s="25" t="s">
        <v>4398</v>
      </c>
      <c r="G98" s="25" t="s">
        <v>3845</v>
      </c>
      <c r="H98" s="25" t="s">
        <v>3846</v>
      </c>
      <c r="I98" s="25" t="s">
        <v>3847</v>
      </c>
      <c r="J98" s="25" t="s">
        <v>4051</v>
      </c>
      <c r="K98" s="25" t="s">
        <v>3939</v>
      </c>
      <c r="L98" s="25" t="s">
        <v>3939</v>
      </c>
      <c r="M98" s="25" t="s">
        <v>3940</v>
      </c>
      <c r="N98" s="25" t="s">
        <v>3958</v>
      </c>
      <c r="O98" s="25" t="s">
        <v>3853</v>
      </c>
      <c r="P98" s="28" t="s">
        <v>3854</v>
      </c>
      <c r="Q98" s="29" t="s">
        <v>4105</v>
      </c>
      <c r="R98" s="25" t="s">
        <v>3856</v>
      </c>
      <c r="S98" s="25" t="s">
        <v>3856</v>
      </c>
      <c r="T98" s="25">
        <v>8</v>
      </c>
      <c r="U98" s="25" t="s">
        <v>3884</v>
      </c>
      <c r="V98" s="25" t="s">
        <v>3928</v>
      </c>
      <c r="W98" s="25" t="s">
        <v>3915</v>
      </c>
      <c r="X98" s="25" t="s">
        <v>4399</v>
      </c>
      <c r="Y98" s="25" t="s">
        <v>3962</v>
      </c>
    </row>
    <row r="99" spans="1:25" x14ac:dyDescent="0.25">
      <c r="A99" s="25" t="s">
        <v>4349</v>
      </c>
      <c r="B99" s="26" t="s">
        <v>4400</v>
      </c>
      <c r="C99" s="25" t="s">
        <v>4401</v>
      </c>
      <c r="D99" s="27">
        <v>45260</v>
      </c>
      <c r="E99" s="25" t="s">
        <v>4402</v>
      </c>
      <c r="F99" s="25" t="s">
        <v>4403</v>
      </c>
      <c r="G99" s="25" t="s">
        <v>4050</v>
      </c>
      <c r="H99" s="25" t="s">
        <v>3846</v>
      </c>
      <c r="I99" s="25" t="s">
        <v>3847</v>
      </c>
      <c r="J99" s="25" t="s">
        <v>4051</v>
      </c>
      <c r="K99" s="25" t="s">
        <v>3939</v>
      </c>
      <c r="L99" s="25" t="s">
        <v>3939</v>
      </c>
      <c r="M99" s="25" t="s">
        <v>3940</v>
      </c>
      <c r="N99" s="25" t="s">
        <v>3958</v>
      </c>
      <c r="O99" s="25" t="s">
        <v>3853</v>
      </c>
      <c r="P99" s="28" t="s">
        <v>3854</v>
      </c>
      <c r="Q99" s="29" t="s">
        <v>4105</v>
      </c>
      <c r="R99" s="25" t="s">
        <v>3856</v>
      </c>
      <c r="S99" s="25" t="s">
        <v>3856</v>
      </c>
      <c r="T99" s="25">
        <v>16</v>
      </c>
      <c r="U99" s="25" t="s">
        <v>3884</v>
      </c>
      <c r="V99" s="25" t="s">
        <v>4069</v>
      </c>
      <c r="W99" s="25" t="s">
        <v>3915</v>
      </c>
      <c r="X99" s="25" t="s">
        <v>4404</v>
      </c>
      <c r="Y99" s="25" t="s">
        <v>3962</v>
      </c>
    </row>
    <row r="100" spans="1:25" x14ac:dyDescent="0.25">
      <c r="A100" s="25" t="s">
        <v>4349</v>
      </c>
      <c r="B100" s="26" t="s">
        <v>4405</v>
      </c>
      <c r="C100" s="25" t="s">
        <v>4406</v>
      </c>
      <c r="D100" s="27">
        <v>45260</v>
      </c>
      <c r="E100" s="25" t="s">
        <v>4407</v>
      </c>
      <c r="F100" s="25" t="s">
        <v>4408</v>
      </c>
      <c r="G100" s="25" t="s">
        <v>4050</v>
      </c>
      <c r="H100" s="25" t="s">
        <v>3846</v>
      </c>
      <c r="I100" s="25" t="s">
        <v>3847</v>
      </c>
      <c r="J100" s="25" t="s">
        <v>4051</v>
      </c>
      <c r="K100" s="25" t="s">
        <v>3939</v>
      </c>
      <c r="L100" s="25" t="s">
        <v>3939</v>
      </c>
      <c r="M100" s="25" t="s">
        <v>3940</v>
      </c>
      <c r="N100" s="25" t="s">
        <v>3958</v>
      </c>
      <c r="O100" s="25" t="s">
        <v>3853</v>
      </c>
      <c r="P100" s="28" t="s">
        <v>3854</v>
      </c>
      <c r="Q100" s="29" t="s">
        <v>4105</v>
      </c>
      <c r="R100" s="25" t="s">
        <v>3856</v>
      </c>
      <c r="S100" s="25" t="s">
        <v>3856</v>
      </c>
      <c r="T100" s="25">
        <v>8</v>
      </c>
      <c r="U100" s="25" t="s">
        <v>3884</v>
      </c>
      <c r="V100" s="25" t="s">
        <v>3928</v>
      </c>
      <c r="W100" s="25" t="s">
        <v>3915</v>
      </c>
      <c r="X100" s="25" t="s">
        <v>4409</v>
      </c>
      <c r="Y100" s="25" t="s">
        <v>3962</v>
      </c>
    </row>
    <row r="101" spans="1:25" x14ac:dyDescent="0.25">
      <c r="A101" s="25" t="s">
        <v>4410</v>
      </c>
      <c r="B101" s="26" t="s">
        <v>4411</v>
      </c>
      <c r="C101" s="25" t="s">
        <v>4412</v>
      </c>
      <c r="D101" s="27">
        <v>45261</v>
      </c>
      <c r="E101" s="25" t="s">
        <v>4413</v>
      </c>
      <c r="F101" s="25" t="s">
        <v>4049</v>
      </c>
      <c r="G101" s="25" t="s">
        <v>4050</v>
      </c>
      <c r="H101" s="25" t="s">
        <v>3846</v>
      </c>
      <c r="I101" s="25" t="s">
        <v>3847</v>
      </c>
      <c r="J101" s="25" t="s">
        <v>4051</v>
      </c>
      <c r="K101" s="25" t="s">
        <v>3939</v>
      </c>
      <c r="L101" s="25" t="s">
        <v>3939</v>
      </c>
      <c r="M101" s="25" t="s">
        <v>3940</v>
      </c>
      <c r="N101" s="25" t="s">
        <v>3958</v>
      </c>
      <c r="O101" s="25" t="s">
        <v>3853</v>
      </c>
      <c r="P101" s="28" t="s">
        <v>3854</v>
      </c>
      <c r="Q101" s="29" t="s">
        <v>4105</v>
      </c>
      <c r="R101" s="25" t="s">
        <v>3856</v>
      </c>
      <c r="S101" s="25" t="s">
        <v>3856</v>
      </c>
      <c r="T101" s="25">
        <v>10</v>
      </c>
      <c r="U101" s="25" t="s">
        <v>3884</v>
      </c>
      <c r="V101" s="25" t="s">
        <v>3928</v>
      </c>
      <c r="W101" s="25" t="s">
        <v>3915</v>
      </c>
      <c r="X101" s="25" t="s">
        <v>4414</v>
      </c>
      <c r="Y101" s="25" t="s">
        <v>3962</v>
      </c>
    </row>
    <row r="102" ht="45" customHeight="1" spans="1:25" x14ac:dyDescent="0.25">
      <c r="A102" s="25" t="s">
        <v>4410</v>
      </c>
      <c r="B102" s="26" t="s">
        <v>4415</v>
      </c>
      <c r="C102" s="25" t="s">
        <v>4416</v>
      </c>
      <c r="D102" s="27">
        <v>45261</v>
      </c>
      <c r="E102" s="25" t="s">
        <v>4417</v>
      </c>
      <c r="F102" s="25" t="s">
        <v>4151</v>
      </c>
      <c r="G102" s="25" t="s">
        <v>4152</v>
      </c>
      <c r="H102" s="25" t="s">
        <v>3947</v>
      </c>
      <c r="I102" s="25" t="s">
        <v>3910</v>
      </c>
      <c r="J102" s="25" t="s">
        <v>3957</v>
      </c>
      <c r="K102" s="25" t="s">
        <v>3939</v>
      </c>
      <c r="L102" s="25" t="s">
        <v>3939</v>
      </c>
      <c r="M102" s="25" t="s">
        <v>3940</v>
      </c>
      <c r="N102" s="25" t="s">
        <v>3870</v>
      </c>
      <c r="O102" s="25" t="s">
        <v>3853</v>
      </c>
      <c r="P102" s="28" t="s">
        <v>3854</v>
      </c>
      <c r="Q102" s="29" t="s">
        <v>4418</v>
      </c>
      <c r="R102" s="25" t="s">
        <v>3856</v>
      </c>
      <c r="S102" s="25" t="s">
        <v>3855</v>
      </c>
      <c r="T102" s="25">
        <v>15</v>
      </c>
      <c r="U102" s="25" t="s">
        <v>3884</v>
      </c>
      <c r="V102" s="25" t="s">
        <v>3858</v>
      </c>
      <c r="W102" s="25" t="s">
        <v>4211</v>
      </c>
      <c r="X102" s="30" t="s">
        <v>4419</v>
      </c>
      <c r="Y102" s="30" t="s">
        <v>4420</v>
      </c>
    </row>
    <row r="103" spans="1:25" x14ac:dyDescent="0.25">
      <c r="A103" s="25" t="s">
        <v>4410</v>
      </c>
      <c r="B103" s="26" t="s">
        <v>4421</v>
      </c>
      <c r="C103" s="25" t="s">
        <v>4422</v>
      </c>
      <c r="D103" s="27">
        <v>45265</v>
      </c>
      <c r="E103" s="25" t="s">
        <v>4423</v>
      </c>
      <c r="F103" s="25" t="s">
        <v>4151</v>
      </c>
      <c r="G103" s="25" t="s">
        <v>4152</v>
      </c>
      <c r="H103" s="25" t="s">
        <v>3947</v>
      </c>
      <c r="I103" s="25" t="s">
        <v>3910</v>
      </c>
      <c r="J103" s="25" t="s">
        <v>3911</v>
      </c>
      <c r="K103" s="25" t="s">
        <v>3939</v>
      </c>
      <c r="L103" s="25" t="s">
        <v>3939</v>
      </c>
      <c r="M103" s="25" t="s">
        <v>3940</v>
      </c>
      <c r="N103" s="25" t="s">
        <v>3870</v>
      </c>
      <c r="O103" s="25" t="s">
        <v>3853</v>
      </c>
      <c r="P103" s="28" t="s">
        <v>3854</v>
      </c>
      <c r="Q103" s="29" t="s">
        <v>4424</v>
      </c>
      <c r="R103" s="25" t="s">
        <v>3856</v>
      </c>
      <c r="S103" s="25" t="s">
        <v>3856</v>
      </c>
      <c r="T103" s="25">
        <v>25</v>
      </c>
      <c r="U103" s="25" t="s">
        <v>3884</v>
      </c>
      <c r="V103" s="25" t="s">
        <v>4069</v>
      </c>
      <c r="W103" s="25" t="s">
        <v>3915</v>
      </c>
      <c r="X103" s="25" t="s">
        <v>4425</v>
      </c>
      <c r="Y103" s="25" t="s">
        <v>3962</v>
      </c>
    </row>
    <row r="104" spans="1:25" x14ac:dyDescent="0.25">
      <c r="A104" s="25" t="s">
        <v>4410</v>
      </c>
      <c r="B104" s="26" t="s">
        <v>4426</v>
      </c>
      <c r="C104" s="25" t="s">
        <v>4427</v>
      </c>
      <c r="D104" s="27">
        <v>45265</v>
      </c>
      <c r="E104" s="25" t="s">
        <v>4428</v>
      </c>
      <c r="F104" s="25" t="s">
        <v>4429</v>
      </c>
      <c r="G104" s="25" t="s">
        <v>4017</v>
      </c>
      <c r="H104" s="25" t="s">
        <v>4018</v>
      </c>
      <c r="I104" s="25" t="s">
        <v>3910</v>
      </c>
      <c r="J104" s="25" t="s">
        <v>3948</v>
      </c>
      <c r="K104" s="25" t="s">
        <v>3939</v>
      </c>
      <c r="L104" s="25" t="s">
        <v>3939</v>
      </c>
      <c r="M104" s="25" t="s">
        <v>3940</v>
      </c>
      <c r="N104" s="25" t="s">
        <v>3870</v>
      </c>
      <c r="O104" s="25" t="s">
        <v>3853</v>
      </c>
      <c r="P104" s="28" t="s">
        <v>3854</v>
      </c>
      <c r="Q104" s="29" t="s">
        <v>4424</v>
      </c>
      <c r="R104" s="25" t="s">
        <v>3856</v>
      </c>
      <c r="S104" s="25" t="s">
        <v>3855</v>
      </c>
      <c r="T104" s="25">
        <v>22</v>
      </c>
      <c r="U104" s="25" t="s">
        <v>3884</v>
      </c>
      <c r="V104" s="25" t="s">
        <v>4020</v>
      </c>
      <c r="W104" s="25" t="s">
        <v>3915</v>
      </c>
      <c r="X104" s="25" t="s">
        <v>4430</v>
      </c>
      <c r="Y104" s="25" t="s">
        <v>4431</v>
      </c>
    </row>
    <row r="105" ht="30" customHeight="1" spans="1:25" x14ac:dyDescent="0.25">
      <c r="A105" s="25" t="s">
        <v>4410</v>
      </c>
      <c r="B105" s="26" t="s">
        <v>4432</v>
      </c>
      <c r="C105" s="25" t="s">
        <v>4433</v>
      </c>
      <c r="D105" s="27">
        <v>45261</v>
      </c>
      <c r="E105" s="25" t="s">
        <v>4434</v>
      </c>
      <c r="F105" s="25" t="s">
        <v>4010</v>
      </c>
      <c r="G105" s="25" t="s">
        <v>3998</v>
      </c>
      <c r="H105" s="25" t="s">
        <v>3923</v>
      </c>
      <c r="I105" s="25" t="s">
        <v>3924</v>
      </c>
      <c r="J105" s="25" t="s">
        <v>3979</v>
      </c>
      <c r="K105" s="25" t="s">
        <v>3939</v>
      </c>
      <c r="L105" s="25" t="s">
        <v>3939</v>
      </c>
      <c r="M105" s="25" t="s">
        <v>3940</v>
      </c>
      <c r="N105" s="25" t="s">
        <v>3870</v>
      </c>
      <c r="O105" s="25" t="s">
        <v>3853</v>
      </c>
      <c r="P105" s="28" t="s">
        <v>3854</v>
      </c>
      <c r="Q105" s="29" t="s">
        <v>4418</v>
      </c>
      <c r="R105" s="25" t="s">
        <v>3856</v>
      </c>
      <c r="S105" s="25" t="s">
        <v>3856</v>
      </c>
      <c r="T105" s="25">
        <v>15</v>
      </c>
      <c r="U105" s="25" t="s">
        <v>3884</v>
      </c>
      <c r="V105" s="25" t="s">
        <v>3928</v>
      </c>
      <c r="W105" s="25" t="s">
        <v>3915</v>
      </c>
      <c r="X105" s="25" t="s">
        <v>4435</v>
      </c>
      <c r="Y105" s="30" t="s">
        <v>4436</v>
      </c>
    </row>
    <row r="106" ht="60" customHeight="1" spans="1:25" x14ac:dyDescent="0.25">
      <c r="A106" s="25" t="s">
        <v>4410</v>
      </c>
      <c r="B106" s="26" t="s">
        <v>4437</v>
      </c>
      <c r="C106" s="25" t="s">
        <v>4438</v>
      </c>
      <c r="D106" s="27">
        <v>45268</v>
      </c>
      <c r="E106" s="25" t="s">
        <v>4439</v>
      </c>
      <c r="F106" s="25" t="s">
        <v>3921</v>
      </c>
      <c r="G106" s="25" t="s">
        <v>3922</v>
      </c>
      <c r="H106" s="25" t="s">
        <v>3947</v>
      </c>
      <c r="I106" s="25" t="s">
        <v>3910</v>
      </c>
      <c r="J106" s="25" t="s">
        <v>3911</v>
      </c>
      <c r="K106" s="25" t="s">
        <v>3939</v>
      </c>
      <c r="L106" s="25" t="s">
        <v>3939</v>
      </c>
      <c r="M106" s="25" t="s">
        <v>3940</v>
      </c>
      <c r="N106" s="25" t="s">
        <v>3870</v>
      </c>
      <c r="O106" s="25" t="s">
        <v>3853</v>
      </c>
      <c r="P106" s="28" t="s">
        <v>3854</v>
      </c>
      <c r="Q106" s="29" t="s">
        <v>4440</v>
      </c>
      <c r="R106" s="25" t="s">
        <v>3856</v>
      </c>
      <c r="S106" s="25" t="s">
        <v>3856</v>
      </c>
      <c r="T106" s="25">
        <v>21</v>
      </c>
      <c r="U106" s="25" t="s">
        <v>3884</v>
      </c>
      <c r="V106" s="25" t="s">
        <v>3928</v>
      </c>
      <c r="W106" s="25" t="s">
        <v>3929</v>
      </c>
      <c r="X106" s="25" t="s">
        <v>4441</v>
      </c>
      <c r="Y106" s="30" t="s">
        <v>4442</v>
      </c>
    </row>
    <row r="107" ht="45" customHeight="1" spans="1:25" x14ac:dyDescent="0.25">
      <c r="A107" s="25" t="s">
        <v>4410</v>
      </c>
      <c r="B107" s="26" t="s">
        <v>4443</v>
      </c>
      <c r="C107" s="25" t="s">
        <v>4444</v>
      </c>
      <c r="D107" s="27">
        <v>45268</v>
      </c>
      <c r="E107" s="25" t="s">
        <v>4445</v>
      </c>
      <c r="F107" s="25" t="s">
        <v>3938</v>
      </c>
      <c r="G107" s="25" t="s">
        <v>3922</v>
      </c>
      <c r="H107" s="25" t="s">
        <v>3947</v>
      </c>
      <c r="I107" s="25" t="s">
        <v>3910</v>
      </c>
      <c r="J107" s="25" t="s">
        <v>3957</v>
      </c>
      <c r="K107" s="25" t="s">
        <v>3939</v>
      </c>
      <c r="L107" s="25" t="s">
        <v>3939</v>
      </c>
      <c r="M107" s="25" t="s">
        <v>3940</v>
      </c>
      <c r="N107" s="25" t="s">
        <v>3870</v>
      </c>
      <c r="O107" s="25" t="s">
        <v>3853</v>
      </c>
      <c r="P107" s="28" t="s">
        <v>3854</v>
      </c>
      <c r="Q107" s="29" t="s">
        <v>4440</v>
      </c>
      <c r="R107" s="25" t="s">
        <v>3856</v>
      </c>
      <c r="S107" s="25" t="s">
        <v>3855</v>
      </c>
      <c r="T107" s="25">
        <v>24</v>
      </c>
      <c r="U107" s="25" t="s">
        <v>3884</v>
      </c>
      <c r="V107" s="25" t="s">
        <v>4069</v>
      </c>
      <c r="W107" s="25" t="s">
        <v>3915</v>
      </c>
      <c r="X107" s="25" t="s">
        <v>4446</v>
      </c>
      <c r="Y107" s="30" t="s">
        <v>4447</v>
      </c>
    </row>
    <row r="108" spans="1:25" x14ac:dyDescent="0.25">
      <c r="A108" s="25" t="s">
        <v>4410</v>
      </c>
      <c r="B108" s="26" t="s">
        <v>4448</v>
      </c>
      <c r="C108" s="25" t="s">
        <v>4449</v>
      </c>
      <c r="D108" s="27">
        <v>45271</v>
      </c>
      <c r="E108" s="25" t="s">
        <v>4450</v>
      </c>
      <c r="F108" s="25" t="s">
        <v>3938</v>
      </c>
      <c r="G108" s="25" t="s">
        <v>3922</v>
      </c>
      <c r="H108" s="25" t="s">
        <v>3947</v>
      </c>
      <c r="I108" s="25" t="s">
        <v>3910</v>
      </c>
      <c r="J108" s="25" t="s">
        <v>3957</v>
      </c>
      <c r="K108" s="25" t="s">
        <v>3939</v>
      </c>
      <c r="L108" s="25" t="s">
        <v>3939</v>
      </c>
      <c r="M108" s="25" t="s">
        <v>3869</v>
      </c>
      <c r="N108" s="25" t="s">
        <v>3870</v>
      </c>
      <c r="O108" s="25" t="s">
        <v>3853</v>
      </c>
      <c r="P108" s="28" t="s">
        <v>3854</v>
      </c>
      <c r="Q108" s="29" t="s">
        <v>4451</v>
      </c>
      <c r="R108" s="25" t="s">
        <v>3856</v>
      </c>
      <c r="S108" s="25" t="s">
        <v>3855</v>
      </c>
      <c r="T108" s="25">
        <v>16</v>
      </c>
      <c r="U108" s="25" t="s">
        <v>3884</v>
      </c>
      <c r="V108" s="25" t="s">
        <v>4069</v>
      </c>
      <c r="W108" s="25" t="s">
        <v>3915</v>
      </c>
      <c r="X108" s="25" t="s">
        <v>4452</v>
      </c>
      <c r="Y108" s="25" t="s">
        <v>4453</v>
      </c>
    </row>
    <row r="109" spans="1:25" x14ac:dyDescent="0.25">
      <c r="A109" s="25" t="s">
        <v>4410</v>
      </c>
      <c r="B109" s="26" t="s">
        <v>4454</v>
      </c>
      <c r="C109" s="25" t="s">
        <v>4455</v>
      </c>
      <c r="D109" s="27">
        <v>45268</v>
      </c>
      <c r="E109" s="25" t="s">
        <v>4456</v>
      </c>
      <c r="F109" s="25" t="s">
        <v>3938</v>
      </c>
      <c r="G109" s="25" t="s">
        <v>3922</v>
      </c>
      <c r="H109" s="25" t="s">
        <v>3947</v>
      </c>
      <c r="I109" s="25" t="s">
        <v>3910</v>
      </c>
      <c r="J109" s="25" t="s">
        <v>3957</v>
      </c>
      <c r="K109" s="25" t="s">
        <v>3939</v>
      </c>
      <c r="L109" s="25" t="s">
        <v>3939</v>
      </c>
      <c r="M109" s="25" t="s">
        <v>3940</v>
      </c>
      <c r="N109" s="25" t="s">
        <v>3870</v>
      </c>
      <c r="O109" s="25" t="s">
        <v>3853</v>
      </c>
      <c r="P109" s="28" t="s">
        <v>3854</v>
      </c>
      <c r="Q109" s="29" t="s">
        <v>4440</v>
      </c>
      <c r="R109" s="25" t="s">
        <v>3892</v>
      </c>
      <c r="S109" s="25" t="s">
        <v>3856</v>
      </c>
      <c r="T109" s="25">
        <v>24</v>
      </c>
      <c r="U109" s="25" t="s">
        <v>3884</v>
      </c>
      <c r="V109" s="25" t="s">
        <v>3858</v>
      </c>
      <c r="W109" s="25" t="s">
        <v>3873</v>
      </c>
      <c r="X109" s="25" t="s">
        <v>4457</v>
      </c>
      <c r="Y109" s="25" t="s">
        <v>4458</v>
      </c>
    </row>
    <row r="110" spans="1:25" x14ac:dyDescent="0.25">
      <c r="A110" s="25" t="s">
        <v>4410</v>
      </c>
      <c r="B110" s="26" t="s">
        <v>4459</v>
      </c>
      <c r="C110" s="25" t="s">
        <v>4460</v>
      </c>
      <c r="D110" s="27">
        <v>45269</v>
      </c>
      <c r="E110" s="25" t="s">
        <v>4461</v>
      </c>
      <c r="F110" s="25" t="s">
        <v>4032</v>
      </c>
      <c r="G110" s="25" t="s">
        <v>3998</v>
      </c>
      <c r="H110" s="25" t="s">
        <v>3923</v>
      </c>
      <c r="I110" s="25" t="s">
        <v>3924</v>
      </c>
      <c r="J110" s="25" t="s">
        <v>3979</v>
      </c>
      <c r="K110" s="25" t="s">
        <v>3939</v>
      </c>
      <c r="L110" s="25" t="s">
        <v>3939</v>
      </c>
      <c r="M110" s="25" t="s">
        <v>3940</v>
      </c>
      <c r="N110" s="25" t="s">
        <v>3870</v>
      </c>
      <c r="O110" s="25" t="s">
        <v>3853</v>
      </c>
      <c r="P110" s="28" t="s">
        <v>3854</v>
      </c>
      <c r="Q110" s="29" t="s">
        <v>4462</v>
      </c>
      <c r="R110" s="25" t="s">
        <v>3892</v>
      </c>
      <c r="S110" s="25" t="s">
        <v>3892</v>
      </c>
      <c r="T110" s="25">
        <v>33</v>
      </c>
      <c r="U110" s="25" t="s">
        <v>3884</v>
      </c>
      <c r="V110" s="25" t="s">
        <v>3950</v>
      </c>
      <c r="W110" s="25" t="s">
        <v>3873</v>
      </c>
      <c r="X110" s="25" t="s">
        <v>4463</v>
      </c>
      <c r="Y110" s="25" t="s">
        <v>4464</v>
      </c>
    </row>
    <row r="111" spans="1:25" x14ac:dyDescent="0.25">
      <c r="A111" s="25" t="s">
        <v>4410</v>
      </c>
      <c r="B111" s="26" t="s">
        <v>4465</v>
      </c>
      <c r="C111" s="25" t="s">
        <v>4466</v>
      </c>
      <c r="D111" s="27">
        <v>45269</v>
      </c>
      <c r="E111" s="25" t="s">
        <v>4467</v>
      </c>
      <c r="F111" s="25" t="s">
        <v>4353</v>
      </c>
      <c r="G111" s="25" t="s">
        <v>3985</v>
      </c>
      <c r="H111" s="25" t="s">
        <v>3968</v>
      </c>
      <c r="I111" s="25" t="s">
        <v>3924</v>
      </c>
      <c r="J111" s="25" t="s">
        <v>3979</v>
      </c>
      <c r="K111" s="25" t="s">
        <v>3939</v>
      </c>
      <c r="L111" s="25" t="s">
        <v>3939</v>
      </c>
      <c r="M111" s="25" t="s">
        <v>3940</v>
      </c>
      <c r="N111" s="25" t="s">
        <v>3870</v>
      </c>
      <c r="O111" s="25" t="s">
        <v>3853</v>
      </c>
      <c r="P111" s="28" t="s">
        <v>3854</v>
      </c>
      <c r="Q111" s="29" t="s">
        <v>4462</v>
      </c>
      <c r="R111" s="25" t="s">
        <v>3892</v>
      </c>
      <c r="S111" s="25" t="s">
        <v>3856</v>
      </c>
      <c r="T111" s="25">
        <v>6</v>
      </c>
      <c r="U111" s="25" t="s">
        <v>3884</v>
      </c>
      <c r="V111" s="25" t="s">
        <v>3858</v>
      </c>
      <c r="W111" s="25" t="s">
        <v>4390</v>
      </c>
      <c r="X111" s="25" t="s">
        <v>4468</v>
      </c>
      <c r="Y111" s="25" t="s">
        <v>4469</v>
      </c>
    </row>
    <row r="112" spans="1:25" x14ac:dyDescent="0.25">
      <c r="A112" s="25" t="s">
        <v>4410</v>
      </c>
      <c r="B112" s="26" t="s">
        <v>4470</v>
      </c>
      <c r="C112" s="25" t="s">
        <v>4471</v>
      </c>
      <c r="D112" s="27">
        <v>45273</v>
      </c>
      <c r="E112" s="25" t="s">
        <v>4472</v>
      </c>
      <c r="F112" s="25" t="s">
        <v>3938</v>
      </c>
      <c r="G112" s="25" t="s">
        <v>3922</v>
      </c>
      <c r="H112" s="25" t="s">
        <v>3947</v>
      </c>
      <c r="I112" s="25" t="s">
        <v>3910</v>
      </c>
      <c r="J112" s="25" t="s">
        <v>3957</v>
      </c>
      <c r="K112" s="25" t="s">
        <v>3939</v>
      </c>
      <c r="L112" s="25" t="s">
        <v>3939</v>
      </c>
      <c r="M112" s="25" t="s">
        <v>3940</v>
      </c>
      <c r="N112" s="25" t="s">
        <v>3870</v>
      </c>
      <c r="O112" s="25" t="s">
        <v>3853</v>
      </c>
      <c r="P112" s="28" t="s">
        <v>3854</v>
      </c>
      <c r="Q112" s="29" t="s">
        <v>4473</v>
      </c>
      <c r="R112" s="25" t="s">
        <v>3892</v>
      </c>
      <c r="S112" s="25" t="s">
        <v>3856</v>
      </c>
      <c r="T112" s="25">
        <v>18</v>
      </c>
      <c r="U112" s="25" t="s">
        <v>3884</v>
      </c>
      <c r="V112" s="25" t="s">
        <v>3950</v>
      </c>
      <c r="W112" s="25" t="s">
        <v>3960</v>
      </c>
      <c r="X112" s="25" t="s">
        <v>4474</v>
      </c>
      <c r="Y112" s="25" t="s">
        <v>4475</v>
      </c>
    </row>
    <row r="113" spans="1:25" x14ac:dyDescent="0.25">
      <c r="A113" s="25" t="s">
        <v>4410</v>
      </c>
      <c r="B113" s="26" t="s">
        <v>4476</v>
      </c>
      <c r="C113" s="25" t="s">
        <v>4477</v>
      </c>
      <c r="D113" s="27">
        <v>45271</v>
      </c>
      <c r="E113" s="25" t="s">
        <v>4478</v>
      </c>
      <c r="F113" s="25" t="s">
        <v>3938</v>
      </c>
      <c r="G113" s="25" t="s">
        <v>3922</v>
      </c>
      <c r="H113" s="25" t="s">
        <v>3947</v>
      </c>
      <c r="I113" s="25" t="s">
        <v>3910</v>
      </c>
      <c r="J113" s="25" t="s">
        <v>3957</v>
      </c>
      <c r="K113" s="25" t="s">
        <v>3939</v>
      </c>
      <c r="L113" s="25" t="s">
        <v>3939</v>
      </c>
      <c r="M113" s="25" t="s">
        <v>3869</v>
      </c>
      <c r="N113" s="25" t="s">
        <v>3870</v>
      </c>
      <c r="O113" s="25" t="s">
        <v>3853</v>
      </c>
      <c r="P113" s="28" t="s">
        <v>3854</v>
      </c>
      <c r="Q113" s="29" t="s">
        <v>4451</v>
      </c>
      <c r="R113" s="25"/>
      <c r="S113" s="25"/>
      <c r="T113" s="25"/>
      <c r="U113" s="25"/>
      <c r="V113" s="25"/>
      <c r="W113" s="25"/>
      <c r="X113" s="25"/>
      <c r="Y113" s="25"/>
    </row>
    <row r="114" spans="1:25" x14ac:dyDescent="0.25">
      <c r="A114" s="25" t="s">
        <v>4410</v>
      </c>
      <c r="B114" s="26" t="s">
        <v>4479</v>
      </c>
      <c r="C114" s="25" t="s">
        <v>4480</v>
      </c>
      <c r="D114" s="27">
        <v>45273</v>
      </c>
      <c r="E114" s="25" t="s">
        <v>4481</v>
      </c>
      <c r="F114" s="25" t="s">
        <v>3938</v>
      </c>
      <c r="G114" s="25" t="s">
        <v>3922</v>
      </c>
      <c r="H114" s="25" t="s">
        <v>3947</v>
      </c>
      <c r="I114" s="25" t="s">
        <v>3910</v>
      </c>
      <c r="J114" s="25" t="s">
        <v>3957</v>
      </c>
      <c r="K114" s="25" t="s">
        <v>3939</v>
      </c>
      <c r="L114" s="25" t="s">
        <v>3939</v>
      </c>
      <c r="M114" s="25" t="s">
        <v>3940</v>
      </c>
      <c r="N114" s="25" t="s">
        <v>3958</v>
      </c>
      <c r="O114" s="25" t="s">
        <v>3853</v>
      </c>
      <c r="P114" s="28" t="s">
        <v>3854</v>
      </c>
      <c r="Q114" s="29" t="s">
        <v>4105</v>
      </c>
      <c r="R114" s="25"/>
      <c r="S114" s="25"/>
      <c r="T114" s="25"/>
      <c r="U114" s="25"/>
      <c r="V114" s="25"/>
      <c r="W114" s="25"/>
      <c r="X114" s="25"/>
      <c r="Y114" s="25"/>
    </row>
    <row r="115" spans="1:25" x14ac:dyDescent="0.25">
      <c r="A115" s="25" t="s">
        <v>4410</v>
      </c>
      <c r="B115" s="26" t="s">
        <v>4482</v>
      </c>
      <c r="C115" s="25" t="s">
        <v>4483</v>
      </c>
      <c r="D115" s="27">
        <v>45278</v>
      </c>
      <c r="E115" s="25" t="s">
        <v>4484</v>
      </c>
      <c r="F115" s="25" t="s">
        <v>4485</v>
      </c>
      <c r="G115" s="25" t="s">
        <v>4161</v>
      </c>
      <c r="H115" s="25" t="s">
        <v>3846</v>
      </c>
      <c r="I115" s="25" t="s">
        <v>3847</v>
      </c>
      <c r="J115" s="25" t="s">
        <v>4051</v>
      </c>
      <c r="K115" s="25" t="s">
        <v>3939</v>
      </c>
      <c r="L115" s="25" t="s">
        <v>3939</v>
      </c>
      <c r="M115" s="25" t="s">
        <v>3940</v>
      </c>
      <c r="N115" s="25" t="s">
        <v>3958</v>
      </c>
      <c r="O115" s="25" t="s">
        <v>3853</v>
      </c>
      <c r="P115" s="28" t="s">
        <v>3854</v>
      </c>
      <c r="Q115" s="29" t="s">
        <v>4105</v>
      </c>
      <c r="R115" s="25" t="s">
        <v>3856</v>
      </c>
      <c r="S115" s="25" t="s">
        <v>3856</v>
      </c>
      <c r="T115" s="25">
        <v>8</v>
      </c>
      <c r="U115" s="25" t="s">
        <v>3884</v>
      </c>
      <c r="V115" s="25" t="s">
        <v>4069</v>
      </c>
      <c r="W115" s="25" t="s">
        <v>3915</v>
      </c>
      <c r="X115" s="25" t="s">
        <v>4486</v>
      </c>
      <c r="Y115" s="25" t="s">
        <v>3962</v>
      </c>
    </row>
    <row r="116" spans="1:25" x14ac:dyDescent="0.25">
      <c r="A116" s="25" t="s">
        <v>4410</v>
      </c>
      <c r="B116" s="26" t="s">
        <v>4487</v>
      </c>
      <c r="C116" s="25" t="s">
        <v>4488</v>
      </c>
      <c r="D116" s="27">
        <v>45278</v>
      </c>
      <c r="E116" s="25" t="s">
        <v>4489</v>
      </c>
      <c r="F116" s="25" t="s">
        <v>4490</v>
      </c>
      <c r="G116" s="25" t="s">
        <v>4050</v>
      </c>
      <c r="H116" s="25" t="s">
        <v>3846</v>
      </c>
      <c r="I116" s="25" t="s">
        <v>3847</v>
      </c>
      <c r="J116" s="25" t="s">
        <v>3848</v>
      </c>
      <c r="K116" s="25" t="s">
        <v>3939</v>
      </c>
      <c r="L116" s="25" t="s">
        <v>3939</v>
      </c>
      <c r="M116" s="25" t="s">
        <v>3940</v>
      </c>
      <c r="N116" s="25" t="s">
        <v>3958</v>
      </c>
      <c r="O116" s="25" t="s">
        <v>3853</v>
      </c>
      <c r="P116" s="28" t="s">
        <v>3854</v>
      </c>
      <c r="Q116" s="29" t="s">
        <v>4105</v>
      </c>
      <c r="R116" s="25" t="s">
        <v>3856</v>
      </c>
      <c r="S116" s="25" t="s">
        <v>3856</v>
      </c>
      <c r="T116" s="25">
        <v>12</v>
      </c>
      <c r="U116" s="25" t="s">
        <v>3884</v>
      </c>
      <c r="V116" s="25" t="s">
        <v>3928</v>
      </c>
      <c r="W116" s="25" t="s">
        <v>3915</v>
      </c>
      <c r="X116" s="25" t="s">
        <v>4491</v>
      </c>
      <c r="Y116" s="25" t="s">
        <v>3962</v>
      </c>
    </row>
    <row r="117" spans="1:25" x14ac:dyDescent="0.25">
      <c r="A117" s="25" t="s">
        <v>4492</v>
      </c>
      <c r="B117" s="26" t="s">
        <v>4493</v>
      </c>
      <c r="C117" s="25" t="s">
        <v>4494</v>
      </c>
      <c r="D117" s="27">
        <v>45292</v>
      </c>
      <c r="E117" s="25" t="s">
        <v>4495</v>
      </c>
      <c r="F117" s="25" t="s">
        <v>3907</v>
      </c>
      <c r="G117" s="25" t="s">
        <v>3908</v>
      </c>
      <c r="H117" s="25" t="s">
        <v>3909</v>
      </c>
      <c r="I117" s="25" t="s">
        <v>3910</v>
      </c>
      <c r="J117" s="25" t="s">
        <v>3911</v>
      </c>
      <c r="K117" s="25" t="s">
        <v>3939</v>
      </c>
      <c r="L117" s="25" t="s">
        <v>3939</v>
      </c>
      <c r="M117" s="25" t="s">
        <v>3940</v>
      </c>
      <c r="N117" s="25" t="s">
        <v>3958</v>
      </c>
      <c r="O117" s="25" t="s">
        <v>3853</v>
      </c>
      <c r="P117" s="28" t="s">
        <v>3854</v>
      </c>
      <c r="Q117" s="25" t="s">
        <v>4496</v>
      </c>
      <c r="R117" s="25"/>
      <c r="S117" s="25"/>
      <c r="T117" s="25"/>
      <c r="U117" s="25"/>
      <c r="V117" s="25"/>
      <c r="W117" s="25"/>
      <c r="X117" s="25"/>
      <c r="Y117" s="25"/>
    </row>
    <row r="118" spans="1:25" x14ac:dyDescent="0.25">
      <c r="A118" s="25" t="s">
        <v>4492</v>
      </c>
      <c r="B118" s="26" t="s">
        <v>4497</v>
      </c>
      <c r="C118" s="25" t="s">
        <v>4498</v>
      </c>
      <c r="D118" s="27">
        <v>45304</v>
      </c>
      <c r="E118" s="25" t="s">
        <v>4499</v>
      </c>
      <c r="F118" s="25" t="s">
        <v>3938</v>
      </c>
      <c r="G118" s="25" t="s">
        <v>3922</v>
      </c>
      <c r="H118" s="25" t="s">
        <v>3947</v>
      </c>
      <c r="I118" s="25" t="s">
        <v>3910</v>
      </c>
      <c r="J118" s="25" t="s">
        <v>3957</v>
      </c>
      <c r="K118" s="25" t="s">
        <v>3939</v>
      </c>
      <c r="L118" s="25" t="s">
        <v>3939</v>
      </c>
      <c r="M118" s="25" t="s">
        <v>3940</v>
      </c>
      <c r="N118" s="25" t="s">
        <v>3958</v>
      </c>
      <c r="O118" s="25" t="s">
        <v>3853</v>
      </c>
      <c r="P118" s="28" t="s">
        <v>3854</v>
      </c>
      <c r="Q118" s="29" t="s">
        <v>4105</v>
      </c>
      <c r="R118" s="25"/>
      <c r="S118" s="25"/>
      <c r="T118" s="25"/>
      <c r="U118" s="25"/>
      <c r="V118" s="25"/>
      <c r="W118" s="25"/>
      <c r="X118" s="25"/>
      <c r="Y118" s="25"/>
    </row>
    <row r="119" spans="1:25" x14ac:dyDescent="0.25">
      <c r="A119" s="25" t="s">
        <v>4492</v>
      </c>
      <c r="B119" s="26" t="s">
        <v>4500</v>
      </c>
      <c r="C119" s="25" t="s">
        <v>4501</v>
      </c>
      <c r="D119" s="27">
        <v>45309</v>
      </c>
      <c r="E119" s="25" t="s">
        <v>4502</v>
      </c>
      <c r="F119" s="25" t="s">
        <v>4503</v>
      </c>
      <c r="G119" s="25" t="s">
        <v>4348</v>
      </c>
      <c r="H119" s="25" t="s">
        <v>3968</v>
      </c>
      <c r="I119" s="25" t="s">
        <v>3924</v>
      </c>
      <c r="J119" s="25" t="s">
        <v>3969</v>
      </c>
      <c r="K119" s="25" t="s">
        <v>3939</v>
      </c>
      <c r="L119" s="25" t="s">
        <v>3939</v>
      </c>
      <c r="M119" s="25" t="s">
        <v>3940</v>
      </c>
      <c r="N119" s="25" t="s">
        <v>3958</v>
      </c>
      <c r="O119" s="25" t="s">
        <v>3853</v>
      </c>
      <c r="P119" s="28" t="s">
        <v>3854</v>
      </c>
      <c r="Q119" s="29" t="s">
        <v>4105</v>
      </c>
      <c r="R119" s="25" t="s">
        <v>3856</v>
      </c>
      <c r="S119" s="25" t="s">
        <v>3856</v>
      </c>
      <c r="T119" s="25">
        <v>8</v>
      </c>
      <c r="U119" s="25" t="s">
        <v>3884</v>
      </c>
      <c r="V119" s="25" t="s">
        <v>3928</v>
      </c>
      <c r="W119" s="25" t="s">
        <v>3991</v>
      </c>
      <c r="X119" s="25" t="s">
        <v>4504</v>
      </c>
      <c r="Y119" s="25" t="s">
        <v>4505</v>
      </c>
    </row>
    <row r="120" spans="1:25" x14ac:dyDescent="0.25">
      <c r="A120" s="25" t="s">
        <v>4492</v>
      </c>
      <c r="B120" s="26" t="s">
        <v>4506</v>
      </c>
      <c r="C120" s="25" t="s">
        <v>4507</v>
      </c>
      <c r="D120" s="27">
        <v>45317</v>
      </c>
      <c r="E120" s="25" t="s">
        <v>4508</v>
      </c>
      <c r="F120" s="25" t="s">
        <v>4509</v>
      </c>
      <c r="G120" s="25" t="s">
        <v>3866</v>
      </c>
      <c r="H120" s="25" t="s">
        <v>3846</v>
      </c>
      <c r="I120" s="25" t="s">
        <v>3847</v>
      </c>
      <c r="J120" s="25" t="s">
        <v>3867</v>
      </c>
      <c r="K120" s="25" t="s">
        <v>3939</v>
      </c>
      <c r="L120" s="25" t="s">
        <v>3939</v>
      </c>
      <c r="M120" s="25" t="s">
        <v>3940</v>
      </c>
      <c r="N120" s="25" t="s">
        <v>4146</v>
      </c>
      <c r="O120" s="25" t="s">
        <v>3853</v>
      </c>
      <c r="P120" s="28" t="s">
        <v>3854</v>
      </c>
      <c r="Q120" s="29" t="s">
        <v>4105</v>
      </c>
      <c r="R120" s="25" t="s">
        <v>3856</v>
      </c>
      <c r="S120" s="25" t="s">
        <v>3856</v>
      </c>
      <c r="T120" s="25">
        <v>6</v>
      </c>
      <c r="U120" s="25" t="s">
        <v>3884</v>
      </c>
      <c r="V120" s="25" t="s">
        <v>3928</v>
      </c>
      <c r="W120" s="25" t="s">
        <v>3915</v>
      </c>
      <c r="X120" s="25" t="s">
        <v>4510</v>
      </c>
      <c r="Y120" s="25" t="s">
        <v>3962</v>
      </c>
    </row>
    <row r="121" spans="1:25" x14ac:dyDescent="0.25">
      <c r="A121" s="25" t="s">
        <v>4492</v>
      </c>
      <c r="B121" s="26">
        <v>4034</v>
      </c>
      <c r="C121" s="25" t="s">
        <v>4511</v>
      </c>
      <c r="D121" s="27">
        <v>45317</v>
      </c>
      <c r="E121" s="25" t="s">
        <v>4512</v>
      </c>
      <c r="F121" s="25" t="s">
        <v>4049</v>
      </c>
      <c r="G121" s="25" t="s">
        <v>4050</v>
      </c>
      <c r="H121" s="25" t="s">
        <v>3846</v>
      </c>
      <c r="I121" s="25" t="s">
        <v>3847</v>
      </c>
      <c r="J121" s="25" t="s">
        <v>4051</v>
      </c>
      <c r="K121" s="25" t="s">
        <v>3849</v>
      </c>
      <c r="L121" s="25" t="s">
        <v>3850</v>
      </c>
      <c r="M121" s="25" t="s">
        <v>3869</v>
      </c>
      <c r="N121" s="25" t="s">
        <v>4146</v>
      </c>
      <c r="O121" s="25" t="s">
        <v>3853</v>
      </c>
      <c r="P121" s="28" t="s">
        <v>3854</v>
      </c>
      <c r="Q121" s="29" t="s">
        <v>4513</v>
      </c>
      <c r="R121" s="25" t="s">
        <v>3856</v>
      </c>
      <c r="S121" s="25" t="s">
        <v>3856</v>
      </c>
      <c r="T121" s="25">
        <v>4</v>
      </c>
      <c r="U121" s="25" t="s">
        <v>3884</v>
      </c>
      <c r="V121" s="25" t="s">
        <v>3928</v>
      </c>
      <c r="W121" s="25" t="s">
        <v>3960</v>
      </c>
      <c r="X121" s="25" t="s">
        <v>4514</v>
      </c>
      <c r="Y121" s="25" t="s">
        <v>3962</v>
      </c>
    </row>
    <row r="122" spans="1:25" x14ac:dyDescent="0.25">
      <c r="A122" s="25" t="s">
        <v>4515</v>
      </c>
      <c r="B122" s="26" t="s">
        <v>4516</v>
      </c>
      <c r="C122" s="25" t="s">
        <v>4517</v>
      </c>
      <c r="D122" s="27">
        <v>45323</v>
      </c>
      <c r="E122" s="25" t="s">
        <v>4518</v>
      </c>
      <c r="F122" s="25" t="s">
        <v>4519</v>
      </c>
      <c r="G122" s="25" t="s">
        <v>3998</v>
      </c>
      <c r="H122" s="25" t="s">
        <v>3923</v>
      </c>
      <c r="I122" s="25" t="s">
        <v>3924</v>
      </c>
      <c r="J122" s="25" t="s">
        <v>3979</v>
      </c>
      <c r="K122" s="25" t="s">
        <v>3939</v>
      </c>
      <c r="L122" s="25" t="s">
        <v>3939</v>
      </c>
      <c r="M122" s="25" t="s">
        <v>3940</v>
      </c>
      <c r="N122" s="25" t="s">
        <v>3870</v>
      </c>
      <c r="O122" s="25" t="s">
        <v>3853</v>
      </c>
      <c r="P122" s="25" t="s">
        <v>3854</v>
      </c>
      <c r="Q122" s="25" t="s">
        <v>4520</v>
      </c>
      <c r="R122" s="25"/>
      <c r="S122" s="25"/>
      <c r="T122" s="25"/>
      <c r="U122" s="25"/>
      <c r="V122" s="25"/>
      <c r="W122" s="25"/>
      <c r="X122" s="25"/>
      <c r="Y122" s="25"/>
    </row>
    <row r="123" spans="1:25" x14ac:dyDescent="0.25">
      <c r="A123" s="25" t="s">
        <v>4515</v>
      </c>
      <c r="B123" s="26" t="s">
        <v>4521</v>
      </c>
      <c r="C123" s="25" t="s">
        <v>4522</v>
      </c>
      <c r="D123" s="27">
        <v>45324</v>
      </c>
      <c r="E123" s="25" t="s">
        <v>4523</v>
      </c>
      <c r="F123" s="25" t="s">
        <v>3989</v>
      </c>
      <c r="G123" s="25" t="s">
        <v>3990</v>
      </c>
      <c r="H123" s="25" t="s">
        <v>3947</v>
      </c>
      <c r="I123" s="25" t="s">
        <v>3910</v>
      </c>
      <c r="J123" s="25" t="s">
        <v>3948</v>
      </c>
      <c r="K123" s="25" t="s">
        <v>3939</v>
      </c>
      <c r="L123" s="25" t="s">
        <v>3939</v>
      </c>
      <c r="M123" s="25" t="s">
        <v>3940</v>
      </c>
      <c r="N123" s="25" t="s">
        <v>3958</v>
      </c>
      <c r="O123" s="25" t="s">
        <v>3853</v>
      </c>
      <c r="P123" s="28" t="s">
        <v>3854</v>
      </c>
      <c r="Q123" s="29" t="s">
        <v>4524</v>
      </c>
      <c r="R123" s="25"/>
      <c r="S123" s="25"/>
      <c r="T123" s="25"/>
      <c r="U123" s="25"/>
      <c r="V123" s="25"/>
      <c r="W123" s="25"/>
      <c r="X123" s="25"/>
      <c r="Y123" s="25"/>
    </row>
    <row r="124" spans="1:25" x14ac:dyDescent="0.25">
      <c r="A124" s="25" t="s">
        <v>4515</v>
      </c>
      <c r="B124" s="26" t="s">
        <v>4525</v>
      </c>
      <c r="C124" s="25" t="s">
        <v>4526</v>
      </c>
      <c r="D124" s="27">
        <v>45329</v>
      </c>
      <c r="E124" s="25" t="s">
        <v>4527</v>
      </c>
      <c r="F124" s="25" t="s">
        <v>4528</v>
      </c>
      <c r="G124" s="25" t="s">
        <v>4529</v>
      </c>
      <c r="H124" s="25" t="s">
        <v>3846</v>
      </c>
      <c r="I124" s="25" t="s">
        <v>3847</v>
      </c>
      <c r="J124" s="25" t="s">
        <v>3867</v>
      </c>
      <c r="K124" s="25" t="s">
        <v>3939</v>
      </c>
      <c r="L124" s="25" t="s">
        <v>3939</v>
      </c>
      <c r="M124" s="25" t="s">
        <v>3940</v>
      </c>
      <c r="N124" s="25" t="s">
        <v>4146</v>
      </c>
      <c r="O124" s="25" t="s">
        <v>3853</v>
      </c>
      <c r="P124" s="28" t="s">
        <v>3854</v>
      </c>
      <c r="Q124" s="29" t="s">
        <v>4105</v>
      </c>
      <c r="R124" s="25"/>
      <c r="S124" s="25"/>
      <c r="T124" s="25"/>
      <c r="U124" s="25"/>
      <c r="V124" s="25"/>
      <c r="W124" s="25"/>
      <c r="X124" s="25"/>
      <c r="Y124" s="25"/>
    </row>
    <row r="125" spans="1:25" x14ac:dyDescent="0.25">
      <c r="A125" s="25" t="s">
        <v>4515</v>
      </c>
      <c r="B125" s="26" t="s">
        <v>4530</v>
      </c>
      <c r="C125" s="25" t="s">
        <v>4531</v>
      </c>
      <c r="D125" s="27">
        <v>45329</v>
      </c>
      <c r="E125" s="25" t="s">
        <v>4532</v>
      </c>
      <c r="F125" s="25" t="s">
        <v>4533</v>
      </c>
      <c r="G125" s="25" t="s">
        <v>3866</v>
      </c>
      <c r="H125" s="25" t="s">
        <v>3846</v>
      </c>
      <c r="I125" s="25" t="s">
        <v>3847</v>
      </c>
      <c r="J125" s="25" t="s">
        <v>3867</v>
      </c>
      <c r="K125" s="25" t="s">
        <v>3939</v>
      </c>
      <c r="L125" s="25" t="s">
        <v>3939</v>
      </c>
      <c r="M125" s="25" t="s">
        <v>3940</v>
      </c>
      <c r="N125" s="25" t="s">
        <v>4146</v>
      </c>
      <c r="O125" s="25" t="s">
        <v>3853</v>
      </c>
      <c r="P125" s="28" t="s">
        <v>3854</v>
      </c>
      <c r="Q125" s="29" t="s">
        <v>4105</v>
      </c>
      <c r="R125" s="25"/>
      <c r="S125" s="25"/>
      <c r="T125" s="25"/>
      <c r="U125" s="25"/>
      <c r="V125" s="25"/>
      <c r="W125" s="25"/>
      <c r="X125" s="25"/>
      <c r="Y125" s="25"/>
    </row>
    <row r="126" spans="1:25" x14ac:dyDescent="0.25">
      <c r="A126" s="25" t="s">
        <v>4515</v>
      </c>
      <c r="B126" s="26" t="s">
        <v>4534</v>
      </c>
      <c r="C126" s="25" t="s">
        <v>4535</v>
      </c>
      <c r="D126" s="27">
        <v>45330</v>
      </c>
      <c r="E126" s="25" t="s">
        <v>4536</v>
      </c>
      <c r="F126" s="25" t="s">
        <v>4537</v>
      </c>
      <c r="G126" s="25" t="s">
        <v>4529</v>
      </c>
      <c r="H126" s="25" t="s">
        <v>3846</v>
      </c>
      <c r="I126" s="25" t="s">
        <v>3847</v>
      </c>
      <c r="J126" s="25" t="s">
        <v>3867</v>
      </c>
      <c r="K126" s="25" t="s">
        <v>3939</v>
      </c>
      <c r="L126" s="25" t="s">
        <v>3939</v>
      </c>
      <c r="M126" s="25" t="s">
        <v>3940</v>
      </c>
      <c r="N126" s="25" t="s">
        <v>4146</v>
      </c>
      <c r="O126" s="25" t="s">
        <v>3853</v>
      </c>
      <c r="P126" s="28" t="s">
        <v>3854</v>
      </c>
      <c r="Q126" s="29" t="s">
        <v>4105</v>
      </c>
      <c r="R126" s="25"/>
      <c r="S126" s="25"/>
      <c r="T126" s="25"/>
      <c r="U126" s="25"/>
      <c r="V126" s="25"/>
      <c r="W126" s="25"/>
      <c r="X126" s="25"/>
      <c r="Y126" s="25"/>
    </row>
    <row r="127" spans="1:25" x14ac:dyDescent="0.25">
      <c r="A127" s="25" t="s">
        <v>4515</v>
      </c>
      <c r="B127" s="26" t="s">
        <v>4538</v>
      </c>
      <c r="C127" s="25" t="s">
        <v>4539</v>
      </c>
      <c r="D127" s="27">
        <v>45339</v>
      </c>
      <c r="E127" s="25" t="s">
        <v>4540</v>
      </c>
      <c r="F127" s="25" t="s">
        <v>3989</v>
      </c>
      <c r="G127" s="25" t="s">
        <v>3990</v>
      </c>
      <c r="H127" s="25" t="s">
        <v>3947</v>
      </c>
      <c r="I127" s="25" t="s">
        <v>3910</v>
      </c>
      <c r="J127" s="25" t="s">
        <v>3948</v>
      </c>
      <c r="K127" s="25" t="s">
        <v>3939</v>
      </c>
      <c r="L127" s="25" t="s">
        <v>3939</v>
      </c>
      <c r="M127" s="25" t="s">
        <v>3940</v>
      </c>
      <c r="N127" s="25" t="s">
        <v>3958</v>
      </c>
      <c r="O127" s="25" t="s">
        <v>3853</v>
      </c>
      <c r="P127" s="28" t="s">
        <v>3854</v>
      </c>
      <c r="Q127" s="29" t="s">
        <v>4105</v>
      </c>
      <c r="R127" s="25"/>
      <c r="S127" s="25"/>
      <c r="T127" s="25"/>
      <c r="U127" s="25"/>
      <c r="V127" s="25"/>
      <c r="W127" s="25"/>
      <c r="X127" s="25"/>
      <c r="Y127" s="25"/>
    </row>
    <row r="128" spans="1:25" x14ac:dyDescent="0.25">
      <c r="A128" s="25" t="s">
        <v>4515</v>
      </c>
      <c r="B128" s="26">
        <v>4007</v>
      </c>
      <c r="C128" s="25" t="s">
        <v>4541</v>
      </c>
      <c r="D128" s="27">
        <v>45342</v>
      </c>
      <c r="E128" s="25" t="s">
        <v>4542</v>
      </c>
      <c r="F128" s="25" t="s">
        <v>4543</v>
      </c>
      <c r="G128" s="25" t="s">
        <v>3908</v>
      </c>
      <c r="H128" s="25" t="s">
        <v>3909</v>
      </c>
      <c r="I128" s="25" t="s">
        <v>3910</v>
      </c>
      <c r="J128" s="25" t="s">
        <v>3911</v>
      </c>
      <c r="K128" s="25" t="s">
        <v>3849</v>
      </c>
      <c r="L128" s="25" t="s">
        <v>3850</v>
      </c>
      <c r="M128" s="25" t="s">
        <v>3851</v>
      </c>
      <c r="N128" s="25" t="s">
        <v>3958</v>
      </c>
      <c r="O128" s="25" t="s">
        <v>3853</v>
      </c>
      <c r="P128" s="28" t="s">
        <v>3854</v>
      </c>
      <c r="Q128" s="29" t="s">
        <v>4513</v>
      </c>
      <c r="R128" s="25"/>
      <c r="S128" s="25"/>
      <c r="T128" s="25"/>
      <c r="U128" s="25"/>
      <c r="V128" s="25"/>
      <c r="W128" s="25"/>
      <c r="X128" s="25"/>
      <c r="Y128" s="25"/>
    </row>
    <row r="129" spans="1:25" x14ac:dyDescent="0.25">
      <c r="A129" s="25" t="s">
        <v>4515</v>
      </c>
      <c r="B129" s="26">
        <v>438</v>
      </c>
      <c r="C129" s="25" t="s">
        <v>4544</v>
      </c>
      <c r="D129" s="27">
        <v>45349</v>
      </c>
      <c r="E129" s="25" t="s">
        <v>4545</v>
      </c>
      <c r="F129" s="25" t="s">
        <v>4135</v>
      </c>
      <c r="G129" s="25" t="s">
        <v>4017</v>
      </c>
      <c r="H129" s="25" t="s">
        <v>4018</v>
      </c>
      <c r="I129" s="25" t="s">
        <v>3910</v>
      </c>
      <c r="J129" s="25" t="s">
        <v>3948</v>
      </c>
      <c r="K129" s="25" t="s">
        <v>3849</v>
      </c>
      <c r="L129" s="25" t="s">
        <v>3850</v>
      </c>
      <c r="M129" s="25" t="s">
        <v>3851</v>
      </c>
      <c r="N129" s="25" t="s">
        <v>3958</v>
      </c>
      <c r="O129" s="25" t="s">
        <v>3853</v>
      </c>
      <c r="P129" s="28" t="s">
        <v>3854</v>
      </c>
      <c r="Q129" s="29" t="s">
        <v>4513</v>
      </c>
      <c r="R129" s="25"/>
      <c r="S129" s="25"/>
      <c r="T129" s="25"/>
      <c r="U129" s="25"/>
      <c r="V129" s="25"/>
      <c r="W129" s="25"/>
      <c r="X129" s="25"/>
      <c r="Y129" s="25"/>
    </row>
    <row r="130" spans="1:25" x14ac:dyDescent="0.25">
      <c r="A130" s="25" t="s">
        <v>4515</v>
      </c>
      <c r="B130" s="26">
        <v>4021</v>
      </c>
      <c r="C130" s="25" t="s">
        <v>4546</v>
      </c>
      <c r="D130" s="27">
        <v>45349</v>
      </c>
      <c r="E130" s="25" t="s">
        <v>4547</v>
      </c>
      <c r="F130" s="25" t="s">
        <v>3938</v>
      </c>
      <c r="G130" s="25" t="s">
        <v>3922</v>
      </c>
      <c r="H130" s="25" t="s">
        <v>3947</v>
      </c>
      <c r="I130" s="25" t="s">
        <v>3910</v>
      </c>
      <c r="J130" s="25" t="s">
        <v>3957</v>
      </c>
      <c r="K130" s="25" t="s">
        <v>3849</v>
      </c>
      <c r="L130" s="25" t="s">
        <v>3850</v>
      </c>
      <c r="M130" s="25" t="s">
        <v>3851</v>
      </c>
      <c r="N130" s="25" t="s">
        <v>3958</v>
      </c>
      <c r="O130" s="25" t="s">
        <v>3853</v>
      </c>
      <c r="P130" s="28" t="s">
        <v>3854</v>
      </c>
      <c r="Q130" s="29" t="s">
        <v>4513</v>
      </c>
      <c r="R130" s="25"/>
      <c r="S130" s="25"/>
      <c r="T130" s="25"/>
      <c r="U130" s="25"/>
      <c r="V130" s="25"/>
      <c r="W130" s="25"/>
      <c r="X130" s="25"/>
      <c r="Y130" s="25"/>
    </row>
    <row r="131" spans="1:25" x14ac:dyDescent="0.25">
      <c r="A131" s="25" t="s">
        <v>4515</v>
      </c>
      <c r="B131" s="26">
        <v>2002</v>
      </c>
      <c r="C131" s="25" t="s">
        <v>4548</v>
      </c>
      <c r="D131" s="27">
        <v>45323</v>
      </c>
      <c r="E131" s="25" t="s">
        <v>4549</v>
      </c>
      <c r="F131" s="25" t="s">
        <v>4550</v>
      </c>
      <c r="G131" s="25" t="s">
        <v>4288</v>
      </c>
      <c r="H131" s="25" t="s">
        <v>4289</v>
      </c>
      <c r="I131" s="25" t="s">
        <v>4290</v>
      </c>
      <c r="J131" s="25"/>
      <c r="K131" s="25" t="s">
        <v>4316</v>
      </c>
      <c r="L131" s="25" t="s">
        <v>4317</v>
      </c>
      <c r="M131" s="25" t="s">
        <v>3869</v>
      </c>
      <c r="N131" s="25" t="s">
        <v>3958</v>
      </c>
      <c r="O131" s="25" t="s">
        <v>3853</v>
      </c>
      <c r="P131" s="28" t="s">
        <v>3854</v>
      </c>
      <c r="Q131" s="29" t="s">
        <v>4551</v>
      </c>
      <c r="R131" s="25"/>
      <c r="S131" s="25"/>
      <c r="T131" s="25"/>
      <c r="U131" s="25"/>
      <c r="V131" s="25"/>
      <c r="W131" s="25"/>
      <c r="X131" s="25"/>
      <c r="Y131" s="25"/>
    </row>
    <row r="132" spans="1:25" x14ac:dyDescent="0.25">
      <c r="A132" s="25" t="s">
        <v>4515</v>
      </c>
      <c r="B132" s="26">
        <v>6014</v>
      </c>
      <c r="C132" s="25" t="s">
        <v>4552</v>
      </c>
      <c r="D132" s="27">
        <v>45338</v>
      </c>
      <c r="E132" s="25" t="s">
        <v>4553</v>
      </c>
      <c r="F132" s="25" t="s">
        <v>4252</v>
      </c>
      <c r="G132" s="25" t="s">
        <v>3967</v>
      </c>
      <c r="H132" s="25" t="s">
        <v>3968</v>
      </c>
      <c r="I132" s="25" t="s">
        <v>3924</v>
      </c>
      <c r="J132" s="25"/>
      <c r="K132" s="25" t="s">
        <v>4316</v>
      </c>
      <c r="L132" s="25" t="s">
        <v>4317</v>
      </c>
      <c r="M132" s="25" t="s">
        <v>3869</v>
      </c>
      <c r="N132" s="25" t="s">
        <v>4092</v>
      </c>
      <c r="O132" s="25" t="s">
        <v>3853</v>
      </c>
      <c r="P132" s="28" t="s">
        <v>3854</v>
      </c>
      <c r="Q132" s="29" t="s">
        <v>4551</v>
      </c>
      <c r="R132" s="25" t="s">
        <v>3856</v>
      </c>
      <c r="S132" s="25" t="s">
        <v>3856</v>
      </c>
      <c r="T132" s="25">
        <v>14</v>
      </c>
      <c r="U132" s="25" t="s">
        <v>3884</v>
      </c>
      <c r="V132" s="25" t="s">
        <v>3928</v>
      </c>
      <c r="W132" s="25" t="s">
        <v>3915</v>
      </c>
      <c r="X132" s="25" t="s">
        <v>4554</v>
      </c>
      <c r="Y132" s="25" t="s">
        <v>4555</v>
      </c>
    </row>
    <row r="133" spans="1:25" x14ac:dyDescent="0.25">
      <c r="A133" s="25" t="s">
        <v>4556</v>
      </c>
      <c r="B133" s="26" t="s">
        <v>4557</v>
      </c>
      <c r="C133" s="25" t="s">
        <v>4558</v>
      </c>
      <c r="D133" s="27">
        <v>45353</v>
      </c>
      <c r="E133" s="25" t="s">
        <v>4559</v>
      </c>
      <c r="F133" s="25" t="s">
        <v>4560</v>
      </c>
      <c r="G133" s="25" t="s">
        <v>3967</v>
      </c>
      <c r="H133" s="25" t="s">
        <v>3968</v>
      </c>
      <c r="I133" s="25" t="s">
        <v>3924</v>
      </c>
      <c r="J133" s="25" t="s">
        <v>3969</v>
      </c>
      <c r="K133" s="25" t="s">
        <v>3939</v>
      </c>
      <c r="L133" s="25" t="s">
        <v>3939</v>
      </c>
      <c r="M133" s="25" t="s">
        <v>3940</v>
      </c>
      <c r="N133" s="25" t="s">
        <v>3958</v>
      </c>
      <c r="O133" s="25" t="s">
        <v>3853</v>
      </c>
      <c r="P133" s="28" t="s">
        <v>3854</v>
      </c>
      <c r="Q133" s="29" t="s">
        <v>4105</v>
      </c>
      <c r="R133" s="25"/>
      <c r="S133" s="25"/>
      <c r="T133" s="25"/>
      <c r="U133" s="25"/>
      <c r="V133" s="25"/>
      <c r="W133" s="25"/>
      <c r="X133" s="25"/>
      <c r="Y133" s="25"/>
    </row>
    <row r="134" spans="1:25" x14ac:dyDescent="0.25">
      <c r="A134" s="25" t="s">
        <v>4556</v>
      </c>
      <c r="B134" s="26" t="s">
        <v>4561</v>
      </c>
      <c r="C134" s="25" t="s">
        <v>4562</v>
      </c>
      <c r="D134" s="27">
        <v>45353</v>
      </c>
      <c r="E134" s="25" t="s">
        <v>4563</v>
      </c>
      <c r="F134" s="25" t="s">
        <v>4564</v>
      </c>
      <c r="G134" s="25" t="s">
        <v>3967</v>
      </c>
      <c r="H134" s="25" t="s">
        <v>3968</v>
      </c>
      <c r="I134" s="25" t="s">
        <v>3924</v>
      </c>
      <c r="J134" s="25" t="s">
        <v>3969</v>
      </c>
      <c r="K134" s="25" t="s">
        <v>3939</v>
      </c>
      <c r="L134" s="25" t="s">
        <v>3939</v>
      </c>
      <c r="M134" s="25" t="s">
        <v>3940</v>
      </c>
      <c r="N134" s="25" t="s">
        <v>3958</v>
      </c>
      <c r="O134" s="25" t="s">
        <v>3853</v>
      </c>
      <c r="P134" s="28" t="s">
        <v>3854</v>
      </c>
      <c r="Q134" s="29" t="s">
        <v>4105</v>
      </c>
      <c r="R134" s="25"/>
      <c r="S134" s="25"/>
      <c r="T134" s="25"/>
      <c r="U134" s="25"/>
      <c r="V134" s="25"/>
      <c r="W134" s="25"/>
      <c r="X134" s="25"/>
      <c r="Y134" s="25"/>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15" customWidth="1"/>
    <col min="2" max="2" width="13.28515625" style="15" customWidth="1"/>
    <col min="3" max="3" width="53" style="15" customWidth="1"/>
    <col min="4" max="4" width="29.140625" style="15" customWidth="1"/>
    <col min="5" max="5" width="103.28515625" style="15" customWidth="1"/>
    <col min="6" max="6" width="13.5703125" style="15" customWidth="1"/>
    <col min="7" max="7" width="23" style="15" customWidth="1"/>
    <col min="8" max="8" width="11.7109375" style="15" customWidth="1"/>
    <col min="9" max="9" width="9.28515625" style="15" customWidth="1"/>
    <col min="10" max="10" width="9.42578125" style="15" customWidth="1"/>
    <col min="11" max="12" width="26.85546875" style="15" customWidth="1"/>
    <col min="13" max="13" width="30.7109375" style="15" customWidth="1"/>
    <col min="14" max="14" width="43.7109375" style="15" customWidth="1"/>
    <col min="15" max="15" width="9.140625" style="15" customWidth="1"/>
    <col min="16" max="16" width="13.42578125" style="15" customWidth="1"/>
    <col min="17" max="17" width="41.7109375" style="15" customWidth="1"/>
    <col min="18" max="18" width="20.28515625" style="15" customWidth="1"/>
    <col min="19" max="19" width="20.7109375" style="15" customWidth="1"/>
    <col min="20" max="20" width="19.140625" style="15" customWidth="1"/>
    <col min="21" max="21" width="27.28515625" style="15" customWidth="1"/>
    <col min="22" max="22" width="75" style="15" customWidth="1"/>
    <col min="23" max="23" width="169.140625" style="15" customWidth="1"/>
    <col min="24" max="24" width="100.7109375" style="15" customWidth="1"/>
    <col min="25" max="25" width="241.7109375" style="15" customWidth="1"/>
    <col min="26" max="16384" width="21.7109375" style="15" customWidth="1"/>
  </cols>
  <sheetData>
    <row r="1" ht="37.5" customHeight="1" spans="1:16384" s="34" customFormat="1" x14ac:dyDescent="0.25">
      <c r="A1" s="19" t="s">
        <v>3821</v>
      </c>
      <c r="B1" s="19" t="s">
        <v>3822</v>
      </c>
      <c r="C1" s="19" t="s">
        <v>21</v>
      </c>
      <c r="D1" s="35" t="s">
        <v>3823</v>
      </c>
      <c r="E1" s="19" t="s">
        <v>3824</v>
      </c>
      <c r="F1" s="19" t="s">
        <v>3825</v>
      </c>
      <c r="G1" s="19" t="s">
        <v>3826</v>
      </c>
      <c r="H1" s="19" t="s">
        <v>17</v>
      </c>
      <c r="I1" s="19" t="s">
        <v>3827</v>
      </c>
      <c r="J1" s="19" t="s">
        <v>3828</v>
      </c>
      <c r="K1" s="19" t="s">
        <v>18</v>
      </c>
      <c r="L1" s="19" t="s">
        <v>19</v>
      </c>
      <c r="M1" s="19" t="s">
        <v>3829</v>
      </c>
      <c r="N1" s="19" t="s">
        <v>28</v>
      </c>
      <c r="O1" s="19" t="s">
        <v>3830</v>
      </c>
      <c r="P1" s="36" t="s">
        <v>3831</v>
      </c>
      <c r="Q1" s="37" t="s">
        <v>3832</v>
      </c>
      <c r="R1" s="38" t="s">
        <v>3833</v>
      </c>
      <c r="S1" s="38" t="s">
        <v>3834</v>
      </c>
      <c r="T1" s="38" t="s">
        <v>3835</v>
      </c>
      <c r="U1" s="38" t="s">
        <v>3836</v>
      </c>
      <c r="V1" s="38" t="s">
        <v>3837</v>
      </c>
      <c r="W1" s="38" t="s">
        <v>3838</v>
      </c>
      <c r="X1" s="38" t="s">
        <v>3839</v>
      </c>
      <c r="Y1" s="38" t="s">
        <v>3840</v>
      </c>
      <c r="XEV1" s="39"/>
      <c r="XEW1" s="39"/>
      <c r="XEX1" s="39"/>
      <c r="XEY1" s="39"/>
      <c r="XEZ1" s="39"/>
      <c r="XFA1" s="39"/>
      <c r="XFB1" s="39"/>
      <c r="XFC1" s="39"/>
      <c r="XFD1" s="39"/>
    </row>
    <row r="2" spans="1:25" x14ac:dyDescent="0.25">
      <c r="A2" s="25" t="s">
        <v>3841</v>
      </c>
      <c r="B2" s="26">
        <v>466</v>
      </c>
      <c r="C2" s="25" t="s">
        <v>3842</v>
      </c>
      <c r="D2" s="27">
        <v>44285</v>
      </c>
      <c r="E2" s="25" t="s">
        <v>3843</v>
      </c>
      <c r="F2" s="25" t="s">
        <v>3844</v>
      </c>
      <c r="G2" s="25" t="s">
        <v>3845</v>
      </c>
      <c r="H2" s="25" t="s">
        <v>3846</v>
      </c>
      <c r="I2" s="25" t="s">
        <v>4290</v>
      </c>
      <c r="J2" s="25"/>
      <c r="K2" s="25" t="s">
        <v>3849</v>
      </c>
      <c r="L2" s="25" t="s">
        <v>3850</v>
      </c>
      <c r="M2" s="25" t="s">
        <v>3851</v>
      </c>
      <c r="N2" s="25" t="s">
        <v>3852</v>
      </c>
      <c r="O2" s="25" t="s">
        <v>3853</v>
      </c>
      <c r="P2" s="25" t="s">
        <v>3854</v>
      </c>
      <c r="Q2" s="25"/>
      <c r="R2" s="25" t="s">
        <v>3855</v>
      </c>
      <c r="S2" s="25" t="s">
        <v>3856</v>
      </c>
      <c r="T2" s="25">
        <v>3</v>
      </c>
      <c r="U2" s="25" t="s">
        <v>3857</v>
      </c>
      <c r="V2" s="25" t="s">
        <v>3858</v>
      </c>
      <c r="W2" s="25" t="s">
        <v>3859</v>
      </c>
      <c r="X2" s="25" t="s">
        <v>3860</v>
      </c>
      <c r="Y2" s="25" t="s">
        <v>3861</v>
      </c>
    </row>
    <row r="3" spans="1:25" x14ac:dyDescent="0.25">
      <c r="A3" s="25" t="s">
        <v>3862</v>
      </c>
      <c r="B3" s="26">
        <v>465</v>
      </c>
      <c r="C3" s="25" t="s">
        <v>3882</v>
      </c>
      <c r="D3" s="27">
        <v>44295</v>
      </c>
      <c r="E3" s="25" t="s">
        <v>3883</v>
      </c>
      <c r="F3" s="25" t="s">
        <v>3844</v>
      </c>
      <c r="G3" s="25" t="s">
        <v>3845</v>
      </c>
      <c r="H3" s="25" t="s">
        <v>3846</v>
      </c>
      <c r="I3" s="25" t="s">
        <v>4290</v>
      </c>
      <c r="J3" s="25"/>
      <c r="K3" s="25" t="s">
        <v>3849</v>
      </c>
      <c r="L3" s="25" t="s">
        <v>3850</v>
      </c>
      <c r="M3" s="25" t="s">
        <v>3851</v>
      </c>
      <c r="N3" s="25" t="s">
        <v>3852</v>
      </c>
      <c r="O3" s="25" t="s">
        <v>3853</v>
      </c>
      <c r="P3" s="25" t="s">
        <v>3854</v>
      </c>
      <c r="Q3" s="25"/>
      <c r="R3" s="25" t="s">
        <v>3855</v>
      </c>
      <c r="S3" s="25" t="s">
        <v>3856</v>
      </c>
      <c r="T3" s="25">
        <v>3</v>
      </c>
      <c r="U3" s="25" t="s">
        <v>3884</v>
      </c>
      <c r="V3" s="25" t="s">
        <v>3858</v>
      </c>
      <c r="W3" s="25" t="s">
        <v>3885</v>
      </c>
      <c r="X3" s="25" t="s">
        <v>3886</v>
      </c>
      <c r="Y3" s="25" t="s">
        <v>3887</v>
      </c>
    </row>
    <row r="4" spans="1:25" x14ac:dyDescent="0.25">
      <c r="A4" s="25" t="s">
        <v>4001</v>
      </c>
      <c r="B4" s="26" t="s">
        <v>4565</v>
      </c>
      <c r="C4" s="25" t="s">
        <v>4566</v>
      </c>
      <c r="D4" s="27">
        <v>44400</v>
      </c>
      <c r="E4" s="25" t="s">
        <v>4567</v>
      </c>
      <c r="F4" s="25" t="s">
        <v>4037</v>
      </c>
      <c r="G4" s="25" t="s">
        <v>4017</v>
      </c>
      <c r="H4" s="25" t="s">
        <v>4018</v>
      </c>
      <c r="I4" s="25" t="s">
        <v>4290</v>
      </c>
      <c r="J4" s="25"/>
      <c r="K4" s="25" t="s">
        <v>3939</v>
      </c>
      <c r="L4" s="25" t="s">
        <v>3939</v>
      </c>
      <c r="M4" s="25" t="s">
        <v>3869</v>
      </c>
      <c r="N4" s="25" t="s">
        <v>4146</v>
      </c>
      <c r="O4" s="25" t="s">
        <v>4568</v>
      </c>
      <c r="P4" s="28">
        <v>44804</v>
      </c>
      <c r="Q4" s="25"/>
      <c r="R4" s="25"/>
      <c r="S4" s="25"/>
      <c r="T4" s="25"/>
      <c r="U4" s="25"/>
      <c r="V4" s="25"/>
      <c r="W4" s="25"/>
      <c r="X4" s="25"/>
      <c r="Y4" s="25"/>
    </row>
    <row r="5" spans="1:25" x14ac:dyDescent="0.25">
      <c r="A5" s="25" t="s">
        <v>4131</v>
      </c>
      <c r="B5" s="26" t="s">
        <v>4569</v>
      </c>
      <c r="C5" s="25" t="s">
        <v>4570</v>
      </c>
      <c r="D5" s="27">
        <v>44470</v>
      </c>
      <c r="E5" s="25" t="s">
        <v>4571</v>
      </c>
      <c r="F5" s="25" t="s">
        <v>4572</v>
      </c>
      <c r="G5" s="25" t="s">
        <v>4017</v>
      </c>
      <c r="H5" s="25" t="s">
        <v>4018</v>
      </c>
      <c r="I5" s="25" t="s">
        <v>4290</v>
      </c>
      <c r="J5" s="25"/>
      <c r="K5" s="25" t="s">
        <v>3939</v>
      </c>
      <c r="L5" s="25" t="s">
        <v>3939</v>
      </c>
      <c r="M5" s="25" t="s">
        <v>3869</v>
      </c>
      <c r="N5" s="25" t="s">
        <v>4573</v>
      </c>
      <c r="O5" s="25" t="s">
        <v>3853</v>
      </c>
      <c r="P5" s="25" t="s">
        <v>3854</v>
      </c>
      <c r="Q5" s="25"/>
      <c r="R5" s="25" t="s">
        <v>3856</v>
      </c>
      <c r="S5" s="25" t="s">
        <v>3856</v>
      </c>
      <c r="T5" s="25">
        <v>10</v>
      </c>
      <c r="U5" s="25" t="s">
        <v>3884</v>
      </c>
      <c r="V5" s="25" t="s">
        <v>4020</v>
      </c>
      <c r="W5" s="25" t="s">
        <v>3859</v>
      </c>
      <c r="X5" s="25" t="s">
        <v>4201</v>
      </c>
      <c r="Y5" s="25" t="s">
        <v>4574</v>
      </c>
    </row>
    <row r="6" spans="1:25" x14ac:dyDescent="0.25">
      <c r="A6" s="25" t="s">
        <v>4131</v>
      </c>
      <c r="B6" s="26" t="s">
        <v>4575</v>
      </c>
      <c r="C6" s="25" t="s">
        <v>4576</v>
      </c>
      <c r="D6" s="27">
        <v>44485</v>
      </c>
      <c r="E6" s="25" t="s">
        <v>4577</v>
      </c>
      <c r="F6" s="25" t="s">
        <v>4016</v>
      </c>
      <c r="G6" s="25" t="s">
        <v>4017</v>
      </c>
      <c r="H6" s="25" t="s">
        <v>4018</v>
      </c>
      <c r="I6" s="25" t="s">
        <v>4290</v>
      </c>
      <c r="J6" s="25"/>
      <c r="K6" s="25" t="s">
        <v>3939</v>
      </c>
      <c r="L6" s="25" t="s">
        <v>3939</v>
      </c>
      <c r="M6" s="25" t="s">
        <v>3869</v>
      </c>
      <c r="N6" s="25" t="s">
        <v>4573</v>
      </c>
      <c r="O6" s="25" t="s">
        <v>3853</v>
      </c>
      <c r="P6" s="25" t="s">
        <v>3854</v>
      </c>
      <c r="Q6" s="25"/>
      <c r="R6" s="25" t="s">
        <v>3856</v>
      </c>
      <c r="S6" s="25" t="s">
        <v>3856</v>
      </c>
      <c r="T6" s="25">
        <v>9</v>
      </c>
      <c r="U6" s="25" t="s">
        <v>3884</v>
      </c>
      <c r="V6" s="25" t="s">
        <v>4020</v>
      </c>
      <c r="W6" s="25" t="s">
        <v>3915</v>
      </c>
      <c r="X6" s="25" t="s">
        <v>4578</v>
      </c>
      <c r="Y6" s="25" t="s">
        <v>4579</v>
      </c>
    </row>
    <row r="7" spans="1:25" x14ac:dyDescent="0.25">
      <c r="A7" s="25" t="s">
        <v>4131</v>
      </c>
      <c r="B7" s="26" t="s">
        <v>4142</v>
      </c>
      <c r="C7" s="25" t="s">
        <v>4143</v>
      </c>
      <c r="D7" s="27">
        <v>44497</v>
      </c>
      <c r="E7" s="25" t="s">
        <v>4144</v>
      </c>
      <c r="F7" s="25" t="s">
        <v>4145</v>
      </c>
      <c r="G7" s="25" t="s">
        <v>4017</v>
      </c>
      <c r="H7" s="25" t="s">
        <v>4018</v>
      </c>
      <c r="I7" s="25" t="s">
        <v>4290</v>
      </c>
      <c r="J7" s="25"/>
      <c r="K7" s="25" t="s">
        <v>3939</v>
      </c>
      <c r="L7" s="25" t="s">
        <v>3939</v>
      </c>
      <c r="M7" s="25" t="s">
        <v>3940</v>
      </c>
      <c r="N7" s="25" t="s">
        <v>4146</v>
      </c>
      <c r="O7" s="25" t="s">
        <v>3853</v>
      </c>
      <c r="P7" s="25" t="s">
        <v>3854</v>
      </c>
      <c r="Q7" s="25"/>
      <c r="R7" s="25" t="s">
        <v>3856</v>
      </c>
      <c r="S7" s="25" t="s">
        <v>3856</v>
      </c>
      <c r="T7" s="25">
        <v>14</v>
      </c>
      <c r="U7" s="25" t="s">
        <v>3884</v>
      </c>
      <c r="V7" s="25" t="s">
        <v>3928</v>
      </c>
      <c r="W7" s="25" t="s">
        <v>3951</v>
      </c>
      <c r="X7" s="25" t="s">
        <v>4147</v>
      </c>
      <c r="Y7" s="25" t="s">
        <v>4148</v>
      </c>
    </row>
    <row r="8" spans="1:25" x14ac:dyDescent="0.25">
      <c r="A8" s="25" t="s">
        <v>4131</v>
      </c>
      <c r="B8" s="26" t="s">
        <v>3854</v>
      </c>
      <c r="C8" s="25" t="s">
        <v>4149</v>
      </c>
      <c r="D8" s="27">
        <v>44497</v>
      </c>
      <c r="E8" s="25" t="s">
        <v>4150</v>
      </c>
      <c r="F8" s="25" t="s">
        <v>4151</v>
      </c>
      <c r="G8" s="25" t="s">
        <v>4152</v>
      </c>
      <c r="H8" s="25" t="s">
        <v>3923</v>
      </c>
      <c r="I8" s="25" t="s">
        <v>4290</v>
      </c>
      <c r="J8" s="25"/>
      <c r="K8" s="25" t="s">
        <v>4153</v>
      </c>
      <c r="L8" s="25" t="s">
        <v>4153</v>
      </c>
      <c r="M8" s="25" t="s">
        <v>3869</v>
      </c>
      <c r="N8" s="25" t="s">
        <v>4092</v>
      </c>
      <c r="O8" s="25" t="s">
        <v>3853</v>
      </c>
      <c r="P8" s="25" t="s">
        <v>3854</v>
      </c>
      <c r="Q8" s="25"/>
      <c r="R8" s="25" t="s">
        <v>3856</v>
      </c>
      <c r="S8" s="25" t="s">
        <v>3855</v>
      </c>
      <c r="T8" s="25">
        <v>3</v>
      </c>
      <c r="U8" s="25" t="s">
        <v>3871</v>
      </c>
      <c r="V8" s="25" t="s">
        <v>3914</v>
      </c>
      <c r="W8" s="25" t="s">
        <v>3915</v>
      </c>
      <c r="X8" s="25" t="s">
        <v>4154</v>
      </c>
      <c r="Y8" s="25" t="s">
        <v>4155</v>
      </c>
    </row>
    <row r="9" ht="30" customHeight="1" spans="1:25" x14ac:dyDescent="0.25">
      <c r="A9" s="25" t="s">
        <v>4156</v>
      </c>
      <c r="B9" s="26" t="s">
        <v>4580</v>
      </c>
      <c r="C9" s="25" t="s">
        <v>4581</v>
      </c>
      <c r="D9" s="27">
        <v>44510</v>
      </c>
      <c r="E9" s="25" t="s">
        <v>4582</v>
      </c>
      <c r="F9" s="25" t="s">
        <v>3938</v>
      </c>
      <c r="G9" s="25" t="s">
        <v>3922</v>
      </c>
      <c r="H9" s="25" t="s">
        <v>3947</v>
      </c>
      <c r="I9" s="25" t="s">
        <v>4290</v>
      </c>
      <c r="J9" s="25"/>
      <c r="K9" s="25" t="s">
        <v>3939</v>
      </c>
      <c r="L9" s="25" t="s">
        <v>4583</v>
      </c>
      <c r="M9" s="25" t="s">
        <v>3869</v>
      </c>
      <c r="N9" s="25" t="s">
        <v>4573</v>
      </c>
      <c r="O9" s="25" t="s">
        <v>3853</v>
      </c>
      <c r="P9" s="25" t="s">
        <v>3854</v>
      </c>
      <c r="Q9" s="25"/>
      <c r="R9" s="25" t="s">
        <v>3856</v>
      </c>
      <c r="S9" s="25" t="s">
        <v>3856</v>
      </c>
      <c r="T9" s="25">
        <v>17</v>
      </c>
      <c r="U9" s="25" t="s">
        <v>3871</v>
      </c>
      <c r="V9" s="25" t="s">
        <v>4069</v>
      </c>
      <c r="W9" s="25" t="s">
        <v>3893</v>
      </c>
      <c r="X9" s="30" t="s">
        <v>4584</v>
      </c>
      <c r="Y9" s="25" t="s">
        <v>4585</v>
      </c>
    </row>
    <row r="10" ht="45" customHeight="1" spans="1:25" x14ac:dyDescent="0.25">
      <c r="A10" s="25" t="s">
        <v>4156</v>
      </c>
      <c r="B10" s="26" t="s">
        <v>4586</v>
      </c>
      <c r="C10" s="25" t="s">
        <v>4587</v>
      </c>
      <c r="D10" s="27">
        <v>44513</v>
      </c>
      <c r="E10" s="25" t="s">
        <v>4588</v>
      </c>
      <c r="F10" s="25" t="s">
        <v>4589</v>
      </c>
      <c r="G10" s="25" t="s">
        <v>3908</v>
      </c>
      <c r="H10" s="25" t="s">
        <v>3909</v>
      </c>
      <c r="I10" s="25" t="s">
        <v>4290</v>
      </c>
      <c r="J10" s="25"/>
      <c r="K10" s="25" t="s">
        <v>3939</v>
      </c>
      <c r="L10" s="25" t="s">
        <v>3939</v>
      </c>
      <c r="M10" s="25" t="s">
        <v>3869</v>
      </c>
      <c r="N10" s="25" t="s">
        <v>4590</v>
      </c>
      <c r="O10" s="25" t="s">
        <v>3853</v>
      </c>
      <c r="P10" s="25" t="s">
        <v>3854</v>
      </c>
      <c r="Q10" s="25"/>
      <c r="R10" s="25" t="s">
        <v>3856</v>
      </c>
      <c r="S10" s="25" t="s">
        <v>3856</v>
      </c>
      <c r="T10" s="25">
        <v>10</v>
      </c>
      <c r="U10" s="25" t="s">
        <v>3884</v>
      </c>
      <c r="V10" s="25" t="s">
        <v>4069</v>
      </c>
      <c r="W10" s="25" t="s">
        <v>3915</v>
      </c>
      <c r="X10" s="25" t="s">
        <v>4591</v>
      </c>
      <c r="Y10" s="30" t="s">
        <v>4592</v>
      </c>
    </row>
    <row r="11" spans="1:25" x14ac:dyDescent="0.25">
      <c r="A11" s="25" t="s">
        <v>4156</v>
      </c>
      <c r="B11" s="26" t="s">
        <v>4593</v>
      </c>
      <c r="C11" s="25" t="s">
        <v>4594</v>
      </c>
      <c r="D11" s="27">
        <v>44516</v>
      </c>
      <c r="E11" s="25" t="s">
        <v>4595</v>
      </c>
      <c r="F11" s="25" t="s">
        <v>4589</v>
      </c>
      <c r="G11" s="25" t="s">
        <v>3908</v>
      </c>
      <c r="H11" s="25" t="s">
        <v>3909</v>
      </c>
      <c r="I11" s="25" t="s">
        <v>4290</v>
      </c>
      <c r="J11" s="25"/>
      <c r="K11" s="25" t="s">
        <v>3939</v>
      </c>
      <c r="L11" s="25" t="s">
        <v>3939</v>
      </c>
      <c r="M11" s="25" t="s">
        <v>3869</v>
      </c>
      <c r="N11" s="25" t="s">
        <v>4573</v>
      </c>
      <c r="O11" s="25" t="s">
        <v>3853</v>
      </c>
      <c r="P11" s="25" t="s">
        <v>3854</v>
      </c>
      <c r="Q11" s="25"/>
      <c r="R11" s="25" t="s">
        <v>3892</v>
      </c>
      <c r="S11" s="25" t="s">
        <v>3856</v>
      </c>
      <c r="T11" s="25">
        <v>2</v>
      </c>
      <c r="U11" s="25" t="s">
        <v>3884</v>
      </c>
      <c r="V11" s="25" t="s">
        <v>3914</v>
      </c>
      <c r="W11" s="25" t="s">
        <v>3915</v>
      </c>
      <c r="X11" s="25" t="s">
        <v>4596</v>
      </c>
      <c r="Y11" s="25" t="s">
        <v>4597</v>
      </c>
    </row>
    <row r="12" spans="1:25" x14ac:dyDescent="0.25">
      <c r="A12" s="25" t="s">
        <v>4156</v>
      </c>
      <c r="B12" s="26" t="s">
        <v>4598</v>
      </c>
      <c r="C12" s="25" t="s">
        <v>4599</v>
      </c>
      <c r="D12" s="27">
        <v>44525</v>
      </c>
      <c r="E12" s="25" t="s">
        <v>4600</v>
      </c>
      <c r="F12" s="25" t="s">
        <v>4271</v>
      </c>
      <c r="G12" s="25" t="s">
        <v>4161</v>
      </c>
      <c r="H12" s="25" t="s">
        <v>3846</v>
      </c>
      <c r="I12" s="25" t="s">
        <v>4290</v>
      </c>
      <c r="J12" s="25"/>
      <c r="K12" s="25" t="s">
        <v>3939</v>
      </c>
      <c r="L12" s="25" t="s">
        <v>3939</v>
      </c>
      <c r="M12" s="25" t="s">
        <v>3869</v>
      </c>
      <c r="N12" s="25" t="s">
        <v>4573</v>
      </c>
      <c r="O12" s="25" t="s">
        <v>4568</v>
      </c>
      <c r="P12" s="28">
        <v>44927</v>
      </c>
      <c r="Q12" s="25"/>
      <c r="R12" s="25"/>
      <c r="S12" s="25"/>
      <c r="T12" s="25"/>
      <c r="U12" s="25"/>
      <c r="V12" s="25"/>
      <c r="W12" s="25"/>
      <c r="X12" s="25"/>
      <c r="Y12" s="25"/>
    </row>
    <row r="13" spans="1:25" x14ac:dyDescent="0.25">
      <c r="A13" s="25" t="s">
        <v>4156</v>
      </c>
      <c r="B13" s="26" t="s">
        <v>3854</v>
      </c>
      <c r="C13" s="25" t="s">
        <v>4601</v>
      </c>
      <c r="D13" s="27">
        <v>44527</v>
      </c>
      <c r="E13" s="25" t="s">
        <v>4602</v>
      </c>
      <c r="F13" s="25" t="s">
        <v>4057</v>
      </c>
      <c r="G13" s="25" t="s">
        <v>3922</v>
      </c>
      <c r="H13" s="25" t="s">
        <v>3947</v>
      </c>
      <c r="I13" s="25" t="s">
        <v>4290</v>
      </c>
      <c r="J13" s="25"/>
      <c r="K13" s="25" t="s">
        <v>4601</v>
      </c>
      <c r="L13" s="25" t="s">
        <v>4601</v>
      </c>
      <c r="M13" s="25" t="s">
        <v>3869</v>
      </c>
      <c r="N13" s="25" t="s">
        <v>4590</v>
      </c>
      <c r="O13" s="25" t="s">
        <v>4568</v>
      </c>
      <c r="P13" s="28">
        <v>44620</v>
      </c>
      <c r="Q13" s="25"/>
      <c r="R13" s="25"/>
      <c r="S13" s="25"/>
      <c r="T13" s="25"/>
      <c r="U13" s="25"/>
      <c r="V13" s="25"/>
      <c r="W13" s="25"/>
      <c r="X13" s="25"/>
      <c r="Y13" s="25"/>
    </row>
    <row r="14" spans="1:25" x14ac:dyDescent="0.25">
      <c r="A14" s="25" t="s">
        <v>4156</v>
      </c>
      <c r="B14" s="26" t="s">
        <v>4603</v>
      </c>
      <c r="C14" s="25" t="s">
        <v>4604</v>
      </c>
      <c r="D14" s="27">
        <v>44527</v>
      </c>
      <c r="E14" s="25" t="s">
        <v>4605</v>
      </c>
      <c r="F14" s="25" t="s">
        <v>4171</v>
      </c>
      <c r="G14" s="25" t="s">
        <v>3908</v>
      </c>
      <c r="H14" s="25" t="s">
        <v>3909</v>
      </c>
      <c r="I14" s="25" t="s">
        <v>4290</v>
      </c>
      <c r="J14" s="25"/>
      <c r="K14" s="25" t="s">
        <v>3939</v>
      </c>
      <c r="L14" s="25" t="s">
        <v>3939</v>
      </c>
      <c r="M14" s="25" t="s">
        <v>3869</v>
      </c>
      <c r="N14" s="25" t="s">
        <v>4573</v>
      </c>
      <c r="O14" s="25" t="s">
        <v>3853</v>
      </c>
      <c r="P14" s="25" t="s">
        <v>3854</v>
      </c>
      <c r="Q14" s="25"/>
      <c r="R14" s="25" t="s">
        <v>3892</v>
      </c>
      <c r="S14" s="25" t="s">
        <v>3892</v>
      </c>
      <c r="T14" s="25">
        <v>5</v>
      </c>
      <c r="U14" s="25" t="s">
        <v>3884</v>
      </c>
      <c r="V14" s="25" t="s">
        <v>3928</v>
      </c>
      <c r="W14" s="25" t="s">
        <v>4606</v>
      </c>
      <c r="X14" s="25" t="s">
        <v>4607</v>
      </c>
      <c r="Y14" s="25" t="s">
        <v>4608</v>
      </c>
    </row>
    <row r="15" spans="1:25" x14ac:dyDescent="0.25">
      <c r="A15" s="25" t="s">
        <v>4156</v>
      </c>
      <c r="B15" s="26" t="s">
        <v>3854</v>
      </c>
      <c r="C15" s="25" t="s">
        <v>4609</v>
      </c>
      <c r="D15" s="27">
        <v>44530</v>
      </c>
      <c r="E15" s="25" t="s">
        <v>4610</v>
      </c>
      <c r="F15" s="25" t="s">
        <v>3938</v>
      </c>
      <c r="G15" s="25" t="s">
        <v>3922</v>
      </c>
      <c r="H15" s="25" t="s">
        <v>3947</v>
      </c>
      <c r="I15" s="25" t="s">
        <v>4290</v>
      </c>
      <c r="J15" s="25"/>
      <c r="K15" s="25" t="s">
        <v>4611</v>
      </c>
      <c r="L15" s="25" t="s">
        <v>4611</v>
      </c>
      <c r="M15" s="25" t="s">
        <v>3869</v>
      </c>
      <c r="N15" s="25" t="s">
        <v>4590</v>
      </c>
      <c r="O15" s="25" t="s">
        <v>4568</v>
      </c>
      <c r="P15" s="28">
        <v>45021</v>
      </c>
      <c r="Q15" s="25"/>
      <c r="R15" s="25"/>
      <c r="S15" s="25"/>
      <c r="T15" s="25"/>
      <c r="U15" s="25"/>
      <c r="V15" s="25"/>
      <c r="W15" s="25"/>
      <c r="X15" s="25"/>
      <c r="Y15" s="25"/>
    </row>
    <row r="16" spans="1:25" x14ac:dyDescent="0.25">
      <c r="A16" s="25" t="s">
        <v>4156</v>
      </c>
      <c r="B16" s="26" t="s">
        <v>3854</v>
      </c>
      <c r="C16" s="25" t="s">
        <v>4612</v>
      </c>
      <c r="D16" s="27">
        <v>44530</v>
      </c>
      <c r="E16" s="25" t="s">
        <v>4613</v>
      </c>
      <c r="F16" s="25" t="s">
        <v>4614</v>
      </c>
      <c r="G16" s="25" t="s">
        <v>4017</v>
      </c>
      <c r="H16" s="25" t="s">
        <v>4018</v>
      </c>
      <c r="I16" s="25" t="s">
        <v>4290</v>
      </c>
      <c r="J16" s="25"/>
      <c r="K16" s="25" t="s">
        <v>4611</v>
      </c>
      <c r="L16" s="25" t="s">
        <v>4611</v>
      </c>
      <c r="M16" s="25" t="s">
        <v>3869</v>
      </c>
      <c r="N16" s="25" t="s">
        <v>4590</v>
      </c>
      <c r="O16" s="25" t="s">
        <v>4568</v>
      </c>
      <c r="P16" s="28">
        <v>45021</v>
      </c>
      <c r="Q16" s="25"/>
      <c r="R16" s="25"/>
      <c r="S16" s="25"/>
      <c r="T16" s="25"/>
      <c r="U16" s="25"/>
      <c r="V16" s="25"/>
      <c r="W16" s="25"/>
      <c r="X16" s="25"/>
      <c r="Y16" s="25"/>
    </row>
    <row r="17" spans="1:25" x14ac:dyDescent="0.25">
      <c r="A17" s="25" t="s">
        <v>4174</v>
      </c>
      <c r="B17" s="26" t="s">
        <v>3854</v>
      </c>
      <c r="C17" s="25" t="s">
        <v>4615</v>
      </c>
      <c r="D17" s="27">
        <v>44533</v>
      </c>
      <c r="E17" s="25" t="s">
        <v>4616</v>
      </c>
      <c r="F17" s="25" t="s">
        <v>4252</v>
      </c>
      <c r="G17" s="25" t="s">
        <v>3967</v>
      </c>
      <c r="H17" s="25" t="s">
        <v>3968</v>
      </c>
      <c r="I17" s="25" t="s">
        <v>4290</v>
      </c>
      <c r="J17" s="25"/>
      <c r="K17" s="25" t="s">
        <v>4611</v>
      </c>
      <c r="L17" s="25" t="s">
        <v>4611</v>
      </c>
      <c r="M17" s="25" t="s">
        <v>3869</v>
      </c>
      <c r="N17" s="25" t="s">
        <v>4092</v>
      </c>
      <c r="O17" s="25" t="s">
        <v>4568</v>
      </c>
      <c r="P17" s="28">
        <v>45021</v>
      </c>
      <c r="Q17" s="25"/>
      <c r="R17" s="25"/>
      <c r="S17" s="25"/>
      <c r="T17" s="25"/>
      <c r="U17" s="25"/>
      <c r="V17" s="25"/>
      <c r="W17" s="25"/>
      <c r="X17" s="25"/>
      <c r="Y17" s="25"/>
    </row>
    <row r="18" spans="1:25" x14ac:dyDescent="0.25">
      <c r="A18" s="25" t="s">
        <v>4174</v>
      </c>
      <c r="B18" s="26" t="s">
        <v>3854</v>
      </c>
      <c r="C18" s="25" t="s">
        <v>4617</v>
      </c>
      <c r="D18" s="27">
        <v>44537</v>
      </c>
      <c r="E18" s="25" t="s">
        <v>4618</v>
      </c>
      <c r="F18" s="25" t="s">
        <v>4166</v>
      </c>
      <c r="G18" s="25" t="s">
        <v>4050</v>
      </c>
      <c r="H18" s="25" t="s">
        <v>3846</v>
      </c>
      <c r="I18" s="25" t="s">
        <v>4290</v>
      </c>
      <c r="J18" s="25"/>
      <c r="K18" s="25" t="s">
        <v>4611</v>
      </c>
      <c r="L18" s="25" t="s">
        <v>4611</v>
      </c>
      <c r="M18" s="25" t="s">
        <v>3869</v>
      </c>
      <c r="N18" s="25" t="s">
        <v>4590</v>
      </c>
      <c r="O18" s="25" t="s">
        <v>4568</v>
      </c>
      <c r="P18" s="28">
        <v>44620</v>
      </c>
      <c r="Q18" s="25"/>
      <c r="R18" s="25"/>
      <c r="S18" s="25"/>
      <c r="T18" s="25"/>
      <c r="U18" s="25"/>
      <c r="V18" s="25"/>
      <c r="W18" s="25"/>
      <c r="X18" s="25"/>
      <c r="Y18" s="25"/>
    </row>
    <row r="19" spans="1:25" x14ac:dyDescent="0.25">
      <c r="A19" s="25" t="s">
        <v>4174</v>
      </c>
      <c r="B19" s="26" t="s">
        <v>3854</v>
      </c>
      <c r="C19" s="25" t="s">
        <v>4619</v>
      </c>
      <c r="D19" s="27">
        <v>44540</v>
      </c>
      <c r="E19" s="25" t="s">
        <v>4620</v>
      </c>
      <c r="F19" s="25" t="s">
        <v>4353</v>
      </c>
      <c r="G19" s="25" t="s">
        <v>3985</v>
      </c>
      <c r="H19" s="25" t="s">
        <v>3968</v>
      </c>
      <c r="I19" s="25" t="s">
        <v>4290</v>
      </c>
      <c r="J19" s="25"/>
      <c r="K19" s="25" t="s">
        <v>4621</v>
      </c>
      <c r="L19" s="25" t="s">
        <v>4621</v>
      </c>
      <c r="M19" s="25" t="s">
        <v>3869</v>
      </c>
      <c r="N19" s="25" t="s">
        <v>4573</v>
      </c>
      <c r="O19" s="25" t="s">
        <v>3853</v>
      </c>
      <c r="P19" s="25" t="s">
        <v>3854</v>
      </c>
      <c r="Q19" s="25"/>
      <c r="R19" s="25" t="s">
        <v>3892</v>
      </c>
      <c r="S19" s="25" t="s">
        <v>3892</v>
      </c>
      <c r="T19" s="25">
        <v>2</v>
      </c>
      <c r="U19" s="25" t="s">
        <v>3884</v>
      </c>
      <c r="V19" s="25" t="s">
        <v>3928</v>
      </c>
      <c r="W19" s="25" t="s">
        <v>3915</v>
      </c>
      <c r="X19" s="25" t="s">
        <v>4622</v>
      </c>
      <c r="Y19" s="25" t="s">
        <v>4623</v>
      </c>
    </row>
    <row r="20" spans="1:25" x14ac:dyDescent="0.25">
      <c r="A20" s="25" t="s">
        <v>4174</v>
      </c>
      <c r="B20" s="26" t="s">
        <v>3854</v>
      </c>
      <c r="C20" s="25" t="s">
        <v>4624</v>
      </c>
      <c r="D20" s="27">
        <v>44541</v>
      </c>
      <c r="E20" s="25" t="s">
        <v>4625</v>
      </c>
      <c r="F20" s="25" t="s">
        <v>4037</v>
      </c>
      <c r="G20" s="25" t="s">
        <v>4017</v>
      </c>
      <c r="H20" s="25" t="s">
        <v>4018</v>
      </c>
      <c r="I20" s="25" t="s">
        <v>4290</v>
      </c>
      <c r="J20" s="25"/>
      <c r="K20" s="25" t="s">
        <v>4611</v>
      </c>
      <c r="L20" s="25" t="s">
        <v>4611</v>
      </c>
      <c r="M20" s="25" t="s">
        <v>3869</v>
      </c>
      <c r="N20" s="25" t="s">
        <v>4590</v>
      </c>
      <c r="O20" s="25" t="s">
        <v>4568</v>
      </c>
      <c r="P20" s="28">
        <v>45021</v>
      </c>
      <c r="Q20" s="25"/>
      <c r="R20" s="25"/>
      <c r="S20" s="25"/>
      <c r="T20" s="25"/>
      <c r="U20" s="25"/>
      <c r="V20" s="25"/>
      <c r="W20" s="25"/>
      <c r="X20" s="25"/>
      <c r="Y20" s="25"/>
    </row>
    <row r="21" spans="1:25" x14ac:dyDescent="0.25">
      <c r="A21" s="25" t="s">
        <v>4174</v>
      </c>
      <c r="B21" s="26" t="s">
        <v>4626</v>
      </c>
      <c r="C21" s="25" t="s">
        <v>4627</v>
      </c>
      <c r="D21" s="27">
        <v>44541</v>
      </c>
      <c r="E21" s="25" t="s">
        <v>4628</v>
      </c>
      <c r="F21" s="25" t="s">
        <v>4042</v>
      </c>
      <c r="G21" s="25" t="s">
        <v>3998</v>
      </c>
      <c r="H21" s="25" t="s">
        <v>3923</v>
      </c>
      <c r="I21" s="25" t="s">
        <v>4290</v>
      </c>
      <c r="J21" s="25"/>
      <c r="K21" s="25" t="s">
        <v>3939</v>
      </c>
      <c r="L21" s="25" t="s">
        <v>4583</v>
      </c>
      <c r="M21" s="25" t="s">
        <v>3869</v>
      </c>
      <c r="N21" s="25" t="s">
        <v>4573</v>
      </c>
      <c r="O21" s="25" t="s">
        <v>3853</v>
      </c>
      <c r="P21" s="25" t="s">
        <v>3854</v>
      </c>
      <c r="Q21" s="25"/>
      <c r="R21" s="25" t="s">
        <v>3892</v>
      </c>
      <c r="S21" s="25" t="s">
        <v>3856</v>
      </c>
      <c r="T21" s="25">
        <v>6</v>
      </c>
      <c r="U21" s="25" t="s">
        <v>3871</v>
      </c>
      <c r="V21" s="25" t="s">
        <v>3858</v>
      </c>
      <c r="W21" s="25" t="s">
        <v>3893</v>
      </c>
      <c r="X21" s="25" t="s">
        <v>4629</v>
      </c>
      <c r="Y21" s="25" t="s">
        <v>4630</v>
      </c>
    </row>
    <row r="22" spans="1:25" x14ac:dyDescent="0.25">
      <c r="A22" s="25" t="s">
        <v>4174</v>
      </c>
      <c r="B22" s="26" t="s">
        <v>3854</v>
      </c>
      <c r="C22" s="25" t="s">
        <v>4631</v>
      </c>
      <c r="D22" s="27">
        <v>44548</v>
      </c>
      <c r="E22" s="25" t="s">
        <v>4632</v>
      </c>
      <c r="F22" s="25" t="s">
        <v>3978</v>
      </c>
      <c r="G22" s="25" t="s">
        <v>3967</v>
      </c>
      <c r="H22" s="25" t="s">
        <v>3968</v>
      </c>
      <c r="I22" s="25" t="s">
        <v>4290</v>
      </c>
      <c r="J22" s="25"/>
      <c r="K22" s="25" t="s">
        <v>4633</v>
      </c>
      <c r="L22" s="25" t="s">
        <v>4633</v>
      </c>
      <c r="M22" s="25" t="s">
        <v>3869</v>
      </c>
      <c r="N22" s="25" t="s">
        <v>4092</v>
      </c>
      <c r="O22" s="25" t="s">
        <v>4568</v>
      </c>
      <c r="P22" s="28">
        <v>44561</v>
      </c>
      <c r="Q22" s="25"/>
      <c r="R22" s="25"/>
      <c r="S22" s="25"/>
      <c r="T22" s="25"/>
      <c r="U22" s="25"/>
      <c r="V22" s="25"/>
      <c r="W22" s="25"/>
      <c r="X22" s="25"/>
      <c r="Y22" s="25"/>
    </row>
    <row r="23" spans="1:25" x14ac:dyDescent="0.25">
      <c r="A23" s="25" t="s">
        <v>4174</v>
      </c>
      <c r="B23" s="26">
        <v>480</v>
      </c>
      <c r="C23" s="25" t="s">
        <v>4186</v>
      </c>
      <c r="D23" s="27">
        <v>44551</v>
      </c>
      <c r="E23" s="25" t="s">
        <v>4187</v>
      </c>
      <c r="F23" s="25" t="s">
        <v>3921</v>
      </c>
      <c r="G23" s="25" t="s">
        <v>3922</v>
      </c>
      <c r="H23" s="25" t="s">
        <v>3923</v>
      </c>
      <c r="I23" s="25" t="s">
        <v>4290</v>
      </c>
      <c r="J23" s="25"/>
      <c r="K23" s="25" t="s">
        <v>3849</v>
      </c>
      <c r="L23" s="25" t="s">
        <v>3850</v>
      </c>
      <c r="M23" s="25" t="s">
        <v>3851</v>
      </c>
      <c r="N23" s="25" t="s">
        <v>4188</v>
      </c>
      <c r="O23" s="25" t="s">
        <v>3853</v>
      </c>
      <c r="P23" s="25" t="s">
        <v>3854</v>
      </c>
      <c r="Q23" s="25"/>
      <c r="R23" s="25" t="s">
        <v>3856</v>
      </c>
      <c r="S23" s="25" t="s">
        <v>3856</v>
      </c>
      <c r="T23" s="25">
        <v>3</v>
      </c>
      <c r="U23" s="25" t="s">
        <v>3884</v>
      </c>
      <c r="V23" s="25" t="s">
        <v>3928</v>
      </c>
      <c r="W23" s="25" t="s">
        <v>3915</v>
      </c>
      <c r="X23" s="25" t="s">
        <v>4189</v>
      </c>
      <c r="Y23" s="25" t="s">
        <v>3962</v>
      </c>
    </row>
    <row r="24" spans="1:25" x14ac:dyDescent="0.25">
      <c r="A24" s="25" t="s">
        <v>4174</v>
      </c>
      <c r="B24" s="26" t="s">
        <v>3854</v>
      </c>
      <c r="C24" s="25" t="s">
        <v>4634</v>
      </c>
      <c r="D24" s="27">
        <v>44552</v>
      </c>
      <c r="E24" s="25" t="s">
        <v>4635</v>
      </c>
      <c r="F24" s="25" t="s">
        <v>4636</v>
      </c>
      <c r="G24" s="25" t="s">
        <v>4209</v>
      </c>
      <c r="H24" s="25" t="s">
        <v>3846</v>
      </c>
      <c r="I24" s="25" t="s">
        <v>4290</v>
      </c>
      <c r="J24" s="25"/>
      <c r="K24" s="25" t="s">
        <v>4621</v>
      </c>
      <c r="L24" s="25" t="s">
        <v>4621</v>
      </c>
      <c r="M24" s="25" t="s">
        <v>3869</v>
      </c>
      <c r="N24" s="25" t="s">
        <v>4573</v>
      </c>
      <c r="O24" s="25" t="s">
        <v>3853</v>
      </c>
      <c r="P24" s="25" t="s">
        <v>3854</v>
      </c>
      <c r="Q24" s="25"/>
      <c r="R24" s="25" t="s">
        <v>3856</v>
      </c>
      <c r="S24" s="25" t="s">
        <v>3855</v>
      </c>
      <c r="T24" s="25">
        <v>6</v>
      </c>
      <c r="U24" s="25" t="s">
        <v>3871</v>
      </c>
      <c r="V24" s="25" t="s">
        <v>3858</v>
      </c>
      <c r="W24" s="25" t="s">
        <v>3893</v>
      </c>
      <c r="X24" s="25" t="s">
        <v>3953</v>
      </c>
      <c r="Y24" s="25" t="s">
        <v>4053</v>
      </c>
    </row>
    <row r="25" spans="1:25" x14ac:dyDescent="0.25">
      <c r="A25" s="25" t="s">
        <v>4174</v>
      </c>
      <c r="B25" s="26">
        <v>497</v>
      </c>
      <c r="C25" s="25" t="s">
        <v>4637</v>
      </c>
      <c r="D25" s="27">
        <v>44552</v>
      </c>
      <c r="E25" s="25" t="s">
        <v>4638</v>
      </c>
      <c r="F25" s="25" t="s">
        <v>4639</v>
      </c>
      <c r="G25" s="25" t="s">
        <v>3845</v>
      </c>
      <c r="H25" s="25" t="s">
        <v>3846</v>
      </c>
      <c r="I25" s="25" t="s">
        <v>4290</v>
      </c>
      <c r="J25" s="25"/>
      <c r="K25" s="25" t="s">
        <v>3849</v>
      </c>
      <c r="L25" s="25" t="s">
        <v>3850</v>
      </c>
      <c r="M25" s="25" t="s">
        <v>3869</v>
      </c>
      <c r="N25" s="25" t="s">
        <v>4590</v>
      </c>
      <c r="O25" s="25" t="s">
        <v>3853</v>
      </c>
      <c r="P25" s="25" t="s">
        <v>3854</v>
      </c>
      <c r="Q25" s="25"/>
      <c r="R25" s="25" t="s">
        <v>3856</v>
      </c>
      <c r="S25" s="25" t="s">
        <v>3892</v>
      </c>
      <c r="T25" s="25">
        <v>2</v>
      </c>
      <c r="U25" s="25" t="s">
        <v>3871</v>
      </c>
      <c r="V25" s="25" t="s">
        <v>3858</v>
      </c>
      <c r="W25" s="25" t="s">
        <v>3859</v>
      </c>
      <c r="X25" s="25" t="s">
        <v>3899</v>
      </c>
      <c r="Y25" s="25" t="s">
        <v>4640</v>
      </c>
    </row>
    <row r="26" spans="1:25" x14ac:dyDescent="0.25">
      <c r="A26" s="25" t="s">
        <v>4193</v>
      </c>
      <c r="B26" s="26" t="s">
        <v>3854</v>
      </c>
      <c r="C26" s="25" t="s">
        <v>4641</v>
      </c>
      <c r="D26" s="27">
        <v>44572</v>
      </c>
      <c r="E26" s="25" t="s">
        <v>4642</v>
      </c>
      <c r="F26" s="25" t="s">
        <v>3878</v>
      </c>
      <c r="G26" s="25" t="s">
        <v>3866</v>
      </c>
      <c r="H26" s="25" t="s">
        <v>3846</v>
      </c>
      <c r="I26" s="25" t="s">
        <v>4290</v>
      </c>
      <c r="J26" s="25"/>
      <c r="K26" s="25" t="s">
        <v>4621</v>
      </c>
      <c r="L26" s="25" t="s">
        <v>4621</v>
      </c>
      <c r="M26" s="25" t="s">
        <v>3869</v>
      </c>
      <c r="N26" s="25" t="s">
        <v>4573</v>
      </c>
      <c r="O26" s="25" t="s">
        <v>3853</v>
      </c>
      <c r="P26" s="25" t="s">
        <v>3854</v>
      </c>
      <c r="Q26" s="25"/>
      <c r="R26" s="25"/>
      <c r="S26" s="25"/>
      <c r="T26" s="25"/>
      <c r="U26" s="25"/>
      <c r="V26" s="25"/>
      <c r="W26" s="25"/>
      <c r="X26" s="25"/>
      <c r="Y26" s="25"/>
    </row>
    <row r="27" spans="1:25" x14ac:dyDescent="0.25">
      <c r="A27" s="25" t="s">
        <v>4193</v>
      </c>
      <c r="B27" s="26" t="s">
        <v>4643</v>
      </c>
      <c r="C27" s="25" t="s">
        <v>4644</v>
      </c>
      <c r="D27" s="27">
        <v>44575</v>
      </c>
      <c r="E27" s="25" t="s">
        <v>4645</v>
      </c>
      <c r="F27" s="25" t="s">
        <v>4646</v>
      </c>
      <c r="G27" s="25" t="s">
        <v>4017</v>
      </c>
      <c r="H27" s="25" t="s">
        <v>4018</v>
      </c>
      <c r="I27" s="25" t="s">
        <v>4290</v>
      </c>
      <c r="J27" s="25"/>
      <c r="K27" s="25" t="s">
        <v>3939</v>
      </c>
      <c r="L27" s="25" t="s">
        <v>3939</v>
      </c>
      <c r="M27" s="25" t="s">
        <v>3869</v>
      </c>
      <c r="N27" s="25" t="s">
        <v>4573</v>
      </c>
      <c r="O27" s="25" t="s">
        <v>3853</v>
      </c>
      <c r="P27" s="25" t="s">
        <v>3854</v>
      </c>
      <c r="Q27" s="25"/>
      <c r="R27" s="25" t="s">
        <v>3892</v>
      </c>
      <c r="S27" s="25" t="s">
        <v>3892</v>
      </c>
      <c r="T27" s="25">
        <v>3</v>
      </c>
      <c r="U27" s="25" t="s">
        <v>3884</v>
      </c>
      <c r="V27" s="25" t="s">
        <v>3928</v>
      </c>
      <c r="W27" s="25" t="s">
        <v>3915</v>
      </c>
      <c r="X27" s="25" t="s">
        <v>4647</v>
      </c>
      <c r="Y27" s="25" t="s">
        <v>4273</v>
      </c>
    </row>
    <row r="28" spans="1:25" x14ac:dyDescent="0.25">
      <c r="A28" s="25" t="s">
        <v>4648</v>
      </c>
      <c r="B28" s="26">
        <v>498</v>
      </c>
      <c r="C28" s="25" t="s">
        <v>4649</v>
      </c>
      <c r="D28" s="27">
        <v>44603</v>
      </c>
      <c r="E28" s="25" t="s">
        <v>4650</v>
      </c>
      <c r="F28" s="25" t="s">
        <v>4090</v>
      </c>
      <c r="G28" s="25" t="s">
        <v>4050</v>
      </c>
      <c r="H28" s="25" t="s">
        <v>3846</v>
      </c>
      <c r="I28" s="25" t="s">
        <v>4290</v>
      </c>
      <c r="J28" s="25"/>
      <c r="K28" s="25" t="s">
        <v>3849</v>
      </c>
      <c r="L28" s="25" t="s">
        <v>3850</v>
      </c>
      <c r="M28" s="25" t="s">
        <v>3869</v>
      </c>
      <c r="N28" s="25" t="s">
        <v>4590</v>
      </c>
      <c r="O28" s="25" t="s">
        <v>3853</v>
      </c>
      <c r="P28" s="25" t="s">
        <v>3854</v>
      </c>
      <c r="Q28" s="25"/>
      <c r="R28" s="25" t="s">
        <v>3855</v>
      </c>
      <c r="S28" s="25" t="s">
        <v>3855</v>
      </c>
      <c r="T28" s="25">
        <v>3</v>
      </c>
      <c r="U28" s="25" t="s">
        <v>3884</v>
      </c>
      <c r="V28" s="25" t="s">
        <v>4651</v>
      </c>
      <c r="W28" s="25" t="s">
        <v>3991</v>
      </c>
      <c r="X28" s="25" t="s">
        <v>4652</v>
      </c>
      <c r="Y28" s="25" t="s">
        <v>4653</v>
      </c>
    </row>
    <row r="29" spans="1:25" x14ac:dyDescent="0.25">
      <c r="A29" s="25" t="s">
        <v>4197</v>
      </c>
      <c r="B29" s="26">
        <v>423</v>
      </c>
      <c r="C29" s="25" t="s">
        <v>4198</v>
      </c>
      <c r="D29" s="27">
        <v>44621</v>
      </c>
      <c r="E29" s="25" t="s">
        <v>4199</v>
      </c>
      <c r="F29" s="25" t="s">
        <v>3938</v>
      </c>
      <c r="G29" s="25" t="s">
        <v>3922</v>
      </c>
      <c r="H29" s="25" t="s">
        <v>3947</v>
      </c>
      <c r="I29" s="25" t="s">
        <v>4290</v>
      </c>
      <c r="J29" s="25"/>
      <c r="K29" s="25" t="s">
        <v>3849</v>
      </c>
      <c r="L29" s="25" t="s">
        <v>3850</v>
      </c>
      <c r="M29" s="25" t="s">
        <v>3851</v>
      </c>
      <c r="N29" s="25" t="s">
        <v>3852</v>
      </c>
      <c r="O29" s="25" t="s">
        <v>3853</v>
      </c>
      <c r="P29" s="25" t="s">
        <v>3854</v>
      </c>
      <c r="Q29" s="25" t="s">
        <v>4200</v>
      </c>
      <c r="R29" s="25" t="s">
        <v>3856</v>
      </c>
      <c r="S29" s="25" t="s">
        <v>3856</v>
      </c>
      <c r="T29" s="25">
        <v>3</v>
      </c>
      <c r="U29" s="25" t="s">
        <v>3884</v>
      </c>
      <c r="V29" s="25" t="s">
        <v>3858</v>
      </c>
      <c r="W29" s="25" t="s">
        <v>3960</v>
      </c>
      <c r="X29" s="25" t="s">
        <v>4201</v>
      </c>
      <c r="Y29" s="25" t="s">
        <v>4202</v>
      </c>
    </row>
    <row r="30" spans="1:25" x14ac:dyDescent="0.25">
      <c r="A30" s="25" t="s">
        <v>4203</v>
      </c>
      <c r="B30" s="26">
        <v>468</v>
      </c>
      <c r="C30" s="25" t="s">
        <v>4204</v>
      </c>
      <c r="D30" s="27">
        <v>44652</v>
      </c>
      <c r="E30" s="25" t="s">
        <v>4205</v>
      </c>
      <c r="F30" s="25" t="s">
        <v>4057</v>
      </c>
      <c r="G30" s="25" t="s">
        <v>3922</v>
      </c>
      <c r="H30" s="25" t="s">
        <v>3947</v>
      </c>
      <c r="I30" s="25" t="s">
        <v>4290</v>
      </c>
      <c r="J30" s="25"/>
      <c r="K30" s="25" t="s">
        <v>3849</v>
      </c>
      <c r="L30" s="25" t="s">
        <v>3850</v>
      </c>
      <c r="M30" s="25" t="s">
        <v>3851</v>
      </c>
      <c r="N30" s="25" t="s">
        <v>3852</v>
      </c>
      <c r="O30" s="25" t="s">
        <v>3853</v>
      </c>
      <c r="P30" s="25" t="s">
        <v>3854</v>
      </c>
      <c r="Q30" s="25"/>
      <c r="R30" s="25"/>
      <c r="S30" s="25"/>
      <c r="T30" s="25"/>
      <c r="U30" s="25"/>
      <c r="V30" s="25"/>
      <c r="W30" s="25"/>
      <c r="X30" s="25"/>
      <c r="Y30" s="25"/>
    </row>
    <row r="31" spans="1:25" x14ac:dyDescent="0.25">
      <c r="A31" s="25" t="s">
        <v>4197</v>
      </c>
      <c r="B31" s="26">
        <v>485</v>
      </c>
      <c r="C31" s="25" t="s">
        <v>4206</v>
      </c>
      <c r="D31" s="27">
        <v>44650</v>
      </c>
      <c r="E31" s="25" t="s">
        <v>4207</v>
      </c>
      <c r="F31" s="25" t="s">
        <v>4208</v>
      </c>
      <c r="G31" s="25" t="s">
        <v>4050</v>
      </c>
      <c r="H31" s="25" t="s">
        <v>3846</v>
      </c>
      <c r="I31" s="25" t="s">
        <v>4290</v>
      </c>
      <c r="J31" s="25"/>
      <c r="K31" s="25" t="s">
        <v>3849</v>
      </c>
      <c r="L31" s="25" t="s">
        <v>3850</v>
      </c>
      <c r="M31" s="25" t="s">
        <v>3851</v>
      </c>
      <c r="N31" s="25" t="s">
        <v>3852</v>
      </c>
      <c r="O31" s="25" t="s">
        <v>3853</v>
      </c>
      <c r="P31" s="25" t="s">
        <v>3854</v>
      </c>
      <c r="Q31" s="25"/>
      <c r="R31" s="25" t="s">
        <v>3892</v>
      </c>
      <c r="S31" s="25" t="s">
        <v>3856</v>
      </c>
      <c r="T31" s="25">
        <v>2</v>
      </c>
      <c r="U31" s="25" t="s">
        <v>3884</v>
      </c>
      <c r="V31" s="25" t="s">
        <v>3858</v>
      </c>
      <c r="W31" s="25" t="s">
        <v>4211</v>
      </c>
      <c r="X31" s="25" t="s">
        <v>4212</v>
      </c>
      <c r="Y31" s="25" t="s">
        <v>4053</v>
      </c>
    </row>
    <row r="32" spans="1:25" x14ac:dyDescent="0.25">
      <c r="A32" s="25" t="s">
        <v>4203</v>
      </c>
      <c r="B32" s="26">
        <v>496</v>
      </c>
      <c r="C32" s="25" t="s">
        <v>4213</v>
      </c>
      <c r="D32" s="27">
        <v>44666</v>
      </c>
      <c r="E32" s="25" t="s">
        <v>4214</v>
      </c>
      <c r="F32" s="25" t="s">
        <v>4215</v>
      </c>
      <c r="G32" s="25" t="s">
        <v>4050</v>
      </c>
      <c r="H32" s="25" t="s">
        <v>3846</v>
      </c>
      <c r="I32" s="25" t="s">
        <v>4290</v>
      </c>
      <c r="J32" s="25"/>
      <c r="K32" s="25" t="s">
        <v>3849</v>
      </c>
      <c r="L32" s="25" t="s">
        <v>3850</v>
      </c>
      <c r="M32" s="25" t="s">
        <v>3851</v>
      </c>
      <c r="N32" s="25" t="s">
        <v>4188</v>
      </c>
      <c r="O32" s="25" t="s">
        <v>3853</v>
      </c>
      <c r="P32" s="25" t="s">
        <v>3854</v>
      </c>
      <c r="Q32" s="25"/>
      <c r="R32" s="25" t="s">
        <v>3856</v>
      </c>
      <c r="S32" s="25" t="s">
        <v>3856</v>
      </c>
      <c r="T32" s="25">
        <v>6</v>
      </c>
      <c r="U32" s="25" t="s">
        <v>3884</v>
      </c>
      <c r="V32" s="25" t="s">
        <v>3928</v>
      </c>
      <c r="W32" s="25" t="s">
        <v>3960</v>
      </c>
      <c r="X32" s="25" t="s">
        <v>4216</v>
      </c>
      <c r="Y32" s="25" t="s">
        <v>3962</v>
      </c>
    </row>
    <row r="33" spans="1:25" x14ac:dyDescent="0.25">
      <c r="A33" s="25" t="s">
        <v>4217</v>
      </c>
      <c r="B33" s="26">
        <v>495</v>
      </c>
      <c r="C33" s="25" t="s">
        <v>4218</v>
      </c>
      <c r="D33" s="27">
        <v>44757</v>
      </c>
      <c r="E33" s="25" t="s">
        <v>4219</v>
      </c>
      <c r="F33" s="25" t="s">
        <v>3989</v>
      </c>
      <c r="G33" s="25" t="s">
        <v>3990</v>
      </c>
      <c r="H33" s="25" t="s">
        <v>3947</v>
      </c>
      <c r="I33" s="25" t="s">
        <v>4290</v>
      </c>
      <c r="J33" s="25"/>
      <c r="K33" s="25" t="s">
        <v>3849</v>
      </c>
      <c r="L33" s="25" t="s">
        <v>3850</v>
      </c>
      <c r="M33" s="25" t="s">
        <v>3851</v>
      </c>
      <c r="N33" s="25" t="s">
        <v>3852</v>
      </c>
      <c r="O33" s="25" t="s">
        <v>3853</v>
      </c>
      <c r="P33" s="25" t="s">
        <v>3854</v>
      </c>
      <c r="Q33" s="25" t="s">
        <v>4210</v>
      </c>
      <c r="R33" s="25" t="s">
        <v>3892</v>
      </c>
      <c r="S33" s="25" t="s">
        <v>3856</v>
      </c>
      <c r="T33" s="25">
        <v>1</v>
      </c>
      <c r="U33" s="25" t="s">
        <v>3884</v>
      </c>
      <c r="V33" s="25" t="s">
        <v>3928</v>
      </c>
      <c r="W33" s="25" t="s">
        <v>3859</v>
      </c>
      <c r="X33" s="25" t="s">
        <v>4220</v>
      </c>
      <c r="Y33" s="25" t="s">
        <v>4221</v>
      </c>
    </row>
    <row r="34" spans="1:25" x14ac:dyDescent="0.25">
      <c r="A34" s="25" t="s">
        <v>4654</v>
      </c>
      <c r="B34" s="26">
        <v>499</v>
      </c>
      <c r="C34" s="25" t="s">
        <v>4655</v>
      </c>
      <c r="D34" s="27">
        <v>44694</v>
      </c>
      <c r="E34" s="25" t="s">
        <v>4656</v>
      </c>
      <c r="F34" s="25" t="s">
        <v>4330</v>
      </c>
      <c r="G34" s="25" t="s">
        <v>4050</v>
      </c>
      <c r="H34" s="25" t="s">
        <v>3846</v>
      </c>
      <c r="I34" s="25" t="s">
        <v>4290</v>
      </c>
      <c r="J34" s="25"/>
      <c r="K34" s="25" t="s">
        <v>3849</v>
      </c>
      <c r="L34" s="25" t="s">
        <v>3850</v>
      </c>
      <c r="M34" s="25" t="s">
        <v>3851</v>
      </c>
      <c r="N34" s="25" t="s">
        <v>4188</v>
      </c>
      <c r="O34" s="25" t="s">
        <v>4568</v>
      </c>
      <c r="P34" s="28">
        <v>45199</v>
      </c>
      <c r="Q34" s="25"/>
      <c r="R34" s="25"/>
      <c r="S34" s="25"/>
      <c r="T34" s="25"/>
      <c r="U34" s="25"/>
      <c r="V34" s="25"/>
      <c r="W34" s="25"/>
      <c r="X34" s="25"/>
      <c r="Y34" s="25"/>
    </row>
    <row r="35" spans="1:25" x14ac:dyDescent="0.25">
      <c r="A35" s="25" t="s">
        <v>4654</v>
      </c>
      <c r="B35" s="26">
        <v>4001</v>
      </c>
      <c r="C35" s="25" t="s">
        <v>4657</v>
      </c>
      <c r="D35" s="27">
        <v>44694</v>
      </c>
      <c r="E35" s="25" t="s">
        <v>4658</v>
      </c>
      <c r="F35" s="25" t="s">
        <v>4330</v>
      </c>
      <c r="G35" s="25" t="s">
        <v>4050</v>
      </c>
      <c r="H35" s="25" t="s">
        <v>3846</v>
      </c>
      <c r="I35" s="25" t="s">
        <v>4290</v>
      </c>
      <c r="J35" s="25"/>
      <c r="K35" s="25" t="s">
        <v>3849</v>
      </c>
      <c r="L35" s="25" t="s">
        <v>3850</v>
      </c>
      <c r="M35" s="25" t="s">
        <v>3869</v>
      </c>
      <c r="N35" s="25" t="s">
        <v>4590</v>
      </c>
      <c r="O35" s="25" t="s">
        <v>3853</v>
      </c>
      <c r="P35" s="25" t="s">
        <v>3854</v>
      </c>
      <c r="Q35" s="25" t="s">
        <v>4659</v>
      </c>
      <c r="R35" s="25" t="s">
        <v>3856</v>
      </c>
      <c r="S35" s="25" t="s">
        <v>3856</v>
      </c>
      <c r="T35" s="25">
        <v>10</v>
      </c>
      <c r="U35" s="25" t="s">
        <v>3884</v>
      </c>
      <c r="V35" s="25" t="s">
        <v>3858</v>
      </c>
      <c r="W35" s="25" t="s">
        <v>3951</v>
      </c>
      <c r="X35" s="25" t="s">
        <v>3953</v>
      </c>
      <c r="Y35" s="25" t="s">
        <v>4660</v>
      </c>
    </row>
    <row r="36" ht="60" customHeight="1" spans="1:25" x14ac:dyDescent="0.25">
      <c r="A36" s="25" t="s">
        <v>4654</v>
      </c>
      <c r="B36" s="26">
        <v>4004</v>
      </c>
      <c r="C36" s="25" t="s">
        <v>4661</v>
      </c>
      <c r="D36" s="27">
        <v>44694</v>
      </c>
      <c r="E36" s="25" t="s">
        <v>4662</v>
      </c>
      <c r="F36" s="25" t="s">
        <v>4663</v>
      </c>
      <c r="G36" s="25" t="s">
        <v>3998</v>
      </c>
      <c r="H36" s="25" t="s">
        <v>3947</v>
      </c>
      <c r="I36" s="25" t="s">
        <v>4290</v>
      </c>
      <c r="J36" s="25"/>
      <c r="K36" s="25" t="s">
        <v>3849</v>
      </c>
      <c r="L36" s="25" t="s">
        <v>3850</v>
      </c>
      <c r="M36" s="25" t="s">
        <v>3869</v>
      </c>
      <c r="N36" s="25" t="s">
        <v>4590</v>
      </c>
      <c r="O36" s="25" t="s">
        <v>3853</v>
      </c>
      <c r="P36" s="25" t="s">
        <v>3854</v>
      </c>
      <c r="Q36" s="25"/>
      <c r="R36" s="25" t="s">
        <v>3856</v>
      </c>
      <c r="S36" s="25" t="s">
        <v>3856</v>
      </c>
      <c r="T36" s="25">
        <v>2</v>
      </c>
      <c r="U36" s="25" t="s">
        <v>3884</v>
      </c>
      <c r="V36" s="25" t="s">
        <v>3928</v>
      </c>
      <c r="W36" s="25" t="s">
        <v>3929</v>
      </c>
      <c r="X36" s="25" t="s">
        <v>4664</v>
      </c>
      <c r="Y36" s="30" t="s">
        <v>4665</v>
      </c>
    </row>
    <row r="37" spans="1:25" x14ac:dyDescent="0.25">
      <c r="A37" s="25" t="s">
        <v>4666</v>
      </c>
      <c r="B37" s="26">
        <v>4015</v>
      </c>
      <c r="C37" s="25" t="s">
        <v>4667</v>
      </c>
      <c r="D37" s="27">
        <v>44715</v>
      </c>
      <c r="E37" s="25" t="s">
        <v>4668</v>
      </c>
      <c r="F37" s="25" t="s">
        <v>4049</v>
      </c>
      <c r="G37" s="25" t="s">
        <v>4050</v>
      </c>
      <c r="H37" s="25" t="s">
        <v>3846</v>
      </c>
      <c r="I37" s="25" t="s">
        <v>4290</v>
      </c>
      <c r="J37" s="25"/>
      <c r="K37" s="25" t="s">
        <v>3849</v>
      </c>
      <c r="L37" s="25" t="s">
        <v>3850</v>
      </c>
      <c r="M37" s="25" t="s">
        <v>3851</v>
      </c>
      <c r="N37" s="25" t="s">
        <v>4188</v>
      </c>
      <c r="O37" s="25" t="s">
        <v>4568</v>
      </c>
      <c r="P37" s="28">
        <v>45199</v>
      </c>
      <c r="Q37" s="25"/>
      <c r="R37" s="25"/>
      <c r="S37" s="25"/>
      <c r="T37" s="25"/>
      <c r="U37" s="25"/>
      <c r="V37" s="25"/>
      <c r="W37" s="25"/>
      <c r="X37" s="25"/>
      <c r="Y37" s="25"/>
    </row>
    <row r="38" spans="1:25" x14ac:dyDescent="0.25">
      <c r="A38" s="25" t="s">
        <v>4669</v>
      </c>
      <c r="B38" s="26">
        <v>4017</v>
      </c>
      <c r="C38" s="25" t="s">
        <v>4670</v>
      </c>
      <c r="D38" s="27">
        <v>44778</v>
      </c>
      <c r="E38" s="25" t="s">
        <v>4671</v>
      </c>
      <c r="F38" s="25" t="s">
        <v>3938</v>
      </c>
      <c r="G38" s="25" t="s">
        <v>3922</v>
      </c>
      <c r="H38" s="25" t="s">
        <v>3947</v>
      </c>
      <c r="I38" s="25" t="s">
        <v>4290</v>
      </c>
      <c r="J38" s="25"/>
      <c r="K38" s="25" t="s">
        <v>3849</v>
      </c>
      <c r="L38" s="25" t="s">
        <v>3850</v>
      </c>
      <c r="M38" s="25" t="s">
        <v>3851</v>
      </c>
      <c r="N38" s="25" t="s">
        <v>4188</v>
      </c>
      <c r="O38" s="25" t="s">
        <v>4568</v>
      </c>
      <c r="P38" s="28">
        <v>45199</v>
      </c>
      <c r="Q38" s="25"/>
      <c r="R38" s="25"/>
      <c r="S38" s="25"/>
      <c r="T38" s="25"/>
      <c r="U38" s="25"/>
      <c r="V38" s="25"/>
      <c r="W38" s="25"/>
      <c r="X38" s="25"/>
      <c r="Y38" s="25"/>
    </row>
    <row r="39" spans="1:25" x14ac:dyDescent="0.25">
      <c r="A39" s="25" t="s">
        <v>4249</v>
      </c>
      <c r="B39" s="26">
        <v>481</v>
      </c>
      <c r="C39" s="25" t="s">
        <v>4254</v>
      </c>
      <c r="D39" s="27">
        <v>44806</v>
      </c>
      <c r="E39" s="25" t="s">
        <v>4255</v>
      </c>
      <c r="F39" s="25" t="s">
        <v>3938</v>
      </c>
      <c r="G39" s="25" t="s">
        <v>3922</v>
      </c>
      <c r="H39" s="25" t="s">
        <v>3947</v>
      </c>
      <c r="I39" s="25" t="s">
        <v>4290</v>
      </c>
      <c r="J39" s="25"/>
      <c r="K39" s="25" t="s">
        <v>3849</v>
      </c>
      <c r="L39" s="25" t="s">
        <v>3850</v>
      </c>
      <c r="M39" s="25" t="s">
        <v>3851</v>
      </c>
      <c r="N39" s="25" t="s">
        <v>3852</v>
      </c>
      <c r="O39" s="25" t="s">
        <v>3853</v>
      </c>
      <c r="P39" s="25" t="s">
        <v>3854</v>
      </c>
      <c r="Q39" s="25"/>
      <c r="R39" s="25" t="s">
        <v>3856</v>
      </c>
      <c r="S39" s="25" t="s">
        <v>3856</v>
      </c>
      <c r="T39" s="25">
        <v>3</v>
      </c>
      <c r="U39" s="25" t="s">
        <v>3884</v>
      </c>
      <c r="V39" s="25" t="s">
        <v>3858</v>
      </c>
      <c r="W39" s="25" t="s">
        <v>3873</v>
      </c>
      <c r="X39" s="25" t="s">
        <v>4256</v>
      </c>
      <c r="Y39" s="25" t="s">
        <v>4257</v>
      </c>
    </row>
    <row r="40" spans="1:25" x14ac:dyDescent="0.25">
      <c r="A40" s="25" t="s">
        <v>4258</v>
      </c>
      <c r="B40" s="26" t="s">
        <v>4672</v>
      </c>
      <c r="C40" s="25" t="s">
        <v>4673</v>
      </c>
      <c r="D40" s="27">
        <v>44869</v>
      </c>
      <c r="E40" s="25" t="s">
        <v>4674</v>
      </c>
      <c r="F40" s="25" t="s">
        <v>4675</v>
      </c>
      <c r="G40" s="25" t="s">
        <v>4288</v>
      </c>
      <c r="H40" s="25" t="s">
        <v>4289</v>
      </c>
      <c r="I40" s="25" t="s">
        <v>4290</v>
      </c>
      <c r="J40" s="25"/>
      <c r="K40" s="25" t="s">
        <v>3939</v>
      </c>
      <c r="L40" s="25" t="s">
        <v>3939</v>
      </c>
      <c r="M40" s="25" t="s">
        <v>3869</v>
      </c>
      <c r="N40" s="25" t="s">
        <v>4573</v>
      </c>
      <c r="O40" s="25" t="s">
        <v>3853</v>
      </c>
      <c r="P40" s="25" t="s">
        <v>3854</v>
      </c>
      <c r="Q40" s="25"/>
      <c r="R40" s="25"/>
      <c r="S40" s="25"/>
      <c r="T40" s="25"/>
      <c r="U40" s="25"/>
      <c r="V40" s="25"/>
      <c r="W40" s="25"/>
      <c r="X40" s="25"/>
      <c r="Y40" s="25"/>
    </row>
    <row r="41" ht="75" customHeight="1" spans="1:25" x14ac:dyDescent="0.25">
      <c r="A41" s="25" t="s">
        <v>4258</v>
      </c>
      <c r="B41" s="26" t="s">
        <v>4676</v>
      </c>
      <c r="C41" s="25" t="s">
        <v>4677</v>
      </c>
      <c r="D41" s="27">
        <v>44883</v>
      </c>
      <c r="E41" s="25" t="s">
        <v>4678</v>
      </c>
      <c r="F41" s="25" t="s">
        <v>3938</v>
      </c>
      <c r="G41" s="25" t="s">
        <v>3922</v>
      </c>
      <c r="H41" s="25" t="s">
        <v>3947</v>
      </c>
      <c r="I41" s="25" t="s">
        <v>4290</v>
      </c>
      <c r="J41" s="25"/>
      <c r="K41" s="25" t="s">
        <v>3939</v>
      </c>
      <c r="L41" s="25" t="s">
        <v>3939</v>
      </c>
      <c r="M41" s="25" t="s">
        <v>3869</v>
      </c>
      <c r="N41" s="25" t="s">
        <v>4573</v>
      </c>
      <c r="O41" s="25" t="s">
        <v>3853</v>
      </c>
      <c r="P41" s="25" t="s">
        <v>3854</v>
      </c>
      <c r="Q41" s="25"/>
      <c r="R41" s="25" t="s">
        <v>3892</v>
      </c>
      <c r="S41" s="25" t="s">
        <v>3856</v>
      </c>
      <c r="T41" s="25">
        <v>3</v>
      </c>
      <c r="U41" s="25" t="s">
        <v>3871</v>
      </c>
      <c r="V41" s="25" t="s">
        <v>4020</v>
      </c>
      <c r="W41" s="25" t="s">
        <v>3859</v>
      </c>
      <c r="X41" s="25" t="s">
        <v>4679</v>
      </c>
      <c r="Y41" s="30" t="s">
        <v>4680</v>
      </c>
    </row>
    <row r="42" spans="1:25" x14ac:dyDescent="0.25">
      <c r="A42" s="25" t="s">
        <v>4258</v>
      </c>
      <c r="B42" s="26" t="s">
        <v>4681</v>
      </c>
      <c r="C42" s="25" t="s">
        <v>4682</v>
      </c>
      <c r="D42" s="27">
        <v>44888</v>
      </c>
      <c r="E42" s="25" t="s">
        <v>4683</v>
      </c>
      <c r="F42" s="25" t="s">
        <v>3938</v>
      </c>
      <c r="G42" s="25" t="s">
        <v>3922</v>
      </c>
      <c r="H42" s="25" t="s">
        <v>3947</v>
      </c>
      <c r="I42" s="25" t="s">
        <v>4290</v>
      </c>
      <c r="J42" s="25"/>
      <c r="K42" s="25" t="s">
        <v>3939</v>
      </c>
      <c r="L42" s="25" t="s">
        <v>3939</v>
      </c>
      <c r="M42" s="25" t="s">
        <v>3869</v>
      </c>
      <c r="N42" s="25" t="s">
        <v>4573</v>
      </c>
      <c r="O42" s="25" t="s">
        <v>3853</v>
      </c>
      <c r="P42" s="25" t="s">
        <v>3854</v>
      </c>
      <c r="Q42" s="25"/>
      <c r="R42" s="25" t="s">
        <v>3892</v>
      </c>
      <c r="S42" s="25" t="s">
        <v>3856</v>
      </c>
      <c r="T42" s="25">
        <v>3</v>
      </c>
      <c r="U42" s="25" t="s">
        <v>3871</v>
      </c>
      <c r="V42" s="25" t="s">
        <v>3858</v>
      </c>
      <c r="W42" s="25" t="s">
        <v>3859</v>
      </c>
      <c r="X42" s="25" t="s">
        <v>4684</v>
      </c>
      <c r="Y42" s="25" t="s">
        <v>4685</v>
      </c>
    </row>
    <row r="43" ht="30" customHeight="1" spans="1:25" x14ac:dyDescent="0.25">
      <c r="A43" s="25" t="s">
        <v>4274</v>
      </c>
      <c r="B43" s="26">
        <v>617</v>
      </c>
      <c r="C43" s="25" t="s">
        <v>4686</v>
      </c>
      <c r="D43" s="27">
        <v>44897</v>
      </c>
      <c r="E43" s="25" t="s">
        <v>4687</v>
      </c>
      <c r="F43" s="25" t="s">
        <v>3938</v>
      </c>
      <c r="G43" s="25" t="s">
        <v>3922</v>
      </c>
      <c r="H43" s="25" t="s">
        <v>3947</v>
      </c>
      <c r="I43" s="25" t="s">
        <v>4290</v>
      </c>
      <c r="J43" s="25"/>
      <c r="K43" s="25" t="s">
        <v>3849</v>
      </c>
      <c r="L43" s="25" t="s">
        <v>4688</v>
      </c>
      <c r="M43" s="25" t="s">
        <v>3869</v>
      </c>
      <c r="N43" s="25" t="s">
        <v>4573</v>
      </c>
      <c r="O43" s="25" t="s">
        <v>3853</v>
      </c>
      <c r="P43" s="25" t="s">
        <v>3854</v>
      </c>
      <c r="Q43" s="25"/>
      <c r="R43" s="25" t="s">
        <v>3892</v>
      </c>
      <c r="S43" s="25" t="s">
        <v>3856</v>
      </c>
      <c r="T43" s="25">
        <v>2</v>
      </c>
      <c r="U43" s="25" t="s">
        <v>3871</v>
      </c>
      <c r="V43" s="25" t="s">
        <v>3928</v>
      </c>
      <c r="W43" s="25" t="s">
        <v>3893</v>
      </c>
      <c r="X43" s="30" t="s">
        <v>4689</v>
      </c>
      <c r="Y43" s="25" t="s">
        <v>4690</v>
      </c>
    </row>
    <row r="44" spans="1:25" x14ac:dyDescent="0.25">
      <c r="A44" s="25" t="s">
        <v>4274</v>
      </c>
      <c r="B44" s="26" t="s">
        <v>4378</v>
      </c>
      <c r="C44" s="25" t="s">
        <v>4379</v>
      </c>
      <c r="D44" s="27">
        <v>44897</v>
      </c>
      <c r="E44" s="25" t="s">
        <v>4380</v>
      </c>
      <c r="F44" s="25" t="s">
        <v>4381</v>
      </c>
      <c r="G44" s="25" t="s">
        <v>4017</v>
      </c>
      <c r="H44" s="25" t="s">
        <v>4018</v>
      </c>
      <c r="I44" s="25" t="s">
        <v>4290</v>
      </c>
      <c r="J44" s="25"/>
      <c r="K44" s="25" t="s">
        <v>3939</v>
      </c>
      <c r="L44" s="25" t="s">
        <v>3939</v>
      </c>
      <c r="M44" s="25" t="s">
        <v>3940</v>
      </c>
      <c r="N44" s="25" t="s">
        <v>4146</v>
      </c>
      <c r="O44" s="25" t="s">
        <v>3853</v>
      </c>
      <c r="P44" s="25" t="s">
        <v>3854</v>
      </c>
      <c r="Q44" s="25" t="s">
        <v>4382</v>
      </c>
      <c r="R44" s="25" t="s">
        <v>3856</v>
      </c>
      <c r="S44" s="25" t="s">
        <v>3856</v>
      </c>
      <c r="T44" s="25">
        <v>12</v>
      </c>
      <c r="U44" s="25" t="s">
        <v>3884</v>
      </c>
      <c r="V44" s="25" t="s">
        <v>3928</v>
      </c>
      <c r="W44" s="25" t="s">
        <v>3859</v>
      </c>
      <c r="X44" s="25" t="s">
        <v>4383</v>
      </c>
      <c r="Y44" s="25" t="s">
        <v>4384</v>
      </c>
    </row>
    <row r="45" spans="1:25" x14ac:dyDescent="0.25">
      <c r="A45" s="25" t="s">
        <v>4274</v>
      </c>
      <c r="B45" s="26">
        <v>605</v>
      </c>
      <c r="C45" s="25" t="s">
        <v>4691</v>
      </c>
      <c r="D45" s="27">
        <v>44905</v>
      </c>
      <c r="E45" s="25" t="s">
        <v>4692</v>
      </c>
      <c r="F45" s="25" t="s">
        <v>3938</v>
      </c>
      <c r="G45" s="25" t="s">
        <v>3922</v>
      </c>
      <c r="H45" s="25" t="s">
        <v>3947</v>
      </c>
      <c r="I45" s="25" t="s">
        <v>4290</v>
      </c>
      <c r="J45" s="25"/>
      <c r="K45" s="25" t="s">
        <v>3849</v>
      </c>
      <c r="L45" s="25" t="s">
        <v>4688</v>
      </c>
      <c r="M45" s="25" t="s">
        <v>3869</v>
      </c>
      <c r="N45" s="25" t="s">
        <v>4573</v>
      </c>
      <c r="O45" s="25" t="s">
        <v>3853</v>
      </c>
      <c r="P45" s="25" t="s">
        <v>3854</v>
      </c>
      <c r="Q45" s="25"/>
      <c r="R45" s="25"/>
      <c r="S45" s="25"/>
      <c r="T45" s="25"/>
      <c r="U45" s="25"/>
      <c r="V45" s="25"/>
      <c r="W45" s="25"/>
      <c r="X45" s="25"/>
      <c r="Y45" s="25"/>
    </row>
    <row r="46" ht="45" customHeight="1" spans="1:25" x14ac:dyDescent="0.25">
      <c r="A46" s="25" t="s">
        <v>4274</v>
      </c>
      <c r="B46" s="26">
        <v>620</v>
      </c>
      <c r="C46" s="25" t="s">
        <v>4693</v>
      </c>
      <c r="D46" s="27">
        <v>44909</v>
      </c>
      <c r="E46" s="25" t="s">
        <v>4694</v>
      </c>
      <c r="F46" s="25" t="s">
        <v>4098</v>
      </c>
      <c r="G46" s="25" t="s">
        <v>3922</v>
      </c>
      <c r="H46" s="25" t="s">
        <v>3947</v>
      </c>
      <c r="I46" s="25" t="s">
        <v>4290</v>
      </c>
      <c r="J46" s="25"/>
      <c r="K46" s="25" t="s">
        <v>3849</v>
      </c>
      <c r="L46" s="25" t="s">
        <v>4688</v>
      </c>
      <c r="M46" s="25" t="s">
        <v>3869</v>
      </c>
      <c r="N46" s="25" t="s">
        <v>4573</v>
      </c>
      <c r="O46" s="25" t="s">
        <v>3853</v>
      </c>
      <c r="P46" s="25" t="s">
        <v>3854</v>
      </c>
      <c r="Q46" s="25"/>
      <c r="R46" s="25" t="s">
        <v>3892</v>
      </c>
      <c r="S46" s="25" t="s">
        <v>3856</v>
      </c>
      <c r="T46" s="25">
        <v>2</v>
      </c>
      <c r="U46" s="25" t="s">
        <v>3871</v>
      </c>
      <c r="V46" s="25" t="s">
        <v>3928</v>
      </c>
      <c r="W46" s="25" t="s">
        <v>3915</v>
      </c>
      <c r="X46" s="30" t="s">
        <v>4695</v>
      </c>
      <c r="Y46" s="30" t="s">
        <v>4696</v>
      </c>
    </row>
    <row r="47" spans="1:25" x14ac:dyDescent="0.25">
      <c r="A47" s="25" t="s">
        <v>4274</v>
      </c>
      <c r="B47" s="26">
        <v>624</v>
      </c>
      <c r="C47" s="25" t="s">
        <v>4697</v>
      </c>
      <c r="D47" s="27">
        <v>44915</v>
      </c>
      <c r="E47" s="25" t="s">
        <v>4698</v>
      </c>
      <c r="F47" s="25" t="s">
        <v>4151</v>
      </c>
      <c r="G47" s="25" t="s">
        <v>4152</v>
      </c>
      <c r="H47" s="25" t="s">
        <v>3947</v>
      </c>
      <c r="I47" s="25" t="s">
        <v>4290</v>
      </c>
      <c r="J47" s="25"/>
      <c r="K47" s="25" t="s">
        <v>3849</v>
      </c>
      <c r="L47" s="25" t="s">
        <v>4688</v>
      </c>
      <c r="M47" s="25" t="s">
        <v>3869</v>
      </c>
      <c r="N47" s="25" t="s">
        <v>4573</v>
      </c>
      <c r="O47" s="25" t="s">
        <v>3853</v>
      </c>
      <c r="P47" s="25" t="s">
        <v>3854</v>
      </c>
      <c r="Q47" s="25"/>
      <c r="R47" s="25"/>
      <c r="S47" s="25"/>
      <c r="T47" s="25"/>
      <c r="U47" s="25"/>
      <c r="V47" s="25"/>
      <c r="W47" s="25"/>
      <c r="X47" s="25"/>
      <c r="Y47" s="25"/>
    </row>
    <row r="48" ht="45" customHeight="1" spans="1:25" x14ac:dyDescent="0.25">
      <c r="A48" s="25" t="s">
        <v>4274</v>
      </c>
      <c r="B48" s="26">
        <v>607</v>
      </c>
      <c r="C48" s="25" t="s">
        <v>4699</v>
      </c>
      <c r="D48" s="27">
        <v>44916</v>
      </c>
      <c r="E48" s="25" t="s">
        <v>4700</v>
      </c>
      <c r="F48" s="25" t="s">
        <v>3938</v>
      </c>
      <c r="G48" s="25" t="s">
        <v>3922</v>
      </c>
      <c r="H48" s="25" t="s">
        <v>3947</v>
      </c>
      <c r="I48" s="25" t="s">
        <v>4290</v>
      </c>
      <c r="J48" s="25"/>
      <c r="K48" s="25" t="s">
        <v>3849</v>
      </c>
      <c r="L48" s="25" t="s">
        <v>4688</v>
      </c>
      <c r="M48" s="25" t="s">
        <v>3869</v>
      </c>
      <c r="N48" s="25" t="s">
        <v>4573</v>
      </c>
      <c r="O48" s="25" t="s">
        <v>3853</v>
      </c>
      <c r="P48" s="25" t="s">
        <v>3854</v>
      </c>
      <c r="Q48" s="25"/>
      <c r="R48" s="25" t="s">
        <v>3892</v>
      </c>
      <c r="S48" s="25" t="s">
        <v>3856</v>
      </c>
      <c r="T48" s="25">
        <v>2</v>
      </c>
      <c r="U48" s="25" t="s">
        <v>3884</v>
      </c>
      <c r="V48" s="25" t="s">
        <v>3928</v>
      </c>
      <c r="W48" s="25" t="s">
        <v>3929</v>
      </c>
      <c r="X48" s="25" t="s">
        <v>4701</v>
      </c>
      <c r="Y48" s="30" t="s">
        <v>4702</v>
      </c>
    </row>
    <row r="49" spans="1:25" x14ac:dyDescent="0.25">
      <c r="A49" s="25" t="s">
        <v>4274</v>
      </c>
      <c r="B49" s="26" t="s">
        <v>4703</v>
      </c>
      <c r="C49" s="25" t="s">
        <v>4704</v>
      </c>
      <c r="D49" s="27">
        <v>44916</v>
      </c>
      <c r="E49" s="25" t="s">
        <v>4705</v>
      </c>
      <c r="F49" s="25" t="s">
        <v>3989</v>
      </c>
      <c r="G49" s="25" t="s">
        <v>3990</v>
      </c>
      <c r="H49" s="25" t="s">
        <v>3947</v>
      </c>
      <c r="I49" s="25" t="s">
        <v>4290</v>
      </c>
      <c r="J49" s="25"/>
      <c r="K49" s="25" t="s">
        <v>3939</v>
      </c>
      <c r="L49" s="25" t="s">
        <v>3939</v>
      </c>
      <c r="M49" s="25" t="s">
        <v>3869</v>
      </c>
      <c r="N49" s="25" t="s">
        <v>4573</v>
      </c>
      <c r="O49" s="25" t="s">
        <v>3853</v>
      </c>
      <c r="P49" s="25" t="s">
        <v>3854</v>
      </c>
      <c r="Q49" s="25"/>
      <c r="R49" s="25" t="s">
        <v>3892</v>
      </c>
      <c r="S49" s="25" t="s">
        <v>3856</v>
      </c>
      <c r="T49" s="25">
        <v>3</v>
      </c>
      <c r="U49" s="25" t="s">
        <v>3884</v>
      </c>
      <c r="V49" s="25" t="s">
        <v>3928</v>
      </c>
      <c r="W49" s="25" t="s">
        <v>3859</v>
      </c>
      <c r="X49" s="25" t="s">
        <v>4706</v>
      </c>
      <c r="Y49" s="25" t="s">
        <v>4707</v>
      </c>
    </row>
    <row r="50" spans="1:25" x14ac:dyDescent="0.25">
      <c r="A50" s="25" t="s">
        <v>4274</v>
      </c>
      <c r="B50" s="26" t="s">
        <v>4708</v>
      </c>
      <c r="C50" s="25" t="s">
        <v>4709</v>
      </c>
      <c r="D50" s="27">
        <v>44916</v>
      </c>
      <c r="E50" s="25" t="s">
        <v>4710</v>
      </c>
      <c r="F50" s="25" t="s">
        <v>4711</v>
      </c>
      <c r="G50" s="25" t="s">
        <v>4288</v>
      </c>
      <c r="H50" s="25" t="s">
        <v>4289</v>
      </c>
      <c r="I50" s="25" t="s">
        <v>4290</v>
      </c>
      <c r="J50" s="25"/>
      <c r="K50" s="25" t="s">
        <v>3939</v>
      </c>
      <c r="L50" s="25" t="s">
        <v>3939</v>
      </c>
      <c r="M50" s="25" t="s">
        <v>3869</v>
      </c>
      <c r="N50" s="25" t="s">
        <v>4573</v>
      </c>
      <c r="O50" s="25" t="s">
        <v>3853</v>
      </c>
      <c r="P50" s="25" t="s">
        <v>3854</v>
      </c>
      <c r="Q50" s="25"/>
      <c r="R50" s="25"/>
      <c r="S50" s="25"/>
      <c r="T50" s="25"/>
      <c r="U50" s="25"/>
      <c r="V50" s="25"/>
      <c r="W50" s="25"/>
      <c r="X50" s="25"/>
      <c r="Y50" s="25"/>
    </row>
    <row r="51" spans="1:25" x14ac:dyDescent="0.25">
      <c r="A51" s="25" t="s">
        <v>4274</v>
      </c>
      <c r="B51" s="26">
        <v>613</v>
      </c>
      <c r="C51" s="25" t="s">
        <v>4712</v>
      </c>
      <c r="D51" s="27">
        <v>44917</v>
      </c>
      <c r="E51" s="25" t="s">
        <v>4713</v>
      </c>
      <c r="F51" s="25" t="s">
        <v>4057</v>
      </c>
      <c r="G51" s="25" t="s">
        <v>3922</v>
      </c>
      <c r="H51" s="25" t="s">
        <v>3947</v>
      </c>
      <c r="I51" s="25" t="s">
        <v>4290</v>
      </c>
      <c r="J51" s="25"/>
      <c r="K51" s="25" t="s">
        <v>3849</v>
      </c>
      <c r="L51" s="25" t="s">
        <v>4688</v>
      </c>
      <c r="M51" s="25" t="s">
        <v>3869</v>
      </c>
      <c r="N51" s="25" t="s">
        <v>4573</v>
      </c>
      <c r="O51" s="25" t="s">
        <v>3853</v>
      </c>
      <c r="P51" s="25" t="s">
        <v>3854</v>
      </c>
      <c r="Q51" s="25"/>
      <c r="R51" s="25" t="s">
        <v>3892</v>
      </c>
      <c r="S51" s="25" t="s">
        <v>3892</v>
      </c>
      <c r="T51" s="25">
        <v>2</v>
      </c>
      <c r="U51" s="25" t="s">
        <v>3884</v>
      </c>
      <c r="V51" s="25" t="s">
        <v>3858</v>
      </c>
      <c r="W51" s="25" t="s">
        <v>3915</v>
      </c>
      <c r="X51" s="25" t="s">
        <v>4714</v>
      </c>
      <c r="Y51" s="25" t="s">
        <v>4715</v>
      </c>
    </row>
    <row r="52" spans="1:25" x14ac:dyDescent="0.25">
      <c r="A52" s="25" t="s">
        <v>4274</v>
      </c>
      <c r="B52" s="26" t="s">
        <v>4275</v>
      </c>
      <c r="C52" s="25" t="s">
        <v>4276</v>
      </c>
      <c r="D52" s="27">
        <v>44922</v>
      </c>
      <c r="E52" s="25" t="s">
        <v>4277</v>
      </c>
      <c r="F52" s="25" t="s">
        <v>3907</v>
      </c>
      <c r="G52" s="25" t="s">
        <v>3908</v>
      </c>
      <c r="H52" s="25" t="s">
        <v>3909</v>
      </c>
      <c r="I52" s="25" t="s">
        <v>4290</v>
      </c>
      <c r="J52" s="25"/>
      <c r="K52" s="25" t="s">
        <v>3939</v>
      </c>
      <c r="L52" s="25" t="s">
        <v>3939</v>
      </c>
      <c r="M52" s="25" t="s">
        <v>3940</v>
      </c>
      <c r="N52" s="25" t="s">
        <v>4146</v>
      </c>
      <c r="O52" s="25" t="s">
        <v>3853</v>
      </c>
      <c r="P52" s="25" t="s">
        <v>3854</v>
      </c>
      <c r="Q52" s="25"/>
      <c r="R52" s="25" t="s">
        <v>3892</v>
      </c>
      <c r="S52" s="25" t="s">
        <v>3892</v>
      </c>
      <c r="T52" s="25">
        <v>8</v>
      </c>
      <c r="U52" s="25" t="s">
        <v>3884</v>
      </c>
      <c r="V52" s="25" t="s">
        <v>3858</v>
      </c>
      <c r="W52" s="25" t="s">
        <v>4211</v>
      </c>
      <c r="X52" s="25" t="s">
        <v>4278</v>
      </c>
      <c r="Y52" s="25" t="s">
        <v>4279</v>
      </c>
    </row>
    <row r="53" spans="1:25" x14ac:dyDescent="0.25">
      <c r="A53" s="25" t="s">
        <v>4280</v>
      </c>
      <c r="B53" s="26">
        <v>609</v>
      </c>
      <c r="C53" s="25" t="s">
        <v>4716</v>
      </c>
      <c r="D53" s="27">
        <v>44937</v>
      </c>
      <c r="E53" s="25" t="s">
        <v>4717</v>
      </c>
      <c r="F53" s="25" t="s">
        <v>4112</v>
      </c>
      <c r="G53" s="25" t="s">
        <v>3998</v>
      </c>
      <c r="H53" s="25" t="s">
        <v>3923</v>
      </c>
      <c r="I53" s="25" t="s">
        <v>4290</v>
      </c>
      <c r="J53" s="25"/>
      <c r="K53" s="25" t="s">
        <v>3849</v>
      </c>
      <c r="L53" s="25" t="s">
        <v>4688</v>
      </c>
      <c r="M53" s="25" t="s">
        <v>3869</v>
      </c>
      <c r="N53" s="25" t="s">
        <v>4573</v>
      </c>
      <c r="O53" s="25" t="s">
        <v>3853</v>
      </c>
      <c r="P53" s="25" t="s">
        <v>3854</v>
      </c>
      <c r="Q53" s="25"/>
      <c r="R53" s="25"/>
      <c r="S53" s="25"/>
      <c r="T53" s="25"/>
      <c r="U53" s="25"/>
      <c r="V53" s="25"/>
      <c r="W53" s="25"/>
      <c r="X53" s="25"/>
      <c r="Y53" s="25"/>
    </row>
    <row r="54" spans="1:25" x14ac:dyDescent="0.25">
      <c r="A54" s="25" t="s">
        <v>4280</v>
      </c>
      <c r="B54" s="26" t="s">
        <v>4718</v>
      </c>
      <c r="C54" s="25" t="s">
        <v>4719</v>
      </c>
      <c r="D54" s="27">
        <v>44938</v>
      </c>
      <c r="E54" s="25" t="s">
        <v>4720</v>
      </c>
      <c r="F54" s="25" t="s">
        <v>4711</v>
      </c>
      <c r="G54" s="25" t="s">
        <v>4288</v>
      </c>
      <c r="H54" s="25" t="s">
        <v>4289</v>
      </c>
      <c r="I54" s="25" t="s">
        <v>4290</v>
      </c>
      <c r="J54" s="25"/>
      <c r="K54" s="25" t="s">
        <v>3939</v>
      </c>
      <c r="L54" s="25" t="s">
        <v>3939</v>
      </c>
      <c r="M54" s="25" t="s">
        <v>3869</v>
      </c>
      <c r="N54" s="25" t="s">
        <v>4573</v>
      </c>
      <c r="O54" s="25" t="s">
        <v>3853</v>
      </c>
      <c r="P54" s="25" t="s">
        <v>3854</v>
      </c>
      <c r="Q54" s="25"/>
      <c r="R54" s="25"/>
      <c r="S54" s="25"/>
      <c r="T54" s="25"/>
      <c r="U54" s="25"/>
      <c r="V54" s="25"/>
      <c r="W54" s="25"/>
      <c r="X54" s="25"/>
      <c r="Y54" s="25"/>
    </row>
    <row r="55" spans="1:25" x14ac:dyDescent="0.25">
      <c r="A55" s="25" t="s">
        <v>4280</v>
      </c>
      <c r="B55" s="26">
        <v>615</v>
      </c>
      <c r="C55" s="25" t="s">
        <v>4721</v>
      </c>
      <c r="D55" s="27">
        <v>44939</v>
      </c>
      <c r="E55" s="25" t="s">
        <v>4722</v>
      </c>
      <c r="F55" s="25" t="s">
        <v>4723</v>
      </c>
      <c r="G55" s="25" t="s">
        <v>3990</v>
      </c>
      <c r="H55" s="25" t="s">
        <v>3947</v>
      </c>
      <c r="I55" s="25" t="s">
        <v>4290</v>
      </c>
      <c r="J55" s="25"/>
      <c r="K55" s="25" t="s">
        <v>3849</v>
      </c>
      <c r="L55" s="25" t="s">
        <v>4688</v>
      </c>
      <c r="M55" s="25" t="s">
        <v>3869</v>
      </c>
      <c r="N55" s="25" t="s">
        <v>4573</v>
      </c>
      <c r="O55" s="25" t="s">
        <v>3853</v>
      </c>
      <c r="P55" s="25" t="s">
        <v>3854</v>
      </c>
      <c r="Q55" s="25"/>
      <c r="R55" s="25"/>
      <c r="S55" s="25"/>
      <c r="T55" s="25"/>
      <c r="U55" s="25"/>
      <c r="V55" s="25"/>
      <c r="W55" s="25"/>
      <c r="X55" s="25"/>
      <c r="Y55" s="25"/>
    </row>
    <row r="56" spans="1:25" x14ac:dyDescent="0.25">
      <c r="A56" s="25" t="s">
        <v>4280</v>
      </c>
      <c r="B56" s="26">
        <v>618</v>
      </c>
      <c r="C56" s="25" t="s">
        <v>4724</v>
      </c>
      <c r="D56" s="27">
        <v>44944</v>
      </c>
      <c r="E56" s="25" t="s">
        <v>4725</v>
      </c>
      <c r="F56" s="25" t="s">
        <v>4042</v>
      </c>
      <c r="G56" s="25" t="s">
        <v>3998</v>
      </c>
      <c r="H56" s="25" t="s">
        <v>3947</v>
      </c>
      <c r="I56" s="25" t="s">
        <v>4290</v>
      </c>
      <c r="J56" s="25"/>
      <c r="K56" s="25" t="s">
        <v>3849</v>
      </c>
      <c r="L56" s="25" t="s">
        <v>4688</v>
      </c>
      <c r="M56" s="25" t="s">
        <v>3869</v>
      </c>
      <c r="N56" s="25" t="s">
        <v>4573</v>
      </c>
      <c r="O56" s="25" t="s">
        <v>3853</v>
      </c>
      <c r="P56" s="25" t="s">
        <v>3854</v>
      </c>
      <c r="Q56" s="25"/>
      <c r="R56" s="25"/>
      <c r="S56" s="25"/>
      <c r="T56" s="25"/>
      <c r="U56" s="25"/>
      <c r="V56" s="25"/>
      <c r="W56" s="25"/>
      <c r="X56" s="25"/>
      <c r="Y56" s="25"/>
    </row>
    <row r="57" spans="1:25" x14ac:dyDescent="0.25">
      <c r="A57" s="25" t="s">
        <v>4280</v>
      </c>
      <c r="B57" s="26">
        <v>608</v>
      </c>
      <c r="C57" s="25" t="s">
        <v>4726</v>
      </c>
      <c r="D57" s="27">
        <v>44945</v>
      </c>
      <c r="E57" s="25" t="s">
        <v>4727</v>
      </c>
      <c r="F57" s="25" t="s">
        <v>4042</v>
      </c>
      <c r="G57" s="25" t="s">
        <v>3998</v>
      </c>
      <c r="H57" s="25" t="s">
        <v>3947</v>
      </c>
      <c r="I57" s="25" t="s">
        <v>4290</v>
      </c>
      <c r="J57" s="25"/>
      <c r="K57" s="25" t="s">
        <v>3849</v>
      </c>
      <c r="L57" s="25" t="s">
        <v>4688</v>
      </c>
      <c r="M57" s="25" t="s">
        <v>3869</v>
      </c>
      <c r="N57" s="25" t="s">
        <v>4573</v>
      </c>
      <c r="O57" s="25" t="s">
        <v>3853</v>
      </c>
      <c r="P57" s="25" t="s">
        <v>3854</v>
      </c>
      <c r="Q57" s="25"/>
      <c r="R57" s="25"/>
      <c r="S57" s="25"/>
      <c r="T57" s="25"/>
      <c r="U57" s="25"/>
      <c r="V57" s="25"/>
      <c r="W57" s="25"/>
      <c r="X57" s="25"/>
      <c r="Y57" s="25"/>
    </row>
    <row r="58" ht="30" customHeight="1" spans="1:25" x14ac:dyDescent="0.25">
      <c r="A58" s="25" t="s">
        <v>4280</v>
      </c>
      <c r="B58" s="26" t="s">
        <v>4281</v>
      </c>
      <c r="C58" s="25" t="s">
        <v>4282</v>
      </c>
      <c r="D58" s="27">
        <v>44950</v>
      </c>
      <c r="E58" s="25" t="s">
        <v>4283</v>
      </c>
      <c r="F58" s="25" t="s">
        <v>3907</v>
      </c>
      <c r="G58" s="25" t="s">
        <v>3908</v>
      </c>
      <c r="H58" s="25" t="s">
        <v>3909</v>
      </c>
      <c r="I58" s="25" t="s">
        <v>4290</v>
      </c>
      <c r="J58" s="25"/>
      <c r="K58" s="25" t="s">
        <v>3939</v>
      </c>
      <c r="L58" s="25" t="s">
        <v>3939</v>
      </c>
      <c r="M58" s="25" t="s">
        <v>3869</v>
      </c>
      <c r="N58" s="25" t="s">
        <v>4146</v>
      </c>
      <c r="O58" s="25" t="s">
        <v>3853</v>
      </c>
      <c r="P58" s="25" t="s">
        <v>3854</v>
      </c>
      <c r="Q58" s="25"/>
      <c r="R58" s="25" t="s">
        <v>3892</v>
      </c>
      <c r="S58" s="25" t="s">
        <v>3892</v>
      </c>
      <c r="T58" s="25">
        <v>8</v>
      </c>
      <c r="U58" s="25" t="s">
        <v>3884</v>
      </c>
      <c r="V58" s="25" t="s">
        <v>3928</v>
      </c>
      <c r="W58" s="25" t="s">
        <v>3915</v>
      </c>
      <c r="X58" s="25" t="s">
        <v>4284</v>
      </c>
      <c r="Y58" s="30" t="s">
        <v>4285</v>
      </c>
    </row>
    <row r="59" spans="1:25" x14ac:dyDescent="0.25">
      <c r="A59" s="25" t="s">
        <v>4280</v>
      </c>
      <c r="B59" s="26">
        <v>606</v>
      </c>
      <c r="C59" s="25" t="s">
        <v>4728</v>
      </c>
      <c r="D59" s="27">
        <v>44952</v>
      </c>
      <c r="E59" s="25" t="s">
        <v>4729</v>
      </c>
      <c r="F59" s="25" t="s">
        <v>4004</v>
      </c>
      <c r="G59" s="25" t="s">
        <v>3985</v>
      </c>
      <c r="H59" s="25" t="s">
        <v>3968</v>
      </c>
      <c r="I59" s="25" t="s">
        <v>4290</v>
      </c>
      <c r="J59" s="25"/>
      <c r="K59" s="25" t="s">
        <v>3849</v>
      </c>
      <c r="L59" s="25" t="s">
        <v>4688</v>
      </c>
      <c r="M59" s="25" t="s">
        <v>3869</v>
      </c>
      <c r="N59" s="25" t="s">
        <v>4573</v>
      </c>
      <c r="O59" s="25" t="s">
        <v>3853</v>
      </c>
      <c r="P59" s="25" t="s">
        <v>3854</v>
      </c>
      <c r="Q59" s="25"/>
      <c r="R59" s="25" t="s">
        <v>3855</v>
      </c>
      <c r="S59" s="25" t="s">
        <v>3856</v>
      </c>
      <c r="T59" s="25">
        <v>2</v>
      </c>
      <c r="U59" s="25" t="s">
        <v>3884</v>
      </c>
      <c r="V59" s="25" t="s">
        <v>3858</v>
      </c>
      <c r="W59" s="25" t="s">
        <v>3960</v>
      </c>
      <c r="X59" s="25" t="s">
        <v>4730</v>
      </c>
      <c r="Y59" s="25" t="s">
        <v>4731</v>
      </c>
    </row>
    <row r="60" spans="1:25" x14ac:dyDescent="0.25">
      <c r="A60" s="25" t="s">
        <v>4291</v>
      </c>
      <c r="B60" s="26">
        <v>616</v>
      </c>
      <c r="C60" s="25" t="s">
        <v>4732</v>
      </c>
      <c r="D60" s="27">
        <v>44959</v>
      </c>
      <c r="E60" s="25" t="s">
        <v>4733</v>
      </c>
      <c r="F60" s="25" t="s">
        <v>3907</v>
      </c>
      <c r="G60" s="25" t="s">
        <v>3908</v>
      </c>
      <c r="H60" s="25" t="s">
        <v>3909</v>
      </c>
      <c r="I60" s="25" t="s">
        <v>4290</v>
      </c>
      <c r="J60" s="25"/>
      <c r="K60" s="25" t="s">
        <v>3849</v>
      </c>
      <c r="L60" s="25" t="s">
        <v>4688</v>
      </c>
      <c r="M60" s="25" t="s">
        <v>3869</v>
      </c>
      <c r="N60" s="25" t="s">
        <v>4573</v>
      </c>
      <c r="O60" s="25" t="s">
        <v>3853</v>
      </c>
      <c r="P60" s="25" t="s">
        <v>3854</v>
      </c>
      <c r="Q60" s="25"/>
      <c r="R60" s="25"/>
      <c r="S60" s="25"/>
      <c r="T60" s="25"/>
      <c r="U60" s="25"/>
      <c r="V60" s="25"/>
      <c r="W60" s="25"/>
      <c r="X60" s="25"/>
      <c r="Y60" s="25"/>
    </row>
    <row r="61" spans="1:25" x14ac:dyDescent="0.25">
      <c r="A61" s="25" t="s">
        <v>4291</v>
      </c>
      <c r="B61" s="26">
        <v>619</v>
      </c>
      <c r="C61" s="25" t="s">
        <v>4734</v>
      </c>
      <c r="D61" s="27">
        <v>44965</v>
      </c>
      <c r="E61" s="25" t="s">
        <v>4735</v>
      </c>
      <c r="F61" s="25" t="s">
        <v>3997</v>
      </c>
      <c r="G61" s="25" t="s">
        <v>3998</v>
      </c>
      <c r="H61" s="25" t="s">
        <v>3923</v>
      </c>
      <c r="I61" s="25" t="s">
        <v>4290</v>
      </c>
      <c r="J61" s="25"/>
      <c r="K61" s="25" t="s">
        <v>3849</v>
      </c>
      <c r="L61" s="25" t="s">
        <v>4688</v>
      </c>
      <c r="M61" s="25" t="s">
        <v>3869</v>
      </c>
      <c r="N61" s="25" t="s">
        <v>4573</v>
      </c>
      <c r="O61" s="25" t="s">
        <v>3853</v>
      </c>
      <c r="P61" s="25" t="s">
        <v>3854</v>
      </c>
      <c r="Q61" s="25"/>
      <c r="R61" s="25"/>
      <c r="S61" s="25"/>
      <c r="T61" s="25"/>
      <c r="U61" s="25"/>
      <c r="V61" s="25"/>
      <c r="W61" s="25"/>
      <c r="X61" s="25"/>
      <c r="Y61" s="25"/>
    </row>
    <row r="62" spans="1:25" x14ac:dyDescent="0.25">
      <c r="A62" s="25" t="s">
        <v>4291</v>
      </c>
      <c r="B62" s="26">
        <v>4005</v>
      </c>
      <c r="C62" s="25" t="s">
        <v>4292</v>
      </c>
      <c r="D62" s="27">
        <v>44974</v>
      </c>
      <c r="E62" s="25" t="s">
        <v>4293</v>
      </c>
      <c r="F62" s="25" t="s">
        <v>4294</v>
      </c>
      <c r="G62" s="25" t="s">
        <v>4288</v>
      </c>
      <c r="H62" s="25" t="s">
        <v>4289</v>
      </c>
      <c r="I62" s="25" t="s">
        <v>4290</v>
      </c>
      <c r="J62" s="25"/>
      <c r="K62" s="25" t="s">
        <v>3849</v>
      </c>
      <c r="L62" s="25" t="s">
        <v>3850</v>
      </c>
      <c r="M62" s="25" t="s">
        <v>3851</v>
      </c>
      <c r="N62" s="25" t="s">
        <v>4188</v>
      </c>
      <c r="O62" s="25" t="s">
        <v>3853</v>
      </c>
      <c r="P62" s="25" t="s">
        <v>3854</v>
      </c>
      <c r="Q62" s="25"/>
      <c r="R62" s="25"/>
      <c r="S62" s="25"/>
      <c r="T62" s="25"/>
      <c r="U62" s="25"/>
      <c r="V62" s="25"/>
      <c r="W62" s="25"/>
      <c r="X62" s="25"/>
      <c r="Y62" s="25"/>
    </row>
    <row r="63" spans="1:25" x14ac:dyDescent="0.25">
      <c r="A63" s="25" t="s">
        <v>4291</v>
      </c>
      <c r="B63" s="26">
        <v>611</v>
      </c>
      <c r="C63" s="25" t="s">
        <v>4736</v>
      </c>
      <c r="D63" s="27">
        <v>44971</v>
      </c>
      <c r="E63" s="25" t="s">
        <v>4737</v>
      </c>
      <c r="F63" s="25" t="s">
        <v>3978</v>
      </c>
      <c r="G63" s="25" t="s">
        <v>3967</v>
      </c>
      <c r="H63" s="25" t="s">
        <v>3968</v>
      </c>
      <c r="I63" s="25" t="s">
        <v>4290</v>
      </c>
      <c r="J63" s="25"/>
      <c r="K63" s="25" t="s">
        <v>3849</v>
      </c>
      <c r="L63" s="25" t="s">
        <v>4688</v>
      </c>
      <c r="M63" s="25" t="s">
        <v>3869</v>
      </c>
      <c r="N63" s="25" t="s">
        <v>4573</v>
      </c>
      <c r="O63" s="25" t="s">
        <v>3853</v>
      </c>
      <c r="P63" s="25" t="s">
        <v>3854</v>
      </c>
      <c r="Q63" s="25"/>
      <c r="R63" s="25" t="s">
        <v>3892</v>
      </c>
      <c r="S63" s="25" t="s">
        <v>3856</v>
      </c>
      <c r="T63" s="25">
        <v>2</v>
      </c>
      <c r="U63" s="25" t="s">
        <v>3884</v>
      </c>
      <c r="V63" s="25" t="s">
        <v>3928</v>
      </c>
      <c r="W63" s="25" t="s">
        <v>3915</v>
      </c>
      <c r="X63" s="25" t="s">
        <v>4738</v>
      </c>
      <c r="Y63" s="25" t="s">
        <v>3953</v>
      </c>
    </row>
    <row r="64" spans="1:25" x14ac:dyDescent="0.25">
      <c r="A64" s="25" t="s">
        <v>4291</v>
      </c>
      <c r="B64" s="26">
        <v>610</v>
      </c>
      <c r="C64" s="25" t="s">
        <v>4739</v>
      </c>
      <c r="D64" s="27">
        <v>44973</v>
      </c>
      <c r="E64" s="25" t="s">
        <v>4740</v>
      </c>
      <c r="F64" s="25" t="s">
        <v>4564</v>
      </c>
      <c r="G64" s="25" t="s">
        <v>3967</v>
      </c>
      <c r="H64" s="25" t="s">
        <v>3968</v>
      </c>
      <c r="I64" s="25" t="s">
        <v>4290</v>
      </c>
      <c r="J64" s="25"/>
      <c r="K64" s="25" t="s">
        <v>3849</v>
      </c>
      <c r="L64" s="25" t="s">
        <v>4688</v>
      </c>
      <c r="M64" s="25" t="s">
        <v>3869</v>
      </c>
      <c r="N64" s="25" t="s">
        <v>4573</v>
      </c>
      <c r="O64" s="25" t="s">
        <v>4568</v>
      </c>
      <c r="P64" s="28">
        <v>45322</v>
      </c>
      <c r="Q64" s="25"/>
      <c r="R64" s="25" t="s">
        <v>3856</v>
      </c>
      <c r="S64" s="25" t="s">
        <v>3856</v>
      </c>
      <c r="T64" s="25">
        <v>2</v>
      </c>
      <c r="U64" s="25" t="s">
        <v>3884</v>
      </c>
      <c r="V64" s="25" t="s">
        <v>3858</v>
      </c>
      <c r="W64" s="25" t="s">
        <v>3915</v>
      </c>
      <c r="X64" s="25" t="s">
        <v>4741</v>
      </c>
      <c r="Y64" s="25" t="s">
        <v>3953</v>
      </c>
    </row>
    <row r="65" spans="1:25" x14ac:dyDescent="0.25">
      <c r="A65" s="25" t="s">
        <v>4291</v>
      </c>
      <c r="B65" s="26" t="s">
        <v>4742</v>
      </c>
      <c r="C65" s="25" t="s">
        <v>4743</v>
      </c>
      <c r="D65" s="27">
        <v>44979</v>
      </c>
      <c r="E65" s="25" t="s">
        <v>4744</v>
      </c>
      <c r="F65" s="25" t="s">
        <v>4711</v>
      </c>
      <c r="G65" s="25" t="s">
        <v>4288</v>
      </c>
      <c r="H65" s="25" t="s">
        <v>4289</v>
      </c>
      <c r="I65" s="25" t="s">
        <v>4290</v>
      </c>
      <c r="J65" s="25"/>
      <c r="K65" s="25" t="s">
        <v>3939</v>
      </c>
      <c r="L65" s="25" t="s">
        <v>3939</v>
      </c>
      <c r="M65" s="25" t="s">
        <v>3869</v>
      </c>
      <c r="N65" s="25" t="s">
        <v>4573</v>
      </c>
      <c r="O65" s="25" t="s">
        <v>3853</v>
      </c>
      <c r="P65" s="25" t="s">
        <v>3854</v>
      </c>
      <c r="Q65" s="25"/>
      <c r="R65" s="25"/>
      <c r="S65" s="25"/>
      <c r="T65" s="25"/>
      <c r="U65" s="25"/>
      <c r="V65" s="25"/>
      <c r="W65" s="25"/>
      <c r="X65" s="25"/>
      <c r="Y65" s="25"/>
    </row>
    <row r="66" spans="1:25" x14ac:dyDescent="0.25">
      <c r="A66" s="25" t="s">
        <v>4291</v>
      </c>
      <c r="B66" s="26" t="s">
        <v>4745</v>
      </c>
      <c r="C66" s="25" t="s">
        <v>4746</v>
      </c>
      <c r="D66" s="27">
        <v>44981</v>
      </c>
      <c r="E66" s="25" t="s">
        <v>4747</v>
      </c>
      <c r="F66" s="25" t="s">
        <v>4748</v>
      </c>
      <c r="G66" s="25" t="s">
        <v>3908</v>
      </c>
      <c r="H66" s="25" t="s">
        <v>3909</v>
      </c>
      <c r="I66" s="25" t="s">
        <v>4290</v>
      </c>
      <c r="J66" s="25"/>
      <c r="K66" s="25" t="s">
        <v>3939</v>
      </c>
      <c r="L66" s="25" t="s">
        <v>3939</v>
      </c>
      <c r="M66" s="25" t="s">
        <v>3869</v>
      </c>
      <c r="N66" s="25" t="s">
        <v>4573</v>
      </c>
      <c r="O66" s="25" t="s">
        <v>3853</v>
      </c>
      <c r="P66" s="25" t="s">
        <v>3854</v>
      </c>
      <c r="Q66" s="25"/>
      <c r="R66" s="25" t="s">
        <v>3856</v>
      </c>
      <c r="S66" s="25" t="s">
        <v>3856</v>
      </c>
      <c r="T66" s="25">
        <v>8</v>
      </c>
      <c r="U66" s="25" t="s">
        <v>3884</v>
      </c>
      <c r="V66" s="25" t="s">
        <v>4069</v>
      </c>
      <c r="W66" s="25" t="s">
        <v>4211</v>
      </c>
      <c r="X66" s="25" t="s">
        <v>4749</v>
      </c>
      <c r="Y66" s="25" t="s">
        <v>4750</v>
      </c>
    </row>
    <row r="67" spans="1:25" x14ac:dyDescent="0.25">
      <c r="A67" s="25" t="s">
        <v>4751</v>
      </c>
      <c r="B67" s="26">
        <v>614</v>
      </c>
      <c r="C67" s="25" t="s">
        <v>4752</v>
      </c>
      <c r="D67" s="27">
        <v>44988</v>
      </c>
      <c r="E67" s="25" t="s">
        <v>4753</v>
      </c>
      <c r="F67" s="25" t="s">
        <v>3997</v>
      </c>
      <c r="G67" s="25" t="s">
        <v>3998</v>
      </c>
      <c r="H67" s="25" t="s">
        <v>3923</v>
      </c>
      <c r="I67" s="25" t="s">
        <v>4290</v>
      </c>
      <c r="J67" s="25"/>
      <c r="K67" s="25" t="s">
        <v>3849</v>
      </c>
      <c r="L67" s="25" t="s">
        <v>4688</v>
      </c>
      <c r="M67" s="25" t="s">
        <v>3869</v>
      </c>
      <c r="N67" s="25" t="s">
        <v>4573</v>
      </c>
      <c r="O67" s="25" t="s">
        <v>3853</v>
      </c>
      <c r="P67" s="25" t="s">
        <v>3854</v>
      </c>
      <c r="Q67" s="25"/>
      <c r="R67" s="25" t="s">
        <v>3892</v>
      </c>
      <c r="S67" s="25" t="s">
        <v>3892</v>
      </c>
      <c r="T67" s="25">
        <v>4</v>
      </c>
      <c r="U67" s="25" t="s">
        <v>3871</v>
      </c>
      <c r="V67" s="25" t="s">
        <v>3858</v>
      </c>
      <c r="W67" s="25" t="s">
        <v>3893</v>
      </c>
      <c r="X67" s="25" t="s">
        <v>4754</v>
      </c>
      <c r="Y67" s="25" t="s">
        <v>4755</v>
      </c>
    </row>
    <row r="68" spans="1:25" x14ac:dyDescent="0.25">
      <c r="A68" s="25" t="s">
        <v>4751</v>
      </c>
      <c r="B68" s="26" t="s">
        <v>4756</v>
      </c>
      <c r="C68" s="25" t="s">
        <v>4757</v>
      </c>
      <c r="D68" s="27">
        <v>45015</v>
      </c>
      <c r="E68" s="25" t="s">
        <v>4758</v>
      </c>
      <c r="F68" s="25" t="s">
        <v>4215</v>
      </c>
      <c r="G68" s="25" t="s">
        <v>4050</v>
      </c>
      <c r="H68" s="25" t="s">
        <v>3846</v>
      </c>
      <c r="I68" s="25" t="s">
        <v>4290</v>
      </c>
      <c r="J68" s="25"/>
      <c r="K68" s="25" t="s">
        <v>3939</v>
      </c>
      <c r="L68" s="25" t="s">
        <v>3939</v>
      </c>
      <c r="M68" s="25" t="s">
        <v>3869</v>
      </c>
      <c r="N68" s="25" t="s">
        <v>4573</v>
      </c>
      <c r="O68" s="25" t="s">
        <v>3853</v>
      </c>
      <c r="P68" s="25" t="s">
        <v>3854</v>
      </c>
      <c r="Q68" s="25"/>
      <c r="R68" s="25" t="s">
        <v>3856</v>
      </c>
      <c r="S68" s="25" t="s">
        <v>3855</v>
      </c>
      <c r="T68" s="25">
        <v>4</v>
      </c>
      <c r="U68" s="25" t="s">
        <v>3884</v>
      </c>
      <c r="V68" s="25" t="s">
        <v>4069</v>
      </c>
      <c r="W68" s="25" t="s">
        <v>3951</v>
      </c>
      <c r="X68" s="25" t="s">
        <v>4759</v>
      </c>
      <c r="Y68" s="25" t="s">
        <v>3953</v>
      </c>
    </row>
    <row r="69" spans="1:25" x14ac:dyDescent="0.25">
      <c r="A69" s="25" t="s">
        <v>4751</v>
      </c>
      <c r="B69" s="26">
        <v>625</v>
      </c>
      <c r="C69" s="25" t="s">
        <v>4760</v>
      </c>
      <c r="D69" s="27">
        <v>45015</v>
      </c>
      <c r="E69" s="25" t="s">
        <v>4761</v>
      </c>
      <c r="F69" s="25" t="s">
        <v>4711</v>
      </c>
      <c r="G69" s="25" t="s">
        <v>4288</v>
      </c>
      <c r="H69" s="25" t="s">
        <v>4289</v>
      </c>
      <c r="I69" s="25" t="s">
        <v>4290</v>
      </c>
      <c r="J69" s="25"/>
      <c r="K69" s="25" t="s">
        <v>3849</v>
      </c>
      <c r="L69" s="25" t="s">
        <v>4688</v>
      </c>
      <c r="M69" s="25" t="s">
        <v>3869</v>
      </c>
      <c r="N69" s="25" t="s">
        <v>4573</v>
      </c>
      <c r="O69" s="25" t="s">
        <v>3853</v>
      </c>
      <c r="P69" s="25" t="s">
        <v>3854</v>
      </c>
      <c r="Q69" s="25"/>
      <c r="R69" s="25"/>
      <c r="S69" s="25"/>
      <c r="T69" s="25"/>
      <c r="U69" s="25"/>
      <c r="V69" s="25"/>
      <c r="W69" s="25"/>
      <c r="X69" s="25"/>
      <c r="Y69" s="25"/>
    </row>
    <row r="70" spans="1:25" x14ac:dyDescent="0.25">
      <c r="A70" s="25" t="s">
        <v>4762</v>
      </c>
      <c r="B70" s="26">
        <v>404</v>
      </c>
      <c r="C70" s="25" t="s">
        <v>4763</v>
      </c>
      <c r="D70" s="27">
        <v>45086</v>
      </c>
      <c r="E70" s="25" t="s">
        <v>4764</v>
      </c>
      <c r="F70" s="25" t="s">
        <v>3844</v>
      </c>
      <c r="G70" s="25" t="s">
        <v>3845</v>
      </c>
      <c r="H70" s="25" t="s">
        <v>3846</v>
      </c>
      <c r="I70" s="25" t="s">
        <v>4290</v>
      </c>
      <c r="J70" s="25"/>
      <c r="K70" s="25" t="s">
        <v>3849</v>
      </c>
      <c r="L70" s="25" t="s">
        <v>3850</v>
      </c>
      <c r="M70" s="25" t="s">
        <v>3869</v>
      </c>
      <c r="N70" s="25" t="s">
        <v>4573</v>
      </c>
      <c r="O70" s="25" t="s">
        <v>3853</v>
      </c>
      <c r="P70" s="25" t="s">
        <v>3854</v>
      </c>
      <c r="Q70" s="25"/>
      <c r="R70" s="25" t="s">
        <v>3892</v>
      </c>
      <c r="S70" s="25" t="s">
        <v>3892</v>
      </c>
      <c r="T70" s="25">
        <v>2</v>
      </c>
      <c r="U70" s="25" t="s">
        <v>3857</v>
      </c>
      <c r="V70" s="25" t="s">
        <v>3858</v>
      </c>
      <c r="W70" s="25" t="s">
        <v>3915</v>
      </c>
      <c r="X70" s="25" t="s">
        <v>4299</v>
      </c>
      <c r="Y70" s="25" t="s">
        <v>4765</v>
      </c>
    </row>
    <row r="71" spans="1:25" x14ac:dyDescent="0.25">
      <c r="A71" s="25" t="s">
        <v>4762</v>
      </c>
      <c r="B71" s="26">
        <v>405</v>
      </c>
      <c r="C71" s="25" t="s">
        <v>4766</v>
      </c>
      <c r="D71" s="27">
        <v>45086</v>
      </c>
      <c r="E71" s="25" t="s">
        <v>4767</v>
      </c>
      <c r="F71" s="25" t="s">
        <v>3844</v>
      </c>
      <c r="G71" s="25" t="s">
        <v>3845</v>
      </c>
      <c r="H71" s="25" t="s">
        <v>3846</v>
      </c>
      <c r="I71" s="25" t="s">
        <v>4290</v>
      </c>
      <c r="J71" s="25"/>
      <c r="K71" s="25" t="s">
        <v>3849</v>
      </c>
      <c r="L71" s="25" t="s">
        <v>3850</v>
      </c>
      <c r="M71" s="25" t="s">
        <v>3869</v>
      </c>
      <c r="N71" s="25" t="s">
        <v>4590</v>
      </c>
      <c r="O71" s="25" t="s">
        <v>3853</v>
      </c>
      <c r="P71" s="25" t="s">
        <v>3854</v>
      </c>
      <c r="Q71" s="25" t="s">
        <v>4768</v>
      </c>
      <c r="R71" s="25" t="s">
        <v>3892</v>
      </c>
      <c r="S71" s="25" t="s">
        <v>3856</v>
      </c>
      <c r="T71" s="25">
        <v>2</v>
      </c>
      <c r="U71" s="25" t="s">
        <v>3884</v>
      </c>
      <c r="V71" s="25" t="s">
        <v>3914</v>
      </c>
      <c r="W71" s="25" t="s">
        <v>3915</v>
      </c>
      <c r="X71" s="25" t="s">
        <v>3953</v>
      </c>
      <c r="Y71" s="25" t="s">
        <v>4769</v>
      </c>
    </row>
    <row r="72" spans="1:25" x14ac:dyDescent="0.25">
      <c r="A72" s="25" t="s">
        <v>4762</v>
      </c>
      <c r="B72" s="26">
        <v>403</v>
      </c>
      <c r="C72" s="25" t="s">
        <v>4770</v>
      </c>
      <c r="D72" s="27">
        <v>45086</v>
      </c>
      <c r="E72" s="25" t="s">
        <v>4771</v>
      </c>
      <c r="F72" s="25" t="s">
        <v>4772</v>
      </c>
      <c r="G72" s="25" t="s">
        <v>3845</v>
      </c>
      <c r="H72" s="25" t="s">
        <v>3846</v>
      </c>
      <c r="I72" s="25" t="s">
        <v>4290</v>
      </c>
      <c r="J72" s="25"/>
      <c r="K72" s="25" t="s">
        <v>3849</v>
      </c>
      <c r="L72" s="25" t="s">
        <v>3850</v>
      </c>
      <c r="M72" s="25" t="s">
        <v>3869</v>
      </c>
      <c r="N72" s="25" t="s">
        <v>4573</v>
      </c>
      <c r="O72" s="25" t="s">
        <v>3853</v>
      </c>
      <c r="P72" s="25" t="s">
        <v>3854</v>
      </c>
      <c r="Q72" s="25"/>
      <c r="R72" s="25" t="s">
        <v>3892</v>
      </c>
      <c r="S72" s="25" t="s">
        <v>3892</v>
      </c>
      <c r="T72" s="25">
        <v>2</v>
      </c>
      <c r="U72" s="25" t="s">
        <v>3857</v>
      </c>
      <c r="V72" s="25" t="s">
        <v>3858</v>
      </c>
      <c r="W72" s="25" t="s">
        <v>4319</v>
      </c>
      <c r="X72" s="25" t="s">
        <v>4201</v>
      </c>
      <c r="Y72" s="25" t="s">
        <v>4773</v>
      </c>
    </row>
    <row r="73" spans="1:25" x14ac:dyDescent="0.25">
      <c r="A73" s="25" t="s">
        <v>4762</v>
      </c>
      <c r="B73" s="26">
        <v>406</v>
      </c>
      <c r="C73" s="25" t="s">
        <v>4774</v>
      </c>
      <c r="D73" s="27">
        <v>45086</v>
      </c>
      <c r="E73" s="25" t="s">
        <v>4775</v>
      </c>
      <c r="F73" s="25" t="s">
        <v>3844</v>
      </c>
      <c r="G73" s="25" t="s">
        <v>3845</v>
      </c>
      <c r="H73" s="25" t="s">
        <v>3846</v>
      </c>
      <c r="I73" s="25" t="s">
        <v>4290</v>
      </c>
      <c r="J73" s="25"/>
      <c r="K73" s="25" t="s">
        <v>3849</v>
      </c>
      <c r="L73" s="25" t="s">
        <v>3850</v>
      </c>
      <c r="M73" s="25" t="s">
        <v>3869</v>
      </c>
      <c r="N73" s="25" t="s">
        <v>4573</v>
      </c>
      <c r="O73" s="25" t="s">
        <v>3853</v>
      </c>
      <c r="P73" s="25" t="s">
        <v>3854</v>
      </c>
      <c r="Q73" s="25"/>
      <c r="R73" s="25" t="s">
        <v>3892</v>
      </c>
      <c r="S73" s="25" t="s">
        <v>3892</v>
      </c>
      <c r="T73" s="25">
        <v>2</v>
      </c>
      <c r="U73" s="25" t="s">
        <v>3857</v>
      </c>
      <c r="V73" s="25" t="s">
        <v>3914</v>
      </c>
      <c r="W73" s="25" t="s">
        <v>3915</v>
      </c>
      <c r="X73" s="25" t="s">
        <v>4299</v>
      </c>
      <c r="Y73" s="25" t="s">
        <v>3953</v>
      </c>
    </row>
    <row r="74" spans="1:25" x14ac:dyDescent="0.25">
      <c r="A74" s="25" t="s">
        <v>4295</v>
      </c>
      <c r="B74" s="26">
        <v>4019</v>
      </c>
      <c r="C74" s="25" t="s">
        <v>4296</v>
      </c>
      <c r="D74" s="27">
        <v>45112</v>
      </c>
      <c r="E74" s="25" t="s">
        <v>4297</v>
      </c>
      <c r="F74" s="25" t="s">
        <v>3844</v>
      </c>
      <c r="G74" s="25" t="s">
        <v>3845</v>
      </c>
      <c r="H74" s="25" t="s">
        <v>3846</v>
      </c>
      <c r="I74" s="25" t="s">
        <v>4290</v>
      </c>
      <c r="J74" s="25"/>
      <c r="K74" s="25" t="s">
        <v>3849</v>
      </c>
      <c r="L74" s="25" t="s">
        <v>3850</v>
      </c>
      <c r="M74" s="25" t="s">
        <v>3851</v>
      </c>
      <c r="N74" s="25" t="s">
        <v>4298</v>
      </c>
      <c r="O74" s="25" t="s">
        <v>3853</v>
      </c>
      <c r="P74" s="25" t="s">
        <v>3854</v>
      </c>
      <c r="Q74" s="25"/>
      <c r="R74" s="25" t="s">
        <v>3892</v>
      </c>
      <c r="S74" s="25" t="s">
        <v>3892</v>
      </c>
      <c r="T74" s="25">
        <v>2</v>
      </c>
      <c r="U74" s="25" t="s">
        <v>3884</v>
      </c>
      <c r="V74" s="25" t="s">
        <v>3914</v>
      </c>
      <c r="W74" s="25" t="s">
        <v>3915</v>
      </c>
      <c r="X74" s="25" t="s">
        <v>4299</v>
      </c>
      <c r="Y74" s="25" t="s">
        <v>3953</v>
      </c>
    </row>
    <row r="75" ht="30" customHeight="1" spans="1:25" x14ac:dyDescent="0.25">
      <c r="A75" s="25" t="s">
        <v>4295</v>
      </c>
      <c r="B75" s="26" t="s">
        <v>4776</v>
      </c>
      <c r="C75" s="25" t="s">
        <v>4777</v>
      </c>
      <c r="D75" s="27">
        <v>45132</v>
      </c>
      <c r="E75" s="25" t="s">
        <v>4778</v>
      </c>
      <c r="F75" s="25" t="s">
        <v>4779</v>
      </c>
      <c r="G75" s="25" t="s">
        <v>3866</v>
      </c>
      <c r="H75" s="25" t="s">
        <v>3846</v>
      </c>
      <c r="I75" s="25" t="s">
        <v>4290</v>
      </c>
      <c r="J75" s="25"/>
      <c r="K75" s="25" t="s">
        <v>3939</v>
      </c>
      <c r="L75" s="25" t="s">
        <v>3939</v>
      </c>
      <c r="M75" s="25" t="s">
        <v>3869</v>
      </c>
      <c r="N75" s="25" t="s">
        <v>4573</v>
      </c>
      <c r="O75" s="25" t="s">
        <v>3853</v>
      </c>
      <c r="P75" s="25" t="s">
        <v>3854</v>
      </c>
      <c r="Q75" s="25"/>
      <c r="R75" s="25" t="s">
        <v>3855</v>
      </c>
      <c r="S75" s="25" t="s">
        <v>3856</v>
      </c>
      <c r="T75" s="25">
        <v>3</v>
      </c>
      <c r="U75" s="25" t="s">
        <v>3871</v>
      </c>
      <c r="V75" s="25" t="s">
        <v>3872</v>
      </c>
      <c r="W75" s="25" t="s">
        <v>3873</v>
      </c>
      <c r="X75" s="25" t="s">
        <v>3874</v>
      </c>
      <c r="Y75" s="30" t="s">
        <v>3875</v>
      </c>
    </row>
    <row r="76" spans="1:25" x14ac:dyDescent="0.25">
      <c r="A76" s="25" t="s">
        <v>4121</v>
      </c>
      <c r="B76" s="26">
        <v>4032</v>
      </c>
      <c r="C76" s="25" t="s">
        <v>4780</v>
      </c>
      <c r="D76" s="27">
        <v>45148</v>
      </c>
      <c r="E76" s="25" t="s">
        <v>4781</v>
      </c>
      <c r="F76" s="25" t="s">
        <v>4057</v>
      </c>
      <c r="G76" s="25" t="s">
        <v>3922</v>
      </c>
      <c r="H76" s="25" t="s">
        <v>3947</v>
      </c>
      <c r="I76" s="25" t="s">
        <v>4290</v>
      </c>
      <c r="J76" s="25"/>
      <c r="K76" s="25" t="s">
        <v>3849</v>
      </c>
      <c r="L76" s="25" t="s">
        <v>3850</v>
      </c>
      <c r="M76" s="25" t="s">
        <v>3869</v>
      </c>
      <c r="N76" s="25" t="s">
        <v>4590</v>
      </c>
      <c r="O76" s="25" t="s">
        <v>3853</v>
      </c>
      <c r="P76" s="25" t="s">
        <v>3854</v>
      </c>
      <c r="Q76" s="25" t="s">
        <v>4210</v>
      </c>
      <c r="R76" s="25" t="s">
        <v>3892</v>
      </c>
      <c r="S76" s="25" t="s">
        <v>3892</v>
      </c>
      <c r="T76" s="25">
        <v>3</v>
      </c>
      <c r="U76" s="25" t="s">
        <v>3884</v>
      </c>
      <c r="V76" s="25" t="s">
        <v>3858</v>
      </c>
      <c r="W76" s="25" t="s">
        <v>4211</v>
      </c>
      <c r="X76" s="25" t="s">
        <v>4782</v>
      </c>
      <c r="Y76" s="25" t="s">
        <v>4783</v>
      </c>
    </row>
    <row r="77" spans="1:25" x14ac:dyDescent="0.25">
      <c r="A77" s="25" t="s">
        <v>4121</v>
      </c>
      <c r="B77" s="26" t="s">
        <v>4784</v>
      </c>
      <c r="C77" s="25" t="s">
        <v>4785</v>
      </c>
      <c r="D77" s="27">
        <v>45149</v>
      </c>
      <c r="E77" s="25" t="s">
        <v>4786</v>
      </c>
      <c r="F77" s="25" t="s">
        <v>4308</v>
      </c>
      <c r="G77" s="25" t="s">
        <v>3985</v>
      </c>
      <c r="H77" s="25" t="s">
        <v>3968</v>
      </c>
      <c r="I77" s="25" t="s">
        <v>4290</v>
      </c>
      <c r="J77" s="25"/>
      <c r="K77" s="25" t="s">
        <v>3939</v>
      </c>
      <c r="L77" s="25" t="s">
        <v>3939</v>
      </c>
      <c r="M77" s="25" t="s">
        <v>3869</v>
      </c>
      <c r="N77" s="25" t="s">
        <v>4573</v>
      </c>
      <c r="O77" s="25" t="s">
        <v>3853</v>
      </c>
      <c r="P77" s="25" t="s">
        <v>3854</v>
      </c>
      <c r="Q77" s="25"/>
      <c r="R77" s="25" t="s">
        <v>3892</v>
      </c>
      <c r="S77" s="25" t="s">
        <v>3892</v>
      </c>
      <c r="T77" s="25">
        <v>7</v>
      </c>
      <c r="U77" s="25" t="s">
        <v>3884</v>
      </c>
      <c r="V77" s="25" t="s">
        <v>3858</v>
      </c>
      <c r="W77" s="25" t="s">
        <v>3893</v>
      </c>
      <c r="X77" s="25" t="s">
        <v>4787</v>
      </c>
      <c r="Y77" s="25" t="s">
        <v>4788</v>
      </c>
    </row>
    <row r="78" spans="1:25" x14ac:dyDescent="0.25">
      <c r="A78" s="25" t="s">
        <v>4121</v>
      </c>
      <c r="B78" s="26">
        <v>612</v>
      </c>
      <c r="C78" s="25" t="s">
        <v>4789</v>
      </c>
      <c r="D78" s="27">
        <v>45163</v>
      </c>
      <c r="E78" s="25" t="s">
        <v>4790</v>
      </c>
      <c r="F78" s="25" t="s">
        <v>3966</v>
      </c>
      <c r="G78" s="25" t="s">
        <v>3967</v>
      </c>
      <c r="H78" s="25" t="s">
        <v>3968</v>
      </c>
      <c r="I78" s="25" t="s">
        <v>4290</v>
      </c>
      <c r="J78" s="25"/>
      <c r="K78" s="25" t="s">
        <v>3849</v>
      </c>
      <c r="L78" s="25" t="s">
        <v>4688</v>
      </c>
      <c r="M78" s="25" t="s">
        <v>3869</v>
      </c>
      <c r="N78" s="25" t="s">
        <v>4573</v>
      </c>
      <c r="O78" s="25" t="s">
        <v>4568</v>
      </c>
      <c r="P78" s="28">
        <v>45351</v>
      </c>
      <c r="Q78" s="25"/>
      <c r="R78" s="25" t="s">
        <v>3892</v>
      </c>
      <c r="S78" s="25" t="s">
        <v>3856</v>
      </c>
      <c r="T78" s="25">
        <v>2</v>
      </c>
      <c r="U78" s="25" t="s">
        <v>3884</v>
      </c>
      <c r="V78" s="25" t="s">
        <v>3928</v>
      </c>
      <c r="W78" s="25" t="s">
        <v>3915</v>
      </c>
      <c r="X78" s="25" t="s">
        <v>4791</v>
      </c>
      <c r="Y78" s="25" t="s">
        <v>3953</v>
      </c>
    </row>
    <row r="79" spans="1:16384" s="31" customFormat="1" x14ac:dyDescent="0.25">
      <c r="A79" s="25" t="s">
        <v>4094</v>
      </c>
      <c r="B79" s="26">
        <v>4040</v>
      </c>
      <c r="C79" s="25" t="s">
        <v>4792</v>
      </c>
      <c r="D79" s="27">
        <v>45191</v>
      </c>
      <c r="E79" s="25" t="s">
        <v>4793</v>
      </c>
      <c r="F79" s="25" t="s">
        <v>4112</v>
      </c>
      <c r="G79" s="25" t="s">
        <v>3998</v>
      </c>
      <c r="H79" s="25" t="s">
        <v>3923</v>
      </c>
      <c r="I79" s="25" t="s">
        <v>4290</v>
      </c>
      <c r="J79" s="33"/>
      <c r="K79" s="33" t="s">
        <v>3849</v>
      </c>
      <c r="L79" s="33" t="s">
        <v>3850</v>
      </c>
      <c r="M79" s="25" t="s">
        <v>3869</v>
      </c>
      <c r="N79" s="33" t="s">
        <v>4590</v>
      </c>
      <c r="O79" s="25" t="s">
        <v>3853</v>
      </c>
      <c r="P79" s="25" t="s">
        <v>3854</v>
      </c>
      <c r="Q79" s="33"/>
      <c r="R79" s="25"/>
      <c r="S79" s="25"/>
      <c r="T79" s="25"/>
      <c r="U79" s="25"/>
      <c r="V79" s="25"/>
      <c r="W79" s="25"/>
      <c r="X79" s="25"/>
      <c r="Y79" s="25"/>
      <c r="XEW79" s="15"/>
      <c r="XEX79" s="15"/>
      <c r="XEY79" s="15"/>
      <c r="XEZ79" s="15"/>
      <c r="XFA79" s="15"/>
      <c r="XFB79" s="15"/>
      <c r="XFC79" s="15"/>
      <c r="XFD79" s="15"/>
    </row>
    <row r="80" spans="1:16384" s="31" customFormat="1" x14ac:dyDescent="0.25">
      <c r="A80" s="25" t="s">
        <v>4113</v>
      </c>
      <c r="B80" s="26">
        <v>4048</v>
      </c>
      <c r="C80" s="25" t="s">
        <v>4794</v>
      </c>
      <c r="D80" s="27">
        <v>45225</v>
      </c>
      <c r="E80" s="25" t="s">
        <v>4795</v>
      </c>
      <c r="F80" s="25" t="s">
        <v>4308</v>
      </c>
      <c r="G80" s="25" t="s">
        <v>3985</v>
      </c>
      <c r="H80" s="25" t="s">
        <v>3968</v>
      </c>
      <c r="I80" s="25" t="s">
        <v>4290</v>
      </c>
      <c r="J80" s="33"/>
      <c r="K80" s="33" t="s">
        <v>3849</v>
      </c>
      <c r="L80" s="33" t="s">
        <v>3850</v>
      </c>
      <c r="M80" s="25" t="s">
        <v>3869</v>
      </c>
      <c r="N80" s="33" t="s">
        <v>4573</v>
      </c>
      <c r="O80" s="25" t="s">
        <v>3853</v>
      </c>
      <c r="P80" s="25" t="s">
        <v>3854</v>
      </c>
      <c r="Q80" s="33"/>
      <c r="R80" s="25" t="s">
        <v>3892</v>
      </c>
      <c r="S80" s="25" t="s">
        <v>3892</v>
      </c>
      <c r="T80" s="25">
        <v>2</v>
      </c>
      <c r="U80" s="25" t="s">
        <v>3884</v>
      </c>
      <c r="V80" s="25" t="s">
        <v>3858</v>
      </c>
      <c r="W80" s="25" t="s">
        <v>3960</v>
      </c>
      <c r="X80" s="25" t="s">
        <v>4796</v>
      </c>
      <c r="Y80" s="25" t="s">
        <v>4797</v>
      </c>
      <c r="XEW80" s="15"/>
      <c r="XEX80" s="15"/>
      <c r="XEY80" s="15"/>
      <c r="XEZ80" s="15"/>
      <c r="XFA80" s="15"/>
      <c r="XFB80" s="15"/>
      <c r="XFC80" s="15"/>
      <c r="XFD80" s="15"/>
    </row>
    <row r="81" ht="30" customHeight="1" spans="1:25" x14ac:dyDescent="0.25">
      <c r="A81" s="25" t="s">
        <v>4349</v>
      </c>
      <c r="B81" s="26" t="s">
        <v>4798</v>
      </c>
      <c r="C81" s="25" t="s">
        <v>4799</v>
      </c>
      <c r="D81" s="27">
        <v>45251</v>
      </c>
      <c r="E81" s="25" t="s">
        <v>4800</v>
      </c>
      <c r="F81" s="25" t="s">
        <v>4801</v>
      </c>
      <c r="G81" s="25" t="s">
        <v>3866</v>
      </c>
      <c r="H81" s="25" t="s">
        <v>3846</v>
      </c>
      <c r="I81" s="25" t="s">
        <v>4290</v>
      </c>
      <c r="J81" s="25"/>
      <c r="K81" s="25" t="s">
        <v>3939</v>
      </c>
      <c r="L81" s="25" t="s">
        <v>3939</v>
      </c>
      <c r="M81" s="25" t="s">
        <v>3869</v>
      </c>
      <c r="N81" s="25" t="s">
        <v>4573</v>
      </c>
      <c r="O81" s="25" t="s">
        <v>3853</v>
      </c>
      <c r="P81" s="28" t="s">
        <v>3854</v>
      </c>
      <c r="Q81" s="40"/>
      <c r="R81" s="25" t="s">
        <v>3855</v>
      </c>
      <c r="S81" s="25" t="s">
        <v>3856</v>
      </c>
      <c r="T81" s="25">
        <v>3</v>
      </c>
      <c r="U81" s="25" t="s">
        <v>3871</v>
      </c>
      <c r="V81" s="25" t="s">
        <v>3872</v>
      </c>
      <c r="W81" s="25" t="s">
        <v>3873</v>
      </c>
      <c r="X81" s="25" t="s">
        <v>3874</v>
      </c>
      <c r="Y81" s="30" t="s">
        <v>3875</v>
      </c>
    </row>
    <row r="82" spans="1:25" x14ac:dyDescent="0.25">
      <c r="A82" s="25" t="s">
        <v>4349</v>
      </c>
      <c r="B82" s="26">
        <v>4049</v>
      </c>
      <c r="C82" s="25" t="s">
        <v>4393</v>
      </c>
      <c r="D82" s="27">
        <v>45254</v>
      </c>
      <c r="E82" s="25" t="s">
        <v>4394</v>
      </c>
      <c r="F82" s="25" t="s">
        <v>4294</v>
      </c>
      <c r="G82" s="25" t="s">
        <v>4288</v>
      </c>
      <c r="H82" s="25" t="s">
        <v>4289</v>
      </c>
      <c r="I82" s="25" t="s">
        <v>4290</v>
      </c>
      <c r="J82" s="25"/>
      <c r="K82" s="25" t="s">
        <v>3849</v>
      </c>
      <c r="L82" s="25" t="s">
        <v>3850</v>
      </c>
      <c r="M82" s="25" t="s">
        <v>3851</v>
      </c>
      <c r="N82" s="25" t="s">
        <v>4188</v>
      </c>
      <c r="O82" s="25" t="s">
        <v>3853</v>
      </c>
      <c r="P82" s="28" t="s">
        <v>3854</v>
      </c>
      <c r="Q82" s="40"/>
      <c r="R82" s="25"/>
      <c r="S82" s="25"/>
      <c r="T82" s="25"/>
      <c r="U82" s="25"/>
      <c r="V82" s="25"/>
      <c r="W82" s="25"/>
      <c r="X82" s="25"/>
      <c r="Y82" s="25"/>
    </row>
    <row r="83" spans="1:25" x14ac:dyDescent="0.25">
      <c r="A83" s="25" t="s">
        <v>4349</v>
      </c>
      <c r="B83" s="26">
        <v>626</v>
      </c>
      <c r="C83" s="25" t="s">
        <v>4802</v>
      </c>
      <c r="D83" s="27">
        <v>45248</v>
      </c>
      <c r="E83" s="25" t="s">
        <v>4803</v>
      </c>
      <c r="F83" s="25" t="s">
        <v>4057</v>
      </c>
      <c r="G83" s="25" t="s">
        <v>3922</v>
      </c>
      <c r="H83" s="25" t="s">
        <v>3947</v>
      </c>
      <c r="I83" s="25" t="s">
        <v>4290</v>
      </c>
      <c r="J83" s="25"/>
      <c r="K83" s="25" t="s">
        <v>3849</v>
      </c>
      <c r="L83" s="25" t="s">
        <v>3850</v>
      </c>
      <c r="M83" s="25" t="s">
        <v>3869</v>
      </c>
      <c r="N83" s="25" t="s">
        <v>4573</v>
      </c>
      <c r="O83" s="25" t="s">
        <v>3853</v>
      </c>
      <c r="P83" s="25" t="s">
        <v>3854</v>
      </c>
      <c r="Q83" s="40"/>
      <c r="R83" s="25" t="s">
        <v>3892</v>
      </c>
      <c r="S83" s="25" t="s">
        <v>3892</v>
      </c>
      <c r="T83" s="25">
        <v>2</v>
      </c>
      <c r="U83" s="25" t="s">
        <v>3884</v>
      </c>
      <c r="V83" s="25" t="s">
        <v>3858</v>
      </c>
      <c r="W83" s="25" t="s">
        <v>3915</v>
      </c>
      <c r="X83" s="25" t="s">
        <v>4804</v>
      </c>
      <c r="Y83" s="25" t="s">
        <v>4805</v>
      </c>
    </row>
    <row r="84" ht="30" customHeight="1" spans="1:25" x14ac:dyDescent="0.25">
      <c r="A84" s="25" t="s">
        <v>4410</v>
      </c>
      <c r="B84" s="26" t="s">
        <v>4806</v>
      </c>
      <c r="C84" s="25" t="s">
        <v>4807</v>
      </c>
      <c r="D84" s="27">
        <v>45261</v>
      </c>
      <c r="E84" s="25" t="s">
        <v>4808</v>
      </c>
      <c r="F84" s="25" t="s">
        <v>4809</v>
      </c>
      <c r="G84" s="25" t="s">
        <v>3866</v>
      </c>
      <c r="H84" s="25" t="s">
        <v>3846</v>
      </c>
      <c r="I84" s="25" t="s">
        <v>4290</v>
      </c>
      <c r="J84" s="25"/>
      <c r="K84" s="25" t="s">
        <v>3939</v>
      </c>
      <c r="L84" s="25" t="s">
        <v>3939</v>
      </c>
      <c r="M84" s="25" t="s">
        <v>3869</v>
      </c>
      <c r="N84" s="25" t="s">
        <v>4573</v>
      </c>
      <c r="O84" s="25" t="s">
        <v>3853</v>
      </c>
      <c r="P84" s="25" t="s">
        <v>3854</v>
      </c>
      <c r="Q84" s="40"/>
      <c r="R84" s="25" t="s">
        <v>3855</v>
      </c>
      <c r="S84" s="25" t="s">
        <v>3856</v>
      </c>
      <c r="T84" s="25">
        <v>3</v>
      </c>
      <c r="U84" s="25" t="s">
        <v>3871</v>
      </c>
      <c r="V84" s="25" t="s">
        <v>3872</v>
      </c>
      <c r="W84" s="25" t="s">
        <v>3873</v>
      </c>
      <c r="X84" s="25" t="s">
        <v>3874</v>
      </c>
      <c r="Y84" s="30" t="s">
        <v>3875</v>
      </c>
    </row>
    <row r="85" spans="1:25" x14ac:dyDescent="0.25">
      <c r="A85" s="25" t="s">
        <v>4410</v>
      </c>
      <c r="B85" s="26" t="s">
        <v>4810</v>
      </c>
      <c r="C85" s="25" t="s">
        <v>4811</v>
      </c>
      <c r="D85" s="27">
        <v>45267</v>
      </c>
      <c r="E85" s="25" t="s">
        <v>4812</v>
      </c>
      <c r="F85" s="25" t="s">
        <v>4004</v>
      </c>
      <c r="G85" s="25" t="s">
        <v>3985</v>
      </c>
      <c r="H85" s="25" t="s">
        <v>3968</v>
      </c>
      <c r="I85" s="25" t="s">
        <v>4290</v>
      </c>
      <c r="J85" s="25"/>
      <c r="K85" s="25" t="s">
        <v>3939</v>
      </c>
      <c r="L85" s="25" t="s">
        <v>3939</v>
      </c>
      <c r="M85" s="25" t="s">
        <v>3869</v>
      </c>
      <c r="N85" s="25" t="s">
        <v>4573</v>
      </c>
      <c r="O85" s="25" t="s">
        <v>3853</v>
      </c>
      <c r="P85" s="25" t="s">
        <v>3854</v>
      </c>
      <c r="Q85" s="40"/>
      <c r="R85" s="25" t="s">
        <v>3856</v>
      </c>
      <c r="S85" s="25" t="s">
        <v>3856</v>
      </c>
      <c r="T85" s="25">
        <v>2</v>
      </c>
      <c r="U85" s="25" t="s">
        <v>3884</v>
      </c>
      <c r="V85" s="25" t="s">
        <v>3858</v>
      </c>
      <c r="W85" s="25" t="s">
        <v>3929</v>
      </c>
      <c r="X85" s="25" t="s">
        <v>4813</v>
      </c>
      <c r="Y85" s="25" t="s">
        <v>4814</v>
      </c>
    </row>
    <row r="86" ht="30" customHeight="1" spans="1:16384" s="31" customFormat="1" x14ac:dyDescent="0.25">
      <c r="A86" s="25" t="s">
        <v>4410</v>
      </c>
      <c r="B86" s="26">
        <v>2012</v>
      </c>
      <c r="C86" s="25" t="s">
        <v>4314</v>
      </c>
      <c r="D86" s="27">
        <v>45276</v>
      </c>
      <c r="E86" s="25" t="s">
        <v>4315</v>
      </c>
      <c r="F86" s="25" t="s">
        <v>4151</v>
      </c>
      <c r="G86" s="25" t="s">
        <v>4152</v>
      </c>
      <c r="H86" s="25" t="s">
        <v>3923</v>
      </c>
      <c r="I86" s="25" t="s">
        <v>4290</v>
      </c>
      <c r="J86" s="25"/>
      <c r="K86" s="33" t="s">
        <v>4316</v>
      </c>
      <c r="L86" s="33" t="s">
        <v>4317</v>
      </c>
      <c r="M86" s="33" t="s">
        <v>3869</v>
      </c>
      <c r="N86" s="33" t="s">
        <v>4092</v>
      </c>
      <c r="O86" s="25" t="s">
        <v>3853</v>
      </c>
      <c r="P86" s="28" t="s">
        <v>3854</v>
      </c>
      <c r="Q86" s="29" t="s">
        <v>4318</v>
      </c>
      <c r="R86" s="25" t="s">
        <v>3892</v>
      </c>
      <c r="S86" s="25" t="s">
        <v>3892</v>
      </c>
      <c r="T86" s="25">
        <v>10</v>
      </c>
      <c r="U86" s="25" t="s">
        <v>3884</v>
      </c>
      <c r="V86" s="25" t="s">
        <v>3858</v>
      </c>
      <c r="W86" s="25" t="s">
        <v>4319</v>
      </c>
      <c r="X86" s="30" t="s">
        <v>4320</v>
      </c>
      <c r="Y86" s="25" t="s">
        <v>4321</v>
      </c>
      <c r="XEV86" s="15"/>
      <c r="XEW86" s="15"/>
      <c r="XEX86" s="15"/>
      <c r="XEY86" s="15"/>
      <c r="XEZ86" s="15"/>
      <c r="XFA86" s="15"/>
      <c r="XFB86" s="15"/>
      <c r="XFC86" s="15"/>
      <c r="XFD86" s="15"/>
    </row>
    <row r="87" spans="1:25" x14ac:dyDescent="0.25">
      <c r="A87" s="25" t="s">
        <v>4410</v>
      </c>
      <c r="B87" s="26">
        <v>6014</v>
      </c>
      <c r="C87" s="25" t="s">
        <v>4552</v>
      </c>
      <c r="D87" s="27">
        <v>45276</v>
      </c>
      <c r="E87" s="25" t="s">
        <v>4553</v>
      </c>
      <c r="F87" s="25" t="s">
        <v>4252</v>
      </c>
      <c r="G87" s="25" t="s">
        <v>3967</v>
      </c>
      <c r="H87" s="25" t="s">
        <v>3968</v>
      </c>
      <c r="I87" s="25" t="s">
        <v>4290</v>
      </c>
      <c r="J87" s="25"/>
      <c r="K87" s="25" t="s">
        <v>4316</v>
      </c>
      <c r="L87" s="25" t="s">
        <v>4317</v>
      </c>
      <c r="M87" s="25" t="s">
        <v>3869</v>
      </c>
      <c r="N87" s="25" t="s">
        <v>4092</v>
      </c>
      <c r="O87" s="41" t="s">
        <v>3853</v>
      </c>
      <c r="P87" s="28" t="s">
        <v>3854</v>
      </c>
      <c r="Q87" s="29"/>
      <c r="R87" s="25" t="s">
        <v>3856</v>
      </c>
      <c r="S87" s="25" t="s">
        <v>3856</v>
      </c>
      <c r="T87" s="25">
        <v>14</v>
      </c>
      <c r="U87" s="25" t="s">
        <v>3884</v>
      </c>
      <c r="V87" s="25" t="s">
        <v>3928</v>
      </c>
      <c r="W87" s="25" t="s">
        <v>3915</v>
      </c>
      <c r="X87" s="25" t="s">
        <v>4554</v>
      </c>
      <c r="Y87" s="25" t="s">
        <v>4555</v>
      </c>
    </row>
    <row r="88" spans="1:25" x14ac:dyDescent="0.25">
      <c r="A88" s="25" t="s">
        <v>4410</v>
      </c>
      <c r="B88" s="26">
        <v>2018</v>
      </c>
      <c r="C88" s="25" t="s">
        <v>4815</v>
      </c>
      <c r="D88" s="27">
        <v>45276</v>
      </c>
      <c r="E88" s="25" t="s">
        <v>4816</v>
      </c>
      <c r="F88" s="25" t="s">
        <v>4057</v>
      </c>
      <c r="G88" s="25" t="s">
        <v>3922</v>
      </c>
      <c r="H88" s="25" t="s">
        <v>3947</v>
      </c>
      <c r="I88" s="25" t="s">
        <v>4290</v>
      </c>
      <c r="J88" s="25"/>
      <c r="K88" s="25" t="s">
        <v>4316</v>
      </c>
      <c r="L88" s="25" t="s">
        <v>4317</v>
      </c>
      <c r="M88" s="25" t="s">
        <v>3869</v>
      </c>
      <c r="N88" s="25" t="s">
        <v>4817</v>
      </c>
      <c r="O88" s="41" t="s">
        <v>3853</v>
      </c>
      <c r="P88" s="28" t="s">
        <v>3854</v>
      </c>
      <c r="Q88" s="29"/>
      <c r="R88" s="25" t="s">
        <v>3856</v>
      </c>
      <c r="S88" s="25" t="s">
        <v>3856</v>
      </c>
      <c r="T88" s="25">
        <v>15</v>
      </c>
      <c r="U88" s="25" t="s">
        <v>3884</v>
      </c>
      <c r="V88" s="25" t="s">
        <v>3858</v>
      </c>
      <c r="W88" s="25" t="s">
        <v>3915</v>
      </c>
      <c r="X88" s="25" t="s">
        <v>4818</v>
      </c>
      <c r="Y88" s="25" t="s">
        <v>4819</v>
      </c>
    </row>
    <row r="89" spans="1:25" x14ac:dyDescent="0.25">
      <c r="A89" s="25" t="s">
        <v>4410</v>
      </c>
      <c r="B89" s="26">
        <v>2009</v>
      </c>
      <c r="C89" s="25" t="s">
        <v>4820</v>
      </c>
      <c r="D89" s="27">
        <v>45276</v>
      </c>
      <c r="E89" s="25" t="s">
        <v>4821</v>
      </c>
      <c r="F89" s="25" t="s">
        <v>3997</v>
      </c>
      <c r="G89" s="25" t="s">
        <v>3998</v>
      </c>
      <c r="H89" s="25" t="s">
        <v>3923</v>
      </c>
      <c r="I89" s="25" t="s">
        <v>4290</v>
      </c>
      <c r="J89" s="25"/>
      <c r="K89" s="25" t="s">
        <v>4316</v>
      </c>
      <c r="L89" s="25" t="s">
        <v>4317</v>
      </c>
      <c r="M89" s="25" t="s">
        <v>3869</v>
      </c>
      <c r="N89" s="25" t="s">
        <v>4817</v>
      </c>
      <c r="O89" s="41" t="s">
        <v>3853</v>
      </c>
      <c r="P89" s="28" t="s">
        <v>3854</v>
      </c>
      <c r="Q89" s="29"/>
      <c r="R89" s="25"/>
      <c r="S89" s="25"/>
      <c r="T89" s="25"/>
      <c r="U89" s="25"/>
      <c r="V89" s="25"/>
      <c r="W89" s="25"/>
      <c r="X89" s="25"/>
      <c r="Y89" s="25"/>
    </row>
    <row r="90" spans="1:25" x14ac:dyDescent="0.25">
      <c r="A90" s="25" t="s">
        <v>4410</v>
      </c>
      <c r="B90" s="26">
        <v>2006</v>
      </c>
      <c r="C90" s="25" t="s">
        <v>4822</v>
      </c>
      <c r="D90" s="27">
        <v>45276</v>
      </c>
      <c r="E90" s="25" t="s">
        <v>4823</v>
      </c>
      <c r="F90" s="25" t="s">
        <v>4010</v>
      </c>
      <c r="G90" s="25" t="s">
        <v>3998</v>
      </c>
      <c r="H90" s="25" t="s">
        <v>3947</v>
      </c>
      <c r="I90" s="25" t="s">
        <v>4290</v>
      </c>
      <c r="J90" s="25"/>
      <c r="K90" s="25" t="s">
        <v>4316</v>
      </c>
      <c r="L90" s="25" t="s">
        <v>4317</v>
      </c>
      <c r="M90" s="25" t="s">
        <v>3869</v>
      </c>
      <c r="N90" s="25" t="s">
        <v>4817</v>
      </c>
      <c r="O90" s="41" t="s">
        <v>3853</v>
      </c>
      <c r="P90" s="28" t="s">
        <v>3854</v>
      </c>
      <c r="Q90" s="29"/>
      <c r="R90" s="25" t="s">
        <v>3855</v>
      </c>
      <c r="S90" s="25" t="s">
        <v>3856</v>
      </c>
      <c r="T90" s="25">
        <v>25</v>
      </c>
      <c r="U90" s="25" t="s">
        <v>3884</v>
      </c>
      <c r="V90" s="25" t="s">
        <v>3928</v>
      </c>
      <c r="W90" s="25" t="s">
        <v>3915</v>
      </c>
      <c r="X90" s="25" t="s">
        <v>4824</v>
      </c>
      <c r="Y90" s="25" t="s">
        <v>4825</v>
      </c>
    </row>
    <row r="91" ht="30" customHeight="1" spans="1:25" x14ac:dyDescent="0.25">
      <c r="A91" s="25" t="s">
        <v>4410</v>
      </c>
      <c r="B91" s="26">
        <v>3022</v>
      </c>
      <c r="C91" s="25" t="s">
        <v>4826</v>
      </c>
      <c r="D91" s="27">
        <v>45276</v>
      </c>
      <c r="E91" s="30" t="s">
        <v>4827</v>
      </c>
      <c r="F91" s="25" t="s">
        <v>3966</v>
      </c>
      <c r="G91" s="25" t="s">
        <v>3967</v>
      </c>
      <c r="H91" s="25" t="s">
        <v>3968</v>
      </c>
      <c r="I91" s="25" t="s">
        <v>4290</v>
      </c>
      <c r="J91" s="25"/>
      <c r="K91" s="25" t="s">
        <v>4316</v>
      </c>
      <c r="L91" s="25" t="s">
        <v>4317</v>
      </c>
      <c r="M91" s="25" t="s">
        <v>3869</v>
      </c>
      <c r="N91" s="25" t="s">
        <v>4817</v>
      </c>
      <c r="O91" s="41" t="s">
        <v>3853</v>
      </c>
      <c r="P91" s="28" t="s">
        <v>3854</v>
      </c>
      <c r="Q91" s="29"/>
      <c r="R91" s="25"/>
      <c r="S91" s="25"/>
      <c r="T91" s="25"/>
      <c r="U91" s="25"/>
      <c r="V91" s="25"/>
      <c r="W91" s="25"/>
      <c r="X91" s="25"/>
      <c r="Y91" s="25"/>
    </row>
    <row r="92" spans="1:25" x14ac:dyDescent="0.25">
      <c r="A92" s="25" t="s">
        <v>4410</v>
      </c>
      <c r="B92" s="26">
        <v>2007</v>
      </c>
      <c r="C92" s="25" t="s">
        <v>4828</v>
      </c>
      <c r="D92" s="27">
        <v>45276</v>
      </c>
      <c r="E92" s="25" t="s">
        <v>4829</v>
      </c>
      <c r="F92" s="25" t="s">
        <v>4049</v>
      </c>
      <c r="G92" s="25" t="s">
        <v>4050</v>
      </c>
      <c r="H92" s="25" t="s">
        <v>3846</v>
      </c>
      <c r="I92" s="25" t="s">
        <v>4290</v>
      </c>
      <c r="J92" s="25"/>
      <c r="K92" s="25" t="s">
        <v>4316</v>
      </c>
      <c r="L92" s="25" t="s">
        <v>4317</v>
      </c>
      <c r="M92" s="25" t="s">
        <v>3869</v>
      </c>
      <c r="N92" s="25" t="s">
        <v>4817</v>
      </c>
      <c r="O92" s="41" t="s">
        <v>3853</v>
      </c>
      <c r="P92" s="28" t="s">
        <v>3854</v>
      </c>
      <c r="Q92" s="29"/>
      <c r="R92" s="25" t="s">
        <v>3856</v>
      </c>
      <c r="S92" s="25" t="s">
        <v>3856</v>
      </c>
      <c r="T92" s="25">
        <v>4</v>
      </c>
      <c r="U92" s="25" t="s">
        <v>3884</v>
      </c>
      <c r="V92" s="25" t="s">
        <v>3858</v>
      </c>
      <c r="W92" s="25" t="s">
        <v>3893</v>
      </c>
      <c r="X92" s="25" t="s">
        <v>3953</v>
      </c>
      <c r="Y92" s="25" t="s">
        <v>3953</v>
      </c>
    </row>
    <row r="93" spans="1:25" x14ac:dyDescent="0.25">
      <c r="A93" s="25" t="s">
        <v>4492</v>
      </c>
      <c r="B93" s="26" t="s">
        <v>4506</v>
      </c>
      <c r="C93" s="25" t="s">
        <v>4507</v>
      </c>
      <c r="D93" s="27">
        <v>45317</v>
      </c>
      <c r="E93" s="25" t="s">
        <v>4508</v>
      </c>
      <c r="F93" s="25" t="s">
        <v>4509</v>
      </c>
      <c r="G93" s="25" t="s">
        <v>3866</v>
      </c>
      <c r="H93" s="25" t="s">
        <v>3846</v>
      </c>
      <c r="I93" s="25" t="s">
        <v>4290</v>
      </c>
      <c r="J93" s="25"/>
      <c r="K93" s="25" t="s">
        <v>3939</v>
      </c>
      <c r="L93" s="25" t="s">
        <v>3939</v>
      </c>
      <c r="M93" s="25" t="s">
        <v>3940</v>
      </c>
      <c r="N93" s="25" t="s">
        <v>4146</v>
      </c>
      <c r="O93" s="25" t="s">
        <v>3853</v>
      </c>
      <c r="P93" s="28" t="s">
        <v>3854</v>
      </c>
      <c r="Q93" s="25"/>
      <c r="R93" s="25" t="s">
        <v>3856</v>
      </c>
      <c r="S93" s="25" t="s">
        <v>3856</v>
      </c>
      <c r="T93" s="25">
        <v>6</v>
      </c>
      <c r="U93" s="25" t="s">
        <v>3884</v>
      </c>
      <c r="V93" s="25" t="s">
        <v>3928</v>
      </c>
      <c r="W93" s="25" t="s">
        <v>3915</v>
      </c>
      <c r="X93" s="25" t="s">
        <v>4510</v>
      </c>
      <c r="Y93" s="25" t="s">
        <v>3962</v>
      </c>
    </row>
    <row r="94" spans="1:25" x14ac:dyDescent="0.25">
      <c r="A94" s="25" t="s">
        <v>4492</v>
      </c>
      <c r="B94" s="26">
        <v>4034</v>
      </c>
      <c r="C94" s="25" t="s">
        <v>4511</v>
      </c>
      <c r="D94" s="27">
        <v>45317</v>
      </c>
      <c r="E94" s="25" t="s">
        <v>4512</v>
      </c>
      <c r="F94" s="25" t="s">
        <v>4049</v>
      </c>
      <c r="G94" s="25" t="s">
        <v>4050</v>
      </c>
      <c r="H94" s="25" t="s">
        <v>3846</v>
      </c>
      <c r="I94" s="25" t="s">
        <v>4290</v>
      </c>
      <c r="J94" s="25"/>
      <c r="K94" s="25" t="s">
        <v>3849</v>
      </c>
      <c r="L94" s="25" t="s">
        <v>3850</v>
      </c>
      <c r="M94" s="25" t="s">
        <v>3869</v>
      </c>
      <c r="N94" s="25" t="s">
        <v>4146</v>
      </c>
      <c r="O94" s="25" t="s">
        <v>3853</v>
      </c>
      <c r="P94" s="28" t="s">
        <v>3854</v>
      </c>
      <c r="Q94" s="29"/>
      <c r="R94" s="25" t="s">
        <v>3856</v>
      </c>
      <c r="S94" s="25" t="s">
        <v>3856</v>
      </c>
      <c r="T94" s="25">
        <v>4</v>
      </c>
      <c r="U94" s="25" t="s">
        <v>3884</v>
      </c>
      <c r="V94" s="25" t="s">
        <v>3928</v>
      </c>
      <c r="W94" s="25" t="s">
        <v>3960</v>
      </c>
      <c r="X94" s="25" t="s">
        <v>4514</v>
      </c>
      <c r="Y94" s="25" t="s">
        <v>3962</v>
      </c>
    </row>
    <row r="95" spans="1:25" x14ac:dyDescent="0.25">
      <c r="A95" s="25" t="s">
        <v>4515</v>
      </c>
      <c r="B95" s="26" t="s">
        <v>4830</v>
      </c>
      <c r="C95" s="25" t="s">
        <v>4831</v>
      </c>
      <c r="D95" s="27">
        <v>45329</v>
      </c>
      <c r="E95" s="25" t="s">
        <v>4832</v>
      </c>
      <c r="F95" s="25" t="s">
        <v>4528</v>
      </c>
      <c r="G95" s="25" t="s">
        <v>4529</v>
      </c>
      <c r="H95" s="25" t="s">
        <v>3846</v>
      </c>
      <c r="I95" s="25" t="s">
        <v>4290</v>
      </c>
      <c r="J95" s="25"/>
      <c r="K95" s="25" t="s">
        <v>3939</v>
      </c>
      <c r="L95" s="25" t="s">
        <v>3939</v>
      </c>
      <c r="M95" s="25" t="s">
        <v>3869</v>
      </c>
      <c r="N95" s="25" t="s">
        <v>4573</v>
      </c>
      <c r="O95" s="25" t="s">
        <v>3853</v>
      </c>
      <c r="P95" s="28" t="s">
        <v>3854</v>
      </c>
      <c r="Q95" s="29" t="s">
        <v>4105</v>
      </c>
      <c r="R95" s="25"/>
      <c r="S95" s="25"/>
      <c r="T95" s="25"/>
      <c r="U95" s="25"/>
      <c r="V95" s="25"/>
      <c r="W95" s="25"/>
      <c r="X95" s="25"/>
      <c r="Y95" s="25"/>
    </row>
    <row r="96" spans="1:25" x14ac:dyDescent="0.25">
      <c r="A96" s="25" t="s">
        <v>4515</v>
      </c>
      <c r="B96" s="26" t="s">
        <v>4525</v>
      </c>
      <c r="C96" s="25" t="s">
        <v>4526</v>
      </c>
      <c r="D96" s="27">
        <v>45329</v>
      </c>
      <c r="E96" s="25" t="s">
        <v>4527</v>
      </c>
      <c r="F96" s="25" t="s">
        <v>4528</v>
      </c>
      <c r="G96" s="25" t="s">
        <v>4529</v>
      </c>
      <c r="H96" s="25" t="s">
        <v>3846</v>
      </c>
      <c r="I96" s="25" t="s">
        <v>4290</v>
      </c>
      <c r="J96" s="25"/>
      <c r="K96" s="25" t="s">
        <v>3939</v>
      </c>
      <c r="L96" s="25" t="s">
        <v>3939</v>
      </c>
      <c r="M96" s="25" t="s">
        <v>3940</v>
      </c>
      <c r="N96" s="25" t="s">
        <v>4146</v>
      </c>
      <c r="O96" s="25" t="s">
        <v>3853</v>
      </c>
      <c r="P96" s="28" t="s">
        <v>3854</v>
      </c>
      <c r="Q96" s="29" t="s">
        <v>4105</v>
      </c>
      <c r="R96" s="25"/>
      <c r="S96" s="25"/>
      <c r="T96" s="25"/>
      <c r="U96" s="25"/>
      <c r="V96" s="25"/>
      <c r="W96" s="25"/>
      <c r="X96" s="25"/>
      <c r="Y96" s="25"/>
    </row>
    <row r="97" spans="1:25" x14ac:dyDescent="0.25">
      <c r="A97" s="25" t="s">
        <v>4515</v>
      </c>
      <c r="B97" s="26" t="s">
        <v>4530</v>
      </c>
      <c r="C97" s="25" t="s">
        <v>4531</v>
      </c>
      <c r="D97" s="27">
        <v>45329</v>
      </c>
      <c r="E97" s="25" t="s">
        <v>4532</v>
      </c>
      <c r="F97" s="25" t="s">
        <v>4533</v>
      </c>
      <c r="G97" s="25" t="s">
        <v>3866</v>
      </c>
      <c r="H97" s="25" t="s">
        <v>3846</v>
      </c>
      <c r="I97" s="25" t="s">
        <v>4290</v>
      </c>
      <c r="J97" s="25"/>
      <c r="K97" s="25" t="s">
        <v>3939</v>
      </c>
      <c r="L97" s="25" t="s">
        <v>3939</v>
      </c>
      <c r="M97" s="25" t="s">
        <v>3940</v>
      </c>
      <c r="N97" s="25" t="s">
        <v>4146</v>
      </c>
      <c r="O97" s="25" t="s">
        <v>3853</v>
      </c>
      <c r="P97" s="28" t="s">
        <v>3854</v>
      </c>
      <c r="Q97" s="29" t="s">
        <v>4105</v>
      </c>
      <c r="R97" s="25"/>
      <c r="S97" s="25"/>
      <c r="T97" s="25"/>
      <c r="U97" s="25"/>
      <c r="V97" s="25"/>
      <c r="W97" s="25"/>
      <c r="X97" s="25"/>
      <c r="Y97" s="25"/>
    </row>
    <row r="98" spans="1:25" x14ac:dyDescent="0.25">
      <c r="A98" s="25" t="s">
        <v>4515</v>
      </c>
      <c r="B98" s="26" t="s">
        <v>4534</v>
      </c>
      <c r="C98" s="25" t="s">
        <v>4535</v>
      </c>
      <c r="D98" s="27">
        <v>45330</v>
      </c>
      <c r="E98" s="25" t="s">
        <v>4536</v>
      </c>
      <c r="F98" s="25" t="s">
        <v>4537</v>
      </c>
      <c r="G98" s="25" t="s">
        <v>4529</v>
      </c>
      <c r="H98" s="25" t="s">
        <v>3846</v>
      </c>
      <c r="I98" s="25" t="s">
        <v>4290</v>
      </c>
      <c r="J98" s="25"/>
      <c r="K98" s="25" t="s">
        <v>3939</v>
      </c>
      <c r="L98" s="25" t="s">
        <v>3939</v>
      </c>
      <c r="M98" s="25" t="s">
        <v>3940</v>
      </c>
      <c r="N98" s="25" t="s">
        <v>4146</v>
      </c>
      <c r="O98" s="25" t="s">
        <v>3853</v>
      </c>
      <c r="P98" s="28" t="s">
        <v>3854</v>
      </c>
      <c r="Q98" s="29" t="s">
        <v>4105</v>
      </c>
      <c r="R98" s="25"/>
      <c r="S98" s="25"/>
      <c r="T98" s="25"/>
      <c r="U98" s="25"/>
      <c r="V98" s="25"/>
      <c r="W98" s="25"/>
      <c r="X98" s="25"/>
      <c r="Y98" s="25"/>
    </row>
    <row r="99" spans="1:25" x14ac:dyDescent="0.25">
      <c r="A99" s="25" t="s">
        <v>4515</v>
      </c>
      <c r="B99" s="26" t="s">
        <v>4833</v>
      </c>
      <c r="C99" s="25" t="s">
        <v>4834</v>
      </c>
      <c r="D99" s="27">
        <v>45346</v>
      </c>
      <c r="E99" s="25" t="s">
        <v>4835</v>
      </c>
      <c r="F99" s="25" t="s">
        <v>4836</v>
      </c>
      <c r="G99" s="25" t="s">
        <v>4837</v>
      </c>
      <c r="H99" s="25" t="s">
        <v>3846</v>
      </c>
      <c r="I99" s="25" t="s">
        <v>4290</v>
      </c>
      <c r="J99" s="25"/>
      <c r="K99" s="25" t="s">
        <v>3939</v>
      </c>
      <c r="L99" s="25" t="s">
        <v>3939</v>
      </c>
      <c r="M99" s="25" t="s">
        <v>3869</v>
      </c>
      <c r="N99" s="25" t="s">
        <v>4573</v>
      </c>
      <c r="O99" s="25" t="s">
        <v>3853</v>
      </c>
      <c r="P99" s="28" t="s">
        <v>3854</v>
      </c>
      <c r="Q99" s="29" t="s">
        <v>4105</v>
      </c>
      <c r="R99" s="25"/>
      <c r="S99" s="25"/>
      <c r="T99" s="25"/>
      <c r="U99" s="25"/>
      <c r="V99" s="25"/>
      <c r="W99" s="25"/>
      <c r="X99" s="25"/>
      <c r="Y99" s="25"/>
    </row>
    <row r="100" ht="30" customHeight="1" spans="1:25" x14ac:dyDescent="0.25">
      <c r="A100" s="25" t="s">
        <v>4515</v>
      </c>
      <c r="B100" s="26">
        <v>262</v>
      </c>
      <c r="C100" s="25" t="s">
        <v>4088</v>
      </c>
      <c r="D100" s="27">
        <v>45345</v>
      </c>
      <c r="E100" s="25" t="s">
        <v>4089</v>
      </c>
      <c r="F100" s="25" t="s">
        <v>4090</v>
      </c>
      <c r="G100" s="25" t="s">
        <v>4091</v>
      </c>
      <c r="H100" s="25" t="s">
        <v>3846</v>
      </c>
      <c r="I100" s="25" t="s">
        <v>4290</v>
      </c>
      <c r="J100" s="25"/>
      <c r="K100" s="25" t="s">
        <v>3849</v>
      </c>
      <c r="L100" s="25" t="s">
        <v>3868</v>
      </c>
      <c r="M100" s="25" t="s">
        <v>3869</v>
      </c>
      <c r="N100" s="25" t="s">
        <v>4092</v>
      </c>
      <c r="O100" s="25" t="s">
        <v>3853</v>
      </c>
      <c r="P100" s="28" t="s">
        <v>3854</v>
      </c>
      <c r="Q100" s="29" t="s">
        <v>4093</v>
      </c>
      <c r="R100" s="25" t="s">
        <v>3855</v>
      </c>
      <c r="S100" s="25" t="s">
        <v>3856</v>
      </c>
      <c r="T100" s="25">
        <v>3</v>
      </c>
      <c r="U100" s="25" t="s">
        <v>3871</v>
      </c>
      <c r="V100" s="25" t="s">
        <v>3872</v>
      </c>
      <c r="W100" s="25" t="s">
        <v>3873</v>
      </c>
      <c r="X100" s="25" t="s">
        <v>3874</v>
      </c>
      <c r="Y100" s="30" t="s">
        <v>3875</v>
      </c>
    </row>
    <row r="101" spans="1:25" x14ac:dyDescent="0.25">
      <c r="A101" s="25" t="s">
        <v>4556</v>
      </c>
      <c r="B101" s="26" t="s">
        <v>4838</v>
      </c>
      <c r="C101" s="25" t="s">
        <v>4839</v>
      </c>
      <c r="D101" s="27">
        <v>45356</v>
      </c>
      <c r="E101" s="25" t="s">
        <v>4840</v>
      </c>
      <c r="F101" s="25" t="s">
        <v>4208</v>
      </c>
      <c r="G101" s="25" t="s">
        <v>4209</v>
      </c>
      <c r="H101" s="25" t="s">
        <v>3846</v>
      </c>
      <c r="I101" s="25" t="s">
        <v>4290</v>
      </c>
      <c r="J101" s="25"/>
      <c r="K101" s="25" t="s">
        <v>3939</v>
      </c>
      <c r="L101" s="25" t="s">
        <v>3939</v>
      </c>
      <c r="M101" s="25" t="s">
        <v>3869</v>
      </c>
      <c r="N101" s="25" t="s">
        <v>4573</v>
      </c>
      <c r="O101" s="25" t="s">
        <v>3853</v>
      </c>
      <c r="P101" s="28" t="s">
        <v>3854</v>
      </c>
      <c r="Q101" s="29" t="s">
        <v>4105</v>
      </c>
      <c r="R101" s="25"/>
      <c r="S101" s="25"/>
      <c r="T101" s="25"/>
      <c r="U101" s="25"/>
      <c r="V101" s="25"/>
      <c r="W101" s="25"/>
      <c r="X101" s="25"/>
      <c r="Y101" s="25"/>
    </row>
    <row r="102" spans="1:25" x14ac:dyDescent="0.25">
      <c r="A102" s="25" t="s">
        <v>4556</v>
      </c>
      <c r="B102" s="26" t="s">
        <v>4841</v>
      </c>
      <c r="C102" s="25" t="s">
        <v>4842</v>
      </c>
      <c r="D102" s="27">
        <v>45352</v>
      </c>
      <c r="E102" s="25" t="s">
        <v>4843</v>
      </c>
      <c r="F102" s="25" t="s">
        <v>4166</v>
      </c>
      <c r="G102" s="25" t="s">
        <v>4050</v>
      </c>
      <c r="H102" s="25" t="s">
        <v>3846</v>
      </c>
      <c r="I102" s="25" t="s">
        <v>4290</v>
      </c>
      <c r="J102" s="25"/>
      <c r="K102" s="25" t="s">
        <v>3939</v>
      </c>
      <c r="L102" s="25" t="s">
        <v>3939</v>
      </c>
      <c r="M102" s="25" t="s">
        <v>3869</v>
      </c>
      <c r="N102" s="25" t="s">
        <v>4573</v>
      </c>
      <c r="O102" s="25" t="s">
        <v>3853</v>
      </c>
      <c r="P102" s="28" t="s">
        <v>3854</v>
      </c>
      <c r="Q102" s="29" t="s">
        <v>4105</v>
      </c>
      <c r="R102" s="25"/>
      <c r="S102" s="25"/>
      <c r="T102" s="25"/>
      <c r="U102" s="25"/>
      <c r="V102" s="25"/>
      <c r="W102" s="25"/>
      <c r="X102" s="25"/>
      <c r="Y102" s="25"/>
    </row>
    <row r="103" spans="1:25" x14ac:dyDescent="0.25">
      <c r="A103" s="25" t="s">
        <v>4556</v>
      </c>
      <c r="B103" s="26" t="s">
        <v>4844</v>
      </c>
      <c r="C103" s="25" t="s">
        <v>4845</v>
      </c>
      <c r="D103" s="27">
        <v>45358</v>
      </c>
      <c r="E103" s="25" t="s">
        <v>4846</v>
      </c>
      <c r="F103" s="25" t="s">
        <v>4847</v>
      </c>
      <c r="G103" s="25" t="s">
        <v>4017</v>
      </c>
      <c r="H103" s="25" t="s">
        <v>4018</v>
      </c>
      <c r="I103" s="25" t="s">
        <v>4290</v>
      </c>
      <c r="J103" s="25"/>
      <c r="K103" s="25" t="s">
        <v>3939</v>
      </c>
      <c r="L103" s="25" t="s">
        <v>3939</v>
      </c>
      <c r="M103" s="25" t="s">
        <v>3869</v>
      </c>
      <c r="N103" s="25" t="s">
        <v>4573</v>
      </c>
      <c r="O103" s="25" t="s">
        <v>3853</v>
      </c>
      <c r="P103" s="28" t="s">
        <v>3854</v>
      </c>
      <c r="Q103" s="29" t="s">
        <v>4105</v>
      </c>
      <c r="R103" s="25"/>
      <c r="S103" s="25"/>
      <c r="T103" s="25"/>
      <c r="U103" s="25"/>
      <c r="V103" s="25"/>
      <c r="W103" s="25"/>
      <c r="X103" s="25"/>
      <c r="Y103" s="25"/>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42" customWidth="1"/>
    <col min="2" max="2" width="13.7109375" style="42" customWidth="1"/>
    <col min="3" max="3" width="50.7109375" style="42" customWidth="1"/>
    <col min="4" max="4" width="29.5703125" style="42" customWidth="1"/>
    <col min="5" max="5" width="111.5703125" style="42" customWidth="1"/>
    <col min="6" max="6" width="17.85546875" style="42" customWidth="1"/>
    <col min="7" max="7" width="23" style="42" customWidth="1"/>
    <col min="8" max="8" width="11.7109375" style="42" customWidth="1"/>
    <col min="9" max="9" width="7.28515625" style="42" customWidth="1"/>
    <col min="10" max="10" width="2.7109375" style="42" customWidth="1"/>
    <col min="11" max="12" width="26.85546875" style="42" customWidth="1"/>
    <col min="13" max="13" width="30.7109375" style="42" customWidth="1"/>
    <col min="14" max="14" width="43.7109375" style="42" customWidth="1"/>
    <col min="15" max="15" width="8.7109375" style="42" customWidth="1"/>
    <col min="16" max="16" width="10.5703125" style="42" customWidth="1"/>
    <col min="17" max="17" width="64.42578125" style="42" customWidth="1"/>
    <col min="18" max="18" width="15.28515625" style="42" customWidth="1"/>
    <col min="19" max="19" width="15.7109375" style="42" customWidth="1"/>
    <col min="20" max="20" width="20.7109375" style="42" customWidth="1"/>
    <col min="21" max="21" width="27.28515625" style="42" customWidth="1"/>
    <col min="22" max="22" width="75" style="42" customWidth="1"/>
    <col min="23" max="23" width="189.140625" style="42" customWidth="1"/>
    <col min="24" max="24" width="143.7109375" style="42" customWidth="1"/>
    <col min="25" max="25" width="241.7109375" style="42" customWidth="1"/>
    <col min="26" max="16384" width="8.85546875" style="42" customWidth="1"/>
  </cols>
  <sheetData>
    <row r="1" ht="30" customHeight="1" spans="1:16384" s="18" customFormat="1" x14ac:dyDescent="0.25">
      <c r="A1" s="19" t="s">
        <v>3821</v>
      </c>
      <c r="B1" s="20" t="s">
        <v>3822</v>
      </c>
      <c r="C1" s="20" t="s">
        <v>21</v>
      </c>
      <c r="D1" s="21" t="s">
        <v>3823</v>
      </c>
      <c r="E1" s="20" t="s">
        <v>3824</v>
      </c>
      <c r="F1" s="20" t="s">
        <v>3825</v>
      </c>
      <c r="G1" s="20" t="s">
        <v>3826</v>
      </c>
      <c r="H1" s="20" t="s">
        <v>17</v>
      </c>
      <c r="I1" s="20" t="s">
        <v>3827</v>
      </c>
      <c r="J1" s="20" t="s">
        <v>3828</v>
      </c>
      <c r="K1" s="20" t="s">
        <v>18</v>
      </c>
      <c r="L1" s="20" t="s">
        <v>19</v>
      </c>
      <c r="M1" s="20" t="s">
        <v>3829</v>
      </c>
      <c r="N1" s="20" t="s">
        <v>28</v>
      </c>
      <c r="O1" s="20" t="s">
        <v>3830</v>
      </c>
      <c r="P1" s="22" t="s">
        <v>3831</v>
      </c>
      <c r="Q1" s="23" t="s">
        <v>3832</v>
      </c>
      <c r="R1" s="24" t="s">
        <v>3833</v>
      </c>
      <c r="S1" s="24" t="s">
        <v>3834</v>
      </c>
      <c r="T1" s="24" t="s">
        <v>3835</v>
      </c>
      <c r="U1" s="24" t="s">
        <v>3836</v>
      </c>
      <c r="V1" s="24" t="s">
        <v>3837</v>
      </c>
      <c r="W1" s="24" t="s">
        <v>3838</v>
      </c>
      <c r="X1" s="24" t="s">
        <v>3839</v>
      </c>
      <c r="Y1" s="24" t="s">
        <v>3840</v>
      </c>
      <c r="XEV1" s="42"/>
      <c r="XEW1" s="42"/>
      <c r="XEX1" s="42"/>
      <c r="XEY1" s="42"/>
      <c r="XEZ1" s="42"/>
      <c r="XFA1" s="42"/>
      <c r="XFB1" s="42"/>
      <c r="XFC1" s="42"/>
      <c r="XFD1" s="42"/>
    </row>
    <row r="2" spans="1:25" x14ac:dyDescent="0.25">
      <c r="A2" s="43" t="s">
        <v>3841</v>
      </c>
      <c r="B2" s="26">
        <v>466</v>
      </c>
      <c r="C2" s="43" t="s">
        <v>3842</v>
      </c>
      <c r="D2" s="44">
        <v>44285</v>
      </c>
      <c r="E2" s="43" t="s">
        <v>3843</v>
      </c>
      <c r="F2" s="43" t="s">
        <v>3844</v>
      </c>
      <c r="G2" s="43" t="s">
        <v>3845</v>
      </c>
      <c r="H2" s="43" t="s">
        <v>3846</v>
      </c>
      <c r="I2" s="43" t="s">
        <v>4290</v>
      </c>
      <c r="J2" s="43"/>
      <c r="K2" s="43" t="s">
        <v>3849</v>
      </c>
      <c r="L2" s="43" t="s">
        <v>3850</v>
      </c>
      <c r="M2" s="43" t="s">
        <v>3851</v>
      </c>
      <c r="N2" s="43" t="s">
        <v>3852</v>
      </c>
      <c r="O2" s="43" t="s">
        <v>3853</v>
      </c>
      <c r="P2" s="43" t="s">
        <v>3854</v>
      </c>
      <c r="Q2" s="43"/>
      <c r="R2" s="43" t="s">
        <v>3855</v>
      </c>
      <c r="S2" s="43" t="s">
        <v>3856</v>
      </c>
      <c r="T2" s="43">
        <v>3</v>
      </c>
      <c r="U2" s="43" t="s">
        <v>3857</v>
      </c>
      <c r="V2" s="43" t="s">
        <v>3858</v>
      </c>
      <c r="W2" s="43" t="s">
        <v>3859</v>
      </c>
      <c r="X2" s="43" t="s">
        <v>3860</v>
      </c>
      <c r="Y2" s="43" t="s">
        <v>3861</v>
      </c>
    </row>
    <row r="3" ht="30" customHeight="1" spans="1:25" x14ac:dyDescent="0.25">
      <c r="A3" s="43" t="s">
        <v>3862</v>
      </c>
      <c r="B3" s="26">
        <v>221</v>
      </c>
      <c r="C3" s="43" t="s">
        <v>3863</v>
      </c>
      <c r="D3" s="44">
        <v>44287</v>
      </c>
      <c r="E3" s="43" t="s">
        <v>3864</v>
      </c>
      <c r="F3" s="43" t="s">
        <v>3865</v>
      </c>
      <c r="G3" s="43" t="s">
        <v>3866</v>
      </c>
      <c r="H3" s="43" t="s">
        <v>3846</v>
      </c>
      <c r="I3" s="43" t="s">
        <v>4290</v>
      </c>
      <c r="J3" s="43"/>
      <c r="K3" s="43" t="s">
        <v>3849</v>
      </c>
      <c r="L3" s="43" t="s">
        <v>3868</v>
      </c>
      <c r="M3" s="43" t="s">
        <v>3869</v>
      </c>
      <c r="N3" s="43" t="s">
        <v>3870</v>
      </c>
      <c r="O3" s="43" t="s">
        <v>3853</v>
      </c>
      <c r="P3" s="43" t="s">
        <v>3854</v>
      </c>
      <c r="Q3" s="43"/>
      <c r="R3" s="43" t="s">
        <v>3855</v>
      </c>
      <c r="S3" s="43" t="s">
        <v>3856</v>
      </c>
      <c r="T3" s="43">
        <v>3</v>
      </c>
      <c r="U3" s="43" t="s">
        <v>3871</v>
      </c>
      <c r="V3" s="43" t="s">
        <v>3872</v>
      </c>
      <c r="W3" s="43" t="s">
        <v>3873</v>
      </c>
      <c r="X3" s="43" t="s">
        <v>3874</v>
      </c>
      <c r="Y3" s="45" t="s">
        <v>3875</v>
      </c>
    </row>
    <row r="4" ht="30" customHeight="1" spans="1:25" x14ac:dyDescent="0.25">
      <c r="A4" s="43" t="s">
        <v>3862</v>
      </c>
      <c r="B4" s="26">
        <v>248</v>
      </c>
      <c r="C4" s="43" t="s">
        <v>3876</v>
      </c>
      <c r="D4" s="44">
        <v>44287</v>
      </c>
      <c r="E4" s="43" t="s">
        <v>3877</v>
      </c>
      <c r="F4" s="43" t="s">
        <v>3878</v>
      </c>
      <c r="G4" s="43" t="s">
        <v>3866</v>
      </c>
      <c r="H4" s="43" t="s">
        <v>3846</v>
      </c>
      <c r="I4" s="43" t="s">
        <v>4290</v>
      </c>
      <c r="J4" s="43"/>
      <c r="K4" s="43" t="s">
        <v>3849</v>
      </c>
      <c r="L4" s="43" t="s">
        <v>3868</v>
      </c>
      <c r="M4" s="43" t="s">
        <v>3869</v>
      </c>
      <c r="N4" s="43" t="s">
        <v>3870</v>
      </c>
      <c r="O4" s="43" t="s">
        <v>3853</v>
      </c>
      <c r="P4" s="43" t="s">
        <v>3854</v>
      </c>
      <c r="Q4" s="43"/>
      <c r="R4" s="43" t="s">
        <v>3855</v>
      </c>
      <c r="S4" s="43" t="s">
        <v>3856</v>
      </c>
      <c r="T4" s="43">
        <v>3</v>
      </c>
      <c r="U4" s="43" t="s">
        <v>3871</v>
      </c>
      <c r="V4" s="43" t="s">
        <v>3872</v>
      </c>
      <c r="W4" s="43" t="s">
        <v>3873</v>
      </c>
      <c r="X4" s="43" t="s">
        <v>3874</v>
      </c>
      <c r="Y4" s="45" t="s">
        <v>3875</v>
      </c>
    </row>
    <row r="5" ht="30" customHeight="1" spans="1:25" x14ac:dyDescent="0.25">
      <c r="A5" s="43" t="s">
        <v>3862</v>
      </c>
      <c r="B5" s="26">
        <v>705</v>
      </c>
      <c r="C5" s="43" t="s">
        <v>3879</v>
      </c>
      <c r="D5" s="44">
        <v>44287</v>
      </c>
      <c r="E5" s="43" t="s">
        <v>3880</v>
      </c>
      <c r="F5" s="43" t="s">
        <v>3881</v>
      </c>
      <c r="G5" s="43" t="s">
        <v>3866</v>
      </c>
      <c r="H5" s="43" t="s">
        <v>3846</v>
      </c>
      <c r="I5" s="43" t="s">
        <v>4290</v>
      </c>
      <c r="J5" s="43"/>
      <c r="K5" s="43" t="s">
        <v>3849</v>
      </c>
      <c r="L5" s="43" t="s">
        <v>3868</v>
      </c>
      <c r="M5" s="43" t="s">
        <v>3869</v>
      </c>
      <c r="N5" s="43" t="s">
        <v>3870</v>
      </c>
      <c r="O5" s="43" t="s">
        <v>3853</v>
      </c>
      <c r="P5" s="43" t="s">
        <v>3854</v>
      </c>
      <c r="Q5" s="43"/>
      <c r="R5" s="43" t="s">
        <v>3855</v>
      </c>
      <c r="S5" s="43" t="s">
        <v>3856</v>
      </c>
      <c r="T5" s="43">
        <v>3</v>
      </c>
      <c r="U5" s="43" t="s">
        <v>3871</v>
      </c>
      <c r="V5" s="43" t="s">
        <v>3872</v>
      </c>
      <c r="W5" s="43" t="s">
        <v>3873</v>
      </c>
      <c r="X5" s="43" t="s">
        <v>3874</v>
      </c>
      <c r="Y5" s="45" t="s">
        <v>3875</v>
      </c>
    </row>
    <row r="6" spans="1:25" x14ac:dyDescent="0.25">
      <c r="A6" s="43" t="s">
        <v>3862</v>
      </c>
      <c r="B6" s="26">
        <v>465</v>
      </c>
      <c r="C6" s="43" t="s">
        <v>3882</v>
      </c>
      <c r="D6" s="44">
        <v>44295</v>
      </c>
      <c r="E6" s="43" t="s">
        <v>3883</v>
      </c>
      <c r="F6" s="43" t="s">
        <v>3844</v>
      </c>
      <c r="G6" s="43" t="s">
        <v>3845</v>
      </c>
      <c r="H6" s="43" t="s">
        <v>3846</v>
      </c>
      <c r="I6" s="43" t="s">
        <v>4290</v>
      </c>
      <c r="J6" s="43"/>
      <c r="K6" s="43" t="s">
        <v>3849</v>
      </c>
      <c r="L6" s="43" t="s">
        <v>3850</v>
      </c>
      <c r="M6" s="43" t="s">
        <v>3851</v>
      </c>
      <c r="N6" s="43" t="s">
        <v>3852</v>
      </c>
      <c r="O6" s="43" t="s">
        <v>3853</v>
      </c>
      <c r="P6" s="43" t="s">
        <v>3854</v>
      </c>
      <c r="Q6" s="43"/>
      <c r="R6" s="43" t="s">
        <v>3855</v>
      </c>
      <c r="S6" s="43" t="s">
        <v>3856</v>
      </c>
      <c r="T6" s="43">
        <v>3</v>
      </c>
      <c r="U6" s="43" t="s">
        <v>3884</v>
      </c>
      <c r="V6" s="43" t="s">
        <v>3858</v>
      </c>
      <c r="W6" s="43" t="s">
        <v>3885</v>
      </c>
      <c r="X6" s="43" t="s">
        <v>3886</v>
      </c>
      <c r="Y6" s="43" t="s">
        <v>3887</v>
      </c>
    </row>
    <row r="7" spans="1:25" x14ac:dyDescent="0.25">
      <c r="A7" s="43" t="s">
        <v>3888</v>
      </c>
      <c r="B7" s="26">
        <v>210</v>
      </c>
      <c r="C7" s="43" t="s">
        <v>3889</v>
      </c>
      <c r="D7" s="44">
        <v>44320</v>
      </c>
      <c r="E7" s="43" t="s">
        <v>3890</v>
      </c>
      <c r="F7" s="43" t="s">
        <v>3844</v>
      </c>
      <c r="G7" s="43" t="s">
        <v>3845</v>
      </c>
      <c r="H7" s="43" t="s">
        <v>3846</v>
      </c>
      <c r="I7" s="43" t="s">
        <v>4290</v>
      </c>
      <c r="J7" s="43"/>
      <c r="K7" s="43" t="s">
        <v>3849</v>
      </c>
      <c r="L7" s="43" t="s">
        <v>3868</v>
      </c>
      <c r="M7" s="43" t="s">
        <v>3869</v>
      </c>
      <c r="N7" s="43" t="s">
        <v>3870</v>
      </c>
      <c r="O7" s="43" t="s">
        <v>3853</v>
      </c>
      <c r="P7" s="43" t="s">
        <v>3854</v>
      </c>
      <c r="Q7" s="43"/>
      <c r="R7" s="43" t="s">
        <v>3856</v>
      </c>
      <c r="S7" s="43" t="s">
        <v>3892</v>
      </c>
      <c r="T7" s="43">
        <v>12</v>
      </c>
      <c r="U7" s="43" t="s">
        <v>3871</v>
      </c>
      <c r="V7" s="43" t="s">
        <v>3858</v>
      </c>
      <c r="W7" s="43" t="s">
        <v>3893</v>
      </c>
      <c r="X7" s="43" t="s">
        <v>3894</v>
      </c>
      <c r="Y7" s="43" t="s">
        <v>3895</v>
      </c>
    </row>
    <row r="8" spans="1:25" x14ac:dyDescent="0.25">
      <c r="A8" s="43" t="s">
        <v>3888</v>
      </c>
      <c r="B8" s="26">
        <v>401</v>
      </c>
      <c r="C8" s="43" t="s">
        <v>3896</v>
      </c>
      <c r="D8" s="44">
        <v>44320</v>
      </c>
      <c r="E8" s="43" t="s">
        <v>3897</v>
      </c>
      <c r="F8" s="43" t="s">
        <v>3844</v>
      </c>
      <c r="G8" s="43" t="s">
        <v>3845</v>
      </c>
      <c r="H8" s="43" t="s">
        <v>3846</v>
      </c>
      <c r="I8" s="43" t="s">
        <v>4290</v>
      </c>
      <c r="J8" s="43"/>
      <c r="K8" s="43" t="s">
        <v>3849</v>
      </c>
      <c r="L8" s="43" t="s">
        <v>3868</v>
      </c>
      <c r="M8" s="43" t="s">
        <v>3869</v>
      </c>
      <c r="N8" s="43" t="s">
        <v>3870</v>
      </c>
      <c r="O8" s="43" t="s">
        <v>3853</v>
      </c>
      <c r="P8" s="43" t="s">
        <v>3854</v>
      </c>
      <c r="Q8" s="43"/>
      <c r="R8" s="43" t="s">
        <v>3855</v>
      </c>
      <c r="S8" s="43" t="s">
        <v>3856</v>
      </c>
      <c r="T8" s="43">
        <v>12</v>
      </c>
      <c r="U8" s="43" t="s">
        <v>3884</v>
      </c>
      <c r="V8" s="43" t="s">
        <v>3858</v>
      </c>
      <c r="W8" s="43" t="s">
        <v>3893</v>
      </c>
      <c r="X8" s="43" t="s">
        <v>3898</v>
      </c>
      <c r="Y8" s="43" t="s">
        <v>3899</v>
      </c>
    </row>
    <row r="9" spans="1:25" x14ac:dyDescent="0.25">
      <c r="A9" s="43" t="s">
        <v>3888</v>
      </c>
      <c r="B9" s="26">
        <v>402</v>
      </c>
      <c r="C9" s="43" t="s">
        <v>3900</v>
      </c>
      <c r="D9" s="44">
        <v>44320</v>
      </c>
      <c r="E9" s="43" t="s">
        <v>3901</v>
      </c>
      <c r="F9" s="43" t="s">
        <v>3844</v>
      </c>
      <c r="G9" s="43" t="s">
        <v>3845</v>
      </c>
      <c r="H9" s="43" t="s">
        <v>3846</v>
      </c>
      <c r="I9" s="43" t="s">
        <v>4290</v>
      </c>
      <c r="J9" s="43"/>
      <c r="K9" s="43" t="s">
        <v>3849</v>
      </c>
      <c r="L9" s="43" t="s">
        <v>3868</v>
      </c>
      <c r="M9" s="43" t="s">
        <v>3869</v>
      </c>
      <c r="N9" s="43" t="s">
        <v>3870</v>
      </c>
      <c r="O9" s="43" t="s">
        <v>3853</v>
      </c>
      <c r="P9" s="43" t="s">
        <v>3854</v>
      </c>
      <c r="Q9" s="43"/>
      <c r="R9" s="43" t="s">
        <v>3855</v>
      </c>
      <c r="S9" s="43" t="s">
        <v>3856</v>
      </c>
      <c r="T9" s="43">
        <v>12</v>
      </c>
      <c r="U9" s="43" t="s">
        <v>3857</v>
      </c>
      <c r="V9" s="43" t="s">
        <v>3858</v>
      </c>
      <c r="W9" s="43" t="s">
        <v>3902</v>
      </c>
      <c r="X9" s="43" t="s">
        <v>3903</v>
      </c>
      <c r="Y9" s="43" t="s">
        <v>3904</v>
      </c>
    </row>
    <row r="10" spans="1:25" x14ac:dyDescent="0.25">
      <c r="A10" s="43" t="s">
        <v>3888</v>
      </c>
      <c r="B10" s="26">
        <v>804</v>
      </c>
      <c r="C10" s="43" t="s">
        <v>3905</v>
      </c>
      <c r="D10" s="44">
        <v>44328</v>
      </c>
      <c r="E10" s="43" t="s">
        <v>3906</v>
      </c>
      <c r="F10" s="43" t="s">
        <v>3907</v>
      </c>
      <c r="G10" s="43" t="s">
        <v>3908</v>
      </c>
      <c r="H10" s="43" t="s">
        <v>3909</v>
      </c>
      <c r="I10" s="43" t="s">
        <v>4290</v>
      </c>
      <c r="J10" s="43"/>
      <c r="K10" s="43" t="s">
        <v>3849</v>
      </c>
      <c r="L10" s="43" t="s">
        <v>3912</v>
      </c>
      <c r="M10" s="43" t="s">
        <v>3869</v>
      </c>
      <c r="N10" s="43" t="s">
        <v>3913</v>
      </c>
      <c r="O10" s="43" t="s">
        <v>3853</v>
      </c>
      <c r="P10" s="43" t="s">
        <v>3854</v>
      </c>
      <c r="Q10" s="43"/>
      <c r="R10" s="43" t="s">
        <v>3855</v>
      </c>
      <c r="S10" s="43" t="s">
        <v>3855</v>
      </c>
      <c r="T10" s="43">
        <v>10</v>
      </c>
      <c r="U10" s="43" t="s">
        <v>3871</v>
      </c>
      <c r="V10" s="43" t="s">
        <v>3914</v>
      </c>
      <c r="W10" s="43" t="s">
        <v>3915</v>
      </c>
      <c r="X10" s="43" t="s">
        <v>3916</v>
      </c>
      <c r="Y10" s="43" t="s">
        <v>3917</v>
      </c>
    </row>
    <row r="11" ht="60" customHeight="1" spans="1:25" x14ac:dyDescent="0.25">
      <c r="A11" s="43" t="s">
        <v>3918</v>
      </c>
      <c r="B11" s="26">
        <v>717</v>
      </c>
      <c r="C11" s="43" t="s">
        <v>3919</v>
      </c>
      <c r="D11" s="44">
        <v>44348</v>
      </c>
      <c r="E11" s="43" t="s">
        <v>3920</v>
      </c>
      <c r="F11" s="43" t="s">
        <v>3921</v>
      </c>
      <c r="G11" s="43" t="s">
        <v>3922</v>
      </c>
      <c r="H11" s="43" t="s">
        <v>3923</v>
      </c>
      <c r="I11" s="43" t="s">
        <v>4290</v>
      </c>
      <c r="J11" s="43"/>
      <c r="K11" s="43" t="s">
        <v>3849</v>
      </c>
      <c r="L11" s="43" t="s">
        <v>3926</v>
      </c>
      <c r="M11" s="43" t="s">
        <v>3851</v>
      </c>
      <c r="N11" s="43" t="s">
        <v>3927</v>
      </c>
      <c r="O11" s="43" t="s">
        <v>3853</v>
      </c>
      <c r="P11" s="43" t="s">
        <v>3854</v>
      </c>
      <c r="Q11" s="43"/>
      <c r="R11" s="43" t="s">
        <v>3892</v>
      </c>
      <c r="S11" s="43" t="s">
        <v>3856</v>
      </c>
      <c r="T11" s="43">
        <v>6</v>
      </c>
      <c r="U11" s="43" t="s">
        <v>3884</v>
      </c>
      <c r="V11" s="43" t="s">
        <v>3928</v>
      </c>
      <c r="W11" s="43" t="s">
        <v>3929</v>
      </c>
      <c r="X11" s="43" t="s">
        <v>3930</v>
      </c>
      <c r="Y11" s="45" t="s">
        <v>3931</v>
      </c>
    </row>
    <row r="12" ht="45" customHeight="1" spans="1:25" x14ac:dyDescent="0.25">
      <c r="A12" s="43" t="s">
        <v>3918</v>
      </c>
      <c r="B12" s="26" t="s">
        <v>3935</v>
      </c>
      <c r="C12" s="43" t="s">
        <v>3936</v>
      </c>
      <c r="D12" s="44">
        <v>44352</v>
      </c>
      <c r="E12" s="43" t="s">
        <v>3937</v>
      </c>
      <c r="F12" s="43" t="s">
        <v>3938</v>
      </c>
      <c r="G12" s="43" t="s">
        <v>3922</v>
      </c>
      <c r="H12" s="43" t="s">
        <v>3923</v>
      </c>
      <c r="I12" s="43" t="s">
        <v>4290</v>
      </c>
      <c r="J12" s="43"/>
      <c r="K12" s="43" t="s">
        <v>3939</v>
      </c>
      <c r="L12" s="43" t="s">
        <v>3939</v>
      </c>
      <c r="M12" s="43" t="s">
        <v>3940</v>
      </c>
      <c r="N12" s="43" t="s">
        <v>3870</v>
      </c>
      <c r="O12" s="43" t="s">
        <v>3853</v>
      </c>
      <c r="P12" s="43" t="s">
        <v>3854</v>
      </c>
      <c r="Q12" s="43"/>
      <c r="R12" s="43" t="s">
        <v>3856</v>
      </c>
      <c r="S12" s="43" t="s">
        <v>3856</v>
      </c>
      <c r="T12" s="43">
        <v>21</v>
      </c>
      <c r="U12" s="43" t="s">
        <v>3884</v>
      </c>
      <c r="V12" s="43" t="s">
        <v>3928</v>
      </c>
      <c r="W12" s="43" t="s">
        <v>3915</v>
      </c>
      <c r="X12" s="45" t="s">
        <v>3942</v>
      </c>
      <c r="Y12" s="45" t="s">
        <v>3943</v>
      </c>
    </row>
    <row r="13" spans="1:25" x14ac:dyDescent="0.25">
      <c r="A13" s="43" t="s">
        <v>3918</v>
      </c>
      <c r="B13" s="26" t="s">
        <v>3944</v>
      </c>
      <c r="C13" s="43" t="s">
        <v>3945</v>
      </c>
      <c r="D13" s="44">
        <v>44356</v>
      </c>
      <c r="E13" s="43" t="s">
        <v>3946</v>
      </c>
      <c r="F13" s="43" t="s">
        <v>3938</v>
      </c>
      <c r="G13" s="43" t="s">
        <v>3922</v>
      </c>
      <c r="H13" s="43" t="s">
        <v>3947</v>
      </c>
      <c r="I13" s="43" t="s">
        <v>4290</v>
      </c>
      <c r="J13" s="43"/>
      <c r="K13" s="43" t="s">
        <v>3939</v>
      </c>
      <c r="L13" s="43" t="s">
        <v>3939</v>
      </c>
      <c r="M13" s="43" t="s">
        <v>3940</v>
      </c>
      <c r="N13" s="43" t="s">
        <v>3870</v>
      </c>
      <c r="O13" s="43" t="s">
        <v>3853</v>
      </c>
      <c r="P13" s="43" t="s">
        <v>3854</v>
      </c>
      <c r="Q13" s="43"/>
      <c r="R13" s="43" t="s">
        <v>3892</v>
      </c>
      <c r="S13" s="43" t="s">
        <v>3892</v>
      </c>
      <c r="T13" s="43">
        <v>14</v>
      </c>
      <c r="U13" s="43" t="s">
        <v>3884</v>
      </c>
      <c r="V13" s="43" t="s">
        <v>3950</v>
      </c>
      <c r="W13" s="43" t="s">
        <v>3951</v>
      </c>
      <c r="X13" s="43" t="s">
        <v>3952</v>
      </c>
      <c r="Y13" s="43" t="s">
        <v>3953</v>
      </c>
    </row>
    <row r="14" spans="1:25" x14ac:dyDescent="0.25">
      <c r="A14" s="43" t="s">
        <v>3918</v>
      </c>
      <c r="B14" s="26">
        <v>809</v>
      </c>
      <c r="C14" s="43" t="s">
        <v>3976</v>
      </c>
      <c r="D14" s="44">
        <v>44371</v>
      </c>
      <c r="E14" s="43" t="s">
        <v>3977</v>
      </c>
      <c r="F14" s="43" t="s">
        <v>3978</v>
      </c>
      <c r="G14" s="43" t="s">
        <v>3967</v>
      </c>
      <c r="H14" s="43" t="s">
        <v>3968</v>
      </c>
      <c r="I14" s="43" t="s">
        <v>4290</v>
      </c>
      <c r="J14" s="43"/>
      <c r="K14" s="43" t="s">
        <v>3849</v>
      </c>
      <c r="L14" s="43" t="s">
        <v>3912</v>
      </c>
      <c r="M14" s="43" t="s">
        <v>3869</v>
      </c>
      <c r="N14" s="43" t="s">
        <v>3913</v>
      </c>
      <c r="O14" s="43" t="s">
        <v>3853</v>
      </c>
      <c r="P14" s="43" t="s">
        <v>3854</v>
      </c>
      <c r="Q14" s="43"/>
      <c r="R14" s="43" t="s">
        <v>3856</v>
      </c>
      <c r="S14" s="43" t="s">
        <v>3856</v>
      </c>
      <c r="T14" s="43">
        <v>17</v>
      </c>
      <c r="U14" s="43" t="s">
        <v>3884</v>
      </c>
      <c r="V14" s="43" t="s">
        <v>3872</v>
      </c>
      <c r="W14" s="43" t="s">
        <v>3929</v>
      </c>
      <c r="X14" s="43" t="s">
        <v>3980</v>
      </c>
      <c r="Y14" s="43" t="s">
        <v>3981</v>
      </c>
    </row>
    <row r="15" spans="1:25" x14ac:dyDescent="0.25">
      <c r="A15" s="43" t="s">
        <v>3918</v>
      </c>
      <c r="B15" s="26">
        <v>814</v>
      </c>
      <c r="C15" s="43" t="s">
        <v>3982</v>
      </c>
      <c r="D15" s="44">
        <v>44372</v>
      </c>
      <c r="E15" s="43" t="s">
        <v>3983</v>
      </c>
      <c r="F15" s="43" t="s">
        <v>3984</v>
      </c>
      <c r="G15" s="43" t="s">
        <v>3985</v>
      </c>
      <c r="H15" s="43" t="s">
        <v>3968</v>
      </c>
      <c r="I15" s="43" t="s">
        <v>4290</v>
      </c>
      <c r="J15" s="43"/>
      <c r="K15" s="43" t="s">
        <v>3849</v>
      </c>
      <c r="L15" s="43" t="s">
        <v>3912</v>
      </c>
      <c r="M15" s="43" t="s">
        <v>3869</v>
      </c>
      <c r="N15" s="43" t="s">
        <v>3913</v>
      </c>
      <c r="O15" s="43" t="s">
        <v>3853</v>
      </c>
      <c r="P15" s="43" t="s">
        <v>3854</v>
      </c>
      <c r="Q15" s="43"/>
      <c r="R15" s="43"/>
      <c r="S15" s="43"/>
      <c r="T15" s="43"/>
      <c r="U15" s="43"/>
      <c r="V15" s="43"/>
      <c r="W15" s="43"/>
      <c r="X15" s="43"/>
      <c r="Y15" s="43"/>
    </row>
    <row r="16" spans="1:25" x14ac:dyDescent="0.25">
      <c r="A16" s="43" t="s">
        <v>3918</v>
      </c>
      <c r="B16" s="26" t="s">
        <v>3986</v>
      </c>
      <c r="C16" s="43" t="s">
        <v>3987</v>
      </c>
      <c r="D16" s="44">
        <v>44377</v>
      </c>
      <c r="E16" s="43" t="s">
        <v>3988</v>
      </c>
      <c r="F16" s="43" t="s">
        <v>3989</v>
      </c>
      <c r="G16" s="43" t="s">
        <v>3990</v>
      </c>
      <c r="H16" s="43" t="s">
        <v>3947</v>
      </c>
      <c r="I16" s="43" t="s">
        <v>4290</v>
      </c>
      <c r="J16" s="43"/>
      <c r="K16" s="43" t="s">
        <v>3939</v>
      </c>
      <c r="L16" s="43" t="s">
        <v>3939</v>
      </c>
      <c r="M16" s="43" t="s">
        <v>3940</v>
      </c>
      <c r="N16" s="43" t="s">
        <v>3870</v>
      </c>
      <c r="O16" s="43" t="s">
        <v>3853</v>
      </c>
      <c r="P16" s="43" t="s">
        <v>3854</v>
      </c>
      <c r="Q16" s="43"/>
      <c r="R16" s="43" t="s">
        <v>3892</v>
      </c>
      <c r="S16" s="43" t="s">
        <v>3856</v>
      </c>
      <c r="T16" s="43">
        <v>32</v>
      </c>
      <c r="U16" s="43" t="s">
        <v>3884</v>
      </c>
      <c r="V16" s="43" t="s">
        <v>3950</v>
      </c>
      <c r="W16" s="43" t="s">
        <v>3991</v>
      </c>
      <c r="X16" s="43" t="s">
        <v>3992</v>
      </c>
      <c r="Y16" s="43" t="s">
        <v>3993</v>
      </c>
    </row>
    <row r="17" spans="1:25" x14ac:dyDescent="0.25">
      <c r="A17" s="43" t="s">
        <v>3918</v>
      </c>
      <c r="B17" s="26" t="s">
        <v>3994</v>
      </c>
      <c r="C17" s="43" t="s">
        <v>3995</v>
      </c>
      <c r="D17" s="44">
        <v>44377</v>
      </c>
      <c r="E17" s="43" t="s">
        <v>3996</v>
      </c>
      <c r="F17" s="43" t="s">
        <v>3997</v>
      </c>
      <c r="G17" s="43" t="s">
        <v>3998</v>
      </c>
      <c r="H17" s="43" t="s">
        <v>3923</v>
      </c>
      <c r="I17" s="43" t="s">
        <v>4290</v>
      </c>
      <c r="J17" s="43"/>
      <c r="K17" s="43" t="s">
        <v>3939</v>
      </c>
      <c r="L17" s="43" t="s">
        <v>3939</v>
      </c>
      <c r="M17" s="43" t="s">
        <v>3869</v>
      </c>
      <c r="N17" s="43" t="s">
        <v>3870</v>
      </c>
      <c r="O17" s="43" t="s">
        <v>3853</v>
      </c>
      <c r="P17" s="43" t="s">
        <v>3854</v>
      </c>
      <c r="Q17" s="43"/>
      <c r="R17" s="43" t="s">
        <v>3892</v>
      </c>
      <c r="S17" s="43" t="s">
        <v>3892</v>
      </c>
      <c r="T17" s="43">
        <v>18</v>
      </c>
      <c r="U17" s="43" t="s">
        <v>3884</v>
      </c>
      <c r="V17" s="43" t="s">
        <v>3858</v>
      </c>
      <c r="W17" s="43" t="s">
        <v>3929</v>
      </c>
      <c r="X17" s="43" t="s">
        <v>3999</v>
      </c>
      <c r="Y17" s="43" t="s">
        <v>4000</v>
      </c>
    </row>
    <row r="18" spans="1:25" x14ac:dyDescent="0.25">
      <c r="A18" s="43" t="s">
        <v>4001</v>
      </c>
      <c r="B18" s="26">
        <v>813</v>
      </c>
      <c r="C18" s="43" t="s">
        <v>4002</v>
      </c>
      <c r="D18" s="44">
        <v>44378</v>
      </c>
      <c r="E18" s="43" t="s">
        <v>4003</v>
      </c>
      <c r="F18" s="43" t="s">
        <v>4004</v>
      </c>
      <c r="G18" s="43" t="s">
        <v>3985</v>
      </c>
      <c r="H18" s="43" t="s">
        <v>3968</v>
      </c>
      <c r="I18" s="43" t="s">
        <v>4290</v>
      </c>
      <c r="J18" s="43"/>
      <c r="K18" s="43" t="s">
        <v>3849</v>
      </c>
      <c r="L18" s="43" t="s">
        <v>3912</v>
      </c>
      <c r="M18" s="43" t="s">
        <v>3869</v>
      </c>
      <c r="N18" s="43" t="s">
        <v>3913</v>
      </c>
      <c r="O18" s="43" t="s">
        <v>3853</v>
      </c>
      <c r="P18" s="43" t="s">
        <v>3854</v>
      </c>
      <c r="Q18" s="43"/>
      <c r="R18" s="43" t="s">
        <v>3855</v>
      </c>
      <c r="S18" s="43" t="s">
        <v>3856</v>
      </c>
      <c r="T18" s="43">
        <v>12</v>
      </c>
      <c r="U18" s="43" t="s">
        <v>3884</v>
      </c>
      <c r="V18" s="43" t="s">
        <v>3858</v>
      </c>
      <c r="W18" s="43" t="s">
        <v>3873</v>
      </c>
      <c r="X18" s="43" t="s">
        <v>4005</v>
      </c>
      <c r="Y18" s="43" t="s">
        <v>4006</v>
      </c>
    </row>
    <row r="19" spans="1:25" x14ac:dyDescent="0.25">
      <c r="A19" s="43" t="s">
        <v>4001</v>
      </c>
      <c r="B19" s="26" t="s">
        <v>4848</v>
      </c>
      <c r="C19" s="43" t="s">
        <v>4849</v>
      </c>
      <c r="D19" s="44">
        <v>44393</v>
      </c>
      <c r="E19" s="43" t="s">
        <v>4850</v>
      </c>
      <c r="F19" s="43" t="s">
        <v>3989</v>
      </c>
      <c r="G19" s="43" t="s">
        <v>3990</v>
      </c>
      <c r="H19" s="43" t="s">
        <v>3947</v>
      </c>
      <c r="I19" s="43" t="s">
        <v>4290</v>
      </c>
      <c r="J19" s="43"/>
      <c r="K19" s="43" t="s">
        <v>3939</v>
      </c>
      <c r="L19" s="43" t="s">
        <v>3939</v>
      </c>
      <c r="M19" s="43" t="s">
        <v>3869</v>
      </c>
      <c r="N19" s="43" t="s">
        <v>4851</v>
      </c>
      <c r="O19" s="43" t="s">
        <v>3853</v>
      </c>
      <c r="P19" s="43" t="s">
        <v>3854</v>
      </c>
      <c r="Q19" s="43"/>
      <c r="R19" s="43" t="s">
        <v>3892</v>
      </c>
      <c r="S19" s="43" t="s">
        <v>3856</v>
      </c>
      <c r="T19" s="43">
        <v>4</v>
      </c>
      <c r="U19" s="43" t="s">
        <v>3884</v>
      </c>
      <c r="V19" s="43" t="s">
        <v>4069</v>
      </c>
      <c r="W19" s="43" t="s">
        <v>4852</v>
      </c>
      <c r="X19" s="43" t="s">
        <v>4853</v>
      </c>
      <c r="Y19" s="43" t="s">
        <v>4854</v>
      </c>
    </row>
    <row r="20" ht="30" customHeight="1" spans="1:25" x14ac:dyDescent="0.25">
      <c r="A20" s="43" t="s">
        <v>4001</v>
      </c>
      <c r="B20" s="26" t="s">
        <v>4013</v>
      </c>
      <c r="C20" s="43" t="s">
        <v>4014</v>
      </c>
      <c r="D20" s="44">
        <v>44400</v>
      </c>
      <c r="E20" s="43" t="s">
        <v>4015</v>
      </c>
      <c r="F20" s="43" t="s">
        <v>4016</v>
      </c>
      <c r="G20" s="43" t="s">
        <v>4017</v>
      </c>
      <c r="H20" s="43" t="s">
        <v>4018</v>
      </c>
      <c r="I20" s="43" t="s">
        <v>4290</v>
      </c>
      <c r="J20" s="43"/>
      <c r="K20" s="43" t="s">
        <v>3939</v>
      </c>
      <c r="L20" s="43" t="s">
        <v>3939</v>
      </c>
      <c r="M20" s="43" t="s">
        <v>3940</v>
      </c>
      <c r="N20" s="43" t="s">
        <v>3870</v>
      </c>
      <c r="O20" s="43" t="s">
        <v>3853</v>
      </c>
      <c r="P20" s="43" t="s">
        <v>3854</v>
      </c>
      <c r="Q20" s="43"/>
      <c r="R20" s="43" t="s">
        <v>3856</v>
      </c>
      <c r="S20" s="43" t="s">
        <v>3856</v>
      </c>
      <c r="T20" s="43">
        <v>24</v>
      </c>
      <c r="U20" s="43" t="s">
        <v>3884</v>
      </c>
      <c r="V20" s="43" t="s">
        <v>4020</v>
      </c>
      <c r="W20" s="43" t="s">
        <v>3915</v>
      </c>
      <c r="X20" s="43" t="s">
        <v>4021</v>
      </c>
      <c r="Y20" s="45" t="s">
        <v>4022</v>
      </c>
    </row>
    <row r="21" spans="1:25" x14ac:dyDescent="0.25">
      <c r="A21" s="43" t="s">
        <v>4023</v>
      </c>
      <c r="B21" s="26">
        <v>441</v>
      </c>
      <c r="C21" s="43" t="s">
        <v>4855</v>
      </c>
      <c r="D21" s="44">
        <v>44409</v>
      </c>
      <c r="E21" s="43" t="s">
        <v>4856</v>
      </c>
      <c r="F21" s="43" t="s">
        <v>4026</v>
      </c>
      <c r="G21" s="43" t="s">
        <v>3922</v>
      </c>
      <c r="H21" s="43" t="s">
        <v>3947</v>
      </c>
      <c r="I21" s="43" t="s">
        <v>4290</v>
      </c>
      <c r="J21" s="43"/>
      <c r="K21" s="43" t="s">
        <v>3849</v>
      </c>
      <c r="L21" s="43" t="s">
        <v>3850</v>
      </c>
      <c r="M21" s="43" t="s">
        <v>3869</v>
      </c>
      <c r="N21" s="43" t="s">
        <v>4851</v>
      </c>
      <c r="O21" s="43" t="s">
        <v>4568</v>
      </c>
      <c r="P21" s="46">
        <v>45322</v>
      </c>
      <c r="Q21" s="43"/>
      <c r="R21" s="43"/>
      <c r="S21" s="43"/>
      <c r="T21" s="43"/>
      <c r="U21" s="43"/>
      <c r="V21" s="43"/>
      <c r="W21" s="43"/>
      <c r="X21" s="43"/>
      <c r="Y21" s="43"/>
    </row>
    <row r="22" spans="1:25" x14ac:dyDescent="0.25">
      <c r="A22" s="43" t="s">
        <v>4023</v>
      </c>
      <c r="B22" s="26">
        <v>442</v>
      </c>
      <c r="C22" s="43" t="s">
        <v>4857</v>
      </c>
      <c r="D22" s="44">
        <v>44409</v>
      </c>
      <c r="E22" s="43" t="s">
        <v>4858</v>
      </c>
      <c r="F22" s="43" t="s">
        <v>3938</v>
      </c>
      <c r="G22" s="43" t="s">
        <v>3922</v>
      </c>
      <c r="H22" s="43" t="s">
        <v>3947</v>
      </c>
      <c r="I22" s="43" t="s">
        <v>4290</v>
      </c>
      <c r="J22" s="43"/>
      <c r="K22" s="43" t="s">
        <v>3849</v>
      </c>
      <c r="L22" s="43" t="s">
        <v>3850</v>
      </c>
      <c r="M22" s="43" t="s">
        <v>3869</v>
      </c>
      <c r="N22" s="43" t="s">
        <v>4851</v>
      </c>
      <c r="O22" s="43" t="s">
        <v>4568</v>
      </c>
      <c r="P22" s="46">
        <v>44926</v>
      </c>
      <c r="Q22" s="43"/>
      <c r="R22" s="43"/>
      <c r="S22" s="43"/>
      <c r="T22" s="43"/>
      <c r="U22" s="43"/>
      <c r="V22" s="43"/>
      <c r="W22" s="43"/>
      <c r="X22" s="43"/>
      <c r="Y22" s="43"/>
    </row>
    <row r="23" spans="1:25" x14ac:dyDescent="0.25">
      <c r="A23" s="43" t="s">
        <v>4023</v>
      </c>
      <c r="B23" s="26">
        <v>446</v>
      </c>
      <c r="C23" s="43" t="s">
        <v>4859</v>
      </c>
      <c r="D23" s="44">
        <v>44409</v>
      </c>
      <c r="E23" s="43" t="s">
        <v>4860</v>
      </c>
      <c r="F23" s="43" t="s">
        <v>4026</v>
      </c>
      <c r="G23" s="43" t="s">
        <v>3922</v>
      </c>
      <c r="H23" s="43" t="s">
        <v>3947</v>
      </c>
      <c r="I23" s="43" t="s">
        <v>4290</v>
      </c>
      <c r="J23" s="43"/>
      <c r="K23" s="43" t="s">
        <v>3849</v>
      </c>
      <c r="L23" s="43" t="s">
        <v>3850</v>
      </c>
      <c r="M23" s="43" t="s">
        <v>3869</v>
      </c>
      <c r="N23" s="43" t="s">
        <v>4851</v>
      </c>
      <c r="O23" s="43" t="s">
        <v>4568</v>
      </c>
      <c r="P23" s="46">
        <v>45322</v>
      </c>
      <c r="Q23" s="43"/>
      <c r="R23" s="43"/>
      <c r="S23" s="43"/>
      <c r="T23" s="43"/>
      <c r="U23" s="43"/>
      <c r="V23" s="43"/>
      <c r="W23" s="43"/>
      <c r="X23" s="43"/>
      <c r="Y23" s="43"/>
    </row>
    <row r="24" spans="1:25" x14ac:dyDescent="0.25">
      <c r="A24" s="43" t="s">
        <v>4023</v>
      </c>
      <c r="B24" s="26">
        <v>447</v>
      </c>
      <c r="C24" s="43" t="s">
        <v>4861</v>
      </c>
      <c r="D24" s="44">
        <v>44409</v>
      </c>
      <c r="E24" s="43" t="s">
        <v>4862</v>
      </c>
      <c r="F24" s="43" t="s">
        <v>4004</v>
      </c>
      <c r="G24" s="43" t="s">
        <v>3985</v>
      </c>
      <c r="H24" s="43" t="s">
        <v>3968</v>
      </c>
      <c r="I24" s="43" t="s">
        <v>4290</v>
      </c>
      <c r="J24" s="43"/>
      <c r="K24" s="43" t="s">
        <v>3849</v>
      </c>
      <c r="L24" s="43" t="s">
        <v>3850</v>
      </c>
      <c r="M24" s="43" t="s">
        <v>3869</v>
      </c>
      <c r="N24" s="43" t="s">
        <v>4851</v>
      </c>
      <c r="O24" s="43" t="s">
        <v>3853</v>
      </c>
      <c r="P24" s="43" t="s">
        <v>3854</v>
      </c>
      <c r="Q24" s="43"/>
      <c r="R24" s="43" t="s">
        <v>3856</v>
      </c>
      <c r="S24" s="43" t="s">
        <v>3856</v>
      </c>
      <c r="T24" s="43">
        <v>8</v>
      </c>
      <c r="U24" s="43" t="s">
        <v>3884</v>
      </c>
      <c r="V24" s="43" t="s">
        <v>3858</v>
      </c>
      <c r="W24" s="43" t="s">
        <v>4863</v>
      </c>
      <c r="X24" s="43" t="s">
        <v>4864</v>
      </c>
      <c r="Y24" s="43" t="s">
        <v>4865</v>
      </c>
    </row>
    <row r="25" spans="1:25" x14ac:dyDescent="0.25">
      <c r="A25" s="43" t="s">
        <v>4023</v>
      </c>
      <c r="B25" s="26">
        <v>448</v>
      </c>
      <c r="C25" s="43" t="s">
        <v>4866</v>
      </c>
      <c r="D25" s="44">
        <v>44409</v>
      </c>
      <c r="E25" s="43" t="s">
        <v>4867</v>
      </c>
      <c r="F25" s="43" t="s">
        <v>3997</v>
      </c>
      <c r="G25" s="43" t="s">
        <v>3998</v>
      </c>
      <c r="H25" s="43" t="s">
        <v>3923</v>
      </c>
      <c r="I25" s="43" t="s">
        <v>4290</v>
      </c>
      <c r="J25" s="43"/>
      <c r="K25" s="43" t="s">
        <v>3849</v>
      </c>
      <c r="L25" s="43" t="s">
        <v>3850</v>
      </c>
      <c r="M25" s="43" t="s">
        <v>3869</v>
      </c>
      <c r="N25" s="43" t="s">
        <v>4851</v>
      </c>
      <c r="O25" s="43" t="s">
        <v>4568</v>
      </c>
      <c r="P25" s="46">
        <v>44926</v>
      </c>
      <c r="Q25" s="43"/>
      <c r="R25" s="43"/>
      <c r="S25" s="43"/>
      <c r="T25" s="43"/>
      <c r="U25" s="43"/>
      <c r="V25" s="43"/>
      <c r="W25" s="43"/>
      <c r="X25" s="43"/>
      <c r="Y25" s="43"/>
    </row>
    <row r="26" spans="1:25" x14ac:dyDescent="0.25">
      <c r="A26" s="43" t="s">
        <v>4023</v>
      </c>
      <c r="B26" s="26">
        <v>449</v>
      </c>
      <c r="C26" s="43" t="s">
        <v>4868</v>
      </c>
      <c r="D26" s="44">
        <v>44409</v>
      </c>
      <c r="E26" s="43" t="s">
        <v>4869</v>
      </c>
      <c r="F26" s="43" t="s">
        <v>3978</v>
      </c>
      <c r="G26" s="43" t="s">
        <v>3967</v>
      </c>
      <c r="H26" s="43" t="s">
        <v>3968</v>
      </c>
      <c r="I26" s="43" t="s">
        <v>4290</v>
      </c>
      <c r="J26" s="43"/>
      <c r="K26" s="43" t="s">
        <v>3849</v>
      </c>
      <c r="L26" s="43" t="s">
        <v>3850</v>
      </c>
      <c r="M26" s="43" t="s">
        <v>3869</v>
      </c>
      <c r="N26" s="43" t="s">
        <v>4851</v>
      </c>
      <c r="O26" s="43" t="s">
        <v>4568</v>
      </c>
      <c r="P26" s="46">
        <v>44926</v>
      </c>
      <c r="Q26" s="43"/>
      <c r="R26" s="43"/>
      <c r="S26" s="43"/>
      <c r="T26" s="43"/>
      <c r="U26" s="43"/>
      <c r="V26" s="43"/>
      <c r="W26" s="43"/>
      <c r="X26" s="43"/>
      <c r="Y26" s="43"/>
    </row>
    <row r="27" spans="1:25" x14ac:dyDescent="0.25">
      <c r="A27" s="43" t="s">
        <v>4023</v>
      </c>
      <c r="B27" s="26">
        <v>450</v>
      </c>
      <c r="C27" s="43" t="s">
        <v>4870</v>
      </c>
      <c r="D27" s="44">
        <v>44409</v>
      </c>
      <c r="E27" s="43" t="s">
        <v>4871</v>
      </c>
      <c r="F27" s="43" t="s">
        <v>4098</v>
      </c>
      <c r="G27" s="43" t="s">
        <v>3922</v>
      </c>
      <c r="H27" s="43" t="s">
        <v>3947</v>
      </c>
      <c r="I27" s="43" t="s">
        <v>4290</v>
      </c>
      <c r="J27" s="43"/>
      <c r="K27" s="43" t="s">
        <v>3849</v>
      </c>
      <c r="L27" s="43" t="s">
        <v>3850</v>
      </c>
      <c r="M27" s="43" t="s">
        <v>3869</v>
      </c>
      <c r="N27" s="43" t="s">
        <v>4851</v>
      </c>
      <c r="O27" s="43" t="s">
        <v>4568</v>
      </c>
      <c r="P27" s="46">
        <v>45322</v>
      </c>
      <c r="Q27" s="43"/>
      <c r="R27" s="43"/>
      <c r="S27" s="43"/>
      <c r="T27" s="43"/>
      <c r="U27" s="43"/>
      <c r="V27" s="43"/>
      <c r="W27" s="43"/>
      <c r="X27" s="43"/>
      <c r="Y27" s="43"/>
    </row>
    <row r="28" spans="1:25" x14ac:dyDescent="0.25">
      <c r="A28" s="43" t="s">
        <v>4023</v>
      </c>
      <c r="B28" s="26">
        <v>451</v>
      </c>
      <c r="C28" s="43" t="s">
        <v>4872</v>
      </c>
      <c r="D28" s="44">
        <v>44409</v>
      </c>
      <c r="E28" s="43" t="s">
        <v>4873</v>
      </c>
      <c r="F28" s="43" t="s">
        <v>4171</v>
      </c>
      <c r="G28" s="43" t="s">
        <v>3908</v>
      </c>
      <c r="H28" s="43" t="s">
        <v>3909</v>
      </c>
      <c r="I28" s="43" t="s">
        <v>4290</v>
      </c>
      <c r="J28" s="43"/>
      <c r="K28" s="43" t="s">
        <v>3849</v>
      </c>
      <c r="L28" s="43" t="s">
        <v>3850</v>
      </c>
      <c r="M28" s="43" t="s">
        <v>3869</v>
      </c>
      <c r="N28" s="43" t="s">
        <v>4851</v>
      </c>
      <c r="O28" s="43" t="s">
        <v>4568</v>
      </c>
      <c r="P28" s="46">
        <v>45322</v>
      </c>
      <c r="Q28" s="43"/>
      <c r="R28" s="43" t="s">
        <v>3892</v>
      </c>
      <c r="S28" s="43" t="s">
        <v>3892</v>
      </c>
      <c r="T28" s="43">
        <v>2</v>
      </c>
      <c r="U28" s="43" t="s">
        <v>3884</v>
      </c>
      <c r="V28" s="43" t="s">
        <v>3858</v>
      </c>
      <c r="W28" s="43" t="s">
        <v>3929</v>
      </c>
      <c r="X28" s="43" t="s">
        <v>4874</v>
      </c>
      <c r="Y28" s="43" t="s">
        <v>4875</v>
      </c>
    </row>
    <row r="29" spans="1:25" x14ac:dyDescent="0.25">
      <c r="A29" s="43" t="s">
        <v>4023</v>
      </c>
      <c r="B29" s="26">
        <v>452</v>
      </c>
      <c r="C29" s="43" t="s">
        <v>4876</v>
      </c>
      <c r="D29" s="44">
        <v>44409</v>
      </c>
      <c r="E29" s="43" t="s">
        <v>4877</v>
      </c>
      <c r="F29" s="43" t="s">
        <v>4032</v>
      </c>
      <c r="G29" s="43" t="s">
        <v>3998</v>
      </c>
      <c r="H29" s="43" t="s">
        <v>3923</v>
      </c>
      <c r="I29" s="43" t="s">
        <v>4290</v>
      </c>
      <c r="J29" s="43"/>
      <c r="K29" s="43" t="s">
        <v>3849</v>
      </c>
      <c r="L29" s="43" t="s">
        <v>3850</v>
      </c>
      <c r="M29" s="43" t="s">
        <v>3869</v>
      </c>
      <c r="N29" s="43" t="s">
        <v>4851</v>
      </c>
      <c r="O29" s="43" t="s">
        <v>3853</v>
      </c>
      <c r="P29" s="43" t="s">
        <v>3854</v>
      </c>
      <c r="Q29" s="43"/>
      <c r="R29" s="43"/>
      <c r="S29" s="43"/>
      <c r="T29" s="43"/>
      <c r="U29" s="43"/>
      <c r="V29" s="43"/>
      <c r="W29" s="43"/>
      <c r="X29" s="43"/>
      <c r="Y29" s="43"/>
    </row>
    <row r="30" spans="1:25" x14ac:dyDescent="0.25">
      <c r="A30" s="43" t="s">
        <v>4023</v>
      </c>
      <c r="B30" s="26">
        <v>453</v>
      </c>
      <c r="C30" s="43" t="s">
        <v>4878</v>
      </c>
      <c r="D30" s="44">
        <v>44409</v>
      </c>
      <c r="E30" s="43" t="s">
        <v>4879</v>
      </c>
      <c r="F30" s="43" t="s">
        <v>4057</v>
      </c>
      <c r="G30" s="43" t="s">
        <v>3922</v>
      </c>
      <c r="H30" s="43" t="s">
        <v>3947</v>
      </c>
      <c r="I30" s="43" t="s">
        <v>4290</v>
      </c>
      <c r="J30" s="43"/>
      <c r="K30" s="43" t="s">
        <v>3849</v>
      </c>
      <c r="L30" s="43" t="s">
        <v>3850</v>
      </c>
      <c r="M30" s="43" t="s">
        <v>3869</v>
      </c>
      <c r="N30" s="43" t="s">
        <v>4851</v>
      </c>
      <c r="O30" s="43" t="s">
        <v>3853</v>
      </c>
      <c r="P30" s="43" t="s">
        <v>3854</v>
      </c>
      <c r="Q30" s="43"/>
      <c r="R30" s="43"/>
      <c r="S30" s="43"/>
      <c r="T30" s="43"/>
      <c r="U30" s="43"/>
      <c r="V30" s="43"/>
      <c r="W30" s="43"/>
      <c r="X30" s="43"/>
      <c r="Y30" s="43"/>
    </row>
    <row r="31" spans="1:25" x14ac:dyDescent="0.25">
      <c r="A31" s="43" t="s">
        <v>4023</v>
      </c>
      <c r="B31" s="26">
        <v>454</v>
      </c>
      <c r="C31" s="43" t="s">
        <v>4880</v>
      </c>
      <c r="D31" s="44">
        <v>44409</v>
      </c>
      <c r="E31" s="43" t="s">
        <v>4881</v>
      </c>
      <c r="F31" s="43" t="s">
        <v>4057</v>
      </c>
      <c r="G31" s="43" t="s">
        <v>3922</v>
      </c>
      <c r="H31" s="43" t="s">
        <v>3947</v>
      </c>
      <c r="I31" s="43" t="s">
        <v>4290</v>
      </c>
      <c r="J31" s="43"/>
      <c r="K31" s="43" t="s">
        <v>3849</v>
      </c>
      <c r="L31" s="43" t="s">
        <v>3850</v>
      </c>
      <c r="M31" s="43" t="s">
        <v>3869</v>
      </c>
      <c r="N31" s="43" t="s">
        <v>4851</v>
      </c>
      <c r="O31" s="43" t="s">
        <v>4568</v>
      </c>
      <c r="P31" s="46">
        <v>45322</v>
      </c>
      <c r="Q31" s="43"/>
      <c r="R31" s="43"/>
      <c r="S31" s="43"/>
      <c r="T31" s="43"/>
      <c r="U31" s="43"/>
      <c r="V31" s="43"/>
      <c r="W31" s="43"/>
      <c r="X31" s="43"/>
      <c r="Y31" s="43"/>
    </row>
    <row r="32" spans="1:25" x14ac:dyDescent="0.25">
      <c r="A32" s="43" t="s">
        <v>4023</v>
      </c>
      <c r="B32" s="26">
        <v>457</v>
      </c>
      <c r="C32" s="43" t="s">
        <v>4882</v>
      </c>
      <c r="D32" s="44">
        <v>44409</v>
      </c>
      <c r="E32" s="43" t="s">
        <v>4883</v>
      </c>
      <c r="F32" s="43" t="s">
        <v>3938</v>
      </c>
      <c r="G32" s="43" t="s">
        <v>3922</v>
      </c>
      <c r="H32" s="43" t="s">
        <v>3947</v>
      </c>
      <c r="I32" s="43" t="s">
        <v>4290</v>
      </c>
      <c r="J32" s="43"/>
      <c r="K32" s="43" t="s">
        <v>3849</v>
      </c>
      <c r="L32" s="43" t="s">
        <v>3850</v>
      </c>
      <c r="M32" s="43" t="s">
        <v>3869</v>
      </c>
      <c r="N32" s="43" t="s">
        <v>4851</v>
      </c>
      <c r="O32" s="43" t="s">
        <v>3853</v>
      </c>
      <c r="P32" s="43" t="s">
        <v>3854</v>
      </c>
      <c r="Q32" s="43"/>
      <c r="R32" s="43" t="s">
        <v>3892</v>
      </c>
      <c r="S32" s="43" t="s">
        <v>3856</v>
      </c>
      <c r="T32" s="43">
        <v>5</v>
      </c>
      <c r="U32" s="43" t="s">
        <v>3884</v>
      </c>
      <c r="V32" s="43" t="s">
        <v>3858</v>
      </c>
      <c r="W32" s="43" t="s">
        <v>4231</v>
      </c>
      <c r="X32" s="43" t="s">
        <v>4884</v>
      </c>
      <c r="Y32" s="43" t="s">
        <v>4885</v>
      </c>
    </row>
    <row r="33" spans="1:25" x14ac:dyDescent="0.25">
      <c r="A33" s="43" t="s">
        <v>4023</v>
      </c>
      <c r="B33" s="26">
        <v>458</v>
      </c>
      <c r="C33" s="43" t="s">
        <v>4886</v>
      </c>
      <c r="D33" s="44">
        <v>44409</v>
      </c>
      <c r="E33" s="43" t="s">
        <v>4887</v>
      </c>
      <c r="F33" s="43" t="s">
        <v>3938</v>
      </c>
      <c r="G33" s="43" t="s">
        <v>3922</v>
      </c>
      <c r="H33" s="43" t="s">
        <v>3947</v>
      </c>
      <c r="I33" s="43" t="s">
        <v>4290</v>
      </c>
      <c r="J33" s="43"/>
      <c r="K33" s="43" t="s">
        <v>3849</v>
      </c>
      <c r="L33" s="43" t="s">
        <v>3850</v>
      </c>
      <c r="M33" s="43" t="s">
        <v>3869</v>
      </c>
      <c r="N33" s="43" t="s">
        <v>4851</v>
      </c>
      <c r="O33" s="43" t="s">
        <v>4568</v>
      </c>
      <c r="P33" s="46">
        <v>45322</v>
      </c>
      <c r="Q33" s="43"/>
      <c r="R33" s="43"/>
      <c r="S33" s="43"/>
      <c r="T33" s="43"/>
      <c r="U33" s="43"/>
      <c r="V33" s="43"/>
      <c r="W33" s="43"/>
      <c r="X33" s="43"/>
      <c r="Y33" s="43"/>
    </row>
    <row r="34" spans="1:25" x14ac:dyDescent="0.25">
      <c r="A34" s="43" t="s">
        <v>4023</v>
      </c>
      <c r="B34" s="26">
        <v>460</v>
      </c>
      <c r="C34" s="43" t="s">
        <v>4888</v>
      </c>
      <c r="D34" s="44">
        <v>44409</v>
      </c>
      <c r="E34" s="43" t="s">
        <v>4889</v>
      </c>
      <c r="F34" s="43" t="s">
        <v>3938</v>
      </c>
      <c r="G34" s="43" t="s">
        <v>3922</v>
      </c>
      <c r="H34" s="43" t="s">
        <v>3947</v>
      </c>
      <c r="I34" s="43" t="s">
        <v>4290</v>
      </c>
      <c r="J34" s="43"/>
      <c r="K34" s="43" t="s">
        <v>3849</v>
      </c>
      <c r="L34" s="43" t="s">
        <v>3850</v>
      </c>
      <c r="M34" s="43" t="s">
        <v>3869</v>
      </c>
      <c r="N34" s="43" t="s">
        <v>4851</v>
      </c>
      <c r="O34" s="43" t="s">
        <v>3853</v>
      </c>
      <c r="P34" s="43" t="s">
        <v>3854</v>
      </c>
      <c r="Q34" s="43"/>
      <c r="R34" s="43"/>
      <c r="S34" s="43"/>
      <c r="T34" s="43"/>
      <c r="U34" s="43"/>
      <c r="V34" s="43"/>
      <c r="W34" s="43"/>
      <c r="X34" s="43"/>
      <c r="Y34" s="43"/>
    </row>
    <row r="35" spans="1:25" x14ac:dyDescent="0.25">
      <c r="A35" s="43" t="s">
        <v>4023</v>
      </c>
      <c r="B35" s="26">
        <v>461</v>
      </c>
      <c r="C35" s="43" t="s">
        <v>4890</v>
      </c>
      <c r="D35" s="44">
        <v>44409</v>
      </c>
      <c r="E35" s="43" t="s">
        <v>4891</v>
      </c>
      <c r="F35" s="43" t="s">
        <v>3989</v>
      </c>
      <c r="G35" s="43" t="s">
        <v>3990</v>
      </c>
      <c r="H35" s="43" t="s">
        <v>3947</v>
      </c>
      <c r="I35" s="43" t="s">
        <v>4290</v>
      </c>
      <c r="J35" s="43"/>
      <c r="K35" s="43" t="s">
        <v>3849</v>
      </c>
      <c r="L35" s="43" t="s">
        <v>3850</v>
      </c>
      <c r="M35" s="43" t="s">
        <v>3869</v>
      </c>
      <c r="N35" s="43" t="s">
        <v>4851</v>
      </c>
      <c r="O35" s="43" t="s">
        <v>4568</v>
      </c>
      <c r="P35" s="46">
        <v>44926</v>
      </c>
      <c r="Q35" s="43"/>
      <c r="R35" s="43"/>
      <c r="S35" s="43"/>
      <c r="T35" s="43"/>
      <c r="U35" s="43"/>
      <c r="V35" s="43"/>
      <c r="W35" s="43"/>
      <c r="X35" s="43"/>
      <c r="Y35" s="43"/>
    </row>
    <row r="36" spans="1:25" x14ac:dyDescent="0.25">
      <c r="A36" s="43" t="s">
        <v>4023</v>
      </c>
      <c r="B36" s="26">
        <v>462</v>
      </c>
      <c r="C36" s="43" t="s">
        <v>4892</v>
      </c>
      <c r="D36" s="44">
        <v>44409</v>
      </c>
      <c r="E36" s="43" t="s">
        <v>4893</v>
      </c>
      <c r="F36" s="43" t="s">
        <v>3989</v>
      </c>
      <c r="G36" s="43" t="s">
        <v>3990</v>
      </c>
      <c r="H36" s="43" t="s">
        <v>3947</v>
      </c>
      <c r="I36" s="43" t="s">
        <v>4290</v>
      </c>
      <c r="J36" s="43"/>
      <c r="K36" s="43" t="s">
        <v>3849</v>
      </c>
      <c r="L36" s="43" t="s">
        <v>3850</v>
      </c>
      <c r="M36" s="43" t="s">
        <v>3869</v>
      </c>
      <c r="N36" s="43" t="s">
        <v>4851</v>
      </c>
      <c r="O36" s="43" t="s">
        <v>3853</v>
      </c>
      <c r="P36" s="43" t="s">
        <v>3854</v>
      </c>
      <c r="Q36" s="43"/>
      <c r="R36" s="43"/>
      <c r="S36" s="43"/>
      <c r="T36" s="43"/>
      <c r="U36" s="43"/>
      <c r="V36" s="43"/>
      <c r="W36" s="43"/>
      <c r="X36" s="43"/>
      <c r="Y36" s="43"/>
    </row>
    <row r="37" spans="1:25" x14ac:dyDescent="0.25">
      <c r="A37" s="43" t="s">
        <v>4023</v>
      </c>
      <c r="B37" s="26">
        <v>463</v>
      </c>
      <c r="C37" s="43" t="s">
        <v>4894</v>
      </c>
      <c r="D37" s="44">
        <v>44409</v>
      </c>
      <c r="E37" s="43" t="s">
        <v>4895</v>
      </c>
      <c r="F37" s="43" t="s">
        <v>3938</v>
      </c>
      <c r="G37" s="43" t="s">
        <v>3922</v>
      </c>
      <c r="H37" s="43" t="s">
        <v>3947</v>
      </c>
      <c r="I37" s="43" t="s">
        <v>4290</v>
      </c>
      <c r="J37" s="43"/>
      <c r="K37" s="43" t="s">
        <v>3849</v>
      </c>
      <c r="L37" s="43" t="s">
        <v>3850</v>
      </c>
      <c r="M37" s="43" t="s">
        <v>3869</v>
      </c>
      <c r="N37" s="43" t="s">
        <v>4851</v>
      </c>
      <c r="O37" s="43" t="s">
        <v>3853</v>
      </c>
      <c r="P37" s="43" t="s">
        <v>3854</v>
      </c>
      <c r="Q37" s="43"/>
      <c r="R37" s="43" t="s">
        <v>3892</v>
      </c>
      <c r="S37" s="43" t="s">
        <v>3856</v>
      </c>
      <c r="T37" s="43">
        <v>4</v>
      </c>
      <c r="U37" s="43" t="s">
        <v>3884</v>
      </c>
      <c r="V37" s="43" t="s">
        <v>3858</v>
      </c>
      <c r="W37" s="43" t="s">
        <v>3915</v>
      </c>
      <c r="X37" s="43" t="s">
        <v>4896</v>
      </c>
      <c r="Y37" s="43" t="s">
        <v>4897</v>
      </c>
    </row>
    <row r="38" spans="1:25" x14ac:dyDescent="0.25">
      <c r="A38" s="43" t="s">
        <v>4023</v>
      </c>
      <c r="B38" s="26">
        <v>464</v>
      </c>
      <c r="C38" s="43" t="s">
        <v>4898</v>
      </c>
      <c r="D38" s="44">
        <v>44409</v>
      </c>
      <c r="E38" s="43" t="s">
        <v>4899</v>
      </c>
      <c r="F38" s="43" t="s">
        <v>3907</v>
      </c>
      <c r="G38" s="43" t="s">
        <v>3908</v>
      </c>
      <c r="H38" s="43" t="s">
        <v>3909</v>
      </c>
      <c r="I38" s="43" t="s">
        <v>4290</v>
      </c>
      <c r="J38" s="43"/>
      <c r="K38" s="43" t="s">
        <v>3849</v>
      </c>
      <c r="L38" s="43" t="s">
        <v>3850</v>
      </c>
      <c r="M38" s="43" t="s">
        <v>3869</v>
      </c>
      <c r="N38" s="43" t="s">
        <v>4851</v>
      </c>
      <c r="O38" s="43" t="s">
        <v>3853</v>
      </c>
      <c r="P38" s="43" t="s">
        <v>3854</v>
      </c>
      <c r="Q38" s="43"/>
      <c r="R38" s="43" t="s">
        <v>3892</v>
      </c>
      <c r="S38" s="43" t="s">
        <v>3892</v>
      </c>
      <c r="T38" s="43">
        <v>5</v>
      </c>
      <c r="U38" s="43" t="s">
        <v>3857</v>
      </c>
      <c r="V38" s="43" t="s">
        <v>3858</v>
      </c>
      <c r="W38" s="43" t="s">
        <v>3929</v>
      </c>
      <c r="X38" s="43" t="s">
        <v>4900</v>
      </c>
      <c r="Y38" s="43" t="s">
        <v>4901</v>
      </c>
    </row>
    <row r="39" spans="1:25" x14ac:dyDescent="0.25">
      <c r="A39" s="43" t="s">
        <v>4023</v>
      </c>
      <c r="B39" s="26">
        <v>467</v>
      </c>
      <c r="C39" s="43" t="s">
        <v>4902</v>
      </c>
      <c r="D39" s="44">
        <v>44409</v>
      </c>
      <c r="E39" s="43" t="s">
        <v>4903</v>
      </c>
      <c r="F39" s="43" t="s">
        <v>3978</v>
      </c>
      <c r="G39" s="43" t="s">
        <v>3967</v>
      </c>
      <c r="H39" s="43" t="s">
        <v>3968</v>
      </c>
      <c r="I39" s="43" t="s">
        <v>4290</v>
      </c>
      <c r="J39" s="43"/>
      <c r="K39" s="43" t="s">
        <v>3849</v>
      </c>
      <c r="L39" s="43" t="s">
        <v>3850</v>
      </c>
      <c r="M39" s="43" t="s">
        <v>3869</v>
      </c>
      <c r="N39" s="43" t="s">
        <v>4851</v>
      </c>
      <c r="O39" s="43" t="s">
        <v>4568</v>
      </c>
      <c r="P39" s="46">
        <v>45322</v>
      </c>
      <c r="Q39" s="43"/>
      <c r="R39" s="43"/>
      <c r="S39" s="43"/>
      <c r="T39" s="43"/>
      <c r="U39" s="43"/>
      <c r="V39" s="43"/>
      <c r="W39" s="43"/>
      <c r="X39" s="43"/>
      <c r="Y39" s="43"/>
    </row>
    <row r="40" spans="1:25" x14ac:dyDescent="0.25">
      <c r="A40" s="43" t="s">
        <v>4023</v>
      </c>
      <c r="B40" s="26">
        <v>469</v>
      </c>
      <c r="C40" s="43" t="s">
        <v>4904</v>
      </c>
      <c r="D40" s="44">
        <v>44409</v>
      </c>
      <c r="E40" s="43" t="s">
        <v>4905</v>
      </c>
      <c r="F40" s="43" t="s">
        <v>3989</v>
      </c>
      <c r="G40" s="43" t="s">
        <v>3990</v>
      </c>
      <c r="H40" s="43" t="s">
        <v>3947</v>
      </c>
      <c r="I40" s="43" t="s">
        <v>4290</v>
      </c>
      <c r="J40" s="43"/>
      <c r="K40" s="43" t="s">
        <v>3849</v>
      </c>
      <c r="L40" s="43" t="s">
        <v>3850</v>
      </c>
      <c r="M40" s="43" t="s">
        <v>3869</v>
      </c>
      <c r="N40" s="43" t="s">
        <v>4851</v>
      </c>
      <c r="O40" s="43" t="s">
        <v>4568</v>
      </c>
      <c r="P40" s="46">
        <v>45322</v>
      </c>
      <c r="Q40" s="43"/>
      <c r="R40" s="43"/>
      <c r="S40" s="43"/>
      <c r="T40" s="43"/>
      <c r="U40" s="43"/>
      <c r="V40" s="43"/>
      <c r="W40" s="43"/>
      <c r="X40" s="43"/>
      <c r="Y40" s="43"/>
    </row>
    <row r="41" spans="1:25" x14ac:dyDescent="0.25">
      <c r="A41" s="43" t="s">
        <v>4023</v>
      </c>
      <c r="B41" s="26">
        <v>471</v>
      </c>
      <c r="C41" s="43" t="s">
        <v>4906</v>
      </c>
      <c r="D41" s="44">
        <v>44409</v>
      </c>
      <c r="E41" s="43" t="s">
        <v>4907</v>
      </c>
      <c r="F41" s="43" t="s">
        <v>4908</v>
      </c>
      <c r="G41" s="43" t="s">
        <v>3998</v>
      </c>
      <c r="H41" s="43" t="s">
        <v>3923</v>
      </c>
      <c r="I41" s="43" t="s">
        <v>4290</v>
      </c>
      <c r="J41" s="43"/>
      <c r="K41" s="43" t="s">
        <v>3849</v>
      </c>
      <c r="L41" s="43" t="s">
        <v>3850</v>
      </c>
      <c r="M41" s="43" t="s">
        <v>3869</v>
      </c>
      <c r="N41" s="43" t="s">
        <v>4851</v>
      </c>
      <c r="O41" s="43" t="s">
        <v>3853</v>
      </c>
      <c r="P41" s="43" t="s">
        <v>3854</v>
      </c>
      <c r="Q41" s="43"/>
      <c r="R41" s="43" t="s">
        <v>3892</v>
      </c>
      <c r="S41" s="43" t="s">
        <v>3856</v>
      </c>
      <c r="T41" s="43">
        <v>10</v>
      </c>
      <c r="U41" s="43" t="s">
        <v>3884</v>
      </c>
      <c r="V41" s="43" t="s">
        <v>3858</v>
      </c>
      <c r="W41" s="43" t="s">
        <v>4319</v>
      </c>
      <c r="X41" s="43" t="s">
        <v>3975</v>
      </c>
      <c r="Y41" s="43" t="s">
        <v>4909</v>
      </c>
    </row>
    <row r="42" spans="1:25" x14ac:dyDescent="0.25">
      <c r="A42" s="43" t="s">
        <v>4023</v>
      </c>
      <c r="B42" s="26">
        <v>472</v>
      </c>
      <c r="C42" s="43" t="s">
        <v>4910</v>
      </c>
      <c r="D42" s="44">
        <v>44409</v>
      </c>
      <c r="E42" s="43" t="s">
        <v>4911</v>
      </c>
      <c r="F42" s="43" t="s">
        <v>4010</v>
      </c>
      <c r="G42" s="43" t="s">
        <v>3998</v>
      </c>
      <c r="H42" s="43" t="s">
        <v>3947</v>
      </c>
      <c r="I42" s="43" t="s">
        <v>4290</v>
      </c>
      <c r="J42" s="43"/>
      <c r="K42" s="43" t="s">
        <v>3849</v>
      </c>
      <c r="L42" s="43" t="s">
        <v>3850</v>
      </c>
      <c r="M42" s="43" t="s">
        <v>3869</v>
      </c>
      <c r="N42" s="43" t="s">
        <v>4851</v>
      </c>
      <c r="O42" s="43" t="s">
        <v>3853</v>
      </c>
      <c r="P42" s="43" t="s">
        <v>3854</v>
      </c>
      <c r="Q42" s="43"/>
      <c r="R42" s="43"/>
      <c r="S42" s="43"/>
      <c r="T42" s="43"/>
      <c r="U42" s="43"/>
      <c r="V42" s="43"/>
      <c r="W42" s="43"/>
      <c r="X42" s="43"/>
      <c r="Y42" s="43"/>
    </row>
    <row r="43" spans="1:25" x14ac:dyDescent="0.25">
      <c r="A43" s="43" t="s">
        <v>4023</v>
      </c>
      <c r="B43" s="26">
        <v>474</v>
      </c>
      <c r="C43" s="43" t="s">
        <v>4912</v>
      </c>
      <c r="D43" s="44">
        <v>44409</v>
      </c>
      <c r="E43" s="43" t="s">
        <v>4913</v>
      </c>
      <c r="F43" s="43" t="s">
        <v>4042</v>
      </c>
      <c r="G43" s="43" t="s">
        <v>3998</v>
      </c>
      <c r="H43" s="43" t="s">
        <v>3947</v>
      </c>
      <c r="I43" s="43" t="s">
        <v>4290</v>
      </c>
      <c r="J43" s="43"/>
      <c r="K43" s="43" t="s">
        <v>3849</v>
      </c>
      <c r="L43" s="43" t="s">
        <v>3850</v>
      </c>
      <c r="M43" s="43" t="s">
        <v>3869</v>
      </c>
      <c r="N43" s="43" t="s">
        <v>4851</v>
      </c>
      <c r="O43" s="43" t="s">
        <v>3853</v>
      </c>
      <c r="P43" s="43" t="s">
        <v>3854</v>
      </c>
      <c r="Q43" s="43"/>
      <c r="R43" s="43" t="s">
        <v>3892</v>
      </c>
      <c r="S43" s="43" t="s">
        <v>3856</v>
      </c>
      <c r="T43" s="43">
        <v>5</v>
      </c>
      <c r="U43" s="43" t="s">
        <v>3884</v>
      </c>
      <c r="V43" s="43" t="s">
        <v>3928</v>
      </c>
      <c r="W43" s="43" t="s">
        <v>4914</v>
      </c>
      <c r="X43" s="43" t="s">
        <v>4915</v>
      </c>
      <c r="Y43" s="43" t="s">
        <v>4916</v>
      </c>
    </row>
    <row r="44" spans="1:25" x14ac:dyDescent="0.25">
      <c r="A44" s="43" t="s">
        <v>4023</v>
      </c>
      <c r="B44" s="26">
        <v>475</v>
      </c>
      <c r="C44" s="43" t="s">
        <v>4917</v>
      </c>
      <c r="D44" s="44">
        <v>44409</v>
      </c>
      <c r="E44" s="43" t="s">
        <v>4918</v>
      </c>
      <c r="F44" s="43" t="s">
        <v>4037</v>
      </c>
      <c r="G44" s="43" t="s">
        <v>4017</v>
      </c>
      <c r="H44" s="43" t="s">
        <v>4018</v>
      </c>
      <c r="I44" s="43" t="s">
        <v>4290</v>
      </c>
      <c r="J44" s="43"/>
      <c r="K44" s="43" t="s">
        <v>3849</v>
      </c>
      <c r="L44" s="43" t="s">
        <v>3850</v>
      </c>
      <c r="M44" s="43" t="s">
        <v>3869</v>
      </c>
      <c r="N44" s="43" t="s">
        <v>4851</v>
      </c>
      <c r="O44" s="43" t="s">
        <v>4568</v>
      </c>
      <c r="P44" s="46">
        <v>45322</v>
      </c>
      <c r="Q44" s="43"/>
      <c r="R44" s="43"/>
      <c r="S44" s="43"/>
      <c r="T44" s="43"/>
      <c r="U44" s="43"/>
      <c r="V44" s="43"/>
      <c r="W44" s="43"/>
      <c r="X44" s="43"/>
      <c r="Y44" s="43"/>
    </row>
    <row r="45" spans="1:25" x14ac:dyDescent="0.25">
      <c r="A45" s="43" t="s">
        <v>4023</v>
      </c>
      <c r="B45" s="26">
        <v>476</v>
      </c>
      <c r="C45" s="43" t="s">
        <v>4919</v>
      </c>
      <c r="D45" s="44">
        <v>44409</v>
      </c>
      <c r="E45" s="43" t="s">
        <v>4920</v>
      </c>
      <c r="F45" s="43" t="s">
        <v>4921</v>
      </c>
      <c r="G45" s="43" t="s">
        <v>4050</v>
      </c>
      <c r="H45" s="43" t="s">
        <v>3846</v>
      </c>
      <c r="I45" s="43" t="s">
        <v>4290</v>
      </c>
      <c r="J45" s="43"/>
      <c r="K45" s="43" t="s">
        <v>3849</v>
      </c>
      <c r="L45" s="43" t="s">
        <v>3850</v>
      </c>
      <c r="M45" s="43" t="s">
        <v>3869</v>
      </c>
      <c r="N45" s="43" t="s">
        <v>4851</v>
      </c>
      <c r="O45" s="43" t="s">
        <v>4568</v>
      </c>
      <c r="P45" s="46">
        <v>44926</v>
      </c>
      <c r="Q45" s="43"/>
      <c r="R45" s="43"/>
      <c r="S45" s="43"/>
      <c r="T45" s="43"/>
      <c r="U45" s="43"/>
      <c r="V45" s="43"/>
      <c r="W45" s="43"/>
      <c r="X45" s="43"/>
      <c r="Y45" s="43"/>
    </row>
    <row r="46" spans="1:25" x14ac:dyDescent="0.25">
      <c r="A46" s="43" t="s">
        <v>4023</v>
      </c>
      <c r="B46" s="26">
        <v>477</v>
      </c>
      <c r="C46" s="43" t="s">
        <v>4922</v>
      </c>
      <c r="D46" s="44">
        <v>44409</v>
      </c>
      <c r="E46" s="43" t="s">
        <v>4923</v>
      </c>
      <c r="F46" s="43" t="s">
        <v>4049</v>
      </c>
      <c r="G46" s="43" t="s">
        <v>4050</v>
      </c>
      <c r="H46" s="43" t="s">
        <v>3846</v>
      </c>
      <c r="I46" s="43" t="s">
        <v>4290</v>
      </c>
      <c r="J46" s="43"/>
      <c r="K46" s="43" t="s">
        <v>3849</v>
      </c>
      <c r="L46" s="43" t="s">
        <v>3850</v>
      </c>
      <c r="M46" s="43" t="s">
        <v>3869</v>
      </c>
      <c r="N46" s="43" t="s">
        <v>4851</v>
      </c>
      <c r="O46" s="43" t="s">
        <v>3853</v>
      </c>
      <c r="P46" s="43" t="s">
        <v>3854</v>
      </c>
      <c r="Q46" s="43"/>
      <c r="R46" s="43" t="s">
        <v>3892</v>
      </c>
      <c r="S46" s="43" t="s">
        <v>3856</v>
      </c>
      <c r="T46" s="43">
        <v>2</v>
      </c>
      <c r="U46" s="43" t="s">
        <v>3884</v>
      </c>
      <c r="V46" s="43" t="s">
        <v>3928</v>
      </c>
      <c r="W46" s="43" t="s">
        <v>3929</v>
      </c>
      <c r="X46" s="43" t="s">
        <v>4924</v>
      </c>
      <c r="Y46" s="43" t="s">
        <v>4053</v>
      </c>
    </row>
    <row r="47" spans="1:25" x14ac:dyDescent="0.25">
      <c r="A47" s="43" t="s">
        <v>4023</v>
      </c>
      <c r="B47" s="26">
        <v>478</v>
      </c>
      <c r="C47" s="43" t="s">
        <v>4925</v>
      </c>
      <c r="D47" s="44">
        <v>44409</v>
      </c>
      <c r="E47" s="43" t="s">
        <v>4926</v>
      </c>
      <c r="F47" s="43" t="s">
        <v>3938</v>
      </c>
      <c r="G47" s="43" t="s">
        <v>3922</v>
      </c>
      <c r="H47" s="43" t="s">
        <v>3947</v>
      </c>
      <c r="I47" s="43" t="s">
        <v>4290</v>
      </c>
      <c r="J47" s="43"/>
      <c r="K47" s="43" t="s">
        <v>3849</v>
      </c>
      <c r="L47" s="43" t="s">
        <v>3850</v>
      </c>
      <c r="M47" s="43" t="s">
        <v>3869</v>
      </c>
      <c r="N47" s="43" t="s">
        <v>4851</v>
      </c>
      <c r="O47" s="43" t="s">
        <v>3853</v>
      </c>
      <c r="P47" s="43" t="s">
        <v>3854</v>
      </c>
      <c r="Q47" s="43"/>
      <c r="R47" s="43" t="s">
        <v>3892</v>
      </c>
      <c r="S47" s="43" t="s">
        <v>3856</v>
      </c>
      <c r="T47" s="43">
        <v>3</v>
      </c>
      <c r="U47" s="43" t="s">
        <v>3884</v>
      </c>
      <c r="V47" s="43" t="s">
        <v>3928</v>
      </c>
      <c r="W47" s="43" t="s">
        <v>3859</v>
      </c>
      <c r="X47" s="43" t="s">
        <v>4927</v>
      </c>
      <c r="Y47" s="43" t="s">
        <v>4928</v>
      </c>
    </row>
    <row r="48" spans="1:25" x14ac:dyDescent="0.25">
      <c r="A48" s="43" t="s">
        <v>4023</v>
      </c>
      <c r="B48" s="26">
        <v>479</v>
      </c>
      <c r="C48" s="43" t="s">
        <v>4929</v>
      </c>
      <c r="D48" s="44">
        <v>44409</v>
      </c>
      <c r="E48" s="43" t="s">
        <v>4930</v>
      </c>
      <c r="F48" s="43" t="s">
        <v>4931</v>
      </c>
      <c r="G48" s="43" t="s">
        <v>3967</v>
      </c>
      <c r="H48" s="43" t="s">
        <v>3968</v>
      </c>
      <c r="I48" s="43" t="s">
        <v>4290</v>
      </c>
      <c r="J48" s="43"/>
      <c r="K48" s="43" t="s">
        <v>3849</v>
      </c>
      <c r="L48" s="43" t="s">
        <v>3850</v>
      </c>
      <c r="M48" s="43" t="s">
        <v>3869</v>
      </c>
      <c r="N48" s="43" t="s">
        <v>4851</v>
      </c>
      <c r="O48" s="43" t="s">
        <v>4568</v>
      </c>
      <c r="P48" s="46">
        <v>44926</v>
      </c>
      <c r="Q48" s="43"/>
      <c r="R48" s="43"/>
      <c r="S48" s="43"/>
      <c r="T48" s="43"/>
      <c r="U48" s="43"/>
      <c r="V48" s="43"/>
      <c r="W48" s="43"/>
      <c r="X48" s="43"/>
      <c r="Y48" s="43"/>
    </row>
    <row r="49" spans="1:25" x14ac:dyDescent="0.25">
      <c r="A49" s="43" t="s">
        <v>4023</v>
      </c>
      <c r="B49" s="26">
        <v>482</v>
      </c>
      <c r="C49" s="43" t="s">
        <v>4932</v>
      </c>
      <c r="D49" s="44">
        <v>44409</v>
      </c>
      <c r="E49" s="43" t="s">
        <v>4933</v>
      </c>
      <c r="F49" s="43" t="s">
        <v>4151</v>
      </c>
      <c r="G49" s="43" t="s">
        <v>4152</v>
      </c>
      <c r="H49" s="43" t="s">
        <v>3947</v>
      </c>
      <c r="I49" s="43" t="s">
        <v>4290</v>
      </c>
      <c r="J49" s="43"/>
      <c r="K49" s="43" t="s">
        <v>3849</v>
      </c>
      <c r="L49" s="43" t="s">
        <v>3850</v>
      </c>
      <c r="M49" s="43" t="s">
        <v>3869</v>
      </c>
      <c r="N49" s="43" t="s">
        <v>4851</v>
      </c>
      <c r="O49" s="43" t="s">
        <v>4568</v>
      </c>
      <c r="P49" s="46">
        <v>45077</v>
      </c>
      <c r="Q49" s="43"/>
      <c r="R49" s="43"/>
      <c r="S49" s="43"/>
      <c r="T49" s="43"/>
      <c r="U49" s="43"/>
      <c r="V49" s="43"/>
      <c r="W49" s="43"/>
      <c r="X49" s="43"/>
      <c r="Y49" s="43"/>
    </row>
    <row r="50" ht="30" customHeight="1" spans="1:25" x14ac:dyDescent="0.25">
      <c r="A50" s="43" t="s">
        <v>4023</v>
      </c>
      <c r="B50" s="26">
        <v>101</v>
      </c>
      <c r="C50" s="43" t="s">
        <v>4934</v>
      </c>
      <c r="D50" s="44">
        <v>44409</v>
      </c>
      <c r="E50" s="43" t="s">
        <v>4935</v>
      </c>
      <c r="F50" s="43" t="s">
        <v>3938</v>
      </c>
      <c r="G50" s="43" t="s">
        <v>3922</v>
      </c>
      <c r="H50" s="43" t="s">
        <v>3947</v>
      </c>
      <c r="I50" s="43" t="s">
        <v>4290</v>
      </c>
      <c r="J50" s="43"/>
      <c r="K50" s="43" t="s">
        <v>3849</v>
      </c>
      <c r="L50" s="43" t="s">
        <v>3868</v>
      </c>
      <c r="M50" s="43" t="s">
        <v>3869</v>
      </c>
      <c r="N50" s="43" t="s">
        <v>4851</v>
      </c>
      <c r="O50" s="43" t="s">
        <v>3853</v>
      </c>
      <c r="P50" s="43" t="s">
        <v>3854</v>
      </c>
      <c r="Q50" s="43"/>
      <c r="R50" s="43" t="s">
        <v>3856</v>
      </c>
      <c r="S50" s="43" t="s">
        <v>3855</v>
      </c>
      <c r="T50" s="43">
        <v>28</v>
      </c>
      <c r="U50" s="43" t="s">
        <v>3884</v>
      </c>
      <c r="V50" s="43" t="s">
        <v>3928</v>
      </c>
      <c r="W50" s="43" t="s">
        <v>4211</v>
      </c>
      <c r="X50" s="45" t="s">
        <v>4936</v>
      </c>
      <c r="Y50" s="43" t="s">
        <v>4937</v>
      </c>
    </row>
    <row r="51" spans="1:25" x14ac:dyDescent="0.25">
      <c r="A51" s="43" t="s">
        <v>4023</v>
      </c>
      <c r="B51" s="26">
        <v>102</v>
      </c>
      <c r="C51" s="43" t="s">
        <v>4938</v>
      </c>
      <c r="D51" s="44">
        <v>44409</v>
      </c>
      <c r="E51" s="43" t="s">
        <v>4939</v>
      </c>
      <c r="F51" s="43" t="s">
        <v>4151</v>
      </c>
      <c r="G51" s="43" t="s">
        <v>4152</v>
      </c>
      <c r="H51" s="43" t="s">
        <v>3947</v>
      </c>
      <c r="I51" s="43" t="s">
        <v>4290</v>
      </c>
      <c r="J51" s="43"/>
      <c r="K51" s="43" t="s">
        <v>3849</v>
      </c>
      <c r="L51" s="43" t="s">
        <v>3868</v>
      </c>
      <c r="M51" s="43" t="s">
        <v>3869</v>
      </c>
      <c r="N51" s="43" t="s">
        <v>4940</v>
      </c>
      <c r="O51" s="43" t="s">
        <v>3853</v>
      </c>
      <c r="P51" s="43" t="s">
        <v>3854</v>
      </c>
      <c r="Q51" s="43"/>
      <c r="R51" s="43" t="s">
        <v>3856</v>
      </c>
      <c r="S51" s="43" t="s">
        <v>3855</v>
      </c>
      <c r="T51" s="43">
        <v>20</v>
      </c>
      <c r="U51" s="43" t="s">
        <v>3884</v>
      </c>
      <c r="V51" s="43" t="s">
        <v>3914</v>
      </c>
      <c r="W51" s="43" t="s">
        <v>4211</v>
      </c>
      <c r="X51" s="43" t="s">
        <v>4941</v>
      </c>
      <c r="Y51" s="43" t="s">
        <v>4942</v>
      </c>
    </row>
    <row r="52" spans="1:25" x14ac:dyDescent="0.25">
      <c r="A52" s="43" t="s">
        <v>4023</v>
      </c>
      <c r="B52" s="26">
        <v>105</v>
      </c>
      <c r="C52" s="43" t="s">
        <v>4943</v>
      </c>
      <c r="D52" s="44">
        <v>44409</v>
      </c>
      <c r="E52" s="43" t="s">
        <v>4944</v>
      </c>
      <c r="F52" s="43" t="s">
        <v>3938</v>
      </c>
      <c r="G52" s="43" t="s">
        <v>3922</v>
      </c>
      <c r="H52" s="43" t="s">
        <v>3947</v>
      </c>
      <c r="I52" s="43" t="s">
        <v>4290</v>
      </c>
      <c r="J52" s="43"/>
      <c r="K52" s="43" t="s">
        <v>3849</v>
      </c>
      <c r="L52" s="43" t="s">
        <v>3868</v>
      </c>
      <c r="M52" s="43" t="s">
        <v>3869</v>
      </c>
      <c r="N52" s="43" t="s">
        <v>4851</v>
      </c>
      <c r="O52" s="43" t="s">
        <v>3853</v>
      </c>
      <c r="P52" s="43" t="s">
        <v>3854</v>
      </c>
      <c r="Q52" s="43"/>
      <c r="R52" s="43" t="s">
        <v>3892</v>
      </c>
      <c r="S52" s="43" t="s">
        <v>3892</v>
      </c>
      <c r="T52" s="43">
        <v>8</v>
      </c>
      <c r="U52" s="43" t="s">
        <v>3884</v>
      </c>
      <c r="V52" s="43" t="s">
        <v>4020</v>
      </c>
      <c r="W52" s="43" t="s">
        <v>3885</v>
      </c>
      <c r="X52" s="43" t="s">
        <v>4945</v>
      </c>
      <c r="Y52" s="43" t="s">
        <v>4946</v>
      </c>
    </row>
    <row r="53" spans="1:25" x14ac:dyDescent="0.25">
      <c r="A53" s="43" t="s">
        <v>4023</v>
      </c>
      <c r="B53" s="26">
        <v>111</v>
      </c>
      <c r="C53" s="43" t="s">
        <v>4024</v>
      </c>
      <c r="D53" s="44">
        <v>44409</v>
      </c>
      <c r="E53" s="43" t="s">
        <v>4025</v>
      </c>
      <c r="F53" s="43" t="s">
        <v>4026</v>
      </c>
      <c r="G53" s="43" t="s">
        <v>3922</v>
      </c>
      <c r="H53" s="43" t="s">
        <v>3947</v>
      </c>
      <c r="I53" s="43" t="s">
        <v>4290</v>
      </c>
      <c r="J53" s="43"/>
      <c r="K53" s="43" t="s">
        <v>3849</v>
      </c>
      <c r="L53" s="43" t="s">
        <v>3868</v>
      </c>
      <c r="M53" s="43" t="s">
        <v>3851</v>
      </c>
      <c r="N53" s="43" t="s">
        <v>3927</v>
      </c>
      <c r="O53" s="43" t="s">
        <v>3853</v>
      </c>
      <c r="P53" s="43" t="s">
        <v>3854</v>
      </c>
      <c r="Q53" s="43"/>
      <c r="R53" s="43" t="s">
        <v>3892</v>
      </c>
      <c r="S53" s="43" t="s">
        <v>3892</v>
      </c>
      <c r="T53" s="43">
        <v>15</v>
      </c>
      <c r="U53" s="43" t="s">
        <v>3884</v>
      </c>
      <c r="V53" s="43" t="s">
        <v>3858</v>
      </c>
      <c r="W53" s="43" t="s">
        <v>3885</v>
      </c>
      <c r="X53" s="43" t="s">
        <v>4027</v>
      </c>
      <c r="Y53" s="43" t="s">
        <v>4028</v>
      </c>
    </row>
    <row r="54" spans="1:25" x14ac:dyDescent="0.25">
      <c r="A54" s="43" t="s">
        <v>4023</v>
      </c>
      <c r="B54" s="26">
        <v>112</v>
      </c>
      <c r="C54" s="43" t="s">
        <v>4947</v>
      </c>
      <c r="D54" s="44">
        <v>44409</v>
      </c>
      <c r="E54" s="43" t="s">
        <v>4948</v>
      </c>
      <c r="F54" s="43" t="s">
        <v>4151</v>
      </c>
      <c r="G54" s="43" t="s">
        <v>4152</v>
      </c>
      <c r="H54" s="43" t="s">
        <v>3947</v>
      </c>
      <c r="I54" s="43" t="s">
        <v>4290</v>
      </c>
      <c r="J54" s="43"/>
      <c r="K54" s="43" t="s">
        <v>3849</v>
      </c>
      <c r="L54" s="43" t="s">
        <v>3868</v>
      </c>
      <c r="M54" s="43" t="s">
        <v>3869</v>
      </c>
      <c r="N54" s="43" t="s">
        <v>4851</v>
      </c>
      <c r="O54" s="43" t="s">
        <v>3853</v>
      </c>
      <c r="P54" s="43" t="s">
        <v>3854</v>
      </c>
      <c r="Q54" s="43"/>
      <c r="R54" s="43" t="s">
        <v>3892</v>
      </c>
      <c r="S54" s="43" t="s">
        <v>3856</v>
      </c>
      <c r="T54" s="43">
        <v>10</v>
      </c>
      <c r="U54" s="43" t="s">
        <v>3884</v>
      </c>
      <c r="V54" s="43" t="s">
        <v>3858</v>
      </c>
      <c r="W54" s="43" t="s">
        <v>3859</v>
      </c>
      <c r="X54" s="43" t="s">
        <v>4949</v>
      </c>
      <c r="Y54" s="43" t="s">
        <v>4950</v>
      </c>
    </row>
    <row r="55" spans="1:25" x14ac:dyDescent="0.25">
      <c r="A55" s="43" t="s">
        <v>4023</v>
      </c>
      <c r="B55" s="26">
        <v>114</v>
      </c>
      <c r="C55" s="43" t="s">
        <v>4951</v>
      </c>
      <c r="D55" s="44">
        <v>44409</v>
      </c>
      <c r="E55" s="43" t="s">
        <v>4952</v>
      </c>
      <c r="F55" s="43" t="s">
        <v>4519</v>
      </c>
      <c r="G55" s="43" t="s">
        <v>3998</v>
      </c>
      <c r="H55" s="43" t="s">
        <v>3923</v>
      </c>
      <c r="I55" s="43" t="s">
        <v>4290</v>
      </c>
      <c r="J55" s="43"/>
      <c r="K55" s="43" t="s">
        <v>3849</v>
      </c>
      <c r="L55" s="43" t="s">
        <v>3868</v>
      </c>
      <c r="M55" s="43" t="s">
        <v>3869</v>
      </c>
      <c r="N55" s="43" t="s">
        <v>4851</v>
      </c>
      <c r="O55" s="43" t="s">
        <v>3853</v>
      </c>
      <c r="P55" s="43" t="s">
        <v>3854</v>
      </c>
      <c r="Q55" s="43"/>
      <c r="R55" s="43" t="s">
        <v>3855</v>
      </c>
      <c r="S55" s="43" t="s">
        <v>3856</v>
      </c>
      <c r="T55" s="43">
        <v>12</v>
      </c>
      <c r="U55" s="43" t="s">
        <v>3884</v>
      </c>
      <c r="V55" s="43" t="s">
        <v>3928</v>
      </c>
      <c r="W55" s="43" t="s">
        <v>3915</v>
      </c>
      <c r="X55" s="43" t="s">
        <v>3939</v>
      </c>
      <c r="Y55" s="43" t="s">
        <v>4953</v>
      </c>
    </row>
    <row r="56" spans="1:25" x14ac:dyDescent="0.25">
      <c r="A56" s="43" t="s">
        <v>4023</v>
      </c>
      <c r="B56" s="26">
        <v>122</v>
      </c>
      <c r="C56" s="43" t="s">
        <v>4954</v>
      </c>
      <c r="D56" s="44">
        <v>44409</v>
      </c>
      <c r="E56" s="43" t="s">
        <v>4955</v>
      </c>
      <c r="F56" s="43" t="s">
        <v>3938</v>
      </c>
      <c r="G56" s="43" t="s">
        <v>3922</v>
      </c>
      <c r="H56" s="43" t="s">
        <v>3947</v>
      </c>
      <c r="I56" s="43" t="s">
        <v>4290</v>
      </c>
      <c r="J56" s="43"/>
      <c r="K56" s="43" t="s">
        <v>3849</v>
      </c>
      <c r="L56" s="43" t="s">
        <v>3868</v>
      </c>
      <c r="M56" s="43" t="s">
        <v>3869</v>
      </c>
      <c r="N56" s="43" t="s">
        <v>4851</v>
      </c>
      <c r="O56" s="43" t="s">
        <v>3853</v>
      </c>
      <c r="P56" s="43" t="s">
        <v>3854</v>
      </c>
      <c r="Q56" s="43"/>
      <c r="R56" s="43" t="s">
        <v>3856</v>
      </c>
      <c r="S56" s="43" t="s">
        <v>3856</v>
      </c>
      <c r="T56" s="43">
        <v>11</v>
      </c>
      <c r="U56" s="43" t="s">
        <v>3884</v>
      </c>
      <c r="V56" s="43" t="s">
        <v>3950</v>
      </c>
      <c r="W56" s="43" t="s">
        <v>3885</v>
      </c>
      <c r="X56" s="43" t="s">
        <v>4956</v>
      </c>
      <c r="Y56" s="43" t="s">
        <v>4957</v>
      </c>
    </row>
    <row r="57" spans="1:25" x14ac:dyDescent="0.25">
      <c r="A57" s="43" t="s">
        <v>4023</v>
      </c>
      <c r="B57" s="26">
        <v>123</v>
      </c>
      <c r="C57" s="43" t="s">
        <v>4958</v>
      </c>
      <c r="D57" s="44">
        <v>44409</v>
      </c>
      <c r="E57" s="43" t="s">
        <v>4959</v>
      </c>
      <c r="F57" s="43" t="s">
        <v>3938</v>
      </c>
      <c r="G57" s="43" t="s">
        <v>3922</v>
      </c>
      <c r="H57" s="43" t="s">
        <v>3947</v>
      </c>
      <c r="I57" s="43" t="s">
        <v>4290</v>
      </c>
      <c r="J57" s="43"/>
      <c r="K57" s="43" t="s">
        <v>3849</v>
      </c>
      <c r="L57" s="43" t="s">
        <v>3868</v>
      </c>
      <c r="M57" s="43" t="s">
        <v>3869</v>
      </c>
      <c r="N57" s="43" t="s">
        <v>4851</v>
      </c>
      <c r="O57" s="43" t="s">
        <v>3853</v>
      </c>
      <c r="P57" s="43" t="s">
        <v>3854</v>
      </c>
      <c r="Q57" s="43"/>
      <c r="R57" s="43"/>
      <c r="S57" s="43"/>
      <c r="T57" s="43"/>
      <c r="U57" s="43"/>
      <c r="V57" s="43"/>
      <c r="W57" s="43"/>
      <c r="X57" s="43"/>
      <c r="Y57" s="43"/>
    </row>
    <row r="58" spans="1:25" x14ac:dyDescent="0.25">
      <c r="A58" s="43" t="s">
        <v>4023</v>
      </c>
      <c r="B58" s="26">
        <v>124</v>
      </c>
      <c r="C58" s="43" t="s">
        <v>4960</v>
      </c>
      <c r="D58" s="44">
        <v>44409</v>
      </c>
      <c r="E58" s="43" t="s">
        <v>4961</v>
      </c>
      <c r="F58" s="43" t="s">
        <v>4026</v>
      </c>
      <c r="G58" s="43" t="s">
        <v>3922</v>
      </c>
      <c r="H58" s="43" t="s">
        <v>3947</v>
      </c>
      <c r="I58" s="43" t="s">
        <v>4290</v>
      </c>
      <c r="J58" s="43"/>
      <c r="K58" s="43" t="s">
        <v>3849</v>
      </c>
      <c r="L58" s="43" t="s">
        <v>3868</v>
      </c>
      <c r="M58" s="43" t="s">
        <v>3869</v>
      </c>
      <c r="N58" s="43" t="s">
        <v>4851</v>
      </c>
      <c r="O58" s="43" t="s">
        <v>4568</v>
      </c>
      <c r="P58" s="46">
        <v>44926</v>
      </c>
      <c r="Q58" s="43"/>
      <c r="R58" s="43"/>
      <c r="S58" s="43"/>
      <c r="T58" s="43"/>
      <c r="U58" s="43"/>
      <c r="V58" s="43"/>
      <c r="W58" s="43"/>
      <c r="X58" s="43"/>
      <c r="Y58" s="43"/>
    </row>
    <row r="59" spans="1:25" x14ac:dyDescent="0.25">
      <c r="A59" s="43" t="s">
        <v>4023</v>
      </c>
      <c r="B59" s="26">
        <v>127</v>
      </c>
      <c r="C59" s="43" t="s">
        <v>4962</v>
      </c>
      <c r="D59" s="44">
        <v>44409</v>
      </c>
      <c r="E59" s="43" t="s">
        <v>4264</v>
      </c>
      <c r="F59" s="43" t="s">
        <v>3938</v>
      </c>
      <c r="G59" s="43" t="s">
        <v>3922</v>
      </c>
      <c r="H59" s="43" t="s">
        <v>3947</v>
      </c>
      <c r="I59" s="43" t="s">
        <v>4290</v>
      </c>
      <c r="J59" s="43"/>
      <c r="K59" s="43" t="s">
        <v>3849</v>
      </c>
      <c r="L59" s="43" t="s">
        <v>3868</v>
      </c>
      <c r="M59" s="43" t="s">
        <v>3869</v>
      </c>
      <c r="N59" s="43" t="s">
        <v>4940</v>
      </c>
      <c r="O59" s="43" t="s">
        <v>3853</v>
      </c>
      <c r="P59" s="43" t="s">
        <v>3854</v>
      </c>
      <c r="Q59" s="43"/>
      <c r="R59" s="43" t="s">
        <v>3856</v>
      </c>
      <c r="S59" s="43" t="s">
        <v>3892</v>
      </c>
      <c r="T59" s="43">
        <v>18</v>
      </c>
      <c r="U59" s="43" t="s">
        <v>3884</v>
      </c>
      <c r="V59" s="43" t="s">
        <v>3928</v>
      </c>
      <c r="W59" s="43" t="s">
        <v>3929</v>
      </c>
      <c r="X59" s="43" t="s">
        <v>4701</v>
      </c>
      <c r="Y59" s="43" t="s">
        <v>4963</v>
      </c>
    </row>
    <row r="60" spans="1:25" x14ac:dyDescent="0.25">
      <c r="A60" s="43" t="s">
        <v>4023</v>
      </c>
      <c r="B60" s="26">
        <v>130</v>
      </c>
      <c r="C60" s="43" t="s">
        <v>4964</v>
      </c>
      <c r="D60" s="44">
        <v>44409</v>
      </c>
      <c r="E60" s="43" t="s">
        <v>4965</v>
      </c>
      <c r="F60" s="43" t="s">
        <v>4723</v>
      </c>
      <c r="G60" s="43" t="s">
        <v>3990</v>
      </c>
      <c r="H60" s="43" t="s">
        <v>3947</v>
      </c>
      <c r="I60" s="43" t="s">
        <v>4290</v>
      </c>
      <c r="J60" s="43"/>
      <c r="K60" s="43" t="s">
        <v>3849</v>
      </c>
      <c r="L60" s="43" t="s">
        <v>3868</v>
      </c>
      <c r="M60" s="43" t="s">
        <v>3869</v>
      </c>
      <c r="N60" s="43" t="s">
        <v>4851</v>
      </c>
      <c r="O60" s="43" t="s">
        <v>3853</v>
      </c>
      <c r="P60" s="43" t="s">
        <v>3854</v>
      </c>
      <c r="Q60" s="43"/>
      <c r="R60" s="43" t="s">
        <v>3892</v>
      </c>
      <c r="S60" s="43" t="s">
        <v>3856</v>
      </c>
      <c r="T60" s="43">
        <v>14</v>
      </c>
      <c r="U60" s="43" t="s">
        <v>3884</v>
      </c>
      <c r="V60" s="43" t="s">
        <v>3858</v>
      </c>
      <c r="W60" s="43" t="s">
        <v>3873</v>
      </c>
      <c r="X60" s="43" t="s">
        <v>4966</v>
      </c>
      <c r="Y60" s="43" t="s">
        <v>4967</v>
      </c>
    </row>
    <row r="61" spans="1:25" x14ac:dyDescent="0.25">
      <c r="A61" s="43" t="s">
        <v>4023</v>
      </c>
      <c r="B61" s="26">
        <v>136</v>
      </c>
      <c r="C61" s="43" t="s">
        <v>4030</v>
      </c>
      <c r="D61" s="44">
        <v>44409</v>
      </c>
      <c r="E61" s="43" t="s">
        <v>4031</v>
      </c>
      <c r="F61" s="43" t="s">
        <v>4032</v>
      </c>
      <c r="G61" s="43" t="s">
        <v>3998</v>
      </c>
      <c r="H61" s="43" t="s">
        <v>3923</v>
      </c>
      <c r="I61" s="43" t="s">
        <v>4290</v>
      </c>
      <c r="J61" s="43"/>
      <c r="K61" s="43" t="s">
        <v>3849</v>
      </c>
      <c r="L61" s="43" t="s">
        <v>3868</v>
      </c>
      <c r="M61" s="43" t="s">
        <v>3869</v>
      </c>
      <c r="N61" s="43" t="s">
        <v>3870</v>
      </c>
      <c r="O61" s="43" t="s">
        <v>3853</v>
      </c>
      <c r="P61" s="43" t="s">
        <v>3854</v>
      </c>
      <c r="Q61" s="43"/>
      <c r="R61" s="43" t="s">
        <v>3856</v>
      </c>
      <c r="S61" s="43" t="s">
        <v>3856</v>
      </c>
      <c r="T61" s="43">
        <v>18</v>
      </c>
      <c r="U61" s="43" t="s">
        <v>3884</v>
      </c>
      <c r="V61" s="43" t="s">
        <v>3858</v>
      </c>
      <c r="W61" s="43" t="s">
        <v>3893</v>
      </c>
      <c r="X61" s="43" t="s">
        <v>4033</v>
      </c>
      <c r="Y61" s="43" t="s">
        <v>4034</v>
      </c>
    </row>
    <row r="62" spans="1:25" x14ac:dyDescent="0.25">
      <c r="A62" s="43" t="s">
        <v>4023</v>
      </c>
      <c r="B62" s="26">
        <v>137</v>
      </c>
      <c r="C62" s="43" t="s">
        <v>4968</v>
      </c>
      <c r="D62" s="44">
        <v>44409</v>
      </c>
      <c r="E62" s="43" t="s">
        <v>4969</v>
      </c>
      <c r="F62" s="43" t="s">
        <v>3938</v>
      </c>
      <c r="G62" s="43" t="s">
        <v>3922</v>
      </c>
      <c r="H62" s="43" t="s">
        <v>3947</v>
      </c>
      <c r="I62" s="43" t="s">
        <v>4290</v>
      </c>
      <c r="J62" s="43"/>
      <c r="K62" s="43" t="s">
        <v>3849</v>
      </c>
      <c r="L62" s="43" t="s">
        <v>3868</v>
      </c>
      <c r="M62" s="43" t="s">
        <v>3869</v>
      </c>
      <c r="N62" s="43" t="s">
        <v>4851</v>
      </c>
      <c r="O62" s="43" t="s">
        <v>3853</v>
      </c>
      <c r="P62" s="43" t="s">
        <v>3854</v>
      </c>
      <c r="Q62" s="43"/>
      <c r="R62" s="43" t="s">
        <v>3856</v>
      </c>
      <c r="S62" s="43" t="s">
        <v>3855</v>
      </c>
      <c r="T62" s="43">
        <v>12</v>
      </c>
      <c r="U62" s="43" t="s">
        <v>3871</v>
      </c>
      <c r="V62" s="43" t="s">
        <v>4020</v>
      </c>
      <c r="W62" s="43" t="s">
        <v>3929</v>
      </c>
      <c r="X62" s="43" t="s">
        <v>4970</v>
      </c>
      <c r="Y62" s="43" t="s">
        <v>4971</v>
      </c>
    </row>
    <row r="63" spans="1:25" x14ac:dyDescent="0.25">
      <c r="A63" s="43" t="s">
        <v>4023</v>
      </c>
      <c r="B63" s="26">
        <v>140</v>
      </c>
      <c r="C63" s="43" t="s">
        <v>4972</v>
      </c>
      <c r="D63" s="44">
        <v>44409</v>
      </c>
      <c r="E63" s="43" t="s">
        <v>4973</v>
      </c>
      <c r="F63" s="43" t="s">
        <v>4057</v>
      </c>
      <c r="G63" s="43" t="s">
        <v>3922</v>
      </c>
      <c r="H63" s="43" t="s">
        <v>3947</v>
      </c>
      <c r="I63" s="43" t="s">
        <v>4290</v>
      </c>
      <c r="J63" s="43"/>
      <c r="K63" s="43" t="s">
        <v>3849</v>
      </c>
      <c r="L63" s="43" t="s">
        <v>3868</v>
      </c>
      <c r="M63" s="43" t="s">
        <v>3869</v>
      </c>
      <c r="N63" s="43" t="s">
        <v>4851</v>
      </c>
      <c r="O63" s="43" t="s">
        <v>4568</v>
      </c>
      <c r="P63" s="46">
        <v>44926</v>
      </c>
      <c r="Q63" s="43"/>
      <c r="R63" s="43"/>
      <c r="S63" s="43"/>
      <c r="T63" s="43"/>
      <c r="U63" s="43"/>
      <c r="V63" s="43"/>
      <c r="W63" s="43"/>
      <c r="X63" s="43"/>
      <c r="Y63" s="43"/>
    </row>
    <row r="64" spans="1:25" x14ac:dyDescent="0.25">
      <c r="A64" s="43" t="s">
        <v>4023</v>
      </c>
      <c r="B64" s="26">
        <v>142</v>
      </c>
      <c r="C64" s="43" t="s">
        <v>4974</v>
      </c>
      <c r="D64" s="44">
        <v>44409</v>
      </c>
      <c r="E64" s="43" t="s">
        <v>4975</v>
      </c>
      <c r="F64" s="43" t="s">
        <v>3997</v>
      </c>
      <c r="G64" s="43" t="s">
        <v>3998</v>
      </c>
      <c r="H64" s="43" t="s">
        <v>3923</v>
      </c>
      <c r="I64" s="43" t="s">
        <v>4290</v>
      </c>
      <c r="J64" s="43"/>
      <c r="K64" s="43" t="s">
        <v>3849</v>
      </c>
      <c r="L64" s="43" t="s">
        <v>3868</v>
      </c>
      <c r="M64" s="43" t="s">
        <v>3869</v>
      </c>
      <c r="N64" s="43" t="s">
        <v>4851</v>
      </c>
      <c r="O64" s="43" t="s">
        <v>3853</v>
      </c>
      <c r="P64" s="43" t="s">
        <v>3854</v>
      </c>
      <c r="Q64" s="43"/>
      <c r="R64" s="43"/>
      <c r="S64" s="43"/>
      <c r="T64" s="43"/>
      <c r="U64" s="43"/>
      <c r="V64" s="43"/>
      <c r="W64" s="43"/>
      <c r="X64" s="43"/>
      <c r="Y64" s="43"/>
    </row>
    <row r="65" spans="1:25" x14ac:dyDescent="0.25">
      <c r="A65" s="43" t="s">
        <v>4023</v>
      </c>
      <c r="B65" s="26">
        <v>144</v>
      </c>
      <c r="C65" s="43" t="s">
        <v>4976</v>
      </c>
      <c r="D65" s="44">
        <v>44409</v>
      </c>
      <c r="E65" s="43" t="s">
        <v>4977</v>
      </c>
      <c r="F65" s="43" t="s">
        <v>3938</v>
      </c>
      <c r="G65" s="43" t="s">
        <v>3922</v>
      </c>
      <c r="H65" s="43" t="s">
        <v>3947</v>
      </c>
      <c r="I65" s="43" t="s">
        <v>4290</v>
      </c>
      <c r="J65" s="43"/>
      <c r="K65" s="43" t="s">
        <v>3849</v>
      </c>
      <c r="L65" s="43" t="s">
        <v>3868</v>
      </c>
      <c r="M65" s="43" t="s">
        <v>3869</v>
      </c>
      <c r="N65" s="43" t="s">
        <v>4851</v>
      </c>
      <c r="O65" s="43" t="s">
        <v>3853</v>
      </c>
      <c r="P65" s="43" t="s">
        <v>3854</v>
      </c>
      <c r="Q65" s="43"/>
      <c r="R65" s="43" t="s">
        <v>3892</v>
      </c>
      <c r="S65" s="43" t="s">
        <v>3856</v>
      </c>
      <c r="T65" s="43">
        <v>15</v>
      </c>
      <c r="U65" s="43" t="s">
        <v>3884</v>
      </c>
      <c r="V65" s="43" t="s">
        <v>3858</v>
      </c>
      <c r="W65" s="43" t="s">
        <v>3960</v>
      </c>
      <c r="X65" s="43" t="s">
        <v>4978</v>
      </c>
      <c r="Y65" s="43" t="s">
        <v>4979</v>
      </c>
    </row>
    <row r="66" spans="1:25" x14ac:dyDescent="0.25">
      <c r="A66" s="43" t="s">
        <v>4023</v>
      </c>
      <c r="B66" s="26">
        <v>145</v>
      </c>
      <c r="C66" s="43" t="s">
        <v>4980</v>
      </c>
      <c r="D66" s="44">
        <v>44409</v>
      </c>
      <c r="E66" s="43" t="s">
        <v>4981</v>
      </c>
      <c r="F66" s="43" t="s">
        <v>3938</v>
      </c>
      <c r="G66" s="43" t="s">
        <v>3922</v>
      </c>
      <c r="H66" s="43" t="s">
        <v>3947</v>
      </c>
      <c r="I66" s="43" t="s">
        <v>4290</v>
      </c>
      <c r="J66" s="43"/>
      <c r="K66" s="43" t="s">
        <v>3849</v>
      </c>
      <c r="L66" s="43" t="s">
        <v>3868</v>
      </c>
      <c r="M66" s="43" t="s">
        <v>3869</v>
      </c>
      <c r="N66" s="43" t="s">
        <v>4851</v>
      </c>
      <c r="O66" s="43" t="s">
        <v>4568</v>
      </c>
      <c r="P66" s="46">
        <v>45322</v>
      </c>
      <c r="Q66" s="43"/>
      <c r="R66" s="43"/>
      <c r="S66" s="43"/>
      <c r="T66" s="43"/>
      <c r="U66" s="43"/>
      <c r="V66" s="43"/>
      <c r="W66" s="43"/>
      <c r="X66" s="43"/>
      <c r="Y66" s="43"/>
    </row>
    <row r="67" ht="45" customHeight="1" spans="1:25" x14ac:dyDescent="0.25">
      <c r="A67" s="43" t="s">
        <v>4023</v>
      </c>
      <c r="B67" s="26">
        <v>149</v>
      </c>
      <c r="C67" s="43" t="s">
        <v>4982</v>
      </c>
      <c r="D67" s="44">
        <v>44409</v>
      </c>
      <c r="E67" s="43" t="s">
        <v>4983</v>
      </c>
      <c r="F67" s="43" t="s">
        <v>3938</v>
      </c>
      <c r="G67" s="43" t="s">
        <v>3922</v>
      </c>
      <c r="H67" s="43" t="s">
        <v>3947</v>
      </c>
      <c r="I67" s="43" t="s">
        <v>4290</v>
      </c>
      <c r="J67" s="43"/>
      <c r="K67" s="43" t="s">
        <v>3849</v>
      </c>
      <c r="L67" s="43" t="s">
        <v>3868</v>
      </c>
      <c r="M67" s="43" t="s">
        <v>3869</v>
      </c>
      <c r="N67" s="43" t="s">
        <v>4851</v>
      </c>
      <c r="O67" s="43" t="s">
        <v>3853</v>
      </c>
      <c r="P67" s="43" t="s">
        <v>3854</v>
      </c>
      <c r="Q67" s="43"/>
      <c r="R67" s="43" t="s">
        <v>3856</v>
      </c>
      <c r="S67" s="43" t="s">
        <v>3856</v>
      </c>
      <c r="T67" s="43">
        <v>12</v>
      </c>
      <c r="U67" s="43" t="s">
        <v>3884</v>
      </c>
      <c r="V67" s="43" t="s">
        <v>3928</v>
      </c>
      <c r="W67" s="43" t="s">
        <v>3915</v>
      </c>
      <c r="X67" s="43" t="s">
        <v>4984</v>
      </c>
      <c r="Y67" s="45" t="s">
        <v>4985</v>
      </c>
    </row>
    <row r="68" spans="1:25" x14ac:dyDescent="0.25">
      <c r="A68" s="43" t="s">
        <v>4023</v>
      </c>
      <c r="B68" s="26">
        <v>201</v>
      </c>
      <c r="C68" s="43" t="s">
        <v>4986</v>
      </c>
      <c r="D68" s="44">
        <v>44409</v>
      </c>
      <c r="E68" s="43" t="s">
        <v>4987</v>
      </c>
      <c r="F68" s="43" t="s">
        <v>3978</v>
      </c>
      <c r="G68" s="43" t="s">
        <v>3967</v>
      </c>
      <c r="H68" s="43" t="s">
        <v>3968</v>
      </c>
      <c r="I68" s="43" t="s">
        <v>4290</v>
      </c>
      <c r="J68" s="43"/>
      <c r="K68" s="43" t="s">
        <v>3849</v>
      </c>
      <c r="L68" s="43" t="s">
        <v>3868</v>
      </c>
      <c r="M68" s="43" t="s">
        <v>3869</v>
      </c>
      <c r="N68" s="43" t="s">
        <v>4851</v>
      </c>
      <c r="O68" s="43" t="s">
        <v>3853</v>
      </c>
      <c r="P68" s="43" t="s">
        <v>3854</v>
      </c>
      <c r="Q68" s="43"/>
      <c r="R68" s="43" t="s">
        <v>3856</v>
      </c>
      <c r="S68" s="43" t="s">
        <v>3856</v>
      </c>
      <c r="T68" s="43">
        <v>18</v>
      </c>
      <c r="U68" s="43" t="s">
        <v>3884</v>
      </c>
      <c r="V68" s="43" t="s">
        <v>3928</v>
      </c>
      <c r="W68" s="43" t="s">
        <v>3915</v>
      </c>
      <c r="X68" s="43" t="s">
        <v>4988</v>
      </c>
      <c r="Y68" s="43" t="s">
        <v>3953</v>
      </c>
    </row>
    <row r="69" spans="1:25" x14ac:dyDescent="0.25">
      <c r="A69" s="43" t="s">
        <v>4023</v>
      </c>
      <c r="B69" s="26">
        <v>202</v>
      </c>
      <c r="C69" s="43" t="s">
        <v>4360</v>
      </c>
      <c r="D69" s="44">
        <v>44409</v>
      </c>
      <c r="E69" s="43" t="s">
        <v>4361</v>
      </c>
      <c r="F69" s="43" t="s">
        <v>4362</v>
      </c>
      <c r="G69" s="43" t="s">
        <v>3985</v>
      </c>
      <c r="H69" s="43" t="s">
        <v>3968</v>
      </c>
      <c r="I69" s="43" t="s">
        <v>4290</v>
      </c>
      <c r="J69" s="43"/>
      <c r="K69" s="43" t="s">
        <v>3849</v>
      </c>
      <c r="L69" s="43" t="s">
        <v>3868</v>
      </c>
      <c r="M69" s="43" t="s">
        <v>3869</v>
      </c>
      <c r="N69" s="43" t="s">
        <v>3870</v>
      </c>
      <c r="O69" s="43" t="s">
        <v>3853</v>
      </c>
      <c r="P69" s="43" t="s">
        <v>3854</v>
      </c>
      <c r="Q69" s="47" t="s">
        <v>4989</v>
      </c>
      <c r="R69" s="43" t="s">
        <v>3856</v>
      </c>
      <c r="S69" s="43" t="s">
        <v>3856</v>
      </c>
      <c r="T69" s="43">
        <v>7</v>
      </c>
      <c r="U69" s="43" t="s">
        <v>3884</v>
      </c>
      <c r="V69" s="43" t="s">
        <v>3858</v>
      </c>
      <c r="W69" s="43" t="s">
        <v>3893</v>
      </c>
      <c r="X69" s="43" t="s">
        <v>4363</v>
      </c>
      <c r="Y69" s="43" t="s">
        <v>4364</v>
      </c>
    </row>
    <row r="70" spans="1:25" x14ac:dyDescent="0.25">
      <c r="A70" s="43" t="s">
        <v>4023</v>
      </c>
      <c r="B70" s="26">
        <v>203</v>
      </c>
      <c r="C70" s="43" t="s">
        <v>4990</v>
      </c>
      <c r="D70" s="44">
        <v>44409</v>
      </c>
      <c r="E70" s="43" t="s">
        <v>4991</v>
      </c>
      <c r="F70" s="43" t="s">
        <v>3984</v>
      </c>
      <c r="G70" s="43" t="s">
        <v>3985</v>
      </c>
      <c r="H70" s="43" t="s">
        <v>3968</v>
      </c>
      <c r="I70" s="43" t="s">
        <v>4290</v>
      </c>
      <c r="J70" s="43"/>
      <c r="K70" s="43" t="s">
        <v>3849</v>
      </c>
      <c r="L70" s="43" t="s">
        <v>3868</v>
      </c>
      <c r="M70" s="43" t="s">
        <v>3869</v>
      </c>
      <c r="N70" s="43" t="s">
        <v>4851</v>
      </c>
      <c r="O70" s="43" t="s">
        <v>3853</v>
      </c>
      <c r="P70" s="46">
        <v>44926</v>
      </c>
      <c r="Q70" s="43" t="s">
        <v>4992</v>
      </c>
      <c r="R70" s="43" t="s">
        <v>3855</v>
      </c>
      <c r="S70" s="43" t="s">
        <v>3855</v>
      </c>
      <c r="T70" s="43">
        <v>10</v>
      </c>
      <c r="U70" s="43" t="s">
        <v>3884</v>
      </c>
      <c r="V70" s="43" t="s">
        <v>3858</v>
      </c>
      <c r="W70" s="43" t="s">
        <v>3915</v>
      </c>
      <c r="X70" s="43" t="s">
        <v>4993</v>
      </c>
      <c r="Y70" s="43" t="s">
        <v>4994</v>
      </c>
    </row>
    <row r="71" spans="1:25" x14ac:dyDescent="0.25">
      <c r="A71" s="43" t="s">
        <v>4023</v>
      </c>
      <c r="B71" s="26">
        <v>218</v>
      </c>
      <c r="C71" s="43" t="s">
        <v>4995</v>
      </c>
      <c r="D71" s="44">
        <v>44409</v>
      </c>
      <c r="E71" s="43" t="s">
        <v>4996</v>
      </c>
      <c r="F71" s="43" t="s">
        <v>3984</v>
      </c>
      <c r="G71" s="43" t="s">
        <v>3985</v>
      </c>
      <c r="H71" s="43" t="s">
        <v>3968</v>
      </c>
      <c r="I71" s="43" t="s">
        <v>4290</v>
      </c>
      <c r="J71" s="43"/>
      <c r="K71" s="43" t="s">
        <v>3849</v>
      </c>
      <c r="L71" s="43" t="s">
        <v>3868</v>
      </c>
      <c r="M71" s="43" t="s">
        <v>3869</v>
      </c>
      <c r="N71" s="43" t="s">
        <v>4851</v>
      </c>
      <c r="O71" s="43" t="s">
        <v>3853</v>
      </c>
      <c r="P71" s="43" t="s">
        <v>3854</v>
      </c>
      <c r="Q71" s="43"/>
      <c r="R71" s="43"/>
      <c r="S71" s="43"/>
      <c r="T71" s="43"/>
      <c r="U71" s="43"/>
      <c r="V71" s="43"/>
      <c r="W71" s="43"/>
      <c r="X71" s="43"/>
      <c r="Y71" s="43"/>
    </row>
    <row r="72" spans="1:25" x14ac:dyDescent="0.25">
      <c r="A72" s="43" t="s">
        <v>4023</v>
      </c>
      <c r="B72" s="26">
        <v>223</v>
      </c>
      <c r="C72" s="43" t="s">
        <v>4997</v>
      </c>
      <c r="D72" s="44">
        <v>44409</v>
      </c>
      <c r="E72" s="43" t="s">
        <v>4998</v>
      </c>
      <c r="F72" s="43" t="s">
        <v>4999</v>
      </c>
      <c r="G72" s="43" t="s">
        <v>3985</v>
      </c>
      <c r="H72" s="43" t="s">
        <v>3968</v>
      </c>
      <c r="I72" s="43" t="s">
        <v>4290</v>
      </c>
      <c r="J72" s="43"/>
      <c r="K72" s="43" t="s">
        <v>3849</v>
      </c>
      <c r="L72" s="43" t="s">
        <v>3868</v>
      </c>
      <c r="M72" s="43" t="s">
        <v>3869</v>
      </c>
      <c r="N72" s="43" t="s">
        <v>4851</v>
      </c>
      <c r="O72" s="43" t="s">
        <v>3853</v>
      </c>
      <c r="P72" s="43" t="s">
        <v>3854</v>
      </c>
      <c r="Q72" s="43"/>
      <c r="R72" s="43" t="s">
        <v>3856</v>
      </c>
      <c r="S72" s="43" t="s">
        <v>3856</v>
      </c>
      <c r="T72" s="43">
        <v>9</v>
      </c>
      <c r="U72" s="43" t="s">
        <v>3884</v>
      </c>
      <c r="V72" s="43" t="s">
        <v>3858</v>
      </c>
      <c r="W72" s="43" t="s">
        <v>3915</v>
      </c>
      <c r="X72" s="43" t="s">
        <v>5000</v>
      </c>
      <c r="Y72" s="43" t="s">
        <v>5001</v>
      </c>
    </row>
    <row r="73" spans="1:25" x14ac:dyDescent="0.25">
      <c r="A73" s="43" t="s">
        <v>4023</v>
      </c>
      <c r="B73" s="26">
        <v>225</v>
      </c>
      <c r="C73" s="43" t="s">
        <v>5002</v>
      </c>
      <c r="D73" s="44">
        <v>44409</v>
      </c>
      <c r="E73" s="43" t="s">
        <v>5003</v>
      </c>
      <c r="F73" s="43" t="s">
        <v>5004</v>
      </c>
      <c r="G73" s="43" t="s">
        <v>3967</v>
      </c>
      <c r="H73" s="43" t="s">
        <v>3968</v>
      </c>
      <c r="I73" s="43" t="s">
        <v>4290</v>
      </c>
      <c r="J73" s="43"/>
      <c r="K73" s="43" t="s">
        <v>3849</v>
      </c>
      <c r="L73" s="43" t="s">
        <v>3868</v>
      </c>
      <c r="M73" s="43" t="s">
        <v>3869</v>
      </c>
      <c r="N73" s="43" t="s">
        <v>4851</v>
      </c>
      <c r="O73" s="43" t="s">
        <v>3853</v>
      </c>
      <c r="P73" s="43" t="s">
        <v>3854</v>
      </c>
      <c r="Q73" s="43"/>
      <c r="R73" s="43" t="s">
        <v>3856</v>
      </c>
      <c r="S73" s="43" t="s">
        <v>3856</v>
      </c>
      <c r="T73" s="43">
        <v>16</v>
      </c>
      <c r="U73" s="43" t="s">
        <v>3884</v>
      </c>
      <c r="V73" s="43" t="s">
        <v>3928</v>
      </c>
      <c r="W73" s="43" t="s">
        <v>3915</v>
      </c>
      <c r="X73" s="43" t="s">
        <v>5005</v>
      </c>
      <c r="Y73" s="43" t="s">
        <v>3953</v>
      </c>
    </row>
    <row r="74" spans="1:25" x14ac:dyDescent="0.25">
      <c r="A74" s="43" t="s">
        <v>4023</v>
      </c>
      <c r="B74" s="26">
        <v>227</v>
      </c>
      <c r="C74" s="43" t="s">
        <v>5006</v>
      </c>
      <c r="D74" s="44">
        <v>44409</v>
      </c>
      <c r="E74" s="43" t="s">
        <v>5007</v>
      </c>
      <c r="F74" s="43" t="s">
        <v>5008</v>
      </c>
      <c r="G74" s="43" t="s">
        <v>4348</v>
      </c>
      <c r="H74" s="43" t="s">
        <v>3968</v>
      </c>
      <c r="I74" s="43" t="s">
        <v>4290</v>
      </c>
      <c r="J74" s="43"/>
      <c r="K74" s="43" t="s">
        <v>3849</v>
      </c>
      <c r="L74" s="43" t="s">
        <v>3868</v>
      </c>
      <c r="M74" s="43" t="s">
        <v>3869</v>
      </c>
      <c r="N74" s="43" t="s">
        <v>4851</v>
      </c>
      <c r="O74" s="43" t="s">
        <v>3853</v>
      </c>
      <c r="P74" s="43" t="s">
        <v>3854</v>
      </c>
      <c r="Q74" s="43"/>
      <c r="R74" s="43"/>
      <c r="S74" s="43"/>
      <c r="T74" s="43"/>
      <c r="U74" s="43"/>
      <c r="V74" s="43"/>
      <c r="W74" s="43"/>
      <c r="X74" s="43"/>
      <c r="Y74" s="43"/>
    </row>
    <row r="75" spans="1:25" x14ac:dyDescent="0.25">
      <c r="A75" s="43" t="s">
        <v>4023</v>
      </c>
      <c r="B75" s="26">
        <v>231</v>
      </c>
      <c r="C75" s="43" t="s">
        <v>4035</v>
      </c>
      <c r="D75" s="44">
        <v>44409</v>
      </c>
      <c r="E75" s="43" t="s">
        <v>4036</v>
      </c>
      <c r="F75" s="43" t="s">
        <v>4037</v>
      </c>
      <c r="G75" s="43" t="s">
        <v>4017</v>
      </c>
      <c r="H75" s="43" t="s">
        <v>4018</v>
      </c>
      <c r="I75" s="43" t="s">
        <v>4290</v>
      </c>
      <c r="J75" s="43"/>
      <c r="K75" s="43" t="s">
        <v>3849</v>
      </c>
      <c r="L75" s="43" t="s">
        <v>3868</v>
      </c>
      <c r="M75" s="43" t="s">
        <v>3869</v>
      </c>
      <c r="N75" s="43" t="s">
        <v>3870</v>
      </c>
      <c r="O75" s="43" t="s">
        <v>3853</v>
      </c>
      <c r="P75" s="43" t="s">
        <v>3854</v>
      </c>
      <c r="Q75" s="43"/>
      <c r="R75" s="43" t="s">
        <v>3855</v>
      </c>
      <c r="S75" s="43" t="s">
        <v>3855</v>
      </c>
      <c r="T75" s="43">
        <v>15</v>
      </c>
      <c r="U75" s="43" t="s">
        <v>3884</v>
      </c>
      <c r="V75" s="43" t="s">
        <v>3928</v>
      </c>
      <c r="W75" s="43" t="s">
        <v>3915</v>
      </c>
      <c r="X75" s="43" t="s">
        <v>4038</v>
      </c>
      <c r="Y75" s="43" t="s">
        <v>4039</v>
      </c>
    </row>
    <row r="76" spans="1:25" x14ac:dyDescent="0.25">
      <c r="A76" s="43" t="s">
        <v>4023</v>
      </c>
      <c r="B76" s="26">
        <v>232</v>
      </c>
      <c r="C76" s="43" t="s">
        <v>5009</v>
      </c>
      <c r="D76" s="44">
        <v>44409</v>
      </c>
      <c r="E76" s="43" t="s">
        <v>5010</v>
      </c>
      <c r="F76" s="43" t="s">
        <v>5011</v>
      </c>
      <c r="G76" s="43" t="s">
        <v>3985</v>
      </c>
      <c r="H76" s="43" t="s">
        <v>3968</v>
      </c>
      <c r="I76" s="43" t="s">
        <v>4290</v>
      </c>
      <c r="J76" s="43"/>
      <c r="K76" s="43" t="s">
        <v>3849</v>
      </c>
      <c r="L76" s="43" t="s">
        <v>3868</v>
      </c>
      <c r="M76" s="43" t="s">
        <v>3869</v>
      </c>
      <c r="N76" s="43" t="s">
        <v>4851</v>
      </c>
      <c r="O76" s="43" t="s">
        <v>3853</v>
      </c>
      <c r="P76" s="43" t="s">
        <v>3854</v>
      </c>
      <c r="Q76" s="43"/>
      <c r="R76" s="43" t="s">
        <v>3856</v>
      </c>
      <c r="S76" s="43" t="s">
        <v>3856</v>
      </c>
      <c r="T76" s="43">
        <v>9</v>
      </c>
      <c r="U76" s="43" t="s">
        <v>3871</v>
      </c>
      <c r="V76" s="43" t="s">
        <v>3928</v>
      </c>
      <c r="W76" s="43" t="s">
        <v>3915</v>
      </c>
      <c r="X76" s="43" t="s">
        <v>5012</v>
      </c>
      <c r="Y76" s="43" t="s">
        <v>5013</v>
      </c>
    </row>
    <row r="77" spans="1:25" x14ac:dyDescent="0.25">
      <c r="A77" s="43" t="s">
        <v>4023</v>
      </c>
      <c r="B77" s="26">
        <v>233</v>
      </c>
      <c r="C77" s="43" t="s">
        <v>5014</v>
      </c>
      <c r="D77" s="44">
        <v>44409</v>
      </c>
      <c r="E77" s="43" t="s">
        <v>5015</v>
      </c>
      <c r="F77" s="43" t="s">
        <v>4564</v>
      </c>
      <c r="G77" s="43" t="s">
        <v>3967</v>
      </c>
      <c r="H77" s="43" t="s">
        <v>3968</v>
      </c>
      <c r="I77" s="43" t="s">
        <v>4290</v>
      </c>
      <c r="J77" s="43"/>
      <c r="K77" s="43" t="s">
        <v>3849</v>
      </c>
      <c r="L77" s="43" t="s">
        <v>3868</v>
      </c>
      <c r="M77" s="43" t="s">
        <v>3869</v>
      </c>
      <c r="N77" s="43" t="s">
        <v>4851</v>
      </c>
      <c r="O77" s="43" t="s">
        <v>3853</v>
      </c>
      <c r="P77" s="43" t="s">
        <v>3854</v>
      </c>
      <c r="Q77" s="43"/>
      <c r="R77" s="43" t="s">
        <v>3856</v>
      </c>
      <c r="S77" s="43" t="s">
        <v>3856</v>
      </c>
      <c r="T77" s="43">
        <v>13</v>
      </c>
      <c r="U77" s="43" t="s">
        <v>3884</v>
      </c>
      <c r="V77" s="43" t="s">
        <v>3928</v>
      </c>
      <c r="W77" s="43" t="s">
        <v>3915</v>
      </c>
      <c r="X77" s="43" t="s">
        <v>5016</v>
      </c>
      <c r="Y77" s="43" t="s">
        <v>3953</v>
      </c>
    </row>
    <row r="78" spans="1:25" x14ac:dyDescent="0.25">
      <c r="A78" s="43" t="s">
        <v>4023</v>
      </c>
      <c r="B78" s="26">
        <v>235</v>
      </c>
      <c r="C78" s="43" t="s">
        <v>5017</v>
      </c>
      <c r="D78" s="44">
        <v>44409</v>
      </c>
      <c r="E78" s="43" t="s">
        <v>5018</v>
      </c>
      <c r="F78" s="43" t="s">
        <v>3978</v>
      </c>
      <c r="G78" s="43" t="s">
        <v>3967</v>
      </c>
      <c r="H78" s="43" t="s">
        <v>3968</v>
      </c>
      <c r="I78" s="43" t="s">
        <v>4290</v>
      </c>
      <c r="J78" s="43"/>
      <c r="K78" s="43" t="s">
        <v>3849</v>
      </c>
      <c r="L78" s="43" t="s">
        <v>3868</v>
      </c>
      <c r="M78" s="43" t="s">
        <v>3869</v>
      </c>
      <c r="N78" s="43" t="s">
        <v>4851</v>
      </c>
      <c r="O78" s="43" t="s">
        <v>3853</v>
      </c>
      <c r="P78" s="43" t="s">
        <v>3854</v>
      </c>
      <c r="Q78" s="43"/>
      <c r="R78" s="43" t="s">
        <v>3856</v>
      </c>
      <c r="S78" s="43" t="s">
        <v>3856</v>
      </c>
      <c r="T78" s="43">
        <v>14</v>
      </c>
      <c r="U78" s="43" t="s">
        <v>3884</v>
      </c>
      <c r="V78" s="43" t="s">
        <v>3928</v>
      </c>
      <c r="W78" s="43" t="s">
        <v>3915</v>
      </c>
      <c r="X78" s="43" t="s">
        <v>5019</v>
      </c>
      <c r="Y78" s="43" t="s">
        <v>3953</v>
      </c>
    </row>
    <row r="79" spans="1:25" x14ac:dyDescent="0.25">
      <c r="A79" s="43" t="s">
        <v>4023</v>
      </c>
      <c r="B79" s="26">
        <v>237</v>
      </c>
      <c r="C79" s="43" t="s">
        <v>5020</v>
      </c>
      <c r="D79" s="44">
        <v>44409</v>
      </c>
      <c r="E79" s="43" t="s">
        <v>5021</v>
      </c>
      <c r="F79" s="43" t="s">
        <v>3907</v>
      </c>
      <c r="G79" s="43" t="s">
        <v>3908</v>
      </c>
      <c r="H79" s="43" t="s">
        <v>3909</v>
      </c>
      <c r="I79" s="43" t="s">
        <v>4290</v>
      </c>
      <c r="J79" s="43"/>
      <c r="K79" s="43" t="s">
        <v>3849</v>
      </c>
      <c r="L79" s="43" t="s">
        <v>3868</v>
      </c>
      <c r="M79" s="43" t="s">
        <v>3869</v>
      </c>
      <c r="N79" s="43" t="s">
        <v>4940</v>
      </c>
      <c r="O79" s="43" t="s">
        <v>3853</v>
      </c>
      <c r="P79" s="43" t="s">
        <v>3854</v>
      </c>
      <c r="Q79" s="43"/>
      <c r="R79" s="43" t="s">
        <v>3856</v>
      </c>
      <c r="S79" s="43" t="s">
        <v>3855</v>
      </c>
      <c r="T79" s="43">
        <v>8</v>
      </c>
      <c r="U79" s="43" t="s">
        <v>3871</v>
      </c>
      <c r="V79" s="43" t="s">
        <v>3914</v>
      </c>
      <c r="W79" s="43" t="s">
        <v>3929</v>
      </c>
      <c r="X79" s="43" t="s">
        <v>5022</v>
      </c>
      <c r="Y79" s="43" t="s">
        <v>5023</v>
      </c>
    </row>
    <row r="80" spans="1:25" x14ac:dyDescent="0.25">
      <c r="A80" s="43" t="s">
        <v>4023</v>
      </c>
      <c r="B80" s="26">
        <v>241</v>
      </c>
      <c r="C80" s="43" t="s">
        <v>5024</v>
      </c>
      <c r="D80" s="44">
        <v>44409</v>
      </c>
      <c r="E80" s="43" t="s">
        <v>5025</v>
      </c>
      <c r="F80" s="43" t="s">
        <v>3966</v>
      </c>
      <c r="G80" s="43" t="s">
        <v>3967</v>
      </c>
      <c r="H80" s="43" t="s">
        <v>3968</v>
      </c>
      <c r="I80" s="43" t="s">
        <v>4290</v>
      </c>
      <c r="J80" s="43"/>
      <c r="K80" s="43" t="s">
        <v>3849</v>
      </c>
      <c r="L80" s="43" t="s">
        <v>3868</v>
      </c>
      <c r="M80" s="43" t="s">
        <v>3869</v>
      </c>
      <c r="N80" s="43" t="s">
        <v>4851</v>
      </c>
      <c r="O80" s="43" t="s">
        <v>3853</v>
      </c>
      <c r="P80" s="43" t="s">
        <v>3854</v>
      </c>
      <c r="Q80" s="43"/>
      <c r="R80" s="43" t="s">
        <v>3856</v>
      </c>
      <c r="S80" s="43" t="s">
        <v>3856</v>
      </c>
      <c r="T80" s="43">
        <v>14</v>
      </c>
      <c r="U80" s="43" t="s">
        <v>3884</v>
      </c>
      <c r="V80" s="43" t="s">
        <v>3928</v>
      </c>
      <c r="W80" s="43" t="s">
        <v>3915</v>
      </c>
      <c r="X80" s="43" t="s">
        <v>5026</v>
      </c>
      <c r="Y80" s="43" t="s">
        <v>3953</v>
      </c>
    </row>
    <row r="81" spans="1:25" x14ac:dyDescent="0.25">
      <c r="A81" s="43" t="s">
        <v>4023</v>
      </c>
      <c r="B81" s="26">
        <v>242</v>
      </c>
      <c r="C81" s="43" t="s">
        <v>5027</v>
      </c>
      <c r="D81" s="44">
        <v>44409</v>
      </c>
      <c r="E81" s="43" t="s">
        <v>5028</v>
      </c>
      <c r="F81" s="43" t="s">
        <v>4090</v>
      </c>
      <c r="G81" s="43" t="s">
        <v>4050</v>
      </c>
      <c r="H81" s="43" t="s">
        <v>3846</v>
      </c>
      <c r="I81" s="43" t="s">
        <v>4290</v>
      </c>
      <c r="J81" s="43"/>
      <c r="K81" s="43" t="s">
        <v>3849</v>
      </c>
      <c r="L81" s="43" t="s">
        <v>3868</v>
      </c>
      <c r="M81" s="43" t="s">
        <v>3869</v>
      </c>
      <c r="N81" s="43" t="s">
        <v>4851</v>
      </c>
      <c r="O81" s="43" t="s">
        <v>4568</v>
      </c>
      <c r="P81" s="46">
        <v>44926</v>
      </c>
      <c r="Q81" s="43"/>
      <c r="R81" s="43"/>
      <c r="S81" s="43"/>
      <c r="T81" s="43"/>
      <c r="U81" s="43"/>
      <c r="V81" s="43"/>
      <c r="W81" s="43"/>
      <c r="X81" s="43"/>
      <c r="Y81" s="43"/>
    </row>
    <row r="82" spans="1:25" x14ac:dyDescent="0.25">
      <c r="A82" s="43" t="s">
        <v>4023</v>
      </c>
      <c r="B82" s="26">
        <v>243</v>
      </c>
      <c r="C82" s="43" t="s">
        <v>5029</v>
      </c>
      <c r="D82" s="44">
        <v>44409</v>
      </c>
      <c r="E82" s="43" t="s">
        <v>5030</v>
      </c>
      <c r="F82" s="43" t="s">
        <v>4921</v>
      </c>
      <c r="G82" s="43" t="s">
        <v>4050</v>
      </c>
      <c r="H82" s="43" t="s">
        <v>3846</v>
      </c>
      <c r="I82" s="43" t="s">
        <v>4290</v>
      </c>
      <c r="J82" s="43"/>
      <c r="K82" s="43" t="s">
        <v>3849</v>
      </c>
      <c r="L82" s="43" t="s">
        <v>3868</v>
      </c>
      <c r="M82" s="43" t="s">
        <v>3869</v>
      </c>
      <c r="N82" s="43" t="s">
        <v>4851</v>
      </c>
      <c r="O82" s="43" t="s">
        <v>3853</v>
      </c>
      <c r="P82" s="43" t="s">
        <v>3854</v>
      </c>
      <c r="Q82" s="43"/>
      <c r="R82" s="43" t="s">
        <v>3856</v>
      </c>
      <c r="S82" s="43" t="s">
        <v>3855</v>
      </c>
      <c r="T82" s="43">
        <v>12</v>
      </c>
      <c r="U82" s="43" t="s">
        <v>3884</v>
      </c>
      <c r="V82" s="43" t="s">
        <v>3858</v>
      </c>
      <c r="W82" s="43" t="s">
        <v>3873</v>
      </c>
      <c r="X82" s="43" t="s">
        <v>3953</v>
      </c>
      <c r="Y82" s="43" t="s">
        <v>5031</v>
      </c>
    </row>
    <row r="83" spans="1:25" x14ac:dyDescent="0.25">
      <c r="A83" s="43" t="s">
        <v>4023</v>
      </c>
      <c r="B83" s="26">
        <v>244</v>
      </c>
      <c r="C83" s="43" t="s">
        <v>5032</v>
      </c>
      <c r="D83" s="44">
        <v>44409</v>
      </c>
      <c r="E83" s="43" t="s">
        <v>5033</v>
      </c>
      <c r="F83" s="43" t="s">
        <v>4166</v>
      </c>
      <c r="G83" s="43" t="s">
        <v>4050</v>
      </c>
      <c r="H83" s="43" t="s">
        <v>3846</v>
      </c>
      <c r="I83" s="43" t="s">
        <v>4290</v>
      </c>
      <c r="J83" s="43"/>
      <c r="K83" s="43" t="s">
        <v>3849</v>
      </c>
      <c r="L83" s="43" t="s">
        <v>3868</v>
      </c>
      <c r="M83" s="43" t="s">
        <v>3869</v>
      </c>
      <c r="N83" s="43" t="s">
        <v>4851</v>
      </c>
      <c r="O83" s="43" t="s">
        <v>3853</v>
      </c>
      <c r="P83" s="43" t="s">
        <v>3854</v>
      </c>
      <c r="Q83" s="43"/>
      <c r="R83" s="43" t="s">
        <v>3856</v>
      </c>
      <c r="S83" s="43" t="s">
        <v>3855</v>
      </c>
      <c r="T83" s="43">
        <v>5</v>
      </c>
      <c r="U83" s="43" t="s">
        <v>3871</v>
      </c>
      <c r="V83" s="43" t="s">
        <v>3928</v>
      </c>
      <c r="W83" s="43" t="s">
        <v>3859</v>
      </c>
      <c r="X83" s="43">
        <v>711</v>
      </c>
      <c r="Y83" s="43" t="s">
        <v>3953</v>
      </c>
    </row>
    <row r="84" spans="1:25" x14ac:dyDescent="0.25">
      <c r="A84" s="43" t="s">
        <v>4023</v>
      </c>
      <c r="B84" s="26">
        <v>245</v>
      </c>
      <c r="C84" s="43" t="s">
        <v>5034</v>
      </c>
      <c r="D84" s="44">
        <v>44409</v>
      </c>
      <c r="E84" s="43" t="s">
        <v>5035</v>
      </c>
      <c r="F84" s="43" t="s">
        <v>4353</v>
      </c>
      <c r="G84" s="43" t="s">
        <v>3985</v>
      </c>
      <c r="H84" s="43" t="s">
        <v>3968</v>
      </c>
      <c r="I84" s="43" t="s">
        <v>4290</v>
      </c>
      <c r="J84" s="43"/>
      <c r="K84" s="43" t="s">
        <v>3849</v>
      </c>
      <c r="L84" s="43" t="s">
        <v>3868</v>
      </c>
      <c r="M84" s="43" t="s">
        <v>3869</v>
      </c>
      <c r="N84" s="43" t="s">
        <v>4851</v>
      </c>
      <c r="O84" s="43" t="s">
        <v>3853</v>
      </c>
      <c r="P84" s="43" t="s">
        <v>3854</v>
      </c>
      <c r="Q84" s="43"/>
      <c r="R84" s="43" t="s">
        <v>3855</v>
      </c>
      <c r="S84" s="43" t="s">
        <v>3856</v>
      </c>
      <c r="T84" s="43">
        <v>12</v>
      </c>
      <c r="U84" s="43" t="s">
        <v>3871</v>
      </c>
      <c r="V84" s="43" t="s">
        <v>3858</v>
      </c>
      <c r="W84" s="43" t="s">
        <v>4231</v>
      </c>
      <c r="X84" s="43" t="s">
        <v>5036</v>
      </c>
      <c r="Y84" s="43" t="s">
        <v>5037</v>
      </c>
    </row>
    <row r="85" spans="1:25" x14ac:dyDescent="0.25">
      <c r="A85" s="43" t="s">
        <v>4023</v>
      </c>
      <c r="B85" s="26">
        <v>246</v>
      </c>
      <c r="C85" s="43" t="s">
        <v>5038</v>
      </c>
      <c r="D85" s="44">
        <v>44409</v>
      </c>
      <c r="E85" s="43" t="s">
        <v>5039</v>
      </c>
      <c r="F85" s="43" t="s">
        <v>4503</v>
      </c>
      <c r="G85" s="43" t="s">
        <v>4348</v>
      </c>
      <c r="H85" s="43" t="s">
        <v>3968</v>
      </c>
      <c r="I85" s="43" t="s">
        <v>4290</v>
      </c>
      <c r="J85" s="43"/>
      <c r="K85" s="43" t="s">
        <v>3849</v>
      </c>
      <c r="L85" s="43" t="s">
        <v>3868</v>
      </c>
      <c r="M85" s="43" t="s">
        <v>3869</v>
      </c>
      <c r="N85" s="43" t="s">
        <v>4851</v>
      </c>
      <c r="O85" s="43" t="s">
        <v>3853</v>
      </c>
      <c r="P85" s="43" t="s">
        <v>3854</v>
      </c>
      <c r="Q85" s="43"/>
      <c r="R85" s="43"/>
      <c r="S85" s="43"/>
      <c r="T85" s="43"/>
      <c r="U85" s="43"/>
      <c r="V85" s="43"/>
      <c r="W85" s="43"/>
      <c r="X85" s="43"/>
      <c r="Y85" s="43"/>
    </row>
    <row r="86" spans="1:25" x14ac:dyDescent="0.25">
      <c r="A86" s="43" t="s">
        <v>4023</v>
      </c>
      <c r="B86" s="26">
        <v>249</v>
      </c>
      <c r="C86" s="43" t="s">
        <v>5040</v>
      </c>
      <c r="D86" s="44">
        <v>44409</v>
      </c>
      <c r="E86" s="43" t="s">
        <v>5041</v>
      </c>
      <c r="F86" s="43" t="s">
        <v>4931</v>
      </c>
      <c r="G86" s="43" t="s">
        <v>3967</v>
      </c>
      <c r="H86" s="43" t="s">
        <v>3968</v>
      </c>
      <c r="I86" s="43" t="s">
        <v>4290</v>
      </c>
      <c r="J86" s="43"/>
      <c r="K86" s="43" t="s">
        <v>3849</v>
      </c>
      <c r="L86" s="43" t="s">
        <v>3868</v>
      </c>
      <c r="M86" s="43" t="s">
        <v>3869</v>
      </c>
      <c r="N86" s="43" t="s">
        <v>4851</v>
      </c>
      <c r="O86" s="43" t="s">
        <v>3853</v>
      </c>
      <c r="P86" s="43" t="s">
        <v>3854</v>
      </c>
      <c r="Q86" s="43"/>
      <c r="R86" s="43" t="s">
        <v>3856</v>
      </c>
      <c r="S86" s="43" t="s">
        <v>3856</v>
      </c>
      <c r="T86" s="43">
        <v>14</v>
      </c>
      <c r="U86" s="43" t="s">
        <v>3884</v>
      </c>
      <c r="V86" s="43" t="s">
        <v>3928</v>
      </c>
      <c r="W86" s="43" t="s">
        <v>3915</v>
      </c>
      <c r="X86" s="43" t="s">
        <v>5042</v>
      </c>
      <c r="Y86" s="43" t="s">
        <v>4769</v>
      </c>
    </row>
    <row r="87" spans="1:25" x14ac:dyDescent="0.25">
      <c r="A87" s="43" t="s">
        <v>4023</v>
      </c>
      <c r="B87" s="26">
        <v>257</v>
      </c>
      <c r="C87" s="43" t="s">
        <v>5043</v>
      </c>
      <c r="D87" s="44">
        <v>44409</v>
      </c>
      <c r="E87" s="43" t="s">
        <v>5044</v>
      </c>
      <c r="F87" s="43" t="s">
        <v>4004</v>
      </c>
      <c r="G87" s="43" t="s">
        <v>3985</v>
      </c>
      <c r="H87" s="43" t="s">
        <v>3968</v>
      </c>
      <c r="I87" s="43" t="s">
        <v>4290</v>
      </c>
      <c r="J87" s="43"/>
      <c r="K87" s="43" t="s">
        <v>3849</v>
      </c>
      <c r="L87" s="43" t="s">
        <v>3868</v>
      </c>
      <c r="M87" s="43" t="s">
        <v>3869</v>
      </c>
      <c r="N87" s="43" t="s">
        <v>4851</v>
      </c>
      <c r="O87" s="43" t="s">
        <v>3853</v>
      </c>
      <c r="P87" s="43" t="s">
        <v>3854</v>
      </c>
      <c r="Q87" s="43"/>
      <c r="R87" s="43" t="s">
        <v>3855</v>
      </c>
      <c r="S87" s="43" t="s">
        <v>3856</v>
      </c>
      <c r="T87" s="43">
        <v>10</v>
      </c>
      <c r="U87" s="43" t="s">
        <v>3884</v>
      </c>
      <c r="V87" s="43" t="s">
        <v>3858</v>
      </c>
      <c r="W87" s="43" t="s">
        <v>3960</v>
      </c>
      <c r="X87" s="43" t="s">
        <v>5045</v>
      </c>
      <c r="Y87" s="43" t="s">
        <v>5046</v>
      </c>
    </row>
    <row r="88" spans="1:25" x14ac:dyDescent="0.25">
      <c r="A88" s="43" t="s">
        <v>4023</v>
      </c>
      <c r="B88" s="26">
        <v>258</v>
      </c>
      <c r="C88" s="43" t="s">
        <v>5047</v>
      </c>
      <c r="D88" s="44">
        <v>44409</v>
      </c>
      <c r="E88" s="43" t="s">
        <v>5048</v>
      </c>
      <c r="F88" s="43" t="s">
        <v>5049</v>
      </c>
      <c r="G88" s="43" t="s">
        <v>3985</v>
      </c>
      <c r="H88" s="43" t="s">
        <v>3968</v>
      </c>
      <c r="I88" s="43" t="s">
        <v>4290</v>
      </c>
      <c r="J88" s="43"/>
      <c r="K88" s="43" t="s">
        <v>3849</v>
      </c>
      <c r="L88" s="43" t="s">
        <v>3868</v>
      </c>
      <c r="M88" s="43" t="s">
        <v>3869</v>
      </c>
      <c r="N88" s="43" t="s">
        <v>4851</v>
      </c>
      <c r="O88" s="43" t="s">
        <v>3853</v>
      </c>
      <c r="P88" s="43" t="s">
        <v>3854</v>
      </c>
      <c r="Q88" s="43"/>
      <c r="R88" s="43" t="s">
        <v>3856</v>
      </c>
      <c r="S88" s="43" t="s">
        <v>3856</v>
      </c>
      <c r="T88" s="43">
        <v>10</v>
      </c>
      <c r="U88" s="43" t="s">
        <v>3884</v>
      </c>
      <c r="V88" s="43" t="s">
        <v>3858</v>
      </c>
      <c r="W88" s="43" t="s">
        <v>3893</v>
      </c>
      <c r="X88" s="43" t="s">
        <v>5050</v>
      </c>
      <c r="Y88" s="43" t="s">
        <v>5051</v>
      </c>
    </row>
    <row r="89" spans="1:25" x14ac:dyDescent="0.25">
      <c r="A89" s="43" t="s">
        <v>4023</v>
      </c>
      <c r="B89" s="26">
        <v>601</v>
      </c>
      <c r="C89" s="43" t="s">
        <v>5052</v>
      </c>
      <c r="D89" s="44">
        <v>44409</v>
      </c>
      <c r="E89" s="43" t="s">
        <v>5053</v>
      </c>
      <c r="F89" s="43" t="s">
        <v>3938</v>
      </c>
      <c r="G89" s="43" t="s">
        <v>3922</v>
      </c>
      <c r="H89" s="43" t="s">
        <v>3947</v>
      </c>
      <c r="I89" s="43" t="s">
        <v>4290</v>
      </c>
      <c r="J89" s="43"/>
      <c r="K89" s="43" t="s">
        <v>3849</v>
      </c>
      <c r="L89" s="43" t="s">
        <v>3868</v>
      </c>
      <c r="M89" s="43" t="s">
        <v>3869</v>
      </c>
      <c r="N89" s="43" t="s">
        <v>4851</v>
      </c>
      <c r="O89" s="43" t="s">
        <v>3853</v>
      </c>
      <c r="P89" s="43" t="s">
        <v>3854</v>
      </c>
      <c r="Q89" s="43"/>
      <c r="R89" s="43" t="s">
        <v>3856</v>
      </c>
      <c r="S89" s="43" t="s">
        <v>3855</v>
      </c>
      <c r="T89" s="43">
        <v>7</v>
      </c>
      <c r="U89" s="43" t="s">
        <v>3871</v>
      </c>
      <c r="V89" s="43" t="s">
        <v>4020</v>
      </c>
      <c r="W89" s="43" t="s">
        <v>3915</v>
      </c>
      <c r="X89" s="43" t="s">
        <v>5054</v>
      </c>
      <c r="Y89" s="43" t="s">
        <v>5055</v>
      </c>
    </row>
    <row r="90" spans="1:25" x14ac:dyDescent="0.25">
      <c r="A90" s="43" t="s">
        <v>4023</v>
      </c>
      <c r="B90" s="26">
        <v>602</v>
      </c>
      <c r="C90" s="43" t="s">
        <v>5056</v>
      </c>
      <c r="D90" s="44">
        <v>44409</v>
      </c>
      <c r="E90" s="43" t="s">
        <v>5057</v>
      </c>
      <c r="F90" s="43" t="s">
        <v>4057</v>
      </c>
      <c r="G90" s="43" t="s">
        <v>3922</v>
      </c>
      <c r="H90" s="43" t="s">
        <v>3947</v>
      </c>
      <c r="I90" s="43" t="s">
        <v>4290</v>
      </c>
      <c r="J90" s="43"/>
      <c r="K90" s="43" t="s">
        <v>3849</v>
      </c>
      <c r="L90" s="43" t="s">
        <v>3868</v>
      </c>
      <c r="M90" s="43" t="s">
        <v>3869</v>
      </c>
      <c r="N90" s="43" t="s">
        <v>4940</v>
      </c>
      <c r="O90" s="43" t="s">
        <v>3853</v>
      </c>
      <c r="P90" s="43" t="s">
        <v>3854</v>
      </c>
      <c r="Q90" s="43"/>
      <c r="R90" s="43" t="s">
        <v>3856</v>
      </c>
      <c r="S90" s="43" t="s">
        <v>3856</v>
      </c>
      <c r="T90" s="43">
        <v>23</v>
      </c>
      <c r="U90" s="43" t="s">
        <v>3884</v>
      </c>
      <c r="V90" s="43" t="s">
        <v>3858</v>
      </c>
      <c r="W90" s="43" t="s">
        <v>4211</v>
      </c>
      <c r="X90" s="43" t="s">
        <v>5058</v>
      </c>
      <c r="Y90" s="43" t="s">
        <v>5059</v>
      </c>
    </row>
    <row r="91" spans="1:25" x14ac:dyDescent="0.25">
      <c r="A91" s="43" t="s">
        <v>4023</v>
      </c>
      <c r="B91" s="26">
        <v>603</v>
      </c>
      <c r="C91" s="43" t="s">
        <v>5060</v>
      </c>
      <c r="D91" s="44">
        <v>44409</v>
      </c>
      <c r="E91" s="43" t="s">
        <v>5061</v>
      </c>
      <c r="F91" s="43" t="s">
        <v>4171</v>
      </c>
      <c r="G91" s="43" t="s">
        <v>3908</v>
      </c>
      <c r="H91" s="43" t="s">
        <v>3909</v>
      </c>
      <c r="I91" s="43" t="s">
        <v>4290</v>
      </c>
      <c r="J91" s="43"/>
      <c r="K91" s="43" t="s">
        <v>3849</v>
      </c>
      <c r="L91" s="43" t="s">
        <v>3868</v>
      </c>
      <c r="M91" s="43" t="s">
        <v>3869</v>
      </c>
      <c r="N91" s="43" t="s">
        <v>4851</v>
      </c>
      <c r="O91" s="43" t="s">
        <v>3853</v>
      </c>
      <c r="P91" s="43" t="s">
        <v>3854</v>
      </c>
      <c r="Q91" s="43"/>
      <c r="R91" s="43"/>
      <c r="S91" s="43"/>
      <c r="T91" s="43"/>
      <c r="U91" s="43"/>
      <c r="V91" s="43"/>
      <c r="W91" s="43"/>
      <c r="X91" s="43"/>
      <c r="Y91" s="43"/>
    </row>
    <row r="92" spans="1:25" x14ac:dyDescent="0.25">
      <c r="A92" s="43" t="s">
        <v>4023</v>
      </c>
      <c r="B92" s="26">
        <v>604</v>
      </c>
      <c r="C92" s="43" t="s">
        <v>5062</v>
      </c>
      <c r="D92" s="44">
        <v>44409</v>
      </c>
      <c r="E92" s="43" t="s">
        <v>5063</v>
      </c>
      <c r="F92" s="43" t="s">
        <v>4098</v>
      </c>
      <c r="G92" s="43" t="s">
        <v>3922</v>
      </c>
      <c r="H92" s="43" t="s">
        <v>3947</v>
      </c>
      <c r="I92" s="43" t="s">
        <v>4290</v>
      </c>
      <c r="J92" s="43"/>
      <c r="K92" s="43" t="s">
        <v>3849</v>
      </c>
      <c r="L92" s="43" t="s">
        <v>3868</v>
      </c>
      <c r="M92" s="43" t="s">
        <v>3869</v>
      </c>
      <c r="N92" s="43" t="s">
        <v>4940</v>
      </c>
      <c r="O92" s="43" t="s">
        <v>4568</v>
      </c>
      <c r="P92" s="46">
        <v>44681</v>
      </c>
      <c r="Q92" s="43"/>
      <c r="R92" s="43"/>
      <c r="S92" s="43"/>
      <c r="T92" s="43"/>
      <c r="U92" s="43"/>
      <c r="V92" s="43"/>
      <c r="W92" s="43"/>
      <c r="X92" s="43"/>
      <c r="Y92" s="43"/>
    </row>
    <row r="93" ht="30" customHeight="1" spans="1:25" x14ac:dyDescent="0.25">
      <c r="A93" s="43" t="s">
        <v>4023</v>
      </c>
      <c r="B93" s="26">
        <v>701</v>
      </c>
      <c r="C93" s="43" t="s">
        <v>5064</v>
      </c>
      <c r="D93" s="44">
        <v>44409</v>
      </c>
      <c r="E93" s="43" t="s">
        <v>5065</v>
      </c>
      <c r="F93" s="43" t="s">
        <v>4090</v>
      </c>
      <c r="G93" s="43" t="s">
        <v>4050</v>
      </c>
      <c r="H93" s="43" t="s">
        <v>3846</v>
      </c>
      <c r="I93" s="43" t="s">
        <v>4290</v>
      </c>
      <c r="J93" s="43"/>
      <c r="K93" s="43" t="s">
        <v>3849</v>
      </c>
      <c r="L93" s="43" t="s">
        <v>3868</v>
      </c>
      <c r="M93" s="43" t="s">
        <v>3869</v>
      </c>
      <c r="N93" s="43" t="s">
        <v>4851</v>
      </c>
      <c r="O93" s="43" t="s">
        <v>3853</v>
      </c>
      <c r="P93" s="43" t="s">
        <v>3854</v>
      </c>
      <c r="Q93" s="43"/>
      <c r="R93" s="43" t="s">
        <v>3856</v>
      </c>
      <c r="S93" s="43" t="s">
        <v>3855</v>
      </c>
      <c r="T93" s="43">
        <v>17</v>
      </c>
      <c r="U93" s="43" t="s">
        <v>3884</v>
      </c>
      <c r="V93" s="43" t="s">
        <v>3858</v>
      </c>
      <c r="W93" s="43" t="s">
        <v>3873</v>
      </c>
      <c r="X93" s="43" t="s">
        <v>5066</v>
      </c>
      <c r="Y93" s="45" t="s">
        <v>5067</v>
      </c>
    </row>
    <row r="94" spans="1:25" x14ac:dyDescent="0.25">
      <c r="A94" s="43" t="s">
        <v>4023</v>
      </c>
      <c r="B94" s="26">
        <v>702</v>
      </c>
      <c r="C94" s="43" t="s">
        <v>5068</v>
      </c>
      <c r="D94" s="44">
        <v>44409</v>
      </c>
      <c r="E94" s="43" t="s">
        <v>5069</v>
      </c>
      <c r="F94" s="43" t="s">
        <v>3984</v>
      </c>
      <c r="G94" s="43" t="s">
        <v>3985</v>
      </c>
      <c r="H94" s="43" t="s">
        <v>3968</v>
      </c>
      <c r="I94" s="43" t="s">
        <v>4290</v>
      </c>
      <c r="J94" s="43"/>
      <c r="K94" s="43" t="s">
        <v>3849</v>
      </c>
      <c r="L94" s="43" t="s">
        <v>3868</v>
      </c>
      <c r="M94" s="43" t="s">
        <v>3869</v>
      </c>
      <c r="N94" s="43" t="s">
        <v>4851</v>
      </c>
      <c r="O94" s="43" t="s">
        <v>3853</v>
      </c>
      <c r="P94" s="43" t="s">
        <v>3854</v>
      </c>
      <c r="Q94" s="43"/>
      <c r="R94" s="43" t="s">
        <v>3856</v>
      </c>
      <c r="S94" s="43" t="s">
        <v>3856</v>
      </c>
      <c r="T94" s="43">
        <v>12</v>
      </c>
      <c r="U94" s="43" t="s">
        <v>3884</v>
      </c>
      <c r="V94" s="43" t="s">
        <v>3858</v>
      </c>
      <c r="W94" s="43" t="s">
        <v>3859</v>
      </c>
      <c r="X94" s="43" t="s">
        <v>5070</v>
      </c>
      <c r="Y94" s="43" t="s">
        <v>5071</v>
      </c>
    </row>
    <row r="95" spans="1:25" x14ac:dyDescent="0.25">
      <c r="A95" s="43" t="s">
        <v>4023</v>
      </c>
      <c r="B95" s="26">
        <v>703</v>
      </c>
      <c r="C95" s="43" t="s">
        <v>5072</v>
      </c>
      <c r="D95" s="44">
        <v>44409</v>
      </c>
      <c r="E95" s="43" t="s">
        <v>5073</v>
      </c>
      <c r="F95" s="43" t="s">
        <v>4564</v>
      </c>
      <c r="G95" s="43" t="s">
        <v>3967</v>
      </c>
      <c r="H95" s="43" t="s">
        <v>3968</v>
      </c>
      <c r="I95" s="43" t="s">
        <v>4290</v>
      </c>
      <c r="J95" s="43"/>
      <c r="K95" s="43" t="s">
        <v>3849</v>
      </c>
      <c r="L95" s="43" t="s">
        <v>3868</v>
      </c>
      <c r="M95" s="43" t="s">
        <v>3869</v>
      </c>
      <c r="N95" s="43" t="s">
        <v>4851</v>
      </c>
      <c r="O95" s="43" t="s">
        <v>3853</v>
      </c>
      <c r="P95" s="43" t="s">
        <v>3854</v>
      </c>
      <c r="Q95" s="43"/>
      <c r="R95" s="43" t="s">
        <v>3856</v>
      </c>
      <c r="S95" s="43" t="s">
        <v>3856</v>
      </c>
      <c r="T95" s="43">
        <v>14</v>
      </c>
      <c r="U95" s="43" t="s">
        <v>3884</v>
      </c>
      <c r="V95" s="43" t="s">
        <v>3928</v>
      </c>
      <c r="W95" s="43" t="s">
        <v>3915</v>
      </c>
      <c r="X95" s="43" t="s">
        <v>5074</v>
      </c>
      <c r="Y95" s="43" t="s">
        <v>3953</v>
      </c>
    </row>
    <row r="96" spans="1:25" x14ac:dyDescent="0.25">
      <c r="A96" s="43" t="s">
        <v>4023</v>
      </c>
      <c r="B96" s="26">
        <v>801</v>
      </c>
      <c r="C96" s="43" t="s">
        <v>5075</v>
      </c>
      <c r="D96" s="44">
        <v>44409</v>
      </c>
      <c r="E96" s="43" t="s">
        <v>5076</v>
      </c>
      <c r="F96" s="43" t="s">
        <v>3938</v>
      </c>
      <c r="G96" s="43" t="s">
        <v>3922</v>
      </c>
      <c r="H96" s="43" t="s">
        <v>3947</v>
      </c>
      <c r="I96" s="43" t="s">
        <v>4290</v>
      </c>
      <c r="J96" s="43"/>
      <c r="K96" s="43" t="s">
        <v>3849</v>
      </c>
      <c r="L96" s="43" t="s">
        <v>3912</v>
      </c>
      <c r="M96" s="43" t="s">
        <v>3869</v>
      </c>
      <c r="N96" s="43" t="s">
        <v>4940</v>
      </c>
      <c r="O96" s="43" t="s">
        <v>3853</v>
      </c>
      <c r="P96" s="43" t="s">
        <v>3854</v>
      </c>
      <c r="Q96" s="43"/>
      <c r="R96" s="43" t="s">
        <v>3856</v>
      </c>
      <c r="S96" s="43" t="s">
        <v>3856</v>
      </c>
      <c r="T96" s="43">
        <v>20</v>
      </c>
      <c r="U96" s="43" t="s">
        <v>3884</v>
      </c>
      <c r="V96" s="43" t="s">
        <v>3950</v>
      </c>
      <c r="W96" s="43" t="s">
        <v>3885</v>
      </c>
      <c r="X96" s="43" t="s">
        <v>5077</v>
      </c>
      <c r="Y96" s="43" t="s">
        <v>5078</v>
      </c>
    </row>
    <row r="97" spans="1:25" x14ac:dyDescent="0.25">
      <c r="A97" s="43" t="s">
        <v>4023</v>
      </c>
      <c r="B97" s="26">
        <v>802</v>
      </c>
      <c r="C97" s="43" t="s">
        <v>5079</v>
      </c>
      <c r="D97" s="44">
        <v>44409</v>
      </c>
      <c r="E97" s="43" t="s">
        <v>5080</v>
      </c>
      <c r="F97" s="43" t="s">
        <v>3997</v>
      </c>
      <c r="G97" s="43" t="s">
        <v>3998</v>
      </c>
      <c r="H97" s="43" t="s">
        <v>3923</v>
      </c>
      <c r="I97" s="43" t="s">
        <v>4290</v>
      </c>
      <c r="J97" s="43"/>
      <c r="K97" s="43" t="s">
        <v>3849</v>
      </c>
      <c r="L97" s="43" t="s">
        <v>3912</v>
      </c>
      <c r="M97" s="43" t="s">
        <v>3869</v>
      </c>
      <c r="N97" s="43" t="s">
        <v>4940</v>
      </c>
      <c r="O97" s="43" t="s">
        <v>3853</v>
      </c>
      <c r="P97" s="43" t="s">
        <v>3854</v>
      </c>
      <c r="Q97" s="43"/>
      <c r="R97" s="43"/>
      <c r="S97" s="43"/>
      <c r="T97" s="43"/>
      <c r="U97" s="43"/>
      <c r="V97" s="43"/>
      <c r="W97" s="43"/>
      <c r="X97" s="43"/>
      <c r="Y97" s="43"/>
    </row>
    <row r="98" spans="1:25" x14ac:dyDescent="0.25">
      <c r="A98" s="43" t="s">
        <v>4023</v>
      </c>
      <c r="B98" s="26">
        <v>805</v>
      </c>
      <c r="C98" s="43" t="s">
        <v>5081</v>
      </c>
      <c r="D98" s="44">
        <v>44409</v>
      </c>
      <c r="E98" s="43" t="s">
        <v>5082</v>
      </c>
      <c r="F98" s="43" t="s">
        <v>3938</v>
      </c>
      <c r="G98" s="43" t="s">
        <v>3922</v>
      </c>
      <c r="H98" s="43" t="s">
        <v>3947</v>
      </c>
      <c r="I98" s="43" t="s">
        <v>4290</v>
      </c>
      <c r="J98" s="43"/>
      <c r="K98" s="43" t="s">
        <v>3849</v>
      </c>
      <c r="L98" s="43" t="s">
        <v>3912</v>
      </c>
      <c r="M98" s="43" t="s">
        <v>3869</v>
      </c>
      <c r="N98" s="43" t="s">
        <v>4940</v>
      </c>
      <c r="O98" s="43" t="s">
        <v>4568</v>
      </c>
      <c r="P98" s="46">
        <v>45195</v>
      </c>
      <c r="Q98" s="43"/>
      <c r="R98" s="43"/>
      <c r="S98" s="43"/>
      <c r="T98" s="43"/>
      <c r="U98" s="43"/>
      <c r="V98" s="43"/>
      <c r="W98" s="43"/>
      <c r="X98" s="43"/>
      <c r="Y98" s="43"/>
    </row>
    <row r="99" spans="1:25" x14ac:dyDescent="0.25">
      <c r="A99" s="43" t="s">
        <v>4023</v>
      </c>
      <c r="B99" s="26">
        <v>806</v>
      </c>
      <c r="C99" s="43" t="s">
        <v>5083</v>
      </c>
      <c r="D99" s="44">
        <v>44409</v>
      </c>
      <c r="E99" s="43" t="s">
        <v>5084</v>
      </c>
      <c r="F99" s="43" t="s">
        <v>4503</v>
      </c>
      <c r="G99" s="43" t="s">
        <v>4348</v>
      </c>
      <c r="H99" s="43" t="s">
        <v>3968</v>
      </c>
      <c r="I99" s="43" t="s">
        <v>4290</v>
      </c>
      <c r="J99" s="43"/>
      <c r="K99" s="43" t="s">
        <v>3849</v>
      </c>
      <c r="L99" s="43" t="s">
        <v>3912</v>
      </c>
      <c r="M99" s="43" t="s">
        <v>3869</v>
      </c>
      <c r="N99" s="43" t="s">
        <v>4851</v>
      </c>
      <c r="O99" s="43" t="s">
        <v>3853</v>
      </c>
      <c r="P99" s="43" t="s">
        <v>3854</v>
      </c>
      <c r="Q99" s="43"/>
      <c r="R99" s="43"/>
      <c r="S99" s="43"/>
      <c r="T99" s="43"/>
      <c r="U99" s="43"/>
      <c r="V99" s="43"/>
      <c r="W99" s="43"/>
      <c r="X99" s="43"/>
      <c r="Y99" s="43"/>
    </row>
    <row r="100" spans="1:25" x14ac:dyDescent="0.25">
      <c r="A100" s="43" t="s">
        <v>4023</v>
      </c>
      <c r="B100" s="26">
        <v>808</v>
      </c>
      <c r="C100" s="43" t="s">
        <v>5085</v>
      </c>
      <c r="D100" s="44">
        <v>44409</v>
      </c>
      <c r="E100" s="43" t="s">
        <v>5086</v>
      </c>
      <c r="F100" s="43" t="s">
        <v>4042</v>
      </c>
      <c r="G100" s="43" t="s">
        <v>3998</v>
      </c>
      <c r="H100" s="43" t="s">
        <v>3947</v>
      </c>
      <c r="I100" s="43" t="s">
        <v>4290</v>
      </c>
      <c r="J100" s="43"/>
      <c r="K100" s="43" t="s">
        <v>3849</v>
      </c>
      <c r="L100" s="43" t="s">
        <v>3912</v>
      </c>
      <c r="M100" s="43" t="s">
        <v>3869</v>
      </c>
      <c r="N100" s="43" t="s">
        <v>4940</v>
      </c>
      <c r="O100" s="43" t="s">
        <v>3853</v>
      </c>
      <c r="P100" s="43" t="s">
        <v>3854</v>
      </c>
      <c r="Q100" s="43"/>
      <c r="R100" s="43" t="s">
        <v>3856</v>
      </c>
      <c r="S100" s="43" t="s">
        <v>3856</v>
      </c>
      <c r="T100" s="43">
        <v>16</v>
      </c>
      <c r="U100" s="43" t="s">
        <v>3871</v>
      </c>
      <c r="V100" s="43" t="s">
        <v>3858</v>
      </c>
      <c r="W100" s="43" t="s">
        <v>3893</v>
      </c>
      <c r="X100" s="43" t="s">
        <v>5087</v>
      </c>
      <c r="Y100" s="43" t="s">
        <v>5088</v>
      </c>
    </row>
    <row r="101" spans="1:25" x14ac:dyDescent="0.25">
      <c r="A101" s="43" t="s">
        <v>4023</v>
      </c>
      <c r="B101" s="26">
        <v>810</v>
      </c>
      <c r="C101" s="43" t="s">
        <v>5089</v>
      </c>
      <c r="D101" s="44">
        <v>44409</v>
      </c>
      <c r="E101" s="43" t="s">
        <v>5090</v>
      </c>
      <c r="F101" s="43" t="s">
        <v>3978</v>
      </c>
      <c r="G101" s="43" t="s">
        <v>3967</v>
      </c>
      <c r="H101" s="43" t="s">
        <v>3968</v>
      </c>
      <c r="I101" s="43" t="s">
        <v>4290</v>
      </c>
      <c r="J101" s="43"/>
      <c r="K101" s="43" t="s">
        <v>3849</v>
      </c>
      <c r="L101" s="43" t="s">
        <v>3912</v>
      </c>
      <c r="M101" s="43" t="s">
        <v>3869</v>
      </c>
      <c r="N101" s="43" t="s">
        <v>4940</v>
      </c>
      <c r="O101" s="43" t="s">
        <v>3853</v>
      </c>
      <c r="P101" s="43" t="s">
        <v>3854</v>
      </c>
      <c r="Q101" s="43"/>
      <c r="R101" s="43" t="s">
        <v>3856</v>
      </c>
      <c r="S101" s="43" t="s">
        <v>3856</v>
      </c>
      <c r="T101" s="43">
        <v>19</v>
      </c>
      <c r="U101" s="43" t="s">
        <v>3884</v>
      </c>
      <c r="V101" s="43" t="s">
        <v>3928</v>
      </c>
      <c r="W101" s="43" t="s">
        <v>3915</v>
      </c>
      <c r="X101" s="43" t="s">
        <v>5091</v>
      </c>
      <c r="Y101" s="43" t="s">
        <v>3953</v>
      </c>
    </row>
    <row r="102" spans="1:25" x14ac:dyDescent="0.25">
      <c r="A102" s="43" t="s">
        <v>4023</v>
      </c>
      <c r="B102" s="26">
        <v>812</v>
      </c>
      <c r="C102" s="43" t="s">
        <v>5092</v>
      </c>
      <c r="D102" s="44">
        <v>44409</v>
      </c>
      <c r="E102" s="43" t="s">
        <v>5093</v>
      </c>
      <c r="F102" s="43" t="s">
        <v>4090</v>
      </c>
      <c r="G102" s="43" t="s">
        <v>4050</v>
      </c>
      <c r="H102" s="43" t="s">
        <v>3846</v>
      </c>
      <c r="I102" s="43" t="s">
        <v>4290</v>
      </c>
      <c r="J102" s="43"/>
      <c r="K102" s="43" t="s">
        <v>3849</v>
      </c>
      <c r="L102" s="43" t="s">
        <v>3912</v>
      </c>
      <c r="M102" s="43" t="s">
        <v>3869</v>
      </c>
      <c r="N102" s="43" t="s">
        <v>4851</v>
      </c>
      <c r="O102" s="43" t="s">
        <v>3853</v>
      </c>
      <c r="P102" s="43" t="s">
        <v>3854</v>
      </c>
      <c r="Q102" s="43"/>
      <c r="R102" s="43" t="s">
        <v>3892</v>
      </c>
      <c r="S102" s="43" t="s">
        <v>3856</v>
      </c>
      <c r="T102" s="43">
        <v>14</v>
      </c>
      <c r="U102" s="43" t="s">
        <v>3871</v>
      </c>
      <c r="V102" s="43" t="s">
        <v>3950</v>
      </c>
      <c r="W102" s="43" t="s">
        <v>3951</v>
      </c>
      <c r="X102" s="43" t="s">
        <v>3953</v>
      </c>
      <c r="Y102" s="43" t="s">
        <v>5094</v>
      </c>
    </row>
    <row r="103" spans="1:25" x14ac:dyDescent="0.25">
      <c r="A103" s="43" t="s">
        <v>4023</v>
      </c>
      <c r="B103" s="26">
        <v>815</v>
      </c>
      <c r="C103" s="43" t="s">
        <v>5095</v>
      </c>
      <c r="D103" s="44">
        <v>44409</v>
      </c>
      <c r="E103" s="43" t="s">
        <v>5096</v>
      </c>
      <c r="F103" s="43" t="s">
        <v>4519</v>
      </c>
      <c r="G103" s="43" t="s">
        <v>3998</v>
      </c>
      <c r="H103" s="43" t="s">
        <v>3923</v>
      </c>
      <c r="I103" s="43" t="s">
        <v>4290</v>
      </c>
      <c r="J103" s="43"/>
      <c r="K103" s="43" t="s">
        <v>3849</v>
      </c>
      <c r="L103" s="43" t="s">
        <v>3912</v>
      </c>
      <c r="M103" s="43" t="s">
        <v>3869</v>
      </c>
      <c r="N103" s="43" t="s">
        <v>4940</v>
      </c>
      <c r="O103" s="43" t="s">
        <v>3853</v>
      </c>
      <c r="P103" s="43" t="s">
        <v>3854</v>
      </c>
      <c r="Q103" s="43"/>
      <c r="R103" s="43"/>
      <c r="S103" s="43"/>
      <c r="T103" s="43"/>
      <c r="U103" s="43"/>
      <c r="V103" s="43"/>
      <c r="W103" s="43"/>
      <c r="X103" s="43"/>
      <c r="Y103" s="43"/>
    </row>
    <row r="104" spans="1:25" x14ac:dyDescent="0.25">
      <c r="A104" s="43" t="s">
        <v>4023</v>
      </c>
      <c r="B104" s="26">
        <v>816</v>
      </c>
      <c r="C104" s="43" t="s">
        <v>5097</v>
      </c>
      <c r="D104" s="44">
        <v>44409</v>
      </c>
      <c r="E104" s="43" t="s">
        <v>5098</v>
      </c>
      <c r="F104" s="43" t="s">
        <v>4042</v>
      </c>
      <c r="G104" s="43" t="s">
        <v>3998</v>
      </c>
      <c r="H104" s="43" t="s">
        <v>3947</v>
      </c>
      <c r="I104" s="43" t="s">
        <v>4290</v>
      </c>
      <c r="J104" s="43"/>
      <c r="K104" s="43" t="s">
        <v>3849</v>
      </c>
      <c r="L104" s="43" t="s">
        <v>3912</v>
      </c>
      <c r="M104" s="43" t="s">
        <v>3869</v>
      </c>
      <c r="N104" s="43" t="s">
        <v>4940</v>
      </c>
      <c r="O104" s="43" t="s">
        <v>3853</v>
      </c>
      <c r="P104" s="43" t="s">
        <v>3854</v>
      </c>
      <c r="Q104" s="43"/>
      <c r="R104" s="43"/>
      <c r="S104" s="43"/>
      <c r="T104" s="43"/>
      <c r="U104" s="43"/>
      <c r="V104" s="43"/>
      <c r="W104" s="43"/>
      <c r="X104" s="43"/>
      <c r="Y104" s="43"/>
    </row>
    <row r="105" spans="1:25" x14ac:dyDescent="0.25">
      <c r="A105" s="43" t="s">
        <v>4023</v>
      </c>
      <c r="B105" s="26">
        <v>131</v>
      </c>
      <c r="C105" s="43" t="s">
        <v>5099</v>
      </c>
      <c r="D105" s="44">
        <v>44409</v>
      </c>
      <c r="E105" s="43" t="s">
        <v>5100</v>
      </c>
      <c r="F105" s="43" t="s">
        <v>4010</v>
      </c>
      <c r="G105" s="43" t="s">
        <v>3998</v>
      </c>
      <c r="H105" s="43" t="s">
        <v>3947</v>
      </c>
      <c r="I105" s="43" t="s">
        <v>4290</v>
      </c>
      <c r="J105" s="43"/>
      <c r="K105" s="43" t="s">
        <v>3849</v>
      </c>
      <c r="L105" s="43" t="s">
        <v>3926</v>
      </c>
      <c r="M105" s="43" t="s">
        <v>3869</v>
      </c>
      <c r="N105" s="43" t="s">
        <v>4851</v>
      </c>
      <c r="O105" s="43" t="s">
        <v>3853</v>
      </c>
      <c r="P105" s="43" t="s">
        <v>3854</v>
      </c>
      <c r="Q105" s="43"/>
      <c r="R105" s="43" t="s">
        <v>3856</v>
      </c>
      <c r="S105" s="43" t="s">
        <v>3856</v>
      </c>
      <c r="T105" s="43">
        <v>7</v>
      </c>
      <c r="U105" s="43" t="s">
        <v>3871</v>
      </c>
      <c r="V105" s="43" t="s">
        <v>3914</v>
      </c>
      <c r="W105" s="43" t="s">
        <v>4231</v>
      </c>
      <c r="X105" s="43" t="s">
        <v>5101</v>
      </c>
      <c r="Y105" s="43" t="s">
        <v>5102</v>
      </c>
    </row>
    <row r="106" spans="1:25" x14ac:dyDescent="0.25">
      <c r="A106" s="43" t="s">
        <v>4023</v>
      </c>
      <c r="B106" s="26">
        <v>712</v>
      </c>
      <c r="C106" s="43" t="s">
        <v>5103</v>
      </c>
      <c r="D106" s="44">
        <v>44409</v>
      </c>
      <c r="E106" s="43" t="s">
        <v>5104</v>
      </c>
      <c r="F106" s="43" t="s">
        <v>3997</v>
      </c>
      <c r="G106" s="43" t="s">
        <v>3998</v>
      </c>
      <c r="H106" s="43" t="s">
        <v>3923</v>
      </c>
      <c r="I106" s="43" t="s">
        <v>4290</v>
      </c>
      <c r="J106" s="43"/>
      <c r="K106" s="43" t="s">
        <v>3849</v>
      </c>
      <c r="L106" s="43" t="s">
        <v>3926</v>
      </c>
      <c r="M106" s="43" t="s">
        <v>3869</v>
      </c>
      <c r="N106" s="43" t="s">
        <v>4851</v>
      </c>
      <c r="O106" s="43" t="s">
        <v>4568</v>
      </c>
      <c r="P106" s="46">
        <v>45322</v>
      </c>
      <c r="Q106" s="43"/>
      <c r="R106" s="43"/>
      <c r="S106" s="43"/>
      <c r="T106" s="43"/>
      <c r="U106" s="43"/>
      <c r="V106" s="43"/>
      <c r="W106" s="43"/>
      <c r="X106" s="43"/>
      <c r="Y106" s="43"/>
    </row>
    <row r="107" ht="30" customHeight="1" spans="1:25" x14ac:dyDescent="0.25">
      <c r="A107" s="43" t="s">
        <v>4023</v>
      </c>
      <c r="B107" s="26">
        <v>716</v>
      </c>
      <c r="C107" s="43" t="s">
        <v>5105</v>
      </c>
      <c r="D107" s="44">
        <v>44409</v>
      </c>
      <c r="E107" s="43" t="s">
        <v>5106</v>
      </c>
      <c r="F107" s="43" t="s">
        <v>4908</v>
      </c>
      <c r="G107" s="43" t="s">
        <v>3998</v>
      </c>
      <c r="H107" s="43" t="s">
        <v>3923</v>
      </c>
      <c r="I107" s="43" t="s">
        <v>4290</v>
      </c>
      <c r="J107" s="43"/>
      <c r="K107" s="43" t="s">
        <v>3849</v>
      </c>
      <c r="L107" s="43" t="s">
        <v>3926</v>
      </c>
      <c r="M107" s="43" t="s">
        <v>3869</v>
      </c>
      <c r="N107" s="43" t="s">
        <v>4851</v>
      </c>
      <c r="O107" s="43" t="s">
        <v>3853</v>
      </c>
      <c r="P107" s="43" t="s">
        <v>3854</v>
      </c>
      <c r="Q107" s="43"/>
      <c r="R107" s="43" t="s">
        <v>3892</v>
      </c>
      <c r="S107" s="43" t="s">
        <v>3892</v>
      </c>
      <c r="T107" s="43">
        <v>15</v>
      </c>
      <c r="U107" s="43" t="s">
        <v>3871</v>
      </c>
      <c r="V107" s="43" t="s">
        <v>3858</v>
      </c>
      <c r="W107" s="43" t="s">
        <v>3915</v>
      </c>
      <c r="X107" s="45" t="s">
        <v>5107</v>
      </c>
      <c r="Y107" s="43" t="s">
        <v>5108</v>
      </c>
    </row>
    <row r="108" spans="1:25" x14ac:dyDescent="0.25">
      <c r="A108" s="43" t="s">
        <v>4023</v>
      </c>
      <c r="B108" s="26">
        <v>718</v>
      </c>
      <c r="C108" s="43" t="s">
        <v>5109</v>
      </c>
      <c r="D108" s="44">
        <v>44409</v>
      </c>
      <c r="E108" s="43" t="s">
        <v>5110</v>
      </c>
      <c r="F108" s="43" t="s">
        <v>4042</v>
      </c>
      <c r="G108" s="43" t="s">
        <v>3998</v>
      </c>
      <c r="H108" s="43" t="s">
        <v>3947</v>
      </c>
      <c r="I108" s="43" t="s">
        <v>4290</v>
      </c>
      <c r="J108" s="43"/>
      <c r="K108" s="43" t="s">
        <v>3849</v>
      </c>
      <c r="L108" s="43" t="s">
        <v>3926</v>
      </c>
      <c r="M108" s="43" t="s">
        <v>3869</v>
      </c>
      <c r="N108" s="43" t="s">
        <v>4851</v>
      </c>
      <c r="O108" s="43" t="s">
        <v>3853</v>
      </c>
      <c r="P108" s="43" t="s">
        <v>3854</v>
      </c>
      <c r="Q108" s="43"/>
      <c r="R108" s="43" t="s">
        <v>3892</v>
      </c>
      <c r="S108" s="43" t="s">
        <v>3892</v>
      </c>
      <c r="T108" s="43">
        <v>5</v>
      </c>
      <c r="U108" s="43" t="s">
        <v>3884</v>
      </c>
      <c r="V108" s="43" t="s">
        <v>3914</v>
      </c>
      <c r="W108" s="43" t="s">
        <v>4211</v>
      </c>
      <c r="X108" s="43" t="s">
        <v>5111</v>
      </c>
      <c r="Y108" s="43" t="s">
        <v>5112</v>
      </c>
    </row>
    <row r="109" spans="1:25" x14ac:dyDescent="0.25">
      <c r="A109" s="43" t="s">
        <v>4023</v>
      </c>
      <c r="B109" s="26">
        <v>720</v>
      </c>
      <c r="C109" s="43" t="s">
        <v>5113</v>
      </c>
      <c r="D109" s="44">
        <v>44409</v>
      </c>
      <c r="E109" s="43" t="s">
        <v>5114</v>
      </c>
      <c r="F109" s="43" t="s">
        <v>4010</v>
      </c>
      <c r="G109" s="43" t="s">
        <v>3998</v>
      </c>
      <c r="H109" s="43" t="s">
        <v>3947</v>
      </c>
      <c r="I109" s="43" t="s">
        <v>4290</v>
      </c>
      <c r="J109" s="43"/>
      <c r="K109" s="43" t="s">
        <v>3849</v>
      </c>
      <c r="L109" s="43" t="s">
        <v>3926</v>
      </c>
      <c r="M109" s="43" t="s">
        <v>3869</v>
      </c>
      <c r="N109" s="43" t="s">
        <v>4851</v>
      </c>
      <c r="O109" s="43" t="s">
        <v>3853</v>
      </c>
      <c r="P109" s="43" t="s">
        <v>3854</v>
      </c>
      <c r="Q109" s="43"/>
      <c r="R109" s="43" t="s">
        <v>3856</v>
      </c>
      <c r="S109" s="43" t="s">
        <v>3856</v>
      </c>
      <c r="T109" s="43">
        <v>9</v>
      </c>
      <c r="U109" s="43" t="s">
        <v>3871</v>
      </c>
      <c r="V109" s="43" t="s">
        <v>3858</v>
      </c>
      <c r="W109" s="43" t="s">
        <v>4231</v>
      </c>
      <c r="X109" s="43" t="s">
        <v>5115</v>
      </c>
      <c r="Y109" s="43" t="s">
        <v>5116</v>
      </c>
    </row>
    <row r="110" spans="1:25" x14ac:dyDescent="0.25">
      <c r="A110" s="43" t="s">
        <v>4023</v>
      </c>
      <c r="B110" s="26">
        <v>721</v>
      </c>
      <c r="C110" s="43" t="s">
        <v>5117</v>
      </c>
      <c r="D110" s="44">
        <v>44409</v>
      </c>
      <c r="E110" s="43" t="s">
        <v>5118</v>
      </c>
      <c r="F110" s="43" t="s">
        <v>4042</v>
      </c>
      <c r="G110" s="43" t="s">
        <v>3998</v>
      </c>
      <c r="H110" s="43" t="s">
        <v>3947</v>
      </c>
      <c r="I110" s="43" t="s">
        <v>4290</v>
      </c>
      <c r="J110" s="43"/>
      <c r="K110" s="43" t="s">
        <v>3849</v>
      </c>
      <c r="L110" s="43" t="s">
        <v>3926</v>
      </c>
      <c r="M110" s="43" t="s">
        <v>3869</v>
      </c>
      <c r="N110" s="43" t="s">
        <v>4851</v>
      </c>
      <c r="O110" s="43" t="s">
        <v>3853</v>
      </c>
      <c r="P110" s="43" t="s">
        <v>3854</v>
      </c>
      <c r="Q110" s="43"/>
      <c r="R110" s="43"/>
      <c r="S110" s="43"/>
      <c r="T110" s="43"/>
      <c r="U110" s="43"/>
      <c r="V110" s="43"/>
      <c r="W110" s="43"/>
      <c r="X110" s="43"/>
      <c r="Y110" s="43"/>
    </row>
    <row r="111" spans="1:25" x14ac:dyDescent="0.25">
      <c r="A111" s="43" t="s">
        <v>4023</v>
      </c>
      <c r="B111" s="26">
        <v>722</v>
      </c>
      <c r="C111" s="43" t="s">
        <v>4040</v>
      </c>
      <c r="D111" s="44">
        <v>44409</v>
      </c>
      <c r="E111" s="43" t="s">
        <v>4041</v>
      </c>
      <c r="F111" s="43" t="s">
        <v>4042</v>
      </c>
      <c r="G111" s="43" t="s">
        <v>3998</v>
      </c>
      <c r="H111" s="43" t="s">
        <v>3923</v>
      </c>
      <c r="I111" s="43" t="s">
        <v>4290</v>
      </c>
      <c r="J111" s="43"/>
      <c r="K111" s="43" t="s">
        <v>3849</v>
      </c>
      <c r="L111" s="43" t="s">
        <v>3926</v>
      </c>
      <c r="M111" s="43" t="s">
        <v>3851</v>
      </c>
      <c r="N111" s="43" t="s">
        <v>3927</v>
      </c>
      <c r="O111" s="43" t="s">
        <v>3853</v>
      </c>
      <c r="P111" s="43" t="s">
        <v>3854</v>
      </c>
      <c r="Q111" s="43"/>
      <c r="R111" s="43" t="s">
        <v>3892</v>
      </c>
      <c r="S111" s="43" t="s">
        <v>3892</v>
      </c>
      <c r="T111" s="43">
        <v>6</v>
      </c>
      <c r="U111" s="43" t="s">
        <v>3871</v>
      </c>
      <c r="V111" s="43" t="s">
        <v>3858</v>
      </c>
      <c r="W111" s="43" t="s">
        <v>4043</v>
      </c>
      <c r="X111" s="43" t="s">
        <v>4044</v>
      </c>
      <c r="Y111" s="43" t="s">
        <v>4045</v>
      </c>
    </row>
    <row r="112" spans="1:25" x14ac:dyDescent="0.25">
      <c r="A112" s="43" t="s">
        <v>4023</v>
      </c>
      <c r="B112" s="26">
        <v>727</v>
      </c>
      <c r="C112" s="43" t="s">
        <v>5119</v>
      </c>
      <c r="D112" s="44">
        <v>44409</v>
      </c>
      <c r="E112" s="43" t="s">
        <v>5120</v>
      </c>
      <c r="F112" s="43" t="s">
        <v>4042</v>
      </c>
      <c r="G112" s="43" t="s">
        <v>3998</v>
      </c>
      <c r="H112" s="43" t="s">
        <v>3947</v>
      </c>
      <c r="I112" s="43" t="s">
        <v>4290</v>
      </c>
      <c r="J112" s="43"/>
      <c r="K112" s="43" t="s">
        <v>3849</v>
      </c>
      <c r="L112" s="43" t="s">
        <v>3926</v>
      </c>
      <c r="M112" s="43" t="s">
        <v>3869</v>
      </c>
      <c r="N112" s="43" t="s">
        <v>4851</v>
      </c>
      <c r="O112" s="43" t="s">
        <v>3853</v>
      </c>
      <c r="P112" s="43" t="s">
        <v>3854</v>
      </c>
      <c r="Q112" s="43"/>
      <c r="R112" s="43" t="s">
        <v>3892</v>
      </c>
      <c r="S112" s="43" t="s">
        <v>3892</v>
      </c>
      <c r="T112" s="43">
        <v>10</v>
      </c>
      <c r="U112" s="43" t="s">
        <v>3871</v>
      </c>
      <c r="V112" s="43" t="s">
        <v>3858</v>
      </c>
      <c r="W112" s="43" t="s">
        <v>3893</v>
      </c>
      <c r="X112" s="43" t="s">
        <v>5121</v>
      </c>
      <c r="Y112" s="43" t="s">
        <v>5122</v>
      </c>
    </row>
    <row r="113" ht="30" customHeight="1" spans="1:25" x14ac:dyDescent="0.25">
      <c r="A113" s="43" t="s">
        <v>4023</v>
      </c>
      <c r="B113" s="26">
        <v>728</v>
      </c>
      <c r="C113" s="43" t="s">
        <v>5123</v>
      </c>
      <c r="D113" s="44">
        <v>44409</v>
      </c>
      <c r="E113" s="43" t="s">
        <v>5124</v>
      </c>
      <c r="F113" s="43" t="s">
        <v>3938</v>
      </c>
      <c r="G113" s="43" t="s">
        <v>3922</v>
      </c>
      <c r="H113" s="43" t="s">
        <v>3947</v>
      </c>
      <c r="I113" s="43" t="s">
        <v>4290</v>
      </c>
      <c r="J113" s="43"/>
      <c r="K113" s="43" t="s">
        <v>3849</v>
      </c>
      <c r="L113" s="43" t="s">
        <v>3926</v>
      </c>
      <c r="M113" s="43" t="s">
        <v>3869</v>
      </c>
      <c r="N113" s="43" t="s">
        <v>4851</v>
      </c>
      <c r="O113" s="43" t="s">
        <v>3853</v>
      </c>
      <c r="P113" s="43" t="s">
        <v>3854</v>
      </c>
      <c r="Q113" s="43"/>
      <c r="R113" s="43" t="s">
        <v>3892</v>
      </c>
      <c r="S113" s="43" t="s">
        <v>3892</v>
      </c>
      <c r="T113" s="43">
        <v>4</v>
      </c>
      <c r="U113" s="43" t="s">
        <v>3871</v>
      </c>
      <c r="V113" s="43" t="s">
        <v>3928</v>
      </c>
      <c r="W113" s="43" t="s">
        <v>3951</v>
      </c>
      <c r="X113" s="43" t="s">
        <v>3975</v>
      </c>
      <c r="Y113" s="45" t="s">
        <v>5125</v>
      </c>
    </row>
    <row r="114" spans="1:25" x14ac:dyDescent="0.25">
      <c r="A114" s="43" t="s">
        <v>4023</v>
      </c>
      <c r="B114" s="26">
        <v>729</v>
      </c>
      <c r="C114" s="43" t="s">
        <v>5126</v>
      </c>
      <c r="D114" s="44">
        <v>44409</v>
      </c>
      <c r="E114" s="43" t="s">
        <v>5127</v>
      </c>
      <c r="F114" s="43" t="s">
        <v>4042</v>
      </c>
      <c r="G114" s="43" t="s">
        <v>3998</v>
      </c>
      <c r="H114" s="43" t="s">
        <v>3947</v>
      </c>
      <c r="I114" s="43" t="s">
        <v>4290</v>
      </c>
      <c r="J114" s="43"/>
      <c r="K114" s="43" t="s">
        <v>3849</v>
      </c>
      <c r="L114" s="43" t="s">
        <v>3926</v>
      </c>
      <c r="M114" s="43" t="s">
        <v>3869</v>
      </c>
      <c r="N114" s="43" t="s">
        <v>4851</v>
      </c>
      <c r="O114" s="43" t="s">
        <v>3853</v>
      </c>
      <c r="P114" s="43" t="s">
        <v>3854</v>
      </c>
      <c r="Q114" s="43"/>
      <c r="R114" s="43" t="s">
        <v>3892</v>
      </c>
      <c r="S114" s="43" t="s">
        <v>3856</v>
      </c>
      <c r="T114" s="43">
        <v>7</v>
      </c>
      <c r="U114" s="43" t="s">
        <v>3871</v>
      </c>
      <c r="V114" s="43" t="s">
        <v>3858</v>
      </c>
      <c r="W114" s="43" t="s">
        <v>3893</v>
      </c>
      <c r="X114" s="43" t="s">
        <v>5128</v>
      </c>
      <c r="Y114" s="43" t="s">
        <v>5129</v>
      </c>
    </row>
    <row r="115" ht="75" customHeight="1" spans="1:25" x14ac:dyDescent="0.25">
      <c r="A115" s="43" t="s">
        <v>4023</v>
      </c>
      <c r="B115" s="26">
        <v>731</v>
      </c>
      <c r="C115" s="43" t="s">
        <v>5130</v>
      </c>
      <c r="D115" s="44">
        <v>44409</v>
      </c>
      <c r="E115" s="43" t="s">
        <v>5131</v>
      </c>
      <c r="F115" s="43" t="s">
        <v>3938</v>
      </c>
      <c r="G115" s="43" t="s">
        <v>3922</v>
      </c>
      <c r="H115" s="43" t="s">
        <v>3947</v>
      </c>
      <c r="I115" s="43" t="s">
        <v>4290</v>
      </c>
      <c r="J115" s="43"/>
      <c r="K115" s="43" t="s">
        <v>3849</v>
      </c>
      <c r="L115" s="43" t="s">
        <v>3926</v>
      </c>
      <c r="M115" s="43" t="s">
        <v>3869</v>
      </c>
      <c r="N115" s="43" t="s">
        <v>4851</v>
      </c>
      <c r="O115" s="43" t="s">
        <v>3853</v>
      </c>
      <c r="P115" s="43" t="s">
        <v>3854</v>
      </c>
      <c r="Q115" s="43"/>
      <c r="R115" s="43" t="s">
        <v>3856</v>
      </c>
      <c r="S115" s="43" t="s">
        <v>3892</v>
      </c>
      <c r="T115" s="43">
        <v>6</v>
      </c>
      <c r="U115" s="43" t="s">
        <v>3871</v>
      </c>
      <c r="V115" s="43" t="s">
        <v>3950</v>
      </c>
      <c r="W115" s="43" t="s">
        <v>3859</v>
      </c>
      <c r="X115" s="45" t="s">
        <v>5132</v>
      </c>
      <c r="Y115" s="43" t="s">
        <v>5133</v>
      </c>
    </row>
    <row r="116" spans="1:25" x14ac:dyDescent="0.25">
      <c r="A116" s="43" t="s">
        <v>4023</v>
      </c>
      <c r="B116" s="26">
        <v>732</v>
      </c>
      <c r="C116" s="43" t="s">
        <v>5134</v>
      </c>
      <c r="D116" s="44">
        <v>44409</v>
      </c>
      <c r="E116" s="43" t="s">
        <v>5135</v>
      </c>
      <c r="F116" s="43" t="s">
        <v>4042</v>
      </c>
      <c r="G116" s="43" t="s">
        <v>3998</v>
      </c>
      <c r="H116" s="43" t="s">
        <v>3947</v>
      </c>
      <c r="I116" s="43" t="s">
        <v>4290</v>
      </c>
      <c r="J116" s="43"/>
      <c r="K116" s="43" t="s">
        <v>3849</v>
      </c>
      <c r="L116" s="43" t="s">
        <v>3926</v>
      </c>
      <c r="M116" s="43" t="s">
        <v>3869</v>
      </c>
      <c r="N116" s="43" t="s">
        <v>4851</v>
      </c>
      <c r="O116" s="43" t="s">
        <v>3853</v>
      </c>
      <c r="P116" s="43" t="s">
        <v>3854</v>
      </c>
      <c r="Q116" s="43"/>
      <c r="R116" s="43" t="s">
        <v>3892</v>
      </c>
      <c r="S116" s="43" t="s">
        <v>3856</v>
      </c>
      <c r="T116" s="43">
        <v>5</v>
      </c>
      <c r="U116" s="43" t="s">
        <v>3871</v>
      </c>
      <c r="V116" s="43" t="s">
        <v>3858</v>
      </c>
      <c r="W116" s="43" t="s">
        <v>3859</v>
      </c>
      <c r="X116" s="43" t="s">
        <v>5136</v>
      </c>
      <c r="Y116" s="43" t="s">
        <v>5137</v>
      </c>
    </row>
    <row r="117" spans="1:25" x14ac:dyDescent="0.25">
      <c r="A117" s="43" t="s">
        <v>4023</v>
      </c>
      <c r="B117" s="26">
        <v>733</v>
      </c>
      <c r="C117" s="43" t="s">
        <v>5138</v>
      </c>
      <c r="D117" s="44">
        <v>44409</v>
      </c>
      <c r="E117" s="43" t="s">
        <v>5139</v>
      </c>
      <c r="F117" s="43" t="s">
        <v>4042</v>
      </c>
      <c r="G117" s="43" t="s">
        <v>3998</v>
      </c>
      <c r="H117" s="43" t="s">
        <v>3947</v>
      </c>
      <c r="I117" s="43" t="s">
        <v>4290</v>
      </c>
      <c r="J117" s="43"/>
      <c r="K117" s="43" t="s">
        <v>3849</v>
      </c>
      <c r="L117" s="43" t="s">
        <v>3926</v>
      </c>
      <c r="M117" s="43" t="s">
        <v>3869</v>
      </c>
      <c r="N117" s="43" t="s">
        <v>4851</v>
      </c>
      <c r="O117" s="43" t="s">
        <v>3853</v>
      </c>
      <c r="P117" s="43" t="s">
        <v>3854</v>
      </c>
      <c r="Q117" s="43"/>
      <c r="R117" s="43" t="s">
        <v>3856</v>
      </c>
      <c r="S117" s="43" t="s">
        <v>3856</v>
      </c>
      <c r="T117" s="43">
        <v>15</v>
      </c>
      <c r="U117" s="43" t="s">
        <v>3871</v>
      </c>
      <c r="V117" s="43" t="s">
        <v>3858</v>
      </c>
      <c r="W117" s="43" t="s">
        <v>3991</v>
      </c>
      <c r="X117" s="43" t="s">
        <v>5140</v>
      </c>
      <c r="Y117" s="43" t="s">
        <v>5141</v>
      </c>
    </row>
    <row r="118" ht="30" customHeight="1" spans="1:25" x14ac:dyDescent="0.25">
      <c r="A118" s="43" t="s">
        <v>4023</v>
      </c>
      <c r="B118" s="26">
        <v>739</v>
      </c>
      <c r="C118" s="43" t="s">
        <v>5142</v>
      </c>
      <c r="D118" s="44">
        <v>44409</v>
      </c>
      <c r="E118" s="43" t="s">
        <v>5143</v>
      </c>
      <c r="F118" s="43" t="s">
        <v>4098</v>
      </c>
      <c r="G118" s="43" t="s">
        <v>3922</v>
      </c>
      <c r="H118" s="43" t="s">
        <v>3947</v>
      </c>
      <c r="I118" s="43" t="s">
        <v>4290</v>
      </c>
      <c r="J118" s="43"/>
      <c r="K118" s="43" t="s">
        <v>3849</v>
      </c>
      <c r="L118" s="43" t="s">
        <v>3926</v>
      </c>
      <c r="M118" s="43" t="s">
        <v>3869</v>
      </c>
      <c r="N118" s="43" t="s">
        <v>4851</v>
      </c>
      <c r="O118" s="43" t="s">
        <v>3853</v>
      </c>
      <c r="P118" s="43" t="s">
        <v>3854</v>
      </c>
      <c r="Q118" s="43"/>
      <c r="R118" s="43" t="s">
        <v>3856</v>
      </c>
      <c r="S118" s="43" t="s">
        <v>3855</v>
      </c>
      <c r="T118" s="43">
        <v>15</v>
      </c>
      <c r="U118" s="43" t="s">
        <v>3884</v>
      </c>
      <c r="V118" s="43" t="s">
        <v>3928</v>
      </c>
      <c r="W118" s="43" t="s">
        <v>3915</v>
      </c>
      <c r="X118" s="45" t="s">
        <v>5144</v>
      </c>
      <c r="Y118" s="45" t="s">
        <v>5145</v>
      </c>
    </row>
    <row r="119" spans="1:25" x14ac:dyDescent="0.25">
      <c r="A119" s="43" t="s">
        <v>4023</v>
      </c>
      <c r="B119" s="26">
        <v>742</v>
      </c>
      <c r="C119" s="43" t="s">
        <v>5146</v>
      </c>
      <c r="D119" s="44">
        <v>44409</v>
      </c>
      <c r="E119" s="43" t="s">
        <v>5147</v>
      </c>
      <c r="F119" s="43" t="s">
        <v>4010</v>
      </c>
      <c r="G119" s="43" t="s">
        <v>3998</v>
      </c>
      <c r="H119" s="43" t="s">
        <v>3947</v>
      </c>
      <c r="I119" s="43" t="s">
        <v>4290</v>
      </c>
      <c r="J119" s="43"/>
      <c r="K119" s="43" t="s">
        <v>3849</v>
      </c>
      <c r="L119" s="43" t="s">
        <v>3926</v>
      </c>
      <c r="M119" s="43" t="s">
        <v>3869</v>
      </c>
      <c r="N119" s="43" t="s">
        <v>4851</v>
      </c>
      <c r="O119" s="43" t="s">
        <v>3853</v>
      </c>
      <c r="P119" s="43" t="s">
        <v>3854</v>
      </c>
      <c r="Q119" s="43"/>
      <c r="R119" s="43" t="s">
        <v>3856</v>
      </c>
      <c r="S119" s="43" t="s">
        <v>3856</v>
      </c>
      <c r="T119" s="43">
        <v>8</v>
      </c>
      <c r="U119" s="43" t="s">
        <v>3871</v>
      </c>
      <c r="V119" s="43" t="s">
        <v>3858</v>
      </c>
      <c r="W119" s="43" t="s">
        <v>4231</v>
      </c>
      <c r="X119" s="43" t="s">
        <v>5148</v>
      </c>
      <c r="Y119" s="43" t="s">
        <v>5149</v>
      </c>
    </row>
    <row r="120" spans="1:25" x14ac:dyDescent="0.25">
      <c r="A120" s="43" t="s">
        <v>4046</v>
      </c>
      <c r="B120" s="26">
        <v>459</v>
      </c>
      <c r="C120" s="43" t="s">
        <v>5150</v>
      </c>
      <c r="D120" s="44">
        <v>44440</v>
      </c>
      <c r="E120" s="43" t="s">
        <v>5151</v>
      </c>
      <c r="F120" s="43" t="s">
        <v>3938</v>
      </c>
      <c r="G120" s="43" t="s">
        <v>3922</v>
      </c>
      <c r="H120" s="43" t="s">
        <v>3947</v>
      </c>
      <c r="I120" s="43" t="s">
        <v>4290</v>
      </c>
      <c r="J120" s="43"/>
      <c r="K120" s="43" t="s">
        <v>3849</v>
      </c>
      <c r="L120" s="43" t="s">
        <v>3850</v>
      </c>
      <c r="M120" s="43" t="s">
        <v>3869</v>
      </c>
      <c r="N120" s="43" t="s">
        <v>4851</v>
      </c>
      <c r="O120" s="43" t="s">
        <v>4568</v>
      </c>
      <c r="P120" s="46">
        <v>44926</v>
      </c>
      <c r="Q120" s="43"/>
      <c r="R120" s="43"/>
      <c r="S120" s="43"/>
      <c r="T120" s="43"/>
      <c r="U120" s="43"/>
      <c r="V120" s="43"/>
      <c r="W120" s="43"/>
      <c r="X120" s="43"/>
      <c r="Y120" s="43"/>
    </row>
    <row r="121" spans="1:25" x14ac:dyDescent="0.25">
      <c r="A121" s="43" t="s">
        <v>4046</v>
      </c>
      <c r="B121" s="26">
        <v>205</v>
      </c>
      <c r="C121" s="43" t="s">
        <v>4047</v>
      </c>
      <c r="D121" s="44">
        <v>44440</v>
      </c>
      <c r="E121" s="43" t="s">
        <v>4048</v>
      </c>
      <c r="F121" s="43" t="s">
        <v>4049</v>
      </c>
      <c r="G121" s="43" t="s">
        <v>4050</v>
      </c>
      <c r="H121" s="43" t="s">
        <v>3846</v>
      </c>
      <c r="I121" s="43" t="s">
        <v>4290</v>
      </c>
      <c r="J121" s="43"/>
      <c r="K121" s="43" t="s">
        <v>3849</v>
      </c>
      <c r="L121" s="43" t="s">
        <v>3868</v>
      </c>
      <c r="M121" s="43" t="s">
        <v>3869</v>
      </c>
      <c r="N121" s="43" t="s">
        <v>3870</v>
      </c>
      <c r="O121" s="43" t="s">
        <v>3853</v>
      </c>
      <c r="P121" s="43" t="s">
        <v>3854</v>
      </c>
      <c r="Q121" s="43"/>
      <c r="R121" s="43" t="s">
        <v>3892</v>
      </c>
      <c r="S121" s="43" t="s">
        <v>3856</v>
      </c>
      <c r="T121" s="43">
        <v>4</v>
      </c>
      <c r="U121" s="43" t="s">
        <v>3871</v>
      </c>
      <c r="V121" s="43" t="s">
        <v>3928</v>
      </c>
      <c r="W121" s="43" t="s">
        <v>3929</v>
      </c>
      <c r="X121" s="43" t="s">
        <v>4052</v>
      </c>
      <c r="Y121" s="43" t="s">
        <v>4053</v>
      </c>
    </row>
    <row r="122" spans="1:25" x14ac:dyDescent="0.25">
      <c r="A122" s="43" t="s">
        <v>4046</v>
      </c>
      <c r="B122" s="26" t="s">
        <v>4054</v>
      </c>
      <c r="C122" s="43" t="s">
        <v>4055</v>
      </c>
      <c r="D122" s="44">
        <v>44441</v>
      </c>
      <c r="E122" s="43" t="s">
        <v>4056</v>
      </c>
      <c r="F122" s="43" t="s">
        <v>4057</v>
      </c>
      <c r="G122" s="43" t="s">
        <v>3922</v>
      </c>
      <c r="H122" s="43" t="s">
        <v>3923</v>
      </c>
      <c r="I122" s="43" t="s">
        <v>4290</v>
      </c>
      <c r="J122" s="43"/>
      <c r="K122" s="43" t="s">
        <v>3939</v>
      </c>
      <c r="L122" s="43" t="s">
        <v>3939</v>
      </c>
      <c r="M122" s="43" t="s">
        <v>3869</v>
      </c>
      <c r="N122" s="43" t="s">
        <v>3870</v>
      </c>
      <c r="O122" s="43" t="s">
        <v>3853</v>
      </c>
      <c r="P122" s="43" t="s">
        <v>3854</v>
      </c>
      <c r="Q122" s="43"/>
      <c r="R122" s="43"/>
      <c r="S122" s="43"/>
      <c r="T122" s="43"/>
      <c r="U122" s="43"/>
      <c r="V122" s="43"/>
      <c r="W122" s="43"/>
      <c r="X122" s="43"/>
      <c r="Y122" s="43"/>
    </row>
    <row r="123" spans="1:25" x14ac:dyDescent="0.25">
      <c r="A123" s="43" t="s">
        <v>4046</v>
      </c>
      <c r="B123" s="26" t="s">
        <v>4058</v>
      </c>
      <c r="C123" s="43" t="s">
        <v>4059</v>
      </c>
      <c r="D123" s="44">
        <v>44447</v>
      </c>
      <c r="E123" s="43" t="s">
        <v>4060</v>
      </c>
      <c r="F123" s="43" t="s">
        <v>4057</v>
      </c>
      <c r="G123" s="43" t="s">
        <v>3922</v>
      </c>
      <c r="H123" s="43" t="s">
        <v>3923</v>
      </c>
      <c r="I123" s="43" t="s">
        <v>4290</v>
      </c>
      <c r="J123" s="43"/>
      <c r="K123" s="43" t="s">
        <v>3939</v>
      </c>
      <c r="L123" s="43" t="s">
        <v>3939</v>
      </c>
      <c r="M123" s="43" t="s">
        <v>3869</v>
      </c>
      <c r="N123" s="43" t="s">
        <v>3870</v>
      </c>
      <c r="O123" s="43" t="s">
        <v>3853</v>
      </c>
      <c r="P123" s="43" t="s">
        <v>3854</v>
      </c>
      <c r="Q123" s="43"/>
      <c r="R123" s="43"/>
      <c r="S123" s="43"/>
      <c r="T123" s="43"/>
      <c r="U123" s="43"/>
      <c r="V123" s="43"/>
      <c r="W123" s="43"/>
      <c r="X123" s="43"/>
      <c r="Y123" s="43"/>
    </row>
    <row r="124" ht="30" customHeight="1" spans="1:25" x14ac:dyDescent="0.25">
      <c r="A124" s="43" t="s">
        <v>4046</v>
      </c>
      <c r="B124" s="26">
        <v>262</v>
      </c>
      <c r="C124" s="43" t="s">
        <v>4088</v>
      </c>
      <c r="D124" s="44">
        <v>44463</v>
      </c>
      <c r="E124" s="43" t="s">
        <v>4089</v>
      </c>
      <c r="F124" s="43" t="s">
        <v>4090</v>
      </c>
      <c r="G124" s="43" t="s">
        <v>4091</v>
      </c>
      <c r="H124" s="43" t="s">
        <v>3846</v>
      </c>
      <c r="I124" s="43" t="s">
        <v>4290</v>
      </c>
      <c r="J124" s="43"/>
      <c r="K124" s="43" t="s">
        <v>3849</v>
      </c>
      <c r="L124" s="43" t="s">
        <v>3868</v>
      </c>
      <c r="M124" s="43" t="s">
        <v>3869</v>
      </c>
      <c r="N124" s="43" t="s">
        <v>4092</v>
      </c>
      <c r="O124" s="43" t="s">
        <v>3853</v>
      </c>
      <c r="P124" s="43" t="s">
        <v>3854</v>
      </c>
      <c r="Q124" s="43" t="s">
        <v>4093</v>
      </c>
      <c r="R124" s="43" t="s">
        <v>3855</v>
      </c>
      <c r="S124" s="43" t="s">
        <v>3856</v>
      </c>
      <c r="T124" s="43">
        <v>3</v>
      </c>
      <c r="U124" s="43" t="s">
        <v>3871</v>
      </c>
      <c r="V124" s="43" t="s">
        <v>3872</v>
      </c>
      <c r="W124" s="43" t="s">
        <v>3873</v>
      </c>
      <c r="X124" s="43" t="s">
        <v>3874</v>
      </c>
      <c r="Y124" s="45" t="s">
        <v>3875</v>
      </c>
    </row>
    <row r="125" spans="1:25" x14ac:dyDescent="0.25">
      <c r="A125" s="43" t="s">
        <v>4046</v>
      </c>
      <c r="B125" s="26" t="s">
        <v>5152</v>
      </c>
      <c r="C125" s="43" t="s">
        <v>5153</v>
      </c>
      <c r="D125" s="44">
        <v>44464</v>
      </c>
      <c r="E125" s="43" t="s">
        <v>5154</v>
      </c>
      <c r="F125" s="43" t="s">
        <v>4381</v>
      </c>
      <c r="G125" s="43" t="s">
        <v>4017</v>
      </c>
      <c r="H125" s="43" t="s">
        <v>4018</v>
      </c>
      <c r="I125" s="43" t="s">
        <v>4290</v>
      </c>
      <c r="J125" s="43"/>
      <c r="K125" s="43" t="s">
        <v>3939</v>
      </c>
      <c r="L125" s="43" t="s">
        <v>3939</v>
      </c>
      <c r="M125" s="43" t="s">
        <v>3869</v>
      </c>
      <c r="N125" s="43" t="s">
        <v>4851</v>
      </c>
      <c r="O125" s="43" t="s">
        <v>3853</v>
      </c>
      <c r="P125" s="43" t="s">
        <v>3854</v>
      </c>
      <c r="Q125" s="43"/>
      <c r="R125" s="43" t="s">
        <v>3856</v>
      </c>
      <c r="S125" s="43" t="s">
        <v>3856</v>
      </c>
      <c r="T125" s="43">
        <v>18</v>
      </c>
      <c r="U125" s="43" t="s">
        <v>3884</v>
      </c>
      <c r="V125" s="43" t="s">
        <v>3928</v>
      </c>
      <c r="W125" s="43" t="s">
        <v>3929</v>
      </c>
      <c r="X125" s="43" t="s">
        <v>5155</v>
      </c>
      <c r="Y125" s="43" t="s">
        <v>5156</v>
      </c>
    </row>
    <row r="126" ht="30" customHeight="1" spans="1:25" x14ac:dyDescent="0.25">
      <c r="A126" s="43" t="s">
        <v>4131</v>
      </c>
      <c r="B126" s="26" t="s">
        <v>4095</v>
      </c>
      <c r="C126" s="43" t="s">
        <v>4096</v>
      </c>
      <c r="D126" s="44">
        <v>44470</v>
      </c>
      <c r="E126" s="43" t="s">
        <v>4097</v>
      </c>
      <c r="F126" s="43" t="s">
        <v>4098</v>
      </c>
      <c r="G126" s="43" t="s">
        <v>3922</v>
      </c>
      <c r="H126" s="43" t="s">
        <v>3923</v>
      </c>
      <c r="I126" s="43" t="s">
        <v>4290</v>
      </c>
      <c r="J126" s="43"/>
      <c r="K126" s="43" t="s">
        <v>3939</v>
      </c>
      <c r="L126" s="43" t="s">
        <v>3939</v>
      </c>
      <c r="M126" s="43" t="s">
        <v>3940</v>
      </c>
      <c r="N126" s="43" t="s">
        <v>3870</v>
      </c>
      <c r="O126" s="43" t="s">
        <v>3853</v>
      </c>
      <c r="P126" s="43" t="s">
        <v>3854</v>
      </c>
      <c r="Q126" s="43" t="s">
        <v>5157</v>
      </c>
      <c r="R126" s="43" t="s">
        <v>3856</v>
      </c>
      <c r="S126" s="43" t="s">
        <v>3856</v>
      </c>
      <c r="T126" s="43">
        <v>25</v>
      </c>
      <c r="U126" s="43" t="s">
        <v>3884</v>
      </c>
      <c r="V126" s="43" t="s">
        <v>4069</v>
      </c>
      <c r="W126" s="43" t="s">
        <v>3915</v>
      </c>
      <c r="X126" s="43" t="s">
        <v>4100</v>
      </c>
      <c r="Y126" s="45" t="s">
        <v>4101</v>
      </c>
    </row>
    <row r="127" ht="45" customHeight="1" spans="1:25" x14ac:dyDescent="0.25">
      <c r="A127" s="43" t="s">
        <v>4131</v>
      </c>
      <c r="B127" s="26" t="s">
        <v>4415</v>
      </c>
      <c r="C127" s="43" t="s">
        <v>4416</v>
      </c>
      <c r="D127" s="44">
        <v>44470</v>
      </c>
      <c r="E127" s="43" t="s">
        <v>4417</v>
      </c>
      <c r="F127" s="43" t="s">
        <v>4151</v>
      </c>
      <c r="G127" s="43" t="s">
        <v>4152</v>
      </c>
      <c r="H127" s="43" t="s">
        <v>3947</v>
      </c>
      <c r="I127" s="43" t="s">
        <v>4290</v>
      </c>
      <c r="J127" s="43"/>
      <c r="K127" s="43" t="s">
        <v>3939</v>
      </c>
      <c r="L127" s="43" t="s">
        <v>3939</v>
      </c>
      <c r="M127" s="43" t="s">
        <v>3940</v>
      </c>
      <c r="N127" s="43" t="s">
        <v>3870</v>
      </c>
      <c r="O127" s="43" t="s">
        <v>3853</v>
      </c>
      <c r="P127" s="43" t="s">
        <v>3854</v>
      </c>
      <c r="Q127" s="43" t="s">
        <v>4418</v>
      </c>
      <c r="R127" s="43" t="s">
        <v>3856</v>
      </c>
      <c r="S127" s="43" t="s">
        <v>3855</v>
      </c>
      <c r="T127" s="43">
        <v>15</v>
      </c>
      <c r="U127" s="43" t="s">
        <v>3884</v>
      </c>
      <c r="V127" s="43" t="s">
        <v>3858</v>
      </c>
      <c r="W127" s="43" t="s">
        <v>4211</v>
      </c>
      <c r="X127" s="45" t="s">
        <v>4419</v>
      </c>
      <c r="Y127" s="45" t="s">
        <v>4420</v>
      </c>
    </row>
    <row r="128" spans="1:25" x14ac:dyDescent="0.25">
      <c r="A128" s="43" t="s">
        <v>4131</v>
      </c>
      <c r="B128" s="26" t="s">
        <v>5158</v>
      </c>
      <c r="C128" s="43" t="s">
        <v>5159</v>
      </c>
      <c r="D128" s="44">
        <v>44470</v>
      </c>
      <c r="E128" s="43" t="s">
        <v>5160</v>
      </c>
      <c r="F128" s="43" t="s">
        <v>4519</v>
      </c>
      <c r="G128" s="43" t="s">
        <v>3998</v>
      </c>
      <c r="H128" s="43" t="s">
        <v>3923</v>
      </c>
      <c r="I128" s="43" t="s">
        <v>4290</v>
      </c>
      <c r="J128" s="43"/>
      <c r="K128" s="43" t="s">
        <v>3939</v>
      </c>
      <c r="L128" s="43" t="s">
        <v>3939</v>
      </c>
      <c r="M128" s="43" t="s">
        <v>3869</v>
      </c>
      <c r="N128" s="43" t="s">
        <v>4851</v>
      </c>
      <c r="O128" s="43" t="s">
        <v>3853</v>
      </c>
      <c r="P128" s="43" t="s">
        <v>3854</v>
      </c>
      <c r="Q128" s="43"/>
      <c r="R128" s="43"/>
      <c r="S128" s="43"/>
      <c r="T128" s="43"/>
      <c r="U128" s="43"/>
      <c r="V128" s="43"/>
      <c r="W128" s="43"/>
      <c r="X128" s="43"/>
      <c r="Y128" s="43"/>
    </row>
    <row r="129" spans="1:25" x14ac:dyDescent="0.25">
      <c r="A129" s="43" t="s">
        <v>4131</v>
      </c>
      <c r="B129" s="26" t="s">
        <v>5161</v>
      </c>
      <c r="C129" s="43" t="s">
        <v>5162</v>
      </c>
      <c r="D129" s="44">
        <v>44470</v>
      </c>
      <c r="E129" s="43" t="s">
        <v>5163</v>
      </c>
      <c r="F129" s="43" t="s">
        <v>4388</v>
      </c>
      <c r="G129" s="43" t="s">
        <v>3990</v>
      </c>
      <c r="H129" s="43" t="s">
        <v>3947</v>
      </c>
      <c r="I129" s="43" t="s">
        <v>4290</v>
      </c>
      <c r="J129" s="43"/>
      <c r="K129" s="43" t="s">
        <v>3939</v>
      </c>
      <c r="L129" s="43" t="s">
        <v>3939</v>
      </c>
      <c r="M129" s="43" t="s">
        <v>3869</v>
      </c>
      <c r="N129" s="43" t="s">
        <v>4851</v>
      </c>
      <c r="O129" s="43" t="s">
        <v>3853</v>
      </c>
      <c r="P129" s="43" t="s">
        <v>3854</v>
      </c>
      <c r="Q129" s="43"/>
      <c r="R129" s="43" t="s">
        <v>3856</v>
      </c>
      <c r="S129" s="43" t="s">
        <v>3856</v>
      </c>
      <c r="T129" s="43">
        <v>31</v>
      </c>
      <c r="U129" s="43" t="s">
        <v>3884</v>
      </c>
      <c r="V129" s="43" t="s">
        <v>3858</v>
      </c>
      <c r="W129" s="43" t="s">
        <v>3929</v>
      </c>
      <c r="X129" s="43" t="s">
        <v>3975</v>
      </c>
      <c r="Y129" s="43" t="s">
        <v>5164</v>
      </c>
    </row>
    <row r="130" spans="1:25" x14ac:dyDescent="0.25">
      <c r="A130" s="43" t="s">
        <v>4131</v>
      </c>
      <c r="B130" s="26" t="s">
        <v>4459</v>
      </c>
      <c r="C130" s="43" t="s">
        <v>4460</v>
      </c>
      <c r="D130" s="44">
        <v>44470</v>
      </c>
      <c r="E130" s="43" t="s">
        <v>4461</v>
      </c>
      <c r="F130" s="43" t="s">
        <v>4032</v>
      </c>
      <c r="G130" s="43" t="s">
        <v>3998</v>
      </c>
      <c r="H130" s="43" t="s">
        <v>3923</v>
      </c>
      <c r="I130" s="43" t="s">
        <v>4290</v>
      </c>
      <c r="J130" s="43"/>
      <c r="K130" s="43" t="s">
        <v>3939</v>
      </c>
      <c r="L130" s="43" t="s">
        <v>3939</v>
      </c>
      <c r="M130" s="43" t="s">
        <v>3940</v>
      </c>
      <c r="N130" s="43" t="s">
        <v>3870</v>
      </c>
      <c r="O130" s="43" t="s">
        <v>3853</v>
      </c>
      <c r="P130" s="43" t="s">
        <v>3854</v>
      </c>
      <c r="Q130" s="43" t="s">
        <v>4462</v>
      </c>
      <c r="R130" s="43" t="s">
        <v>3892</v>
      </c>
      <c r="S130" s="43" t="s">
        <v>3892</v>
      </c>
      <c r="T130" s="43">
        <v>33</v>
      </c>
      <c r="U130" s="43" t="s">
        <v>3884</v>
      </c>
      <c r="V130" s="43" t="s">
        <v>3950</v>
      </c>
      <c r="W130" s="43" t="s">
        <v>3873</v>
      </c>
      <c r="X130" s="43" t="s">
        <v>4463</v>
      </c>
      <c r="Y130" s="43" t="s">
        <v>4464</v>
      </c>
    </row>
    <row r="131" spans="1:25" x14ac:dyDescent="0.25">
      <c r="A131" s="43" t="s">
        <v>4131</v>
      </c>
      <c r="B131" s="26" t="s">
        <v>5165</v>
      </c>
      <c r="C131" s="43" t="s">
        <v>5166</v>
      </c>
      <c r="D131" s="44">
        <v>44470</v>
      </c>
      <c r="E131" s="43" t="s">
        <v>5167</v>
      </c>
      <c r="F131" s="43" t="s">
        <v>4042</v>
      </c>
      <c r="G131" s="43" t="s">
        <v>3998</v>
      </c>
      <c r="H131" s="43" t="s">
        <v>3923</v>
      </c>
      <c r="I131" s="43" t="s">
        <v>4290</v>
      </c>
      <c r="J131" s="43"/>
      <c r="K131" s="43" t="s">
        <v>3939</v>
      </c>
      <c r="L131" s="43" t="s">
        <v>3939</v>
      </c>
      <c r="M131" s="43" t="s">
        <v>3869</v>
      </c>
      <c r="N131" s="43" t="s">
        <v>4851</v>
      </c>
      <c r="O131" s="43" t="s">
        <v>3853</v>
      </c>
      <c r="P131" s="43" t="s">
        <v>3854</v>
      </c>
      <c r="Q131" s="43"/>
      <c r="R131" s="43"/>
      <c r="S131" s="43"/>
      <c r="T131" s="43"/>
      <c r="U131" s="43"/>
      <c r="V131" s="43"/>
      <c r="W131" s="43"/>
      <c r="X131" s="43"/>
      <c r="Y131" s="43"/>
    </row>
    <row r="132" spans="1:25" x14ac:dyDescent="0.25">
      <c r="A132" s="43" t="s">
        <v>4131</v>
      </c>
      <c r="B132" s="26" t="s">
        <v>4465</v>
      </c>
      <c r="C132" s="43" t="s">
        <v>4466</v>
      </c>
      <c r="D132" s="44">
        <v>44470</v>
      </c>
      <c r="E132" s="43" t="s">
        <v>4467</v>
      </c>
      <c r="F132" s="43" t="s">
        <v>4353</v>
      </c>
      <c r="G132" s="43" t="s">
        <v>3985</v>
      </c>
      <c r="H132" s="43" t="s">
        <v>3968</v>
      </c>
      <c r="I132" s="43" t="s">
        <v>4290</v>
      </c>
      <c r="J132" s="43"/>
      <c r="K132" s="43" t="s">
        <v>3939</v>
      </c>
      <c r="L132" s="43" t="s">
        <v>3939</v>
      </c>
      <c r="M132" s="43" t="s">
        <v>3940</v>
      </c>
      <c r="N132" s="43" t="s">
        <v>3870</v>
      </c>
      <c r="O132" s="43" t="s">
        <v>3853</v>
      </c>
      <c r="P132" s="43" t="s">
        <v>3854</v>
      </c>
      <c r="Q132" s="43" t="s">
        <v>4462</v>
      </c>
      <c r="R132" s="43" t="s">
        <v>3892</v>
      </c>
      <c r="S132" s="43" t="s">
        <v>3856</v>
      </c>
      <c r="T132" s="43">
        <v>6</v>
      </c>
      <c r="U132" s="43" t="s">
        <v>3884</v>
      </c>
      <c r="V132" s="43" t="s">
        <v>3858</v>
      </c>
      <c r="W132" s="43" t="s">
        <v>4390</v>
      </c>
      <c r="X132" s="43" t="s">
        <v>4468</v>
      </c>
      <c r="Y132" s="43" t="s">
        <v>4469</v>
      </c>
    </row>
    <row r="133" spans="1:25" x14ac:dyDescent="0.25">
      <c r="A133" s="43" t="s">
        <v>4131</v>
      </c>
      <c r="B133" s="26" t="s">
        <v>4102</v>
      </c>
      <c r="C133" s="43" t="s">
        <v>4103</v>
      </c>
      <c r="D133" s="44">
        <v>44470</v>
      </c>
      <c r="E133" s="43" t="s">
        <v>4104</v>
      </c>
      <c r="F133" s="43" t="s">
        <v>3938</v>
      </c>
      <c r="G133" s="43" t="s">
        <v>3922</v>
      </c>
      <c r="H133" s="43" t="s">
        <v>3947</v>
      </c>
      <c r="I133" s="43" t="s">
        <v>4290</v>
      </c>
      <c r="J133" s="43"/>
      <c r="K133" s="43" t="s">
        <v>3939</v>
      </c>
      <c r="L133" s="43" t="s">
        <v>3939</v>
      </c>
      <c r="M133" s="43" t="s">
        <v>3869</v>
      </c>
      <c r="N133" s="43" t="s">
        <v>3870</v>
      </c>
      <c r="O133" s="43" t="s">
        <v>3853</v>
      </c>
      <c r="P133" s="43" t="s">
        <v>3854</v>
      </c>
      <c r="Q133" s="43"/>
      <c r="R133" s="43" t="s">
        <v>3856</v>
      </c>
      <c r="S133" s="43" t="s">
        <v>3856</v>
      </c>
      <c r="T133" s="43">
        <v>24</v>
      </c>
      <c r="U133" s="43" t="s">
        <v>3884</v>
      </c>
      <c r="V133" s="43" t="s">
        <v>4106</v>
      </c>
      <c r="W133" s="43" t="s">
        <v>3885</v>
      </c>
      <c r="X133" s="43" t="s">
        <v>4107</v>
      </c>
      <c r="Y133" s="43" t="s">
        <v>4108</v>
      </c>
    </row>
    <row r="134" spans="1:25" x14ac:dyDescent="0.25">
      <c r="A134" s="43" t="s">
        <v>4131</v>
      </c>
      <c r="B134" s="26" t="s">
        <v>5168</v>
      </c>
      <c r="C134" s="43" t="s">
        <v>5169</v>
      </c>
      <c r="D134" s="44">
        <v>44470</v>
      </c>
      <c r="E134" s="43" t="s">
        <v>5170</v>
      </c>
      <c r="F134" s="43" t="s">
        <v>4151</v>
      </c>
      <c r="G134" s="43" t="s">
        <v>4152</v>
      </c>
      <c r="H134" s="43" t="s">
        <v>3947</v>
      </c>
      <c r="I134" s="43" t="s">
        <v>4290</v>
      </c>
      <c r="J134" s="43"/>
      <c r="K134" s="43" t="s">
        <v>3939</v>
      </c>
      <c r="L134" s="43" t="s">
        <v>3939</v>
      </c>
      <c r="M134" s="43" t="s">
        <v>3869</v>
      </c>
      <c r="N134" s="43" t="s">
        <v>4851</v>
      </c>
      <c r="O134" s="43" t="s">
        <v>3853</v>
      </c>
      <c r="P134" s="43" t="s">
        <v>3854</v>
      </c>
      <c r="Q134" s="43"/>
      <c r="R134" s="43" t="s">
        <v>3892</v>
      </c>
      <c r="S134" s="43" t="s">
        <v>3856</v>
      </c>
      <c r="T134" s="43">
        <v>15</v>
      </c>
      <c r="U134" s="43" t="s">
        <v>3884</v>
      </c>
      <c r="V134" s="43" t="s">
        <v>3928</v>
      </c>
      <c r="W134" s="43" t="s">
        <v>4211</v>
      </c>
      <c r="X134" s="43" t="s">
        <v>5171</v>
      </c>
      <c r="Y134" s="43" t="s">
        <v>5172</v>
      </c>
    </row>
    <row r="135" spans="1:25" x14ac:dyDescent="0.25">
      <c r="A135" s="43" t="s">
        <v>4131</v>
      </c>
      <c r="B135" s="26" t="s">
        <v>5173</v>
      </c>
      <c r="C135" s="43" t="s">
        <v>5174</v>
      </c>
      <c r="D135" s="44">
        <v>44470</v>
      </c>
      <c r="E135" s="43" t="s">
        <v>5175</v>
      </c>
      <c r="F135" s="43" t="s">
        <v>4908</v>
      </c>
      <c r="G135" s="43" t="s">
        <v>3998</v>
      </c>
      <c r="H135" s="43" t="s">
        <v>3923</v>
      </c>
      <c r="I135" s="43" t="s">
        <v>4290</v>
      </c>
      <c r="J135" s="43"/>
      <c r="K135" s="43" t="s">
        <v>3939</v>
      </c>
      <c r="L135" s="43" t="s">
        <v>3939</v>
      </c>
      <c r="M135" s="43" t="s">
        <v>3869</v>
      </c>
      <c r="N135" s="43" t="s">
        <v>4851</v>
      </c>
      <c r="O135" s="43" t="s">
        <v>3853</v>
      </c>
      <c r="P135" s="43" t="s">
        <v>3854</v>
      </c>
      <c r="Q135" s="43"/>
      <c r="R135" s="43" t="s">
        <v>3856</v>
      </c>
      <c r="S135" s="43" t="s">
        <v>3855</v>
      </c>
      <c r="T135" s="43">
        <v>28</v>
      </c>
      <c r="U135" s="43" t="s">
        <v>3884</v>
      </c>
      <c r="V135" s="43" t="s">
        <v>4069</v>
      </c>
      <c r="W135" s="43" t="s">
        <v>5176</v>
      </c>
      <c r="X135" s="43" t="s">
        <v>5177</v>
      </c>
      <c r="Y135" s="43" t="s">
        <v>3953</v>
      </c>
    </row>
    <row r="136" spans="1:25" x14ac:dyDescent="0.25">
      <c r="A136" s="43" t="s">
        <v>4131</v>
      </c>
      <c r="B136" s="26" t="s">
        <v>4516</v>
      </c>
      <c r="C136" s="43" t="s">
        <v>4517</v>
      </c>
      <c r="D136" s="44">
        <v>44470</v>
      </c>
      <c r="E136" s="43" t="s">
        <v>4518</v>
      </c>
      <c r="F136" s="43" t="s">
        <v>4519</v>
      </c>
      <c r="G136" s="43" t="s">
        <v>3998</v>
      </c>
      <c r="H136" s="43" t="s">
        <v>3923</v>
      </c>
      <c r="I136" s="43" t="s">
        <v>4290</v>
      </c>
      <c r="J136" s="43"/>
      <c r="K136" s="43" t="s">
        <v>3939</v>
      </c>
      <c r="L136" s="43" t="s">
        <v>3939</v>
      </c>
      <c r="M136" s="43" t="s">
        <v>3940</v>
      </c>
      <c r="N136" s="43" t="s">
        <v>3870</v>
      </c>
      <c r="O136" s="43" t="s">
        <v>3853</v>
      </c>
      <c r="P136" s="43" t="s">
        <v>3854</v>
      </c>
      <c r="Q136" s="43" t="s">
        <v>4520</v>
      </c>
      <c r="R136" s="43"/>
      <c r="S136" s="43"/>
      <c r="T136" s="43"/>
      <c r="U136" s="43"/>
      <c r="V136" s="43"/>
      <c r="W136" s="43"/>
      <c r="X136" s="43"/>
      <c r="Y136" s="43"/>
    </row>
    <row r="137" ht="45" customHeight="1" spans="1:25" x14ac:dyDescent="0.25">
      <c r="A137" s="43" t="s">
        <v>4131</v>
      </c>
      <c r="B137" s="26" t="s">
        <v>4443</v>
      </c>
      <c r="C137" s="43" t="s">
        <v>4444</v>
      </c>
      <c r="D137" s="44">
        <v>44470</v>
      </c>
      <c r="E137" s="43" t="s">
        <v>4445</v>
      </c>
      <c r="F137" s="43" t="s">
        <v>3938</v>
      </c>
      <c r="G137" s="43" t="s">
        <v>3922</v>
      </c>
      <c r="H137" s="43" t="s">
        <v>3947</v>
      </c>
      <c r="I137" s="43" t="s">
        <v>4290</v>
      </c>
      <c r="J137" s="43"/>
      <c r="K137" s="43" t="s">
        <v>3939</v>
      </c>
      <c r="L137" s="43" t="s">
        <v>3939</v>
      </c>
      <c r="M137" s="43" t="s">
        <v>3940</v>
      </c>
      <c r="N137" s="43" t="s">
        <v>3870</v>
      </c>
      <c r="O137" s="43" t="s">
        <v>3853</v>
      </c>
      <c r="P137" s="43" t="s">
        <v>3854</v>
      </c>
      <c r="Q137" s="43" t="s">
        <v>4440</v>
      </c>
      <c r="R137" s="43" t="s">
        <v>3856</v>
      </c>
      <c r="S137" s="43" t="s">
        <v>3855</v>
      </c>
      <c r="T137" s="43">
        <v>24</v>
      </c>
      <c r="U137" s="43" t="s">
        <v>3884</v>
      </c>
      <c r="V137" s="43" t="s">
        <v>4069</v>
      </c>
      <c r="W137" s="43" t="s">
        <v>3915</v>
      </c>
      <c r="X137" s="43" t="s">
        <v>4446</v>
      </c>
      <c r="Y137" s="45" t="s">
        <v>4447</v>
      </c>
    </row>
    <row r="138" ht="60" customHeight="1" spans="1:25" x14ac:dyDescent="0.25">
      <c r="A138" s="43" t="s">
        <v>4131</v>
      </c>
      <c r="B138" s="26" t="s">
        <v>4437</v>
      </c>
      <c r="C138" s="43" t="s">
        <v>4438</v>
      </c>
      <c r="D138" s="44">
        <v>44470</v>
      </c>
      <c r="E138" s="43" t="s">
        <v>4439</v>
      </c>
      <c r="F138" s="43" t="s">
        <v>3921</v>
      </c>
      <c r="G138" s="43" t="s">
        <v>3922</v>
      </c>
      <c r="H138" s="43" t="s">
        <v>3947</v>
      </c>
      <c r="I138" s="43" t="s">
        <v>4290</v>
      </c>
      <c r="J138" s="43"/>
      <c r="K138" s="43" t="s">
        <v>3939</v>
      </c>
      <c r="L138" s="43" t="s">
        <v>3939</v>
      </c>
      <c r="M138" s="43" t="s">
        <v>3940</v>
      </c>
      <c r="N138" s="43" t="s">
        <v>3870</v>
      </c>
      <c r="O138" s="43" t="s">
        <v>3853</v>
      </c>
      <c r="P138" s="43" t="s">
        <v>3854</v>
      </c>
      <c r="Q138" s="43" t="s">
        <v>4440</v>
      </c>
      <c r="R138" s="43" t="s">
        <v>3856</v>
      </c>
      <c r="S138" s="43" t="s">
        <v>3856</v>
      </c>
      <c r="T138" s="43">
        <v>21</v>
      </c>
      <c r="U138" s="43" t="s">
        <v>3884</v>
      </c>
      <c r="V138" s="43" t="s">
        <v>3928</v>
      </c>
      <c r="W138" s="43" t="s">
        <v>3929</v>
      </c>
      <c r="X138" s="43" t="s">
        <v>4441</v>
      </c>
      <c r="Y138" s="45" t="s">
        <v>4442</v>
      </c>
    </row>
    <row r="139" spans="1:25" x14ac:dyDescent="0.25">
      <c r="A139" s="43" t="s">
        <v>4131</v>
      </c>
      <c r="B139" s="26" t="s">
        <v>5178</v>
      </c>
      <c r="C139" s="43" t="s">
        <v>5179</v>
      </c>
      <c r="D139" s="44">
        <v>44470</v>
      </c>
      <c r="E139" s="43" t="s">
        <v>5180</v>
      </c>
      <c r="F139" s="43" t="s">
        <v>4037</v>
      </c>
      <c r="G139" s="43" t="s">
        <v>4017</v>
      </c>
      <c r="H139" s="43" t="s">
        <v>4018</v>
      </c>
      <c r="I139" s="43" t="s">
        <v>4290</v>
      </c>
      <c r="J139" s="43"/>
      <c r="K139" s="43" t="s">
        <v>3939</v>
      </c>
      <c r="L139" s="43" t="s">
        <v>3939</v>
      </c>
      <c r="M139" s="43" t="s">
        <v>3869</v>
      </c>
      <c r="N139" s="43" t="s">
        <v>4851</v>
      </c>
      <c r="O139" s="43" t="s">
        <v>3853</v>
      </c>
      <c r="P139" s="43" t="s">
        <v>3854</v>
      </c>
      <c r="Q139" s="43"/>
      <c r="R139" s="43" t="s">
        <v>3855</v>
      </c>
      <c r="S139" s="43" t="s">
        <v>3855</v>
      </c>
      <c r="T139" s="43">
        <v>20</v>
      </c>
      <c r="U139" s="43" t="s">
        <v>3884</v>
      </c>
      <c r="V139" s="43" t="s">
        <v>3928</v>
      </c>
      <c r="W139" s="43" t="s">
        <v>4211</v>
      </c>
      <c r="X139" s="43" t="s">
        <v>5181</v>
      </c>
      <c r="Y139" s="43" t="s">
        <v>5182</v>
      </c>
    </row>
    <row r="140" spans="1:25" x14ac:dyDescent="0.25">
      <c r="A140" s="43" t="s">
        <v>4131</v>
      </c>
      <c r="B140" s="26" t="s">
        <v>5183</v>
      </c>
      <c r="C140" s="43" t="s">
        <v>5184</v>
      </c>
      <c r="D140" s="44">
        <v>44470</v>
      </c>
      <c r="E140" s="43" t="s">
        <v>5185</v>
      </c>
      <c r="F140" s="43" t="s">
        <v>3947</v>
      </c>
      <c r="G140" s="43" t="s">
        <v>3967</v>
      </c>
      <c r="H140" s="43" t="s">
        <v>3968</v>
      </c>
      <c r="I140" s="43" t="s">
        <v>4290</v>
      </c>
      <c r="J140" s="43"/>
      <c r="K140" s="43" t="s">
        <v>3939</v>
      </c>
      <c r="L140" s="43" t="s">
        <v>3939</v>
      </c>
      <c r="M140" s="43" t="s">
        <v>3869</v>
      </c>
      <c r="N140" s="43" t="s">
        <v>4851</v>
      </c>
      <c r="O140" s="43" t="s">
        <v>3853</v>
      </c>
      <c r="P140" s="43" t="s">
        <v>3854</v>
      </c>
      <c r="Q140" s="43"/>
      <c r="R140" s="43" t="s">
        <v>3856</v>
      </c>
      <c r="S140" s="43" t="s">
        <v>3856</v>
      </c>
      <c r="T140" s="43">
        <v>23</v>
      </c>
      <c r="U140" s="43" t="s">
        <v>3884</v>
      </c>
      <c r="V140" s="43" t="s">
        <v>3928</v>
      </c>
      <c r="W140" s="43" t="s">
        <v>4231</v>
      </c>
      <c r="X140" s="43" t="s">
        <v>5186</v>
      </c>
      <c r="Y140" s="43" t="s">
        <v>5187</v>
      </c>
    </row>
    <row r="141" spans="1:25" x14ac:dyDescent="0.25">
      <c r="A141" s="43" t="s">
        <v>4131</v>
      </c>
      <c r="B141" s="26" t="s">
        <v>5188</v>
      </c>
      <c r="C141" s="43" t="s">
        <v>5189</v>
      </c>
      <c r="D141" s="44">
        <v>44470</v>
      </c>
      <c r="E141" s="43" t="s">
        <v>5190</v>
      </c>
      <c r="F141" s="43" t="s">
        <v>3997</v>
      </c>
      <c r="G141" s="43" t="s">
        <v>3998</v>
      </c>
      <c r="H141" s="43" t="s">
        <v>3923</v>
      </c>
      <c r="I141" s="43" t="s">
        <v>4290</v>
      </c>
      <c r="J141" s="43"/>
      <c r="K141" s="43" t="s">
        <v>3939</v>
      </c>
      <c r="L141" s="43" t="s">
        <v>3939</v>
      </c>
      <c r="M141" s="43" t="s">
        <v>3869</v>
      </c>
      <c r="N141" s="43" t="s">
        <v>4851</v>
      </c>
      <c r="O141" s="43" t="s">
        <v>4568</v>
      </c>
      <c r="P141" s="46">
        <v>44926</v>
      </c>
      <c r="Q141" s="43"/>
      <c r="R141" s="43"/>
      <c r="S141" s="43"/>
      <c r="T141" s="43"/>
      <c r="U141" s="43"/>
      <c r="V141" s="43"/>
      <c r="W141" s="43"/>
      <c r="X141" s="43"/>
      <c r="Y141" s="43"/>
    </row>
    <row r="142" spans="1:25" x14ac:dyDescent="0.25">
      <c r="A142" s="43" t="s">
        <v>4131</v>
      </c>
      <c r="B142" s="26" t="s">
        <v>5191</v>
      </c>
      <c r="C142" s="43" t="s">
        <v>5192</v>
      </c>
      <c r="D142" s="44">
        <v>44470</v>
      </c>
      <c r="E142" s="43" t="s">
        <v>5193</v>
      </c>
      <c r="F142" s="43" t="s">
        <v>4308</v>
      </c>
      <c r="G142" s="43" t="s">
        <v>3985</v>
      </c>
      <c r="H142" s="43" t="s">
        <v>3968</v>
      </c>
      <c r="I142" s="43" t="s">
        <v>4290</v>
      </c>
      <c r="J142" s="43"/>
      <c r="K142" s="43" t="s">
        <v>3939</v>
      </c>
      <c r="L142" s="43" t="s">
        <v>3939</v>
      </c>
      <c r="M142" s="43" t="s">
        <v>3869</v>
      </c>
      <c r="N142" s="43" t="s">
        <v>4851</v>
      </c>
      <c r="O142" s="43" t="s">
        <v>3853</v>
      </c>
      <c r="P142" s="43" t="s">
        <v>3854</v>
      </c>
      <c r="Q142" s="43"/>
      <c r="R142" s="43" t="s">
        <v>3856</v>
      </c>
      <c r="S142" s="43" t="s">
        <v>3856</v>
      </c>
      <c r="T142" s="43">
        <v>26</v>
      </c>
      <c r="U142" s="43" t="s">
        <v>3884</v>
      </c>
      <c r="V142" s="43" t="s">
        <v>3858</v>
      </c>
      <c r="W142" s="43" t="s">
        <v>3951</v>
      </c>
      <c r="X142" s="43" t="s">
        <v>5194</v>
      </c>
      <c r="Y142" s="43" t="s">
        <v>5195</v>
      </c>
    </row>
    <row r="143" spans="1:25" x14ac:dyDescent="0.25">
      <c r="A143" s="43" t="s">
        <v>4131</v>
      </c>
      <c r="B143" s="26" t="s">
        <v>5196</v>
      </c>
      <c r="C143" s="43" t="s">
        <v>5197</v>
      </c>
      <c r="D143" s="44">
        <v>44470</v>
      </c>
      <c r="E143" s="43" t="s">
        <v>5198</v>
      </c>
      <c r="F143" s="43" t="s">
        <v>4171</v>
      </c>
      <c r="G143" s="43" t="s">
        <v>3908</v>
      </c>
      <c r="H143" s="43" t="s">
        <v>3909</v>
      </c>
      <c r="I143" s="43" t="s">
        <v>4290</v>
      </c>
      <c r="J143" s="43"/>
      <c r="K143" s="43" t="s">
        <v>3939</v>
      </c>
      <c r="L143" s="43" t="s">
        <v>3939</v>
      </c>
      <c r="M143" s="43" t="s">
        <v>3869</v>
      </c>
      <c r="N143" s="43" t="s">
        <v>4851</v>
      </c>
      <c r="O143" s="43" t="s">
        <v>3853</v>
      </c>
      <c r="P143" s="43" t="s">
        <v>3854</v>
      </c>
      <c r="Q143" s="43"/>
      <c r="R143" s="43" t="s">
        <v>3856</v>
      </c>
      <c r="S143" s="43" t="s">
        <v>3855</v>
      </c>
      <c r="T143" s="43">
        <v>8</v>
      </c>
      <c r="U143" s="43" t="s">
        <v>3884</v>
      </c>
      <c r="V143" s="43" t="s">
        <v>4069</v>
      </c>
      <c r="W143" s="43" t="s">
        <v>4211</v>
      </c>
      <c r="X143" s="43" t="s">
        <v>5199</v>
      </c>
      <c r="Y143" s="43" t="s">
        <v>5200</v>
      </c>
    </row>
    <row r="144" spans="1:25" x14ac:dyDescent="0.25">
      <c r="A144" s="43" t="s">
        <v>4131</v>
      </c>
      <c r="B144" s="26" t="s">
        <v>5201</v>
      </c>
      <c r="C144" s="43" t="s">
        <v>5202</v>
      </c>
      <c r="D144" s="44">
        <v>44470</v>
      </c>
      <c r="E144" s="43" t="s">
        <v>5203</v>
      </c>
      <c r="F144" s="43" t="s">
        <v>4151</v>
      </c>
      <c r="G144" s="43" t="s">
        <v>4152</v>
      </c>
      <c r="H144" s="43" t="s">
        <v>3947</v>
      </c>
      <c r="I144" s="43" t="s">
        <v>4290</v>
      </c>
      <c r="J144" s="43"/>
      <c r="K144" s="43" t="s">
        <v>3939</v>
      </c>
      <c r="L144" s="43" t="s">
        <v>3939</v>
      </c>
      <c r="M144" s="43" t="s">
        <v>3869</v>
      </c>
      <c r="N144" s="43" t="s">
        <v>4851</v>
      </c>
      <c r="O144" s="43" t="s">
        <v>4568</v>
      </c>
      <c r="P144" s="46">
        <v>44926</v>
      </c>
      <c r="Q144" s="43"/>
      <c r="R144" s="43"/>
      <c r="S144" s="43"/>
      <c r="T144" s="43"/>
      <c r="U144" s="43"/>
      <c r="V144" s="43"/>
      <c r="W144" s="43"/>
      <c r="X144" s="43"/>
      <c r="Y144" s="43"/>
    </row>
    <row r="145" spans="1:25" x14ac:dyDescent="0.25">
      <c r="A145" s="43" t="s">
        <v>4131</v>
      </c>
      <c r="B145" s="26" t="s">
        <v>4470</v>
      </c>
      <c r="C145" s="43" t="s">
        <v>4471</v>
      </c>
      <c r="D145" s="44">
        <v>44470</v>
      </c>
      <c r="E145" s="43" t="s">
        <v>4472</v>
      </c>
      <c r="F145" s="43" t="s">
        <v>3938</v>
      </c>
      <c r="G145" s="43" t="s">
        <v>3922</v>
      </c>
      <c r="H145" s="43" t="s">
        <v>3947</v>
      </c>
      <c r="I145" s="43" t="s">
        <v>4290</v>
      </c>
      <c r="J145" s="43"/>
      <c r="K145" s="43" t="s">
        <v>3939</v>
      </c>
      <c r="L145" s="43" t="s">
        <v>3939</v>
      </c>
      <c r="M145" s="43" t="s">
        <v>3940</v>
      </c>
      <c r="N145" s="43" t="s">
        <v>3870</v>
      </c>
      <c r="O145" s="43" t="s">
        <v>3853</v>
      </c>
      <c r="P145" s="43" t="s">
        <v>3854</v>
      </c>
      <c r="Q145" s="47" t="s">
        <v>4473</v>
      </c>
      <c r="R145" s="43" t="s">
        <v>3892</v>
      </c>
      <c r="S145" s="43" t="s">
        <v>3856</v>
      </c>
      <c r="T145" s="43">
        <v>18</v>
      </c>
      <c r="U145" s="43" t="s">
        <v>3884</v>
      </c>
      <c r="V145" s="43" t="s">
        <v>3950</v>
      </c>
      <c r="W145" s="43" t="s">
        <v>3960</v>
      </c>
      <c r="X145" s="43" t="s">
        <v>4474</v>
      </c>
      <c r="Y145" s="43" t="s">
        <v>4475</v>
      </c>
    </row>
    <row r="146" spans="1:25" x14ac:dyDescent="0.25">
      <c r="A146" s="43" t="s">
        <v>4131</v>
      </c>
      <c r="B146" s="26" t="s">
        <v>4454</v>
      </c>
      <c r="C146" s="43" t="s">
        <v>4455</v>
      </c>
      <c r="D146" s="44">
        <v>44470</v>
      </c>
      <c r="E146" s="43" t="s">
        <v>4456</v>
      </c>
      <c r="F146" s="43" t="s">
        <v>3938</v>
      </c>
      <c r="G146" s="43" t="s">
        <v>3922</v>
      </c>
      <c r="H146" s="43" t="s">
        <v>3947</v>
      </c>
      <c r="I146" s="43" t="s">
        <v>4290</v>
      </c>
      <c r="J146" s="43"/>
      <c r="K146" s="43" t="s">
        <v>3939</v>
      </c>
      <c r="L146" s="43" t="s">
        <v>3939</v>
      </c>
      <c r="M146" s="43" t="s">
        <v>3940</v>
      </c>
      <c r="N146" s="43" t="s">
        <v>3870</v>
      </c>
      <c r="O146" s="43" t="s">
        <v>3853</v>
      </c>
      <c r="P146" s="43" t="s">
        <v>3854</v>
      </c>
      <c r="Q146" s="47" t="s">
        <v>4440</v>
      </c>
      <c r="R146" s="43" t="s">
        <v>3892</v>
      </c>
      <c r="S146" s="43" t="s">
        <v>3856</v>
      </c>
      <c r="T146" s="43">
        <v>24</v>
      </c>
      <c r="U146" s="43" t="s">
        <v>3884</v>
      </c>
      <c r="V146" s="43" t="s">
        <v>3858</v>
      </c>
      <c r="W146" s="43" t="s">
        <v>3873</v>
      </c>
      <c r="X146" s="43" t="s">
        <v>4457</v>
      </c>
      <c r="Y146" s="43" t="s">
        <v>4458</v>
      </c>
    </row>
    <row r="147" spans="1:25" x14ac:dyDescent="0.25">
      <c r="A147" s="43" t="s">
        <v>4131</v>
      </c>
      <c r="B147" s="26" t="s">
        <v>5204</v>
      </c>
      <c r="C147" s="43" t="s">
        <v>5205</v>
      </c>
      <c r="D147" s="44">
        <v>44470</v>
      </c>
      <c r="E147" s="43" t="s">
        <v>5206</v>
      </c>
      <c r="F147" s="43" t="s">
        <v>3938</v>
      </c>
      <c r="G147" s="43" t="s">
        <v>3922</v>
      </c>
      <c r="H147" s="43" t="s">
        <v>3947</v>
      </c>
      <c r="I147" s="43" t="s">
        <v>4290</v>
      </c>
      <c r="J147" s="43"/>
      <c r="K147" s="43" t="s">
        <v>3939</v>
      </c>
      <c r="L147" s="43" t="s">
        <v>3939</v>
      </c>
      <c r="M147" s="43" t="s">
        <v>3869</v>
      </c>
      <c r="N147" s="43" t="s">
        <v>4851</v>
      </c>
      <c r="O147" s="43" t="s">
        <v>4568</v>
      </c>
      <c r="P147" s="46">
        <v>44926</v>
      </c>
      <c r="Q147" s="43"/>
      <c r="R147" s="43"/>
      <c r="S147" s="43"/>
      <c r="T147" s="43"/>
      <c r="U147" s="43"/>
      <c r="V147" s="43"/>
      <c r="W147" s="43"/>
      <c r="X147" s="43"/>
      <c r="Y147" s="43"/>
    </row>
    <row r="148" spans="1:25" x14ac:dyDescent="0.25">
      <c r="A148" s="43" t="s">
        <v>4131</v>
      </c>
      <c r="B148" s="26" t="s">
        <v>4385</v>
      </c>
      <c r="C148" s="43" t="s">
        <v>4386</v>
      </c>
      <c r="D148" s="44">
        <v>44470</v>
      </c>
      <c r="E148" s="43" t="s">
        <v>4387</v>
      </c>
      <c r="F148" s="43" t="s">
        <v>4388</v>
      </c>
      <c r="G148" s="43" t="s">
        <v>3990</v>
      </c>
      <c r="H148" s="43" t="s">
        <v>3947</v>
      </c>
      <c r="I148" s="43" t="s">
        <v>4290</v>
      </c>
      <c r="J148" s="43"/>
      <c r="K148" s="43" t="s">
        <v>3939</v>
      </c>
      <c r="L148" s="43" t="s">
        <v>3939</v>
      </c>
      <c r="M148" s="43" t="s">
        <v>3940</v>
      </c>
      <c r="N148" s="43" t="s">
        <v>3870</v>
      </c>
      <c r="O148" s="43" t="s">
        <v>3853</v>
      </c>
      <c r="P148" s="43" t="s">
        <v>3854</v>
      </c>
      <c r="Q148" s="47" t="s">
        <v>4389</v>
      </c>
      <c r="R148" s="43" t="s">
        <v>3855</v>
      </c>
      <c r="S148" s="43" t="s">
        <v>3855</v>
      </c>
      <c r="T148" s="43">
        <v>31</v>
      </c>
      <c r="U148" s="43" t="s">
        <v>3884</v>
      </c>
      <c r="V148" s="43" t="s">
        <v>3858</v>
      </c>
      <c r="W148" s="43" t="s">
        <v>4390</v>
      </c>
      <c r="X148" s="43" t="s">
        <v>4391</v>
      </c>
      <c r="Y148" s="43" t="s">
        <v>4392</v>
      </c>
    </row>
    <row r="149" ht="30" customHeight="1" spans="1:25" x14ac:dyDescent="0.25">
      <c r="A149" s="43" t="s">
        <v>4131</v>
      </c>
      <c r="B149" s="26" t="s">
        <v>4432</v>
      </c>
      <c r="C149" s="43" t="s">
        <v>4433</v>
      </c>
      <c r="D149" s="44">
        <v>44470</v>
      </c>
      <c r="E149" s="43" t="s">
        <v>4434</v>
      </c>
      <c r="F149" s="43" t="s">
        <v>4010</v>
      </c>
      <c r="G149" s="43" t="s">
        <v>3998</v>
      </c>
      <c r="H149" s="43" t="s">
        <v>3923</v>
      </c>
      <c r="I149" s="43" t="s">
        <v>4290</v>
      </c>
      <c r="J149" s="43"/>
      <c r="K149" s="43" t="s">
        <v>3939</v>
      </c>
      <c r="L149" s="43" t="s">
        <v>3939</v>
      </c>
      <c r="M149" s="43" t="s">
        <v>3940</v>
      </c>
      <c r="N149" s="43" t="s">
        <v>3870</v>
      </c>
      <c r="O149" s="43" t="s">
        <v>3853</v>
      </c>
      <c r="P149" s="43" t="s">
        <v>3854</v>
      </c>
      <c r="Q149" s="47" t="s">
        <v>4418</v>
      </c>
      <c r="R149" s="43" t="s">
        <v>3856</v>
      </c>
      <c r="S149" s="43" t="s">
        <v>3856</v>
      </c>
      <c r="T149" s="43">
        <v>15</v>
      </c>
      <c r="U149" s="43" t="s">
        <v>3884</v>
      </c>
      <c r="V149" s="43" t="s">
        <v>3928</v>
      </c>
      <c r="W149" s="43" t="s">
        <v>3915</v>
      </c>
      <c r="X149" s="43" t="s">
        <v>4435</v>
      </c>
      <c r="Y149" s="45" t="s">
        <v>4436</v>
      </c>
    </row>
    <row r="150" spans="1:25" x14ac:dyDescent="0.25">
      <c r="A150" s="43" t="s">
        <v>4131</v>
      </c>
      <c r="B150" s="26" t="s">
        <v>5207</v>
      </c>
      <c r="C150" s="43" t="s">
        <v>5208</v>
      </c>
      <c r="D150" s="44">
        <v>44470</v>
      </c>
      <c r="E150" s="43" t="s">
        <v>5209</v>
      </c>
      <c r="F150" s="43" t="s">
        <v>5210</v>
      </c>
      <c r="G150" s="43" t="s">
        <v>4017</v>
      </c>
      <c r="H150" s="43" t="s">
        <v>4018</v>
      </c>
      <c r="I150" s="43" t="s">
        <v>4290</v>
      </c>
      <c r="J150" s="43"/>
      <c r="K150" s="43" t="s">
        <v>3939</v>
      </c>
      <c r="L150" s="43" t="s">
        <v>3939</v>
      </c>
      <c r="M150" s="43" t="s">
        <v>3869</v>
      </c>
      <c r="N150" s="43" t="s">
        <v>4851</v>
      </c>
      <c r="O150" s="43" t="s">
        <v>3853</v>
      </c>
      <c r="P150" s="43" t="s">
        <v>3854</v>
      </c>
      <c r="Q150" s="43"/>
      <c r="R150" s="43"/>
      <c r="S150" s="43"/>
      <c r="T150" s="43"/>
      <c r="U150" s="43"/>
      <c r="V150" s="43"/>
      <c r="W150" s="43"/>
      <c r="X150" s="43"/>
      <c r="Y150" s="43"/>
    </row>
    <row r="151" ht="30" customHeight="1" spans="1:25" x14ac:dyDescent="0.25">
      <c r="A151" s="43" t="s">
        <v>4131</v>
      </c>
      <c r="B151" s="26" t="s">
        <v>5211</v>
      </c>
      <c r="C151" s="43" t="s">
        <v>5212</v>
      </c>
      <c r="D151" s="44">
        <v>44470</v>
      </c>
      <c r="E151" s="43" t="s">
        <v>5213</v>
      </c>
      <c r="F151" s="43" t="s">
        <v>4999</v>
      </c>
      <c r="G151" s="43" t="s">
        <v>3985</v>
      </c>
      <c r="H151" s="43" t="s">
        <v>3968</v>
      </c>
      <c r="I151" s="43" t="s">
        <v>4290</v>
      </c>
      <c r="J151" s="43"/>
      <c r="K151" s="43" t="s">
        <v>3939</v>
      </c>
      <c r="L151" s="43" t="s">
        <v>3939</v>
      </c>
      <c r="M151" s="43" t="s">
        <v>3869</v>
      </c>
      <c r="N151" s="43" t="s">
        <v>4851</v>
      </c>
      <c r="O151" s="43" t="s">
        <v>3853</v>
      </c>
      <c r="P151" s="43" t="s">
        <v>3854</v>
      </c>
      <c r="Q151" s="43"/>
      <c r="R151" s="43" t="s">
        <v>3856</v>
      </c>
      <c r="S151" s="43" t="s">
        <v>3856</v>
      </c>
      <c r="T151" s="43">
        <v>12</v>
      </c>
      <c r="U151" s="43" t="s">
        <v>3884</v>
      </c>
      <c r="V151" s="43" t="s">
        <v>3858</v>
      </c>
      <c r="W151" s="43" t="s">
        <v>4231</v>
      </c>
      <c r="X151" s="43" t="s">
        <v>5214</v>
      </c>
      <c r="Y151" s="45" t="s">
        <v>5215</v>
      </c>
    </row>
    <row r="152" spans="1:25" x14ac:dyDescent="0.25">
      <c r="A152" s="43" t="s">
        <v>4131</v>
      </c>
      <c r="B152" s="26" t="s">
        <v>4426</v>
      </c>
      <c r="C152" s="43" t="s">
        <v>4427</v>
      </c>
      <c r="D152" s="44">
        <v>44470</v>
      </c>
      <c r="E152" s="43" t="s">
        <v>4428</v>
      </c>
      <c r="F152" s="43" t="s">
        <v>4429</v>
      </c>
      <c r="G152" s="43" t="s">
        <v>4017</v>
      </c>
      <c r="H152" s="43" t="s">
        <v>4018</v>
      </c>
      <c r="I152" s="43" t="s">
        <v>4290</v>
      </c>
      <c r="J152" s="43"/>
      <c r="K152" s="43" t="s">
        <v>3939</v>
      </c>
      <c r="L152" s="43" t="s">
        <v>3939</v>
      </c>
      <c r="M152" s="43" t="s">
        <v>3940</v>
      </c>
      <c r="N152" s="43" t="s">
        <v>3870</v>
      </c>
      <c r="O152" s="43" t="s">
        <v>3853</v>
      </c>
      <c r="P152" s="43" t="s">
        <v>3854</v>
      </c>
      <c r="Q152" s="43" t="s">
        <v>4424</v>
      </c>
      <c r="R152" s="43" t="s">
        <v>3856</v>
      </c>
      <c r="S152" s="43" t="s">
        <v>3855</v>
      </c>
      <c r="T152" s="43">
        <v>22</v>
      </c>
      <c r="U152" s="43" t="s">
        <v>3884</v>
      </c>
      <c r="V152" s="43" t="s">
        <v>4020</v>
      </c>
      <c r="W152" s="43" t="s">
        <v>3915</v>
      </c>
      <c r="X152" s="43" t="s">
        <v>4430</v>
      </c>
      <c r="Y152" s="43" t="s">
        <v>4431</v>
      </c>
    </row>
    <row r="153" spans="1:25" x14ac:dyDescent="0.25">
      <c r="A153" s="43" t="s">
        <v>4131</v>
      </c>
      <c r="B153" s="26" t="s">
        <v>4365</v>
      </c>
      <c r="C153" s="43" t="s">
        <v>4366</v>
      </c>
      <c r="D153" s="44">
        <v>44470</v>
      </c>
      <c r="E153" s="43" t="s">
        <v>4367</v>
      </c>
      <c r="F153" s="43" t="s">
        <v>4368</v>
      </c>
      <c r="G153" s="43" t="s">
        <v>3845</v>
      </c>
      <c r="H153" s="43" t="s">
        <v>3846</v>
      </c>
      <c r="I153" s="43" t="s">
        <v>4290</v>
      </c>
      <c r="J153" s="43"/>
      <c r="K153" s="43" t="s">
        <v>3939</v>
      </c>
      <c r="L153" s="43" t="s">
        <v>3939</v>
      </c>
      <c r="M153" s="43" t="s">
        <v>3869</v>
      </c>
      <c r="N153" s="43" t="s">
        <v>3958</v>
      </c>
      <c r="O153" s="43" t="s">
        <v>4568</v>
      </c>
      <c r="P153" s="46">
        <v>44926</v>
      </c>
      <c r="Q153" s="47" t="s">
        <v>5216</v>
      </c>
      <c r="R153" s="43" t="s">
        <v>3856</v>
      </c>
      <c r="S153" s="43" t="s">
        <v>3856</v>
      </c>
      <c r="T153" s="43">
        <v>16</v>
      </c>
      <c r="U153" s="43" t="s">
        <v>3884</v>
      </c>
      <c r="V153" s="43" t="s">
        <v>4069</v>
      </c>
      <c r="W153" s="43" t="s">
        <v>3915</v>
      </c>
      <c r="X153" s="43" t="s">
        <v>4369</v>
      </c>
      <c r="Y153" s="43" t="s">
        <v>3962</v>
      </c>
    </row>
    <row r="154" spans="1:25" x14ac:dyDescent="0.25">
      <c r="A154" s="43" t="s">
        <v>4131</v>
      </c>
      <c r="B154" s="26" t="s">
        <v>5217</v>
      </c>
      <c r="C154" s="43" t="s">
        <v>5218</v>
      </c>
      <c r="D154" s="44">
        <v>44470</v>
      </c>
      <c r="E154" s="43" t="s">
        <v>5219</v>
      </c>
      <c r="F154" s="43" t="s">
        <v>4004</v>
      </c>
      <c r="G154" s="43" t="s">
        <v>3985</v>
      </c>
      <c r="H154" s="43" t="s">
        <v>3968</v>
      </c>
      <c r="I154" s="43" t="s">
        <v>4290</v>
      </c>
      <c r="J154" s="43"/>
      <c r="K154" s="43" t="s">
        <v>3939</v>
      </c>
      <c r="L154" s="43" t="s">
        <v>3939</v>
      </c>
      <c r="M154" s="43" t="s">
        <v>3869</v>
      </c>
      <c r="N154" s="43" t="s">
        <v>4851</v>
      </c>
      <c r="O154" s="43" t="s">
        <v>3853</v>
      </c>
      <c r="P154" s="43" t="s">
        <v>3854</v>
      </c>
      <c r="Q154" s="43"/>
      <c r="R154" s="43" t="s">
        <v>3855</v>
      </c>
      <c r="S154" s="43" t="s">
        <v>3856</v>
      </c>
      <c r="T154" s="43">
        <v>12</v>
      </c>
      <c r="U154" s="43" t="s">
        <v>3884</v>
      </c>
      <c r="V154" s="43" t="s">
        <v>3858</v>
      </c>
      <c r="W154" s="43" t="s">
        <v>4863</v>
      </c>
      <c r="X154" s="43" t="s">
        <v>5220</v>
      </c>
      <c r="Y154" s="43" t="s">
        <v>5221</v>
      </c>
    </row>
    <row r="155" spans="1:25" x14ac:dyDescent="0.25">
      <c r="A155" s="43" t="s">
        <v>4131</v>
      </c>
      <c r="B155" s="26" t="s">
        <v>5222</v>
      </c>
      <c r="C155" s="43" t="s">
        <v>5223</v>
      </c>
      <c r="D155" s="44">
        <v>44470</v>
      </c>
      <c r="E155" s="43" t="s">
        <v>5224</v>
      </c>
      <c r="F155" s="43" t="s">
        <v>3997</v>
      </c>
      <c r="G155" s="43" t="s">
        <v>3998</v>
      </c>
      <c r="H155" s="43" t="s">
        <v>3923</v>
      </c>
      <c r="I155" s="43" t="s">
        <v>4290</v>
      </c>
      <c r="J155" s="43"/>
      <c r="K155" s="43" t="s">
        <v>3939</v>
      </c>
      <c r="L155" s="43" t="s">
        <v>3939</v>
      </c>
      <c r="M155" s="43" t="s">
        <v>3869</v>
      </c>
      <c r="N155" s="43" t="s">
        <v>4851</v>
      </c>
      <c r="O155" s="43" t="s">
        <v>4568</v>
      </c>
      <c r="P155" s="46">
        <v>44926</v>
      </c>
      <c r="Q155" s="43"/>
      <c r="R155" s="43"/>
      <c r="S155" s="43"/>
      <c r="T155" s="43"/>
      <c r="U155" s="43"/>
      <c r="V155" s="43"/>
      <c r="W155" s="43"/>
      <c r="X155" s="43"/>
      <c r="Y155" s="43"/>
    </row>
    <row r="156" ht="30" customHeight="1" spans="1:25" x14ac:dyDescent="0.25">
      <c r="A156" s="43" t="s">
        <v>4131</v>
      </c>
      <c r="B156" s="26" t="s">
        <v>5225</v>
      </c>
      <c r="C156" s="43" t="s">
        <v>5226</v>
      </c>
      <c r="D156" s="44">
        <v>44470</v>
      </c>
      <c r="E156" s="43" t="s">
        <v>5227</v>
      </c>
      <c r="F156" s="43" t="s">
        <v>4999</v>
      </c>
      <c r="G156" s="43" t="s">
        <v>3985</v>
      </c>
      <c r="H156" s="43" t="s">
        <v>3968</v>
      </c>
      <c r="I156" s="43" t="s">
        <v>4290</v>
      </c>
      <c r="J156" s="43"/>
      <c r="K156" s="43" t="s">
        <v>3939</v>
      </c>
      <c r="L156" s="43" t="s">
        <v>3939</v>
      </c>
      <c r="M156" s="43" t="s">
        <v>3869</v>
      </c>
      <c r="N156" s="43" t="s">
        <v>4851</v>
      </c>
      <c r="O156" s="43" t="s">
        <v>3853</v>
      </c>
      <c r="P156" s="43" t="s">
        <v>3854</v>
      </c>
      <c r="Q156" s="43"/>
      <c r="R156" s="43" t="s">
        <v>3892</v>
      </c>
      <c r="S156" s="43" t="s">
        <v>3856</v>
      </c>
      <c r="T156" s="43">
        <v>16</v>
      </c>
      <c r="U156" s="43" t="s">
        <v>3884</v>
      </c>
      <c r="V156" s="43" t="s">
        <v>3858</v>
      </c>
      <c r="W156" s="43" t="s">
        <v>4211</v>
      </c>
      <c r="X156" s="43" t="s">
        <v>5228</v>
      </c>
      <c r="Y156" s="45" t="s">
        <v>5229</v>
      </c>
    </row>
    <row r="157" spans="1:25" x14ac:dyDescent="0.25">
      <c r="A157" s="43" t="s">
        <v>4131</v>
      </c>
      <c r="B157" s="26" t="s">
        <v>5230</v>
      </c>
      <c r="C157" s="43" t="s">
        <v>5231</v>
      </c>
      <c r="D157" s="44">
        <v>44470</v>
      </c>
      <c r="E157" s="43" t="s">
        <v>5232</v>
      </c>
      <c r="F157" s="43" t="s">
        <v>4931</v>
      </c>
      <c r="G157" s="43" t="s">
        <v>3967</v>
      </c>
      <c r="H157" s="43" t="s">
        <v>3968</v>
      </c>
      <c r="I157" s="43" t="s">
        <v>4290</v>
      </c>
      <c r="J157" s="43"/>
      <c r="K157" s="43" t="s">
        <v>3939</v>
      </c>
      <c r="L157" s="43" t="s">
        <v>3939</v>
      </c>
      <c r="M157" s="43" t="s">
        <v>3869</v>
      </c>
      <c r="N157" s="43" t="s">
        <v>4851</v>
      </c>
      <c r="O157" s="43" t="s">
        <v>3853</v>
      </c>
      <c r="P157" s="43" t="s">
        <v>3854</v>
      </c>
      <c r="Q157" s="43"/>
      <c r="R157" s="43" t="s">
        <v>3855</v>
      </c>
      <c r="S157" s="43" t="s">
        <v>3856</v>
      </c>
      <c r="T157" s="43">
        <v>14</v>
      </c>
      <c r="U157" s="43" t="s">
        <v>3871</v>
      </c>
      <c r="V157" s="43" t="s">
        <v>4069</v>
      </c>
      <c r="W157" s="43" t="s">
        <v>3929</v>
      </c>
      <c r="X157" s="43" t="s">
        <v>5233</v>
      </c>
      <c r="Y157" s="43" t="s">
        <v>5234</v>
      </c>
    </row>
    <row r="158" spans="1:25" x14ac:dyDescent="0.25">
      <c r="A158" s="43" t="s">
        <v>4131</v>
      </c>
      <c r="B158" s="26" t="s">
        <v>5235</v>
      </c>
      <c r="C158" s="43" t="s">
        <v>5236</v>
      </c>
      <c r="D158" s="44">
        <v>44470</v>
      </c>
      <c r="E158" s="43" t="s">
        <v>5237</v>
      </c>
      <c r="F158" s="43" t="s">
        <v>4151</v>
      </c>
      <c r="G158" s="43" t="s">
        <v>4152</v>
      </c>
      <c r="H158" s="43" t="s">
        <v>3947</v>
      </c>
      <c r="I158" s="43" t="s">
        <v>4290</v>
      </c>
      <c r="J158" s="43"/>
      <c r="K158" s="43" t="s">
        <v>3939</v>
      </c>
      <c r="L158" s="43" t="s">
        <v>3939</v>
      </c>
      <c r="M158" s="43" t="s">
        <v>3869</v>
      </c>
      <c r="N158" s="43" t="s">
        <v>4851</v>
      </c>
      <c r="O158" s="43" t="s">
        <v>4568</v>
      </c>
      <c r="P158" s="46">
        <v>44926</v>
      </c>
      <c r="Q158" s="43"/>
      <c r="R158" s="43"/>
      <c r="S158" s="43"/>
      <c r="T158" s="43"/>
      <c r="U158" s="43"/>
      <c r="V158" s="43"/>
      <c r="W158" s="43"/>
      <c r="X158" s="43"/>
      <c r="Y158" s="43"/>
    </row>
    <row r="159" spans="1:25" x14ac:dyDescent="0.25">
      <c r="A159" s="43" t="s">
        <v>4131</v>
      </c>
      <c r="B159" s="26" t="s">
        <v>5238</v>
      </c>
      <c r="C159" s="43" t="s">
        <v>5239</v>
      </c>
      <c r="D159" s="44">
        <v>44470</v>
      </c>
      <c r="E159" s="43" t="s">
        <v>5240</v>
      </c>
      <c r="F159" s="43" t="s">
        <v>3984</v>
      </c>
      <c r="G159" s="43" t="s">
        <v>3985</v>
      </c>
      <c r="H159" s="43" t="s">
        <v>3968</v>
      </c>
      <c r="I159" s="43" t="s">
        <v>4290</v>
      </c>
      <c r="J159" s="43"/>
      <c r="K159" s="43" t="s">
        <v>3939</v>
      </c>
      <c r="L159" s="43" t="s">
        <v>3939</v>
      </c>
      <c r="M159" s="43" t="s">
        <v>3869</v>
      </c>
      <c r="N159" s="43" t="s">
        <v>4851</v>
      </c>
      <c r="O159" s="43" t="s">
        <v>3853</v>
      </c>
      <c r="P159" s="43" t="s">
        <v>3854</v>
      </c>
      <c r="Q159" s="43"/>
      <c r="R159" s="43" t="s">
        <v>3855</v>
      </c>
      <c r="S159" s="43" t="s">
        <v>3856</v>
      </c>
      <c r="T159" s="43">
        <v>12</v>
      </c>
      <c r="U159" s="43" t="s">
        <v>3884</v>
      </c>
      <c r="V159" s="43" t="s">
        <v>3858</v>
      </c>
      <c r="W159" s="43" t="s">
        <v>3929</v>
      </c>
      <c r="X159" s="43" t="s">
        <v>5241</v>
      </c>
      <c r="Y159" s="43" t="s">
        <v>5242</v>
      </c>
    </row>
    <row r="160" spans="1:25" x14ac:dyDescent="0.25">
      <c r="A160" s="43" t="s">
        <v>4131</v>
      </c>
      <c r="B160" s="26" t="s">
        <v>4118</v>
      </c>
      <c r="C160" s="43" t="s">
        <v>4119</v>
      </c>
      <c r="D160" s="44">
        <v>44470</v>
      </c>
      <c r="E160" s="43" t="s">
        <v>4120</v>
      </c>
      <c r="F160" s="43" t="s">
        <v>4032</v>
      </c>
      <c r="G160" s="43" t="s">
        <v>3998</v>
      </c>
      <c r="H160" s="43" t="s">
        <v>3923</v>
      </c>
      <c r="I160" s="43" t="s">
        <v>4290</v>
      </c>
      <c r="J160" s="43"/>
      <c r="K160" s="43" t="s">
        <v>3939</v>
      </c>
      <c r="L160" s="43" t="s">
        <v>3939</v>
      </c>
      <c r="M160" s="43" t="s">
        <v>3940</v>
      </c>
      <c r="N160" s="43" t="s">
        <v>3870</v>
      </c>
      <c r="O160" s="43" t="s">
        <v>3853</v>
      </c>
      <c r="P160" s="43" t="s">
        <v>3854</v>
      </c>
      <c r="Q160" s="43"/>
      <c r="R160" s="43"/>
      <c r="S160" s="43"/>
      <c r="T160" s="43"/>
      <c r="U160" s="43"/>
      <c r="V160" s="43"/>
      <c r="W160" s="43"/>
      <c r="X160" s="43"/>
      <c r="Y160" s="43"/>
    </row>
    <row r="161" spans="1:25" x14ac:dyDescent="0.25">
      <c r="A161" s="43" t="s">
        <v>4131</v>
      </c>
      <c r="B161" s="26" t="s">
        <v>4448</v>
      </c>
      <c r="C161" s="43" t="s">
        <v>4449</v>
      </c>
      <c r="D161" s="44">
        <v>44470</v>
      </c>
      <c r="E161" s="43" t="s">
        <v>4450</v>
      </c>
      <c r="F161" s="43" t="s">
        <v>3938</v>
      </c>
      <c r="G161" s="43" t="s">
        <v>3922</v>
      </c>
      <c r="H161" s="43" t="s">
        <v>3947</v>
      </c>
      <c r="I161" s="43" t="s">
        <v>4290</v>
      </c>
      <c r="J161" s="43"/>
      <c r="K161" s="43" t="s">
        <v>3939</v>
      </c>
      <c r="L161" s="43" t="s">
        <v>3939</v>
      </c>
      <c r="M161" s="43" t="s">
        <v>3869</v>
      </c>
      <c r="N161" s="43" t="s">
        <v>3870</v>
      </c>
      <c r="O161" s="43" t="s">
        <v>3853</v>
      </c>
      <c r="P161" s="43" t="s">
        <v>3854</v>
      </c>
      <c r="Q161" s="43" t="s">
        <v>4451</v>
      </c>
      <c r="R161" s="43" t="s">
        <v>3856</v>
      </c>
      <c r="S161" s="43" t="s">
        <v>3855</v>
      </c>
      <c r="T161" s="43">
        <v>16</v>
      </c>
      <c r="U161" s="43" t="s">
        <v>3884</v>
      </c>
      <c r="V161" s="43" t="s">
        <v>4069</v>
      </c>
      <c r="W161" s="43" t="s">
        <v>3915</v>
      </c>
      <c r="X161" s="43" t="s">
        <v>4452</v>
      </c>
      <c r="Y161" s="43" t="s">
        <v>4453</v>
      </c>
    </row>
    <row r="162" spans="1:25" x14ac:dyDescent="0.25">
      <c r="A162" s="43" t="s">
        <v>4131</v>
      </c>
      <c r="B162" s="26" t="s">
        <v>5243</v>
      </c>
      <c r="C162" s="43" t="s">
        <v>5244</v>
      </c>
      <c r="D162" s="44">
        <v>44470</v>
      </c>
      <c r="E162" s="43" t="s">
        <v>5245</v>
      </c>
      <c r="F162" s="43" t="s">
        <v>4057</v>
      </c>
      <c r="G162" s="43" t="s">
        <v>3922</v>
      </c>
      <c r="H162" s="43" t="s">
        <v>3947</v>
      </c>
      <c r="I162" s="43" t="s">
        <v>4290</v>
      </c>
      <c r="J162" s="43"/>
      <c r="K162" s="43" t="s">
        <v>3939</v>
      </c>
      <c r="L162" s="43" t="s">
        <v>3939</v>
      </c>
      <c r="M162" s="43" t="s">
        <v>3869</v>
      </c>
      <c r="N162" s="43" t="s">
        <v>4851</v>
      </c>
      <c r="O162" s="43" t="s">
        <v>4568</v>
      </c>
      <c r="P162" s="46">
        <v>44926</v>
      </c>
      <c r="Q162" s="43"/>
      <c r="R162" s="43"/>
      <c r="S162" s="43"/>
      <c r="T162" s="43"/>
      <c r="U162" s="43"/>
      <c r="V162" s="43"/>
      <c r="W162" s="43"/>
      <c r="X162" s="43"/>
      <c r="Y162" s="43"/>
    </row>
    <row r="163" spans="1:25" x14ac:dyDescent="0.25">
      <c r="A163" s="43" t="s">
        <v>4131</v>
      </c>
      <c r="B163" s="26" t="s">
        <v>5246</v>
      </c>
      <c r="C163" s="43" t="s">
        <v>5247</v>
      </c>
      <c r="D163" s="44">
        <v>44470</v>
      </c>
      <c r="E163" s="43" t="s">
        <v>5248</v>
      </c>
      <c r="F163" s="43" t="s">
        <v>4057</v>
      </c>
      <c r="G163" s="43" t="s">
        <v>3922</v>
      </c>
      <c r="H163" s="43" t="s">
        <v>3947</v>
      </c>
      <c r="I163" s="43" t="s">
        <v>4290</v>
      </c>
      <c r="J163" s="43"/>
      <c r="K163" s="43" t="s">
        <v>3939</v>
      </c>
      <c r="L163" s="43" t="s">
        <v>3939</v>
      </c>
      <c r="M163" s="43" t="s">
        <v>3869</v>
      </c>
      <c r="N163" s="43" t="s">
        <v>4851</v>
      </c>
      <c r="O163" s="43" t="s">
        <v>3853</v>
      </c>
      <c r="P163" s="43" t="s">
        <v>3854</v>
      </c>
      <c r="Q163" s="43"/>
      <c r="R163" s="43"/>
      <c r="S163" s="43"/>
      <c r="T163" s="43"/>
      <c r="U163" s="43"/>
      <c r="V163" s="43"/>
      <c r="W163" s="43"/>
      <c r="X163" s="43"/>
      <c r="Y163" s="43"/>
    </row>
    <row r="164" spans="1:25" x14ac:dyDescent="0.25">
      <c r="A164" s="43" t="s">
        <v>4131</v>
      </c>
      <c r="B164" s="26" t="s">
        <v>5249</v>
      </c>
      <c r="C164" s="43" t="s">
        <v>5250</v>
      </c>
      <c r="D164" s="44">
        <v>44470</v>
      </c>
      <c r="E164" s="43" t="s">
        <v>5251</v>
      </c>
      <c r="F164" s="43" t="s">
        <v>5252</v>
      </c>
      <c r="G164" s="43" t="s">
        <v>3967</v>
      </c>
      <c r="H164" s="43" t="s">
        <v>3968</v>
      </c>
      <c r="I164" s="43" t="s">
        <v>4290</v>
      </c>
      <c r="J164" s="43"/>
      <c r="K164" s="43" t="s">
        <v>3939</v>
      </c>
      <c r="L164" s="43" t="s">
        <v>3939</v>
      </c>
      <c r="M164" s="43" t="s">
        <v>3869</v>
      </c>
      <c r="N164" s="43" t="s">
        <v>4851</v>
      </c>
      <c r="O164" s="43" t="s">
        <v>4568</v>
      </c>
      <c r="P164" s="46">
        <v>44926</v>
      </c>
      <c r="Q164" s="43"/>
      <c r="R164" s="43"/>
      <c r="S164" s="43"/>
      <c r="T164" s="43"/>
      <c r="U164" s="43"/>
      <c r="V164" s="43"/>
      <c r="W164" s="43"/>
      <c r="X164" s="43"/>
      <c r="Y164" s="43"/>
    </row>
    <row r="165" spans="1:25" x14ac:dyDescent="0.25">
      <c r="A165" s="43" t="s">
        <v>4131</v>
      </c>
      <c r="B165" s="26" t="s">
        <v>5253</v>
      </c>
      <c r="C165" s="43" t="s">
        <v>5254</v>
      </c>
      <c r="D165" s="44">
        <v>44470</v>
      </c>
      <c r="E165" s="43" t="s">
        <v>5255</v>
      </c>
      <c r="F165" s="43" t="s">
        <v>4049</v>
      </c>
      <c r="G165" s="43" t="s">
        <v>4050</v>
      </c>
      <c r="H165" s="43" t="s">
        <v>3846</v>
      </c>
      <c r="I165" s="43" t="s">
        <v>4290</v>
      </c>
      <c r="J165" s="43"/>
      <c r="K165" s="43" t="s">
        <v>3939</v>
      </c>
      <c r="L165" s="43" t="s">
        <v>3939</v>
      </c>
      <c r="M165" s="43" t="s">
        <v>3869</v>
      </c>
      <c r="N165" s="43" t="s">
        <v>4851</v>
      </c>
      <c r="O165" s="43" t="s">
        <v>3853</v>
      </c>
      <c r="P165" s="43" t="s">
        <v>3854</v>
      </c>
      <c r="Q165" s="43"/>
      <c r="R165" s="43" t="s">
        <v>3892</v>
      </c>
      <c r="S165" s="43" t="s">
        <v>3856</v>
      </c>
      <c r="T165" s="43">
        <v>2</v>
      </c>
      <c r="U165" s="43" t="s">
        <v>3884</v>
      </c>
      <c r="V165" s="43" t="s">
        <v>3872</v>
      </c>
      <c r="W165" s="43" t="s">
        <v>3873</v>
      </c>
      <c r="X165" s="43" t="s">
        <v>5256</v>
      </c>
      <c r="Y165" s="43" t="s">
        <v>5257</v>
      </c>
    </row>
    <row r="166" spans="1:25" x14ac:dyDescent="0.25">
      <c r="A166" s="43" t="s">
        <v>4131</v>
      </c>
      <c r="B166" s="26" t="s">
        <v>5258</v>
      </c>
      <c r="C166" s="43" t="s">
        <v>5259</v>
      </c>
      <c r="D166" s="44">
        <v>44470</v>
      </c>
      <c r="E166" s="43" t="s">
        <v>5260</v>
      </c>
      <c r="F166" s="43" t="s">
        <v>5261</v>
      </c>
      <c r="G166" s="43" t="s">
        <v>3990</v>
      </c>
      <c r="H166" s="43" t="s">
        <v>3947</v>
      </c>
      <c r="I166" s="43" t="s">
        <v>4290</v>
      </c>
      <c r="J166" s="43"/>
      <c r="K166" s="43" t="s">
        <v>3939</v>
      </c>
      <c r="L166" s="43" t="s">
        <v>3939</v>
      </c>
      <c r="M166" s="43" t="s">
        <v>3869</v>
      </c>
      <c r="N166" s="43" t="s">
        <v>4851</v>
      </c>
      <c r="O166" s="43" t="s">
        <v>3853</v>
      </c>
      <c r="P166" s="43" t="s">
        <v>3854</v>
      </c>
      <c r="Q166" s="43"/>
      <c r="R166" s="43" t="s">
        <v>3892</v>
      </c>
      <c r="S166" s="43" t="s">
        <v>3856</v>
      </c>
      <c r="T166" s="43">
        <v>16</v>
      </c>
      <c r="U166" s="43" t="s">
        <v>3884</v>
      </c>
      <c r="V166" s="43" t="s">
        <v>3950</v>
      </c>
      <c r="W166" s="43" t="s">
        <v>3991</v>
      </c>
      <c r="X166" s="43" t="s">
        <v>5262</v>
      </c>
      <c r="Y166" s="43" t="s">
        <v>3953</v>
      </c>
    </row>
    <row r="167" spans="1:25" x14ac:dyDescent="0.25">
      <c r="A167" s="43" t="s">
        <v>4131</v>
      </c>
      <c r="B167" s="26" t="s">
        <v>5263</v>
      </c>
      <c r="C167" s="43" t="s">
        <v>5264</v>
      </c>
      <c r="D167" s="44">
        <v>44470</v>
      </c>
      <c r="E167" s="43" t="s">
        <v>5265</v>
      </c>
      <c r="F167" s="43" t="s">
        <v>4171</v>
      </c>
      <c r="G167" s="43" t="s">
        <v>3908</v>
      </c>
      <c r="H167" s="43" t="s">
        <v>3909</v>
      </c>
      <c r="I167" s="43" t="s">
        <v>4290</v>
      </c>
      <c r="J167" s="43"/>
      <c r="K167" s="43" t="s">
        <v>3939</v>
      </c>
      <c r="L167" s="43" t="s">
        <v>3939</v>
      </c>
      <c r="M167" s="43" t="s">
        <v>3869</v>
      </c>
      <c r="N167" s="43" t="s">
        <v>4851</v>
      </c>
      <c r="O167" s="43" t="s">
        <v>3853</v>
      </c>
      <c r="P167" s="43" t="s">
        <v>3854</v>
      </c>
      <c r="Q167" s="43"/>
      <c r="R167" s="43" t="s">
        <v>3856</v>
      </c>
      <c r="S167" s="43" t="s">
        <v>3856</v>
      </c>
      <c r="T167" s="43">
        <v>12</v>
      </c>
      <c r="U167" s="43" t="s">
        <v>3884</v>
      </c>
      <c r="V167" s="43" t="s">
        <v>3858</v>
      </c>
      <c r="W167" s="43" t="s">
        <v>3929</v>
      </c>
      <c r="X167" s="43" t="s">
        <v>5266</v>
      </c>
      <c r="Y167" s="43" t="s">
        <v>5267</v>
      </c>
    </row>
    <row r="168" spans="1:25" x14ac:dyDescent="0.25">
      <c r="A168" s="43" t="s">
        <v>4131</v>
      </c>
      <c r="B168" s="26" t="s">
        <v>5268</v>
      </c>
      <c r="C168" s="43" t="s">
        <v>5269</v>
      </c>
      <c r="D168" s="44">
        <v>44470</v>
      </c>
      <c r="E168" s="43" t="s">
        <v>5270</v>
      </c>
      <c r="F168" s="43" t="s">
        <v>3978</v>
      </c>
      <c r="G168" s="43" t="s">
        <v>3967</v>
      </c>
      <c r="H168" s="43" t="s">
        <v>3968</v>
      </c>
      <c r="I168" s="43" t="s">
        <v>4290</v>
      </c>
      <c r="J168" s="43"/>
      <c r="K168" s="43" t="s">
        <v>3939</v>
      </c>
      <c r="L168" s="43" t="s">
        <v>3939</v>
      </c>
      <c r="M168" s="43" t="s">
        <v>3869</v>
      </c>
      <c r="N168" s="43" t="s">
        <v>4851</v>
      </c>
      <c r="O168" s="43" t="s">
        <v>3853</v>
      </c>
      <c r="P168" s="43" t="s">
        <v>3854</v>
      </c>
      <c r="Q168" s="43"/>
      <c r="R168" s="43"/>
      <c r="S168" s="43"/>
      <c r="T168" s="43"/>
      <c r="U168" s="43"/>
      <c r="V168" s="43"/>
      <c r="W168" s="43"/>
      <c r="X168" s="43"/>
      <c r="Y168" s="43"/>
    </row>
    <row r="169" spans="1:25" x14ac:dyDescent="0.25">
      <c r="A169" s="43" t="s">
        <v>4131</v>
      </c>
      <c r="B169" s="26" t="s">
        <v>5271</v>
      </c>
      <c r="C169" s="43" t="s">
        <v>5272</v>
      </c>
      <c r="D169" s="44">
        <v>44470</v>
      </c>
      <c r="E169" s="43" t="s">
        <v>5273</v>
      </c>
      <c r="F169" s="43" t="s">
        <v>4999</v>
      </c>
      <c r="G169" s="43" t="s">
        <v>3985</v>
      </c>
      <c r="H169" s="43" t="s">
        <v>3968</v>
      </c>
      <c r="I169" s="43" t="s">
        <v>4290</v>
      </c>
      <c r="J169" s="43"/>
      <c r="K169" s="43" t="s">
        <v>3939</v>
      </c>
      <c r="L169" s="43" t="s">
        <v>3939</v>
      </c>
      <c r="M169" s="43" t="s">
        <v>3869</v>
      </c>
      <c r="N169" s="43" t="s">
        <v>4851</v>
      </c>
      <c r="O169" s="43" t="s">
        <v>4568</v>
      </c>
      <c r="P169" s="46">
        <v>44926</v>
      </c>
      <c r="Q169" s="43"/>
      <c r="R169" s="43"/>
      <c r="S169" s="43"/>
      <c r="T169" s="43"/>
      <c r="U169" s="43"/>
      <c r="V169" s="43"/>
      <c r="W169" s="43"/>
      <c r="X169" s="43"/>
      <c r="Y169" s="43"/>
    </row>
    <row r="170" spans="1:25" x14ac:dyDescent="0.25">
      <c r="A170" s="43" t="s">
        <v>4131</v>
      </c>
      <c r="B170" s="26" t="s">
        <v>4126</v>
      </c>
      <c r="C170" s="43" t="s">
        <v>4127</v>
      </c>
      <c r="D170" s="44">
        <v>44470</v>
      </c>
      <c r="E170" s="43" t="s">
        <v>4128</v>
      </c>
      <c r="F170" s="43" t="s">
        <v>3978</v>
      </c>
      <c r="G170" s="43" t="s">
        <v>3967</v>
      </c>
      <c r="H170" s="43" t="s">
        <v>3968</v>
      </c>
      <c r="I170" s="43" t="s">
        <v>4290</v>
      </c>
      <c r="J170" s="43"/>
      <c r="K170" s="43" t="s">
        <v>3939</v>
      </c>
      <c r="L170" s="43" t="s">
        <v>3939</v>
      </c>
      <c r="M170" s="43" t="s">
        <v>3940</v>
      </c>
      <c r="N170" s="43" t="s">
        <v>3870</v>
      </c>
      <c r="O170" s="43" t="s">
        <v>3853</v>
      </c>
      <c r="P170" s="43" t="s">
        <v>3854</v>
      </c>
      <c r="Q170" s="43"/>
      <c r="R170" s="43" t="s">
        <v>3856</v>
      </c>
      <c r="S170" s="43" t="s">
        <v>3856</v>
      </c>
      <c r="T170" s="43">
        <v>16</v>
      </c>
      <c r="U170" s="43" t="s">
        <v>3884</v>
      </c>
      <c r="V170" s="43" t="s">
        <v>3928</v>
      </c>
      <c r="W170" s="43" t="s">
        <v>3929</v>
      </c>
      <c r="X170" s="43" t="s">
        <v>4129</v>
      </c>
      <c r="Y170" s="43" t="s">
        <v>4130</v>
      </c>
    </row>
    <row r="171" spans="1:25" x14ac:dyDescent="0.25">
      <c r="A171" s="43" t="s">
        <v>4131</v>
      </c>
      <c r="B171" s="26" t="s">
        <v>5274</v>
      </c>
      <c r="C171" s="43" t="s">
        <v>5275</v>
      </c>
      <c r="D171" s="44">
        <v>44470</v>
      </c>
      <c r="E171" s="43" t="s">
        <v>5276</v>
      </c>
      <c r="F171" s="43" t="s">
        <v>4026</v>
      </c>
      <c r="G171" s="43" t="s">
        <v>3922</v>
      </c>
      <c r="H171" s="43" t="s">
        <v>3947</v>
      </c>
      <c r="I171" s="43" t="s">
        <v>4290</v>
      </c>
      <c r="J171" s="43"/>
      <c r="K171" s="43" t="s">
        <v>3939</v>
      </c>
      <c r="L171" s="43" t="s">
        <v>3939</v>
      </c>
      <c r="M171" s="43" t="s">
        <v>3869</v>
      </c>
      <c r="N171" s="43" t="s">
        <v>4851</v>
      </c>
      <c r="O171" s="43" t="s">
        <v>3853</v>
      </c>
      <c r="P171" s="43" t="s">
        <v>3854</v>
      </c>
      <c r="Q171" s="43"/>
      <c r="R171" s="43" t="s">
        <v>3856</v>
      </c>
      <c r="S171" s="43" t="s">
        <v>3856</v>
      </c>
      <c r="T171" s="43">
        <v>16</v>
      </c>
      <c r="U171" s="43" t="s">
        <v>3884</v>
      </c>
      <c r="V171" s="43" t="s">
        <v>4020</v>
      </c>
      <c r="W171" s="43" t="s">
        <v>3915</v>
      </c>
      <c r="X171" s="43" t="s">
        <v>5277</v>
      </c>
      <c r="Y171" s="43" t="s">
        <v>5278</v>
      </c>
    </row>
    <row r="172" spans="1:25" x14ac:dyDescent="0.25">
      <c r="A172" s="43" t="s">
        <v>4131</v>
      </c>
      <c r="B172" s="26" t="s">
        <v>5279</v>
      </c>
      <c r="C172" s="43" t="s">
        <v>5280</v>
      </c>
      <c r="D172" s="44">
        <v>44470</v>
      </c>
      <c r="E172" s="43" t="s">
        <v>5281</v>
      </c>
      <c r="F172" s="43" t="s">
        <v>4090</v>
      </c>
      <c r="G172" s="43" t="s">
        <v>4050</v>
      </c>
      <c r="H172" s="43" t="s">
        <v>3846</v>
      </c>
      <c r="I172" s="43" t="s">
        <v>4290</v>
      </c>
      <c r="J172" s="43"/>
      <c r="K172" s="43" t="s">
        <v>3939</v>
      </c>
      <c r="L172" s="43" t="s">
        <v>3939</v>
      </c>
      <c r="M172" s="43" t="s">
        <v>3869</v>
      </c>
      <c r="N172" s="43" t="s">
        <v>4851</v>
      </c>
      <c r="O172" s="43" t="s">
        <v>3853</v>
      </c>
      <c r="P172" s="43" t="s">
        <v>3854</v>
      </c>
      <c r="Q172" s="43"/>
      <c r="R172" s="43" t="s">
        <v>3856</v>
      </c>
      <c r="S172" s="43" t="s">
        <v>3855</v>
      </c>
      <c r="T172" s="43">
        <v>10</v>
      </c>
      <c r="U172" s="43" t="s">
        <v>3884</v>
      </c>
      <c r="V172" s="43" t="s">
        <v>3872</v>
      </c>
      <c r="W172" s="43" t="s">
        <v>3873</v>
      </c>
      <c r="X172" s="43" t="s">
        <v>3953</v>
      </c>
      <c r="Y172" s="43" t="s">
        <v>3887</v>
      </c>
    </row>
    <row r="173" spans="1:25" x14ac:dyDescent="0.25">
      <c r="A173" s="43" t="s">
        <v>4131</v>
      </c>
      <c r="B173" s="26" t="s">
        <v>5282</v>
      </c>
      <c r="C173" s="43" t="s">
        <v>5283</v>
      </c>
      <c r="D173" s="44">
        <v>44470</v>
      </c>
      <c r="E173" s="43" t="s">
        <v>5284</v>
      </c>
      <c r="F173" s="43" t="s">
        <v>4772</v>
      </c>
      <c r="G173" s="43" t="s">
        <v>3845</v>
      </c>
      <c r="H173" s="43" t="s">
        <v>3846</v>
      </c>
      <c r="I173" s="43" t="s">
        <v>4290</v>
      </c>
      <c r="J173" s="43"/>
      <c r="K173" s="43" t="s">
        <v>3939</v>
      </c>
      <c r="L173" s="43" t="s">
        <v>3939</v>
      </c>
      <c r="M173" s="43" t="s">
        <v>3869</v>
      </c>
      <c r="N173" s="43" t="s">
        <v>4851</v>
      </c>
      <c r="O173" s="43" t="s">
        <v>4568</v>
      </c>
      <c r="P173" s="46">
        <v>44926</v>
      </c>
      <c r="Q173" s="43"/>
      <c r="R173" s="43"/>
      <c r="S173" s="43"/>
      <c r="T173" s="43"/>
      <c r="U173" s="43"/>
      <c r="V173" s="43"/>
      <c r="W173" s="43"/>
      <c r="X173" s="43"/>
      <c r="Y173" s="43"/>
    </row>
    <row r="174" spans="1:25" x14ac:dyDescent="0.25">
      <c r="A174" s="43" t="s">
        <v>4131</v>
      </c>
      <c r="B174" s="26" t="s">
        <v>5285</v>
      </c>
      <c r="C174" s="43" t="s">
        <v>5286</v>
      </c>
      <c r="D174" s="44">
        <v>44470</v>
      </c>
      <c r="E174" s="43" t="s">
        <v>5287</v>
      </c>
      <c r="F174" s="43" t="s">
        <v>4589</v>
      </c>
      <c r="G174" s="43" t="s">
        <v>3908</v>
      </c>
      <c r="H174" s="43" t="s">
        <v>3909</v>
      </c>
      <c r="I174" s="43" t="s">
        <v>4290</v>
      </c>
      <c r="J174" s="43"/>
      <c r="K174" s="43" t="s">
        <v>3939</v>
      </c>
      <c r="L174" s="43" t="s">
        <v>3939</v>
      </c>
      <c r="M174" s="43" t="s">
        <v>3869</v>
      </c>
      <c r="N174" s="43" t="s">
        <v>4851</v>
      </c>
      <c r="O174" s="43" t="s">
        <v>4568</v>
      </c>
      <c r="P174" s="46">
        <v>44926</v>
      </c>
      <c r="Q174" s="43"/>
      <c r="R174" s="43"/>
      <c r="S174" s="43"/>
      <c r="T174" s="43"/>
      <c r="U174" s="43"/>
      <c r="V174" s="43"/>
      <c r="W174" s="43"/>
      <c r="X174" s="43"/>
      <c r="Y174" s="43"/>
    </row>
    <row r="175" spans="1:25" x14ac:dyDescent="0.25">
      <c r="A175" s="43" t="s">
        <v>4131</v>
      </c>
      <c r="B175" s="26" t="s">
        <v>5288</v>
      </c>
      <c r="C175" s="43" t="s">
        <v>5289</v>
      </c>
      <c r="D175" s="44">
        <v>44470</v>
      </c>
      <c r="E175" s="43" t="s">
        <v>5290</v>
      </c>
      <c r="F175" s="43" t="s">
        <v>4004</v>
      </c>
      <c r="G175" s="43" t="s">
        <v>3985</v>
      </c>
      <c r="H175" s="43" t="s">
        <v>3968</v>
      </c>
      <c r="I175" s="43" t="s">
        <v>4290</v>
      </c>
      <c r="J175" s="43"/>
      <c r="K175" s="43" t="s">
        <v>3939</v>
      </c>
      <c r="L175" s="43" t="s">
        <v>3939</v>
      </c>
      <c r="M175" s="43" t="s">
        <v>3869</v>
      </c>
      <c r="N175" s="43" t="s">
        <v>4851</v>
      </c>
      <c r="O175" s="43" t="s">
        <v>3853</v>
      </c>
      <c r="P175" s="43" t="s">
        <v>3854</v>
      </c>
      <c r="Q175" s="43"/>
      <c r="R175" s="43" t="s">
        <v>3855</v>
      </c>
      <c r="S175" s="43" t="s">
        <v>3856</v>
      </c>
      <c r="T175" s="43">
        <v>13</v>
      </c>
      <c r="U175" s="43" t="s">
        <v>3884</v>
      </c>
      <c r="V175" s="43" t="s">
        <v>3858</v>
      </c>
      <c r="W175" s="43" t="s">
        <v>3929</v>
      </c>
      <c r="X175" s="43" t="s">
        <v>5291</v>
      </c>
      <c r="Y175" s="43" t="s">
        <v>5292</v>
      </c>
    </row>
    <row r="176" spans="1:25" x14ac:dyDescent="0.25">
      <c r="A176" s="43" t="s">
        <v>4131</v>
      </c>
      <c r="B176" s="26" t="s">
        <v>5293</v>
      </c>
      <c r="C176" s="43" t="s">
        <v>5294</v>
      </c>
      <c r="D176" s="44">
        <v>44470</v>
      </c>
      <c r="E176" s="43" t="s">
        <v>5295</v>
      </c>
      <c r="F176" s="43" t="s">
        <v>4166</v>
      </c>
      <c r="G176" s="43" t="s">
        <v>4050</v>
      </c>
      <c r="H176" s="43" t="s">
        <v>3846</v>
      </c>
      <c r="I176" s="43" t="s">
        <v>4290</v>
      </c>
      <c r="J176" s="43"/>
      <c r="K176" s="43" t="s">
        <v>3939</v>
      </c>
      <c r="L176" s="43" t="s">
        <v>3939</v>
      </c>
      <c r="M176" s="43" t="s">
        <v>3869</v>
      </c>
      <c r="N176" s="43" t="s">
        <v>4851</v>
      </c>
      <c r="O176" s="43" t="s">
        <v>4568</v>
      </c>
      <c r="P176" s="46">
        <v>44926</v>
      </c>
      <c r="Q176" s="43"/>
      <c r="R176" s="43"/>
      <c r="S176" s="43"/>
      <c r="T176" s="43"/>
      <c r="U176" s="43"/>
      <c r="V176" s="43"/>
      <c r="W176" s="43"/>
      <c r="X176" s="43"/>
      <c r="Y176" s="43"/>
    </row>
    <row r="177" spans="1:25" x14ac:dyDescent="0.25">
      <c r="A177" s="43" t="s">
        <v>4131</v>
      </c>
      <c r="B177" s="26" t="s">
        <v>5296</v>
      </c>
      <c r="C177" s="43" t="s">
        <v>5297</v>
      </c>
      <c r="D177" s="44">
        <v>44470</v>
      </c>
      <c r="E177" s="43" t="s">
        <v>5298</v>
      </c>
      <c r="F177" s="43" t="s">
        <v>4519</v>
      </c>
      <c r="G177" s="43" t="s">
        <v>3998</v>
      </c>
      <c r="H177" s="43" t="s">
        <v>3923</v>
      </c>
      <c r="I177" s="43" t="s">
        <v>4290</v>
      </c>
      <c r="J177" s="43"/>
      <c r="K177" s="43" t="s">
        <v>3939</v>
      </c>
      <c r="L177" s="43" t="s">
        <v>3939</v>
      </c>
      <c r="M177" s="43" t="s">
        <v>3869</v>
      </c>
      <c r="N177" s="43" t="s">
        <v>4851</v>
      </c>
      <c r="O177" s="43" t="s">
        <v>3853</v>
      </c>
      <c r="P177" s="43" t="s">
        <v>3854</v>
      </c>
      <c r="Q177" s="43"/>
      <c r="R177" s="43"/>
      <c r="S177" s="43"/>
      <c r="T177" s="43"/>
      <c r="U177" s="43"/>
      <c r="V177" s="43"/>
      <c r="W177" s="43"/>
      <c r="X177" s="43"/>
      <c r="Y177" s="43"/>
    </row>
    <row r="178" spans="1:25" x14ac:dyDescent="0.25">
      <c r="A178" s="43" t="s">
        <v>4131</v>
      </c>
      <c r="B178" s="26" t="s">
        <v>5299</v>
      </c>
      <c r="C178" s="43" t="s">
        <v>5300</v>
      </c>
      <c r="D178" s="44">
        <v>44470</v>
      </c>
      <c r="E178" s="43" t="s">
        <v>5301</v>
      </c>
      <c r="F178" s="43" t="s">
        <v>3938</v>
      </c>
      <c r="G178" s="43" t="s">
        <v>3922</v>
      </c>
      <c r="H178" s="43" t="s">
        <v>3947</v>
      </c>
      <c r="I178" s="43" t="s">
        <v>4290</v>
      </c>
      <c r="J178" s="43"/>
      <c r="K178" s="43" t="s">
        <v>3939</v>
      </c>
      <c r="L178" s="43" t="s">
        <v>3939</v>
      </c>
      <c r="M178" s="43" t="s">
        <v>3869</v>
      </c>
      <c r="N178" s="43" t="s">
        <v>4851</v>
      </c>
      <c r="O178" s="43" t="s">
        <v>3853</v>
      </c>
      <c r="P178" s="43" t="s">
        <v>3854</v>
      </c>
      <c r="Q178" s="43"/>
      <c r="R178" s="43" t="s">
        <v>3892</v>
      </c>
      <c r="S178" s="43" t="s">
        <v>3892</v>
      </c>
      <c r="T178" s="43">
        <v>12</v>
      </c>
      <c r="U178" s="43" t="s">
        <v>3884</v>
      </c>
      <c r="V178" s="43" t="s">
        <v>3928</v>
      </c>
      <c r="W178" s="43" t="s">
        <v>3873</v>
      </c>
      <c r="X178" s="43" t="s">
        <v>5302</v>
      </c>
      <c r="Y178" s="43" t="s">
        <v>5303</v>
      </c>
    </row>
    <row r="179" spans="1:25" x14ac:dyDescent="0.25">
      <c r="A179" s="43" t="s">
        <v>4131</v>
      </c>
      <c r="B179" s="26" t="s">
        <v>5304</v>
      </c>
      <c r="C179" s="43" t="s">
        <v>5305</v>
      </c>
      <c r="D179" s="44">
        <v>44470</v>
      </c>
      <c r="E179" s="43" t="s">
        <v>5306</v>
      </c>
      <c r="F179" s="43" t="s">
        <v>5004</v>
      </c>
      <c r="G179" s="43" t="s">
        <v>3967</v>
      </c>
      <c r="H179" s="43" t="s">
        <v>3968</v>
      </c>
      <c r="I179" s="43" t="s">
        <v>4290</v>
      </c>
      <c r="J179" s="43"/>
      <c r="K179" s="43" t="s">
        <v>3939</v>
      </c>
      <c r="L179" s="43" t="s">
        <v>3939</v>
      </c>
      <c r="M179" s="43" t="s">
        <v>3869</v>
      </c>
      <c r="N179" s="43" t="s">
        <v>4851</v>
      </c>
      <c r="O179" s="43" t="s">
        <v>4568</v>
      </c>
      <c r="P179" s="46">
        <v>44926</v>
      </c>
      <c r="Q179" s="43"/>
      <c r="R179" s="43"/>
      <c r="S179" s="43"/>
      <c r="T179" s="43"/>
      <c r="U179" s="43"/>
      <c r="V179" s="43"/>
      <c r="W179" s="43"/>
      <c r="X179" s="43"/>
      <c r="Y179" s="43"/>
    </row>
    <row r="180" spans="1:25" x14ac:dyDescent="0.25">
      <c r="A180" s="43" t="s">
        <v>4131</v>
      </c>
      <c r="B180" s="26" t="s">
        <v>5307</v>
      </c>
      <c r="C180" s="43" t="s">
        <v>5308</v>
      </c>
      <c r="D180" s="44">
        <v>44470</v>
      </c>
      <c r="E180" s="43" t="s">
        <v>5309</v>
      </c>
      <c r="F180" s="43" t="s">
        <v>4723</v>
      </c>
      <c r="G180" s="43" t="s">
        <v>3990</v>
      </c>
      <c r="H180" s="43" t="s">
        <v>3947</v>
      </c>
      <c r="I180" s="43" t="s">
        <v>4290</v>
      </c>
      <c r="J180" s="43"/>
      <c r="K180" s="43" t="s">
        <v>3939</v>
      </c>
      <c r="L180" s="43" t="s">
        <v>3939</v>
      </c>
      <c r="M180" s="43" t="s">
        <v>3869</v>
      </c>
      <c r="N180" s="43" t="s">
        <v>4851</v>
      </c>
      <c r="O180" s="43" t="s">
        <v>4568</v>
      </c>
      <c r="P180" s="46">
        <v>44926</v>
      </c>
      <c r="Q180" s="43"/>
      <c r="R180" s="43"/>
      <c r="S180" s="43"/>
      <c r="T180" s="43"/>
      <c r="U180" s="43"/>
      <c r="V180" s="43"/>
      <c r="W180" s="43"/>
      <c r="X180" s="43"/>
      <c r="Y180" s="43"/>
    </row>
    <row r="181" spans="1:25" x14ac:dyDescent="0.25">
      <c r="A181" s="43" t="s">
        <v>4131</v>
      </c>
      <c r="B181" s="26" t="s">
        <v>5310</v>
      </c>
      <c r="C181" s="43" t="s">
        <v>5311</v>
      </c>
      <c r="D181" s="44">
        <v>44470</v>
      </c>
      <c r="E181" s="43" t="s">
        <v>5312</v>
      </c>
      <c r="F181" s="43" t="s">
        <v>4032</v>
      </c>
      <c r="G181" s="43" t="s">
        <v>3998</v>
      </c>
      <c r="H181" s="43" t="s">
        <v>3923</v>
      </c>
      <c r="I181" s="43" t="s">
        <v>4290</v>
      </c>
      <c r="J181" s="43"/>
      <c r="K181" s="43" t="s">
        <v>3939</v>
      </c>
      <c r="L181" s="43" t="s">
        <v>3939</v>
      </c>
      <c r="M181" s="43" t="s">
        <v>3869</v>
      </c>
      <c r="N181" s="43" t="s">
        <v>4851</v>
      </c>
      <c r="O181" s="43" t="s">
        <v>3853</v>
      </c>
      <c r="P181" s="43" t="s">
        <v>3854</v>
      </c>
      <c r="Q181" s="43"/>
      <c r="R181" s="43" t="s">
        <v>3892</v>
      </c>
      <c r="S181" s="43" t="s">
        <v>3892</v>
      </c>
      <c r="T181" s="43">
        <v>8</v>
      </c>
      <c r="U181" s="43" t="s">
        <v>3884</v>
      </c>
      <c r="V181" s="43" t="s">
        <v>3858</v>
      </c>
      <c r="W181" s="43" t="s">
        <v>5313</v>
      </c>
      <c r="X181" s="43" t="s">
        <v>5314</v>
      </c>
      <c r="Y181" s="43" t="s">
        <v>5315</v>
      </c>
    </row>
    <row r="182" spans="1:25" x14ac:dyDescent="0.25">
      <c r="A182" s="43" t="s">
        <v>4131</v>
      </c>
      <c r="B182" s="26" t="s">
        <v>5316</v>
      </c>
      <c r="C182" s="43" t="s">
        <v>5317</v>
      </c>
      <c r="D182" s="44">
        <v>44470</v>
      </c>
      <c r="E182" s="43" t="s">
        <v>5318</v>
      </c>
      <c r="F182" s="43" t="s">
        <v>4004</v>
      </c>
      <c r="G182" s="43" t="s">
        <v>3985</v>
      </c>
      <c r="H182" s="43" t="s">
        <v>3968</v>
      </c>
      <c r="I182" s="43" t="s">
        <v>4290</v>
      </c>
      <c r="J182" s="43"/>
      <c r="K182" s="43" t="s">
        <v>3939</v>
      </c>
      <c r="L182" s="43" t="s">
        <v>3939</v>
      </c>
      <c r="M182" s="43" t="s">
        <v>3869</v>
      </c>
      <c r="N182" s="43" t="s">
        <v>4851</v>
      </c>
      <c r="O182" s="43" t="s">
        <v>4568</v>
      </c>
      <c r="P182" s="46">
        <v>44926</v>
      </c>
      <c r="Q182" s="43"/>
      <c r="R182" s="43"/>
      <c r="S182" s="43"/>
      <c r="T182" s="43"/>
      <c r="U182" s="43"/>
      <c r="V182" s="43"/>
      <c r="W182" s="43"/>
      <c r="X182" s="43"/>
      <c r="Y182" s="43"/>
    </row>
    <row r="183" spans="1:25" x14ac:dyDescent="0.25">
      <c r="A183" s="43" t="s">
        <v>4131</v>
      </c>
      <c r="B183" s="26" t="s">
        <v>5319</v>
      </c>
      <c r="C183" s="43" t="s">
        <v>5320</v>
      </c>
      <c r="D183" s="44">
        <v>44470</v>
      </c>
      <c r="E183" s="43" t="s">
        <v>5321</v>
      </c>
      <c r="F183" s="43" t="s">
        <v>3984</v>
      </c>
      <c r="G183" s="43" t="s">
        <v>3985</v>
      </c>
      <c r="H183" s="43" t="s">
        <v>3968</v>
      </c>
      <c r="I183" s="43" t="s">
        <v>4290</v>
      </c>
      <c r="J183" s="43"/>
      <c r="K183" s="43" t="s">
        <v>3939</v>
      </c>
      <c r="L183" s="43" t="s">
        <v>3939</v>
      </c>
      <c r="M183" s="43" t="s">
        <v>3869</v>
      </c>
      <c r="N183" s="43" t="s">
        <v>4851</v>
      </c>
      <c r="O183" s="43" t="s">
        <v>4568</v>
      </c>
      <c r="P183" s="46">
        <v>44926</v>
      </c>
      <c r="Q183" s="43"/>
      <c r="R183" s="43"/>
      <c r="S183" s="43"/>
      <c r="T183" s="43"/>
      <c r="U183" s="43"/>
      <c r="V183" s="43"/>
      <c r="W183" s="43"/>
      <c r="X183" s="43"/>
      <c r="Y183" s="43"/>
    </row>
    <row r="184" spans="1:25" x14ac:dyDescent="0.25">
      <c r="A184" s="43" t="s">
        <v>4131</v>
      </c>
      <c r="B184" s="26" t="s">
        <v>5322</v>
      </c>
      <c r="C184" s="43" t="s">
        <v>5323</v>
      </c>
      <c r="D184" s="44">
        <v>44470</v>
      </c>
      <c r="E184" s="43" t="s">
        <v>5324</v>
      </c>
      <c r="F184" s="43" t="s">
        <v>4042</v>
      </c>
      <c r="G184" s="43" t="s">
        <v>3998</v>
      </c>
      <c r="H184" s="43" t="s">
        <v>3923</v>
      </c>
      <c r="I184" s="43" t="s">
        <v>4290</v>
      </c>
      <c r="J184" s="43"/>
      <c r="K184" s="43" t="s">
        <v>3939</v>
      </c>
      <c r="L184" s="43" t="s">
        <v>3939</v>
      </c>
      <c r="M184" s="43" t="s">
        <v>3869</v>
      </c>
      <c r="N184" s="43" t="s">
        <v>4851</v>
      </c>
      <c r="O184" s="43" t="s">
        <v>3853</v>
      </c>
      <c r="P184" s="43" t="s">
        <v>3854</v>
      </c>
      <c r="Q184" s="43"/>
      <c r="R184" s="43" t="s">
        <v>3892</v>
      </c>
      <c r="S184" s="43" t="s">
        <v>3856</v>
      </c>
      <c r="T184" s="43">
        <v>10</v>
      </c>
      <c r="U184" s="43" t="s">
        <v>3884</v>
      </c>
      <c r="V184" s="43" t="s">
        <v>4069</v>
      </c>
      <c r="W184" s="43" t="s">
        <v>4211</v>
      </c>
      <c r="X184" s="43" t="s">
        <v>5325</v>
      </c>
      <c r="Y184" s="43" t="s">
        <v>5326</v>
      </c>
    </row>
    <row r="185" spans="1:25" x14ac:dyDescent="0.25">
      <c r="A185" s="43" t="s">
        <v>4131</v>
      </c>
      <c r="B185" s="26" t="s">
        <v>4521</v>
      </c>
      <c r="C185" s="43" t="s">
        <v>4522</v>
      </c>
      <c r="D185" s="44">
        <v>44470</v>
      </c>
      <c r="E185" s="43" t="s">
        <v>4523</v>
      </c>
      <c r="F185" s="43" t="s">
        <v>3989</v>
      </c>
      <c r="G185" s="43" t="s">
        <v>3990</v>
      </c>
      <c r="H185" s="43" t="s">
        <v>3947</v>
      </c>
      <c r="I185" s="43" t="s">
        <v>4290</v>
      </c>
      <c r="J185" s="43"/>
      <c r="K185" s="43" t="s">
        <v>3939</v>
      </c>
      <c r="L185" s="43" t="s">
        <v>3939</v>
      </c>
      <c r="M185" s="43" t="s">
        <v>3940</v>
      </c>
      <c r="N185" s="43" t="s">
        <v>4851</v>
      </c>
      <c r="O185" s="43" t="s">
        <v>4568</v>
      </c>
      <c r="P185" s="46">
        <v>44926</v>
      </c>
      <c r="Q185" s="43" t="s">
        <v>4524</v>
      </c>
      <c r="R185" s="43"/>
      <c r="S185" s="43"/>
      <c r="T185" s="43"/>
      <c r="U185" s="43"/>
      <c r="V185" s="43"/>
      <c r="W185" s="43"/>
      <c r="X185" s="43"/>
      <c r="Y185" s="43"/>
    </row>
    <row r="186" spans="1:25" x14ac:dyDescent="0.25">
      <c r="A186" s="43" t="s">
        <v>4131</v>
      </c>
      <c r="B186" s="26" t="s">
        <v>4476</v>
      </c>
      <c r="C186" s="43" t="s">
        <v>4477</v>
      </c>
      <c r="D186" s="44">
        <v>44470</v>
      </c>
      <c r="E186" s="43" t="s">
        <v>4478</v>
      </c>
      <c r="F186" s="43" t="s">
        <v>3938</v>
      </c>
      <c r="G186" s="43" t="s">
        <v>3922</v>
      </c>
      <c r="H186" s="43" t="s">
        <v>3947</v>
      </c>
      <c r="I186" s="43" t="s">
        <v>4290</v>
      </c>
      <c r="J186" s="43"/>
      <c r="K186" s="43" t="s">
        <v>3939</v>
      </c>
      <c r="L186" s="43" t="s">
        <v>3939</v>
      </c>
      <c r="M186" s="43" t="s">
        <v>3869</v>
      </c>
      <c r="N186" s="43" t="s">
        <v>3870</v>
      </c>
      <c r="O186" s="43" t="s">
        <v>3853</v>
      </c>
      <c r="P186" s="43" t="s">
        <v>3854</v>
      </c>
      <c r="Q186" s="43" t="s">
        <v>4451</v>
      </c>
      <c r="R186" s="43"/>
      <c r="S186" s="43"/>
      <c r="T186" s="43"/>
      <c r="U186" s="43"/>
      <c r="V186" s="43"/>
      <c r="W186" s="43"/>
      <c r="X186" s="43"/>
      <c r="Y186" s="43"/>
    </row>
    <row r="187" spans="1:25" x14ac:dyDescent="0.25">
      <c r="A187" s="43" t="s">
        <v>4131</v>
      </c>
      <c r="B187" s="26" t="s">
        <v>4493</v>
      </c>
      <c r="C187" s="43" t="s">
        <v>4494</v>
      </c>
      <c r="D187" s="44">
        <v>44470</v>
      </c>
      <c r="E187" s="43" t="s">
        <v>4495</v>
      </c>
      <c r="F187" s="43" t="s">
        <v>3907</v>
      </c>
      <c r="G187" s="43" t="s">
        <v>3908</v>
      </c>
      <c r="H187" s="43" t="s">
        <v>3909</v>
      </c>
      <c r="I187" s="43" t="s">
        <v>4290</v>
      </c>
      <c r="J187" s="43"/>
      <c r="K187" s="43" t="s">
        <v>3939</v>
      </c>
      <c r="L187" s="43" t="s">
        <v>3939</v>
      </c>
      <c r="M187" s="43" t="s">
        <v>3940</v>
      </c>
      <c r="N187" s="43" t="s">
        <v>3870</v>
      </c>
      <c r="O187" s="43" t="s">
        <v>4568</v>
      </c>
      <c r="P187" s="46">
        <v>44926</v>
      </c>
      <c r="Q187" s="43" t="s">
        <v>4496</v>
      </c>
      <c r="R187" s="43"/>
      <c r="S187" s="43"/>
      <c r="T187" s="43"/>
      <c r="U187" s="43"/>
      <c r="V187" s="43"/>
      <c r="W187" s="43"/>
      <c r="X187" s="43"/>
      <c r="Y187" s="43"/>
    </row>
    <row r="188" spans="1:25" x14ac:dyDescent="0.25">
      <c r="A188" s="43" t="s">
        <v>4131</v>
      </c>
      <c r="B188" s="26" t="s">
        <v>5327</v>
      </c>
      <c r="C188" s="43" t="s">
        <v>5328</v>
      </c>
      <c r="D188" s="44">
        <v>44470</v>
      </c>
      <c r="E188" s="43" t="s">
        <v>5329</v>
      </c>
      <c r="F188" s="43" t="s">
        <v>4429</v>
      </c>
      <c r="G188" s="43" t="s">
        <v>4017</v>
      </c>
      <c r="H188" s="43" t="s">
        <v>4018</v>
      </c>
      <c r="I188" s="43" t="s">
        <v>4290</v>
      </c>
      <c r="J188" s="43"/>
      <c r="K188" s="43" t="s">
        <v>3939</v>
      </c>
      <c r="L188" s="43" t="s">
        <v>3939</v>
      </c>
      <c r="M188" s="43" t="s">
        <v>3869</v>
      </c>
      <c r="N188" s="43" t="s">
        <v>4851</v>
      </c>
      <c r="O188" s="43" t="s">
        <v>4568</v>
      </c>
      <c r="P188" s="46">
        <v>44926</v>
      </c>
      <c r="Q188" s="43"/>
      <c r="R188" s="43"/>
      <c r="S188" s="43"/>
      <c r="T188" s="43"/>
      <c r="U188" s="43"/>
      <c r="V188" s="43"/>
      <c r="W188" s="43"/>
      <c r="X188" s="43"/>
      <c r="Y188" s="43"/>
    </row>
    <row r="189" spans="1:25" x14ac:dyDescent="0.25">
      <c r="A189" s="43" t="s">
        <v>4131</v>
      </c>
      <c r="B189" s="26" t="s">
        <v>5330</v>
      </c>
      <c r="C189" s="43" t="s">
        <v>5331</v>
      </c>
      <c r="D189" s="44">
        <v>44470</v>
      </c>
      <c r="E189" s="43" t="s">
        <v>5332</v>
      </c>
      <c r="F189" s="43" t="s">
        <v>4032</v>
      </c>
      <c r="G189" s="43" t="s">
        <v>3998</v>
      </c>
      <c r="H189" s="43" t="s">
        <v>3923</v>
      </c>
      <c r="I189" s="43" t="s">
        <v>4290</v>
      </c>
      <c r="J189" s="43"/>
      <c r="K189" s="43" t="s">
        <v>3939</v>
      </c>
      <c r="L189" s="43" t="s">
        <v>3939</v>
      </c>
      <c r="M189" s="43" t="s">
        <v>3869</v>
      </c>
      <c r="N189" s="43" t="s">
        <v>4851</v>
      </c>
      <c r="O189" s="43" t="s">
        <v>4568</v>
      </c>
      <c r="P189" s="46">
        <v>44926</v>
      </c>
      <c r="Q189" s="43"/>
      <c r="R189" s="43"/>
      <c r="S189" s="43"/>
      <c r="T189" s="43"/>
      <c r="U189" s="43"/>
      <c r="V189" s="43"/>
      <c r="W189" s="43"/>
      <c r="X189" s="43"/>
      <c r="Y189" s="43"/>
    </row>
    <row r="190" spans="1:25" x14ac:dyDescent="0.25">
      <c r="A190" s="43" t="s">
        <v>4131</v>
      </c>
      <c r="B190" s="26">
        <v>713</v>
      </c>
      <c r="C190" s="43" t="s">
        <v>5333</v>
      </c>
      <c r="D190" s="44">
        <v>44470</v>
      </c>
      <c r="E190" s="43" t="s">
        <v>5334</v>
      </c>
      <c r="F190" s="43" t="s">
        <v>3938</v>
      </c>
      <c r="G190" s="43" t="s">
        <v>3922</v>
      </c>
      <c r="H190" s="43" t="s">
        <v>3947</v>
      </c>
      <c r="I190" s="43" t="s">
        <v>4290</v>
      </c>
      <c r="J190" s="43"/>
      <c r="K190" s="43" t="s">
        <v>3849</v>
      </c>
      <c r="L190" s="43" t="s">
        <v>3926</v>
      </c>
      <c r="M190" s="43" t="s">
        <v>3869</v>
      </c>
      <c r="N190" s="43" t="s">
        <v>4851</v>
      </c>
      <c r="O190" s="43" t="s">
        <v>4568</v>
      </c>
      <c r="P190" s="46">
        <v>44926</v>
      </c>
      <c r="Q190" s="43"/>
      <c r="R190" s="43"/>
      <c r="S190" s="43"/>
      <c r="T190" s="43"/>
      <c r="U190" s="43"/>
      <c r="V190" s="43"/>
      <c r="W190" s="43"/>
      <c r="X190" s="43"/>
      <c r="Y190" s="43"/>
    </row>
    <row r="191" spans="1:25" x14ac:dyDescent="0.25">
      <c r="A191" s="43" t="s">
        <v>4131</v>
      </c>
      <c r="B191" s="26" t="s">
        <v>4132</v>
      </c>
      <c r="C191" s="43" t="s">
        <v>4133</v>
      </c>
      <c r="D191" s="44">
        <v>44471</v>
      </c>
      <c r="E191" s="43" t="s">
        <v>4134</v>
      </c>
      <c r="F191" s="43" t="s">
        <v>4135</v>
      </c>
      <c r="G191" s="43" t="s">
        <v>4017</v>
      </c>
      <c r="H191" s="43" t="s">
        <v>4018</v>
      </c>
      <c r="I191" s="43" t="s">
        <v>4290</v>
      </c>
      <c r="J191" s="43"/>
      <c r="K191" s="43" t="s">
        <v>3939</v>
      </c>
      <c r="L191" s="43" t="s">
        <v>3939</v>
      </c>
      <c r="M191" s="43" t="s">
        <v>3869</v>
      </c>
      <c r="N191" s="43" t="s">
        <v>3870</v>
      </c>
      <c r="O191" s="43" t="s">
        <v>3853</v>
      </c>
      <c r="P191" s="43" t="s">
        <v>3854</v>
      </c>
      <c r="Q191" s="43"/>
      <c r="R191" s="43" t="s">
        <v>3855</v>
      </c>
      <c r="S191" s="43" t="s">
        <v>3855</v>
      </c>
      <c r="T191" s="43">
        <v>20</v>
      </c>
      <c r="U191" s="43" t="s">
        <v>3884</v>
      </c>
      <c r="V191" s="43" t="s">
        <v>4106</v>
      </c>
      <c r="W191" s="43" t="s">
        <v>3915</v>
      </c>
      <c r="X191" s="43" t="s">
        <v>4136</v>
      </c>
      <c r="Y191" s="43" t="s">
        <v>4137</v>
      </c>
    </row>
    <row r="192" spans="1:25" x14ac:dyDescent="0.25">
      <c r="A192" s="43" t="s">
        <v>4131</v>
      </c>
      <c r="B192" s="26" t="s">
        <v>3854</v>
      </c>
      <c r="C192" s="43" t="s">
        <v>4149</v>
      </c>
      <c r="D192" s="44">
        <v>44497</v>
      </c>
      <c r="E192" s="43" t="s">
        <v>4150</v>
      </c>
      <c r="F192" s="43" t="s">
        <v>4151</v>
      </c>
      <c r="G192" s="43" t="s">
        <v>4152</v>
      </c>
      <c r="H192" s="43" t="s">
        <v>3923</v>
      </c>
      <c r="I192" s="43" t="s">
        <v>4290</v>
      </c>
      <c r="J192" s="43"/>
      <c r="K192" s="43" t="s">
        <v>4153</v>
      </c>
      <c r="L192" s="43" t="s">
        <v>4153</v>
      </c>
      <c r="M192" s="43" t="s">
        <v>3869</v>
      </c>
      <c r="N192" s="43" t="s">
        <v>4092</v>
      </c>
      <c r="O192" s="43" t="s">
        <v>3853</v>
      </c>
      <c r="P192" s="43" t="s">
        <v>3854</v>
      </c>
      <c r="Q192" s="43"/>
      <c r="R192" s="43" t="s">
        <v>3856</v>
      </c>
      <c r="S192" s="43" t="s">
        <v>3855</v>
      </c>
      <c r="T192" s="43">
        <v>3</v>
      </c>
      <c r="U192" s="43" t="s">
        <v>3871</v>
      </c>
      <c r="V192" s="43" t="s">
        <v>3914</v>
      </c>
      <c r="W192" s="43" t="s">
        <v>3915</v>
      </c>
      <c r="X192" s="43" t="s">
        <v>4154</v>
      </c>
      <c r="Y192" s="43" t="s">
        <v>4155</v>
      </c>
    </row>
    <row r="193" spans="1:25" x14ac:dyDescent="0.25">
      <c r="A193" s="43" t="s">
        <v>4156</v>
      </c>
      <c r="B193" s="26" t="s">
        <v>4421</v>
      </c>
      <c r="C193" s="43" t="s">
        <v>4422</v>
      </c>
      <c r="D193" s="44">
        <v>44501</v>
      </c>
      <c r="E193" s="43" t="s">
        <v>4423</v>
      </c>
      <c r="F193" s="43" t="s">
        <v>4151</v>
      </c>
      <c r="G193" s="43" t="s">
        <v>4152</v>
      </c>
      <c r="H193" s="43" t="s">
        <v>3947</v>
      </c>
      <c r="I193" s="43" t="s">
        <v>4290</v>
      </c>
      <c r="J193" s="43"/>
      <c r="K193" s="43" t="s">
        <v>3939</v>
      </c>
      <c r="L193" s="43" t="s">
        <v>3939</v>
      </c>
      <c r="M193" s="43" t="s">
        <v>3940</v>
      </c>
      <c r="N193" s="43" t="s">
        <v>3870</v>
      </c>
      <c r="O193" s="43" t="s">
        <v>3853</v>
      </c>
      <c r="P193" s="43" t="s">
        <v>3854</v>
      </c>
      <c r="Q193" s="43" t="s">
        <v>4424</v>
      </c>
      <c r="R193" s="43" t="s">
        <v>3856</v>
      </c>
      <c r="S193" s="43" t="s">
        <v>3856</v>
      </c>
      <c r="T193" s="43">
        <v>25</v>
      </c>
      <c r="U193" s="43" t="s">
        <v>3884</v>
      </c>
      <c r="V193" s="43" t="s">
        <v>4069</v>
      </c>
      <c r="W193" s="43" t="s">
        <v>3915</v>
      </c>
      <c r="X193" s="43" t="s">
        <v>4425</v>
      </c>
      <c r="Y193" s="43" t="s">
        <v>3962</v>
      </c>
    </row>
    <row r="194" spans="1:25" x14ac:dyDescent="0.25">
      <c r="A194" s="43" t="s">
        <v>4156</v>
      </c>
      <c r="B194" s="26" t="s">
        <v>5335</v>
      </c>
      <c r="C194" s="43" t="s">
        <v>5336</v>
      </c>
      <c r="D194" s="44">
        <v>44501</v>
      </c>
      <c r="E194" s="43" t="s">
        <v>5337</v>
      </c>
      <c r="F194" s="43" t="s">
        <v>4086</v>
      </c>
      <c r="G194" s="43" t="s">
        <v>3908</v>
      </c>
      <c r="H194" s="43" t="s">
        <v>3909</v>
      </c>
      <c r="I194" s="43" t="s">
        <v>4290</v>
      </c>
      <c r="J194" s="43"/>
      <c r="K194" s="43" t="s">
        <v>3939</v>
      </c>
      <c r="L194" s="43" t="s">
        <v>3939</v>
      </c>
      <c r="M194" s="43" t="s">
        <v>3869</v>
      </c>
      <c r="N194" s="43" t="s">
        <v>4851</v>
      </c>
      <c r="O194" s="43" t="s">
        <v>3853</v>
      </c>
      <c r="P194" s="43" t="s">
        <v>3854</v>
      </c>
      <c r="Q194" s="43"/>
      <c r="R194" s="43"/>
      <c r="S194" s="43"/>
      <c r="T194" s="43"/>
      <c r="U194" s="43"/>
      <c r="V194" s="43"/>
      <c r="W194" s="43"/>
      <c r="X194" s="43"/>
      <c r="Y194" s="43"/>
    </row>
    <row r="195" spans="1:25" x14ac:dyDescent="0.25">
      <c r="A195" s="43" t="s">
        <v>4156</v>
      </c>
      <c r="B195" s="26" t="s">
        <v>5338</v>
      </c>
      <c r="C195" s="43" t="s">
        <v>5339</v>
      </c>
      <c r="D195" s="44">
        <v>44501</v>
      </c>
      <c r="E195" s="43" t="s">
        <v>5340</v>
      </c>
      <c r="F195" s="43" t="s">
        <v>4931</v>
      </c>
      <c r="G195" s="43" t="s">
        <v>3967</v>
      </c>
      <c r="H195" s="43" t="s">
        <v>3968</v>
      </c>
      <c r="I195" s="43" t="s">
        <v>4290</v>
      </c>
      <c r="J195" s="43"/>
      <c r="K195" s="43" t="s">
        <v>3939</v>
      </c>
      <c r="L195" s="43" t="s">
        <v>3939</v>
      </c>
      <c r="M195" s="43" t="s">
        <v>3869</v>
      </c>
      <c r="N195" s="43" t="s">
        <v>4851</v>
      </c>
      <c r="O195" s="43" t="s">
        <v>3853</v>
      </c>
      <c r="P195" s="43" t="s">
        <v>3854</v>
      </c>
      <c r="Q195" s="43"/>
      <c r="R195" s="43" t="s">
        <v>3856</v>
      </c>
      <c r="S195" s="43" t="s">
        <v>3856</v>
      </c>
      <c r="T195" s="43">
        <v>24</v>
      </c>
      <c r="U195" s="43" t="s">
        <v>3884</v>
      </c>
      <c r="V195" s="43" t="s">
        <v>4069</v>
      </c>
      <c r="W195" s="43" t="s">
        <v>3915</v>
      </c>
      <c r="X195" s="43" t="s">
        <v>5341</v>
      </c>
      <c r="Y195" s="43" t="s">
        <v>5342</v>
      </c>
    </row>
    <row r="196" spans="1:25" x14ac:dyDescent="0.25">
      <c r="A196" s="43" t="s">
        <v>4156</v>
      </c>
      <c r="B196" s="26" t="s">
        <v>4374</v>
      </c>
      <c r="C196" s="43" t="s">
        <v>4375</v>
      </c>
      <c r="D196" s="44">
        <v>44501</v>
      </c>
      <c r="E196" s="43" t="s">
        <v>4376</v>
      </c>
      <c r="F196" s="43" t="s">
        <v>4049</v>
      </c>
      <c r="G196" s="43" t="s">
        <v>4050</v>
      </c>
      <c r="H196" s="43" t="s">
        <v>3846</v>
      </c>
      <c r="I196" s="43" t="s">
        <v>4290</v>
      </c>
      <c r="J196" s="43"/>
      <c r="K196" s="43" t="s">
        <v>3939</v>
      </c>
      <c r="L196" s="43" t="s">
        <v>3939</v>
      </c>
      <c r="M196" s="43" t="s">
        <v>3940</v>
      </c>
      <c r="N196" s="43" t="s">
        <v>3958</v>
      </c>
      <c r="O196" s="43" t="s">
        <v>4568</v>
      </c>
      <c r="P196" s="46">
        <v>44926</v>
      </c>
      <c r="Q196" s="43" t="s">
        <v>5343</v>
      </c>
      <c r="R196" s="43"/>
      <c r="S196" s="43"/>
      <c r="T196" s="43"/>
      <c r="U196" s="43"/>
      <c r="V196" s="43"/>
      <c r="W196" s="43"/>
      <c r="X196" s="43"/>
      <c r="Y196" s="43"/>
    </row>
    <row r="197" spans="1:25" x14ac:dyDescent="0.25">
      <c r="A197" s="43" t="s">
        <v>4156</v>
      </c>
      <c r="B197" s="26" t="s">
        <v>5344</v>
      </c>
      <c r="C197" s="43" t="s">
        <v>5345</v>
      </c>
      <c r="D197" s="44">
        <v>44501</v>
      </c>
      <c r="E197" s="43" t="s">
        <v>5346</v>
      </c>
      <c r="F197" s="43" t="s">
        <v>5347</v>
      </c>
      <c r="G197" s="43" t="s">
        <v>3967</v>
      </c>
      <c r="H197" s="43" t="s">
        <v>3968</v>
      </c>
      <c r="I197" s="43" t="s">
        <v>4290</v>
      </c>
      <c r="J197" s="43"/>
      <c r="K197" s="43" t="s">
        <v>3939</v>
      </c>
      <c r="L197" s="43" t="s">
        <v>3939</v>
      </c>
      <c r="M197" s="43" t="s">
        <v>3869</v>
      </c>
      <c r="N197" s="43" t="s">
        <v>4851</v>
      </c>
      <c r="O197" s="43" t="s">
        <v>3853</v>
      </c>
      <c r="P197" s="43" t="s">
        <v>3854</v>
      </c>
      <c r="Q197" s="43"/>
      <c r="R197" s="43"/>
      <c r="S197" s="43"/>
      <c r="T197" s="43"/>
      <c r="U197" s="43"/>
      <c r="V197" s="43"/>
      <c r="W197" s="43"/>
      <c r="X197" s="43"/>
      <c r="Y197" s="43"/>
    </row>
    <row r="198" spans="1:25" x14ac:dyDescent="0.25">
      <c r="A198" s="43" t="s">
        <v>4156</v>
      </c>
      <c r="B198" s="26" t="s">
        <v>5348</v>
      </c>
      <c r="C198" s="43" t="s">
        <v>5349</v>
      </c>
      <c r="D198" s="44">
        <v>44501</v>
      </c>
      <c r="E198" s="43" t="s">
        <v>5350</v>
      </c>
      <c r="F198" s="43" t="s">
        <v>3938</v>
      </c>
      <c r="G198" s="43" t="s">
        <v>3922</v>
      </c>
      <c r="H198" s="43" t="s">
        <v>3947</v>
      </c>
      <c r="I198" s="43" t="s">
        <v>4290</v>
      </c>
      <c r="J198" s="43"/>
      <c r="K198" s="43" t="s">
        <v>3939</v>
      </c>
      <c r="L198" s="43" t="s">
        <v>3939</v>
      </c>
      <c r="M198" s="43" t="s">
        <v>3869</v>
      </c>
      <c r="N198" s="43" t="s">
        <v>4851</v>
      </c>
      <c r="O198" s="43" t="s">
        <v>4568</v>
      </c>
      <c r="P198" s="46">
        <v>44926</v>
      </c>
      <c r="Q198" s="43"/>
      <c r="R198" s="43"/>
      <c r="S198" s="43"/>
      <c r="T198" s="43"/>
      <c r="U198" s="43"/>
      <c r="V198" s="43"/>
      <c r="W198" s="43"/>
      <c r="X198" s="43"/>
      <c r="Y198" s="43"/>
    </row>
    <row r="199" spans="1:25" x14ac:dyDescent="0.25">
      <c r="A199" s="43" t="s">
        <v>4156</v>
      </c>
      <c r="B199" s="26" t="s">
        <v>5351</v>
      </c>
      <c r="C199" s="43" t="s">
        <v>5352</v>
      </c>
      <c r="D199" s="44">
        <v>44501</v>
      </c>
      <c r="E199" s="43" t="s">
        <v>5353</v>
      </c>
      <c r="F199" s="43" t="s">
        <v>3984</v>
      </c>
      <c r="G199" s="43" t="s">
        <v>3985</v>
      </c>
      <c r="H199" s="43" t="s">
        <v>3968</v>
      </c>
      <c r="I199" s="43" t="s">
        <v>4290</v>
      </c>
      <c r="J199" s="43"/>
      <c r="K199" s="43" t="s">
        <v>3939</v>
      </c>
      <c r="L199" s="43" t="s">
        <v>3939</v>
      </c>
      <c r="M199" s="43" t="s">
        <v>3869</v>
      </c>
      <c r="N199" s="43" t="s">
        <v>4851</v>
      </c>
      <c r="O199" s="43" t="s">
        <v>4568</v>
      </c>
      <c r="P199" s="46">
        <v>44926</v>
      </c>
      <c r="Q199" s="43"/>
      <c r="R199" s="43"/>
      <c r="S199" s="43"/>
      <c r="T199" s="43"/>
      <c r="U199" s="43"/>
      <c r="V199" s="43"/>
      <c r="W199" s="43"/>
      <c r="X199" s="43"/>
      <c r="Y199" s="43"/>
    </row>
    <row r="200" spans="1:25" x14ac:dyDescent="0.25">
      <c r="A200" s="43" t="s">
        <v>4156</v>
      </c>
      <c r="B200" s="26" t="s">
        <v>5354</v>
      </c>
      <c r="C200" s="43" t="s">
        <v>5355</v>
      </c>
      <c r="D200" s="44">
        <v>44501</v>
      </c>
      <c r="E200" s="43" t="s">
        <v>5356</v>
      </c>
      <c r="F200" s="43" t="s">
        <v>5357</v>
      </c>
      <c r="G200" s="43" t="s">
        <v>3967</v>
      </c>
      <c r="H200" s="43" t="s">
        <v>3968</v>
      </c>
      <c r="I200" s="43" t="s">
        <v>4290</v>
      </c>
      <c r="J200" s="43"/>
      <c r="K200" s="43" t="s">
        <v>3939</v>
      </c>
      <c r="L200" s="43" t="s">
        <v>3939</v>
      </c>
      <c r="M200" s="43" t="s">
        <v>3869</v>
      </c>
      <c r="N200" s="43" t="s">
        <v>4851</v>
      </c>
      <c r="O200" s="43" t="s">
        <v>3853</v>
      </c>
      <c r="P200" s="43" t="s">
        <v>3854</v>
      </c>
      <c r="Q200" s="43"/>
      <c r="R200" s="43" t="s">
        <v>3856</v>
      </c>
      <c r="S200" s="43" t="s">
        <v>3856</v>
      </c>
      <c r="T200" s="43">
        <v>17</v>
      </c>
      <c r="U200" s="43" t="s">
        <v>3884</v>
      </c>
      <c r="V200" s="43" t="s">
        <v>3858</v>
      </c>
      <c r="W200" s="43" t="s">
        <v>3873</v>
      </c>
      <c r="X200" s="43" t="s">
        <v>5358</v>
      </c>
      <c r="Y200" s="43" t="s">
        <v>5359</v>
      </c>
    </row>
    <row r="201" spans="1:25" x14ac:dyDescent="0.25">
      <c r="A201" s="43" t="s">
        <v>4156</v>
      </c>
      <c r="B201" s="26" t="s">
        <v>5360</v>
      </c>
      <c r="C201" s="43" t="s">
        <v>5361</v>
      </c>
      <c r="D201" s="44">
        <v>44501</v>
      </c>
      <c r="E201" s="43" t="s">
        <v>5362</v>
      </c>
      <c r="F201" s="43" t="s">
        <v>3978</v>
      </c>
      <c r="G201" s="43" t="s">
        <v>3967</v>
      </c>
      <c r="H201" s="43" t="s">
        <v>3968</v>
      </c>
      <c r="I201" s="43" t="s">
        <v>4290</v>
      </c>
      <c r="J201" s="43"/>
      <c r="K201" s="43" t="s">
        <v>3939</v>
      </c>
      <c r="L201" s="43" t="s">
        <v>3939</v>
      </c>
      <c r="M201" s="43" t="s">
        <v>3869</v>
      </c>
      <c r="N201" s="43" t="s">
        <v>4851</v>
      </c>
      <c r="O201" s="43" t="s">
        <v>3853</v>
      </c>
      <c r="P201" s="43" t="s">
        <v>3854</v>
      </c>
      <c r="Q201" s="43"/>
      <c r="R201" s="43" t="s">
        <v>3856</v>
      </c>
      <c r="S201" s="43" t="s">
        <v>3892</v>
      </c>
      <c r="T201" s="43">
        <v>22</v>
      </c>
      <c r="U201" s="43" t="s">
        <v>3871</v>
      </c>
      <c r="V201" s="43" t="s">
        <v>3950</v>
      </c>
      <c r="W201" s="43" t="s">
        <v>3960</v>
      </c>
      <c r="X201" s="43" t="s">
        <v>5363</v>
      </c>
      <c r="Y201" s="43" t="s">
        <v>5364</v>
      </c>
    </row>
    <row r="202" spans="1:25" x14ac:dyDescent="0.25">
      <c r="A202" s="43" t="s">
        <v>4156</v>
      </c>
      <c r="B202" s="26" t="s">
        <v>5365</v>
      </c>
      <c r="C202" s="43" t="s">
        <v>5366</v>
      </c>
      <c r="D202" s="44">
        <v>44501</v>
      </c>
      <c r="E202" s="43" t="s">
        <v>5367</v>
      </c>
      <c r="F202" s="43" t="s">
        <v>5368</v>
      </c>
      <c r="G202" s="43" t="s">
        <v>3967</v>
      </c>
      <c r="H202" s="43" t="s">
        <v>3968</v>
      </c>
      <c r="I202" s="43" t="s">
        <v>4290</v>
      </c>
      <c r="J202" s="43"/>
      <c r="K202" s="43" t="s">
        <v>3939</v>
      </c>
      <c r="L202" s="43" t="s">
        <v>3939</v>
      </c>
      <c r="M202" s="43" t="s">
        <v>3869</v>
      </c>
      <c r="N202" s="43" t="s">
        <v>4851</v>
      </c>
      <c r="O202" s="43" t="s">
        <v>4568</v>
      </c>
      <c r="P202" s="46">
        <v>44926</v>
      </c>
      <c r="Q202" s="43"/>
      <c r="R202" s="43"/>
      <c r="S202" s="43"/>
      <c r="T202" s="43"/>
      <c r="U202" s="43"/>
      <c r="V202" s="43"/>
      <c r="W202" s="43"/>
      <c r="X202" s="43"/>
      <c r="Y202" s="43"/>
    </row>
    <row r="203" spans="1:25" x14ac:dyDescent="0.25">
      <c r="A203" s="43" t="s">
        <v>4156</v>
      </c>
      <c r="B203" s="26" t="s">
        <v>5369</v>
      </c>
      <c r="C203" s="43" t="s">
        <v>5370</v>
      </c>
      <c r="D203" s="44">
        <v>44501</v>
      </c>
      <c r="E203" s="43" t="s">
        <v>5371</v>
      </c>
      <c r="F203" s="43" t="s">
        <v>4931</v>
      </c>
      <c r="G203" s="43" t="s">
        <v>3967</v>
      </c>
      <c r="H203" s="43" t="s">
        <v>3968</v>
      </c>
      <c r="I203" s="43" t="s">
        <v>4290</v>
      </c>
      <c r="J203" s="43"/>
      <c r="K203" s="43" t="s">
        <v>3939</v>
      </c>
      <c r="L203" s="43" t="s">
        <v>3939</v>
      </c>
      <c r="M203" s="43" t="s">
        <v>3869</v>
      </c>
      <c r="N203" s="43" t="s">
        <v>4851</v>
      </c>
      <c r="O203" s="43" t="s">
        <v>3853</v>
      </c>
      <c r="P203" s="43" t="s">
        <v>3854</v>
      </c>
      <c r="Q203" s="43"/>
      <c r="R203" s="43" t="s">
        <v>3856</v>
      </c>
      <c r="S203" s="43" t="s">
        <v>3856</v>
      </c>
      <c r="T203" s="43">
        <v>10</v>
      </c>
      <c r="U203" s="43" t="s">
        <v>3884</v>
      </c>
      <c r="V203" s="43" t="s">
        <v>4106</v>
      </c>
      <c r="W203" s="43" t="s">
        <v>3929</v>
      </c>
      <c r="X203" s="43" t="s">
        <v>5372</v>
      </c>
      <c r="Y203" s="43" t="s">
        <v>5373</v>
      </c>
    </row>
    <row r="204" spans="1:25" x14ac:dyDescent="0.25">
      <c r="A204" s="43" t="s">
        <v>4156</v>
      </c>
      <c r="B204" s="26" t="s">
        <v>5374</v>
      </c>
      <c r="C204" s="43" t="s">
        <v>5375</v>
      </c>
      <c r="D204" s="44">
        <v>44501</v>
      </c>
      <c r="E204" s="43" t="s">
        <v>5376</v>
      </c>
      <c r="F204" s="43" t="s">
        <v>3989</v>
      </c>
      <c r="G204" s="43" t="s">
        <v>3990</v>
      </c>
      <c r="H204" s="43" t="s">
        <v>3947</v>
      </c>
      <c r="I204" s="43" t="s">
        <v>4290</v>
      </c>
      <c r="J204" s="43"/>
      <c r="K204" s="43" t="s">
        <v>3939</v>
      </c>
      <c r="L204" s="43" t="s">
        <v>3939</v>
      </c>
      <c r="M204" s="43" t="s">
        <v>3869</v>
      </c>
      <c r="N204" s="43" t="s">
        <v>4851</v>
      </c>
      <c r="O204" s="43" t="s">
        <v>3853</v>
      </c>
      <c r="P204" s="43" t="s">
        <v>3854</v>
      </c>
      <c r="Q204" s="43"/>
      <c r="R204" s="43" t="s">
        <v>3856</v>
      </c>
      <c r="S204" s="43" t="s">
        <v>3855</v>
      </c>
      <c r="T204" s="43">
        <v>16</v>
      </c>
      <c r="U204" s="43" t="s">
        <v>3884</v>
      </c>
      <c r="V204" s="43" t="s">
        <v>3858</v>
      </c>
      <c r="W204" s="43" t="s">
        <v>3929</v>
      </c>
      <c r="X204" s="43" t="s">
        <v>5377</v>
      </c>
      <c r="Y204" s="43" t="s">
        <v>5378</v>
      </c>
    </row>
    <row r="205" spans="1:25" x14ac:dyDescent="0.25">
      <c r="A205" s="43" t="s">
        <v>4156</v>
      </c>
      <c r="B205" s="26" t="s">
        <v>5379</v>
      </c>
      <c r="C205" s="43" t="s">
        <v>5380</v>
      </c>
      <c r="D205" s="44">
        <v>44501</v>
      </c>
      <c r="E205" s="43" t="s">
        <v>5381</v>
      </c>
      <c r="F205" s="43" t="s">
        <v>5382</v>
      </c>
      <c r="G205" s="43" t="s">
        <v>3967</v>
      </c>
      <c r="H205" s="43" t="s">
        <v>3968</v>
      </c>
      <c r="I205" s="43" t="s">
        <v>4290</v>
      </c>
      <c r="J205" s="43"/>
      <c r="K205" s="43" t="s">
        <v>3939</v>
      </c>
      <c r="L205" s="43" t="s">
        <v>3939</v>
      </c>
      <c r="M205" s="43" t="s">
        <v>3869</v>
      </c>
      <c r="N205" s="43" t="s">
        <v>4851</v>
      </c>
      <c r="O205" s="43" t="s">
        <v>3853</v>
      </c>
      <c r="P205" s="43" t="s">
        <v>3854</v>
      </c>
      <c r="Q205" s="43"/>
      <c r="R205" s="43"/>
      <c r="S205" s="43"/>
      <c r="T205" s="43"/>
      <c r="U205" s="43"/>
      <c r="V205" s="43"/>
      <c r="W205" s="43"/>
      <c r="X205" s="43"/>
      <c r="Y205" s="43"/>
    </row>
    <row r="206" spans="1:25" x14ac:dyDescent="0.25">
      <c r="A206" s="43" t="s">
        <v>4156</v>
      </c>
      <c r="B206" s="26" t="s">
        <v>5383</v>
      </c>
      <c r="C206" s="43" t="s">
        <v>5384</v>
      </c>
      <c r="D206" s="44">
        <v>44501</v>
      </c>
      <c r="E206" s="43" t="s">
        <v>5385</v>
      </c>
      <c r="F206" s="43" t="s">
        <v>4196</v>
      </c>
      <c r="G206" s="43" t="s">
        <v>4050</v>
      </c>
      <c r="H206" s="43" t="s">
        <v>3846</v>
      </c>
      <c r="I206" s="43" t="s">
        <v>4290</v>
      </c>
      <c r="J206" s="43"/>
      <c r="K206" s="43" t="s">
        <v>3939</v>
      </c>
      <c r="L206" s="43" t="s">
        <v>3939</v>
      </c>
      <c r="M206" s="43" t="s">
        <v>3869</v>
      </c>
      <c r="N206" s="43" t="s">
        <v>4851</v>
      </c>
      <c r="O206" s="43" t="s">
        <v>3853</v>
      </c>
      <c r="P206" s="43" t="s">
        <v>3854</v>
      </c>
      <c r="Q206" s="43"/>
      <c r="R206" s="43" t="s">
        <v>3892</v>
      </c>
      <c r="S206" s="43" t="s">
        <v>3856</v>
      </c>
      <c r="T206" s="43">
        <v>12</v>
      </c>
      <c r="U206" s="43" t="s">
        <v>3884</v>
      </c>
      <c r="V206" s="43" t="s">
        <v>3914</v>
      </c>
      <c r="W206" s="43" t="s">
        <v>3960</v>
      </c>
      <c r="X206" s="43" t="s">
        <v>3953</v>
      </c>
      <c r="Y206" s="43" t="s">
        <v>5386</v>
      </c>
    </row>
    <row r="207" ht="30" customHeight="1" spans="1:25" x14ac:dyDescent="0.25">
      <c r="A207" s="43" t="s">
        <v>4156</v>
      </c>
      <c r="B207" s="26" t="s">
        <v>5387</v>
      </c>
      <c r="C207" s="43" t="s">
        <v>5388</v>
      </c>
      <c r="D207" s="44">
        <v>44501</v>
      </c>
      <c r="E207" s="43" t="s">
        <v>5389</v>
      </c>
      <c r="F207" s="43" t="s">
        <v>5011</v>
      </c>
      <c r="G207" s="43" t="s">
        <v>3985</v>
      </c>
      <c r="H207" s="43" t="s">
        <v>3968</v>
      </c>
      <c r="I207" s="43" t="s">
        <v>4290</v>
      </c>
      <c r="J207" s="43"/>
      <c r="K207" s="43" t="s">
        <v>3939</v>
      </c>
      <c r="L207" s="43" t="s">
        <v>3939</v>
      </c>
      <c r="M207" s="43" t="s">
        <v>3869</v>
      </c>
      <c r="N207" s="43" t="s">
        <v>4851</v>
      </c>
      <c r="O207" s="43" t="s">
        <v>3853</v>
      </c>
      <c r="P207" s="43" t="s">
        <v>3854</v>
      </c>
      <c r="Q207" s="43"/>
      <c r="R207" s="43" t="s">
        <v>3892</v>
      </c>
      <c r="S207" s="43" t="s">
        <v>3892</v>
      </c>
      <c r="T207" s="43">
        <v>4</v>
      </c>
      <c r="U207" s="43" t="s">
        <v>3884</v>
      </c>
      <c r="V207" s="43" t="s">
        <v>3858</v>
      </c>
      <c r="W207" s="43" t="s">
        <v>4914</v>
      </c>
      <c r="X207" s="43" t="s">
        <v>5390</v>
      </c>
      <c r="Y207" s="45" t="s">
        <v>5391</v>
      </c>
    </row>
    <row r="208" spans="1:25" x14ac:dyDescent="0.25">
      <c r="A208" s="43" t="s">
        <v>4156</v>
      </c>
      <c r="B208" s="26" t="s">
        <v>5392</v>
      </c>
      <c r="C208" s="43" t="s">
        <v>5393</v>
      </c>
      <c r="D208" s="44">
        <v>44501</v>
      </c>
      <c r="E208" s="43" t="s">
        <v>5394</v>
      </c>
      <c r="F208" s="43" t="s">
        <v>4519</v>
      </c>
      <c r="G208" s="43" t="s">
        <v>3998</v>
      </c>
      <c r="H208" s="43" t="s">
        <v>3923</v>
      </c>
      <c r="I208" s="43" t="s">
        <v>4290</v>
      </c>
      <c r="J208" s="43"/>
      <c r="K208" s="43" t="s">
        <v>3939</v>
      </c>
      <c r="L208" s="43" t="s">
        <v>3939</v>
      </c>
      <c r="M208" s="43" t="s">
        <v>3869</v>
      </c>
      <c r="N208" s="43" t="s">
        <v>4851</v>
      </c>
      <c r="O208" s="43" t="s">
        <v>3853</v>
      </c>
      <c r="P208" s="43" t="s">
        <v>3854</v>
      </c>
      <c r="Q208" s="43"/>
      <c r="R208" s="43"/>
      <c r="S208" s="43"/>
      <c r="T208" s="43"/>
      <c r="U208" s="43"/>
      <c r="V208" s="43"/>
      <c r="W208" s="43"/>
      <c r="X208" s="43"/>
      <c r="Y208" s="43"/>
    </row>
    <row r="209" spans="1:25" x14ac:dyDescent="0.25">
      <c r="A209" s="43" t="s">
        <v>4156</v>
      </c>
      <c r="B209" s="26" t="s">
        <v>5395</v>
      </c>
      <c r="C209" s="43" t="s">
        <v>5396</v>
      </c>
      <c r="D209" s="44">
        <v>44501</v>
      </c>
      <c r="E209" s="43" t="s">
        <v>5397</v>
      </c>
      <c r="F209" s="43" t="s">
        <v>3984</v>
      </c>
      <c r="G209" s="43" t="s">
        <v>3985</v>
      </c>
      <c r="H209" s="43" t="s">
        <v>3968</v>
      </c>
      <c r="I209" s="43" t="s">
        <v>4290</v>
      </c>
      <c r="J209" s="43"/>
      <c r="K209" s="43" t="s">
        <v>3939</v>
      </c>
      <c r="L209" s="43" t="s">
        <v>3939</v>
      </c>
      <c r="M209" s="43" t="s">
        <v>3869</v>
      </c>
      <c r="N209" s="43" t="s">
        <v>4851</v>
      </c>
      <c r="O209" s="43" t="s">
        <v>4568</v>
      </c>
      <c r="P209" s="46">
        <v>44926</v>
      </c>
      <c r="Q209" s="43"/>
      <c r="R209" s="43"/>
      <c r="S209" s="43"/>
      <c r="T209" s="43"/>
      <c r="U209" s="43"/>
      <c r="V209" s="43"/>
      <c r="W209" s="43"/>
      <c r="X209" s="43"/>
      <c r="Y209" s="43"/>
    </row>
    <row r="210" spans="1:25" x14ac:dyDescent="0.25">
      <c r="A210" s="43" t="s">
        <v>4156</v>
      </c>
      <c r="B210" s="26">
        <v>263</v>
      </c>
      <c r="C210" s="43" t="s">
        <v>5398</v>
      </c>
      <c r="D210" s="44">
        <v>44501</v>
      </c>
      <c r="E210" s="43" t="s">
        <v>5399</v>
      </c>
      <c r="F210" s="43" t="s">
        <v>3978</v>
      </c>
      <c r="G210" s="43" t="s">
        <v>3967</v>
      </c>
      <c r="H210" s="43" t="s">
        <v>3968</v>
      </c>
      <c r="I210" s="43" t="s">
        <v>4290</v>
      </c>
      <c r="J210" s="43"/>
      <c r="K210" s="43" t="s">
        <v>3849</v>
      </c>
      <c r="L210" s="43" t="s">
        <v>3868</v>
      </c>
      <c r="M210" s="43" t="s">
        <v>3869</v>
      </c>
      <c r="N210" s="43" t="s">
        <v>4851</v>
      </c>
      <c r="O210" s="43" t="s">
        <v>3853</v>
      </c>
      <c r="P210" s="43" t="s">
        <v>3854</v>
      </c>
      <c r="Q210" s="43"/>
      <c r="R210" s="43" t="s">
        <v>3892</v>
      </c>
      <c r="S210" s="43" t="s">
        <v>3856</v>
      </c>
      <c r="T210" s="43">
        <v>8</v>
      </c>
      <c r="U210" s="43" t="s">
        <v>3884</v>
      </c>
      <c r="V210" s="43" t="s">
        <v>3914</v>
      </c>
      <c r="W210" s="43" t="s">
        <v>3915</v>
      </c>
      <c r="X210" s="43" t="s">
        <v>5400</v>
      </c>
      <c r="Y210" s="43" t="s">
        <v>3953</v>
      </c>
    </row>
    <row r="211" ht="45" customHeight="1" spans="1:25" x14ac:dyDescent="0.25">
      <c r="A211" s="43" t="s">
        <v>4156</v>
      </c>
      <c r="B211" s="26" t="s">
        <v>4586</v>
      </c>
      <c r="C211" s="43" t="s">
        <v>4587</v>
      </c>
      <c r="D211" s="44">
        <v>44513</v>
      </c>
      <c r="E211" s="43" t="s">
        <v>4588</v>
      </c>
      <c r="F211" s="43" t="s">
        <v>4589</v>
      </c>
      <c r="G211" s="43" t="s">
        <v>3908</v>
      </c>
      <c r="H211" s="43" t="s">
        <v>3909</v>
      </c>
      <c r="I211" s="43" t="s">
        <v>4290</v>
      </c>
      <c r="J211" s="43"/>
      <c r="K211" s="43" t="s">
        <v>3939</v>
      </c>
      <c r="L211" s="43" t="s">
        <v>3939</v>
      </c>
      <c r="M211" s="43" t="s">
        <v>3869</v>
      </c>
      <c r="N211" s="43" t="s">
        <v>4590</v>
      </c>
      <c r="O211" s="43" t="s">
        <v>3853</v>
      </c>
      <c r="P211" s="43" t="s">
        <v>3854</v>
      </c>
      <c r="Q211" s="43"/>
      <c r="R211" s="43" t="s">
        <v>3856</v>
      </c>
      <c r="S211" s="43" t="s">
        <v>3856</v>
      </c>
      <c r="T211" s="43">
        <v>10</v>
      </c>
      <c r="U211" s="43" t="s">
        <v>3884</v>
      </c>
      <c r="V211" s="43" t="s">
        <v>4069</v>
      </c>
      <c r="W211" s="43" t="s">
        <v>3915</v>
      </c>
      <c r="X211" s="43" t="s">
        <v>4591</v>
      </c>
      <c r="Y211" s="45" t="s">
        <v>4592</v>
      </c>
    </row>
    <row r="212" spans="1:25" x14ac:dyDescent="0.25">
      <c r="A212" s="43" t="s">
        <v>4156</v>
      </c>
      <c r="B212" s="26" t="s">
        <v>4163</v>
      </c>
      <c r="C212" s="43" t="s">
        <v>4164</v>
      </c>
      <c r="D212" s="44">
        <v>44520</v>
      </c>
      <c r="E212" s="43" t="s">
        <v>4165</v>
      </c>
      <c r="F212" s="43" t="s">
        <v>4166</v>
      </c>
      <c r="G212" s="43" t="s">
        <v>4050</v>
      </c>
      <c r="H212" s="43" t="s">
        <v>3846</v>
      </c>
      <c r="I212" s="43" t="s">
        <v>4290</v>
      </c>
      <c r="J212" s="43"/>
      <c r="K212" s="43" t="s">
        <v>3939</v>
      </c>
      <c r="L212" s="43" t="s">
        <v>3939</v>
      </c>
      <c r="M212" s="43" t="s">
        <v>3940</v>
      </c>
      <c r="N212" s="43" t="s">
        <v>3870</v>
      </c>
      <c r="O212" s="43" t="s">
        <v>3853</v>
      </c>
      <c r="P212" s="43" t="s">
        <v>3854</v>
      </c>
      <c r="Q212" s="43"/>
      <c r="R212" s="43" t="s">
        <v>3892</v>
      </c>
      <c r="S212" s="43" t="s">
        <v>3856</v>
      </c>
      <c r="T212" s="43">
        <v>3</v>
      </c>
      <c r="U212" s="43" t="s">
        <v>3884</v>
      </c>
      <c r="V212" s="43" t="s">
        <v>3928</v>
      </c>
      <c r="W212" s="43" t="s">
        <v>3885</v>
      </c>
      <c r="X212" s="43" t="s">
        <v>4167</v>
      </c>
      <c r="Y212" s="43" t="s">
        <v>4053</v>
      </c>
    </row>
    <row r="213" ht="30" customHeight="1" spans="1:25" x14ac:dyDescent="0.25">
      <c r="A213" s="43" t="s">
        <v>4156</v>
      </c>
      <c r="B213" s="26" t="s">
        <v>4168</v>
      </c>
      <c r="C213" s="43" t="s">
        <v>4169</v>
      </c>
      <c r="D213" s="44">
        <v>44526</v>
      </c>
      <c r="E213" s="43" t="s">
        <v>4170</v>
      </c>
      <c r="F213" s="43" t="s">
        <v>4171</v>
      </c>
      <c r="G213" s="43" t="s">
        <v>3908</v>
      </c>
      <c r="H213" s="43" t="s">
        <v>3909</v>
      </c>
      <c r="I213" s="43" t="s">
        <v>4290</v>
      </c>
      <c r="J213" s="43"/>
      <c r="K213" s="43" t="s">
        <v>3939</v>
      </c>
      <c r="L213" s="43" t="s">
        <v>3939</v>
      </c>
      <c r="M213" s="43" t="s">
        <v>3940</v>
      </c>
      <c r="N213" s="43" t="s">
        <v>3870</v>
      </c>
      <c r="O213" s="43" t="s">
        <v>3853</v>
      </c>
      <c r="P213" s="43" t="s">
        <v>3854</v>
      </c>
      <c r="Q213" s="43"/>
      <c r="R213" s="43" t="s">
        <v>3892</v>
      </c>
      <c r="S213" s="43" t="s">
        <v>3856</v>
      </c>
      <c r="T213" s="43">
        <v>9</v>
      </c>
      <c r="U213" s="43" t="s">
        <v>3884</v>
      </c>
      <c r="V213" s="43" t="s">
        <v>3928</v>
      </c>
      <c r="W213" s="43" t="s">
        <v>3915</v>
      </c>
      <c r="X213" s="43" t="s">
        <v>4172</v>
      </c>
      <c r="Y213" s="45" t="s">
        <v>4173</v>
      </c>
    </row>
    <row r="214" spans="1:25" x14ac:dyDescent="0.25">
      <c r="A214" s="43" t="s">
        <v>4156</v>
      </c>
      <c r="B214" s="26" t="s">
        <v>3854</v>
      </c>
      <c r="C214" s="43" t="s">
        <v>4601</v>
      </c>
      <c r="D214" s="44">
        <v>44527</v>
      </c>
      <c r="E214" s="43" t="s">
        <v>4602</v>
      </c>
      <c r="F214" s="43" t="s">
        <v>4057</v>
      </c>
      <c r="G214" s="43" t="s">
        <v>3922</v>
      </c>
      <c r="H214" s="43" t="s">
        <v>3947</v>
      </c>
      <c r="I214" s="43" t="s">
        <v>4290</v>
      </c>
      <c r="J214" s="43"/>
      <c r="K214" s="43" t="s">
        <v>4601</v>
      </c>
      <c r="L214" s="43" t="s">
        <v>4601</v>
      </c>
      <c r="M214" s="43" t="s">
        <v>3869</v>
      </c>
      <c r="N214" s="43" t="s">
        <v>4590</v>
      </c>
      <c r="O214" s="43" t="s">
        <v>4568</v>
      </c>
      <c r="P214" s="46">
        <v>44620</v>
      </c>
      <c r="Q214" s="43"/>
      <c r="R214" s="43"/>
      <c r="S214" s="43"/>
      <c r="T214" s="43"/>
      <c r="U214" s="43"/>
      <c r="V214" s="43"/>
      <c r="W214" s="43"/>
      <c r="X214" s="43"/>
      <c r="Y214" s="43"/>
    </row>
    <row r="215" spans="1:25" x14ac:dyDescent="0.25">
      <c r="A215" s="43" t="s">
        <v>4156</v>
      </c>
      <c r="B215" s="26" t="s">
        <v>3854</v>
      </c>
      <c r="C215" s="43" t="s">
        <v>4609</v>
      </c>
      <c r="D215" s="44">
        <v>44530</v>
      </c>
      <c r="E215" s="43" t="s">
        <v>4610</v>
      </c>
      <c r="F215" s="43" t="s">
        <v>3938</v>
      </c>
      <c r="G215" s="43" t="s">
        <v>3922</v>
      </c>
      <c r="H215" s="43" t="s">
        <v>3947</v>
      </c>
      <c r="I215" s="43" t="s">
        <v>4290</v>
      </c>
      <c r="J215" s="43"/>
      <c r="K215" s="43" t="s">
        <v>4611</v>
      </c>
      <c r="L215" s="43" t="s">
        <v>4611</v>
      </c>
      <c r="M215" s="43" t="s">
        <v>3869</v>
      </c>
      <c r="N215" s="43" t="s">
        <v>4590</v>
      </c>
      <c r="O215" s="43" t="s">
        <v>4568</v>
      </c>
      <c r="P215" s="46">
        <v>45107</v>
      </c>
      <c r="Q215" s="43"/>
      <c r="R215" s="43"/>
      <c r="S215" s="43"/>
      <c r="T215" s="43"/>
      <c r="U215" s="43"/>
      <c r="V215" s="43"/>
      <c r="W215" s="43"/>
      <c r="X215" s="43"/>
      <c r="Y215" s="43"/>
    </row>
    <row r="216" spans="1:25" x14ac:dyDescent="0.25">
      <c r="A216" s="43" t="s">
        <v>4156</v>
      </c>
      <c r="B216" s="26" t="s">
        <v>3854</v>
      </c>
      <c r="C216" s="43" t="s">
        <v>4612</v>
      </c>
      <c r="D216" s="44">
        <v>44530</v>
      </c>
      <c r="E216" s="43" t="s">
        <v>4613</v>
      </c>
      <c r="F216" s="43" t="s">
        <v>4614</v>
      </c>
      <c r="G216" s="43" t="s">
        <v>4017</v>
      </c>
      <c r="H216" s="43" t="s">
        <v>4018</v>
      </c>
      <c r="I216" s="43" t="s">
        <v>4290</v>
      </c>
      <c r="J216" s="43"/>
      <c r="K216" s="43" t="s">
        <v>4611</v>
      </c>
      <c r="L216" s="43" t="s">
        <v>4611</v>
      </c>
      <c r="M216" s="43" t="s">
        <v>3869</v>
      </c>
      <c r="N216" s="43" t="s">
        <v>4590</v>
      </c>
      <c r="O216" s="43" t="s">
        <v>4568</v>
      </c>
      <c r="P216" s="46">
        <v>45077</v>
      </c>
      <c r="Q216" s="43"/>
      <c r="R216" s="43"/>
      <c r="S216" s="43"/>
      <c r="T216" s="43"/>
      <c r="U216" s="43"/>
      <c r="V216" s="43"/>
      <c r="W216" s="43"/>
      <c r="X216" s="43"/>
      <c r="Y216" s="43"/>
    </row>
    <row r="217" spans="1:25" x14ac:dyDescent="0.25">
      <c r="A217" s="43" t="s">
        <v>4174</v>
      </c>
      <c r="B217" s="26" t="s">
        <v>5401</v>
      </c>
      <c r="C217" s="43" t="s">
        <v>5402</v>
      </c>
      <c r="D217" s="44">
        <v>44531</v>
      </c>
      <c r="E217" s="43" t="s">
        <v>5403</v>
      </c>
      <c r="F217" s="43" t="s">
        <v>3989</v>
      </c>
      <c r="G217" s="43" t="s">
        <v>3990</v>
      </c>
      <c r="H217" s="43" t="s">
        <v>3947</v>
      </c>
      <c r="I217" s="43" t="s">
        <v>4290</v>
      </c>
      <c r="J217" s="43"/>
      <c r="K217" s="43" t="s">
        <v>3939</v>
      </c>
      <c r="L217" s="43" t="s">
        <v>3939</v>
      </c>
      <c r="M217" s="43" t="s">
        <v>3869</v>
      </c>
      <c r="N217" s="43" t="s">
        <v>4851</v>
      </c>
      <c r="O217" s="43" t="s">
        <v>3853</v>
      </c>
      <c r="P217" s="43" t="s">
        <v>3854</v>
      </c>
      <c r="Q217" s="43"/>
      <c r="R217" s="43" t="s">
        <v>3856</v>
      </c>
      <c r="S217" s="43" t="s">
        <v>3855</v>
      </c>
      <c r="T217" s="43">
        <v>14</v>
      </c>
      <c r="U217" s="43" t="s">
        <v>3884</v>
      </c>
      <c r="V217" s="43" t="s">
        <v>4069</v>
      </c>
      <c r="W217" s="43" t="s">
        <v>4231</v>
      </c>
      <c r="X217" s="43" t="s">
        <v>5404</v>
      </c>
      <c r="Y217" s="43" t="s">
        <v>5405</v>
      </c>
    </row>
    <row r="218" spans="1:25" x14ac:dyDescent="0.25">
      <c r="A218" s="43" t="s">
        <v>4174</v>
      </c>
      <c r="B218" s="26" t="s">
        <v>3854</v>
      </c>
      <c r="C218" s="43" t="s">
        <v>4615</v>
      </c>
      <c r="D218" s="44">
        <v>44533</v>
      </c>
      <c r="E218" s="43" t="s">
        <v>4616</v>
      </c>
      <c r="F218" s="43" t="s">
        <v>4252</v>
      </c>
      <c r="G218" s="43" t="s">
        <v>3967</v>
      </c>
      <c r="H218" s="43" t="s">
        <v>3968</v>
      </c>
      <c r="I218" s="43" t="s">
        <v>4290</v>
      </c>
      <c r="J218" s="43"/>
      <c r="K218" s="43" t="s">
        <v>4611</v>
      </c>
      <c r="L218" s="43" t="s">
        <v>4611</v>
      </c>
      <c r="M218" s="43" t="s">
        <v>3869</v>
      </c>
      <c r="N218" s="43" t="s">
        <v>4092</v>
      </c>
      <c r="O218" s="43" t="s">
        <v>4568</v>
      </c>
      <c r="P218" s="46">
        <v>45046</v>
      </c>
      <c r="Q218" s="43"/>
      <c r="R218" s="43"/>
      <c r="S218" s="43"/>
      <c r="T218" s="43"/>
      <c r="U218" s="43"/>
      <c r="V218" s="43"/>
      <c r="W218" s="43"/>
      <c r="X218" s="43"/>
      <c r="Y218" s="43"/>
    </row>
    <row r="219" spans="1:25" x14ac:dyDescent="0.25">
      <c r="A219" s="43" t="s">
        <v>4174</v>
      </c>
      <c r="B219" s="26" t="s">
        <v>3854</v>
      </c>
      <c r="C219" s="43" t="s">
        <v>4617</v>
      </c>
      <c r="D219" s="44">
        <v>44537</v>
      </c>
      <c r="E219" s="43" t="s">
        <v>4618</v>
      </c>
      <c r="F219" s="43" t="s">
        <v>4166</v>
      </c>
      <c r="G219" s="43" t="s">
        <v>4050</v>
      </c>
      <c r="H219" s="43" t="s">
        <v>3846</v>
      </c>
      <c r="I219" s="43" t="s">
        <v>4290</v>
      </c>
      <c r="J219" s="43"/>
      <c r="K219" s="43" t="s">
        <v>4611</v>
      </c>
      <c r="L219" s="43" t="s">
        <v>4611</v>
      </c>
      <c r="M219" s="43" t="s">
        <v>3869</v>
      </c>
      <c r="N219" s="43" t="s">
        <v>4590</v>
      </c>
      <c r="O219" s="43" t="s">
        <v>4568</v>
      </c>
      <c r="P219" s="46">
        <v>44620</v>
      </c>
      <c r="Q219" s="43"/>
      <c r="R219" s="43"/>
      <c r="S219" s="43"/>
      <c r="T219" s="43"/>
      <c r="U219" s="43"/>
      <c r="V219" s="43"/>
      <c r="W219" s="43"/>
      <c r="X219" s="43"/>
      <c r="Y219" s="43"/>
    </row>
    <row r="220" spans="1:25" x14ac:dyDescent="0.25">
      <c r="A220" s="43" t="s">
        <v>4174</v>
      </c>
      <c r="B220" s="26" t="s">
        <v>3854</v>
      </c>
      <c r="C220" s="43" t="s">
        <v>4624</v>
      </c>
      <c r="D220" s="44">
        <v>44541</v>
      </c>
      <c r="E220" s="43" t="s">
        <v>4625</v>
      </c>
      <c r="F220" s="43" t="s">
        <v>4037</v>
      </c>
      <c r="G220" s="43" t="s">
        <v>4017</v>
      </c>
      <c r="H220" s="43" t="s">
        <v>4018</v>
      </c>
      <c r="I220" s="43" t="s">
        <v>4290</v>
      </c>
      <c r="J220" s="43"/>
      <c r="K220" s="43" t="s">
        <v>4611</v>
      </c>
      <c r="L220" s="43" t="s">
        <v>4611</v>
      </c>
      <c r="M220" s="43" t="s">
        <v>3869</v>
      </c>
      <c r="N220" s="43" t="s">
        <v>4590</v>
      </c>
      <c r="O220" s="43" t="s">
        <v>4568</v>
      </c>
      <c r="P220" s="46">
        <v>45077</v>
      </c>
      <c r="Q220" s="43"/>
      <c r="R220" s="43"/>
      <c r="S220" s="43"/>
      <c r="T220" s="43"/>
      <c r="U220" s="43"/>
      <c r="V220" s="43"/>
      <c r="W220" s="43"/>
      <c r="X220" s="43"/>
      <c r="Y220" s="43"/>
    </row>
    <row r="221" spans="1:25" x14ac:dyDescent="0.25">
      <c r="A221" s="43" t="s">
        <v>4174</v>
      </c>
      <c r="B221" s="26" t="s">
        <v>3854</v>
      </c>
      <c r="C221" s="43" t="s">
        <v>4631</v>
      </c>
      <c r="D221" s="44">
        <v>44548</v>
      </c>
      <c r="E221" s="43" t="s">
        <v>4632</v>
      </c>
      <c r="F221" s="43" t="s">
        <v>3978</v>
      </c>
      <c r="G221" s="43" t="s">
        <v>3967</v>
      </c>
      <c r="H221" s="43" t="s">
        <v>3968</v>
      </c>
      <c r="I221" s="43" t="s">
        <v>4290</v>
      </c>
      <c r="J221" s="43"/>
      <c r="K221" s="43" t="s">
        <v>4633</v>
      </c>
      <c r="L221" s="43" t="s">
        <v>4633</v>
      </c>
      <c r="M221" s="43" t="s">
        <v>3869</v>
      </c>
      <c r="N221" s="43" t="s">
        <v>4092</v>
      </c>
      <c r="O221" s="43" t="s">
        <v>4568</v>
      </c>
      <c r="P221" s="46">
        <v>44561</v>
      </c>
      <c r="Q221" s="43"/>
      <c r="R221" s="43"/>
      <c r="S221" s="43"/>
      <c r="T221" s="43"/>
      <c r="U221" s="43"/>
      <c r="V221" s="43"/>
      <c r="W221" s="43"/>
      <c r="X221" s="43"/>
      <c r="Y221" s="43"/>
    </row>
    <row r="222" spans="1:25" x14ac:dyDescent="0.25">
      <c r="A222" s="43" t="s">
        <v>4174</v>
      </c>
      <c r="B222" s="26">
        <v>497</v>
      </c>
      <c r="C222" s="43" t="s">
        <v>4637</v>
      </c>
      <c r="D222" s="44">
        <v>44552</v>
      </c>
      <c r="E222" s="43" t="s">
        <v>4638</v>
      </c>
      <c r="F222" s="43" t="s">
        <v>4639</v>
      </c>
      <c r="G222" s="43" t="s">
        <v>3845</v>
      </c>
      <c r="H222" s="43" t="s">
        <v>3846</v>
      </c>
      <c r="I222" s="43" t="s">
        <v>4290</v>
      </c>
      <c r="J222" s="43"/>
      <c r="K222" s="43" t="s">
        <v>3849</v>
      </c>
      <c r="L222" s="43" t="s">
        <v>3850</v>
      </c>
      <c r="M222" s="43" t="s">
        <v>3869</v>
      </c>
      <c r="N222" s="43" t="s">
        <v>4590</v>
      </c>
      <c r="O222" s="43" t="s">
        <v>3853</v>
      </c>
      <c r="P222" s="43" t="s">
        <v>3854</v>
      </c>
      <c r="Q222" s="43"/>
      <c r="R222" s="43" t="s">
        <v>3856</v>
      </c>
      <c r="S222" s="43" t="s">
        <v>3892</v>
      </c>
      <c r="T222" s="43">
        <v>2</v>
      </c>
      <c r="U222" s="43" t="s">
        <v>3871</v>
      </c>
      <c r="V222" s="43" t="s">
        <v>3858</v>
      </c>
      <c r="W222" s="43" t="s">
        <v>3859</v>
      </c>
      <c r="X222" s="43" t="s">
        <v>3899</v>
      </c>
      <c r="Y222" s="43" t="s">
        <v>4640</v>
      </c>
    </row>
    <row r="223" spans="1:25" x14ac:dyDescent="0.25">
      <c r="A223" s="43" t="s">
        <v>4174</v>
      </c>
      <c r="B223" s="26">
        <v>266</v>
      </c>
      <c r="C223" s="43" t="s">
        <v>4190</v>
      </c>
      <c r="D223" s="44">
        <v>44552</v>
      </c>
      <c r="E223" s="43" t="s">
        <v>4191</v>
      </c>
      <c r="F223" s="43" t="s">
        <v>4166</v>
      </c>
      <c r="G223" s="43" t="s">
        <v>4050</v>
      </c>
      <c r="H223" s="43" t="s">
        <v>3846</v>
      </c>
      <c r="I223" s="43" t="s">
        <v>4290</v>
      </c>
      <c r="J223" s="43"/>
      <c r="K223" s="43" t="s">
        <v>3849</v>
      </c>
      <c r="L223" s="43" t="s">
        <v>3868</v>
      </c>
      <c r="M223" s="43" t="s">
        <v>3851</v>
      </c>
      <c r="N223" s="43" t="s">
        <v>3927</v>
      </c>
      <c r="O223" s="43" t="s">
        <v>3853</v>
      </c>
      <c r="P223" s="43" t="s">
        <v>3854</v>
      </c>
      <c r="Q223" s="43"/>
      <c r="R223" s="43" t="s">
        <v>3856</v>
      </c>
      <c r="S223" s="43" t="s">
        <v>3856</v>
      </c>
      <c r="T223" s="43">
        <v>4</v>
      </c>
      <c r="U223" s="43" t="s">
        <v>3884</v>
      </c>
      <c r="V223" s="43" t="s">
        <v>3928</v>
      </c>
      <c r="W223" s="43" t="s">
        <v>3885</v>
      </c>
      <c r="X223" s="43" t="s">
        <v>4192</v>
      </c>
      <c r="Y223" s="43" t="s">
        <v>4053</v>
      </c>
    </row>
    <row r="224" spans="1:25" x14ac:dyDescent="0.25">
      <c r="A224" s="43" t="s">
        <v>4193</v>
      </c>
      <c r="B224" s="26" t="s">
        <v>5406</v>
      </c>
      <c r="C224" s="43" t="s">
        <v>5407</v>
      </c>
      <c r="D224" s="44">
        <v>44562</v>
      </c>
      <c r="E224" s="43" t="s">
        <v>5408</v>
      </c>
      <c r="F224" s="43" t="s">
        <v>3978</v>
      </c>
      <c r="G224" s="43" t="s">
        <v>3967</v>
      </c>
      <c r="H224" s="43" t="s">
        <v>3968</v>
      </c>
      <c r="I224" s="43" t="s">
        <v>4290</v>
      </c>
      <c r="J224" s="43"/>
      <c r="K224" s="43" t="s">
        <v>3939</v>
      </c>
      <c r="L224" s="43" t="s">
        <v>3939</v>
      </c>
      <c r="M224" s="43" t="s">
        <v>3869</v>
      </c>
      <c r="N224" s="43" t="s">
        <v>4851</v>
      </c>
      <c r="O224" s="43" t="s">
        <v>4568</v>
      </c>
      <c r="P224" s="46">
        <v>44926</v>
      </c>
      <c r="Q224" s="43"/>
      <c r="R224" s="43"/>
      <c r="S224" s="43"/>
      <c r="T224" s="43"/>
      <c r="U224" s="43"/>
      <c r="V224" s="43"/>
      <c r="W224" s="43"/>
      <c r="X224" s="43"/>
      <c r="Y224" s="43"/>
    </row>
    <row r="225" spans="1:25" x14ac:dyDescent="0.25">
      <c r="A225" s="43" t="s">
        <v>4193</v>
      </c>
      <c r="B225" s="26">
        <v>265</v>
      </c>
      <c r="C225" s="43" t="s">
        <v>4194</v>
      </c>
      <c r="D225" s="44">
        <v>44589</v>
      </c>
      <c r="E225" s="43" t="s">
        <v>4195</v>
      </c>
      <c r="F225" s="43" t="s">
        <v>4196</v>
      </c>
      <c r="G225" s="43" t="s">
        <v>4050</v>
      </c>
      <c r="H225" s="43" t="s">
        <v>3846</v>
      </c>
      <c r="I225" s="43" t="s">
        <v>4290</v>
      </c>
      <c r="J225" s="43"/>
      <c r="K225" s="43" t="s">
        <v>3849</v>
      </c>
      <c r="L225" s="43" t="s">
        <v>3868</v>
      </c>
      <c r="M225" s="43" t="s">
        <v>3851</v>
      </c>
      <c r="N225" s="43" t="s">
        <v>3927</v>
      </c>
      <c r="O225" s="43" t="s">
        <v>3853</v>
      </c>
      <c r="P225" s="43" t="s">
        <v>3854</v>
      </c>
      <c r="Q225" s="43"/>
      <c r="R225" s="43"/>
      <c r="S225" s="43"/>
      <c r="T225" s="43"/>
      <c r="U225" s="43"/>
      <c r="V225" s="43"/>
      <c r="W225" s="43"/>
      <c r="X225" s="43"/>
      <c r="Y225" s="43"/>
    </row>
    <row r="226" spans="1:25" x14ac:dyDescent="0.25">
      <c r="A226" s="43" t="s">
        <v>4648</v>
      </c>
      <c r="B226" s="26">
        <v>498</v>
      </c>
      <c r="C226" s="43" t="s">
        <v>4649</v>
      </c>
      <c r="D226" s="44">
        <v>44603</v>
      </c>
      <c r="E226" s="43" t="s">
        <v>4650</v>
      </c>
      <c r="F226" s="43" t="s">
        <v>4090</v>
      </c>
      <c r="G226" s="43" t="s">
        <v>4050</v>
      </c>
      <c r="H226" s="43" t="s">
        <v>3846</v>
      </c>
      <c r="I226" s="43" t="s">
        <v>4290</v>
      </c>
      <c r="J226" s="43"/>
      <c r="K226" s="43" t="s">
        <v>3849</v>
      </c>
      <c r="L226" s="43" t="s">
        <v>3850</v>
      </c>
      <c r="M226" s="43" t="s">
        <v>3869</v>
      </c>
      <c r="N226" s="43" t="s">
        <v>4590</v>
      </c>
      <c r="O226" s="43" t="s">
        <v>3853</v>
      </c>
      <c r="P226" s="43" t="s">
        <v>3854</v>
      </c>
      <c r="Q226" s="43"/>
      <c r="R226" s="43" t="s">
        <v>3855</v>
      </c>
      <c r="S226" s="43" t="s">
        <v>3855</v>
      </c>
      <c r="T226" s="43">
        <v>3</v>
      </c>
      <c r="U226" s="43" t="s">
        <v>3884</v>
      </c>
      <c r="V226" s="43" t="s">
        <v>4651</v>
      </c>
      <c r="W226" s="43" t="s">
        <v>3991</v>
      </c>
      <c r="X226" s="43" t="s">
        <v>4652</v>
      </c>
      <c r="Y226" s="43" t="s">
        <v>4653</v>
      </c>
    </row>
    <row r="227" spans="1:25" x14ac:dyDescent="0.25">
      <c r="A227" s="43" t="s">
        <v>4203</v>
      </c>
      <c r="B227" s="26">
        <v>468</v>
      </c>
      <c r="C227" s="43" t="s">
        <v>4204</v>
      </c>
      <c r="D227" s="44">
        <v>44652</v>
      </c>
      <c r="E227" s="43" t="s">
        <v>4205</v>
      </c>
      <c r="F227" s="43" t="s">
        <v>4057</v>
      </c>
      <c r="G227" s="43" t="s">
        <v>3922</v>
      </c>
      <c r="H227" s="43" t="s">
        <v>3947</v>
      </c>
      <c r="I227" s="43" t="s">
        <v>4290</v>
      </c>
      <c r="J227" s="43"/>
      <c r="K227" s="43" t="s">
        <v>3849</v>
      </c>
      <c r="L227" s="43" t="s">
        <v>3850</v>
      </c>
      <c r="M227" s="43" t="s">
        <v>3851</v>
      </c>
      <c r="N227" s="43" t="s">
        <v>3852</v>
      </c>
      <c r="O227" s="43" t="s">
        <v>3853</v>
      </c>
      <c r="P227" s="43" t="s">
        <v>3854</v>
      </c>
      <c r="Q227" s="43"/>
      <c r="R227" s="43"/>
      <c r="S227" s="43"/>
      <c r="T227" s="43"/>
      <c r="U227" s="43"/>
      <c r="V227" s="43"/>
      <c r="W227" s="43"/>
      <c r="X227" s="43"/>
      <c r="Y227" s="43"/>
    </row>
    <row r="228" spans="1:25" x14ac:dyDescent="0.25">
      <c r="A228" s="43" t="s">
        <v>4203</v>
      </c>
      <c r="B228" s="26">
        <v>741</v>
      </c>
      <c r="C228" s="43" t="s">
        <v>5409</v>
      </c>
      <c r="D228" s="44">
        <v>44680</v>
      </c>
      <c r="E228" s="43" t="s">
        <v>5410</v>
      </c>
      <c r="F228" s="43" t="s">
        <v>3938</v>
      </c>
      <c r="G228" s="43" t="s">
        <v>3922</v>
      </c>
      <c r="H228" s="43" t="s">
        <v>3947</v>
      </c>
      <c r="I228" s="43" t="s">
        <v>4290</v>
      </c>
      <c r="J228" s="43"/>
      <c r="K228" s="43" t="s">
        <v>3849</v>
      </c>
      <c r="L228" s="43" t="s">
        <v>3926</v>
      </c>
      <c r="M228" s="43" t="s">
        <v>3869</v>
      </c>
      <c r="N228" s="43" t="s">
        <v>4851</v>
      </c>
      <c r="O228" s="43" t="s">
        <v>3853</v>
      </c>
      <c r="P228" s="43" t="s">
        <v>3854</v>
      </c>
      <c r="Q228" s="43"/>
      <c r="R228" s="43" t="s">
        <v>3892</v>
      </c>
      <c r="S228" s="43" t="s">
        <v>3856</v>
      </c>
      <c r="T228" s="43">
        <v>5</v>
      </c>
      <c r="U228" s="43" t="s">
        <v>3884</v>
      </c>
      <c r="V228" s="43" t="s">
        <v>3858</v>
      </c>
      <c r="W228" s="43" t="s">
        <v>4231</v>
      </c>
      <c r="X228" s="43" t="s">
        <v>5411</v>
      </c>
      <c r="Y228" s="43" t="s">
        <v>5412</v>
      </c>
    </row>
    <row r="229" ht="60" customHeight="1" spans="1:25" x14ac:dyDescent="0.25">
      <c r="A229" s="43" t="s">
        <v>4654</v>
      </c>
      <c r="B229" s="26">
        <v>4004</v>
      </c>
      <c r="C229" s="43" t="s">
        <v>4661</v>
      </c>
      <c r="D229" s="44">
        <v>44694</v>
      </c>
      <c r="E229" s="43" t="s">
        <v>4662</v>
      </c>
      <c r="F229" s="43" t="s">
        <v>4663</v>
      </c>
      <c r="G229" s="43" t="s">
        <v>3998</v>
      </c>
      <c r="H229" s="43" t="s">
        <v>3947</v>
      </c>
      <c r="I229" s="43" t="s">
        <v>4290</v>
      </c>
      <c r="J229" s="43"/>
      <c r="K229" s="43" t="s">
        <v>3849</v>
      </c>
      <c r="L229" s="43" t="s">
        <v>3850</v>
      </c>
      <c r="M229" s="43" t="s">
        <v>3869</v>
      </c>
      <c r="N229" s="43" t="s">
        <v>4590</v>
      </c>
      <c r="O229" s="43" t="s">
        <v>3853</v>
      </c>
      <c r="P229" s="43" t="s">
        <v>3854</v>
      </c>
      <c r="Q229" s="43"/>
      <c r="R229" s="43" t="s">
        <v>3856</v>
      </c>
      <c r="S229" s="43" t="s">
        <v>3856</v>
      </c>
      <c r="T229" s="43">
        <v>2</v>
      </c>
      <c r="U229" s="43" t="s">
        <v>3884</v>
      </c>
      <c r="V229" s="43" t="s">
        <v>3928</v>
      </c>
      <c r="W229" s="43" t="s">
        <v>3929</v>
      </c>
      <c r="X229" s="43" t="s">
        <v>4664</v>
      </c>
      <c r="Y229" s="45" t="s">
        <v>4665</v>
      </c>
    </row>
    <row r="230" spans="1:25" x14ac:dyDescent="0.25">
      <c r="A230" s="43" t="s">
        <v>4217</v>
      </c>
      <c r="B230" s="26">
        <v>229</v>
      </c>
      <c r="C230" s="43" t="s">
        <v>4226</v>
      </c>
      <c r="D230" s="44">
        <v>44770</v>
      </c>
      <c r="E230" s="43" t="s">
        <v>4227</v>
      </c>
      <c r="F230" s="43" t="s">
        <v>4228</v>
      </c>
      <c r="G230" s="43" t="s">
        <v>4229</v>
      </c>
      <c r="H230" s="43" t="s">
        <v>3846</v>
      </c>
      <c r="I230" s="43" t="s">
        <v>4290</v>
      </c>
      <c r="J230" s="43"/>
      <c r="K230" s="43" t="s">
        <v>3849</v>
      </c>
      <c r="L230" s="43" t="s">
        <v>3868</v>
      </c>
      <c r="M230" s="43" t="s">
        <v>3869</v>
      </c>
      <c r="N230" s="43" t="s">
        <v>3870</v>
      </c>
      <c r="O230" s="43" t="s">
        <v>3853</v>
      </c>
      <c r="P230" s="43" t="s">
        <v>3854</v>
      </c>
      <c r="Q230" s="43"/>
      <c r="R230" s="43" t="s">
        <v>3856</v>
      </c>
      <c r="S230" s="43" t="s">
        <v>3856</v>
      </c>
      <c r="T230" s="43">
        <v>10</v>
      </c>
      <c r="U230" s="43" t="s">
        <v>3884</v>
      </c>
      <c r="V230" s="43" t="s">
        <v>3928</v>
      </c>
      <c r="W230" s="43" t="s">
        <v>4231</v>
      </c>
      <c r="X230" s="43" t="s">
        <v>4232</v>
      </c>
      <c r="Y230" s="43" t="s">
        <v>4233</v>
      </c>
    </row>
    <row r="231" spans="1:25" x14ac:dyDescent="0.25">
      <c r="A231" s="43" t="s">
        <v>4217</v>
      </c>
      <c r="B231" s="26">
        <v>251</v>
      </c>
      <c r="C231" s="43" t="s">
        <v>4234</v>
      </c>
      <c r="D231" s="44">
        <v>44770</v>
      </c>
      <c r="E231" s="43" t="s">
        <v>4235</v>
      </c>
      <c r="F231" s="43" t="s">
        <v>4236</v>
      </c>
      <c r="G231" s="43" t="s">
        <v>4229</v>
      </c>
      <c r="H231" s="43" t="s">
        <v>3846</v>
      </c>
      <c r="I231" s="43" t="s">
        <v>4290</v>
      </c>
      <c r="J231" s="43"/>
      <c r="K231" s="43" t="s">
        <v>3849</v>
      </c>
      <c r="L231" s="43" t="s">
        <v>3868</v>
      </c>
      <c r="M231" s="43" t="s">
        <v>3869</v>
      </c>
      <c r="N231" s="43" t="s">
        <v>3870</v>
      </c>
      <c r="O231" s="43" t="s">
        <v>3853</v>
      </c>
      <c r="P231" s="43" t="s">
        <v>3854</v>
      </c>
      <c r="Q231" s="43"/>
      <c r="R231" s="43" t="s">
        <v>3856</v>
      </c>
      <c r="S231" s="43" t="s">
        <v>3856</v>
      </c>
      <c r="T231" s="43">
        <v>4</v>
      </c>
      <c r="U231" s="43" t="s">
        <v>3884</v>
      </c>
      <c r="V231" s="43" t="s">
        <v>3928</v>
      </c>
      <c r="W231" s="43" t="s">
        <v>3915</v>
      </c>
      <c r="X231" s="43" t="s">
        <v>4237</v>
      </c>
      <c r="Y231" s="43" t="s">
        <v>4238</v>
      </c>
    </row>
    <row r="232" spans="1:25" x14ac:dyDescent="0.25">
      <c r="A232" s="43" t="s">
        <v>4217</v>
      </c>
      <c r="B232" s="26">
        <v>216</v>
      </c>
      <c r="C232" s="43" t="s">
        <v>4239</v>
      </c>
      <c r="D232" s="44">
        <v>44772</v>
      </c>
      <c r="E232" s="43" t="s">
        <v>4240</v>
      </c>
      <c r="F232" s="43" t="s">
        <v>4229</v>
      </c>
      <c r="G232" s="43" t="s">
        <v>4229</v>
      </c>
      <c r="H232" s="43" t="s">
        <v>3846</v>
      </c>
      <c r="I232" s="43" t="s">
        <v>4290</v>
      </c>
      <c r="J232" s="43"/>
      <c r="K232" s="43" t="s">
        <v>3849</v>
      </c>
      <c r="L232" s="43" t="s">
        <v>3868</v>
      </c>
      <c r="M232" s="43" t="s">
        <v>3869</v>
      </c>
      <c r="N232" s="43" t="s">
        <v>3870</v>
      </c>
      <c r="O232" s="43" t="s">
        <v>3853</v>
      </c>
      <c r="P232" s="43" t="s">
        <v>3854</v>
      </c>
      <c r="Q232" s="43"/>
      <c r="R232" s="43" t="s">
        <v>3856</v>
      </c>
      <c r="S232" s="43" t="s">
        <v>3892</v>
      </c>
      <c r="T232" s="43">
        <v>5</v>
      </c>
      <c r="U232" s="43" t="s">
        <v>3884</v>
      </c>
      <c r="V232" s="43" t="s">
        <v>3858</v>
      </c>
      <c r="W232" s="43" t="s">
        <v>4211</v>
      </c>
      <c r="X232" s="43" t="s">
        <v>4241</v>
      </c>
      <c r="Y232" s="43" t="s">
        <v>4242</v>
      </c>
    </row>
    <row r="233" spans="1:25" x14ac:dyDescent="0.25">
      <c r="A233" s="43" t="s">
        <v>4217</v>
      </c>
      <c r="B233" s="26">
        <v>252</v>
      </c>
      <c r="C233" s="43" t="s">
        <v>4243</v>
      </c>
      <c r="D233" s="44">
        <v>44772</v>
      </c>
      <c r="E233" s="43" t="s">
        <v>4244</v>
      </c>
      <c r="F233" s="43" t="s">
        <v>4245</v>
      </c>
      <c r="G233" s="43" t="s">
        <v>4246</v>
      </c>
      <c r="H233" s="43" t="s">
        <v>3846</v>
      </c>
      <c r="I233" s="43" t="s">
        <v>4290</v>
      </c>
      <c r="J233" s="43"/>
      <c r="K233" s="43" t="s">
        <v>3849</v>
      </c>
      <c r="L233" s="43" t="s">
        <v>3868</v>
      </c>
      <c r="M233" s="43" t="s">
        <v>3869</v>
      </c>
      <c r="N233" s="43" t="s">
        <v>3870</v>
      </c>
      <c r="O233" s="43" t="s">
        <v>3853</v>
      </c>
      <c r="P233" s="43" t="s">
        <v>3854</v>
      </c>
      <c r="Q233" s="43"/>
      <c r="R233" s="43" t="s">
        <v>3856</v>
      </c>
      <c r="S233" s="43" t="s">
        <v>3856</v>
      </c>
      <c r="T233" s="43">
        <v>10</v>
      </c>
      <c r="U233" s="43" t="s">
        <v>3884</v>
      </c>
      <c r="V233" s="43" t="s">
        <v>3928</v>
      </c>
      <c r="W233" s="43" t="s">
        <v>3915</v>
      </c>
      <c r="X233" s="43" t="s">
        <v>4247</v>
      </c>
      <c r="Y233" s="43" t="s">
        <v>4248</v>
      </c>
    </row>
    <row r="234" spans="1:25" x14ac:dyDescent="0.25">
      <c r="A234" s="43" t="s">
        <v>4751</v>
      </c>
      <c r="B234" s="26">
        <v>481</v>
      </c>
      <c r="C234" s="43" t="s">
        <v>4254</v>
      </c>
      <c r="D234" s="44">
        <v>45010</v>
      </c>
      <c r="E234" s="43" t="s">
        <v>4255</v>
      </c>
      <c r="F234" s="43" t="s">
        <v>3938</v>
      </c>
      <c r="G234" s="43" t="s">
        <v>3922</v>
      </c>
      <c r="H234" s="43" t="s">
        <v>3947</v>
      </c>
      <c r="I234" s="43" t="s">
        <v>4290</v>
      </c>
      <c r="J234" s="43"/>
      <c r="K234" s="43" t="s">
        <v>3849</v>
      </c>
      <c r="L234" s="43" t="s">
        <v>3850</v>
      </c>
      <c r="M234" s="43" t="s">
        <v>3851</v>
      </c>
      <c r="N234" s="43" t="s">
        <v>3852</v>
      </c>
      <c r="O234" s="43" t="s">
        <v>3853</v>
      </c>
      <c r="P234" s="43" t="s">
        <v>3854</v>
      </c>
      <c r="Q234" s="43"/>
      <c r="R234" s="43" t="s">
        <v>3856</v>
      </c>
      <c r="S234" s="43" t="s">
        <v>3856</v>
      </c>
      <c r="T234" s="43">
        <v>3</v>
      </c>
      <c r="U234" s="43" t="s">
        <v>3884</v>
      </c>
      <c r="V234" s="43" t="s">
        <v>3858</v>
      </c>
      <c r="W234" s="43" t="s">
        <v>3873</v>
      </c>
      <c r="X234" s="43" t="s">
        <v>4256</v>
      </c>
      <c r="Y234" s="43" t="s">
        <v>4257</v>
      </c>
    </row>
    <row r="235" spans="1:25" x14ac:dyDescent="0.25">
      <c r="A235" s="43" t="s">
        <v>4249</v>
      </c>
      <c r="B235" s="26">
        <v>4002</v>
      </c>
      <c r="C235" s="43" t="s">
        <v>5413</v>
      </c>
      <c r="D235" s="44">
        <v>44813</v>
      </c>
      <c r="E235" s="43" t="s">
        <v>5414</v>
      </c>
      <c r="F235" s="43" t="s">
        <v>4429</v>
      </c>
      <c r="G235" s="43" t="s">
        <v>4017</v>
      </c>
      <c r="H235" s="43" t="s">
        <v>4018</v>
      </c>
      <c r="I235" s="43" t="s">
        <v>4290</v>
      </c>
      <c r="J235" s="43"/>
      <c r="K235" s="43" t="s">
        <v>3849</v>
      </c>
      <c r="L235" s="43" t="s">
        <v>3850</v>
      </c>
      <c r="M235" s="43" t="s">
        <v>3869</v>
      </c>
      <c r="N235" s="43" t="s">
        <v>4851</v>
      </c>
      <c r="O235" s="43" t="s">
        <v>3853</v>
      </c>
      <c r="P235" s="43" t="s">
        <v>3854</v>
      </c>
      <c r="Q235" s="43"/>
      <c r="R235" s="43" t="s">
        <v>3856</v>
      </c>
      <c r="S235" s="43" t="s">
        <v>3856</v>
      </c>
      <c r="T235" s="43">
        <v>2</v>
      </c>
      <c r="U235" s="43" t="s">
        <v>3884</v>
      </c>
      <c r="V235" s="43" t="s">
        <v>3858</v>
      </c>
      <c r="W235" s="43" t="s">
        <v>4231</v>
      </c>
      <c r="X235" s="43" t="s">
        <v>3980</v>
      </c>
      <c r="Y235" s="43" t="s">
        <v>4574</v>
      </c>
    </row>
    <row r="236" spans="1:25" x14ac:dyDescent="0.25">
      <c r="A236" s="43" t="s">
        <v>4258</v>
      </c>
      <c r="B236" s="26">
        <v>150</v>
      </c>
      <c r="C236" s="43" t="s">
        <v>4259</v>
      </c>
      <c r="D236" s="44">
        <v>44874</v>
      </c>
      <c r="E236" s="43" t="s">
        <v>4260</v>
      </c>
      <c r="F236" s="43" t="s">
        <v>3938</v>
      </c>
      <c r="G236" s="43" t="s">
        <v>3922</v>
      </c>
      <c r="H236" s="43" t="s">
        <v>3947</v>
      </c>
      <c r="I236" s="43" t="s">
        <v>4290</v>
      </c>
      <c r="J236" s="43"/>
      <c r="K236" s="43" t="s">
        <v>3849</v>
      </c>
      <c r="L236" s="43" t="s">
        <v>3868</v>
      </c>
      <c r="M236" s="43" t="s">
        <v>3869</v>
      </c>
      <c r="N236" s="43" t="s">
        <v>3870</v>
      </c>
      <c r="O236" s="43" t="s">
        <v>3853</v>
      </c>
      <c r="P236" s="43" t="s">
        <v>3854</v>
      </c>
      <c r="Q236" s="43"/>
      <c r="R236" s="43" t="s">
        <v>3892</v>
      </c>
      <c r="S236" s="43" t="s">
        <v>3856</v>
      </c>
      <c r="T236" s="43">
        <v>3</v>
      </c>
      <c r="U236" s="43" t="s">
        <v>3884</v>
      </c>
      <c r="V236" s="43" t="s">
        <v>3914</v>
      </c>
      <c r="W236" s="43" t="s">
        <v>4231</v>
      </c>
      <c r="X236" s="43" t="s">
        <v>4261</v>
      </c>
      <c r="Y236" s="43" t="s">
        <v>4262</v>
      </c>
    </row>
    <row r="237" spans="1:25" x14ac:dyDescent="0.25">
      <c r="A237" s="43" t="s">
        <v>4258</v>
      </c>
      <c r="B237" s="26">
        <v>746</v>
      </c>
      <c r="C237" s="43" t="s">
        <v>4263</v>
      </c>
      <c r="D237" s="44">
        <v>44876</v>
      </c>
      <c r="E237" s="43" t="s">
        <v>4264</v>
      </c>
      <c r="F237" s="43" t="s">
        <v>3938</v>
      </c>
      <c r="G237" s="43" t="s">
        <v>3922</v>
      </c>
      <c r="H237" s="43" t="s">
        <v>3923</v>
      </c>
      <c r="I237" s="43" t="s">
        <v>4290</v>
      </c>
      <c r="J237" s="43"/>
      <c r="K237" s="43" t="s">
        <v>3849</v>
      </c>
      <c r="L237" s="43" t="s">
        <v>3926</v>
      </c>
      <c r="M237" s="43" t="s">
        <v>3851</v>
      </c>
      <c r="N237" s="43" t="s">
        <v>3927</v>
      </c>
      <c r="O237" s="43" t="s">
        <v>3853</v>
      </c>
      <c r="P237" s="43" t="s">
        <v>3854</v>
      </c>
      <c r="Q237" s="43"/>
      <c r="R237" s="43" t="s">
        <v>3856</v>
      </c>
      <c r="S237" s="43" t="s">
        <v>3855</v>
      </c>
      <c r="T237" s="43">
        <v>5</v>
      </c>
      <c r="U237" s="43" t="s">
        <v>3871</v>
      </c>
      <c r="V237" s="43" t="s">
        <v>3858</v>
      </c>
      <c r="W237" s="43" t="s">
        <v>3915</v>
      </c>
      <c r="X237" s="43" t="s">
        <v>4265</v>
      </c>
      <c r="Y237" s="43" t="s">
        <v>3962</v>
      </c>
    </row>
    <row r="238" spans="1:25" x14ac:dyDescent="0.25">
      <c r="A238" s="43" t="s">
        <v>4258</v>
      </c>
      <c r="B238" s="26">
        <v>253</v>
      </c>
      <c r="C238" s="43" t="s">
        <v>4269</v>
      </c>
      <c r="D238" s="44">
        <v>44895</v>
      </c>
      <c r="E238" s="43" t="s">
        <v>4270</v>
      </c>
      <c r="F238" s="43" t="s">
        <v>4271</v>
      </c>
      <c r="G238" s="43" t="s">
        <v>4161</v>
      </c>
      <c r="H238" s="43" t="s">
        <v>3846</v>
      </c>
      <c r="I238" s="43" t="s">
        <v>4290</v>
      </c>
      <c r="J238" s="43"/>
      <c r="K238" s="43" t="s">
        <v>3849</v>
      </c>
      <c r="L238" s="43" t="s">
        <v>3868</v>
      </c>
      <c r="M238" s="43" t="s">
        <v>3869</v>
      </c>
      <c r="N238" s="43" t="s">
        <v>3870</v>
      </c>
      <c r="O238" s="43" t="s">
        <v>3853</v>
      </c>
      <c r="P238" s="43" t="s">
        <v>3854</v>
      </c>
      <c r="Q238" s="43"/>
      <c r="R238" s="43" t="s">
        <v>3856</v>
      </c>
      <c r="S238" s="43" t="s">
        <v>3856</v>
      </c>
      <c r="T238" s="43">
        <v>12</v>
      </c>
      <c r="U238" s="43" t="s">
        <v>3884</v>
      </c>
      <c r="V238" s="43" t="s">
        <v>3858</v>
      </c>
      <c r="W238" s="43" t="s">
        <v>3915</v>
      </c>
      <c r="X238" s="43" t="s">
        <v>4272</v>
      </c>
      <c r="Y238" s="43" t="s">
        <v>4273</v>
      </c>
    </row>
    <row r="239" spans="1:25" x14ac:dyDescent="0.25">
      <c r="A239" s="43" t="s">
        <v>4751</v>
      </c>
      <c r="B239" s="26">
        <v>407</v>
      </c>
      <c r="C239" s="43" t="s">
        <v>5415</v>
      </c>
      <c r="D239" s="44">
        <v>45009</v>
      </c>
      <c r="E239" s="43" t="s">
        <v>5416</v>
      </c>
      <c r="F239" s="43" t="s">
        <v>4057</v>
      </c>
      <c r="G239" s="43" t="s">
        <v>3922</v>
      </c>
      <c r="H239" s="43" t="s">
        <v>3947</v>
      </c>
      <c r="I239" s="43" t="s">
        <v>4290</v>
      </c>
      <c r="J239" s="43"/>
      <c r="K239" s="43" t="s">
        <v>3849</v>
      </c>
      <c r="L239" s="43" t="s">
        <v>3850</v>
      </c>
      <c r="M239" s="43" t="s">
        <v>3869</v>
      </c>
      <c r="N239" s="43" t="s">
        <v>4851</v>
      </c>
      <c r="O239" s="43" t="s">
        <v>4568</v>
      </c>
      <c r="P239" s="46">
        <v>45322</v>
      </c>
      <c r="Q239" s="43"/>
      <c r="R239" s="43"/>
      <c r="S239" s="43"/>
      <c r="T239" s="43"/>
      <c r="U239" s="43"/>
      <c r="V239" s="43"/>
      <c r="W239" s="43"/>
      <c r="X239" s="43"/>
      <c r="Y239" s="43"/>
    </row>
    <row r="240" spans="1:25" x14ac:dyDescent="0.25">
      <c r="A240" s="43" t="s">
        <v>4751</v>
      </c>
      <c r="B240" s="26">
        <v>429</v>
      </c>
      <c r="C240" s="43" t="s">
        <v>5417</v>
      </c>
      <c r="D240" s="44">
        <v>45006</v>
      </c>
      <c r="E240" s="43" t="s">
        <v>5418</v>
      </c>
      <c r="F240" s="43" t="s">
        <v>3978</v>
      </c>
      <c r="G240" s="43" t="s">
        <v>3967</v>
      </c>
      <c r="H240" s="43" t="s">
        <v>3968</v>
      </c>
      <c r="I240" s="43" t="s">
        <v>4290</v>
      </c>
      <c r="J240" s="43"/>
      <c r="K240" s="43" t="s">
        <v>3849</v>
      </c>
      <c r="L240" s="43" t="s">
        <v>3850</v>
      </c>
      <c r="M240" s="43" t="s">
        <v>3869</v>
      </c>
      <c r="N240" s="43" t="s">
        <v>4851</v>
      </c>
      <c r="O240" s="43" t="s">
        <v>3853</v>
      </c>
      <c r="P240" s="43" t="s">
        <v>3854</v>
      </c>
      <c r="Q240" s="43"/>
      <c r="R240" s="43" t="s">
        <v>3856</v>
      </c>
      <c r="S240" s="43" t="s">
        <v>3892</v>
      </c>
      <c r="T240" s="43">
        <v>3</v>
      </c>
      <c r="U240" s="43" t="s">
        <v>3884</v>
      </c>
      <c r="V240" s="43" t="s">
        <v>3858</v>
      </c>
      <c r="W240" s="43" t="s">
        <v>3859</v>
      </c>
      <c r="X240" s="43" t="s">
        <v>5419</v>
      </c>
      <c r="Y240" s="43" t="s">
        <v>3953</v>
      </c>
    </row>
    <row r="241" spans="1:25" x14ac:dyDescent="0.25">
      <c r="A241" s="43" t="s">
        <v>5420</v>
      </c>
      <c r="B241" s="26">
        <v>486</v>
      </c>
      <c r="C241" s="43" t="s">
        <v>5421</v>
      </c>
      <c r="D241" s="44">
        <v>45020</v>
      </c>
      <c r="E241" s="45" t="s">
        <v>5422</v>
      </c>
      <c r="F241" s="43" t="s">
        <v>4388</v>
      </c>
      <c r="G241" s="43" t="s">
        <v>3990</v>
      </c>
      <c r="H241" s="43" t="s">
        <v>3947</v>
      </c>
      <c r="I241" s="43" t="s">
        <v>4290</v>
      </c>
      <c r="J241" s="43"/>
      <c r="K241" s="43" t="s">
        <v>3849</v>
      </c>
      <c r="L241" s="43" t="s">
        <v>3850</v>
      </c>
      <c r="M241" s="43" t="s">
        <v>3869</v>
      </c>
      <c r="N241" s="43" t="s">
        <v>4851</v>
      </c>
      <c r="O241" s="43" t="s">
        <v>4568</v>
      </c>
      <c r="P241" s="46">
        <v>45322</v>
      </c>
      <c r="Q241" s="43"/>
      <c r="R241" s="43"/>
      <c r="S241" s="43"/>
      <c r="T241" s="43"/>
      <c r="U241" s="43"/>
      <c r="V241" s="43"/>
      <c r="W241" s="43"/>
      <c r="X241" s="43"/>
      <c r="Y241" s="43"/>
    </row>
    <row r="242" spans="1:25" x14ac:dyDescent="0.25">
      <c r="A242" s="43" t="s">
        <v>5420</v>
      </c>
      <c r="B242" s="26">
        <v>416</v>
      </c>
      <c r="C242" s="43" t="s">
        <v>5423</v>
      </c>
      <c r="D242" s="44">
        <v>45020</v>
      </c>
      <c r="E242" s="43" t="s">
        <v>5424</v>
      </c>
      <c r="F242" s="43" t="s">
        <v>4032</v>
      </c>
      <c r="G242" s="43" t="s">
        <v>3998</v>
      </c>
      <c r="H242" s="43" t="s">
        <v>3923</v>
      </c>
      <c r="I242" s="43" t="s">
        <v>4290</v>
      </c>
      <c r="J242" s="43"/>
      <c r="K242" s="43" t="s">
        <v>3849</v>
      </c>
      <c r="L242" s="43" t="s">
        <v>3850</v>
      </c>
      <c r="M242" s="43" t="s">
        <v>3869</v>
      </c>
      <c r="N242" s="43" t="s">
        <v>4851</v>
      </c>
      <c r="O242" s="43" t="s">
        <v>3853</v>
      </c>
      <c r="P242" s="43" t="s">
        <v>3854</v>
      </c>
      <c r="Q242" s="43"/>
      <c r="R242" s="43"/>
      <c r="S242" s="43"/>
      <c r="T242" s="43"/>
      <c r="U242" s="43"/>
      <c r="V242" s="43"/>
      <c r="W242" s="43"/>
      <c r="X242" s="43"/>
      <c r="Y242" s="43"/>
    </row>
    <row r="243" spans="1:25" x14ac:dyDescent="0.25">
      <c r="A243" s="43" t="s">
        <v>4295</v>
      </c>
      <c r="B243" s="26">
        <v>4019</v>
      </c>
      <c r="C243" s="43" t="s">
        <v>4296</v>
      </c>
      <c r="D243" s="44">
        <v>45112</v>
      </c>
      <c r="E243" s="43" t="s">
        <v>4297</v>
      </c>
      <c r="F243" s="43" t="s">
        <v>3844</v>
      </c>
      <c r="G243" s="43" t="s">
        <v>3845</v>
      </c>
      <c r="H243" s="43" t="s">
        <v>3846</v>
      </c>
      <c r="I243" s="43" t="s">
        <v>4290</v>
      </c>
      <c r="J243" s="43"/>
      <c r="K243" s="43" t="s">
        <v>3849</v>
      </c>
      <c r="L243" s="43" t="s">
        <v>3850</v>
      </c>
      <c r="M243" s="43" t="s">
        <v>3851</v>
      </c>
      <c r="N243" s="43" t="s">
        <v>4298</v>
      </c>
      <c r="O243" s="43" t="s">
        <v>3853</v>
      </c>
      <c r="P243" s="43" t="s">
        <v>3854</v>
      </c>
      <c r="Q243" s="43"/>
      <c r="R243" s="43" t="s">
        <v>3892</v>
      </c>
      <c r="S243" s="43" t="s">
        <v>3892</v>
      </c>
      <c r="T243" s="43">
        <v>2</v>
      </c>
      <c r="U243" s="43" t="s">
        <v>3884</v>
      </c>
      <c r="V243" s="43" t="s">
        <v>3914</v>
      </c>
      <c r="W243" s="43" t="s">
        <v>3915</v>
      </c>
      <c r="X243" s="43" t="s">
        <v>4299</v>
      </c>
      <c r="Y243" s="43" t="s">
        <v>3953</v>
      </c>
    </row>
    <row r="244" ht="45" customHeight="1" spans="1:25" x14ac:dyDescent="0.25">
      <c r="A244" s="43" t="s">
        <v>4295</v>
      </c>
      <c r="B244" s="26">
        <v>818</v>
      </c>
      <c r="C244" s="43" t="s">
        <v>5425</v>
      </c>
      <c r="D244" s="44">
        <v>45135</v>
      </c>
      <c r="E244" s="43" t="s">
        <v>5426</v>
      </c>
      <c r="F244" s="43" t="s">
        <v>3938</v>
      </c>
      <c r="G244" s="43" t="s">
        <v>3922</v>
      </c>
      <c r="H244" s="43" t="s">
        <v>3947</v>
      </c>
      <c r="I244" s="43" t="s">
        <v>4290</v>
      </c>
      <c r="J244" s="43"/>
      <c r="K244" s="43" t="s">
        <v>3849</v>
      </c>
      <c r="L244" s="43" t="s">
        <v>3912</v>
      </c>
      <c r="M244" s="43" t="s">
        <v>3869</v>
      </c>
      <c r="N244" s="43" t="s">
        <v>4851</v>
      </c>
      <c r="O244" s="43" t="s">
        <v>3853</v>
      </c>
      <c r="P244" s="43" t="s">
        <v>3854</v>
      </c>
      <c r="Q244" s="43"/>
      <c r="R244" s="43" t="s">
        <v>3856</v>
      </c>
      <c r="S244" s="43" t="s">
        <v>3856</v>
      </c>
      <c r="T244" s="43">
        <v>21</v>
      </c>
      <c r="U244" s="43" t="s">
        <v>3884</v>
      </c>
      <c r="V244" s="43" t="s">
        <v>4069</v>
      </c>
      <c r="W244" s="43" t="s">
        <v>3915</v>
      </c>
      <c r="X244" s="43" t="s">
        <v>5427</v>
      </c>
      <c r="Y244" s="45" t="s">
        <v>5428</v>
      </c>
    </row>
    <row r="245" spans="1:16376" x14ac:dyDescent="0.25">
      <c r="A245" s="43" t="s">
        <v>4121</v>
      </c>
      <c r="B245" s="26">
        <v>151</v>
      </c>
      <c r="C245" s="43" t="s">
        <v>5429</v>
      </c>
      <c r="D245" s="44">
        <v>45141</v>
      </c>
      <c r="E245" s="43" t="s">
        <v>5430</v>
      </c>
      <c r="F245" s="43" t="s">
        <v>4042</v>
      </c>
      <c r="G245" s="43" t="s">
        <v>3998</v>
      </c>
      <c r="H245" s="43" t="s">
        <v>3947</v>
      </c>
      <c r="I245" s="43" t="s">
        <v>4290</v>
      </c>
      <c r="J245" s="43"/>
      <c r="K245" s="43" t="s">
        <v>3849</v>
      </c>
      <c r="L245" s="43" t="s">
        <v>3912</v>
      </c>
      <c r="M245" s="43" t="s">
        <v>3869</v>
      </c>
      <c r="N245" s="43" t="s">
        <v>4851</v>
      </c>
      <c r="O245" s="43" t="s">
        <v>3853</v>
      </c>
      <c r="P245" s="43" t="s">
        <v>3854</v>
      </c>
      <c r="Q245" s="43"/>
      <c r="R245" s="43" t="s">
        <v>3892</v>
      </c>
      <c r="S245" s="43" t="s">
        <v>3892</v>
      </c>
      <c r="T245" s="43">
        <v>10</v>
      </c>
      <c r="U245" s="43" t="s">
        <v>3871</v>
      </c>
      <c r="V245" s="43" t="s">
        <v>3858</v>
      </c>
      <c r="W245" s="43" t="s">
        <v>3893</v>
      </c>
      <c r="X245" s="43" t="s">
        <v>5431</v>
      </c>
      <c r="Y245" s="43" t="s">
        <v>3953</v>
      </c>
      <c r="XER245" s="48"/>
      <c r="XES245" s="48"/>
      <c r="XET245" s="48"/>
      <c r="XEU245" s="48"/>
      <c r="XEV245" s="48"/>
    </row>
    <row r="246" spans="1:16376" x14ac:dyDescent="0.25">
      <c r="A246" s="43" t="s">
        <v>4094</v>
      </c>
      <c r="B246" s="26">
        <v>4040</v>
      </c>
      <c r="C246" s="43" t="s">
        <v>4792</v>
      </c>
      <c r="D246" s="44">
        <v>45191</v>
      </c>
      <c r="E246" s="43" t="s">
        <v>4793</v>
      </c>
      <c r="F246" s="43" t="s">
        <v>4519</v>
      </c>
      <c r="G246" s="43" t="s">
        <v>3998</v>
      </c>
      <c r="H246" s="43" t="s">
        <v>3923</v>
      </c>
      <c r="I246" s="43" t="s">
        <v>4290</v>
      </c>
      <c r="J246" s="43"/>
      <c r="K246" s="43" t="s">
        <v>3849</v>
      </c>
      <c r="L246" s="43" t="s">
        <v>3850</v>
      </c>
      <c r="M246" s="43" t="s">
        <v>3869</v>
      </c>
      <c r="N246" s="43" t="s">
        <v>4590</v>
      </c>
      <c r="O246" s="43" t="s">
        <v>3853</v>
      </c>
      <c r="P246" s="43" t="s">
        <v>3854</v>
      </c>
      <c r="Q246" s="43"/>
      <c r="R246" s="43"/>
      <c r="S246" s="43"/>
      <c r="T246" s="43"/>
      <c r="U246" s="43"/>
      <c r="V246" s="43"/>
      <c r="W246" s="43"/>
      <c r="X246" s="43"/>
      <c r="Y246" s="43"/>
      <c r="XER246" s="48"/>
      <c r="XES246" s="48"/>
      <c r="XET246" s="48"/>
      <c r="XEU246" s="48"/>
      <c r="XEV246" s="48"/>
    </row>
    <row r="247" spans="1:16376" x14ac:dyDescent="0.25">
      <c r="A247" s="43" t="s">
        <v>4113</v>
      </c>
      <c r="B247" s="26">
        <v>423</v>
      </c>
      <c r="C247" s="43" t="s">
        <v>4198</v>
      </c>
      <c r="D247" s="44">
        <v>45210</v>
      </c>
      <c r="E247" s="43" t="s">
        <v>4199</v>
      </c>
      <c r="F247" s="43" t="s">
        <v>3938</v>
      </c>
      <c r="G247" s="43" t="s">
        <v>3922</v>
      </c>
      <c r="H247" s="43" t="s">
        <v>3947</v>
      </c>
      <c r="I247" s="43" t="s">
        <v>4290</v>
      </c>
      <c r="J247" s="43"/>
      <c r="K247" s="43" t="s">
        <v>3849</v>
      </c>
      <c r="L247" s="43" t="s">
        <v>3850</v>
      </c>
      <c r="M247" s="43" t="s">
        <v>3851</v>
      </c>
      <c r="N247" s="43" t="s">
        <v>3852</v>
      </c>
      <c r="O247" s="43" t="s">
        <v>3853</v>
      </c>
      <c r="P247" s="43" t="s">
        <v>3854</v>
      </c>
      <c r="Q247" s="43" t="s">
        <v>4200</v>
      </c>
      <c r="R247" s="43" t="s">
        <v>3856</v>
      </c>
      <c r="S247" s="43" t="s">
        <v>3856</v>
      </c>
      <c r="T247" s="43">
        <v>3</v>
      </c>
      <c r="U247" s="43" t="s">
        <v>3884</v>
      </c>
      <c r="V247" s="43" t="s">
        <v>3858</v>
      </c>
      <c r="W247" s="43" t="s">
        <v>3960</v>
      </c>
      <c r="X247" s="43" t="s">
        <v>4201</v>
      </c>
      <c r="Y247" s="43" t="s">
        <v>4202</v>
      </c>
      <c r="XER247" s="48"/>
      <c r="XES247" s="48"/>
      <c r="XET247" s="48"/>
      <c r="XEU247" s="48"/>
      <c r="XEV247" s="48"/>
    </row>
    <row r="248" spans="1:16377" x14ac:dyDescent="0.25">
      <c r="A248" s="43" t="s">
        <v>4113</v>
      </c>
      <c r="B248" s="26" t="s">
        <v>4122</v>
      </c>
      <c r="C248" s="43" t="s">
        <v>4123</v>
      </c>
      <c r="D248" s="44">
        <v>45209</v>
      </c>
      <c r="E248" s="43" t="s">
        <v>4124</v>
      </c>
      <c r="F248" s="43" t="s">
        <v>3865</v>
      </c>
      <c r="G248" s="43" t="s">
        <v>3866</v>
      </c>
      <c r="H248" s="43" t="s">
        <v>3846</v>
      </c>
      <c r="I248" s="43" t="s">
        <v>4290</v>
      </c>
      <c r="J248" s="43"/>
      <c r="K248" s="43" t="s">
        <v>3939</v>
      </c>
      <c r="L248" s="43" t="s">
        <v>3939</v>
      </c>
      <c r="M248" s="43" t="s">
        <v>3869</v>
      </c>
      <c r="N248" s="43" t="s">
        <v>3870</v>
      </c>
      <c r="O248" s="43" t="s">
        <v>3853</v>
      </c>
      <c r="P248" s="43" t="s">
        <v>3854</v>
      </c>
      <c r="Q248" s="43"/>
      <c r="R248" s="43" t="s">
        <v>3856</v>
      </c>
      <c r="S248" s="43" t="s">
        <v>3856</v>
      </c>
      <c r="T248" s="43">
        <v>6</v>
      </c>
      <c r="U248" s="43" t="s">
        <v>3884</v>
      </c>
      <c r="V248" s="43" t="s">
        <v>3928</v>
      </c>
      <c r="W248" s="43" t="s">
        <v>3915</v>
      </c>
      <c r="X248" s="43" t="s">
        <v>4125</v>
      </c>
      <c r="Y248" s="43" t="s">
        <v>3962</v>
      </c>
      <c r="XES248" s="48"/>
      <c r="XET248" s="48"/>
      <c r="XEU248" s="48"/>
      <c r="XEV248" s="48"/>
      <c r="XEW248" s="48"/>
    </row>
    <row r="249" spans="1:16377" x14ac:dyDescent="0.25">
      <c r="A249" s="43" t="s">
        <v>4349</v>
      </c>
      <c r="B249" s="26">
        <v>494</v>
      </c>
      <c r="C249" s="43" t="s">
        <v>5432</v>
      </c>
      <c r="D249" s="44">
        <v>45613</v>
      </c>
      <c r="E249" s="43" t="s">
        <v>5433</v>
      </c>
      <c r="F249" s="43" t="s">
        <v>5434</v>
      </c>
      <c r="G249" s="43" t="s">
        <v>3967</v>
      </c>
      <c r="H249" s="43" t="s">
        <v>3968</v>
      </c>
      <c r="I249" s="43" t="s">
        <v>4290</v>
      </c>
      <c r="J249" s="43"/>
      <c r="K249" s="43" t="s">
        <v>3849</v>
      </c>
      <c r="L249" s="43" t="s">
        <v>3850</v>
      </c>
      <c r="M249" s="43" t="s">
        <v>3869</v>
      </c>
      <c r="N249" s="43" t="s">
        <v>4851</v>
      </c>
      <c r="O249" s="43" t="s">
        <v>3853</v>
      </c>
      <c r="P249" s="43" t="s">
        <v>3854</v>
      </c>
      <c r="Q249" s="43"/>
      <c r="R249" s="43" t="s">
        <v>3856</v>
      </c>
      <c r="S249" s="43" t="s">
        <v>3856</v>
      </c>
      <c r="T249" s="43">
        <v>3</v>
      </c>
      <c r="U249" s="43" t="s">
        <v>3884</v>
      </c>
      <c r="V249" s="43" t="s">
        <v>3928</v>
      </c>
      <c r="W249" s="43" t="s">
        <v>3915</v>
      </c>
      <c r="X249" s="43" t="s">
        <v>4201</v>
      </c>
      <c r="Y249" s="43" t="s">
        <v>5435</v>
      </c>
      <c r="XES249" s="48"/>
      <c r="XET249" s="48"/>
      <c r="XEU249" s="48"/>
      <c r="XEV249" s="48"/>
      <c r="XEW249" s="48"/>
    </row>
    <row r="250" spans="1:25" x14ac:dyDescent="0.25">
      <c r="A250" s="43" t="s">
        <v>4349</v>
      </c>
      <c r="B250" s="26">
        <v>485</v>
      </c>
      <c r="C250" s="43" t="s">
        <v>4206</v>
      </c>
      <c r="D250" s="44">
        <v>45246</v>
      </c>
      <c r="E250" s="43" t="s">
        <v>4207</v>
      </c>
      <c r="F250" s="43" t="s">
        <v>4208</v>
      </c>
      <c r="G250" s="43" t="s">
        <v>4050</v>
      </c>
      <c r="H250" s="43" t="s">
        <v>3846</v>
      </c>
      <c r="I250" s="43" t="s">
        <v>4290</v>
      </c>
      <c r="J250" s="43"/>
      <c r="K250" s="43" t="s">
        <v>3849</v>
      </c>
      <c r="L250" s="43" t="s">
        <v>3850</v>
      </c>
      <c r="M250" s="43" t="s">
        <v>3851</v>
      </c>
      <c r="N250" s="43" t="s">
        <v>3852</v>
      </c>
      <c r="O250" s="43" t="s">
        <v>3853</v>
      </c>
      <c r="P250" s="43" t="s">
        <v>3854</v>
      </c>
      <c r="Q250" s="43"/>
      <c r="R250" s="43" t="s">
        <v>3892</v>
      </c>
      <c r="S250" s="43" t="s">
        <v>3856</v>
      </c>
      <c r="T250" s="43">
        <v>2</v>
      </c>
      <c r="U250" s="43" t="s">
        <v>3884</v>
      </c>
      <c r="V250" s="43" t="s">
        <v>3858</v>
      </c>
      <c r="W250" s="43" t="s">
        <v>4211</v>
      </c>
      <c r="X250" s="43" t="s">
        <v>4212</v>
      </c>
      <c r="Y250" s="43" t="s">
        <v>4053</v>
      </c>
    </row>
    <row r="251" spans="1:25" x14ac:dyDescent="0.25">
      <c r="A251" s="43" t="s">
        <v>4349</v>
      </c>
      <c r="B251" s="26">
        <v>405</v>
      </c>
      <c r="C251" s="43" t="s">
        <v>4766</v>
      </c>
      <c r="D251" s="44">
        <v>45246</v>
      </c>
      <c r="E251" s="43" t="s">
        <v>4767</v>
      </c>
      <c r="F251" s="43" t="s">
        <v>3844</v>
      </c>
      <c r="G251" s="43" t="s">
        <v>3845</v>
      </c>
      <c r="H251" s="43" t="s">
        <v>3846</v>
      </c>
      <c r="I251" s="43" t="s">
        <v>4290</v>
      </c>
      <c r="J251" s="43"/>
      <c r="K251" s="43" t="s">
        <v>3849</v>
      </c>
      <c r="L251" s="43" t="s">
        <v>3850</v>
      </c>
      <c r="M251" s="43" t="s">
        <v>3869</v>
      </c>
      <c r="N251" s="43" t="s">
        <v>4590</v>
      </c>
      <c r="O251" s="43" t="s">
        <v>3853</v>
      </c>
      <c r="P251" s="43" t="s">
        <v>3854</v>
      </c>
      <c r="Q251" s="43" t="s">
        <v>4768</v>
      </c>
      <c r="R251" s="43" t="s">
        <v>3892</v>
      </c>
      <c r="S251" s="43" t="s">
        <v>3856</v>
      </c>
      <c r="T251" s="43">
        <v>2</v>
      </c>
      <c r="U251" s="43" t="s">
        <v>3884</v>
      </c>
      <c r="V251" s="43" t="s">
        <v>3914</v>
      </c>
      <c r="W251" s="43" t="s">
        <v>3915</v>
      </c>
      <c r="X251" s="43" t="s">
        <v>3953</v>
      </c>
      <c r="Y251" s="43" t="s">
        <v>4769</v>
      </c>
    </row>
    <row r="252" spans="1:25" x14ac:dyDescent="0.25">
      <c r="A252" s="43" t="s">
        <v>4349</v>
      </c>
      <c r="B252" s="26">
        <v>4032</v>
      </c>
      <c r="C252" s="43" t="s">
        <v>4780</v>
      </c>
      <c r="D252" s="44">
        <v>45246</v>
      </c>
      <c r="E252" s="43" t="s">
        <v>4781</v>
      </c>
      <c r="F252" s="43" t="s">
        <v>4057</v>
      </c>
      <c r="G252" s="43" t="s">
        <v>3922</v>
      </c>
      <c r="H252" s="43" t="s">
        <v>3947</v>
      </c>
      <c r="I252" s="43" t="s">
        <v>4290</v>
      </c>
      <c r="J252" s="43"/>
      <c r="K252" s="43" t="s">
        <v>3849</v>
      </c>
      <c r="L252" s="43" t="s">
        <v>3850</v>
      </c>
      <c r="M252" s="43" t="s">
        <v>3869</v>
      </c>
      <c r="N252" s="43" t="s">
        <v>4590</v>
      </c>
      <c r="O252" s="43" t="s">
        <v>3853</v>
      </c>
      <c r="P252" s="43" t="s">
        <v>3854</v>
      </c>
      <c r="Q252" s="43" t="s">
        <v>4210</v>
      </c>
      <c r="R252" s="43" t="s">
        <v>3892</v>
      </c>
      <c r="S252" s="43" t="s">
        <v>3892</v>
      </c>
      <c r="T252" s="43">
        <v>3</v>
      </c>
      <c r="U252" s="43" t="s">
        <v>3884</v>
      </c>
      <c r="V252" s="43" t="s">
        <v>3858</v>
      </c>
      <c r="W252" s="43" t="s">
        <v>4211</v>
      </c>
      <c r="X252" s="43" t="s">
        <v>4782</v>
      </c>
      <c r="Y252" s="43" t="s">
        <v>4783</v>
      </c>
    </row>
    <row r="253" spans="1:25" x14ac:dyDescent="0.25">
      <c r="A253" s="43" t="s">
        <v>4349</v>
      </c>
      <c r="B253" s="26">
        <v>495</v>
      </c>
      <c r="C253" s="43" t="s">
        <v>4218</v>
      </c>
      <c r="D253" s="44">
        <v>45246</v>
      </c>
      <c r="E253" s="43" t="s">
        <v>4219</v>
      </c>
      <c r="F253" s="43" t="s">
        <v>3989</v>
      </c>
      <c r="G253" s="43" t="s">
        <v>3990</v>
      </c>
      <c r="H253" s="43" t="s">
        <v>3947</v>
      </c>
      <c r="I253" s="43" t="s">
        <v>4290</v>
      </c>
      <c r="J253" s="43"/>
      <c r="K253" s="43" t="s">
        <v>3849</v>
      </c>
      <c r="L253" s="43" t="s">
        <v>3850</v>
      </c>
      <c r="M253" s="43" t="s">
        <v>3851</v>
      </c>
      <c r="N253" s="43" t="s">
        <v>3852</v>
      </c>
      <c r="O253" s="43" t="s">
        <v>3853</v>
      </c>
      <c r="P253" s="43" t="s">
        <v>3854</v>
      </c>
      <c r="Q253" s="43" t="s">
        <v>4210</v>
      </c>
      <c r="R253" s="43" t="s">
        <v>3892</v>
      </c>
      <c r="S253" s="43" t="s">
        <v>3856</v>
      </c>
      <c r="T253" s="43">
        <v>1</v>
      </c>
      <c r="U253" s="43" t="s">
        <v>3884</v>
      </c>
      <c r="V253" s="43" t="s">
        <v>3928</v>
      </c>
      <c r="W253" s="43" t="s">
        <v>3859</v>
      </c>
      <c r="X253" s="43" t="s">
        <v>4220</v>
      </c>
      <c r="Y253" s="43" t="s">
        <v>4221</v>
      </c>
    </row>
    <row r="254" spans="1:25" x14ac:dyDescent="0.25">
      <c r="A254" s="49" t="s">
        <v>4410</v>
      </c>
      <c r="B254" s="50">
        <v>4001</v>
      </c>
      <c r="C254" s="49" t="s">
        <v>4657</v>
      </c>
      <c r="D254" s="44">
        <v>45261</v>
      </c>
      <c r="E254" s="43" t="s">
        <v>4658</v>
      </c>
      <c r="F254" s="43" t="s">
        <v>4330</v>
      </c>
      <c r="G254" s="43" t="s">
        <v>4050</v>
      </c>
      <c r="H254" s="43" t="s">
        <v>3846</v>
      </c>
      <c r="I254" s="43" t="s">
        <v>4290</v>
      </c>
      <c r="J254" s="43"/>
      <c r="K254" s="43" t="s">
        <v>3849</v>
      </c>
      <c r="L254" s="43" t="s">
        <v>3850</v>
      </c>
      <c r="M254" s="43" t="s">
        <v>3869</v>
      </c>
      <c r="N254" s="43" t="s">
        <v>4590</v>
      </c>
      <c r="O254" s="43" t="s">
        <v>3853</v>
      </c>
      <c r="P254" s="43" t="s">
        <v>3854</v>
      </c>
      <c r="Q254" s="43" t="s">
        <v>4659</v>
      </c>
      <c r="R254" s="43" t="s">
        <v>3856</v>
      </c>
      <c r="S254" s="43" t="s">
        <v>3856</v>
      </c>
      <c r="T254" s="43">
        <v>10</v>
      </c>
      <c r="U254" s="43" t="s">
        <v>3884</v>
      </c>
      <c r="V254" s="43" t="s">
        <v>3858</v>
      </c>
      <c r="W254" s="43" t="s">
        <v>3951</v>
      </c>
      <c r="X254" s="43" t="s">
        <v>3953</v>
      </c>
      <c r="Y254" s="43" t="s">
        <v>4660</v>
      </c>
    </row>
    <row r="255" spans="1:25" x14ac:dyDescent="0.25">
      <c r="A255" s="43" t="s">
        <v>4001</v>
      </c>
      <c r="B255" s="26" t="s">
        <v>5436</v>
      </c>
      <c r="C255" s="43" t="s">
        <v>5437</v>
      </c>
      <c r="D255" s="44">
        <v>44399</v>
      </c>
      <c r="E255" s="43" t="s">
        <v>5438</v>
      </c>
      <c r="F255" s="43" t="s">
        <v>5439</v>
      </c>
      <c r="G255" s="43" t="s">
        <v>3967</v>
      </c>
      <c r="H255" s="43" t="s">
        <v>3968</v>
      </c>
      <c r="I255" s="43" t="s">
        <v>4290</v>
      </c>
      <c r="J255" s="43"/>
      <c r="K255" s="43" t="s">
        <v>3939</v>
      </c>
      <c r="L255" s="43" t="s">
        <v>3939</v>
      </c>
      <c r="M255" s="43" t="s">
        <v>3869</v>
      </c>
      <c r="N255" s="43" t="s">
        <v>3870</v>
      </c>
      <c r="O255" s="43" t="s">
        <v>4568</v>
      </c>
      <c r="P255" s="46">
        <v>45284</v>
      </c>
      <c r="Q255" s="43"/>
      <c r="R255" s="43"/>
      <c r="S255" s="43"/>
      <c r="T255" s="43"/>
      <c r="U255" s="43"/>
      <c r="V255" s="43"/>
      <c r="W255" s="43"/>
      <c r="X255" s="43"/>
      <c r="Y255" s="43"/>
    </row>
    <row r="256" spans="1:25" x14ac:dyDescent="0.25">
      <c r="A256" s="43" t="s">
        <v>3918</v>
      </c>
      <c r="B256" s="26">
        <v>711</v>
      </c>
      <c r="C256" s="43" t="s">
        <v>5440</v>
      </c>
      <c r="D256" s="44">
        <v>44348</v>
      </c>
      <c r="E256" s="43" t="s">
        <v>5441</v>
      </c>
      <c r="F256" s="43" t="s">
        <v>3921</v>
      </c>
      <c r="G256" s="43" t="s">
        <v>3922</v>
      </c>
      <c r="H256" s="43" t="s">
        <v>3923</v>
      </c>
      <c r="I256" s="43" t="s">
        <v>4290</v>
      </c>
      <c r="J256" s="43"/>
      <c r="K256" s="43" t="s">
        <v>3849</v>
      </c>
      <c r="L256" s="43" t="s">
        <v>3926</v>
      </c>
      <c r="M256" s="43" t="s">
        <v>3851</v>
      </c>
      <c r="N256" s="43" t="s">
        <v>3927</v>
      </c>
      <c r="O256" s="43" t="s">
        <v>4568</v>
      </c>
      <c r="P256" s="46">
        <v>45291</v>
      </c>
      <c r="Q256" s="43"/>
      <c r="R256" s="43"/>
      <c r="S256" s="43"/>
      <c r="T256" s="43"/>
      <c r="U256" s="43"/>
      <c r="V256" s="43"/>
      <c r="W256" s="43"/>
      <c r="X256" s="43"/>
      <c r="Y256" s="43"/>
    </row>
    <row r="257" spans="1:25" x14ac:dyDescent="0.25">
      <c r="A257" s="43" t="s">
        <v>4492</v>
      </c>
      <c r="B257" s="26">
        <v>207</v>
      </c>
      <c r="C257" s="43" t="s">
        <v>4250</v>
      </c>
      <c r="D257" s="44">
        <v>45309</v>
      </c>
      <c r="E257" s="43" t="s">
        <v>4251</v>
      </c>
      <c r="F257" s="43" t="s">
        <v>4252</v>
      </c>
      <c r="G257" s="43" t="s">
        <v>3967</v>
      </c>
      <c r="H257" s="43" t="s">
        <v>3968</v>
      </c>
      <c r="I257" s="43" t="s">
        <v>4290</v>
      </c>
      <c r="J257" s="43"/>
      <c r="K257" s="43" t="s">
        <v>3849</v>
      </c>
      <c r="L257" s="43" t="s">
        <v>3868</v>
      </c>
      <c r="M257" s="43" t="s">
        <v>3851</v>
      </c>
      <c r="N257" s="43" t="s">
        <v>3927</v>
      </c>
      <c r="O257" s="43" t="s">
        <v>3853</v>
      </c>
      <c r="P257" s="43" t="s">
        <v>3854</v>
      </c>
      <c r="Q257" s="51"/>
      <c r="R257" s="43"/>
      <c r="S257" s="43"/>
      <c r="T257" s="43"/>
      <c r="U257" s="43"/>
      <c r="V257" s="43"/>
      <c r="W257" s="43"/>
      <c r="X257" s="43"/>
      <c r="Y257" s="43"/>
    </row>
    <row r="258" ht="30" customHeight="1" spans="1:25" x14ac:dyDescent="0.25">
      <c r="A258" s="43" t="s">
        <v>4410</v>
      </c>
      <c r="B258" s="26">
        <v>2012</v>
      </c>
      <c r="C258" s="43" t="s">
        <v>4314</v>
      </c>
      <c r="D258" s="44">
        <v>45276</v>
      </c>
      <c r="E258" s="43" t="s">
        <v>4315</v>
      </c>
      <c r="F258" s="43" t="s">
        <v>4151</v>
      </c>
      <c r="G258" s="43" t="s">
        <v>4152</v>
      </c>
      <c r="H258" s="43" t="s">
        <v>3923</v>
      </c>
      <c r="I258" s="43" t="s">
        <v>4290</v>
      </c>
      <c r="J258" s="43"/>
      <c r="K258" s="43" t="s">
        <v>4316</v>
      </c>
      <c r="L258" s="43" t="s">
        <v>4317</v>
      </c>
      <c r="M258" s="43" t="s">
        <v>3869</v>
      </c>
      <c r="N258" s="43" t="s">
        <v>4092</v>
      </c>
      <c r="O258" s="43" t="s">
        <v>3853</v>
      </c>
      <c r="P258" s="43" t="s">
        <v>3854</v>
      </c>
      <c r="Q258" s="51" t="s">
        <v>4318</v>
      </c>
      <c r="R258" s="43" t="s">
        <v>3892</v>
      </c>
      <c r="S258" s="43" t="s">
        <v>3892</v>
      </c>
      <c r="T258" s="43">
        <v>10</v>
      </c>
      <c r="U258" s="43" t="s">
        <v>3884</v>
      </c>
      <c r="V258" s="43" t="s">
        <v>3858</v>
      </c>
      <c r="W258" s="43" t="s">
        <v>4319</v>
      </c>
      <c r="X258" s="45" t="s">
        <v>4320</v>
      </c>
      <c r="Y258" s="43" t="s">
        <v>4321</v>
      </c>
    </row>
    <row r="259" spans="1:25" x14ac:dyDescent="0.25">
      <c r="A259" s="43" t="s">
        <v>4410</v>
      </c>
      <c r="B259" s="26">
        <v>6014</v>
      </c>
      <c r="C259" s="43" t="s">
        <v>4552</v>
      </c>
      <c r="D259" s="44">
        <v>45276</v>
      </c>
      <c r="E259" s="43" t="s">
        <v>4553</v>
      </c>
      <c r="F259" s="43" t="s">
        <v>4252</v>
      </c>
      <c r="G259" s="43" t="s">
        <v>3967</v>
      </c>
      <c r="H259" s="43" t="s">
        <v>3968</v>
      </c>
      <c r="I259" s="43" t="s">
        <v>4290</v>
      </c>
      <c r="J259" s="43"/>
      <c r="K259" s="43" t="s">
        <v>4316</v>
      </c>
      <c r="L259" s="43" t="s">
        <v>4317</v>
      </c>
      <c r="M259" s="43" t="s">
        <v>3869</v>
      </c>
      <c r="N259" s="43" t="s">
        <v>4817</v>
      </c>
      <c r="O259" s="43" t="s">
        <v>3853</v>
      </c>
      <c r="P259" s="43" t="s">
        <v>3854</v>
      </c>
      <c r="Q259" s="51"/>
      <c r="R259" s="43" t="s">
        <v>3856</v>
      </c>
      <c r="S259" s="43" t="s">
        <v>3856</v>
      </c>
      <c r="T259" s="43">
        <v>14</v>
      </c>
      <c r="U259" s="43" t="s">
        <v>3884</v>
      </c>
      <c r="V259" s="43" t="s">
        <v>3928</v>
      </c>
      <c r="W259" s="43" t="s">
        <v>3915</v>
      </c>
      <c r="X259" s="43" t="s">
        <v>4554</v>
      </c>
      <c r="Y259" s="43" t="s">
        <v>4555</v>
      </c>
    </row>
    <row r="260" spans="1:25" x14ac:dyDescent="0.25">
      <c r="A260" s="43" t="s">
        <v>4410</v>
      </c>
      <c r="B260" s="26">
        <v>2018</v>
      </c>
      <c r="C260" s="43" t="s">
        <v>4815</v>
      </c>
      <c r="D260" s="44">
        <v>45276</v>
      </c>
      <c r="E260" s="43" t="s">
        <v>4816</v>
      </c>
      <c r="F260" s="43" t="s">
        <v>4057</v>
      </c>
      <c r="G260" s="43" t="s">
        <v>3922</v>
      </c>
      <c r="H260" s="43" t="s">
        <v>3947</v>
      </c>
      <c r="I260" s="43" t="s">
        <v>4290</v>
      </c>
      <c r="J260" s="43"/>
      <c r="K260" s="43" t="s">
        <v>4316</v>
      </c>
      <c r="L260" s="43" t="s">
        <v>4317</v>
      </c>
      <c r="M260" s="43" t="s">
        <v>3869</v>
      </c>
      <c r="N260" s="43" t="s">
        <v>4817</v>
      </c>
      <c r="O260" s="43" t="s">
        <v>3853</v>
      </c>
      <c r="P260" s="43" t="s">
        <v>3854</v>
      </c>
      <c r="Q260" s="51"/>
      <c r="R260" s="43" t="s">
        <v>3856</v>
      </c>
      <c r="S260" s="43" t="s">
        <v>3856</v>
      </c>
      <c r="T260" s="43">
        <v>15</v>
      </c>
      <c r="U260" s="43" t="s">
        <v>3884</v>
      </c>
      <c r="V260" s="43" t="s">
        <v>3858</v>
      </c>
      <c r="W260" s="43" t="s">
        <v>3915</v>
      </c>
      <c r="X260" s="43" t="s">
        <v>4818</v>
      </c>
      <c r="Y260" s="43" t="s">
        <v>4819</v>
      </c>
    </row>
    <row r="261" spans="1:25" x14ac:dyDescent="0.25">
      <c r="A261" s="43" t="s">
        <v>4410</v>
      </c>
      <c r="B261" s="26">
        <v>2009</v>
      </c>
      <c r="C261" s="43" t="s">
        <v>4820</v>
      </c>
      <c r="D261" s="44">
        <v>45276</v>
      </c>
      <c r="E261" s="43" t="s">
        <v>4821</v>
      </c>
      <c r="F261" s="43" t="s">
        <v>3997</v>
      </c>
      <c r="G261" s="43" t="s">
        <v>3998</v>
      </c>
      <c r="H261" s="43" t="s">
        <v>3923</v>
      </c>
      <c r="I261" s="43" t="s">
        <v>4290</v>
      </c>
      <c r="J261" s="43"/>
      <c r="K261" s="43" t="s">
        <v>4316</v>
      </c>
      <c r="L261" s="43" t="s">
        <v>4317</v>
      </c>
      <c r="M261" s="43" t="s">
        <v>3869</v>
      </c>
      <c r="N261" s="43" t="s">
        <v>4817</v>
      </c>
      <c r="O261" s="43" t="s">
        <v>3853</v>
      </c>
      <c r="P261" s="43" t="s">
        <v>3854</v>
      </c>
      <c r="Q261" s="51"/>
      <c r="R261" s="43"/>
      <c r="S261" s="43"/>
      <c r="T261" s="43"/>
      <c r="U261" s="43"/>
      <c r="V261" s="43"/>
      <c r="W261" s="43"/>
      <c r="X261" s="43"/>
      <c r="Y261" s="43"/>
    </row>
    <row r="262" spans="1:25" x14ac:dyDescent="0.25">
      <c r="A262" s="43" t="s">
        <v>4410</v>
      </c>
      <c r="B262" s="26">
        <v>2006</v>
      </c>
      <c r="C262" s="43" t="s">
        <v>4822</v>
      </c>
      <c r="D262" s="44">
        <v>45276</v>
      </c>
      <c r="E262" s="43" t="s">
        <v>4823</v>
      </c>
      <c r="F262" s="43" t="s">
        <v>4010</v>
      </c>
      <c r="G262" s="43" t="s">
        <v>3998</v>
      </c>
      <c r="H262" s="43" t="s">
        <v>3947</v>
      </c>
      <c r="I262" s="43" t="s">
        <v>4290</v>
      </c>
      <c r="J262" s="43"/>
      <c r="K262" s="43" t="s">
        <v>4316</v>
      </c>
      <c r="L262" s="43" t="s">
        <v>4317</v>
      </c>
      <c r="M262" s="43" t="s">
        <v>3869</v>
      </c>
      <c r="N262" s="43" t="s">
        <v>4817</v>
      </c>
      <c r="O262" s="43" t="s">
        <v>3853</v>
      </c>
      <c r="P262" s="43" t="s">
        <v>3854</v>
      </c>
      <c r="Q262" s="51"/>
      <c r="R262" s="43" t="s">
        <v>3855</v>
      </c>
      <c r="S262" s="43" t="s">
        <v>3856</v>
      </c>
      <c r="T262" s="43">
        <v>25</v>
      </c>
      <c r="U262" s="43" t="s">
        <v>3884</v>
      </c>
      <c r="V262" s="43" t="s">
        <v>3928</v>
      </c>
      <c r="W262" s="43" t="s">
        <v>3915</v>
      </c>
      <c r="X262" s="43" t="s">
        <v>4824</v>
      </c>
      <c r="Y262" s="43" t="s">
        <v>4825</v>
      </c>
    </row>
    <row r="263" ht="30" customHeight="1" spans="1:25" x14ac:dyDescent="0.25">
      <c r="A263" s="43" t="s">
        <v>4410</v>
      </c>
      <c r="B263" s="26">
        <v>3022</v>
      </c>
      <c r="C263" s="43" t="s">
        <v>4826</v>
      </c>
      <c r="D263" s="44">
        <v>45276</v>
      </c>
      <c r="E263" s="45" t="s">
        <v>4827</v>
      </c>
      <c r="F263" s="43" t="s">
        <v>3966</v>
      </c>
      <c r="G263" s="43" t="s">
        <v>3967</v>
      </c>
      <c r="H263" s="43" t="s">
        <v>3968</v>
      </c>
      <c r="I263" s="43" t="s">
        <v>4290</v>
      </c>
      <c r="J263" s="43"/>
      <c r="K263" s="43" t="s">
        <v>4316</v>
      </c>
      <c r="L263" s="43" t="s">
        <v>4317</v>
      </c>
      <c r="M263" s="43" t="s">
        <v>3869</v>
      </c>
      <c r="N263" s="43" t="s">
        <v>4817</v>
      </c>
      <c r="O263" s="43" t="s">
        <v>3853</v>
      </c>
      <c r="P263" s="43" t="s">
        <v>3854</v>
      </c>
      <c r="Q263" s="51"/>
      <c r="R263" s="43"/>
      <c r="S263" s="43"/>
      <c r="T263" s="43"/>
      <c r="U263" s="43"/>
      <c r="V263" s="43"/>
      <c r="W263" s="43"/>
      <c r="X263" s="43"/>
      <c r="Y263" s="43"/>
    </row>
    <row r="264" spans="1:25" x14ac:dyDescent="0.25">
      <c r="A264" s="43" t="s">
        <v>4410</v>
      </c>
      <c r="B264" s="26">
        <v>2007</v>
      </c>
      <c r="C264" s="43" t="s">
        <v>4828</v>
      </c>
      <c r="D264" s="44">
        <v>45276</v>
      </c>
      <c r="E264" s="43" t="s">
        <v>4829</v>
      </c>
      <c r="F264" s="43" t="s">
        <v>4049</v>
      </c>
      <c r="G264" s="43" t="s">
        <v>4050</v>
      </c>
      <c r="H264" s="43" t="s">
        <v>3846</v>
      </c>
      <c r="I264" s="43" t="s">
        <v>4290</v>
      </c>
      <c r="J264" s="43"/>
      <c r="K264" s="43" t="s">
        <v>4316</v>
      </c>
      <c r="L264" s="43" t="s">
        <v>4317</v>
      </c>
      <c r="M264" s="43" t="s">
        <v>3869</v>
      </c>
      <c r="N264" s="43" t="s">
        <v>4817</v>
      </c>
      <c r="O264" s="43" t="s">
        <v>3853</v>
      </c>
      <c r="P264" s="43" t="s">
        <v>3854</v>
      </c>
      <c r="Q264" s="51"/>
      <c r="R264" s="43" t="s">
        <v>3856</v>
      </c>
      <c r="S264" s="43" t="s">
        <v>3856</v>
      </c>
      <c r="T264" s="43">
        <v>4</v>
      </c>
      <c r="U264" s="43" t="s">
        <v>3884</v>
      </c>
      <c r="V264" s="43" t="s">
        <v>3858</v>
      </c>
      <c r="W264" s="43" t="s">
        <v>3893</v>
      </c>
      <c r="X264" s="43" t="s">
        <v>3953</v>
      </c>
      <c r="Y264" s="43" t="s">
        <v>3953</v>
      </c>
    </row>
    <row r="265" spans="1:25" x14ac:dyDescent="0.25">
      <c r="A265" s="43" t="s">
        <v>4492</v>
      </c>
      <c r="B265" s="26" t="s">
        <v>5442</v>
      </c>
      <c r="C265" s="43" t="s">
        <v>5443</v>
      </c>
      <c r="D265" s="44">
        <v>45320</v>
      </c>
      <c r="E265" s="43" t="s">
        <v>5444</v>
      </c>
      <c r="F265" s="43" t="s">
        <v>3938</v>
      </c>
      <c r="G265" s="43" t="s">
        <v>3922</v>
      </c>
      <c r="H265" s="43" t="s">
        <v>3947</v>
      </c>
      <c r="I265" s="43" t="s">
        <v>4290</v>
      </c>
      <c r="J265" s="43"/>
      <c r="K265" s="43" t="s">
        <v>3939</v>
      </c>
      <c r="L265" s="43" t="s">
        <v>3939</v>
      </c>
      <c r="M265" s="43" t="s">
        <v>3869</v>
      </c>
      <c r="N265" s="43" t="s">
        <v>4851</v>
      </c>
      <c r="O265" s="43" t="s">
        <v>3853</v>
      </c>
      <c r="P265" s="43" t="s">
        <v>3854</v>
      </c>
      <c r="Q265" s="43"/>
      <c r="R265" s="43"/>
      <c r="S265" s="43"/>
      <c r="T265" s="43"/>
      <c r="U265" s="43"/>
      <c r="V265" s="43"/>
      <c r="W265" s="43"/>
      <c r="X265" s="43"/>
      <c r="Y265" s="43"/>
    </row>
    <row r="266" spans="1:25" x14ac:dyDescent="0.25">
      <c r="A266" s="43" t="s">
        <v>4197</v>
      </c>
      <c r="B266" s="26" t="s">
        <v>3854</v>
      </c>
      <c r="C266" s="43" t="s">
        <v>5445</v>
      </c>
      <c r="D266" s="44">
        <v>44621</v>
      </c>
      <c r="E266" s="43" t="s">
        <v>5446</v>
      </c>
      <c r="F266" s="43" t="s">
        <v>4042</v>
      </c>
      <c r="G266" s="43" t="s">
        <v>3998</v>
      </c>
      <c r="H266" s="43" t="s">
        <v>3947</v>
      </c>
      <c r="I266" s="43" t="s">
        <v>4290</v>
      </c>
      <c r="J266" s="43"/>
      <c r="K266" s="43" t="s">
        <v>5447</v>
      </c>
      <c r="L266" s="43" t="s">
        <v>5447</v>
      </c>
      <c r="M266" s="43" t="s">
        <v>5448</v>
      </c>
      <c r="N266" s="43" t="s">
        <v>4851</v>
      </c>
      <c r="O266" s="43" t="s">
        <v>3853</v>
      </c>
      <c r="P266" s="43" t="s">
        <v>3854</v>
      </c>
      <c r="Q266" s="43" t="s">
        <v>5449</v>
      </c>
      <c r="R266" s="43"/>
      <c r="S266" s="43"/>
      <c r="T266" s="43"/>
      <c r="U266" s="43"/>
      <c r="V266" s="43"/>
      <c r="W266" s="43"/>
      <c r="X266" s="43"/>
      <c r="Y266" s="43"/>
    </row>
    <row r="267" spans="1:25" x14ac:dyDescent="0.25">
      <c r="A267" s="43" t="s">
        <v>4197</v>
      </c>
      <c r="B267" s="26" t="s">
        <v>3854</v>
      </c>
      <c r="C267" s="43" t="s">
        <v>5450</v>
      </c>
      <c r="D267" s="44">
        <v>44621</v>
      </c>
      <c r="E267" s="43" t="s">
        <v>5451</v>
      </c>
      <c r="F267" s="43" t="s">
        <v>4010</v>
      </c>
      <c r="G267" s="43" t="s">
        <v>3998</v>
      </c>
      <c r="H267" s="43" t="s">
        <v>3923</v>
      </c>
      <c r="I267" s="43" t="s">
        <v>4290</v>
      </c>
      <c r="J267" s="43"/>
      <c r="K267" s="43" t="s">
        <v>5447</v>
      </c>
      <c r="L267" s="43" t="s">
        <v>5447</v>
      </c>
      <c r="M267" s="43" t="s">
        <v>5448</v>
      </c>
      <c r="N267" s="43" t="s">
        <v>4851</v>
      </c>
      <c r="O267" s="43" t="s">
        <v>3853</v>
      </c>
      <c r="P267" s="43" t="s">
        <v>3854</v>
      </c>
      <c r="Q267" s="43" t="s">
        <v>5449</v>
      </c>
      <c r="R267" s="43" t="s">
        <v>3856</v>
      </c>
      <c r="S267" s="43" t="s">
        <v>3856</v>
      </c>
      <c r="T267" s="43">
        <v>10</v>
      </c>
      <c r="U267" s="43" t="s">
        <v>3871</v>
      </c>
      <c r="V267" s="43" t="s">
        <v>3858</v>
      </c>
      <c r="W267" s="43" t="s">
        <v>3991</v>
      </c>
      <c r="X267" s="43" t="s">
        <v>5452</v>
      </c>
      <c r="Y267" s="43" t="s">
        <v>5453</v>
      </c>
    </row>
    <row r="268" spans="1:25" x14ac:dyDescent="0.25">
      <c r="A268" s="43" t="s">
        <v>4197</v>
      </c>
      <c r="B268" s="26" t="s">
        <v>3854</v>
      </c>
      <c r="C268" s="43" t="s">
        <v>5454</v>
      </c>
      <c r="D268" s="44">
        <v>44621</v>
      </c>
      <c r="E268" s="43" t="s">
        <v>5455</v>
      </c>
      <c r="F268" s="43" t="s">
        <v>3938</v>
      </c>
      <c r="G268" s="43" t="s">
        <v>3922</v>
      </c>
      <c r="H268" s="43" t="s">
        <v>3947</v>
      </c>
      <c r="I268" s="43" t="s">
        <v>4290</v>
      </c>
      <c r="J268" s="43"/>
      <c r="K268" s="43" t="s">
        <v>5447</v>
      </c>
      <c r="L268" s="43" t="s">
        <v>5447</v>
      </c>
      <c r="M268" s="43" t="s">
        <v>5448</v>
      </c>
      <c r="N268" s="43" t="s">
        <v>4851</v>
      </c>
      <c r="O268" s="43" t="s">
        <v>3853</v>
      </c>
      <c r="P268" s="43" t="s">
        <v>3854</v>
      </c>
      <c r="Q268" s="43" t="s">
        <v>5449</v>
      </c>
      <c r="R268" s="43" t="s">
        <v>3856</v>
      </c>
      <c r="S268" s="43" t="s">
        <v>3855</v>
      </c>
      <c r="T268" s="43">
        <v>42</v>
      </c>
      <c r="U268" s="43" t="s">
        <v>3871</v>
      </c>
      <c r="V268" s="43" t="s">
        <v>3858</v>
      </c>
      <c r="W268" s="43" t="s">
        <v>3991</v>
      </c>
      <c r="X268" s="43" t="s">
        <v>5456</v>
      </c>
      <c r="Y268" s="43" t="s">
        <v>5457</v>
      </c>
    </row>
    <row r="269" spans="1:25" x14ac:dyDescent="0.25">
      <c r="A269" s="43" t="s">
        <v>4197</v>
      </c>
      <c r="B269" s="26" t="s">
        <v>3854</v>
      </c>
      <c r="C269" s="43" t="s">
        <v>5458</v>
      </c>
      <c r="D269" s="44">
        <v>44621</v>
      </c>
      <c r="E269" s="43" t="s">
        <v>5459</v>
      </c>
      <c r="F269" s="43" t="s">
        <v>3997</v>
      </c>
      <c r="G269" s="43" t="s">
        <v>3998</v>
      </c>
      <c r="H269" s="43" t="s">
        <v>3968</v>
      </c>
      <c r="I269" s="43" t="s">
        <v>4290</v>
      </c>
      <c r="J269" s="43"/>
      <c r="K269" s="43" t="s">
        <v>5447</v>
      </c>
      <c r="L269" s="43" t="s">
        <v>5447</v>
      </c>
      <c r="M269" s="43" t="s">
        <v>5448</v>
      </c>
      <c r="N269" s="43" t="s">
        <v>4851</v>
      </c>
      <c r="O269" s="43" t="s">
        <v>3853</v>
      </c>
      <c r="P269" s="43" t="s">
        <v>3854</v>
      </c>
      <c r="Q269" s="43" t="s">
        <v>5449</v>
      </c>
      <c r="R269" s="43"/>
      <c r="S269" s="43"/>
      <c r="T269" s="43"/>
      <c r="U269" s="43"/>
      <c r="V269" s="43"/>
      <c r="W269" s="43"/>
      <c r="X269" s="43"/>
      <c r="Y269" s="43"/>
    </row>
    <row r="270" spans="1:25" x14ac:dyDescent="0.25">
      <c r="A270" s="43" t="s">
        <v>4197</v>
      </c>
      <c r="B270" s="26" t="s">
        <v>3854</v>
      </c>
      <c r="C270" s="43" t="s">
        <v>5460</v>
      </c>
      <c r="D270" s="44">
        <v>44621</v>
      </c>
      <c r="E270" s="43" t="s">
        <v>5461</v>
      </c>
      <c r="F270" s="43" t="s">
        <v>3984</v>
      </c>
      <c r="G270" s="43" t="s">
        <v>3985</v>
      </c>
      <c r="H270" s="43" t="s">
        <v>3968</v>
      </c>
      <c r="I270" s="43" t="s">
        <v>4290</v>
      </c>
      <c r="J270" s="43"/>
      <c r="K270" s="43" t="s">
        <v>5447</v>
      </c>
      <c r="L270" s="43" t="s">
        <v>5447</v>
      </c>
      <c r="M270" s="43" t="s">
        <v>5448</v>
      </c>
      <c r="N270" s="43" t="s">
        <v>4851</v>
      </c>
      <c r="O270" s="43" t="s">
        <v>3853</v>
      </c>
      <c r="P270" s="43" t="s">
        <v>3854</v>
      </c>
      <c r="Q270" s="43" t="s">
        <v>5449</v>
      </c>
      <c r="R270" s="43" t="s">
        <v>3856</v>
      </c>
      <c r="S270" s="43" t="s">
        <v>3856</v>
      </c>
      <c r="T270" s="43">
        <v>9</v>
      </c>
      <c r="U270" s="43" t="s">
        <v>3871</v>
      </c>
      <c r="V270" s="43" t="s">
        <v>3858</v>
      </c>
      <c r="W270" s="43" t="s">
        <v>4231</v>
      </c>
      <c r="X270" s="43" t="s">
        <v>5462</v>
      </c>
      <c r="Y270" s="43" t="s">
        <v>5463</v>
      </c>
    </row>
    <row r="271" spans="1:25" x14ac:dyDescent="0.25">
      <c r="A271" s="49" t="s">
        <v>4515</v>
      </c>
      <c r="B271" s="50">
        <v>4017</v>
      </c>
      <c r="C271" s="49" t="s">
        <v>4670</v>
      </c>
      <c r="D271" s="44">
        <v>45335</v>
      </c>
      <c r="E271" s="43" t="s">
        <v>4671</v>
      </c>
      <c r="F271" s="43" t="s">
        <v>3938</v>
      </c>
      <c r="G271" s="43" t="s">
        <v>3922</v>
      </c>
      <c r="H271" s="43" t="s">
        <v>3947</v>
      </c>
      <c r="I271" s="43" t="s">
        <v>4290</v>
      </c>
      <c r="J271" s="43"/>
      <c r="K271" s="43" t="s">
        <v>3849</v>
      </c>
      <c r="L271" s="43" t="s">
        <v>3850</v>
      </c>
      <c r="M271" s="43" t="s">
        <v>3851</v>
      </c>
      <c r="N271" s="43" t="s">
        <v>4851</v>
      </c>
      <c r="O271" s="43" t="s">
        <v>3853</v>
      </c>
      <c r="P271" s="46" t="s">
        <v>3854</v>
      </c>
      <c r="Q271" s="43" t="s">
        <v>5464</v>
      </c>
      <c r="R271" s="43"/>
      <c r="S271" s="43"/>
      <c r="T271" s="43"/>
      <c r="U271" s="43"/>
      <c r="V271" s="43"/>
      <c r="W271" s="43"/>
      <c r="X271" s="43"/>
      <c r="Y271" s="43"/>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52" customWidth="1"/>
    <col min="2" max="2" width="38.7109375" style="53" customWidth="1"/>
    <col min="3" max="3" width="8.28515625" style="53" customWidth="1"/>
    <col min="4" max="4" width="18.7109375" style="53" customWidth="1"/>
    <col min="5" max="5" width="15.42578125" style="53" customWidth="1"/>
    <col min="6" max="6" width="14.5703125" style="53" customWidth="1"/>
    <col min="7" max="7" width="15.7109375" style="53" customWidth="1"/>
    <col min="8" max="8" width="27.85546875" style="53" customWidth="1"/>
    <col min="9" max="9" width="15.5703125" style="53" customWidth="1"/>
    <col min="10" max="10" width="11.7109375" style="53" customWidth="1"/>
    <col min="11" max="11" width="31.28515625" style="53" customWidth="1"/>
    <col min="12" max="12" width="18.7109375" style="53" customWidth="1"/>
    <col min="13" max="13" width="11.85546875" style="53" customWidth="1"/>
    <col min="14" max="14" width="14.5703125" style="53" customWidth="1"/>
    <col min="15" max="15" width="8.85546875" style="53" customWidth="1"/>
    <col min="16" max="16" width="11.5703125" style="53" customWidth="1"/>
    <col min="17" max="17" width="13.7109375" style="54" customWidth="1"/>
    <col min="18" max="18" width="22.7109375" style="53" customWidth="1"/>
    <col min="19" max="21" width="12.7109375" style="53" customWidth="1"/>
    <col min="22" max="16384" width="8.85546875" style="53" customWidth="1"/>
  </cols>
  <sheetData>
    <row r="1" ht="22.5" customHeight="1" spans="1:21" x14ac:dyDescent="0.25">
      <c r="A1" s="55" t="s">
        <v>5465</v>
      </c>
      <c r="B1" s="55" t="s">
        <v>5466</v>
      </c>
      <c r="C1" s="56" t="s">
        <v>5467</v>
      </c>
      <c r="D1" s="56" t="s">
        <v>5468</v>
      </c>
      <c r="E1" s="56" t="s">
        <v>27</v>
      </c>
      <c r="F1" s="56" t="s">
        <v>5469</v>
      </c>
      <c r="G1" s="55" t="s">
        <v>22</v>
      </c>
      <c r="H1" s="55" t="s">
        <v>24</v>
      </c>
      <c r="I1" s="55" t="s">
        <v>25</v>
      </c>
      <c r="J1" s="55" t="s">
        <v>5470</v>
      </c>
      <c r="K1" s="56" t="s">
        <v>23</v>
      </c>
      <c r="L1" s="55" t="s">
        <v>18</v>
      </c>
      <c r="M1" s="55" t="s">
        <v>5471</v>
      </c>
      <c r="N1" s="55" t="s">
        <v>5472</v>
      </c>
      <c r="O1" s="55" t="s">
        <v>5469</v>
      </c>
      <c r="P1" s="57" t="s">
        <v>5473</v>
      </c>
      <c r="Q1" s="58" t="s">
        <v>5474</v>
      </c>
      <c r="R1" s="56" t="s">
        <v>5475</v>
      </c>
      <c r="S1" s="56" t="s">
        <v>5476</v>
      </c>
      <c r="T1" s="56" t="s">
        <v>5477</v>
      </c>
      <c r="U1" s="56" t="s">
        <v>5478</v>
      </c>
    </row>
    <row r="2" spans="1:22" x14ac:dyDescent="0.25">
      <c r="A2" s="59">
        <v>134459</v>
      </c>
      <c r="B2" s="60" t="s">
        <v>5479</v>
      </c>
      <c r="C2" s="60" t="s">
        <v>10</v>
      </c>
      <c r="D2" s="60" t="s">
        <v>5480</v>
      </c>
      <c r="E2" s="60" t="s">
        <v>5481</v>
      </c>
      <c r="F2" s="60" t="s">
        <v>5482</v>
      </c>
      <c r="G2" s="60" t="s">
        <v>5482</v>
      </c>
      <c r="H2" s="60" t="s">
        <v>5483</v>
      </c>
      <c r="I2" s="60" t="s">
        <v>5483</v>
      </c>
      <c r="J2" s="60" t="s">
        <v>5484</v>
      </c>
      <c r="K2" s="60" t="s">
        <v>5479</v>
      </c>
      <c r="L2" s="60" t="s">
        <v>4611</v>
      </c>
      <c r="M2" s="60">
        <v>330</v>
      </c>
      <c r="N2" s="60">
        <v>333</v>
      </c>
      <c r="O2" s="60">
        <v>401</v>
      </c>
      <c r="P2" s="61" t="s">
        <v>3854</v>
      </c>
      <c r="Q2" s="62" t="s">
        <v>5485</v>
      </c>
      <c r="R2" s="60" t="s">
        <v>5482</v>
      </c>
      <c r="S2" s="60" t="s">
        <v>5486</v>
      </c>
      <c r="T2" s="60" t="s">
        <v>5484</v>
      </c>
      <c r="U2" s="60">
        <v>1</v>
      </c>
      <c r="V2" s="53" t="s">
        <v>5487</v>
      </c>
    </row>
    <row r="3" spans="1:22" x14ac:dyDescent="0.25">
      <c r="A3" s="59">
        <v>61719</v>
      </c>
      <c r="B3" s="60" t="s">
        <v>5479</v>
      </c>
      <c r="C3" s="60" t="s">
        <v>10</v>
      </c>
      <c r="D3" s="60" t="s">
        <v>5480</v>
      </c>
      <c r="E3" s="60" t="s">
        <v>5481</v>
      </c>
      <c r="F3" s="60" t="s">
        <v>5482</v>
      </c>
      <c r="G3" s="60" t="s">
        <v>5482</v>
      </c>
      <c r="H3" s="60" t="s">
        <v>5483</v>
      </c>
      <c r="I3" s="60" t="s">
        <v>5483</v>
      </c>
      <c r="J3" s="60" t="s">
        <v>5484</v>
      </c>
      <c r="K3" s="60" t="s">
        <v>5479</v>
      </c>
      <c r="L3" s="60" t="s">
        <v>3939</v>
      </c>
      <c r="M3" s="60">
        <v>330</v>
      </c>
      <c r="N3" s="60">
        <v>333</v>
      </c>
      <c r="O3" s="60">
        <v>401</v>
      </c>
      <c r="P3" s="61" t="s">
        <v>3854</v>
      </c>
      <c r="Q3" s="62" t="s">
        <v>5485</v>
      </c>
      <c r="R3" s="60" t="s">
        <v>5482</v>
      </c>
      <c r="S3" s="60" t="s">
        <v>5486</v>
      </c>
      <c r="T3" s="60" t="s">
        <v>5484</v>
      </c>
      <c r="U3" s="60">
        <v>1</v>
      </c>
      <c r="V3" s="53" t="s">
        <v>5487</v>
      </c>
    </row>
    <row r="4" spans="1:22" x14ac:dyDescent="0.25">
      <c r="A4" s="59">
        <v>655301</v>
      </c>
      <c r="B4" s="60" t="s">
        <v>5488</v>
      </c>
      <c r="C4" s="60" t="s">
        <v>10</v>
      </c>
      <c r="D4" s="60" t="s">
        <v>5480</v>
      </c>
      <c r="E4" s="60" t="s">
        <v>5481</v>
      </c>
      <c r="F4" s="60" t="s">
        <v>5482</v>
      </c>
      <c r="G4" s="60" t="s">
        <v>5482</v>
      </c>
      <c r="H4" s="60" t="s">
        <v>5483</v>
      </c>
      <c r="I4" s="60" t="s">
        <v>5483</v>
      </c>
      <c r="J4" s="60" t="s">
        <v>5489</v>
      </c>
      <c r="K4" s="60" t="s">
        <v>5488</v>
      </c>
      <c r="L4" s="60" t="s">
        <v>5490</v>
      </c>
      <c r="M4" s="60">
        <v>330</v>
      </c>
      <c r="N4" s="60">
        <v>333</v>
      </c>
      <c r="O4" s="60">
        <v>401</v>
      </c>
      <c r="P4" s="61">
        <v>452</v>
      </c>
      <c r="Q4" s="62">
        <v>330333401452</v>
      </c>
      <c r="R4" s="60" t="s">
        <v>5482</v>
      </c>
      <c r="S4" s="60" t="s">
        <v>5486</v>
      </c>
      <c r="T4" s="60" t="s">
        <v>5484</v>
      </c>
      <c r="U4" s="60">
        <v>1</v>
      </c>
      <c r="V4" s="53" t="s">
        <v>5487</v>
      </c>
    </row>
    <row r="5" spans="1:22" x14ac:dyDescent="0.25">
      <c r="A5" s="59">
        <v>655711</v>
      </c>
      <c r="B5" s="60" t="s">
        <v>5491</v>
      </c>
      <c r="C5" s="60" t="s">
        <v>10</v>
      </c>
      <c r="D5" s="60" t="s">
        <v>5480</v>
      </c>
      <c r="E5" s="60" t="s">
        <v>5481</v>
      </c>
      <c r="F5" s="60" t="s">
        <v>5482</v>
      </c>
      <c r="G5" s="60" t="s">
        <v>5482</v>
      </c>
      <c r="H5" s="60" t="s">
        <v>5483</v>
      </c>
      <c r="I5" s="60" t="s">
        <v>5483</v>
      </c>
      <c r="J5" s="60" t="s">
        <v>5492</v>
      </c>
      <c r="K5" s="60" t="s">
        <v>5493</v>
      </c>
      <c r="L5" s="60" t="s">
        <v>5490</v>
      </c>
      <c r="M5" s="60">
        <v>330</v>
      </c>
      <c r="N5" s="60">
        <v>333</v>
      </c>
      <c r="O5" s="60">
        <v>401</v>
      </c>
      <c r="P5" s="61">
        <v>101</v>
      </c>
      <c r="Q5" s="62">
        <v>330333401101</v>
      </c>
      <c r="R5" s="60" t="s">
        <v>5482</v>
      </c>
      <c r="S5" s="60" t="s">
        <v>5486</v>
      </c>
      <c r="T5" s="60" t="s">
        <v>5484</v>
      </c>
      <c r="U5" s="60">
        <v>1</v>
      </c>
      <c r="V5" s="53" t="s">
        <v>5487</v>
      </c>
    </row>
    <row r="6" spans="1:22" x14ac:dyDescent="0.25">
      <c r="A6" s="59">
        <v>20020941</v>
      </c>
      <c r="B6" s="60" t="s">
        <v>5494</v>
      </c>
      <c r="C6" s="60" t="s">
        <v>10</v>
      </c>
      <c r="D6" s="60" t="s">
        <v>5480</v>
      </c>
      <c r="E6" s="60" t="s">
        <v>5481</v>
      </c>
      <c r="F6" s="60" t="s">
        <v>5482</v>
      </c>
      <c r="G6" s="60" t="s">
        <v>5482</v>
      </c>
      <c r="H6" s="60" t="s">
        <v>5483</v>
      </c>
      <c r="I6" s="60" t="s">
        <v>5483</v>
      </c>
      <c r="J6" s="60" t="s">
        <v>5495</v>
      </c>
      <c r="K6" s="60" t="s">
        <v>5496</v>
      </c>
      <c r="L6" s="60" t="s">
        <v>5497</v>
      </c>
      <c r="M6" s="60">
        <v>330</v>
      </c>
      <c r="N6" s="60">
        <v>333</v>
      </c>
      <c r="O6" s="60">
        <v>401</v>
      </c>
      <c r="P6" s="61" t="s">
        <v>3854</v>
      </c>
      <c r="Q6" s="62" t="s">
        <v>5485</v>
      </c>
      <c r="R6" s="60" t="s">
        <v>5482</v>
      </c>
      <c r="S6" s="60" t="s">
        <v>5486</v>
      </c>
      <c r="T6" s="60" t="s">
        <v>5484</v>
      </c>
      <c r="U6" s="60">
        <v>1</v>
      </c>
      <c r="V6" s="53" t="s">
        <v>5487</v>
      </c>
    </row>
    <row r="7" spans="1:22" x14ac:dyDescent="0.25">
      <c r="A7" s="59" t="s">
        <v>3854</v>
      </c>
      <c r="B7" s="60" t="s">
        <v>5498</v>
      </c>
      <c r="C7" s="60" t="s">
        <v>10</v>
      </c>
      <c r="D7" s="60" t="s">
        <v>5480</v>
      </c>
      <c r="E7" s="60" t="s">
        <v>5481</v>
      </c>
      <c r="F7" s="60" t="s">
        <v>5482</v>
      </c>
      <c r="G7" s="60" t="s">
        <v>5482</v>
      </c>
      <c r="H7" s="60" t="s">
        <v>5483</v>
      </c>
      <c r="I7" s="60" t="s">
        <v>5483</v>
      </c>
      <c r="J7" s="60" t="s">
        <v>5484</v>
      </c>
      <c r="K7" s="60" t="s">
        <v>5479</v>
      </c>
      <c r="L7" s="60" t="s">
        <v>4149</v>
      </c>
      <c r="M7" s="60">
        <v>330</v>
      </c>
      <c r="N7" s="60">
        <v>333</v>
      </c>
      <c r="O7" s="60">
        <v>401</v>
      </c>
      <c r="P7" s="61" t="s">
        <v>3854</v>
      </c>
      <c r="Q7" s="62" t="s">
        <v>5485</v>
      </c>
      <c r="R7" s="60" t="s">
        <v>5482</v>
      </c>
      <c r="S7" s="60" t="s">
        <v>5486</v>
      </c>
      <c r="T7" s="60" t="s">
        <v>5484</v>
      </c>
      <c r="U7" s="60">
        <v>0.001</v>
      </c>
      <c r="V7" s="53" t="s">
        <v>5487</v>
      </c>
    </row>
    <row r="8" spans="1:22" x14ac:dyDescent="0.25">
      <c r="A8" s="59">
        <v>671787</v>
      </c>
      <c r="B8" s="60" t="s">
        <v>5499</v>
      </c>
      <c r="C8" s="60" t="s">
        <v>9</v>
      </c>
      <c r="D8" s="60" t="s">
        <v>5480</v>
      </c>
      <c r="E8" s="60" t="s">
        <v>5481</v>
      </c>
      <c r="F8" s="60" t="s">
        <v>5482</v>
      </c>
      <c r="G8" s="60" t="s">
        <v>5500</v>
      </c>
      <c r="H8" s="60" t="s">
        <v>5501</v>
      </c>
      <c r="I8" s="60" t="s">
        <v>5483</v>
      </c>
      <c r="J8" s="60" t="s">
        <v>5484</v>
      </c>
      <c r="K8" s="60" t="s">
        <v>5502</v>
      </c>
      <c r="L8" s="60" t="s">
        <v>5490</v>
      </c>
      <c r="M8" s="60">
        <v>330</v>
      </c>
      <c r="N8" s="60">
        <v>333</v>
      </c>
      <c r="O8" s="60">
        <v>401</v>
      </c>
      <c r="P8" s="61">
        <v>473</v>
      </c>
      <c r="Q8" s="62">
        <v>330333401473</v>
      </c>
      <c r="R8" s="60" t="s">
        <v>5500</v>
      </c>
      <c r="S8" s="60" t="s">
        <v>5503</v>
      </c>
      <c r="T8" s="60" t="s">
        <v>5484</v>
      </c>
      <c r="U8" s="60">
        <v>0.5</v>
      </c>
      <c r="V8" s="53" t="s">
        <v>5487</v>
      </c>
    </row>
    <row r="9" spans="1:22" x14ac:dyDescent="0.25">
      <c r="A9" s="59">
        <v>20024091</v>
      </c>
      <c r="B9" s="60" t="s">
        <v>5499</v>
      </c>
      <c r="C9" s="60" t="s">
        <v>9</v>
      </c>
      <c r="D9" s="60" t="s">
        <v>5480</v>
      </c>
      <c r="E9" s="60" t="s">
        <v>5481</v>
      </c>
      <c r="F9" s="60" t="s">
        <v>5482</v>
      </c>
      <c r="G9" s="60" t="s">
        <v>5500</v>
      </c>
      <c r="H9" s="60" t="s">
        <v>5501</v>
      </c>
      <c r="I9" s="60" t="s">
        <v>5483</v>
      </c>
      <c r="J9" s="60" t="s">
        <v>5484</v>
      </c>
      <c r="K9" s="60" t="s">
        <v>5502</v>
      </c>
      <c r="L9" s="60" t="s">
        <v>5497</v>
      </c>
      <c r="M9" s="60">
        <v>330</v>
      </c>
      <c r="N9" s="60">
        <v>333</v>
      </c>
      <c r="O9" s="60">
        <v>401</v>
      </c>
      <c r="P9" s="61" t="s">
        <v>3854</v>
      </c>
      <c r="Q9" s="62" t="s">
        <v>5485</v>
      </c>
      <c r="R9" s="60" t="s">
        <v>5500</v>
      </c>
      <c r="S9" s="60" t="s">
        <v>5503</v>
      </c>
      <c r="T9" s="60" t="s">
        <v>5484</v>
      </c>
      <c r="U9" s="60">
        <v>0.5</v>
      </c>
      <c r="V9" s="53" t="s">
        <v>5487</v>
      </c>
    </row>
    <row r="10" spans="1:22" x14ac:dyDescent="0.25">
      <c r="A10" s="59">
        <v>134798</v>
      </c>
      <c r="B10" s="60" t="s">
        <v>5504</v>
      </c>
      <c r="C10" s="60" t="s">
        <v>9</v>
      </c>
      <c r="D10" s="60" t="s">
        <v>5480</v>
      </c>
      <c r="E10" s="60" t="s">
        <v>5481</v>
      </c>
      <c r="F10" s="60" t="s">
        <v>5482</v>
      </c>
      <c r="G10" s="60" t="s">
        <v>5500</v>
      </c>
      <c r="H10" s="60" t="s">
        <v>5501</v>
      </c>
      <c r="I10" s="60" t="s">
        <v>5483</v>
      </c>
      <c r="J10" s="60" t="s">
        <v>5484</v>
      </c>
      <c r="K10" s="60" t="s">
        <v>5502</v>
      </c>
      <c r="L10" s="60" t="s">
        <v>4611</v>
      </c>
      <c r="M10" s="60">
        <v>330</v>
      </c>
      <c r="N10" s="60">
        <v>333</v>
      </c>
      <c r="O10" s="60">
        <v>401</v>
      </c>
      <c r="P10" s="61" t="s">
        <v>3854</v>
      </c>
      <c r="Q10" s="62" t="s">
        <v>5485</v>
      </c>
      <c r="R10" s="60" t="s">
        <v>5500</v>
      </c>
      <c r="S10" s="60" t="s">
        <v>5503</v>
      </c>
      <c r="T10" s="60" t="s">
        <v>5484</v>
      </c>
      <c r="U10" s="60">
        <v>0.5</v>
      </c>
      <c r="V10" s="53" t="s">
        <v>5487</v>
      </c>
    </row>
    <row r="11" spans="1:22" x14ac:dyDescent="0.25">
      <c r="A11" s="59">
        <v>794562</v>
      </c>
      <c r="B11" s="60" t="s">
        <v>5505</v>
      </c>
      <c r="C11" s="60" t="s">
        <v>9</v>
      </c>
      <c r="D11" s="60" t="s">
        <v>5480</v>
      </c>
      <c r="E11" s="60" t="s">
        <v>5481</v>
      </c>
      <c r="F11" s="60" t="s">
        <v>5482</v>
      </c>
      <c r="G11" s="60" t="s">
        <v>5500</v>
      </c>
      <c r="H11" s="60" t="s">
        <v>5501</v>
      </c>
      <c r="I11" s="60" t="s">
        <v>5483</v>
      </c>
      <c r="J11" s="60" t="s">
        <v>5506</v>
      </c>
      <c r="K11" s="60" t="s">
        <v>5507</v>
      </c>
      <c r="L11" s="60" t="s">
        <v>3939</v>
      </c>
      <c r="M11" s="60">
        <v>330</v>
      </c>
      <c r="N11" s="60">
        <v>333</v>
      </c>
      <c r="O11" s="60">
        <v>401</v>
      </c>
      <c r="P11" s="61" t="s">
        <v>3854</v>
      </c>
      <c r="Q11" s="62" t="s">
        <v>5485</v>
      </c>
      <c r="R11" s="60" t="s">
        <v>5500</v>
      </c>
      <c r="S11" s="60" t="s">
        <v>5503</v>
      </c>
      <c r="T11" s="60" t="s">
        <v>5484</v>
      </c>
      <c r="U11" s="60">
        <v>0.5</v>
      </c>
      <c r="V11" s="53" t="s">
        <v>5487</v>
      </c>
    </row>
    <row r="12" spans="1:22" x14ac:dyDescent="0.25">
      <c r="A12" s="59">
        <v>795728</v>
      </c>
      <c r="B12" s="60" t="s">
        <v>5508</v>
      </c>
      <c r="C12" s="60" t="s">
        <v>9</v>
      </c>
      <c r="D12" s="60" t="s">
        <v>5480</v>
      </c>
      <c r="E12" s="60" t="s">
        <v>5481</v>
      </c>
      <c r="F12" s="60" t="s">
        <v>5482</v>
      </c>
      <c r="G12" s="60" t="s">
        <v>5500</v>
      </c>
      <c r="H12" s="60" t="s">
        <v>5501</v>
      </c>
      <c r="I12" s="60" t="s">
        <v>5483</v>
      </c>
      <c r="J12" s="60" t="s">
        <v>5484</v>
      </c>
      <c r="K12" s="60" t="s">
        <v>5502</v>
      </c>
      <c r="L12" s="60" t="s">
        <v>3939</v>
      </c>
      <c r="M12" s="60">
        <v>330</v>
      </c>
      <c r="N12" s="60">
        <v>333</v>
      </c>
      <c r="O12" s="60">
        <v>401</v>
      </c>
      <c r="P12" s="61" t="s">
        <v>3854</v>
      </c>
      <c r="Q12" s="62" t="s">
        <v>5485</v>
      </c>
      <c r="R12" s="60" t="s">
        <v>5500</v>
      </c>
      <c r="S12" s="60" t="s">
        <v>5503</v>
      </c>
      <c r="T12" s="60" t="s">
        <v>5484</v>
      </c>
      <c r="U12" s="60">
        <v>0.5</v>
      </c>
      <c r="V12" s="53" t="s">
        <v>5487</v>
      </c>
    </row>
    <row r="13" spans="1:22" x14ac:dyDescent="0.25">
      <c r="A13" s="59" t="s">
        <v>3854</v>
      </c>
      <c r="B13" s="60" t="s">
        <v>5509</v>
      </c>
      <c r="C13" s="60" t="s">
        <v>9</v>
      </c>
      <c r="D13" s="60" t="s">
        <v>5480</v>
      </c>
      <c r="E13" s="60" t="s">
        <v>5481</v>
      </c>
      <c r="F13" s="60" t="s">
        <v>5482</v>
      </c>
      <c r="G13" s="60" t="s">
        <v>5500</v>
      </c>
      <c r="H13" s="60" t="s">
        <v>5501</v>
      </c>
      <c r="I13" s="60" t="s">
        <v>5483</v>
      </c>
      <c r="J13" s="60" t="s">
        <v>5484</v>
      </c>
      <c r="K13" s="60" t="s">
        <v>5510</v>
      </c>
      <c r="L13" s="60" t="s">
        <v>4601</v>
      </c>
      <c r="M13" s="60">
        <v>330</v>
      </c>
      <c r="N13" s="60">
        <v>333</v>
      </c>
      <c r="O13" s="60">
        <v>401</v>
      </c>
      <c r="P13" s="61" t="s">
        <v>3854</v>
      </c>
      <c r="Q13" s="62" t="s">
        <v>5485</v>
      </c>
      <c r="R13" s="60" t="s">
        <v>5500</v>
      </c>
      <c r="S13" s="60" t="s">
        <v>5503</v>
      </c>
      <c r="T13" s="60" t="s">
        <v>5484</v>
      </c>
      <c r="U13" s="60">
        <v>0.5</v>
      </c>
      <c r="V13" s="53" t="s">
        <v>5487</v>
      </c>
    </row>
    <row r="14" spans="1:22" x14ac:dyDescent="0.25">
      <c r="A14" s="59">
        <v>134460</v>
      </c>
      <c r="B14" s="60" t="s">
        <v>5511</v>
      </c>
      <c r="C14" s="60" t="s">
        <v>10</v>
      </c>
      <c r="D14" s="60" t="s">
        <v>5480</v>
      </c>
      <c r="E14" s="60" t="s">
        <v>5481</v>
      </c>
      <c r="F14" s="60" t="s">
        <v>5482</v>
      </c>
      <c r="G14" s="60" t="s">
        <v>5482</v>
      </c>
      <c r="H14" s="60" t="s">
        <v>5512</v>
      </c>
      <c r="I14" s="60" t="s">
        <v>5512</v>
      </c>
      <c r="J14" s="60" t="s">
        <v>5484</v>
      </c>
      <c r="K14" s="60" t="s">
        <v>5511</v>
      </c>
      <c r="L14" s="60" t="s">
        <v>4611</v>
      </c>
      <c r="M14" s="60">
        <v>330</v>
      </c>
      <c r="N14" s="60">
        <v>333</v>
      </c>
      <c r="O14" s="60">
        <v>401</v>
      </c>
      <c r="P14" s="61" t="s">
        <v>3854</v>
      </c>
      <c r="Q14" s="62" t="s">
        <v>5485</v>
      </c>
      <c r="R14" s="60" t="s">
        <v>5482</v>
      </c>
      <c r="S14" s="60" t="s">
        <v>5486</v>
      </c>
      <c r="T14" s="60" t="s">
        <v>5484</v>
      </c>
      <c r="U14" s="60">
        <v>1</v>
      </c>
      <c r="V14" s="53" t="s">
        <v>5487</v>
      </c>
    </row>
    <row r="15" spans="1:22" x14ac:dyDescent="0.25">
      <c r="A15" s="59">
        <v>61720</v>
      </c>
      <c r="B15" s="60" t="s">
        <v>5511</v>
      </c>
      <c r="C15" s="60" t="s">
        <v>10</v>
      </c>
      <c r="D15" s="60" t="s">
        <v>5480</v>
      </c>
      <c r="E15" s="60" t="s">
        <v>5481</v>
      </c>
      <c r="F15" s="60" t="s">
        <v>5482</v>
      </c>
      <c r="G15" s="60" t="s">
        <v>5482</v>
      </c>
      <c r="H15" s="60" t="s">
        <v>5512</v>
      </c>
      <c r="I15" s="60" t="s">
        <v>5512</v>
      </c>
      <c r="J15" s="60" t="s">
        <v>5484</v>
      </c>
      <c r="K15" s="60" t="s">
        <v>5511</v>
      </c>
      <c r="L15" s="60" t="s">
        <v>3939</v>
      </c>
      <c r="M15" s="60">
        <v>330</v>
      </c>
      <c r="N15" s="60">
        <v>333</v>
      </c>
      <c r="O15" s="60">
        <v>401</v>
      </c>
      <c r="P15" s="61" t="s">
        <v>3854</v>
      </c>
      <c r="Q15" s="62" t="s">
        <v>5485</v>
      </c>
      <c r="R15" s="60" t="s">
        <v>5482</v>
      </c>
      <c r="S15" s="60" t="s">
        <v>5486</v>
      </c>
      <c r="T15" s="60" t="s">
        <v>5484</v>
      </c>
      <c r="U15" s="60">
        <v>1</v>
      </c>
      <c r="V15" s="53" t="s">
        <v>5487</v>
      </c>
    </row>
    <row r="16" spans="1:22" x14ac:dyDescent="0.25">
      <c r="A16" s="59">
        <v>655311</v>
      </c>
      <c r="B16" s="60" t="s">
        <v>5513</v>
      </c>
      <c r="C16" s="60" t="s">
        <v>10</v>
      </c>
      <c r="D16" s="60" t="s">
        <v>5480</v>
      </c>
      <c r="E16" s="60" t="s">
        <v>5481</v>
      </c>
      <c r="F16" s="60" t="s">
        <v>5482</v>
      </c>
      <c r="G16" s="60" t="s">
        <v>5482</v>
      </c>
      <c r="H16" s="60" t="s">
        <v>5512</v>
      </c>
      <c r="I16" s="60" t="s">
        <v>5512</v>
      </c>
      <c r="J16" s="60" t="s">
        <v>5489</v>
      </c>
      <c r="K16" s="60" t="s">
        <v>5513</v>
      </c>
      <c r="L16" s="60" t="s">
        <v>5490</v>
      </c>
      <c r="M16" s="60">
        <v>330</v>
      </c>
      <c r="N16" s="60">
        <v>333</v>
      </c>
      <c r="O16" s="60">
        <v>401</v>
      </c>
      <c r="P16" s="61">
        <v>452</v>
      </c>
      <c r="Q16" s="62">
        <v>330333401452</v>
      </c>
      <c r="R16" s="60" t="s">
        <v>5482</v>
      </c>
      <c r="S16" s="60" t="s">
        <v>5486</v>
      </c>
      <c r="T16" s="60" t="s">
        <v>5484</v>
      </c>
      <c r="U16" s="60">
        <v>1</v>
      </c>
      <c r="V16" s="53" t="s">
        <v>5487</v>
      </c>
    </row>
    <row r="17" spans="1:22" x14ac:dyDescent="0.25">
      <c r="A17" s="59">
        <v>655717</v>
      </c>
      <c r="B17" s="60" t="s">
        <v>5514</v>
      </c>
      <c r="C17" s="60" t="s">
        <v>10</v>
      </c>
      <c r="D17" s="60" t="s">
        <v>5480</v>
      </c>
      <c r="E17" s="60" t="s">
        <v>5481</v>
      </c>
      <c r="F17" s="60" t="s">
        <v>5482</v>
      </c>
      <c r="G17" s="60" t="s">
        <v>5482</v>
      </c>
      <c r="H17" s="60" t="s">
        <v>5512</v>
      </c>
      <c r="I17" s="60" t="s">
        <v>5512</v>
      </c>
      <c r="J17" s="60" t="s">
        <v>5492</v>
      </c>
      <c r="K17" s="60" t="s">
        <v>5514</v>
      </c>
      <c r="L17" s="60" t="s">
        <v>5490</v>
      </c>
      <c r="M17" s="60">
        <v>330</v>
      </c>
      <c r="N17" s="60">
        <v>333</v>
      </c>
      <c r="O17" s="60">
        <v>401</v>
      </c>
      <c r="P17" s="61">
        <v>101</v>
      </c>
      <c r="Q17" s="62">
        <v>330333401101</v>
      </c>
      <c r="R17" s="60" t="s">
        <v>5482</v>
      </c>
      <c r="S17" s="60" t="s">
        <v>5486</v>
      </c>
      <c r="T17" s="60" t="s">
        <v>5484</v>
      </c>
      <c r="U17" s="60">
        <v>1</v>
      </c>
      <c r="V17" s="53" t="s">
        <v>5487</v>
      </c>
    </row>
    <row r="18" spans="1:22" x14ac:dyDescent="0.25">
      <c r="A18" s="59">
        <v>20020947</v>
      </c>
      <c r="B18" s="60" t="s">
        <v>5515</v>
      </c>
      <c r="C18" s="60" t="s">
        <v>10</v>
      </c>
      <c r="D18" s="60" t="s">
        <v>5480</v>
      </c>
      <c r="E18" s="60" t="s">
        <v>5481</v>
      </c>
      <c r="F18" s="60" t="s">
        <v>5482</v>
      </c>
      <c r="G18" s="60" t="s">
        <v>5482</v>
      </c>
      <c r="H18" s="60" t="s">
        <v>5512</v>
      </c>
      <c r="I18" s="60" t="s">
        <v>5512</v>
      </c>
      <c r="J18" s="60" t="s">
        <v>5495</v>
      </c>
      <c r="K18" s="60" t="s">
        <v>5516</v>
      </c>
      <c r="L18" s="60" t="s">
        <v>5497</v>
      </c>
      <c r="M18" s="60">
        <v>330</v>
      </c>
      <c r="N18" s="60">
        <v>333</v>
      </c>
      <c r="O18" s="60">
        <v>401</v>
      </c>
      <c r="P18" s="61" t="s">
        <v>3854</v>
      </c>
      <c r="Q18" s="62" t="s">
        <v>5485</v>
      </c>
      <c r="R18" s="60" t="s">
        <v>5482</v>
      </c>
      <c r="S18" s="60" t="s">
        <v>5486</v>
      </c>
      <c r="T18" s="60" t="s">
        <v>5484</v>
      </c>
      <c r="U18" s="60">
        <v>1</v>
      </c>
      <c r="V18" s="53" t="s">
        <v>5487</v>
      </c>
    </row>
    <row r="19" spans="1:22" x14ac:dyDescent="0.25">
      <c r="A19" s="59" t="s">
        <v>3854</v>
      </c>
      <c r="B19" s="60" t="s">
        <v>5517</v>
      </c>
      <c r="C19" s="60" t="s">
        <v>10</v>
      </c>
      <c r="D19" s="60" t="s">
        <v>5480</v>
      </c>
      <c r="E19" s="60" t="s">
        <v>5481</v>
      </c>
      <c r="F19" s="60" t="s">
        <v>5482</v>
      </c>
      <c r="G19" s="60" t="s">
        <v>5482</v>
      </c>
      <c r="H19" s="60" t="s">
        <v>5512</v>
      </c>
      <c r="I19" s="60" t="s">
        <v>5512</v>
      </c>
      <c r="J19" s="60" t="s">
        <v>5484</v>
      </c>
      <c r="K19" s="60" t="s">
        <v>5511</v>
      </c>
      <c r="L19" s="60" t="s">
        <v>4149</v>
      </c>
      <c r="M19" s="60">
        <v>330</v>
      </c>
      <c r="N19" s="60">
        <v>333</v>
      </c>
      <c r="O19" s="60">
        <v>401</v>
      </c>
      <c r="P19" s="61" t="s">
        <v>3854</v>
      </c>
      <c r="Q19" s="62" t="s">
        <v>5485</v>
      </c>
      <c r="R19" s="60" t="s">
        <v>5482</v>
      </c>
      <c r="S19" s="60" t="s">
        <v>5486</v>
      </c>
      <c r="T19" s="60" t="s">
        <v>5484</v>
      </c>
      <c r="U19" s="60">
        <v>0.001</v>
      </c>
      <c r="V19" s="53" t="s">
        <v>5487</v>
      </c>
    </row>
    <row r="20" spans="1:22" x14ac:dyDescent="0.25">
      <c r="A20" s="59">
        <v>61817</v>
      </c>
      <c r="B20" s="60" t="s">
        <v>5518</v>
      </c>
      <c r="C20" s="60" t="s">
        <v>10</v>
      </c>
      <c r="D20" s="60" t="s">
        <v>5480</v>
      </c>
      <c r="E20" s="60" t="s">
        <v>5481</v>
      </c>
      <c r="F20" s="60" t="s">
        <v>5519</v>
      </c>
      <c r="G20" s="60" t="s">
        <v>5519</v>
      </c>
      <c r="H20" s="60" t="s">
        <v>5520</v>
      </c>
      <c r="I20" s="60" t="s">
        <v>5521</v>
      </c>
      <c r="J20" s="60" t="s">
        <v>5484</v>
      </c>
      <c r="K20" s="60" t="s">
        <v>5518</v>
      </c>
      <c r="L20" s="60" t="s">
        <v>3939</v>
      </c>
      <c r="M20" s="60">
        <v>330</v>
      </c>
      <c r="N20" s="60">
        <v>333</v>
      </c>
      <c r="O20" s="60">
        <v>402</v>
      </c>
      <c r="P20" s="61" t="s">
        <v>3854</v>
      </c>
      <c r="Q20" s="62" t="s">
        <v>5522</v>
      </c>
      <c r="R20" s="60" t="s">
        <v>5519</v>
      </c>
      <c r="S20" s="60" t="s">
        <v>5486</v>
      </c>
      <c r="T20" s="60" t="s">
        <v>5484</v>
      </c>
      <c r="U20" s="60">
        <v>1</v>
      </c>
      <c r="V20" s="53" t="s">
        <v>5487</v>
      </c>
    </row>
    <row r="21" spans="1:22" x14ac:dyDescent="0.25">
      <c r="A21" s="59">
        <v>656021</v>
      </c>
      <c r="B21" s="60" t="s">
        <v>5523</v>
      </c>
      <c r="C21" s="60" t="s">
        <v>10</v>
      </c>
      <c r="D21" s="60" t="s">
        <v>5480</v>
      </c>
      <c r="E21" s="60" t="s">
        <v>5481</v>
      </c>
      <c r="F21" s="60" t="s">
        <v>5519</v>
      </c>
      <c r="G21" s="60" t="s">
        <v>5519</v>
      </c>
      <c r="H21" s="60" t="s">
        <v>5520</v>
      </c>
      <c r="I21" s="60" t="s">
        <v>5521</v>
      </c>
      <c r="J21" s="60" t="s">
        <v>5489</v>
      </c>
      <c r="K21" s="60" t="s">
        <v>5523</v>
      </c>
      <c r="L21" s="60" t="s">
        <v>5490</v>
      </c>
      <c r="M21" s="60">
        <v>330</v>
      </c>
      <c r="N21" s="60">
        <v>333</v>
      </c>
      <c r="O21" s="60">
        <v>402</v>
      </c>
      <c r="P21" s="61">
        <v>152</v>
      </c>
      <c r="Q21" s="62">
        <v>330333402152</v>
      </c>
      <c r="R21" s="60" t="s">
        <v>5519</v>
      </c>
      <c r="S21" s="60" t="s">
        <v>5486</v>
      </c>
      <c r="T21" s="60" t="s">
        <v>5484</v>
      </c>
      <c r="U21" s="60">
        <v>1</v>
      </c>
      <c r="V21" s="53" t="s">
        <v>5487</v>
      </c>
    </row>
    <row r="22" spans="1:22" x14ac:dyDescent="0.25">
      <c r="A22" s="59">
        <v>61849</v>
      </c>
      <c r="B22" s="60" t="s">
        <v>5524</v>
      </c>
      <c r="C22" s="60" t="s">
        <v>10</v>
      </c>
      <c r="D22" s="60" t="s">
        <v>5480</v>
      </c>
      <c r="E22" s="60" t="s">
        <v>5481</v>
      </c>
      <c r="F22" s="60" t="s">
        <v>5519</v>
      </c>
      <c r="G22" s="60" t="s">
        <v>5519</v>
      </c>
      <c r="H22" s="60" t="s">
        <v>5525</v>
      </c>
      <c r="I22" s="60" t="s">
        <v>5526</v>
      </c>
      <c r="J22" s="60" t="s">
        <v>5484</v>
      </c>
      <c r="K22" s="60" t="s">
        <v>5524</v>
      </c>
      <c r="L22" s="60" t="s">
        <v>3939</v>
      </c>
      <c r="M22" s="60">
        <v>330</v>
      </c>
      <c r="N22" s="60">
        <v>333</v>
      </c>
      <c r="O22" s="60">
        <v>402</v>
      </c>
      <c r="P22" s="61" t="s">
        <v>3854</v>
      </c>
      <c r="Q22" s="62" t="s">
        <v>5522</v>
      </c>
      <c r="R22" s="60" t="s">
        <v>5519</v>
      </c>
      <c r="S22" s="60" t="s">
        <v>5486</v>
      </c>
      <c r="T22" s="60" t="s">
        <v>5484</v>
      </c>
      <c r="U22" s="60">
        <v>1</v>
      </c>
      <c r="V22" s="53" t="s">
        <v>5487</v>
      </c>
    </row>
    <row r="23" spans="1:22" x14ac:dyDescent="0.25">
      <c r="A23" s="59">
        <v>656016</v>
      </c>
      <c r="B23" s="60" t="s">
        <v>5527</v>
      </c>
      <c r="C23" s="60" t="s">
        <v>10</v>
      </c>
      <c r="D23" s="60" t="s">
        <v>5480</v>
      </c>
      <c r="E23" s="60" t="s">
        <v>5481</v>
      </c>
      <c r="F23" s="60" t="s">
        <v>5519</v>
      </c>
      <c r="G23" s="60" t="s">
        <v>5519</v>
      </c>
      <c r="H23" s="60" t="s">
        <v>5525</v>
      </c>
      <c r="I23" s="60" t="s">
        <v>5526</v>
      </c>
      <c r="J23" s="60" t="s">
        <v>5489</v>
      </c>
      <c r="K23" s="60" t="s">
        <v>5527</v>
      </c>
      <c r="L23" s="60" t="s">
        <v>5490</v>
      </c>
      <c r="M23" s="60">
        <v>330</v>
      </c>
      <c r="N23" s="60">
        <v>333</v>
      </c>
      <c r="O23" s="60">
        <v>402</v>
      </c>
      <c r="P23" s="61">
        <v>152</v>
      </c>
      <c r="Q23" s="62">
        <v>330333402152</v>
      </c>
      <c r="R23" s="60" t="s">
        <v>5519</v>
      </c>
      <c r="S23" s="60" t="s">
        <v>5486</v>
      </c>
      <c r="T23" s="60" t="s">
        <v>5484</v>
      </c>
      <c r="U23" s="60">
        <v>1</v>
      </c>
      <c r="V23" s="53" t="s">
        <v>5487</v>
      </c>
    </row>
    <row r="24" spans="1:22" x14ac:dyDescent="0.25">
      <c r="A24" s="59">
        <v>61818</v>
      </c>
      <c r="B24" s="60" t="s">
        <v>5528</v>
      </c>
      <c r="C24" s="60" t="s">
        <v>10</v>
      </c>
      <c r="D24" s="60" t="s">
        <v>5480</v>
      </c>
      <c r="E24" s="60" t="s">
        <v>5481</v>
      </c>
      <c r="F24" s="60" t="s">
        <v>5519</v>
      </c>
      <c r="G24" s="60" t="s">
        <v>5519</v>
      </c>
      <c r="H24" s="60" t="s">
        <v>5529</v>
      </c>
      <c r="I24" s="60" t="s">
        <v>5529</v>
      </c>
      <c r="J24" s="60" t="s">
        <v>5484</v>
      </c>
      <c r="K24" s="60" t="s">
        <v>5528</v>
      </c>
      <c r="L24" s="60" t="s">
        <v>3939</v>
      </c>
      <c r="M24" s="60">
        <v>330</v>
      </c>
      <c r="N24" s="60">
        <v>333</v>
      </c>
      <c r="O24" s="60">
        <v>402</v>
      </c>
      <c r="P24" s="61" t="s">
        <v>3854</v>
      </c>
      <c r="Q24" s="62" t="s">
        <v>5522</v>
      </c>
      <c r="R24" s="60" t="s">
        <v>5519</v>
      </c>
      <c r="S24" s="60" t="s">
        <v>5486</v>
      </c>
      <c r="T24" s="60" t="s">
        <v>5484</v>
      </c>
      <c r="U24" s="60">
        <v>1</v>
      </c>
      <c r="V24" s="53" t="s">
        <v>5487</v>
      </c>
    </row>
    <row r="25" spans="1:22" x14ac:dyDescent="0.25">
      <c r="A25" s="59">
        <v>655543</v>
      </c>
      <c r="B25" s="60" t="s">
        <v>5530</v>
      </c>
      <c r="C25" s="60" t="s">
        <v>10</v>
      </c>
      <c r="D25" s="60" t="s">
        <v>5480</v>
      </c>
      <c r="E25" s="60" t="s">
        <v>5481</v>
      </c>
      <c r="F25" s="60" t="s">
        <v>5519</v>
      </c>
      <c r="G25" s="60" t="s">
        <v>5519</v>
      </c>
      <c r="H25" s="60" t="s">
        <v>5529</v>
      </c>
      <c r="I25" s="60" t="s">
        <v>5529</v>
      </c>
      <c r="J25" s="60" t="s">
        <v>5489</v>
      </c>
      <c r="K25" s="60" t="s">
        <v>5530</v>
      </c>
      <c r="L25" s="60" t="s">
        <v>5490</v>
      </c>
      <c r="M25" s="60">
        <v>330</v>
      </c>
      <c r="N25" s="60">
        <v>333</v>
      </c>
      <c r="O25" s="60">
        <v>402</v>
      </c>
      <c r="P25" s="61">
        <v>152</v>
      </c>
      <c r="Q25" s="62">
        <v>330333402152</v>
      </c>
      <c r="R25" s="60" t="s">
        <v>5519</v>
      </c>
      <c r="S25" s="60" t="s">
        <v>5486</v>
      </c>
      <c r="T25" s="60" t="s">
        <v>5484</v>
      </c>
      <c r="U25" s="60">
        <v>1</v>
      </c>
      <c r="V25" s="53" t="s">
        <v>5487</v>
      </c>
    </row>
    <row r="26" spans="1:22" x14ac:dyDescent="0.25">
      <c r="A26" s="59">
        <v>655838</v>
      </c>
      <c r="B26" s="60" t="s">
        <v>5531</v>
      </c>
      <c r="C26" s="60" t="s">
        <v>10</v>
      </c>
      <c r="D26" s="60" t="s">
        <v>5480</v>
      </c>
      <c r="E26" s="60" t="s">
        <v>5481</v>
      </c>
      <c r="F26" s="60" t="s">
        <v>5519</v>
      </c>
      <c r="G26" s="60" t="s">
        <v>5519</v>
      </c>
      <c r="H26" s="60" t="s">
        <v>5529</v>
      </c>
      <c r="I26" s="60" t="s">
        <v>5529</v>
      </c>
      <c r="J26" s="60" t="s">
        <v>5492</v>
      </c>
      <c r="K26" s="60" t="s">
        <v>5531</v>
      </c>
      <c r="L26" s="60" t="s">
        <v>5490</v>
      </c>
      <c r="M26" s="60">
        <v>330</v>
      </c>
      <c r="N26" s="60">
        <v>333</v>
      </c>
      <c r="O26" s="60">
        <v>402</v>
      </c>
      <c r="P26" s="61">
        <v>101</v>
      </c>
      <c r="Q26" s="62">
        <v>330333402101</v>
      </c>
      <c r="R26" s="60" t="s">
        <v>5519</v>
      </c>
      <c r="S26" s="60" t="s">
        <v>5486</v>
      </c>
      <c r="T26" s="60" t="s">
        <v>5484</v>
      </c>
      <c r="U26" s="60">
        <v>1</v>
      </c>
      <c r="V26" s="53" t="s">
        <v>5487</v>
      </c>
    </row>
    <row r="27" spans="1:22" x14ac:dyDescent="0.25">
      <c r="A27" s="59" t="s">
        <v>3854</v>
      </c>
      <c r="B27" s="60" t="s">
        <v>5532</v>
      </c>
      <c r="C27" s="60" t="s">
        <v>10</v>
      </c>
      <c r="D27" s="60" t="s">
        <v>5480</v>
      </c>
      <c r="E27" s="60" t="s">
        <v>5481</v>
      </c>
      <c r="F27" s="60" t="s">
        <v>5519</v>
      </c>
      <c r="G27" s="60" t="s">
        <v>5519</v>
      </c>
      <c r="H27" s="60" t="s">
        <v>5529</v>
      </c>
      <c r="I27" s="60" t="s">
        <v>5529</v>
      </c>
      <c r="J27" s="60" t="s">
        <v>5484</v>
      </c>
      <c r="K27" s="60" t="s">
        <v>5528</v>
      </c>
      <c r="L27" s="60" t="s">
        <v>4149</v>
      </c>
      <c r="M27" s="60">
        <v>330</v>
      </c>
      <c r="N27" s="60">
        <v>333</v>
      </c>
      <c r="O27" s="60">
        <v>402</v>
      </c>
      <c r="P27" s="61" t="s">
        <v>3854</v>
      </c>
      <c r="Q27" s="62" t="s">
        <v>5522</v>
      </c>
      <c r="R27" s="60" t="s">
        <v>5519</v>
      </c>
      <c r="S27" s="60" t="s">
        <v>5486</v>
      </c>
      <c r="T27" s="60" t="s">
        <v>5484</v>
      </c>
      <c r="U27" s="60">
        <v>0.001</v>
      </c>
      <c r="V27" s="53" t="s">
        <v>5487</v>
      </c>
    </row>
    <row r="28" spans="1:22" x14ac:dyDescent="0.25">
      <c r="A28" s="59">
        <v>61819</v>
      </c>
      <c r="B28" s="60" t="s">
        <v>5533</v>
      </c>
      <c r="C28" s="60" t="s">
        <v>10</v>
      </c>
      <c r="D28" s="60" t="s">
        <v>5480</v>
      </c>
      <c r="E28" s="60" t="s">
        <v>5481</v>
      </c>
      <c r="F28" s="60" t="s">
        <v>5519</v>
      </c>
      <c r="G28" s="60" t="s">
        <v>5519</v>
      </c>
      <c r="H28" s="60" t="s">
        <v>5534</v>
      </c>
      <c r="I28" s="60" t="s">
        <v>5534</v>
      </c>
      <c r="J28" s="60" t="s">
        <v>5484</v>
      </c>
      <c r="K28" s="60" t="s">
        <v>5533</v>
      </c>
      <c r="L28" s="60" t="s">
        <v>3939</v>
      </c>
      <c r="M28" s="60">
        <v>330</v>
      </c>
      <c r="N28" s="60">
        <v>333</v>
      </c>
      <c r="O28" s="60">
        <v>402</v>
      </c>
      <c r="P28" s="61" t="s">
        <v>3854</v>
      </c>
      <c r="Q28" s="62" t="s">
        <v>5522</v>
      </c>
      <c r="R28" s="60" t="s">
        <v>5519</v>
      </c>
      <c r="S28" s="60" t="s">
        <v>5486</v>
      </c>
      <c r="T28" s="60" t="s">
        <v>5484</v>
      </c>
      <c r="U28" s="60">
        <v>1</v>
      </c>
      <c r="V28" s="53" t="s">
        <v>5487</v>
      </c>
    </row>
    <row r="29" spans="1:22" x14ac:dyDescent="0.25">
      <c r="A29" s="59">
        <v>655524</v>
      </c>
      <c r="B29" s="60" t="s">
        <v>5535</v>
      </c>
      <c r="C29" s="60" t="s">
        <v>10</v>
      </c>
      <c r="D29" s="60" t="s">
        <v>5480</v>
      </c>
      <c r="E29" s="60" t="s">
        <v>5481</v>
      </c>
      <c r="F29" s="60" t="s">
        <v>5519</v>
      </c>
      <c r="G29" s="60" t="s">
        <v>5519</v>
      </c>
      <c r="H29" s="60" t="s">
        <v>5534</v>
      </c>
      <c r="I29" s="60" t="s">
        <v>5534</v>
      </c>
      <c r="J29" s="60" t="s">
        <v>5489</v>
      </c>
      <c r="K29" s="60" t="s">
        <v>5536</v>
      </c>
      <c r="L29" s="60" t="s">
        <v>5490</v>
      </c>
      <c r="M29" s="60">
        <v>330</v>
      </c>
      <c r="N29" s="60">
        <v>333</v>
      </c>
      <c r="O29" s="60">
        <v>402</v>
      </c>
      <c r="P29" s="61">
        <v>152</v>
      </c>
      <c r="Q29" s="62">
        <v>330333402152</v>
      </c>
      <c r="R29" s="60" t="s">
        <v>5519</v>
      </c>
      <c r="S29" s="60" t="s">
        <v>5486</v>
      </c>
      <c r="T29" s="60" t="s">
        <v>5484</v>
      </c>
      <c r="U29" s="60">
        <v>1</v>
      </c>
      <c r="V29" s="53" t="s">
        <v>5487</v>
      </c>
    </row>
    <row r="30" spans="1:22" x14ac:dyDescent="0.25">
      <c r="A30" s="59">
        <v>655820</v>
      </c>
      <c r="B30" s="60" t="s">
        <v>5537</v>
      </c>
      <c r="C30" s="60" t="s">
        <v>10</v>
      </c>
      <c r="D30" s="60" t="s">
        <v>5480</v>
      </c>
      <c r="E30" s="60" t="s">
        <v>5481</v>
      </c>
      <c r="F30" s="60" t="s">
        <v>5519</v>
      </c>
      <c r="G30" s="60" t="s">
        <v>5519</v>
      </c>
      <c r="H30" s="60" t="s">
        <v>5534</v>
      </c>
      <c r="I30" s="60" t="s">
        <v>5534</v>
      </c>
      <c r="J30" s="60" t="s">
        <v>5492</v>
      </c>
      <c r="K30" s="60" t="s">
        <v>5538</v>
      </c>
      <c r="L30" s="60" t="s">
        <v>5490</v>
      </c>
      <c r="M30" s="60">
        <v>330</v>
      </c>
      <c r="N30" s="60">
        <v>333</v>
      </c>
      <c r="O30" s="60">
        <v>402</v>
      </c>
      <c r="P30" s="61">
        <v>101</v>
      </c>
      <c r="Q30" s="62">
        <v>330333402101</v>
      </c>
      <c r="R30" s="60" t="s">
        <v>5519</v>
      </c>
      <c r="S30" s="60" t="s">
        <v>5486</v>
      </c>
      <c r="T30" s="60" t="s">
        <v>5484</v>
      </c>
      <c r="U30" s="60">
        <v>1</v>
      </c>
      <c r="V30" s="53" t="s">
        <v>5487</v>
      </c>
    </row>
    <row r="31" spans="1:22" x14ac:dyDescent="0.25">
      <c r="A31" s="59">
        <v>134517</v>
      </c>
      <c r="B31" s="60" t="s">
        <v>5539</v>
      </c>
      <c r="C31" s="60" t="s">
        <v>10</v>
      </c>
      <c r="D31" s="60" t="s">
        <v>5480</v>
      </c>
      <c r="E31" s="60" t="s">
        <v>5481</v>
      </c>
      <c r="F31" s="60" t="s">
        <v>5519</v>
      </c>
      <c r="G31" s="60" t="s">
        <v>5519</v>
      </c>
      <c r="H31" s="60" t="s">
        <v>5540</v>
      </c>
      <c r="I31" s="60" t="s">
        <v>5541</v>
      </c>
      <c r="J31" s="60" t="s">
        <v>5484</v>
      </c>
      <c r="K31" s="60" t="s">
        <v>5539</v>
      </c>
      <c r="L31" s="60" t="s">
        <v>4611</v>
      </c>
      <c r="M31" s="60">
        <v>330</v>
      </c>
      <c r="N31" s="60">
        <v>333</v>
      </c>
      <c r="O31" s="60">
        <v>402</v>
      </c>
      <c r="P31" s="61" t="s">
        <v>3854</v>
      </c>
      <c r="Q31" s="62" t="s">
        <v>5522</v>
      </c>
      <c r="R31" s="60" t="s">
        <v>5519</v>
      </c>
      <c r="S31" s="60" t="s">
        <v>5486</v>
      </c>
      <c r="T31" s="60" t="s">
        <v>5484</v>
      </c>
      <c r="U31" s="60">
        <v>1</v>
      </c>
      <c r="V31" s="53" t="s">
        <v>5487</v>
      </c>
    </row>
    <row r="32" spans="1:22" x14ac:dyDescent="0.25">
      <c r="A32" s="59">
        <v>61850</v>
      </c>
      <c r="B32" s="60" t="s">
        <v>5539</v>
      </c>
      <c r="C32" s="60" t="s">
        <v>10</v>
      </c>
      <c r="D32" s="60" t="s">
        <v>5480</v>
      </c>
      <c r="E32" s="60" t="s">
        <v>5481</v>
      </c>
      <c r="F32" s="60" t="s">
        <v>5519</v>
      </c>
      <c r="G32" s="60" t="s">
        <v>5519</v>
      </c>
      <c r="H32" s="60" t="s">
        <v>5540</v>
      </c>
      <c r="I32" s="60" t="s">
        <v>5541</v>
      </c>
      <c r="J32" s="60" t="s">
        <v>5484</v>
      </c>
      <c r="K32" s="60" t="s">
        <v>5539</v>
      </c>
      <c r="L32" s="60" t="s">
        <v>3939</v>
      </c>
      <c r="M32" s="60">
        <v>330</v>
      </c>
      <c r="N32" s="60">
        <v>333</v>
      </c>
      <c r="O32" s="60">
        <v>402</v>
      </c>
      <c r="P32" s="61" t="s">
        <v>3854</v>
      </c>
      <c r="Q32" s="62" t="s">
        <v>5522</v>
      </c>
      <c r="R32" s="60" t="s">
        <v>5519</v>
      </c>
      <c r="S32" s="60" t="s">
        <v>5486</v>
      </c>
      <c r="T32" s="60" t="s">
        <v>5484</v>
      </c>
      <c r="U32" s="60">
        <v>1</v>
      </c>
      <c r="V32" s="53" t="s">
        <v>5487</v>
      </c>
    </row>
    <row r="33" spans="1:22" x14ac:dyDescent="0.25">
      <c r="A33" s="59">
        <v>655534</v>
      </c>
      <c r="B33" s="60" t="s">
        <v>5542</v>
      </c>
      <c r="C33" s="60" t="s">
        <v>10</v>
      </c>
      <c r="D33" s="60" t="s">
        <v>5480</v>
      </c>
      <c r="E33" s="60" t="s">
        <v>5481</v>
      </c>
      <c r="F33" s="60" t="s">
        <v>5519</v>
      </c>
      <c r="G33" s="60" t="s">
        <v>5519</v>
      </c>
      <c r="H33" s="60" t="s">
        <v>5540</v>
      </c>
      <c r="I33" s="60" t="s">
        <v>5541</v>
      </c>
      <c r="J33" s="60" t="s">
        <v>5489</v>
      </c>
      <c r="K33" s="60" t="s">
        <v>5542</v>
      </c>
      <c r="L33" s="60" t="s">
        <v>5490</v>
      </c>
      <c r="M33" s="60">
        <v>330</v>
      </c>
      <c r="N33" s="60">
        <v>333</v>
      </c>
      <c r="O33" s="60">
        <v>402</v>
      </c>
      <c r="P33" s="61">
        <v>152</v>
      </c>
      <c r="Q33" s="62">
        <v>330333402152</v>
      </c>
      <c r="R33" s="60" t="s">
        <v>5519</v>
      </c>
      <c r="S33" s="60" t="s">
        <v>5486</v>
      </c>
      <c r="T33" s="60" t="s">
        <v>5484</v>
      </c>
      <c r="U33" s="60">
        <v>1</v>
      </c>
      <c r="V33" s="53" t="s">
        <v>5487</v>
      </c>
    </row>
    <row r="34" spans="1:22" x14ac:dyDescent="0.25">
      <c r="A34" s="59">
        <v>655830</v>
      </c>
      <c r="B34" s="60" t="s">
        <v>5543</v>
      </c>
      <c r="C34" s="60" t="s">
        <v>10</v>
      </c>
      <c r="D34" s="60" t="s">
        <v>5480</v>
      </c>
      <c r="E34" s="60" t="s">
        <v>5481</v>
      </c>
      <c r="F34" s="60" t="s">
        <v>5519</v>
      </c>
      <c r="G34" s="60" t="s">
        <v>5519</v>
      </c>
      <c r="H34" s="60" t="s">
        <v>5540</v>
      </c>
      <c r="I34" s="60" t="s">
        <v>5541</v>
      </c>
      <c r="J34" s="60" t="s">
        <v>5492</v>
      </c>
      <c r="K34" s="60" t="s">
        <v>5543</v>
      </c>
      <c r="L34" s="60" t="s">
        <v>5490</v>
      </c>
      <c r="M34" s="60">
        <v>330</v>
      </c>
      <c r="N34" s="60">
        <v>333</v>
      </c>
      <c r="O34" s="60">
        <v>402</v>
      </c>
      <c r="P34" s="61">
        <v>101</v>
      </c>
      <c r="Q34" s="62">
        <v>330333402101</v>
      </c>
      <c r="R34" s="60" t="s">
        <v>5519</v>
      </c>
      <c r="S34" s="60" t="s">
        <v>5486</v>
      </c>
      <c r="T34" s="60" t="s">
        <v>5484</v>
      </c>
      <c r="U34" s="60">
        <v>1</v>
      </c>
      <c r="V34" s="53" t="s">
        <v>5487</v>
      </c>
    </row>
    <row r="35" spans="1:22" x14ac:dyDescent="0.25">
      <c r="A35" s="59">
        <v>20021000</v>
      </c>
      <c r="B35" s="60" t="s">
        <v>5544</v>
      </c>
      <c r="C35" s="60" t="s">
        <v>10</v>
      </c>
      <c r="D35" s="60" t="s">
        <v>5480</v>
      </c>
      <c r="E35" s="60" t="s">
        <v>5481</v>
      </c>
      <c r="F35" s="60" t="s">
        <v>5519</v>
      </c>
      <c r="G35" s="60" t="s">
        <v>5519</v>
      </c>
      <c r="H35" s="60" t="s">
        <v>5540</v>
      </c>
      <c r="I35" s="60" t="s">
        <v>5541</v>
      </c>
      <c r="J35" s="60" t="s">
        <v>5495</v>
      </c>
      <c r="K35" s="60" t="s">
        <v>5544</v>
      </c>
      <c r="L35" s="60" t="s">
        <v>5497</v>
      </c>
      <c r="M35" s="60">
        <v>330</v>
      </c>
      <c r="N35" s="60">
        <v>333</v>
      </c>
      <c r="O35" s="60">
        <v>402</v>
      </c>
      <c r="P35" s="61" t="s">
        <v>3854</v>
      </c>
      <c r="Q35" s="62" t="s">
        <v>5522</v>
      </c>
      <c r="R35" s="60" t="s">
        <v>5519</v>
      </c>
      <c r="S35" s="60" t="s">
        <v>5486</v>
      </c>
      <c r="T35" s="60" t="s">
        <v>5484</v>
      </c>
      <c r="U35" s="60">
        <v>1</v>
      </c>
      <c r="V35" s="53" t="s">
        <v>5487</v>
      </c>
    </row>
    <row r="36" spans="1:22" x14ac:dyDescent="0.25">
      <c r="A36" s="59" t="s">
        <v>3854</v>
      </c>
      <c r="B36" s="60" t="s">
        <v>5545</v>
      </c>
      <c r="C36" s="60" t="s">
        <v>10</v>
      </c>
      <c r="D36" s="60" t="s">
        <v>5480</v>
      </c>
      <c r="E36" s="60" t="s">
        <v>5481</v>
      </c>
      <c r="F36" s="60" t="s">
        <v>5519</v>
      </c>
      <c r="G36" s="60" t="s">
        <v>5519</v>
      </c>
      <c r="H36" s="60" t="s">
        <v>5540</v>
      </c>
      <c r="I36" s="60" t="s">
        <v>5541</v>
      </c>
      <c r="J36" s="60" t="s">
        <v>5484</v>
      </c>
      <c r="K36" s="60" t="s">
        <v>5539</v>
      </c>
      <c r="L36" s="60" t="s">
        <v>4149</v>
      </c>
      <c r="M36" s="60">
        <v>330</v>
      </c>
      <c r="N36" s="60">
        <v>333</v>
      </c>
      <c r="O36" s="60">
        <v>402</v>
      </c>
      <c r="P36" s="61" t="s">
        <v>3854</v>
      </c>
      <c r="Q36" s="62" t="s">
        <v>5522</v>
      </c>
      <c r="R36" s="60" t="s">
        <v>5519</v>
      </c>
      <c r="S36" s="60" t="s">
        <v>5486</v>
      </c>
      <c r="T36" s="60" t="s">
        <v>5484</v>
      </c>
      <c r="U36" s="60">
        <v>0.001</v>
      </c>
      <c r="V36" s="53" t="s">
        <v>5487</v>
      </c>
    </row>
    <row r="37" spans="1:22" x14ac:dyDescent="0.25">
      <c r="A37" s="59">
        <v>134497</v>
      </c>
      <c r="B37" s="60" t="s">
        <v>5546</v>
      </c>
      <c r="C37" s="60" t="s">
        <v>10</v>
      </c>
      <c r="D37" s="60" t="s">
        <v>5480</v>
      </c>
      <c r="E37" s="60" t="s">
        <v>5481</v>
      </c>
      <c r="F37" s="60" t="s">
        <v>5519</v>
      </c>
      <c r="G37" s="60" t="s">
        <v>5519</v>
      </c>
      <c r="H37" s="60" t="s">
        <v>5547</v>
      </c>
      <c r="I37" s="60" t="s">
        <v>5547</v>
      </c>
      <c r="J37" s="60" t="s">
        <v>5484</v>
      </c>
      <c r="K37" s="60" t="s">
        <v>5546</v>
      </c>
      <c r="L37" s="60" t="s">
        <v>4611</v>
      </c>
      <c r="M37" s="60">
        <v>330</v>
      </c>
      <c r="N37" s="60">
        <v>333</v>
      </c>
      <c r="O37" s="60">
        <v>402</v>
      </c>
      <c r="P37" s="61" t="s">
        <v>3854</v>
      </c>
      <c r="Q37" s="62" t="s">
        <v>5522</v>
      </c>
      <c r="R37" s="60" t="s">
        <v>5519</v>
      </c>
      <c r="S37" s="60" t="s">
        <v>5486</v>
      </c>
      <c r="T37" s="60" t="s">
        <v>5484</v>
      </c>
      <c r="U37" s="60">
        <v>1</v>
      </c>
      <c r="V37" s="53" t="s">
        <v>5487</v>
      </c>
    </row>
    <row r="38" spans="1:22" x14ac:dyDescent="0.25">
      <c r="A38" s="59">
        <v>61820</v>
      </c>
      <c r="B38" s="60" t="s">
        <v>5546</v>
      </c>
      <c r="C38" s="60" t="s">
        <v>10</v>
      </c>
      <c r="D38" s="60" t="s">
        <v>5480</v>
      </c>
      <c r="E38" s="60" t="s">
        <v>5481</v>
      </c>
      <c r="F38" s="60" t="s">
        <v>5519</v>
      </c>
      <c r="G38" s="60" t="s">
        <v>5519</v>
      </c>
      <c r="H38" s="60" t="s">
        <v>5547</v>
      </c>
      <c r="I38" s="60" t="s">
        <v>5547</v>
      </c>
      <c r="J38" s="60" t="s">
        <v>5484</v>
      </c>
      <c r="K38" s="60" t="s">
        <v>5546</v>
      </c>
      <c r="L38" s="60" t="s">
        <v>3939</v>
      </c>
      <c r="M38" s="60">
        <v>330</v>
      </c>
      <c r="N38" s="60">
        <v>333</v>
      </c>
      <c r="O38" s="60">
        <v>402</v>
      </c>
      <c r="P38" s="61" t="s">
        <v>3854</v>
      </c>
      <c r="Q38" s="62" t="s">
        <v>5522</v>
      </c>
      <c r="R38" s="60" t="s">
        <v>5519</v>
      </c>
      <c r="S38" s="60" t="s">
        <v>5486</v>
      </c>
      <c r="T38" s="60" t="s">
        <v>5484</v>
      </c>
      <c r="U38" s="60">
        <v>1</v>
      </c>
      <c r="V38" s="53" t="s">
        <v>5487</v>
      </c>
    </row>
    <row r="39" spans="1:22" x14ac:dyDescent="0.25">
      <c r="A39" s="59">
        <v>655537</v>
      </c>
      <c r="B39" s="60" t="s">
        <v>5548</v>
      </c>
      <c r="C39" s="60" t="s">
        <v>10</v>
      </c>
      <c r="D39" s="60" t="s">
        <v>5480</v>
      </c>
      <c r="E39" s="60" t="s">
        <v>5481</v>
      </c>
      <c r="F39" s="60" t="s">
        <v>5519</v>
      </c>
      <c r="G39" s="60" t="s">
        <v>5519</v>
      </c>
      <c r="H39" s="60" t="s">
        <v>5547</v>
      </c>
      <c r="I39" s="60" t="s">
        <v>5547</v>
      </c>
      <c r="J39" s="60" t="s">
        <v>5489</v>
      </c>
      <c r="K39" s="60" t="s">
        <v>5549</v>
      </c>
      <c r="L39" s="60" t="s">
        <v>5490</v>
      </c>
      <c r="M39" s="60">
        <v>330</v>
      </c>
      <c r="N39" s="60">
        <v>333</v>
      </c>
      <c r="O39" s="60">
        <v>402</v>
      </c>
      <c r="P39" s="61">
        <v>152</v>
      </c>
      <c r="Q39" s="62">
        <v>330333402152</v>
      </c>
      <c r="R39" s="60" t="s">
        <v>5519</v>
      </c>
      <c r="S39" s="60" t="s">
        <v>5486</v>
      </c>
      <c r="T39" s="60" t="s">
        <v>5484</v>
      </c>
      <c r="U39" s="60">
        <v>1</v>
      </c>
      <c r="V39" s="53" t="s">
        <v>5487</v>
      </c>
    </row>
    <row r="40" spans="1:22" x14ac:dyDescent="0.25">
      <c r="A40" s="59">
        <v>655833</v>
      </c>
      <c r="B40" s="60" t="s">
        <v>5550</v>
      </c>
      <c r="C40" s="60" t="s">
        <v>10</v>
      </c>
      <c r="D40" s="60" t="s">
        <v>5480</v>
      </c>
      <c r="E40" s="60" t="s">
        <v>5481</v>
      </c>
      <c r="F40" s="60" t="s">
        <v>5519</v>
      </c>
      <c r="G40" s="60" t="s">
        <v>5519</v>
      </c>
      <c r="H40" s="60" t="s">
        <v>5547</v>
      </c>
      <c r="I40" s="60" t="s">
        <v>5547</v>
      </c>
      <c r="J40" s="60" t="s">
        <v>5492</v>
      </c>
      <c r="K40" s="60" t="s">
        <v>5550</v>
      </c>
      <c r="L40" s="60" t="s">
        <v>5490</v>
      </c>
      <c r="M40" s="60">
        <v>330</v>
      </c>
      <c r="N40" s="60">
        <v>333</v>
      </c>
      <c r="O40" s="60">
        <v>402</v>
      </c>
      <c r="P40" s="61">
        <v>101</v>
      </c>
      <c r="Q40" s="62">
        <v>330333402101</v>
      </c>
      <c r="R40" s="60" t="s">
        <v>5519</v>
      </c>
      <c r="S40" s="60" t="s">
        <v>5486</v>
      </c>
      <c r="T40" s="60" t="s">
        <v>5484</v>
      </c>
      <c r="U40" s="60">
        <v>1</v>
      </c>
      <c r="V40" s="53" t="s">
        <v>5487</v>
      </c>
    </row>
    <row r="41" spans="1:22" x14ac:dyDescent="0.25">
      <c r="A41" s="59">
        <v>20021005</v>
      </c>
      <c r="B41" s="60" t="s">
        <v>5551</v>
      </c>
      <c r="C41" s="60" t="s">
        <v>10</v>
      </c>
      <c r="D41" s="60" t="s">
        <v>5480</v>
      </c>
      <c r="E41" s="60" t="s">
        <v>5481</v>
      </c>
      <c r="F41" s="60" t="s">
        <v>5519</v>
      </c>
      <c r="G41" s="60" t="s">
        <v>5519</v>
      </c>
      <c r="H41" s="60" t="s">
        <v>5547</v>
      </c>
      <c r="I41" s="60" t="s">
        <v>5547</v>
      </c>
      <c r="J41" s="60" t="s">
        <v>5495</v>
      </c>
      <c r="K41" s="60" t="s">
        <v>5552</v>
      </c>
      <c r="L41" s="60" t="s">
        <v>5497</v>
      </c>
      <c r="M41" s="60">
        <v>330</v>
      </c>
      <c r="N41" s="60">
        <v>333</v>
      </c>
      <c r="O41" s="60">
        <v>402</v>
      </c>
      <c r="P41" s="61" t="s">
        <v>3854</v>
      </c>
      <c r="Q41" s="62" t="s">
        <v>5522</v>
      </c>
      <c r="R41" s="60" t="s">
        <v>5519</v>
      </c>
      <c r="S41" s="60" t="s">
        <v>5486</v>
      </c>
      <c r="T41" s="60" t="s">
        <v>5484</v>
      </c>
      <c r="U41" s="60">
        <v>1</v>
      </c>
      <c r="V41" s="53" t="s">
        <v>5487</v>
      </c>
    </row>
    <row r="42" spans="1:22" x14ac:dyDescent="0.25">
      <c r="A42" s="59" t="s">
        <v>3854</v>
      </c>
      <c r="B42" s="60" t="s">
        <v>5553</v>
      </c>
      <c r="C42" s="60" t="s">
        <v>10</v>
      </c>
      <c r="D42" s="60" t="s">
        <v>5480</v>
      </c>
      <c r="E42" s="60" t="s">
        <v>5481</v>
      </c>
      <c r="F42" s="60" t="s">
        <v>5519</v>
      </c>
      <c r="G42" s="60" t="s">
        <v>5519</v>
      </c>
      <c r="H42" s="60" t="s">
        <v>5547</v>
      </c>
      <c r="I42" s="60" t="s">
        <v>5547</v>
      </c>
      <c r="J42" s="60" t="s">
        <v>5484</v>
      </c>
      <c r="K42" s="60" t="s">
        <v>5546</v>
      </c>
      <c r="L42" s="60" t="s">
        <v>4149</v>
      </c>
      <c r="M42" s="60">
        <v>330</v>
      </c>
      <c r="N42" s="60">
        <v>333</v>
      </c>
      <c r="O42" s="60">
        <v>402</v>
      </c>
      <c r="P42" s="61" t="s">
        <v>3854</v>
      </c>
      <c r="Q42" s="62" t="s">
        <v>5522</v>
      </c>
      <c r="R42" s="60" t="s">
        <v>5519</v>
      </c>
      <c r="S42" s="60" t="s">
        <v>5486</v>
      </c>
      <c r="T42" s="60" t="s">
        <v>5484</v>
      </c>
      <c r="U42" s="60">
        <v>0.001</v>
      </c>
      <c r="V42" s="53" t="s">
        <v>5487</v>
      </c>
    </row>
    <row r="43" spans="1:22" x14ac:dyDescent="0.25">
      <c r="A43" s="59">
        <v>61826</v>
      </c>
      <c r="B43" s="60" t="s">
        <v>5554</v>
      </c>
      <c r="C43" s="60" t="s">
        <v>10</v>
      </c>
      <c r="D43" s="60" t="s">
        <v>5480</v>
      </c>
      <c r="E43" s="60" t="s">
        <v>5481</v>
      </c>
      <c r="F43" s="60" t="s">
        <v>5519</v>
      </c>
      <c r="G43" s="60" t="s">
        <v>5519</v>
      </c>
      <c r="H43" s="60" t="s">
        <v>5555</v>
      </c>
      <c r="I43" s="60" t="s">
        <v>5555</v>
      </c>
      <c r="J43" s="60" t="s">
        <v>5484</v>
      </c>
      <c r="K43" s="60" t="s">
        <v>5554</v>
      </c>
      <c r="L43" s="60" t="s">
        <v>3939</v>
      </c>
      <c r="M43" s="60">
        <v>330</v>
      </c>
      <c r="N43" s="60">
        <v>333</v>
      </c>
      <c r="O43" s="60">
        <v>402</v>
      </c>
      <c r="P43" s="61" t="s">
        <v>3854</v>
      </c>
      <c r="Q43" s="62" t="s">
        <v>5522</v>
      </c>
      <c r="R43" s="60" t="s">
        <v>5519</v>
      </c>
      <c r="S43" s="60" t="s">
        <v>5486</v>
      </c>
      <c r="T43" s="60" t="s">
        <v>5484</v>
      </c>
      <c r="U43" s="60">
        <v>1</v>
      </c>
      <c r="V43" s="53" t="s">
        <v>5487</v>
      </c>
    </row>
    <row r="44" spans="1:22" x14ac:dyDescent="0.25">
      <c r="A44" s="59">
        <v>656022</v>
      </c>
      <c r="B44" s="60" t="s">
        <v>5556</v>
      </c>
      <c r="C44" s="60" t="s">
        <v>10</v>
      </c>
      <c r="D44" s="60" t="s">
        <v>5480</v>
      </c>
      <c r="E44" s="60" t="s">
        <v>5481</v>
      </c>
      <c r="F44" s="60" t="s">
        <v>5519</v>
      </c>
      <c r="G44" s="60" t="s">
        <v>5519</v>
      </c>
      <c r="H44" s="60" t="s">
        <v>5555</v>
      </c>
      <c r="I44" s="60" t="s">
        <v>5555</v>
      </c>
      <c r="J44" s="60" t="s">
        <v>5489</v>
      </c>
      <c r="K44" s="60" t="s">
        <v>5557</v>
      </c>
      <c r="L44" s="60" t="s">
        <v>5490</v>
      </c>
      <c r="M44" s="60">
        <v>330</v>
      </c>
      <c r="N44" s="60">
        <v>333</v>
      </c>
      <c r="O44" s="60">
        <v>402</v>
      </c>
      <c r="P44" s="61">
        <v>152</v>
      </c>
      <c r="Q44" s="62">
        <v>330333402152</v>
      </c>
      <c r="R44" s="60" t="s">
        <v>5519</v>
      </c>
      <c r="S44" s="60" t="s">
        <v>5486</v>
      </c>
      <c r="T44" s="60" t="s">
        <v>5484</v>
      </c>
      <c r="U44" s="60">
        <v>1</v>
      </c>
      <c r="V44" s="53" t="s">
        <v>5487</v>
      </c>
    </row>
    <row r="45" spans="1:22" x14ac:dyDescent="0.25">
      <c r="A45" s="59">
        <v>61832</v>
      </c>
      <c r="B45" s="60" t="s">
        <v>5558</v>
      </c>
      <c r="C45" s="60" t="s">
        <v>10</v>
      </c>
      <c r="D45" s="60" t="s">
        <v>5480</v>
      </c>
      <c r="E45" s="60" t="s">
        <v>5481</v>
      </c>
      <c r="F45" s="60" t="s">
        <v>5519</v>
      </c>
      <c r="G45" s="60" t="s">
        <v>5519</v>
      </c>
      <c r="H45" s="60" t="s">
        <v>5559</v>
      </c>
      <c r="I45" s="60" t="s">
        <v>5559</v>
      </c>
      <c r="J45" s="60" t="s">
        <v>5484</v>
      </c>
      <c r="K45" s="60" t="s">
        <v>5558</v>
      </c>
      <c r="L45" s="60" t="s">
        <v>3939</v>
      </c>
      <c r="M45" s="60">
        <v>330</v>
      </c>
      <c r="N45" s="60">
        <v>333</v>
      </c>
      <c r="O45" s="60">
        <v>402</v>
      </c>
      <c r="P45" s="61" t="s">
        <v>3854</v>
      </c>
      <c r="Q45" s="62" t="s">
        <v>5522</v>
      </c>
      <c r="R45" s="60" t="s">
        <v>5519</v>
      </c>
      <c r="S45" s="60" t="s">
        <v>5486</v>
      </c>
      <c r="T45" s="60" t="s">
        <v>5484</v>
      </c>
      <c r="U45" s="60">
        <v>1</v>
      </c>
      <c r="V45" s="53" t="s">
        <v>5487</v>
      </c>
    </row>
    <row r="46" spans="1:22" x14ac:dyDescent="0.25">
      <c r="A46" s="59">
        <v>656019</v>
      </c>
      <c r="B46" s="60" t="s">
        <v>5560</v>
      </c>
      <c r="C46" s="60" t="s">
        <v>10</v>
      </c>
      <c r="D46" s="60" t="s">
        <v>5480</v>
      </c>
      <c r="E46" s="60" t="s">
        <v>5481</v>
      </c>
      <c r="F46" s="60" t="s">
        <v>5519</v>
      </c>
      <c r="G46" s="60" t="s">
        <v>5519</v>
      </c>
      <c r="H46" s="60" t="s">
        <v>5559</v>
      </c>
      <c r="I46" s="60" t="s">
        <v>5559</v>
      </c>
      <c r="J46" s="60" t="s">
        <v>5489</v>
      </c>
      <c r="K46" s="60" t="s">
        <v>5561</v>
      </c>
      <c r="L46" s="60" t="s">
        <v>5490</v>
      </c>
      <c r="M46" s="60">
        <v>330</v>
      </c>
      <c r="N46" s="60">
        <v>333</v>
      </c>
      <c r="O46" s="60">
        <v>402</v>
      </c>
      <c r="P46" s="61">
        <v>152</v>
      </c>
      <c r="Q46" s="62">
        <v>330333402152</v>
      </c>
      <c r="R46" s="60" t="s">
        <v>5519</v>
      </c>
      <c r="S46" s="60" t="s">
        <v>5486</v>
      </c>
      <c r="T46" s="60" t="s">
        <v>5484</v>
      </c>
      <c r="U46" s="60">
        <v>1</v>
      </c>
      <c r="V46" s="53" t="s">
        <v>5487</v>
      </c>
    </row>
    <row r="47" spans="1:22" x14ac:dyDescent="0.25">
      <c r="A47" s="59">
        <v>134500</v>
      </c>
      <c r="B47" s="60" t="s">
        <v>5562</v>
      </c>
      <c r="C47" s="60" t="s">
        <v>10</v>
      </c>
      <c r="D47" s="60" t="s">
        <v>5480</v>
      </c>
      <c r="E47" s="60" t="s">
        <v>5481</v>
      </c>
      <c r="F47" s="60" t="s">
        <v>5519</v>
      </c>
      <c r="G47" s="60" t="s">
        <v>5519</v>
      </c>
      <c r="H47" s="60" t="s">
        <v>5563</v>
      </c>
      <c r="I47" s="60" t="s">
        <v>5563</v>
      </c>
      <c r="J47" s="60" t="s">
        <v>5484</v>
      </c>
      <c r="K47" s="60" t="s">
        <v>5562</v>
      </c>
      <c r="L47" s="60" t="s">
        <v>4611</v>
      </c>
      <c r="M47" s="60">
        <v>330</v>
      </c>
      <c r="N47" s="60">
        <v>333</v>
      </c>
      <c r="O47" s="60">
        <v>402</v>
      </c>
      <c r="P47" s="61" t="s">
        <v>3854</v>
      </c>
      <c r="Q47" s="62" t="s">
        <v>5522</v>
      </c>
      <c r="R47" s="60" t="s">
        <v>5519</v>
      </c>
      <c r="S47" s="60" t="s">
        <v>5486</v>
      </c>
      <c r="T47" s="60" t="s">
        <v>5484</v>
      </c>
      <c r="U47" s="60">
        <v>1</v>
      </c>
      <c r="V47" s="53" t="s">
        <v>5487</v>
      </c>
    </row>
    <row r="48" spans="1:22" x14ac:dyDescent="0.25">
      <c r="A48" s="59">
        <v>61833</v>
      </c>
      <c r="B48" s="60" t="s">
        <v>5562</v>
      </c>
      <c r="C48" s="60" t="s">
        <v>10</v>
      </c>
      <c r="D48" s="60" t="s">
        <v>5480</v>
      </c>
      <c r="E48" s="60" t="s">
        <v>5481</v>
      </c>
      <c r="F48" s="60" t="s">
        <v>5519</v>
      </c>
      <c r="G48" s="60" t="s">
        <v>5519</v>
      </c>
      <c r="H48" s="60" t="s">
        <v>5563</v>
      </c>
      <c r="I48" s="60" t="s">
        <v>5563</v>
      </c>
      <c r="J48" s="60" t="s">
        <v>5484</v>
      </c>
      <c r="K48" s="60" t="s">
        <v>5562</v>
      </c>
      <c r="L48" s="60" t="s">
        <v>3939</v>
      </c>
      <c r="M48" s="60">
        <v>330</v>
      </c>
      <c r="N48" s="60">
        <v>333</v>
      </c>
      <c r="O48" s="60">
        <v>402</v>
      </c>
      <c r="P48" s="61" t="s">
        <v>3854</v>
      </c>
      <c r="Q48" s="62" t="s">
        <v>5522</v>
      </c>
      <c r="R48" s="60" t="s">
        <v>5519</v>
      </c>
      <c r="S48" s="60" t="s">
        <v>5486</v>
      </c>
      <c r="T48" s="60" t="s">
        <v>5484</v>
      </c>
      <c r="U48" s="60">
        <v>1</v>
      </c>
      <c r="V48" s="53" t="s">
        <v>5487</v>
      </c>
    </row>
    <row r="49" spans="1:22" x14ac:dyDescent="0.25">
      <c r="A49" s="59">
        <v>655515</v>
      </c>
      <c r="B49" s="60" t="s">
        <v>5564</v>
      </c>
      <c r="C49" s="60" t="s">
        <v>10</v>
      </c>
      <c r="D49" s="60" t="s">
        <v>5480</v>
      </c>
      <c r="E49" s="60" t="s">
        <v>5481</v>
      </c>
      <c r="F49" s="60" t="s">
        <v>5519</v>
      </c>
      <c r="G49" s="60" t="s">
        <v>5519</v>
      </c>
      <c r="H49" s="60" t="s">
        <v>5563</v>
      </c>
      <c r="I49" s="60" t="s">
        <v>5563</v>
      </c>
      <c r="J49" s="60" t="s">
        <v>5489</v>
      </c>
      <c r="K49" s="60" t="s">
        <v>5564</v>
      </c>
      <c r="L49" s="60" t="s">
        <v>5490</v>
      </c>
      <c r="M49" s="60">
        <v>330</v>
      </c>
      <c r="N49" s="60">
        <v>333</v>
      </c>
      <c r="O49" s="60">
        <v>402</v>
      </c>
      <c r="P49" s="61">
        <v>151</v>
      </c>
      <c r="Q49" s="62">
        <v>330333402151</v>
      </c>
      <c r="R49" s="60" t="s">
        <v>5519</v>
      </c>
      <c r="S49" s="60" t="s">
        <v>5486</v>
      </c>
      <c r="T49" s="60" t="s">
        <v>5484</v>
      </c>
      <c r="U49" s="60">
        <v>1</v>
      </c>
      <c r="V49" s="53" t="s">
        <v>5487</v>
      </c>
    </row>
    <row r="50" spans="1:22" x14ac:dyDescent="0.25">
      <c r="A50" s="59">
        <v>655814</v>
      </c>
      <c r="B50" s="60" t="s">
        <v>5565</v>
      </c>
      <c r="C50" s="60" t="s">
        <v>10</v>
      </c>
      <c r="D50" s="60" t="s">
        <v>5480</v>
      </c>
      <c r="E50" s="60" t="s">
        <v>5481</v>
      </c>
      <c r="F50" s="60" t="s">
        <v>5519</v>
      </c>
      <c r="G50" s="60" t="s">
        <v>5519</v>
      </c>
      <c r="H50" s="60" t="s">
        <v>5563</v>
      </c>
      <c r="I50" s="60" t="s">
        <v>5563</v>
      </c>
      <c r="J50" s="60" t="s">
        <v>5492</v>
      </c>
      <c r="K50" s="60" t="s">
        <v>5565</v>
      </c>
      <c r="L50" s="60" t="s">
        <v>5490</v>
      </c>
      <c r="M50" s="60">
        <v>330</v>
      </c>
      <c r="N50" s="60">
        <v>333</v>
      </c>
      <c r="O50" s="60">
        <v>402</v>
      </c>
      <c r="P50" s="61">
        <v>101</v>
      </c>
      <c r="Q50" s="62">
        <v>330333402101</v>
      </c>
      <c r="R50" s="60" t="s">
        <v>5519</v>
      </c>
      <c r="S50" s="60" t="s">
        <v>5486</v>
      </c>
      <c r="T50" s="60" t="s">
        <v>5484</v>
      </c>
      <c r="U50" s="60">
        <v>1</v>
      </c>
      <c r="V50" s="53" t="s">
        <v>5487</v>
      </c>
    </row>
    <row r="51" spans="1:22" x14ac:dyDescent="0.25">
      <c r="A51" s="59">
        <v>20020982</v>
      </c>
      <c r="B51" s="60" t="s">
        <v>5566</v>
      </c>
      <c r="C51" s="60" t="s">
        <v>10</v>
      </c>
      <c r="D51" s="60" t="s">
        <v>5480</v>
      </c>
      <c r="E51" s="60" t="s">
        <v>5481</v>
      </c>
      <c r="F51" s="60" t="s">
        <v>5519</v>
      </c>
      <c r="G51" s="60" t="s">
        <v>5519</v>
      </c>
      <c r="H51" s="60" t="s">
        <v>5563</v>
      </c>
      <c r="I51" s="60" t="s">
        <v>5563</v>
      </c>
      <c r="J51" s="60" t="s">
        <v>5495</v>
      </c>
      <c r="K51" s="60" t="s">
        <v>5566</v>
      </c>
      <c r="L51" s="60" t="s">
        <v>5497</v>
      </c>
      <c r="M51" s="60">
        <v>330</v>
      </c>
      <c r="N51" s="60">
        <v>333</v>
      </c>
      <c r="O51" s="60">
        <v>402</v>
      </c>
      <c r="P51" s="61" t="s">
        <v>3854</v>
      </c>
      <c r="Q51" s="62" t="s">
        <v>5522</v>
      </c>
      <c r="R51" s="60" t="s">
        <v>5519</v>
      </c>
      <c r="S51" s="60" t="s">
        <v>5486</v>
      </c>
      <c r="T51" s="60" t="s">
        <v>5484</v>
      </c>
      <c r="U51" s="60">
        <v>1</v>
      </c>
      <c r="V51" s="53" t="s">
        <v>5487</v>
      </c>
    </row>
    <row r="52" spans="1:22" x14ac:dyDescent="0.25">
      <c r="A52" s="59" t="s">
        <v>3854</v>
      </c>
      <c r="B52" s="60" t="s">
        <v>5567</v>
      </c>
      <c r="C52" s="60" t="s">
        <v>10</v>
      </c>
      <c r="D52" s="60" t="s">
        <v>5480</v>
      </c>
      <c r="E52" s="60" t="s">
        <v>5481</v>
      </c>
      <c r="F52" s="60" t="s">
        <v>5519</v>
      </c>
      <c r="G52" s="60" t="s">
        <v>5519</v>
      </c>
      <c r="H52" s="60" t="s">
        <v>5563</v>
      </c>
      <c r="I52" s="60" t="s">
        <v>5563</v>
      </c>
      <c r="J52" s="60" t="s">
        <v>5484</v>
      </c>
      <c r="K52" s="60" t="s">
        <v>5562</v>
      </c>
      <c r="L52" s="60" t="s">
        <v>4149</v>
      </c>
      <c r="M52" s="60">
        <v>330</v>
      </c>
      <c r="N52" s="60">
        <v>333</v>
      </c>
      <c r="O52" s="60">
        <v>402</v>
      </c>
      <c r="P52" s="61" t="s">
        <v>3854</v>
      </c>
      <c r="Q52" s="62" t="s">
        <v>5522</v>
      </c>
      <c r="R52" s="60" t="s">
        <v>5519</v>
      </c>
      <c r="S52" s="60" t="s">
        <v>5486</v>
      </c>
      <c r="T52" s="60" t="s">
        <v>5484</v>
      </c>
      <c r="U52" s="60">
        <v>0.001</v>
      </c>
      <c r="V52" s="53" t="s">
        <v>5487</v>
      </c>
    </row>
    <row r="53" spans="1:22" x14ac:dyDescent="0.25">
      <c r="A53" s="59">
        <v>91837</v>
      </c>
      <c r="B53" s="60" t="s">
        <v>5568</v>
      </c>
      <c r="C53" s="60" t="s">
        <v>10</v>
      </c>
      <c r="D53" s="60" t="s">
        <v>5480</v>
      </c>
      <c r="E53" s="60" t="s">
        <v>5481</v>
      </c>
      <c r="F53" s="60" t="s">
        <v>5519</v>
      </c>
      <c r="G53" s="60" t="s">
        <v>5519</v>
      </c>
      <c r="H53" s="60" t="s">
        <v>5569</v>
      </c>
      <c r="I53" s="60" t="s">
        <v>5563</v>
      </c>
      <c r="J53" s="60" t="s">
        <v>5484</v>
      </c>
      <c r="K53" s="60" t="s">
        <v>5568</v>
      </c>
      <c r="L53" s="60" t="s">
        <v>3939</v>
      </c>
      <c r="M53" s="60">
        <v>330</v>
      </c>
      <c r="N53" s="60">
        <v>333</v>
      </c>
      <c r="O53" s="60">
        <v>402</v>
      </c>
      <c r="P53" s="61" t="s">
        <v>3854</v>
      </c>
      <c r="Q53" s="62" t="s">
        <v>5522</v>
      </c>
      <c r="R53" s="60" t="s">
        <v>5519</v>
      </c>
      <c r="S53" s="60" t="s">
        <v>5486</v>
      </c>
      <c r="T53" s="60" t="s">
        <v>5484</v>
      </c>
      <c r="U53" s="60">
        <v>1</v>
      </c>
      <c r="V53" s="53" t="s">
        <v>5487</v>
      </c>
    </row>
    <row r="54" spans="1:22" x14ac:dyDescent="0.25">
      <c r="A54" s="59">
        <v>671861</v>
      </c>
      <c r="B54" s="60" t="s">
        <v>5570</v>
      </c>
      <c r="C54" s="60" t="s">
        <v>9</v>
      </c>
      <c r="D54" s="60" t="s">
        <v>5480</v>
      </c>
      <c r="E54" s="60" t="s">
        <v>5481</v>
      </c>
      <c r="F54" s="60" t="s">
        <v>5519</v>
      </c>
      <c r="G54" s="60" t="s">
        <v>5571</v>
      </c>
      <c r="H54" s="60" t="s">
        <v>5572</v>
      </c>
      <c r="I54" s="60" t="s">
        <v>5563</v>
      </c>
      <c r="J54" s="60" t="s">
        <v>5484</v>
      </c>
      <c r="K54" s="60" t="s">
        <v>5570</v>
      </c>
      <c r="L54" s="60" t="s">
        <v>5490</v>
      </c>
      <c r="M54" s="60">
        <v>330</v>
      </c>
      <c r="N54" s="60">
        <v>333</v>
      </c>
      <c r="O54" s="60">
        <v>402</v>
      </c>
      <c r="P54" s="61">
        <v>174</v>
      </c>
      <c r="Q54" s="62">
        <v>330333402174</v>
      </c>
      <c r="R54" s="60" t="s">
        <v>5571</v>
      </c>
      <c r="S54" s="60" t="s">
        <v>5503</v>
      </c>
      <c r="T54" s="60" t="s">
        <v>5484</v>
      </c>
      <c r="U54" s="60">
        <v>0.5</v>
      </c>
      <c r="V54" s="53" t="s">
        <v>5487</v>
      </c>
    </row>
    <row r="55" spans="1:22" x14ac:dyDescent="0.25">
      <c r="A55" s="59">
        <v>20024096</v>
      </c>
      <c r="B55" s="60" t="s">
        <v>5573</v>
      </c>
      <c r="C55" s="60" t="s">
        <v>9</v>
      </c>
      <c r="D55" s="60" t="s">
        <v>5480</v>
      </c>
      <c r="E55" s="60" t="s">
        <v>5481</v>
      </c>
      <c r="F55" s="60" t="s">
        <v>5519</v>
      </c>
      <c r="G55" s="60" t="s">
        <v>5571</v>
      </c>
      <c r="H55" s="60" t="s">
        <v>5572</v>
      </c>
      <c r="I55" s="60" t="s">
        <v>5563</v>
      </c>
      <c r="J55" s="60" t="s">
        <v>5484</v>
      </c>
      <c r="K55" s="60" t="s">
        <v>5570</v>
      </c>
      <c r="L55" s="60" t="s">
        <v>5497</v>
      </c>
      <c r="M55" s="60">
        <v>330</v>
      </c>
      <c r="N55" s="60">
        <v>333</v>
      </c>
      <c r="O55" s="60">
        <v>402</v>
      </c>
      <c r="P55" s="61" t="s">
        <v>3854</v>
      </c>
      <c r="Q55" s="62" t="s">
        <v>5522</v>
      </c>
      <c r="R55" s="60" t="s">
        <v>5571</v>
      </c>
      <c r="S55" s="60" t="s">
        <v>5503</v>
      </c>
      <c r="T55" s="60" t="s">
        <v>5484</v>
      </c>
      <c r="U55" s="60">
        <v>0.5</v>
      </c>
      <c r="V55" s="53" t="s">
        <v>5487</v>
      </c>
    </row>
    <row r="56" spans="1:22" x14ac:dyDescent="0.25">
      <c r="A56" s="59" t="s">
        <v>3854</v>
      </c>
      <c r="B56" s="60" t="s">
        <v>5574</v>
      </c>
      <c r="C56" s="60" t="s">
        <v>9</v>
      </c>
      <c r="D56" s="60" t="s">
        <v>5480</v>
      </c>
      <c r="E56" s="60" t="s">
        <v>5481</v>
      </c>
      <c r="F56" s="60" t="s">
        <v>5519</v>
      </c>
      <c r="G56" s="60" t="s">
        <v>5571</v>
      </c>
      <c r="H56" s="60" t="s">
        <v>5572</v>
      </c>
      <c r="I56" s="60" t="s">
        <v>5563</v>
      </c>
      <c r="J56" s="60" t="s">
        <v>5484</v>
      </c>
      <c r="K56" s="60" t="s">
        <v>5570</v>
      </c>
      <c r="L56" s="60" t="s">
        <v>4601</v>
      </c>
      <c r="M56" s="60">
        <v>330</v>
      </c>
      <c r="N56" s="60">
        <v>333</v>
      </c>
      <c r="O56" s="60">
        <v>402</v>
      </c>
      <c r="P56" s="61" t="s">
        <v>3854</v>
      </c>
      <c r="Q56" s="62" t="s">
        <v>5522</v>
      </c>
      <c r="R56" s="60" t="s">
        <v>5571</v>
      </c>
      <c r="S56" s="60" t="s">
        <v>5503</v>
      </c>
      <c r="T56" s="60" t="s">
        <v>5484</v>
      </c>
      <c r="U56" s="60">
        <v>0.5</v>
      </c>
      <c r="V56" s="53" t="s">
        <v>5487</v>
      </c>
    </row>
    <row r="57" spans="1:22" x14ac:dyDescent="0.25">
      <c r="A57" s="59">
        <v>134803</v>
      </c>
      <c r="B57" s="60" t="s">
        <v>5575</v>
      </c>
      <c r="C57" s="60" t="s">
        <v>9</v>
      </c>
      <c r="D57" s="60" t="s">
        <v>5480</v>
      </c>
      <c r="E57" s="60" t="s">
        <v>5481</v>
      </c>
      <c r="F57" s="60" t="s">
        <v>5519</v>
      </c>
      <c r="G57" s="60" t="s">
        <v>5571</v>
      </c>
      <c r="H57" s="60" t="s">
        <v>5572</v>
      </c>
      <c r="I57" s="60" t="s">
        <v>5563</v>
      </c>
      <c r="J57" s="60" t="s">
        <v>5484</v>
      </c>
      <c r="K57" s="60" t="s">
        <v>5570</v>
      </c>
      <c r="L57" s="60" t="s">
        <v>4611</v>
      </c>
      <c r="M57" s="60">
        <v>330</v>
      </c>
      <c r="N57" s="60">
        <v>333</v>
      </c>
      <c r="O57" s="60">
        <v>402</v>
      </c>
      <c r="P57" s="61" t="s">
        <v>3854</v>
      </c>
      <c r="Q57" s="62" t="s">
        <v>5522</v>
      </c>
      <c r="R57" s="60" t="s">
        <v>5571</v>
      </c>
      <c r="S57" s="60" t="s">
        <v>5503</v>
      </c>
      <c r="T57" s="60" t="s">
        <v>5484</v>
      </c>
      <c r="U57" s="60">
        <v>0.5</v>
      </c>
      <c r="V57" s="53" t="s">
        <v>5487</v>
      </c>
    </row>
    <row r="58" spans="1:22" x14ac:dyDescent="0.25">
      <c r="A58" s="59">
        <v>794567</v>
      </c>
      <c r="B58" s="60" t="s">
        <v>5576</v>
      </c>
      <c r="C58" s="60" t="s">
        <v>9</v>
      </c>
      <c r="D58" s="60" t="s">
        <v>5480</v>
      </c>
      <c r="E58" s="60" t="s">
        <v>5481</v>
      </c>
      <c r="F58" s="60" t="s">
        <v>5519</v>
      </c>
      <c r="G58" s="60" t="s">
        <v>5571</v>
      </c>
      <c r="H58" s="60" t="s">
        <v>5572</v>
      </c>
      <c r="I58" s="60" t="s">
        <v>5563</v>
      </c>
      <c r="J58" s="60" t="s">
        <v>5506</v>
      </c>
      <c r="K58" s="60" t="s">
        <v>5577</v>
      </c>
      <c r="L58" s="60" t="s">
        <v>3939</v>
      </c>
      <c r="M58" s="60">
        <v>330</v>
      </c>
      <c r="N58" s="60">
        <v>333</v>
      </c>
      <c r="O58" s="60">
        <v>402</v>
      </c>
      <c r="P58" s="61" t="s">
        <v>3854</v>
      </c>
      <c r="Q58" s="62" t="s">
        <v>5522</v>
      </c>
      <c r="R58" s="60" t="s">
        <v>5571</v>
      </c>
      <c r="S58" s="60" t="s">
        <v>5503</v>
      </c>
      <c r="T58" s="60" t="s">
        <v>5484</v>
      </c>
      <c r="U58" s="60">
        <v>0.5</v>
      </c>
      <c r="V58" s="53" t="s">
        <v>5487</v>
      </c>
    </row>
    <row r="59" spans="1:22" x14ac:dyDescent="0.25">
      <c r="A59" s="59">
        <v>795737</v>
      </c>
      <c r="B59" s="60" t="s">
        <v>5575</v>
      </c>
      <c r="C59" s="60" t="s">
        <v>9</v>
      </c>
      <c r="D59" s="60" t="s">
        <v>5480</v>
      </c>
      <c r="E59" s="60" t="s">
        <v>5481</v>
      </c>
      <c r="F59" s="60" t="s">
        <v>5519</v>
      </c>
      <c r="G59" s="60" t="s">
        <v>5571</v>
      </c>
      <c r="H59" s="60" t="s">
        <v>5572</v>
      </c>
      <c r="I59" s="60" t="s">
        <v>5563</v>
      </c>
      <c r="J59" s="60" t="s">
        <v>5484</v>
      </c>
      <c r="K59" s="60" t="s">
        <v>5570</v>
      </c>
      <c r="L59" s="60" t="s">
        <v>3939</v>
      </c>
      <c r="M59" s="60">
        <v>330</v>
      </c>
      <c r="N59" s="60">
        <v>333</v>
      </c>
      <c r="O59" s="60">
        <v>402</v>
      </c>
      <c r="P59" s="61" t="s">
        <v>3854</v>
      </c>
      <c r="Q59" s="62" t="s">
        <v>5522</v>
      </c>
      <c r="R59" s="60" t="s">
        <v>5571</v>
      </c>
      <c r="S59" s="60" t="s">
        <v>5503</v>
      </c>
      <c r="T59" s="60" t="s">
        <v>5484</v>
      </c>
      <c r="U59" s="60">
        <v>0.5</v>
      </c>
      <c r="V59" s="53" t="s">
        <v>5487</v>
      </c>
    </row>
    <row r="60" spans="1:22" x14ac:dyDescent="0.25">
      <c r="A60" s="59">
        <v>655525</v>
      </c>
      <c r="B60" s="60" t="s">
        <v>5578</v>
      </c>
      <c r="C60" s="60" t="s">
        <v>10</v>
      </c>
      <c r="D60" s="60" t="s">
        <v>5480</v>
      </c>
      <c r="E60" s="60" t="s">
        <v>5481</v>
      </c>
      <c r="F60" s="60" t="s">
        <v>5519</v>
      </c>
      <c r="G60" s="60" t="s">
        <v>5519</v>
      </c>
      <c r="H60" s="60" t="s">
        <v>5579</v>
      </c>
      <c r="I60" s="60" t="s">
        <v>5579</v>
      </c>
      <c r="J60" s="60" t="s">
        <v>5489</v>
      </c>
      <c r="K60" s="60" t="s">
        <v>5580</v>
      </c>
      <c r="L60" s="60" t="s">
        <v>5490</v>
      </c>
      <c r="M60" s="60">
        <v>330</v>
      </c>
      <c r="N60" s="60">
        <v>333</v>
      </c>
      <c r="O60" s="60">
        <v>402</v>
      </c>
      <c r="P60" s="61">
        <v>152</v>
      </c>
      <c r="Q60" s="62">
        <v>330333402152</v>
      </c>
      <c r="R60" s="60" t="s">
        <v>5519</v>
      </c>
      <c r="S60" s="60" t="s">
        <v>5486</v>
      </c>
      <c r="T60" s="60" t="s">
        <v>5484</v>
      </c>
      <c r="U60" s="60">
        <v>1</v>
      </c>
      <c r="V60" s="53" t="s">
        <v>5487</v>
      </c>
    </row>
    <row r="61" spans="1:22" x14ac:dyDescent="0.25">
      <c r="A61" s="59">
        <v>134520</v>
      </c>
      <c r="B61" s="60" t="s">
        <v>5581</v>
      </c>
      <c r="C61" s="60" t="s">
        <v>10</v>
      </c>
      <c r="D61" s="60" t="s">
        <v>5480</v>
      </c>
      <c r="E61" s="60" t="s">
        <v>5481</v>
      </c>
      <c r="F61" s="60" t="s">
        <v>5519</v>
      </c>
      <c r="G61" s="60" t="s">
        <v>5519</v>
      </c>
      <c r="H61" s="60" t="s">
        <v>5582</v>
      </c>
      <c r="I61" s="60" t="s">
        <v>5582</v>
      </c>
      <c r="J61" s="60" t="s">
        <v>5484</v>
      </c>
      <c r="K61" s="60" t="s">
        <v>5583</v>
      </c>
      <c r="L61" s="60" t="s">
        <v>4611</v>
      </c>
      <c r="M61" s="60">
        <v>330</v>
      </c>
      <c r="N61" s="60">
        <v>333</v>
      </c>
      <c r="O61" s="60">
        <v>402</v>
      </c>
      <c r="P61" s="61" t="s">
        <v>3854</v>
      </c>
      <c r="Q61" s="62" t="s">
        <v>5522</v>
      </c>
      <c r="R61" s="60" t="s">
        <v>5519</v>
      </c>
      <c r="S61" s="60" t="s">
        <v>5486</v>
      </c>
      <c r="T61" s="60" t="s">
        <v>5484</v>
      </c>
      <c r="U61" s="60">
        <v>1</v>
      </c>
      <c r="V61" s="53" t="s">
        <v>5487</v>
      </c>
    </row>
    <row r="62" spans="1:22" x14ac:dyDescent="0.25">
      <c r="A62" s="59">
        <v>61853</v>
      </c>
      <c r="B62" s="60" t="s">
        <v>5581</v>
      </c>
      <c r="C62" s="60" t="s">
        <v>10</v>
      </c>
      <c r="D62" s="60" t="s">
        <v>5480</v>
      </c>
      <c r="E62" s="60" t="s">
        <v>5481</v>
      </c>
      <c r="F62" s="60" t="s">
        <v>5519</v>
      </c>
      <c r="G62" s="60" t="s">
        <v>5519</v>
      </c>
      <c r="H62" s="60" t="s">
        <v>5582</v>
      </c>
      <c r="I62" s="60" t="s">
        <v>5582</v>
      </c>
      <c r="J62" s="60" t="s">
        <v>5484</v>
      </c>
      <c r="K62" s="60" t="s">
        <v>5583</v>
      </c>
      <c r="L62" s="60" t="s">
        <v>3939</v>
      </c>
      <c r="M62" s="60">
        <v>330</v>
      </c>
      <c r="N62" s="60">
        <v>333</v>
      </c>
      <c r="O62" s="60">
        <v>402</v>
      </c>
      <c r="P62" s="61" t="s">
        <v>3854</v>
      </c>
      <c r="Q62" s="62" t="s">
        <v>5522</v>
      </c>
      <c r="R62" s="60" t="s">
        <v>5519</v>
      </c>
      <c r="S62" s="60" t="s">
        <v>5486</v>
      </c>
      <c r="T62" s="60" t="s">
        <v>5484</v>
      </c>
      <c r="U62" s="60">
        <v>1</v>
      </c>
      <c r="V62" s="53" t="s">
        <v>5487</v>
      </c>
    </row>
    <row r="63" spans="1:22" x14ac:dyDescent="0.25">
      <c r="A63" s="59">
        <v>657474</v>
      </c>
      <c r="B63" s="60" t="s">
        <v>5584</v>
      </c>
      <c r="C63" s="60" t="s">
        <v>10</v>
      </c>
      <c r="D63" s="60" t="s">
        <v>5480</v>
      </c>
      <c r="E63" s="60" t="s">
        <v>5481</v>
      </c>
      <c r="F63" s="60" t="s">
        <v>5519</v>
      </c>
      <c r="G63" s="60" t="s">
        <v>5519</v>
      </c>
      <c r="H63" s="60" t="s">
        <v>5582</v>
      </c>
      <c r="I63" s="60" t="s">
        <v>5582</v>
      </c>
      <c r="J63" s="60" t="s">
        <v>5489</v>
      </c>
      <c r="K63" s="60" t="s">
        <v>5584</v>
      </c>
      <c r="L63" s="60" t="s">
        <v>5490</v>
      </c>
      <c r="M63" s="60">
        <v>330</v>
      </c>
      <c r="N63" s="60">
        <v>333</v>
      </c>
      <c r="O63" s="60">
        <v>402</v>
      </c>
      <c r="P63" s="61">
        <v>152</v>
      </c>
      <c r="Q63" s="62">
        <v>330333402152</v>
      </c>
      <c r="R63" s="60" t="s">
        <v>5519</v>
      </c>
      <c r="S63" s="60" t="s">
        <v>5486</v>
      </c>
      <c r="T63" s="60" t="s">
        <v>5484</v>
      </c>
      <c r="U63" s="60">
        <v>1</v>
      </c>
      <c r="V63" s="53" t="s">
        <v>5487</v>
      </c>
    </row>
    <row r="64" spans="1:22" x14ac:dyDescent="0.25">
      <c r="A64" s="59">
        <v>20021014</v>
      </c>
      <c r="B64" s="60" t="s">
        <v>5585</v>
      </c>
      <c r="C64" s="60" t="s">
        <v>10</v>
      </c>
      <c r="D64" s="60" t="s">
        <v>5480</v>
      </c>
      <c r="E64" s="60" t="s">
        <v>5481</v>
      </c>
      <c r="F64" s="60" t="s">
        <v>5519</v>
      </c>
      <c r="G64" s="60" t="s">
        <v>5519</v>
      </c>
      <c r="H64" s="60" t="s">
        <v>5582</v>
      </c>
      <c r="I64" s="60" t="s">
        <v>5582</v>
      </c>
      <c r="J64" s="60" t="s">
        <v>5495</v>
      </c>
      <c r="K64" s="60" t="s">
        <v>5586</v>
      </c>
      <c r="L64" s="60" t="s">
        <v>5497</v>
      </c>
      <c r="M64" s="60">
        <v>330</v>
      </c>
      <c r="N64" s="60">
        <v>333</v>
      </c>
      <c r="O64" s="60">
        <v>402</v>
      </c>
      <c r="P64" s="61" t="s">
        <v>3854</v>
      </c>
      <c r="Q64" s="62" t="s">
        <v>5522</v>
      </c>
      <c r="R64" s="60" t="s">
        <v>5519</v>
      </c>
      <c r="S64" s="60" t="s">
        <v>5486</v>
      </c>
      <c r="T64" s="60" t="s">
        <v>5484</v>
      </c>
      <c r="U64" s="60">
        <v>1</v>
      </c>
      <c r="V64" s="53" t="s">
        <v>5487</v>
      </c>
    </row>
    <row r="65" spans="1:22" x14ac:dyDescent="0.25">
      <c r="A65" s="59" t="s">
        <v>3854</v>
      </c>
      <c r="B65" s="60" t="s">
        <v>5587</v>
      </c>
      <c r="C65" s="60" t="s">
        <v>10</v>
      </c>
      <c r="D65" s="60" t="s">
        <v>5480</v>
      </c>
      <c r="E65" s="60" t="s">
        <v>5481</v>
      </c>
      <c r="F65" s="60" t="s">
        <v>5519</v>
      </c>
      <c r="G65" s="60" t="s">
        <v>5519</v>
      </c>
      <c r="H65" s="60" t="s">
        <v>5582</v>
      </c>
      <c r="I65" s="60" t="s">
        <v>5582</v>
      </c>
      <c r="J65" s="60" t="s">
        <v>5484</v>
      </c>
      <c r="K65" s="60" t="s">
        <v>5583</v>
      </c>
      <c r="L65" s="60" t="s">
        <v>4149</v>
      </c>
      <c r="M65" s="60">
        <v>330</v>
      </c>
      <c r="N65" s="60">
        <v>333</v>
      </c>
      <c r="O65" s="60">
        <v>402</v>
      </c>
      <c r="P65" s="61" t="s">
        <v>3854</v>
      </c>
      <c r="Q65" s="62" t="s">
        <v>5522</v>
      </c>
      <c r="R65" s="60" t="s">
        <v>5519</v>
      </c>
      <c r="S65" s="60" t="s">
        <v>5486</v>
      </c>
      <c r="T65" s="60" t="s">
        <v>5484</v>
      </c>
      <c r="U65" s="60">
        <v>0.001</v>
      </c>
      <c r="V65" s="53" t="s">
        <v>5487</v>
      </c>
    </row>
    <row r="66" spans="1:22" x14ac:dyDescent="0.25">
      <c r="A66" s="59">
        <v>134502</v>
      </c>
      <c r="B66" s="60" t="s">
        <v>5588</v>
      </c>
      <c r="C66" s="60" t="s">
        <v>10</v>
      </c>
      <c r="D66" s="60" t="s">
        <v>5480</v>
      </c>
      <c r="E66" s="60" t="s">
        <v>5481</v>
      </c>
      <c r="F66" s="60" t="s">
        <v>5519</v>
      </c>
      <c r="G66" s="60" t="s">
        <v>5519</v>
      </c>
      <c r="H66" s="60" t="s">
        <v>5589</v>
      </c>
      <c r="I66" s="60" t="s">
        <v>5589</v>
      </c>
      <c r="J66" s="60" t="s">
        <v>5484</v>
      </c>
      <c r="K66" s="60" t="s">
        <v>5588</v>
      </c>
      <c r="L66" s="60" t="s">
        <v>4611</v>
      </c>
      <c r="M66" s="60">
        <v>330</v>
      </c>
      <c r="N66" s="60">
        <v>333</v>
      </c>
      <c r="O66" s="60">
        <v>402</v>
      </c>
      <c r="P66" s="61" t="s">
        <v>3854</v>
      </c>
      <c r="Q66" s="62" t="s">
        <v>5522</v>
      </c>
      <c r="R66" s="60" t="s">
        <v>5519</v>
      </c>
      <c r="S66" s="60" t="s">
        <v>5486</v>
      </c>
      <c r="T66" s="60" t="s">
        <v>5484</v>
      </c>
      <c r="U66" s="60">
        <v>1</v>
      </c>
      <c r="V66" s="53" t="s">
        <v>5487</v>
      </c>
    </row>
    <row r="67" spans="1:22" x14ac:dyDescent="0.25">
      <c r="A67" s="59">
        <v>61835</v>
      </c>
      <c r="B67" s="60" t="s">
        <v>5588</v>
      </c>
      <c r="C67" s="60" t="s">
        <v>10</v>
      </c>
      <c r="D67" s="60" t="s">
        <v>5480</v>
      </c>
      <c r="E67" s="60" t="s">
        <v>5481</v>
      </c>
      <c r="F67" s="60" t="s">
        <v>5519</v>
      </c>
      <c r="G67" s="60" t="s">
        <v>5519</v>
      </c>
      <c r="H67" s="60" t="s">
        <v>5589</v>
      </c>
      <c r="I67" s="60" t="s">
        <v>5589</v>
      </c>
      <c r="J67" s="60" t="s">
        <v>5484</v>
      </c>
      <c r="K67" s="60" t="s">
        <v>5588</v>
      </c>
      <c r="L67" s="60" t="s">
        <v>3939</v>
      </c>
      <c r="M67" s="60">
        <v>330</v>
      </c>
      <c r="N67" s="60">
        <v>333</v>
      </c>
      <c r="O67" s="60">
        <v>402</v>
      </c>
      <c r="P67" s="61" t="s">
        <v>3854</v>
      </c>
      <c r="Q67" s="62" t="s">
        <v>5522</v>
      </c>
      <c r="R67" s="60" t="s">
        <v>5519</v>
      </c>
      <c r="S67" s="60" t="s">
        <v>5486</v>
      </c>
      <c r="T67" s="60" t="s">
        <v>5484</v>
      </c>
      <c r="U67" s="60">
        <v>1</v>
      </c>
      <c r="V67" s="53" t="s">
        <v>5487</v>
      </c>
    </row>
    <row r="68" spans="1:22" x14ac:dyDescent="0.25">
      <c r="A68" s="59">
        <v>655536</v>
      </c>
      <c r="B68" s="60" t="s">
        <v>5590</v>
      </c>
      <c r="C68" s="60" t="s">
        <v>10</v>
      </c>
      <c r="D68" s="60" t="s">
        <v>5480</v>
      </c>
      <c r="E68" s="60" t="s">
        <v>5481</v>
      </c>
      <c r="F68" s="60" t="s">
        <v>5519</v>
      </c>
      <c r="G68" s="60" t="s">
        <v>5519</v>
      </c>
      <c r="H68" s="60" t="s">
        <v>5589</v>
      </c>
      <c r="I68" s="60" t="s">
        <v>5589</v>
      </c>
      <c r="J68" s="60" t="s">
        <v>5489</v>
      </c>
      <c r="K68" s="60" t="s">
        <v>5591</v>
      </c>
      <c r="L68" s="60" t="s">
        <v>5490</v>
      </c>
      <c r="M68" s="60">
        <v>330</v>
      </c>
      <c r="N68" s="60">
        <v>333</v>
      </c>
      <c r="O68" s="60">
        <v>402</v>
      </c>
      <c r="P68" s="61">
        <v>152</v>
      </c>
      <c r="Q68" s="62">
        <v>330333402152</v>
      </c>
      <c r="R68" s="60" t="s">
        <v>5519</v>
      </c>
      <c r="S68" s="60" t="s">
        <v>5486</v>
      </c>
      <c r="T68" s="60" t="s">
        <v>5484</v>
      </c>
      <c r="U68" s="60">
        <v>1</v>
      </c>
      <c r="V68" s="53" t="s">
        <v>5487</v>
      </c>
    </row>
    <row r="69" spans="1:22" x14ac:dyDescent="0.25">
      <c r="A69" s="59">
        <v>655832</v>
      </c>
      <c r="B69" s="60" t="s">
        <v>5592</v>
      </c>
      <c r="C69" s="60" t="s">
        <v>10</v>
      </c>
      <c r="D69" s="60" t="s">
        <v>5480</v>
      </c>
      <c r="E69" s="60" t="s">
        <v>5481</v>
      </c>
      <c r="F69" s="60" t="s">
        <v>5519</v>
      </c>
      <c r="G69" s="60" t="s">
        <v>5519</v>
      </c>
      <c r="H69" s="60" t="s">
        <v>5589</v>
      </c>
      <c r="I69" s="60" t="s">
        <v>5589</v>
      </c>
      <c r="J69" s="60" t="s">
        <v>5492</v>
      </c>
      <c r="K69" s="60" t="s">
        <v>5592</v>
      </c>
      <c r="L69" s="60" t="s">
        <v>5490</v>
      </c>
      <c r="M69" s="60">
        <v>330</v>
      </c>
      <c r="N69" s="60">
        <v>333</v>
      </c>
      <c r="O69" s="60">
        <v>402</v>
      </c>
      <c r="P69" s="61">
        <v>101</v>
      </c>
      <c r="Q69" s="62">
        <v>330333402101</v>
      </c>
      <c r="R69" s="60" t="s">
        <v>5519</v>
      </c>
      <c r="S69" s="60" t="s">
        <v>5486</v>
      </c>
      <c r="T69" s="60" t="s">
        <v>5484</v>
      </c>
      <c r="U69" s="60">
        <v>1</v>
      </c>
      <c r="V69" s="53" t="s">
        <v>5487</v>
      </c>
    </row>
    <row r="70" spans="1:22" x14ac:dyDescent="0.25">
      <c r="A70" s="59">
        <v>134503</v>
      </c>
      <c r="B70" s="60" t="s">
        <v>5593</v>
      </c>
      <c r="C70" s="60" t="s">
        <v>10</v>
      </c>
      <c r="D70" s="60" t="s">
        <v>5480</v>
      </c>
      <c r="E70" s="60" t="s">
        <v>5481</v>
      </c>
      <c r="F70" s="60" t="s">
        <v>5519</v>
      </c>
      <c r="G70" s="60" t="s">
        <v>5519</v>
      </c>
      <c r="H70" s="60" t="s">
        <v>5594</v>
      </c>
      <c r="I70" s="60" t="s">
        <v>5594</v>
      </c>
      <c r="J70" s="60" t="s">
        <v>5484</v>
      </c>
      <c r="K70" s="60" t="s">
        <v>5593</v>
      </c>
      <c r="L70" s="60" t="s">
        <v>4611</v>
      </c>
      <c r="M70" s="60">
        <v>330</v>
      </c>
      <c r="N70" s="60">
        <v>333</v>
      </c>
      <c r="O70" s="60">
        <v>402</v>
      </c>
      <c r="P70" s="61" t="s">
        <v>3854</v>
      </c>
      <c r="Q70" s="62" t="s">
        <v>5522</v>
      </c>
      <c r="R70" s="60" t="s">
        <v>5519</v>
      </c>
      <c r="S70" s="60" t="s">
        <v>5486</v>
      </c>
      <c r="T70" s="60" t="s">
        <v>5484</v>
      </c>
      <c r="U70" s="60">
        <v>1</v>
      </c>
      <c r="V70" s="53" t="s">
        <v>5487</v>
      </c>
    </row>
    <row r="71" spans="1:22" x14ac:dyDescent="0.25">
      <c r="A71" s="59">
        <v>61836</v>
      </c>
      <c r="B71" s="60" t="s">
        <v>5593</v>
      </c>
      <c r="C71" s="60" t="s">
        <v>10</v>
      </c>
      <c r="D71" s="60" t="s">
        <v>5480</v>
      </c>
      <c r="E71" s="60" t="s">
        <v>5481</v>
      </c>
      <c r="F71" s="60" t="s">
        <v>5519</v>
      </c>
      <c r="G71" s="60" t="s">
        <v>5519</v>
      </c>
      <c r="H71" s="60" t="s">
        <v>5594</v>
      </c>
      <c r="I71" s="60" t="s">
        <v>5594</v>
      </c>
      <c r="J71" s="60" t="s">
        <v>5484</v>
      </c>
      <c r="K71" s="60" t="s">
        <v>5593</v>
      </c>
      <c r="L71" s="60" t="s">
        <v>3939</v>
      </c>
      <c r="M71" s="60">
        <v>330</v>
      </c>
      <c r="N71" s="60">
        <v>333</v>
      </c>
      <c r="O71" s="60">
        <v>402</v>
      </c>
      <c r="P71" s="61" t="s">
        <v>3854</v>
      </c>
      <c r="Q71" s="62" t="s">
        <v>5522</v>
      </c>
      <c r="R71" s="60" t="s">
        <v>5519</v>
      </c>
      <c r="S71" s="60" t="s">
        <v>5486</v>
      </c>
      <c r="T71" s="60" t="s">
        <v>5484</v>
      </c>
      <c r="U71" s="60">
        <v>1</v>
      </c>
      <c r="V71" s="53" t="s">
        <v>5487</v>
      </c>
    </row>
    <row r="72" spans="1:22" x14ac:dyDescent="0.25">
      <c r="A72" s="59">
        <v>655544</v>
      </c>
      <c r="B72" s="60" t="s">
        <v>5595</v>
      </c>
      <c r="C72" s="60" t="s">
        <v>10</v>
      </c>
      <c r="D72" s="60" t="s">
        <v>5480</v>
      </c>
      <c r="E72" s="60" t="s">
        <v>5481</v>
      </c>
      <c r="F72" s="60" t="s">
        <v>5519</v>
      </c>
      <c r="G72" s="60" t="s">
        <v>5519</v>
      </c>
      <c r="H72" s="60" t="s">
        <v>5594</v>
      </c>
      <c r="I72" s="60" t="s">
        <v>5594</v>
      </c>
      <c r="J72" s="60" t="s">
        <v>5489</v>
      </c>
      <c r="K72" s="60" t="s">
        <v>5596</v>
      </c>
      <c r="L72" s="60" t="s">
        <v>5490</v>
      </c>
      <c r="M72" s="60">
        <v>330</v>
      </c>
      <c r="N72" s="60">
        <v>333</v>
      </c>
      <c r="O72" s="60">
        <v>402</v>
      </c>
      <c r="P72" s="61">
        <v>152</v>
      </c>
      <c r="Q72" s="62">
        <v>330333402152</v>
      </c>
      <c r="R72" s="60" t="s">
        <v>5519</v>
      </c>
      <c r="S72" s="60" t="s">
        <v>5486</v>
      </c>
      <c r="T72" s="60" t="s">
        <v>5484</v>
      </c>
      <c r="U72" s="60">
        <v>1</v>
      </c>
      <c r="V72" s="53" t="s">
        <v>5487</v>
      </c>
    </row>
    <row r="73" spans="1:22" x14ac:dyDescent="0.25">
      <c r="A73" s="59">
        <v>655839</v>
      </c>
      <c r="B73" s="60" t="s">
        <v>5597</v>
      </c>
      <c r="C73" s="60" t="s">
        <v>10</v>
      </c>
      <c r="D73" s="60" t="s">
        <v>5480</v>
      </c>
      <c r="E73" s="60" t="s">
        <v>5481</v>
      </c>
      <c r="F73" s="60" t="s">
        <v>5519</v>
      </c>
      <c r="G73" s="60" t="s">
        <v>5519</v>
      </c>
      <c r="H73" s="60" t="s">
        <v>5594</v>
      </c>
      <c r="I73" s="60" t="s">
        <v>5594</v>
      </c>
      <c r="J73" s="60" t="s">
        <v>5492</v>
      </c>
      <c r="K73" s="60" t="s">
        <v>5597</v>
      </c>
      <c r="L73" s="60" t="s">
        <v>5490</v>
      </c>
      <c r="M73" s="60">
        <v>330</v>
      </c>
      <c r="N73" s="60">
        <v>333</v>
      </c>
      <c r="O73" s="60">
        <v>402</v>
      </c>
      <c r="P73" s="61">
        <v>101</v>
      </c>
      <c r="Q73" s="62">
        <v>330333402101</v>
      </c>
      <c r="R73" s="60" t="s">
        <v>5519</v>
      </c>
      <c r="S73" s="60" t="s">
        <v>5486</v>
      </c>
      <c r="T73" s="60" t="s">
        <v>5484</v>
      </c>
      <c r="U73" s="60">
        <v>1</v>
      </c>
      <c r="V73" s="53" t="s">
        <v>5487</v>
      </c>
    </row>
    <row r="74" spans="1:22" x14ac:dyDescent="0.25">
      <c r="A74" s="59">
        <v>20021009</v>
      </c>
      <c r="B74" s="60" t="s">
        <v>5598</v>
      </c>
      <c r="C74" s="60" t="s">
        <v>10</v>
      </c>
      <c r="D74" s="60" t="s">
        <v>5480</v>
      </c>
      <c r="E74" s="60" t="s">
        <v>5481</v>
      </c>
      <c r="F74" s="60" t="s">
        <v>5519</v>
      </c>
      <c r="G74" s="60" t="s">
        <v>5519</v>
      </c>
      <c r="H74" s="60" t="s">
        <v>5594</v>
      </c>
      <c r="I74" s="60" t="s">
        <v>5594</v>
      </c>
      <c r="J74" s="60" t="s">
        <v>5495</v>
      </c>
      <c r="K74" s="60" t="s">
        <v>5599</v>
      </c>
      <c r="L74" s="60" t="s">
        <v>5497</v>
      </c>
      <c r="M74" s="60">
        <v>330</v>
      </c>
      <c r="N74" s="60">
        <v>333</v>
      </c>
      <c r="O74" s="60">
        <v>402</v>
      </c>
      <c r="P74" s="61" t="s">
        <v>3854</v>
      </c>
      <c r="Q74" s="62" t="s">
        <v>5522</v>
      </c>
      <c r="R74" s="60" t="s">
        <v>5519</v>
      </c>
      <c r="S74" s="60" t="s">
        <v>5486</v>
      </c>
      <c r="T74" s="60" t="s">
        <v>5484</v>
      </c>
      <c r="U74" s="60">
        <v>1</v>
      </c>
      <c r="V74" s="53" t="s">
        <v>5487</v>
      </c>
    </row>
    <row r="75" spans="1:22" x14ac:dyDescent="0.25">
      <c r="A75" s="59" t="s">
        <v>3854</v>
      </c>
      <c r="B75" s="60" t="s">
        <v>5600</v>
      </c>
      <c r="C75" s="60" t="s">
        <v>10</v>
      </c>
      <c r="D75" s="60" t="s">
        <v>5480</v>
      </c>
      <c r="E75" s="60" t="s">
        <v>5481</v>
      </c>
      <c r="F75" s="60" t="s">
        <v>5519</v>
      </c>
      <c r="G75" s="60" t="s">
        <v>5519</v>
      </c>
      <c r="H75" s="60" t="s">
        <v>5594</v>
      </c>
      <c r="I75" s="60" t="s">
        <v>5594</v>
      </c>
      <c r="J75" s="60" t="s">
        <v>5484</v>
      </c>
      <c r="K75" s="60" t="s">
        <v>5593</v>
      </c>
      <c r="L75" s="60" t="s">
        <v>4149</v>
      </c>
      <c r="M75" s="60">
        <v>330</v>
      </c>
      <c r="N75" s="60">
        <v>333</v>
      </c>
      <c r="O75" s="60">
        <v>402</v>
      </c>
      <c r="P75" s="61" t="s">
        <v>3854</v>
      </c>
      <c r="Q75" s="62" t="s">
        <v>5522</v>
      </c>
      <c r="R75" s="60" t="s">
        <v>5519</v>
      </c>
      <c r="S75" s="60" t="s">
        <v>5486</v>
      </c>
      <c r="T75" s="60" t="s">
        <v>5484</v>
      </c>
      <c r="U75" s="60">
        <v>0.001</v>
      </c>
      <c r="V75" s="53" t="s">
        <v>5487</v>
      </c>
    </row>
    <row r="76" spans="1:22" x14ac:dyDescent="0.25">
      <c r="A76" s="59">
        <v>61854</v>
      </c>
      <c r="B76" s="60" t="s">
        <v>5601</v>
      </c>
      <c r="C76" s="60" t="s">
        <v>10</v>
      </c>
      <c r="D76" s="60" t="s">
        <v>5480</v>
      </c>
      <c r="E76" s="60" t="s">
        <v>5481</v>
      </c>
      <c r="F76" s="60" t="s">
        <v>5519</v>
      </c>
      <c r="G76" s="60" t="s">
        <v>5519</v>
      </c>
      <c r="H76" s="60" t="s">
        <v>5602</v>
      </c>
      <c r="I76" s="60" t="s">
        <v>5602</v>
      </c>
      <c r="J76" s="60" t="s">
        <v>5484</v>
      </c>
      <c r="K76" s="60" t="s">
        <v>5603</v>
      </c>
      <c r="L76" s="60" t="s">
        <v>3939</v>
      </c>
      <c r="M76" s="60">
        <v>330</v>
      </c>
      <c r="N76" s="60">
        <v>333</v>
      </c>
      <c r="O76" s="60">
        <v>402</v>
      </c>
      <c r="P76" s="61" t="s">
        <v>3854</v>
      </c>
      <c r="Q76" s="62" t="s">
        <v>5522</v>
      </c>
      <c r="R76" s="60" t="s">
        <v>5519</v>
      </c>
      <c r="S76" s="60" t="s">
        <v>5486</v>
      </c>
      <c r="T76" s="60" t="s">
        <v>5484</v>
      </c>
      <c r="U76" s="60">
        <v>1</v>
      </c>
      <c r="V76" s="53" t="s">
        <v>5487</v>
      </c>
    </row>
    <row r="77" spans="1:22" x14ac:dyDescent="0.25">
      <c r="A77" s="59">
        <v>657473</v>
      </c>
      <c r="B77" s="60" t="s">
        <v>5604</v>
      </c>
      <c r="C77" s="60" t="s">
        <v>10</v>
      </c>
      <c r="D77" s="60" t="s">
        <v>5480</v>
      </c>
      <c r="E77" s="60" t="s">
        <v>5481</v>
      </c>
      <c r="F77" s="60" t="s">
        <v>5519</v>
      </c>
      <c r="G77" s="60" t="s">
        <v>5519</v>
      </c>
      <c r="H77" s="60" t="s">
        <v>5602</v>
      </c>
      <c r="I77" s="60" t="s">
        <v>5602</v>
      </c>
      <c r="J77" s="60" t="s">
        <v>5489</v>
      </c>
      <c r="K77" s="60" t="s">
        <v>5604</v>
      </c>
      <c r="L77" s="60" t="s">
        <v>5490</v>
      </c>
      <c r="M77" s="60">
        <v>330</v>
      </c>
      <c r="N77" s="60">
        <v>333</v>
      </c>
      <c r="O77" s="60">
        <v>402</v>
      </c>
      <c r="P77" s="61">
        <v>152</v>
      </c>
      <c r="Q77" s="62">
        <v>330333402152</v>
      </c>
      <c r="R77" s="60" t="s">
        <v>5519</v>
      </c>
      <c r="S77" s="60" t="s">
        <v>5486</v>
      </c>
      <c r="T77" s="60" t="s">
        <v>5484</v>
      </c>
      <c r="U77" s="60">
        <v>1</v>
      </c>
      <c r="V77" s="53" t="s">
        <v>5487</v>
      </c>
    </row>
    <row r="78" spans="1:22" x14ac:dyDescent="0.25">
      <c r="A78" s="59" t="s">
        <v>3854</v>
      </c>
      <c r="B78" s="60" t="s">
        <v>5605</v>
      </c>
      <c r="C78" s="60" t="s">
        <v>10</v>
      </c>
      <c r="D78" s="60" t="s">
        <v>5480</v>
      </c>
      <c r="E78" s="60" t="s">
        <v>5481</v>
      </c>
      <c r="F78" s="60" t="s">
        <v>5519</v>
      </c>
      <c r="G78" s="60" t="s">
        <v>5519</v>
      </c>
      <c r="H78" s="60" t="s">
        <v>5602</v>
      </c>
      <c r="I78" s="60" t="s">
        <v>5602</v>
      </c>
      <c r="J78" s="60" t="s">
        <v>5484</v>
      </c>
      <c r="K78" s="60" t="s">
        <v>5603</v>
      </c>
      <c r="L78" s="60" t="s">
        <v>4149</v>
      </c>
      <c r="M78" s="60">
        <v>330</v>
      </c>
      <c r="N78" s="60">
        <v>333</v>
      </c>
      <c r="O78" s="60">
        <v>402</v>
      </c>
      <c r="P78" s="61" t="s">
        <v>3854</v>
      </c>
      <c r="Q78" s="62" t="s">
        <v>5522</v>
      </c>
      <c r="R78" s="60" t="s">
        <v>5519</v>
      </c>
      <c r="S78" s="60" t="s">
        <v>5486</v>
      </c>
      <c r="T78" s="60" t="s">
        <v>5484</v>
      </c>
      <c r="U78" s="60">
        <v>0.001</v>
      </c>
      <c r="V78" s="53" t="s">
        <v>5487</v>
      </c>
    </row>
    <row r="79" spans="1:22" x14ac:dyDescent="0.25">
      <c r="A79" s="59">
        <v>61855</v>
      </c>
      <c r="B79" s="60" t="s">
        <v>5606</v>
      </c>
      <c r="C79" s="60" t="s">
        <v>10</v>
      </c>
      <c r="D79" s="60" t="s">
        <v>5480</v>
      </c>
      <c r="E79" s="60" t="s">
        <v>5481</v>
      </c>
      <c r="F79" s="60" t="s">
        <v>5519</v>
      </c>
      <c r="G79" s="60" t="s">
        <v>5519</v>
      </c>
      <c r="H79" s="60" t="s">
        <v>5607</v>
      </c>
      <c r="I79" s="60" t="s">
        <v>5608</v>
      </c>
      <c r="J79" s="60" t="s">
        <v>5484</v>
      </c>
      <c r="K79" s="60" t="s">
        <v>5606</v>
      </c>
      <c r="L79" s="60" t="s">
        <v>3939</v>
      </c>
      <c r="M79" s="60">
        <v>330</v>
      </c>
      <c r="N79" s="60">
        <v>333</v>
      </c>
      <c r="O79" s="60">
        <v>402</v>
      </c>
      <c r="P79" s="61" t="s">
        <v>3854</v>
      </c>
      <c r="Q79" s="62" t="s">
        <v>5522</v>
      </c>
      <c r="R79" s="60" t="s">
        <v>5519</v>
      </c>
      <c r="S79" s="60" t="s">
        <v>5486</v>
      </c>
      <c r="T79" s="60" t="s">
        <v>5484</v>
      </c>
      <c r="U79" s="60">
        <v>1</v>
      </c>
      <c r="V79" s="53" t="s">
        <v>5487</v>
      </c>
    </row>
    <row r="80" spans="1:22" x14ac:dyDescent="0.25">
      <c r="A80" s="59">
        <v>655542</v>
      </c>
      <c r="B80" s="60" t="s">
        <v>5609</v>
      </c>
      <c r="C80" s="60" t="s">
        <v>10</v>
      </c>
      <c r="D80" s="60" t="s">
        <v>5480</v>
      </c>
      <c r="E80" s="60" t="s">
        <v>5481</v>
      </c>
      <c r="F80" s="60" t="s">
        <v>5519</v>
      </c>
      <c r="G80" s="60" t="s">
        <v>5519</v>
      </c>
      <c r="H80" s="60" t="s">
        <v>5607</v>
      </c>
      <c r="I80" s="60" t="s">
        <v>5608</v>
      </c>
      <c r="J80" s="60" t="s">
        <v>5489</v>
      </c>
      <c r="K80" s="60" t="s">
        <v>5609</v>
      </c>
      <c r="L80" s="60" t="s">
        <v>5490</v>
      </c>
      <c r="M80" s="60">
        <v>330</v>
      </c>
      <c r="N80" s="60">
        <v>333</v>
      </c>
      <c r="O80" s="60">
        <v>402</v>
      </c>
      <c r="P80" s="61">
        <v>152</v>
      </c>
      <c r="Q80" s="62">
        <v>330333402152</v>
      </c>
      <c r="R80" s="60" t="s">
        <v>5519</v>
      </c>
      <c r="S80" s="60" t="s">
        <v>5486</v>
      </c>
      <c r="T80" s="60" t="s">
        <v>5484</v>
      </c>
      <c r="U80" s="60">
        <v>1</v>
      </c>
      <c r="V80" s="53" t="s">
        <v>5487</v>
      </c>
    </row>
    <row r="81" spans="1:22" x14ac:dyDescent="0.25">
      <c r="A81" s="59">
        <v>61837</v>
      </c>
      <c r="B81" s="60" t="s">
        <v>5610</v>
      </c>
      <c r="C81" s="60" t="s">
        <v>10</v>
      </c>
      <c r="D81" s="60" t="s">
        <v>5480</v>
      </c>
      <c r="E81" s="60" t="s">
        <v>5481</v>
      </c>
      <c r="F81" s="60" t="s">
        <v>5519</v>
      </c>
      <c r="G81" s="60" t="s">
        <v>5519</v>
      </c>
      <c r="H81" s="60" t="s">
        <v>5611</v>
      </c>
      <c r="I81" s="60" t="s">
        <v>5611</v>
      </c>
      <c r="J81" s="60" t="s">
        <v>5484</v>
      </c>
      <c r="K81" s="60" t="s">
        <v>5610</v>
      </c>
      <c r="L81" s="60" t="s">
        <v>3939</v>
      </c>
      <c r="M81" s="60">
        <v>330</v>
      </c>
      <c r="N81" s="60">
        <v>333</v>
      </c>
      <c r="O81" s="60">
        <v>402</v>
      </c>
      <c r="P81" s="61" t="s">
        <v>3854</v>
      </c>
      <c r="Q81" s="62" t="s">
        <v>5522</v>
      </c>
      <c r="R81" s="60" t="s">
        <v>5519</v>
      </c>
      <c r="S81" s="60" t="s">
        <v>5486</v>
      </c>
      <c r="T81" s="60" t="s">
        <v>5484</v>
      </c>
      <c r="U81" s="60">
        <v>1</v>
      </c>
      <c r="V81" s="53" t="s">
        <v>5487</v>
      </c>
    </row>
    <row r="82" spans="1:22" x14ac:dyDescent="0.25">
      <c r="A82" s="59">
        <v>656024</v>
      </c>
      <c r="B82" s="60" t="s">
        <v>5612</v>
      </c>
      <c r="C82" s="60" t="s">
        <v>10</v>
      </c>
      <c r="D82" s="60" t="s">
        <v>5480</v>
      </c>
      <c r="E82" s="60" t="s">
        <v>5481</v>
      </c>
      <c r="F82" s="60" t="s">
        <v>5519</v>
      </c>
      <c r="G82" s="60" t="s">
        <v>5519</v>
      </c>
      <c r="H82" s="60" t="s">
        <v>5611</v>
      </c>
      <c r="I82" s="60" t="s">
        <v>5611</v>
      </c>
      <c r="J82" s="60" t="s">
        <v>5489</v>
      </c>
      <c r="K82" s="60" t="s">
        <v>5612</v>
      </c>
      <c r="L82" s="60" t="s">
        <v>5490</v>
      </c>
      <c r="M82" s="60">
        <v>330</v>
      </c>
      <c r="N82" s="60">
        <v>333</v>
      </c>
      <c r="O82" s="60">
        <v>402</v>
      </c>
      <c r="P82" s="61">
        <v>152</v>
      </c>
      <c r="Q82" s="62">
        <v>330333402152</v>
      </c>
      <c r="R82" s="60" t="s">
        <v>5519</v>
      </c>
      <c r="S82" s="60" t="s">
        <v>5486</v>
      </c>
      <c r="T82" s="60" t="s">
        <v>5484</v>
      </c>
      <c r="U82" s="60">
        <v>1</v>
      </c>
      <c r="V82" s="53" t="s">
        <v>5487</v>
      </c>
    </row>
    <row r="83" spans="1:22" x14ac:dyDescent="0.25">
      <c r="A83" s="59">
        <v>135614</v>
      </c>
      <c r="B83" s="60" t="s">
        <v>5613</v>
      </c>
      <c r="C83" s="60" t="s">
        <v>10</v>
      </c>
      <c r="D83" s="60" t="s">
        <v>5480</v>
      </c>
      <c r="E83" s="60" t="s">
        <v>5481</v>
      </c>
      <c r="F83" s="60" t="s">
        <v>5519</v>
      </c>
      <c r="G83" s="60" t="s">
        <v>5519</v>
      </c>
      <c r="H83" s="60" t="s">
        <v>5614</v>
      </c>
      <c r="I83" s="60" t="s">
        <v>5614</v>
      </c>
      <c r="J83" s="60" t="s">
        <v>5484</v>
      </c>
      <c r="K83" s="60" t="s">
        <v>5615</v>
      </c>
      <c r="L83" s="60" t="s">
        <v>4611</v>
      </c>
      <c r="M83" s="60">
        <v>330</v>
      </c>
      <c r="N83" s="60">
        <v>333</v>
      </c>
      <c r="O83" s="60">
        <v>402</v>
      </c>
      <c r="P83" s="61" t="s">
        <v>3854</v>
      </c>
      <c r="Q83" s="62" t="s">
        <v>5522</v>
      </c>
      <c r="R83" s="60" t="s">
        <v>5519</v>
      </c>
      <c r="S83" s="60" t="s">
        <v>5486</v>
      </c>
      <c r="T83" s="60" t="s">
        <v>5484</v>
      </c>
      <c r="U83" s="60">
        <v>1</v>
      </c>
      <c r="V83" s="53" t="s">
        <v>5487</v>
      </c>
    </row>
    <row r="84" spans="1:22" x14ac:dyDescent="0.25">
      <c r="A84" s="59">
        <v>655528</v>
      </c>
      <c r="B84" s="60" t="s">
        <v>5616</v>
      </c>
      <c r="C84" s="60" t="s">
        <v>10</v>
      </c>
      <c r="D84" s="60" t="s">
        <v>5480</v>
      </c>
      <c r="E84" s="60" t="s">
        <v>5481</v>
      </c>
      <c r="F84" s="60" t="s">
        <v>5519</v>
      </c>
      <c r="G84" s="60" t="s">
        <v>5519</v>
      </c>
      <c r="H84" s="60" t="s">
        <v>5617</v>
      </c>
      <c r="I84" s="60" t="s">
        <v>5618</v>
      </c>
      <c r="J84" s="60" t="s">
        <v>5489</v>
      </c>
      <c r="K84" s="60" t="s">
        <v>5616</v>
      </c>
      <c r="L84" s="60" t="s">
        <v>5490</v>
      </c>
      <c r="M84" s="60">
        <v>330</v>
      </c>
      <c r="N84" s="60">
        <v>333</v>
      </c>
      <c r="O84" s="60">
        <v>402</v>
      </c>
      <c r="P84" s="61">
        <v>152</v>
      </c>
      <c r="Q84" s="62">
        <v>330333402152</v>
      </c>
      <c r="R84" s="60" t="s">
        <v>5519</v>
      </c>
      <c r="S84" s="60" t="s">
        <v>5486</v>
      </c>
      <c r="T84" s="60" t="s">
        <v>5484</v>
      </c>
      <c r="U84" s="60">
        <v>1</v>
      </c>
      <c r="V84" s="53" t="s">
        <v>5487</v>
      </c>
    </row>
    <row r="85" spans="1:22" x14ac:dyDescent="0.25">
      <c r="A85" s="59">
        <v>61858</v>
      </c>
      <c r="B85" s="60" t="s">
        <v>5619</v>
      </c>
      <c r="C85" s="60" t="s">
        <v>10</v>
      </c>
      <c r="D85" s="60" t="s">
        <v>5480</v>
      </c>
      <c r="E85" s="60" t="s">
        <v>5481</v>
      </c>
      <c r="F85" s="60" t="s">
        <v>5519</v>
      </c>
      <c r="G85" s="60" t="s">
        <v>5519</v>
      </c>
      <c r="H85" s="60" t="s">
        <v>5620</v>
      </c>
      <c r="I85" s="60" t="s">
        <v>5621</v>
      </c>
      <c r="J85" s="60" t="s">
        <v>5484</v>
      </c>
      <c r="K85" s="60" t="s">
        <v>5619</v>
      </c>
      <c r="L85" s="60" t="s">
        <v>3939</v>
      </c>
      <c r="M85" s="60">
        <v>330</v>
      </c>
      <c r="N85" s="60">
        <v>333</v>
      </c>
      <c r="O85" s="60">
        <v>402</v>
      </c>
      <c r="P85" s="61" t="s">
        <v>3854</v>
      </c>
      <c r="Q85" s="62" t="s">
        <v>5522</v>
      </c>
      <c r="R85" s="60" t="s">
        <v>5519</v>
      </c>
      <c r="S85" s="60" t="s">
        <v>5486</v>
      </c>
      <c r="T85" s="60" t="s">
        <v>5484</v>
      </c>
      <c r="U85" s="60">
        <v>1</v>
      </c>
      <c r="V85" s="53" t="s">
        <v>5487</v>
      </c>
    </row>
    <row r="86" spans="1:22" x14ac:dyDescent="0.25">
      <c r="A86" s="59">
        <v>655530</v>
      </c>
      <c r="B86" s="60" t="s">
        <v>5622</v>
      </c>
      <c r="C86" s="60" t="s">
        <v>10</v>
      </c>
      <c r="D86" s="60" t="s">
        <v>5480</v>
      </c>
      <c r="E86" s="60" t="s">
        <v>5481</v>
      </c>
      <c r="F86" s="60" t="s">
        <v>5519</v>
      </c>
      <c r="G86" s="60" t="s">
        <v>5519</v>
      </c>
      <c r="H86" s="60" t="s">
        <v>5620</v>
      </c>
      <c r="I86" s="60" t="s">
        <v>5621</v>
      </c>
      <c r="J86" s="60" t="s">
        <v>5489</v>
      </c>
      <c r="K86" s="60" t="s">
        <v>5622</v>
      </c>
      <c r="L86" s="60" t="s">
        <v>5490</v>
      </c>
      <c r="M86" s="60">
        <v>330</v>
      </c>
      <c r="N86" s="60">
        <v>333</v>
      </c>
      <c r="O86" s="60">
        <v>402</v>
      </c>
      <c r="P86" s="61">
        <v>152</v>
      </c>
      <c r="Q86" s="62">
        <v>330333402152</v>
      </c>
      <c r="R86" s="60" t="s">
        <v>5519</v>
      </c>
      <c r="S86" s="60" t="s">
        <v>5486</v>
      </c>
      <c r="T86" s="60" t="s">
        <v>5484</v>
      </c>
      <c r="U86" s="60">
        <v>1</v>
      </c>
      <c r="V86" s="53" t="s">
        <v>5487</v>
      </c>
    </row>
    <row r="87" spans="1:22" x14ac:dyDescent="0.25">
      <c r="A87" s="59">
        <v>61863</v>
      </c>
      <c r="B87" s="60" t="s">
        <v>5623</v>
      </c>
      <c r="C87" s="60" t="s">
        <v>10</v>
      </c>
      <c r="D87" s="60" t="s">
        <v>5480</v>
      </c>
      <c r="E87" s="60" t="s">
        <v>5481</v>
      </c>
      <c r="F87" s="60" t="s">
        <v>5519</v>
      </c>
      <c r="G87" s="60" t="s">
        <v>5519</v>
      </c>
      <c r="H87" s="60" t="s">
        <v>5624</v>
      </c>
      <c r="I87" s="60" t="s">
        <v>5625</v>
      </c>
      <c r="J87" s="60" t="s">
        <v>5484</v>
      </c>
      <c r="K87" s="60" t="s">
        <v>5623</v>
      </c>
      <c r="L87" s="60" t="s">
        <v>3939</v>
      </c>
      <c r="M87" s="60">
        <v>330</v>
      </c>
      <c r="N87" s="60">
        <v>333</v>
      </c>
      <c r="O87" s="60">
        <v>402</v>
      </c>
      <c r="P87" s="61" t="s">
        <v>3854</v>
      </c>
      <c r="Q87" s="62" t="s">
        <v>5522</v>
      </c>
      <c r="R87" s="60" t="s">
        <v>5519</v>
      </c>
      <c r="S87" s="60" t="s">
        <v>5486</v>
      </c>
      <c r="T87" s="60" t="s">
        <v>5484</v>
      </c>
      <c r="U87" s="60">
        <v>1</v>
      </c>
      <c r="V87" s="53" t="s">
        <v>5487</v>
      </c>
    </row>
    <row r="88" spans="1:22" x14ac:dyDescent="0.25">
      <c r="A88" s="59">
        <v>655532</v>
      </c>
      <c r="B88" s="60" t="s">
        <v>5626</v>
      </c>
      <c r="C88" s="60" t="s">
        <v>10</v>
      </c>
      <c r="D88" s="60" t="s">
        <v>5480</v>
      </c>
      <c r="E88" s="60" t="s">
        <v>5481</v>
      </c>
      <c r="F88" s="60" t="s">
        <v>5519</v>
      </c>
      <c r="G88" s="60" t="s">
        <v>5519</v>
      </c>
      <c r="H88" s="60" t="s">
        <v>5624</v>
      </c>
      <c r="I88" s="60" t="s">
        <v>5625</v>
      </c>
      <c r="J88" s="60" t="s">
        <v>5489</v>
      </c>
      <c r="K88" s="60" t="s">
        <v>5626</v>
      </c>
      <c r="L88" s="60" t="s">
        <v>5490</v>
      </c>
      <c r="M88" s="60">
        <v>330</v>
      </c>
      <c r="N88" s="60">
        <v>333</v>
      </c>
      <c r="O88" s="60">
        <v>402</v>
      </c>
      <c r="P88" s="61">
        <v>152</v>
      </c>
      <c r="Q88" s="62">
        <v>330333402152</v>
      </c>
      <c r="R88" s="60" t="s">
        <v>5519</v>
      </c>
      <c r="S88" s="60" t="s">
        <v>5486</v>
      </c>
      <c r="T88" s="60" t="s">
        <v>5484</v>
      </c>
      <c r="U88" s="60">
        <v>1</v>
      </c>
      <c r="V88" s="53" t="s">
        <v>5487</v>
      </c>
    </row>
    <row r="89" spans="1:22" x14ac:dyDescent="0.25">
      <c r="A89" s="59">
        <v>61869</v>
      </c>
      <c r="B89" s="60" t="s">
        <v>5627</v>
      </c>
      <c r="C89" s="60" t="s">
        <v>10</v>
      </c>
      <c r="D89" s="60" t="s">
        <v>5480</v>
      </c>
      <c r="E89" s="60" t="s">
        <v>5481</v>
      </c>
      <c r="F89" s="60" t="s">
        <v>5519</v>
      </c>
      <c r="G89" s="60" t="s">
        <v>5519</v>
      </c>
      <c r="H89" s="60" t="s">
        <v>5628</v>
      </c>
      <c r="I89" s="60" t="s">
        <v>5625</v>
      </c>
      <c r="J89" s="60" t="s">
        <v>5484</v>
      </c>
      <c r="K89" s="60" t="s">
        <v>5627</v>
      </c>
      <c r="L89" s="60" t="s">
        <v>3939</v>
      </c>
      <c r="M89" s="60">
        <v>330</v>
      </c>
      <c r="N89" s="60">
        <v>333</v>
      </c>
      <c r="O89" s="60">
        <v>402</v>
      </c>
      <c r="P89" s="61" t="s">
        <v>3854</v>
      </c>
      <c r="Q89" s="62" t="s">
        <v>5522</v>
      </c>
      <c r="R89" s="60" t="s">
        <v>5519</v>
      </c>
      <c r="S89" s="60" t="s">
        <v>5486</v>
      </c>
      <c r="T89" s="60" t="s">
        <v>5484</v>
      </c>
      <c r="U89" s="60">
        <v>1</v>
      </c>
      <c r="V89" s="53" t="s">
        <v>5487</v>
      </c>
    </row>
    <row r="90" spans="1:22" x14ac:dyDescent="0.25">
      <c r="A90" s="59">
        <v>61838</v>
      </c>
      <c r="B90" s="60" t="s">
        <v>5629</v>
      </c>
      <c r="C90" s="60" t="s">
        <v>10</v>
      </c>
      <c r="D90" s="60" t="s">
        <v>5480</v>
      </c>
      <c r="E90" s="60" t="s">
        <v>5481</v>
      </c>
      <c r="F90" s="60" t="s">
        <v>5519</v>
      </c>
      <c r="G90" s="60" t="s">
        <v>5519</v>
      </c>
      <c r="H90" s="60" t="s">
        <v>5630</v>
      </c>
      <c r="I90" s="60" t="s">
        <v>5630</v>
      </c>
      <c r="J90" s="60" t="s">
        <v>5484</v>
      </c>
      <c r="K90" s="60" t="s">
        <v>5631</v>
      </c>
      <c r="L90" s="60" t="s">
        <v>3939</v>
      </c>
      <c r="M90" s="60">
        <v>330</v>
      </c>
      <c r="N90" s="60">
        <v>333</v>
      </c>
      <c r="O90" s="60">
        <v>402</v>
      </c>
      <c r="P90" s="61" t="s">
        <v>3854</v>
      </c>
      <c r="Q90" s="62" t="s">
        <v>5522</v>
      </c>
      <c r="R90" s="60" t="s">
        <v>5519</v>
      </c>
      <c r="S90" s="60" t="s">
        <v>5486</v>
      </c>
      <c r="T90" s="60" t="s">
        <v>5484</v>
      </c>
      <c r="U90" s="60">
        <v>1</v>
      </c>
      <c r="V90" s="53" t="s">
        <v>5487</v>
      </c>
    </row>
    <row r="91" spans="1:22" x14ac:dyDescent="0.25">
      <c r="A91" s="59">
        <v>655523</v>
      </c>
      <c r="B91" s="60" t="s">
        <v>5632</v>
      </c>
      <c r="C91" s="60" t="s">
        <v>10</v>
      </c>
      <c r="D91" s="60" t="s">
        <v>5480</v>
      </c>
      <c r="E91" s="60" t="s">
        <v>5481</v>
      </c>
      <c r="F91" s="60" t="s">
        <v>5519</v>
      </c>
      <c r="G91" s="60" t="s">
        <v>5519</v>
      </c>
      <c r="H91" s="60" t="s">
        <v>5630</v>
      </c>
      <c r="I91" s="60" t="s">
        <v>5630</v>
      </c>
      <c r="J91" s="60" t="s">
        <v>5489</v>
      </c>
      <c r="K91" s="60" t="s">
        <v>5633</v>
      </c>
      <c r="L91" s="60" t="s">
        <v>5490</v>
      </c>
      <c r="M91" s="60">
        <v>330</v>
      </c>
      <c r="N91" s="60">
        <v>333</v>
      </c>
      <c r="O91" s="60">
        <v>402</v>
      </c>
      <c r="P91" s="61">
        <v>152</v>
      </c>
      <c r="Q91" s="62">
        <v>330333402152</v>
      </c>
      <c r="R91" s="60" t="s">
        <v>5519</v>
      </c>
      <c r="S91" s="60" t="s">
        <v>5486</v>
      </c>
      <c r="T91" s="60" t="s">
        <v>5484</v>
      </c>
      <c r="U91" s="60">
        <v>1</v>
      </c>
      <c r="V91" s="53" t="s">
        <v>5487</v>
      </c>
    </row>
    <row r="92" spans="1:22" x14ac:dyDescent="0.25">
      <c r="A92" s="59" t="s">
        <v>3854</v>
      </c>
      <c r="B92" s="60" t="s">
        <v>5634</v>
      </c>
      <c r="C92" s="60" t="s">
        <v>10</v>
      </c>
      <c r="D92" s="60" t="s">
        <v>5480</v>
      </c>
      <c r="E92" s="60" t="s">
        <v>5481</v>
      </c>
      <c r="F92" s="60" t="s">
        <v>5519</v>
      </c>
      <c r="G92" s="60" t="s">
        <v>5519</v>
      </c>
      <c r="H92" s="60" t="s">
        <v>5630</v>
      </c>
      <c r="I92" s="60" t="s">
        <v>5630</v>
      </c>
      <c r="J92" s="60" t="s">
        <v>5484</v>
      </c>
      <c r="K92" s="60" t="s">
        <v>5631</v>
      </c>
      <c r="L92" s="60" t="s">
        <v>4149</v>
      </c>
      <c r="M92" s="60">
        <v>330</v>
      </c>
      <c r="N92" s="60">
        <v>333</v>
      </c>
      <c r="O92" s="60">
        <v>402</v>
      </c>
      <c r="P92" s="61" t="s">
        <v>3854</v>
      </c>
      <c r="Q92" s="62" t="s">
        <v>5522</v>
      </c>
      <c r="R92" s="60" t="s">
        <v>5519</v>
      </c>
      <c r="S92" s="60" t="s">
        <v>5486</v>
      </c>
      <c r="T92" s="60" t="s">
        <v>5484</v>
      </c>
      <c r="U92" s="60">
        <v>0.001</v>
      </c>
      <c r="V92" s="53" t="s">
        <v>5487</v>
      </c>
    </row>
    <row r="93" spans="1:22" x14ac:dyDescent="0.25">
      <c r="A93" s="59">
        <v>671860</v>
      </c>
      <c r="B93" s="60" t="s">
        <v>5635</v>
      </c>
      <c r="C93" s="60" t="s">
        <v>9</v>
      </c>
      <c r="D93" s="60" t="s">
        <v>5480</v>
      </c>
      <c r="E93" s="60" t="s">
        <v>5481</v>
      </c>
      <c r="F93" s="60" t="s">
        <v>5519</v>
      </c>
      <c r="G93" s="60" t="s">
        <v>5571</v>
      </c>
      <c r="H93" s="60" t="s">
        <v>5636</v>
      </c>
      <c r="I93" s="60" t="s">
        <v>5637</v>
      </c>
      <c r="J93" s="60" t="s">
        <v>5484</v>
      </c>
      <c r="K93" s="60" t="s">
        <v>5635</v>
      </c>
      <c r="L93" s="60" t="s">
        <v>5490</v>
      </c>
      <c r="M93" s="60">
        <v>330</v>
      </c>
      <c r="N93" s="60">
        <v>333</v>
      </c>
      <c r="O93" s="60">
        <v>402</v>
      </c>
      <c r="P93" s="61">
        <v>174</v>
      </c>
      <c r="Q93" s="62">
        <v>330333402174</v>
      </c>
      <c r="R93" s="60" t="s">
        <v>5571</v>
      </c>
      <c r="S93" s="60" t="s">
        <v>5503</v>
      </c>
      <c r="T93" s="60" t="s">
        <v>5484</v>
      </c>
      <c r="U93" s="60">
        <v>0.5</v>
      </c>
      <c r="V93" s="53" t="s">
        <v>5487</v>
      </c>
    </row>
    <row r="94" spans="1:22" x14ac:dyDescent="0.25">
      <c r="A94" s="59" t="s">
        <v>3854</v>
      </c>
      <c r="B94" s="60" t="s">
        <v>5638</v>
      </c>
      <c r="C94" s="60" t="s">
        <v>9</v>
      </c>
      <c r="D94" s="60" t="s">
        <v>5480</v>
      </c>
      <c r="E94" s="60" t="s">
        <v>5481</v>
      </c>
      <c r="F94" s="60" t="s">
        <v>5519</v>
      </c>
      <c r="G94" s="60" t="s">
        <v>5571</v>
      </c>
      <c r="H94" s="60" t="s">
        <v>5636</v>
      </c>
      <c r="I94" s="60" t="s">
        <v>5637</v>
      </c>
      <c r="J94" s="60" t="s">
        <v>5484</v>
      </c>
      <c r="K94" s="60" t="s">
        <v>5635</v>
      </c>
      <c r="L94" s="60" t="s">
        <v>4149</v>
      </c>
      <c r="M94" s="60">
        <v>330</v>
      </c>
      <c r="N94" s="60">
        <v>333</v>
      </c>
      <c r="O94" s="60">
        <v>402</v>
      </c>
      <c r="P94" s="61" t="s">
        <v>3854</v>
      </c>
      <c r="Q94" s="62" t="s">
        <v>5522</v>
      </c>
      <c r="R94" s="60" t="s">
        <v>5571</v>
      </c>
      <c r="S94" s="60" t="s">
        <v>5503</v>
      </c>
      <c r="T94" s="60" t="s">
        <v>5484</v>
      </c>
      <c r="U94" s="60">
        <v>0.5</v>
      </c>
      <c r="V94" s="53" t="s">
        <v>5487</v>
      </c>
    </row>
    <row r="95" spans="1:22" x14ac:dyDescent="0.25">
      <c r="A95" s="59">
        <v>20024095</v>
      </c>
      <c r="B95" s="60" t="s">
        <v>5639</v>
      </c>
      <c r="C95" s="60" t="s">
        <v>9</v>
      </c>
      <c r="D95" s="60" t="s">
        <v>5480</v>
      </c>
      <c r="E95" s="60" t="s">
        <v>5481</v>
      </c>
      <c r="F95" s="60" t="s">
        <v>5519</v>
      </c>
      <c r="G95" s="60" t="s">
        <v>5571</v>
      </c>
      <c r="H95" s="60" t="s">
        <v>5640</v>
      </c>
      <c r="I95" s="60" t="s">
        <v>5637</v>
      </c>
      <c r="J95" s="60" t="s">
        <v>5484</v>
      </c>
      <c r="K95" s="60" t="s">
        <v>5641</v>
      </c>
      <c r="L95" s="60" t="s">
        <v>5497</v>
      </c>
      <c r="M95" s="60">
        <v>330</v>
      </c>
      <c r="N95" s="60">
        <v>333</v>
      </c>
      <c r="O95" s="60">
        <v>402</v>
      </c>
      <c r="P95" s="61" t="s">
        <v>3854</v>
      </c>
      <c r="Q95" s="62" t="s">
        <v>5522</v>
      </c>
      <c r="R95" s="60" t="s">
        <v>5571</v>
      </c>
      <c r="S95" s="60" t="s">
        <v>5503</v>
      </c>
      <c r="T95" s="60" t="s">
        <v>5484</v>
      </c>
      <c r="U95" s="60">
        <v>0.5</v>
      </c>
      <c r="V95" s="53" t="s">
        <v>5487</v>
      </c>
    </row>
    <row r="96" spans="1:22" x14ac:dyDescent="0.25">
      <c r="A96" s="59">
        <v>795733</v>
      </c>
      <c r="B96" s="60" t="s">
        <v>5642</v>
      </c>
      <c r="C96" s="60" t="s">
        <v>9</v>
      </c>
      <c r="D96" s="60" t="s">
        <v>5480</v>
      </c>
      <c r="E96" s="60" t="s">
        <v>5481</v>
      </c>
      <c r="F96" s="60" t="s">
        <v>5519</v>
      </c>
      <c r="G96" s="60" t="s">
        <v>5571</v>
      </c>
      <c r="H96" s="60" t="s">
        <v>5640</v>
      </c>
      <c r="I96" s="60" t="s">
        <v>5637</v>
      </c>
      <c r="J96" s="60" t="s">
        <v>5484</v>
      </c>
      <c r="K96" s="60" t="s">
        <v>5643</v>
      </c>
      <c r="L96" s="60" t="s">
        <v>3939</v>
      </c>
      <c r="M96" s="60">
        <v>330</v>
      </c>
      <c r="N96" s="60">
        <v>333</v>
      </c>
      <c r="O96" s="60">
        <v>402</v>
      </c>
      <c r="P96" s="61" t="s">
        <v>3854</v>
      </c>
      <c r="Q96" s="62" t="s">
        <v>5522</v>
      </c>
      <c r="R96" s="60" t="s">
        <v>5571</v>
      </c>
      <c r="S96" s="60" t="s">
        <v>5503</v>
      </c>
      <c r="T96" s="60" t="s">
        <v>5484</v>
      </c>
      <c r="U96" s="60">
        <v>0.5</v>
      </c>
      <c r="V96" s="53" t="s">
        <v>5487</v>
      </c>
    </row>
    <row r="97" spans="1:22" x14ac:dyDescent="0.25">
      <c r="A97" s="59">
        <v>134802</v>
      </c>
      <c r="B97" s="60" t="s">
        <v>5644</v>
      </c>
      <c r="C97" s="60" t="s">
        <v>9</v>
      </c>
      <c r="D97" s="60" t="s">
        <v>5480</v>
      </c>
      <c r="E97" s="60" t="s">
        <v>5481</v>
      </c>
      <c r="F97" s="60" t="s">
        <v>5519</v>
      </c>
      <c r="G97" s="60" t="s">
        <v>5571</v>
      </c>
      <c r="H97" s="60" t="s">
        <v>5640</v>
      </c>
      <c r="I97" s="60" t="s">
        <v>5637</v>
      </c>
      <c r="J97" s="60" t="s">
        <v>5484</v>
      </c>
      <c r="K97" s="60" t="s">
        <v>5641</v>
      </c>
      <c r="L97" s="60" t="s">
        <v>4611</v>
      </c>
      <c r="M97" s="60">
        <v>330</v>
      </c>
      <c r="N97" s="60">
        <v>333</v>
      </c>
      <c r="O97" s="60">
        <v>402</v>
      </c>
      <c r="P97" s="61" t="s">
        <v>3854</v>
      </c>
      <c r="Q97" s="62" t="s">
        <v>5522</v>
      </c>
      <c r="R97" s="60" t="s">
        <v>5571</v>
      </c>
      <c r="S97" s="60" t="s">
        <v>5503</v>
      </c>
      <c r="T97" s="60" t="s">
        <v>5484</v>
      </c>
      <c r="U97" s="60">
        <v>0.5</v>
      </c>
      <c r="V97" s="53" t="s">
        <v>5487</v>
      </c>
    </row>
    <row r="98" spans="1:22" x14ac:dyDescent="0.25">
      <c r="A98" s="59">
        <v>61839</v>
      </c>
      <c r="B98" s="60" t="s">
        <v>5645</v>
      </c>
      <c r="C98" s="60" t="s">
        <v>10</v>
      </c>
      <c r="D98" s="60" t="s">
        <v>5480</v>
      </c>
      <c r="E98" s="60" t="s">
        <v>5481</v>
      </c>
      <c r="F98" s="60" t="s">
        <v>5519</v>
      </c>
      <c r="G98" s="60" t="s">
        <v>5519</v>
      </c>
      <c r="H98" s="60" t="s">
        <v>5646</v>
      </c>
      <c r="I98" s="60" t="s">
        <v>5646</v>
      </c>
      <c r="J98" s="60" t="s">
        <v>5484</v>
      </c>
      <c r="K98" s="60" t="s">
        <v>5645</v>
      </c>
      <c r="L98" s="60" t="s">
        <v>3939</v>
      </c>
      <c r="M98" s="60">
        <v>330</v>
      </c>
      <c r="N98" s="60">
        <v>333</v>
      </c>
      <c r="O98" s="60">
        <v>402</v>
      </c>
      <c r="P98" s="61" t="s">
        <v>3854</v>
      </c>
      <c r="Q98" s="62" t="s">
        <v>5522</v>
      </c>
      <c r="R98" s="60" t="s">
        <v>5519</v>
      </c>
      <c r="S98" s="60" t="s">
        <v>5486</v>
      </c>
      <c r="T98" s="60" t="s">
        <v>5484</v>
      </c>
      <c r="U98" s="60">
        <v>1</v>
      </c>
      <c r="V98" s="53" t="s">
        <v>5487</v>
      </c>
    </row>
    <row r="99" spans="1:22" x14ac:dyDescent="0.25">
      <c r="A99" s="59">
        <v>655545</v>
      </c>
      <c r="B99" s="60" t="s">
        <v>5647</v>
      </c>
      <c r="C99" s="60" t="s">
        <v>10</v>
      </c>
      <c r="D99" s="60" t="s">
        <v>5480</v>
      </c>
      <c r="E99" s="60" t="s">
        <v>5481</v>
      </c>
      <c r="F99" s="60" t="s">
        <v>5519</v>
      </c>
      <c r="G99" s="60" t="s">
        <v>5519</v>
      </c>
      <c r="H99" s="60" t="s">
        <v>5646</v>
      </c>
      <c r="I99" s="60" t="s">
        <v>5646</v>
      </c>
      <c r="J99" s="60" t="s">
        <v>5489</v>
      </c>
      <c r="K99" s="60" t="s">
        <v>5647</v>
      </c>
      <c r="L99" s="60" t="s">
        <v>5490</v>
      </c>
      <c r="M99" s="60">
        <v>330</v>
      </c>
      <c r="N99" s="60">
        <v>333</v>
      </c>
      <c r="O99" s="60">
        <v>402</v>
      </c>
      <c r="P99" s="61">
        <v>152</v>
      </c>
      <c r="Q99" s="62">
        <v>330333402152</v>
      </c>
      <c r="R99" s="60" t="s">
        <v>5519</v>
      </c>
      <c r="S99" s="60" t="s">
        <v>5486</v>
      </c>
      <c r="T99" s="60" t="s">
        <v>5484</v>
      </c>
      <c r="U99" s="60">
        <v>1</v>
      </c>
      <c r="V99" s="53" t="s">
        <v>5487</v>
      </c>
    </row>
    <row r="100" spans="1:22" x14ac:dyDescent="0.25">
      <c r="A100" s="59">
        <v>655840</v>
      </c>
      <c r="B100" s="60" t="s">
        <v>5648</v>
      </c>
      <c r="C100" s="60" t="s">
        <v>10</v>
      </c>
      <c r="D100" s="60" t="s">
        <v>5480</v>
      </c>
      <c r="E100" s="60" t="s">
        <v>5481</v>
      </c>
      <c r="F100" s="60" t="s">
        <v>5519</v>
      </c>
      <c r="G100" s="60" t="s">
        <v>5519</v>
      </c>
      <c r="H100" s="60" t="s">
        <v>5646</v>
      </c>
      <c r="I100" s="60" t="s">
        <v>5646</v>
      </c>
      <c r="J100" s="60" t="s">
        <v>5492</v>
      </c>
      <c r="K100" s="60" t="s">
        <v>5648</v>
      </c>
      <c r="L100" s="60" t="s">
        <v>5490</v>
      </c>
      <c r="M100" s="60">
        <v>330</v>
      </c>
      <c r="N100" s="60">
        <v>333</v>
      </c>
      <c r="O100" s="60">
        <v>402</v>
      </c>
      <c r="P100" s="61">
        <v>101</v>
      </c>
      <c r="Q100" s="62">
        <v>330333402101</v>
      </c>
      <c r="R100" s="60" t="s">
        <v>5519</v>
      </c>
      <c r="S100" s="60" t="s">
        <v>5486</v>
      </c>
      <c r="T100" s="60" t="s">
        <v>5484</v>
      </c>
      <c r="U100" s="60">
        <v>1</v>
      </c>
      <c r="V100" s="53" t="s">
        <v>5487</v>
      </c>
    </row>
    <row r="101" spans="1:22" x14ac:dyDescent="0.25">
      <c r="A101" s="59">
        <v>20021012</v>
      </c>
      <c r="B101" s="60" t="s">
        <v>5649</v>
      </c>
      <c r="C101" s="60" t="s">
        <v>10</v>
      </c>
      <c r="D101" s="60" t="s">
        <v>5480</v>
      </c>
      <c r="E101" s="60" t="s">
        <v>5481</v>
      </c>
      <c r="F101" s="60" t="s">
        <v>5519</v>
      </c>
      <c r="G101" s="60" t="s">
        <v>5519</v>
      </c>
      <c r="H101" s="60" t="s">
        <v>5646</v>
      </c>
      <c r="I101" s="60" t="s">
        <v>5646</v>
      </c>
      <c r="J101" s="60" t="s">
        <v>5495</v>
      </c>
      <c r="K101" s="60" t="s">
        <v>5649</v>
      </c>
      <c r="L101" s="60" t="s">
        <v>5497</v>
      </c>
      <c r="M101" s="60">
        <v>330</v>
      </c>
      <c r="N101" s="60">
        <v>333</v>
      </c>
      <c r="O101" s="60">
        <v>402</v>
      </c>
      <c r="P101" s="61" t="s">
        <v>3854</v>
      </c>
      <c r="Q101" s="62" t="s">
        <v>5522</v>
      </c>
      <c r="R101" s="60" t="s">
        <v>5519</v>
      </c>
      <c r="S101" s="60" t="s">
        <v>5486</v>
      </c>
      <c r="T101" s="60" t="s">
        <v>5484</v>
      </c>
      <c r="U101" s="60">
        <v>1</v>
      </c>
      <c r="V101" s="53" t="s">
        <v>5487</v>
      </c>
    </row>
    <row r="102" spans="1:22" x14ac:dyDescent="0.25">
      <c r="A102" s="59">
        <v>136429</v>
      </c>
      <c r="B102" s="60" t="s">
        <v>5650</v>
      </c>
      <c r="C102" s="60" t="s">
        <v>9</v>
      </c>
      <c r="D102" s="60" t="s">
        <v>5480</v>
      </c>
      <c r="E102" s="60" t="s">
        <v>5481</v>
      </c>
      <c r="F102" s="60" t="s">
        <v>5519</v>
      </c>
      <c r="G102" s="60" t="s">
        <v>5571</v>
      </c>
      <c r="H102" s="60" t="s">
        <v>5651</v>
      </c>
      <c r="I102" s="60" t="s">
        <v>5652</v>
      </c>
      <c r="J102" s="60" t="s">
        <v>5484</v>
      </c>
      <c r="K102" s="60" t="s">
        <v>5650</v>
      </c>
      <c r="L102" s="60" t="s">
        <v>4611</v>
      </c>
      <c r="M102" s="60">
        <v>330</v>
      </c>
      <c r="N102" s="60">
        <v>333</v>
      </c>
      <c r="O102" s="60">
        <v>402</v>
      </c>
      <c r="P102" s="61" t="s">
        <v>3854</v>
      </c>
      <c r="Q102" s="62" t="s">
        <v>5522</v>
      </c>
      <c r="R102" s="60" t="s">
        <v>5571</v>
      </c>
      <c r="S102" s="60" t="s">
        <v>5503</v>
      </c>
      <c r="T102" s="60" t="s">
        <v>5484</v>
      </c>
      <c r="U102" s="60">
        <v>0.5</v>
      </c>
      <c r="V102" s="53" t="s">
        <v>5487</v>
      </c>
    </row>
    <row r="103" spans="1:22" x14ac:dyDescent="0.25">
      <c r="A103" s="59">
        <v>20024099</v>
      </c>
      <c r="B103" s="60" t="s">
        <v>5653</v>
      </c>
      <c r="C103" s="60" t="s">
        <v>9</v>
      </c>
      <c r="D103" s="60" t="s">
        <v>5480</v>
      </c>
      <c r="E103" s="60" t="s">
        <v>5481</v>
      </c>
      <c r="F103" s="60" t="s">
        <v>5519</v>
      </c>
      <c r="G103" s="60" t="s">
        <v>5571</v>
      </c>
      <c r="H103" s="60" t="s">
        <v>5651</v>
      </c>
      <c r="I103" s="60" t="s">
        <v>5652</v>
      </c>
      <c r="J103" s="60" t="s">
        <v>5484</v>
      </c>
      <c r="K103" s="60" t="s">
        <v>5650</v>
      </c>
      <c r="L103" s="60" t="s">
        <v>5497</v>
      </c>
      <c r="M103" s="60">
        <v>330</v>
      </c>
      <c r="N103" s="60">
        <v>333</v>
      </c>
      <c r="O103" s="60">
        <v>402</v>
      </c>
      <c r="P103" s="61" t="s">
        <v>3854</v>
      </c>
      <c r="Q103" s="62" t="s">
        <v>5522</v>
      </c>
      <c r="R103" s="60" t="s">
        <v>5571</v>
      </c>
      <c r="S103" s="60" t="s">
        <v>5503</v>
      </c>
      <c r="T103" s="60" t="s">
        <v>5484</v>
      </c>
      <c r="U103" s="60">
        <v>0.5</v>
      </c>
      <c r="V103" s="53" t="s">
        <v>5487</v>
      </c>
    </row>
    <row r="104" spans="1:22" x14ac:dyDescent="0.25">
      <c r="A104" s="59">
        <v>798586</v>
      </c>
      <c r="B104" s="60" t="s">
        <v>5654</v>
      </c>
      <c r="C104" s="60" t="s">
        <v>9</v>
      </c>
      <c r="D104" s="60" t="s">
        <v>5480</v>
      </c>
      <c r="E104" s="60" t="s">
        <v>5481</v>
      </c>
      <c r="F104" s="60" t="s">
        <v>5519</v>
      </c>
      <c r="G104" s="60" t="s">
        <v>5571</v>
      </c>
      <c r="H104" s="60" t="s">
        <v>5651</v>
      </c>
      <c r="I104" s="60" t="s">
        <v>5652</v>
      </c>
      <c r="J104" s="60" t="s">
        <v>5484</v>
      </c>
      <c r="K104" s="60" t="s">
        <v>5650</v>
      </c>
      <c r="L104" s="60" t="s">
        <v>3939</v>
      </c>
      <c r="M104" s="60">
        <v>330</v>
      </c>
      <c r="N104" s="60">
        <v>333</v>
      </c>
      <c r="O104" s="60">
        <v>402</v>
      </c>
      <c r="P104" s="61" t="s">
        <v>3854</v>
      </c>
      <c r="Q104" s="62" t="s">
        <v>5522</v>
      </c>
      <c r="R104" s="60" t="s">
        <v>5571</v>
      </c>
      <c r="S104" s="60" t="s">
        <v>5503</v>
      </c>
      <c r="T104" s="60" t="s">
        <v>5484</v>
      </c>
      <c r="U104" s="60">
        <v>0.5</v>
      </c>
      <c r="V104" s="53" t="s">
        <v>5487</v>
      </c>
    </row>
    <row r="105" spans="1:22" x14ac:dyDescent="0.25">
      <c r="A105" s="59">
        <v>134507</v>
      </c>
      <c r="B105" s="60" t="s">
        <v>5655</v>
      </c>
      <c r="C105" s="60" t="s">
        <v>10</v>
      </c>
      <c r="D105" s="60" t="s">
        <v>5480</v>
      </c>
      <c r="E105" s="60" t="s">
        <v>5481</v>
      </c>
      <c r="F105" s="60" t="s">
        <v>5519</v>
      </c>
      <c r="G105" s="60" t="s">
        <v>5519</v>
      </c>
      <c r="H105" s="60" t="s">
        <v>5656</v>
      </c>
      <c r="I105" s="60" t="s">
        <v>5656</v>
      </c>
      <c r="J105" s="60" t="s">
        <v>5484</v>
      </c>
      <c r="K105" s="60" t="s">
        <v>5655</v>
      </c>
      <c r="L105" s="60" t="s">
        <v>4611</v>
      </c>
      <c r="M105" s="60">
        <v>330</v>
      </c>
      <c r="N105" s="60">
        <v>333</v>
      </c>
      <c r="O105" s="60">
        <v>402</v>
      </c>
      <c r="P105" s="61" t="s">
        <v>3854</v>
      </c>
      <c r="Q105" s="62" t="s">
        <v>5522</v>
      </c>
      <c r="R105" s="60" t="s">
        <v>5519</v>
      </c>
      <c r="S105" s="60" t="s">
        <v>5486</v>
      </c>
      <c r="T105" s="60" t="s">
        <v>5484</v>
      </c>
      <c r="U105" s="60">
        <v>1</v>
      </c>
      <c r="V105" s="53" t="s">
        <v>5487</v>
      </c>
    </row>
    <row r="106" spans="1:22" x14ac:dyDescent="0.25">
      <c r="A106" s="59">
        <v>61840</v>
      </c>
      <c r="B106" s="60" t="s">
        <v>5655</v>
      </c>
      <c r="C106" s="60" t="s">
        <v>10</v>
      </c>
      <c r="D106" s="60" t="s">
        <v>5480</v>
      </c>
      <c r="E106" s="60" t="s">
        <v>5481</v>
      </c>
      <c r="F106" s="60" t="s">
        <v>5519</v>
      </c>
      <c r="G106" s="60" t="s">
        <v>5519</v>
      </c>
      <c r="H106" s="60" t="s">
        <v>5656</v>
      </c>
      <c r="I106" s="60" t="s">
        <v>5656</v>
      </c>
      <c r="J106" s="60" t="s">
        <v>5484</v>
      </c>
      <c r="K106" s="60" t="s">
        <v>5655</v>
      </c>
      <c r="L106" s="60" t="s">
        <v>3939</v>
      </c>
      <c r="M106" s="60">
        <v>330</v>
      </c>
      <c r="N106" s="60">
        <v>333</v>
      </c>
      <c r="O106" s="60">
        <v>402</v>
      </c>
      <c r="P106" s="61" t="s">
        <v>3854</v>
      </c>
      <c r="Q106" s="62" t="s">
        <v>5522</v>
      </c>
      <c r="R106" s="60" t="s">
        <v>5519</v>
      </c>
      <c r="S106" s="60" t="s">
        <v>5486</v>
      </c>
      <c r="T106" s="60" t="s">
        <v>5484</v>
      </c>
      <c r="U106" s="60">
        <v>1</v>
      </c>
      <c r="V106" s="53" t="s">
        <v>5487</v>
      </c>
    </row>
    <row r="107" spans="1:22" x14ac:dyDescent="0.25">
      <c r="A107" s="59">
        <v>655517</v>
      </c>
      <c r="B107" s="60" t="s">
        <v>5657</v>
      </c>
      <c r="C107" s="60" t="s">
        <v>10</v>
      </c>
      <c r="D107" s="60" t="s">
        <v>5480</v>
      </c>
      <c r="E107" s="60" t="s">
        <v>5481</v>
      </c>
      <c r="F107" s="60" t="s">
        <v>5519</v>
      </c>
      <c r="G107" s="60" t="s">
        <v>5519</v>
      </c>
      <c r="H107" s="60" t="s">
        <v>5656</v>
      </c>
      <c r="I107" s="60" t="s">
        <v>5656</v>
      </c>
      <c r="J107" s="60" t="s">
        <v>5489</v>
      </c>
      <c r="K107" s="60" t="s">
        <v>5657</v>
      </c>
      <c r="L107" s="60" t="s">
        <v>5490</v>
      </c>
      <c r="M107" s="60">
        <v>330</v>
      </c>
      <c r="N107" s="60">
        <v>333</v>
      </c>
      <c r="O107" s="60">
        <v>402</v>
      </c>
      <c r="P107" s="61">
        <v>151</v>
      </c>
      <c r="Q107" s="62">
        <v>330333402151</v>
      </c>
      <c r="R107" s="60" t="s">
        <v>5519</v>
      </c>
      <c r="S107" s="60" t="s">
        <v>5486</v>
      </c>
      <c r="T107" s="60" t="s">
        <v>5484</v>
      </c>
      <c r="U107" s="60">
        <v>1</v>
      </c>
      <c r="V107" s="53" t="s">
        <v>5487</v>
      </c>
    </row>
    <row r="108" spans="1:22" x14ac:dyDescent="0.25">
      <c r="A108" s="59">
        <v>655815</v>
      </c>
      <c r="B108" s="60" t="s">
        <v>5658</v>
      </c>
      <c r="C108" s="60" t="s">
        <v>10</v>
      </c>
      <c r="D108" s="60" t="s">
        <v>5480</v>
      </c>
      <c r="E108" s="60" t="s">
        <v>5481</v>
      </c>
      <c r="F108" s="60" t="s">
        <v>5519</v>
      </c>
      <c r="G108" s="60" t="s">
        <v>5519</v>
      </c>
      <c r="H108" s="60" t="s">
        <v>5656</v>
      </c>
      <c r="I108" s="60" t="s">
        <v>5656</v>
      </c>
      <c r="J108" s="60" t="s">
        <v>5492</v>
      </c>
      <c r="K108" s="60" t="s">
        <v>5658</v>
      </c>
      <c r="L108" s="60" t="s">
        <v>5490</v>
      </c>
      <c r="M108" s="60">
        <v>330</v>
      </c>
      <c r="N108" s="60">
        <v>333</v>
      </c>
      <c r="O108" s="60">
        <v>402</v>
      </c>
      <c r="P108" s="61">
        <v>101</v>
      </c>
      <c r="Q108" s="62">
        <v>330333402101</v>
      </c>
      <c r="R108" s="60" t="s">
        <v>5519</v>
      </c>
      <c r="S108" s="60" t="s">
        <v>5486</v>
      </c>
      <c r="T108" s="60" t="s">
        <v>5484</v>
      </c>
      <c r="U108" s="60">
        <v>1</v>
      </c>
      <c r="V108" s="53" t="s">
        <v>5487</v>
      </c>
    </row>
    <row r="109" spans="1:22" x14ac:dyDescent="0.25">
      <c r="A109" s="59">
        <v>20020983</v>
      </c>
      <c r="B109" s="60" t="s">
        <v>5659</v>
      </c>
      <c r="C109" s="60" t="s">
        <v>10</v>
      </c>
      <c r="D109" s="60" t="s">
        <v>5480</v>
      </c>
      <c r="E109" s="60" t="s">
        <v>5481</v>
      </c>
      <c r="F109" s="60" t="s">
        <v>5519</v>
      </c>
      <c r="G109" s="60" t="s">
        <v>5519</v>
      </c>
      <c r="H109" s="60" t="s">
        <v>5656</v>
      </c>
      <c r="I109" s="60" t="s">
        <v>5656</v>
      </c>
      <c r="J109" s="60" t="s">
        <v>5495</v>
      </c>
      <c r="K109" s="60" t="s">
        <v>5659</v>
      </c>
      <c r="L109" s="60" t="s">
        <v>5497</v>
      </c>
      <c r="M109" s="60">
        <v>330</v>
      </c>
      <c r="N109" s="60">
        <v>333</v>
      </c>
      <c r="O109" s="60">
        <v>402</v>
      </c>
      <c r="P109" s="61" t="s">
        <v>3854</v>
      </c>
      <c r="Q109" s="62" t="s">
        <v>5522</v>
      </c>
      <c r="R109" s="60" t="s">
        <v>5519</v>
      </c>
      <c r="S109" s="60" t="s">
        <v>5486</v>
      </c>
      <c r="T109" s="60" t="s">
        <v>5484</v>
      </c>
      <c r="U109" s="60">
        <v>1</v>
      </c>
      <c r="V109" s="53" t="s">
        <v>5487</v>
      </c>
    </row>
    <row r="110" spans="1:22" x14ac:dyDescent="0.25">
      <c r="A110" s="59" t="s">
        <v>3854</v>
      </c>
      <c r="B110" s="60" t="s">
        <v>5660</v>
      </c>
      <c r="C110" s="60" t="s">
        <v>10</v>
      </c>
      <c r="D110" s="60" t="s">
        <v>5480</v>
      </c>
      <c r="E110" s="60" t="s">
        <v>5481</v>
      </c>
      <c r="F110" s="60" t="s">
        <v>5519</v>
      </c>
      <c r="G110" s="60" t="s">
        <v>5519</v>
      </c>
      <c r="H110" s="60" t="s">
        <v>5656</v>
      </c>
      <c r="I110" s="60" t="s">
        <v>5656</v>
      </c>
      <c r="J110" s="60" t="s">
        <v>5484</v>
      </c>
      <c r="K110" s="60" t="s">
        <v>5655</v>
      </c>
      <c r="L110" s="60" t="s">
        <v>4149</v>
      </c>
      <c r="M110" s="60">
        <v>330</v>
      </c>
      <c r="N110" s="60">
        <v>333</v>
      </c>
      <c r="O110" s="60">
        <v>402</v>
      </c>
      <c r="P110" s="61" t="s">
        <v>3854</v>
      </c>
      <c r="Q110" s="62" t="s">
        <v>5522</v>
      </c>
      <c r="R110" s="60" t="s">
        <v>5519</v>
      </c>
      <c r="S110" s="60" t="s">
        <v>5486</v>
      </c>
      <c r="T110" s="60" t="s">
        <v>5484</v>
      </c>
      <c r="U110" s="60">
        <v>0.001</v>
      </c>
      <c r="V110" s="53" t="s">
        <v>5487</v>
      </c>
    </row>
    <row r="111" spans="1:22" x14ac:dyDescent="0.25">
      <c r="A111" s="59">
        <v>134508</v>
      </c>
      <c r="B111" s="60" t="s">
        <v>5661</v>
      </c>
      <c r="C111" s="60" t="s">
        <v>10</v>
      </c>
      <c r="D111" s="60" t="s">
        <v>5480</v>
      </c>
      <c r="E111" s="60" t="s">
        <v>5481</v>
      </c>
      <c r="F111" s="60" t="s">
        <v>5519</v>
      </c>
      <c r="G111" s="60" t="s">
        <v>5519</v>
      </c>
      <c r="H111" s="60" t="s">
        <v>5662</v>
      </c>
      <c r="I111" s="60" t="s">
        <v>5662</v>
      </c>
      <c r="J111" s="60" t="s">
        <v>5484</v>
      </c>
      <c r="K111" s="60" t="s">
        <v>5661</v>
      </c>
      <c r="L111" s="60" t="s">
        <v>4611</v>
      </c>
      <c r="M111" s="60">
        <v>330</v>
      </c>
      <c r="N111" s="60">
        <v>333</v>
      </c>
      <c r="O111" s="60">
        <v>402</v>
      </c>
      <c r="P111" s="61" t="s">
        <v>3854</v>
      </c>
      <c r="Q111" s="62" t="s">
        <v>5522</v>
      </c>
      <c r="R111" s="60" t="s">
        <v>5519</v>
      </c>
      <c r="S111" s="60" t="s">
        <v>5486</v>
      </c>
      <c r="T111" s="60" t="s">
        <v>5484</v>
      </c>
      <c r="U111" s="60">
        <v>1</v>
      </c>
      <c r="V111" s="53" t="s">
        <v>5487</v>
      </c>
    </row>
    <row r="112" spans="1:22" x14ac:dyDescent="0.25">
      <c r="A112" s="59">
        <v>61841</v>
      </c>
      <c r="B112" s="60" t="s">
        <v>5661</v>
      </c>
      <c r="C112" s="60" t="s">
        <v>10</v>
      </c>
      <c r="D112" s="60" t="s">
        <v>5480</v>
      </c>
      <c r="E112" s="60" t="s">
        <v>5481</v>
      </c>
      <c r="F112" s="60" t="s">
        <v>5519</v>
      </c>
      <c r="G112" s="60" t="s">
        <v>5519</v>
      </c>
      <c r="H112" s="60" t="s">
        <v>5662</v>
      </c>
      <c r="I112" s="60" t="s">
        <v>5662</v>
      </c>
      <c r="J112" s="60" t="s">
        <v>5484</v>
      </c>
      <c r="K112" s="60" t="s">
        <v>5661</v>
      </c>
      <c r="L112" s="60" t="s">
        <v>3939</v>
      </c>
      <c r="M112" s="60">
        <v>330</v>
      </c>
      <c r="N112" s="60">
        <v>333</v>
      </c>
      <c r="O112" s="60">
        <v>402</v>
      </c>
      <c r="P112" s="61" t="s">
        <v>3854</v>
      </c>
      <c r="Q112" s="62" t="s">
        <v>5522</v>
      </c>
      <c r="R112" s="60" t="s">
        <v>5519</v>
      </c>
      <c r="S112" s="60" t="s">
        <v>5486</v>
      </c>
      <c r="T112" s="60" t="s">
        <v>5484</v>
      </c>
      <c r="U112" s="60">
        <v>1</v>
      </c>
      <c r="V112" s="53" t="s">
        <v>5487</v>
      </c>
    </row>
    <row r="113" spans="1:22" x14ac:dyDescent="0.25">
      <c r="A113" s="59">
        <v>655538</v>
      </c>
      <c r="B113" s="60" t="s">
        <v>5663</v>
      </c>
      <c r="C113" s="60" t="s">
        <v>10</v>
      </c>
      <c r="D113" s="60" t="s">
        <v>5480</v>
      </c>
      <c r="E113" s="60" t="s">
        <v>5481</v>
      </c>
      <c r="F113" s="60" t="s">
        <v>5519</v>
      </c>
      <c r="G113" s="60" t="s">
        <v>5519</v>
      </c>
      <c r="H113" s="60" t="s">
        <v>5662</v>
      </c>
      <c r="I113" s="60" t="s">
        <v>5662</v>
      </c>
      <c r="J113" s="60" t="s">
        <v>5489</v>
      </c>
      <c r="K113" s="60" t="s">
        <v>5664</v>
      </c>
      <c r="L113" s="60" t="s">
        <v>5490</v>
      </c>
      <c r="M113" s="60">
        <v>330</v>
      </c>
      <c r="N113" s="60">
        <v>333</v>
      </c>
      <c r="O113" s="60">
        <v>402</v>
      </c>
      <c r="P113" s="61">
        <v>152</v>
      </c>
      <c r="Q113" s="62">
        <v>330333402152</v>
      </c>
      <c r="R113" s="60" t="s">
        <v>5519</v>
      </c>
      <c r="S113" s="60" t="s">
        <v>5486</v>
      </c>
      <c r="T113" s="60" t="s">
        <v>5484</v>
      </c>
      <c r="U113" s="60">
        <v>1</v>
      </c>
      <c r="V113" s="53" t="s">
        <v>5487</v>
      </c>
    </row>
    <row r="114" spans="1:22" x14ac:dyDescent="0.25">
      <c r="A114" s="59">
        <v>655834</v>
      </c>
      <c r="B114" s="60" t="s">
        <v>5665</v>
      </c>
      <c r="C114" s="60" t="s">
        <v>10</v>
      </c>
      <c r="D114" s="60" t="s">
        <v>5480</v>
      </c>
      <c r="E114" s="60" t="s">
        <v>5481</v>
      </c>
      <c r="F114" s="60" t="s">
        <v>5519</v>
      </c>
      <c r="G114" s="60" t="s">
        <v>5519</v>
      </c>
      <c r="H114" s="60" t="s">
        <v>5662</v>
      </c>
      <c r="I114" s="60" t="s">
        <v>5662</v>
      </c>
      <c r="J114" s="60" t="s">
        <v>5492</v>
      </c>
      <c r="K114" s="60" t="s">
        <v>5665</v>
      </c>
      <c r="L114" s="60" t="s">
        <v>5490</v>
      </c>
      <c r="M114" s="60">
        <v>330</v>
      </c>
      <c r="N114" s="60">
        <v>333</v>
      </c>
      <c r="O114" s="60">
        <v>402</v>
      </c>
      <c r="P114" s="61">
        <v>101</v>
      </c>
      <c r="Q114" s="62">
        <v>330333402101</v>
      </c>
      <c r="R114" s="60" t="s">
        <v>5519</v>
      </c>
      <c r="S114" s="60" t="s">
        <v>5486</v>
      </c>
      <c r="T114" s="60" t="s">
        <v>5484</v>
      </c>
      <c r="U114" s="60">
        <v>1</v>
      </c>
      <c r="V114" s="53" t="s">
        <v>5487</v>
      </c>
    </row>
    <row r="115" spans="1:22" x14ac:dyDescent="0.25">
      <c r="A115" s="59">
        <v>20021007</v>
      </c>
      <c r="B115" s="60" t="s">
        <v>5666</v>
      </c>
      <c r="C115" s="60" t="s">
        <v>10</v>
      </c>
      <c r="D115" s="60" t="s">
        <v>5480</v>
      </c>
      <c r="E115" s="60" t="s">
        <v>5481</v>
      </c>
      <c r="F115" s="60" t="s">
        <v>5519</v>
      </c>
      <c r="G115" s="60" t="s">
        <v>5519</v>
      </c>
      <c r="H115" s="60" t="s">
        <v>5662</v>
      </c>
      <c r="I115" s="60" t="s">
        <v>5662</v>
      </c>
      <c r="J115" s="60" t="s">
        <v>5495</v>
      </c>
      <c r="K115" s="60" t="s">
        <v>5667</v>
      </c>
      <c r="L115" s="60" t="s">
        <v>5497</v>
      </c>
      <c r="M115" s="60">
        <v>330</v>
      </c>
      <c r="N115" s="60">
        <v>333</v>
      </c>
      <c r="O115" s="60">
        <v>402</v>
      </c>
      <c r="P115" s="61" t="s">
        <v>3854</v>
      </c>
      <c r="Q115" s="62" t="s">
        <v>5522</v>
      </c>
      <c r="R115" s="60" t="s">
        <v>5519</v>
      </c>
      <c r="S115" s="60" t="s">
        <v>5486</v>
      </c>
      <c r="T115" s="60" t="s">
        <v>5484</v>
      </c>
      <c r="U115" s="60">
        <v>1</v>
      </c>
      <c r="V115" s="53" t="s">
        <v>5487</v>
      </c>
    </row>
    <row r="116" spans="1:22" x14ac:dyDescent="0.25">
      <c r="A116" s="59" t="s">
        <v>3854</v>
      </c>
      <c r="B116" s="60" t="s">
        <v>5668</v>
      </c>
      <c r="C116" s="60" t="s">
        <v>10</v>
      </c>
      <c r="D116" s="60" t="s">
        <v>5480</v>
      </c>
      <c r="E116" s="60" t="s">
        <v>5481</v>
      </c>
      <c r="F116" s="60" t="s">
        <v>5519</v>
      </c>
      <c r="G116" s="60" t="s">
        <v>5519</v>
      </c>
      <c r="H116" s="60" t="s">
        <v>5662</v>
      </c>
      <c r="I116" s="60" t="s">
        <v>5662</v>
      </c>
      <c r="J116" s="60" t="s">
        <v>5484</v>
      </c>
      <c r="K116" s="60" t="s">
        <v>5661</v>
      </c>
      <c r="L116" s="60" t="s">
        <v>4149</v>
      </c>
      <c r="M116" s="60">
        <v>330</v>
      </c>
      <c r="N116" s="60">
        <v>333</v>
      </c>
      <c r="O116" s="60">
        <v>402</v>
      </c>
      <c r="P116" s="61" t="s">
        <v>3854</v>
      </c>
      <c r="Q116" s="62" t="s">
        <v>5522</v>
      </c>
      <c r="R116" s="60" t="s">
        <v>5519</v>
      </c>
      <c r="S116" s="60" t="s">
        <v>5486</v>
      </c>
      <c r="T116" s="60" t="s">
        <v>5484</v>
      </c>
      <c r="U116" s="60">
        <v>0.001</v>
      </c>
      <c r="V116" s="53" t="s">
        <v>5487</v>
      </c>
    </row>
    <row r="117" spans="1:22" x14ac:dyDescent="0.25">
      <c r="A117" s="59">
        <v>655526</v>
      </c>
      <c r="B117" s="60" t="s">
        <v>5669</v>
      </c>
      <c r="C117" s="60" t="s">
        <v>10</v>
      </c>
      <c r="D117" s="60" t="s">
        <v>5480</v>
      </c>
      <c r="E117" s="60" t="s">
        <v>5481</v>
      </c>
      <c r="F117" s="60" t="s">
        <v>5519</v>
      </c>
      <c r="G117" s="60" t="s">
        <v>5519</v>
      </c>
      <c r="H117" s="60" t="s">
        <v>5670</v>
      </c>
      <c r="I117" s="60" t="s">
        <v>5670</v>
      </c>
      <c r="J117" s="60" t="s">
        <v>5489</v>
      </c>
      <c r="K117" s="60" t="s">
        <v>5671</v>
      </c>
      <c r="L117" s="60" t="s">
        <v>5490</v>
      </c>
      <c r="M117" s="60">
        <v>330</v>
      </c>
      <c r="N117" s="60">
        <v>333</v>
      </c>
      <c r="O117" s="60">
        <v>402</v>
      </c>
      <c r="P117" s="61">
        <v>152</v>
      </c>
      <c r="Q117" s="62">
        <v>330333402152</v>
      </c>
      <c r="R117" s="60" t="s">
        <v>5519</v>
      </c>
      <c r="S117" s="60" t="s">
        <v>5486</v>
      </c>
      <c r="T117" s="60" t="s">
        <v>5484</v>
      </c>
      <c r="U117" s="60">
        <v>1</v>
      </c>
      <c r="V117" s="53" t="s">
        <v>5487</v>
      </c>
    </row>
    <row r="118" spans="1:22" x14ac:dyDescent="0.25">
      <c r="A118" s="59">
        <v>61848</v>
      </c>
      <c r="B118" s="60" t="s">
        <v>5672</v>
      </c>
      <c r="C118" s="60" t="s">
        <v>10</v>
      </c>
      <c r="D118" s="60" t="s">
        <v>5480</v>
      </c>
      <c r="E118" s="60" t="s">
        <v>5481</v>
      </c>
      <c r="F118" s="60" t="s">
        <v>5519</v>
      </c>
      <c r="G118" s="60" t="s">
        <v>5519</v>
      </c>
      <c r="H118" s="60" t="s">
        <v>5670</v>
      </c>
      <c r="I118" s="60" t="s">
        <v>5670</v>
      </c>
      <c r="J118" s="60" t="s">
        <v>5484</v>
      </c>
      <c r="K118" s="60" t="s">
        <v>5672</v>
      </c>
      <c r="L118" s="60" t="s">
        <v>3939</v>
      </c>
      <c r="M118" s="60">
        <v>330</v>
      </c>
      <c r="N118" s="60">
        <v>333</v>
      </c>
      <c r="O118" s="60">
        <v>402</v>
      </c>
      <c r="P118" s="61" t="s">
        <v>3854</v>
      </c>
      <c r="Q118" s="62" t="s">
        <v>5522</v>
      </c>
      <c r="R118" s="60" t="s">
        <v>5519</v>
      </c>
      <c r="S118" s="60" t="s">
        <v>5486</v>
      </c>
      <c r="T118" s="60" t="s">
        <v>5484</v>
      </c>
      <c r="U118" s="60">
        <v>1</v>
      </c>
      <c r="V118" s="53" t="s">
        <v>5487</v>
      </c>
    </row>
    <row r="119" spans="1:22" x14ac:dyDescent="0.25">
      <c r="A119" s="59">
        <v>134509</v>
      </c>
      <c r="B119" s="60" t="s">
        <v>5673</v>
      </c>
      <c r="C119" s="60" t="s">
        <v>10</v>
      </c>
      <c r="D119" s="60" t="s">
        <v>5480</v>
      </c>
      <c r="E119" s="60" t="s">
        <v>5481</v>
      </c>
      <c r="F119" s="60" t="s">
        <v>5519</v>
      </c>
      <c r="G119" s="60" t="s">
        <v>5519</v>
      </c>
      <c r="H119" s="60" t="s">
        <v>5674</v>
      </c>
      <c r="I119" s="60" t="s">
        <v>5674</v>
      </c>
      <c r="J119" s="60" t="s">
        <v>5484</v>
      </c>
      <c r="K119" s="60" t="s">
        <v>5673</v>
      </c>
      <c r="L119" s="60" t="s">
        <v>4611</v>
      </c>
      <c r="M119" s="60">
        <v>330</v>
      </c>
      <c r="N119" s="60">
        <v>333</v>
      </c>
      <c r="O119" s="60">
        <v>402</v>
      </c>
      <c r="P119" s="61" t="s">
        <v>3854</v>
      </c>
      <c r="Q119" s="62" t="s">
        <v>5522</v>
      </c>
      <c r="R119" s="60" t="s">
        <v>5519</v>
      </c>
      <c r="S119" s="60" t="s">
        <v>5486</v>
      </c>
      <c r="T119" s="60" t="s">
        <v>5484</v>
      </c>
      <c r="U119" s="60">
        <v>1</v>
      </c>
      <c r="V119" s="53" t="s">
        <v>5487</v>
      </c>
    </row>
    <row r="120" spans="1:22" x14ac:dyDescent="0.25">
      <c r="A120" s="59">
        <v>61842</v>
      </c>
      <c r="B120" s="60" t="s">
        <v>5673</v>
      </c>
      <c r="C120" s="60" t="s">
        <v>10</v>
      </c>
      <c r="D120" s="60" t="s">
        <v>5480</v>
      </c>
      <c r="E120" s="60" t="s">
        <v>5481</v>
      </c>
      <c r="F120" s="60" t="s">
        <v>5519</v>
      </c>
      <c r="G120" s="60" t="s">
        <v>5519</v>
      </c>
      <c r="H120" s="60" t="s">
        <v>5674</v>
      </c>
      <c r="I120" s="60" t="s">
        <v>5674</v>
      </c>
      <c r="J120" s="60" t="s">
        <v>5484</v>
      </c>
      <c r="K120" s="60" t="s">
        <v>5673</v>
      </c>
      <c r="L120" s="60" t="s">
        <v>3939</v>
      </c>
      <c r="M120" s="60">
        <v>330</v>
      </c>
      <c r="N120" s="60">
        <v>333</v>
      </c>
      <c r="O120" s="60">
        <v>402</v>
      </c>
      <c r="P120" s="61" t="s">
        <v>3854</v>
      </c>
      <c r="Q120" s="62" t="s">
        <v>5522</v>
      </c>
      <c r="R120" s="60" t="s">
        <v>5519</v>
      </c>
      <c r="S120" s="60" t="s">
        <v>5486</v>
      </c>
      <c r="T120" s="60" t="s">
        <v>5484</v>
      </c>
      <c r="U120" s="60">
        <v>1</v>
      </c>
      <c r="V120" s="53" t="s">
        <v>5487</v>
      </c>
    </row>
    <row r="121" spans="1:22" x14ac:dyDescent="0.25">
      <c r="A121" s="59">
        <v>655519</v>
      </c>
      <c r="B121" s="60" t="s">
        <v>5675</v>
      </c>
      <c r="C121" s="60" t="s">
        <v>10</v>
      </c>
      <c r="D121" s="60" t="s">
        <v>5480</v>
      </c>
      <c r="E121" s="60" t="s">
        <v>5481</v>
      </c>
      <c r="F121" s="60" t="s">
        <v>5519</v>
      </c>
      <c r="G121" s="60" t="s">
        <v>5519</v>
      </c>
      <c r="H121" s="60" t="s">
        <v>5674</v>
      </c>
      <c r="I121" s="60" t="s">
        <v>5674</v>
      </c>
      <c r="J121" s="60" t="s">
        <v>5489</v>
      </c>
      <c r="K121" s="60" t="s">
        <v>5675</v>
      </c>
      <c r="L121" s="60" t="s">
        <v>5490</v>
      </c>
      <c r="M121" s="60">
        <v>330</v>
      </c>
      <c r="N121" s="60">
        <v>333</v>
      </c>
      <c r="O121" s="60">
        <v>402</v>
      </c>
      <c r="P121" s="61">
        <v>151</v>
      </c>
      <c r="Q121" s="62">
        <v>330333402151</v>
      </c>
      <c r="R121" s="60" t="s">
        <v>5519</v>
      </c>
      <c r="S121" s="60" t="s">
        <v>5486</v>
      </c>
      <c r="T121" s="60" t="s">
        <v>5484</v>
      </c>
      <c r="U121" s="60">
        <v>1</v>
      </c>
      <c r="V121" s="53" t="s">
        <v>5487</v>
      </c>
    </row>
    <row r="122" spans="1:22" x14ac:dyDescent="0.25">
      <c r="A122" s="59">
        <v>655816</v>
      </c>
      <c r="B122" s="60" t="s">
        <v>5676</v>
      </c>
      <c r="C122" s="60" t="s">
        <v>10</v>
      </c>
      <c r="D122" s="60" t="s">
        <v>5480</v>
      </c>
      <c r="E122" s="60" t="s">
        <v>5481</v>
      </c>
      <c r="F122" s="60" t="s">
        <v>5519</v>
      </c>
      <c r="G122" s="60" t="s">
        <v>5519</v>
      </c>
      <c r="H122" s="60" t="s">
        <v>5674</v>
      </c>
      <c r="I122" s="60" t="s">
        <v>5674</v>
      </c>
      <c r="J122" s="60" t="s">
        <v>5492</v>
      </c>
      <c r="K122" s="60" t="s">
        <v>5676</v>
      </c>
      <c r="L122" s="60" t="s">
        <v>5490</v>
      </c>
      <c r="M122" s="60">
        <v>330</v>
      </c>
      <c r="N122" s="60">
        <v>333</v>
      </c>
      <c r="O122" s="60">
        <v>402</v>
      </c>
      <c r="P122" s="61">
        <v>101</v>
      </c>
      <c r="Q122" s="62">
        <v>330333402101</v>
      </c>
      <c r="R122" s="60" t="s">
        <v>5519</v>
      </c>
      <c r="S122" s="60" t="s">
        <v>5486</v>
      </c>
      <c r="T122" s="60" t="s">
        <v>5484</v>
      </c>
      <c r="U122" s="60">
        <v>1</v>
      </c>
      <c r="V122" s="53" t="s">
        <v>5487</v>
      </c>
    </row>
    <row r="123" spans="1:22" x14ac:dyDescent="0.25">
      <c r="A123" s="59">
        <v>20020984</v>
      </c>
      <c r="B123" s="60" t="s">
        <v>5677</v>
      </c>
      <c r="C123" s="60" t="s">
        <v>10</v>
      </c>
      <c r="D123" s="60" t="s">
        <v>5480</v>
      </c>
      <c r="E123" s="60" t="s">
        <v>5481</v>
      </c>
      <c r="F123" s="60" t="s">
        <v>5519</v>
      </c>
      <c r="G123" s="60" t="s">
        <v>5519</v>
      </c>
      <c r="H123" s="60" t="s">
        <v>5674</v>
      </c>
      <c r="I123" s="60" t="s">
        <v>5674</v>
      </c>
      <c r="J123" s="60" t="s">
        <v>5495</v>
      </c>
      <c r="K123" s="60" t="s">
        <v>5677</v>
      </c>
      <c r="L123" s="60" t="s">
        <v>5497</v>
      </c>
      <c r="M123" s="60">
        <v>330</v>
      </c>
      <c r="N123" s="60">
        <v>333</v>
      </c>
      <c r="O123" s="60">
        <v>402</v>
      </c>
      <c r="P123" s="61" t="s">
        <v>3854</v>
      </c>
      <c r="Q123" s="62" t="s">
        <v>5522</v>
      </c>
      <c r="R123" s="60" t="s">
        <v>5519</v>
      </c>
      <c r="S123" s="60" t="s">
        <v>5486</v>
      </c>
      <c r="T123" s="60" t="s">
        <v>5484</v>
      </c>
      <c r="U123" s="60">
        <v>1</v>
      </c>
      <c r="V123" s="53" t="s">
        <v>5487</v>
      </c>
    </row>
    <row r="124" spans="1:22" x14ac:dyDescent="0.25">
      <c r="A124" s="59" t="s">
        <v>3854</v>
      </c>
      <c r="B124" s="60" t="s">
        <v>5678</v>
      </c>
      <c r="C124" s="60" t="s">
        <v>10</v>
      </c>
      <c r="D124" s="60" t="s">
        <v>5480</v>
      </c>
      <c r="E124" s="60" t="s">
        <v>5481</v>
      </c>
      <c r="F124" s="60" t="s">
        <v>5519</v>
      </c>
      <c r="G124" s="60" t="s">
        <v>5519</v>
      </c>
      <c r="H124" s="60" t="s">
        <v>5674</v>
      </c>
      <c r="I124" s="60" t="s">
        <v>5674</v>
      </c>
      <c r="J124" s="60" t="s">
        <v>5484</v>
      </c>
      <c r="K124" s="60" t="s">
        <v>5673</v>
      </c>
      <c r="L124" s="60" t="s">
        <v>4149</v>
      </c>
      <c r="M124" s="60">
        <v>330</v>
      </c>
      <c r="N124" s="60">
        <v>333</v>
      </c>
      <c r="O124" s="60">
        <v>402</v>
      </c>
      <c r="P124" s="61" t="s">
        <v>3854</v>
      </c>
      <c r="Q124" s="62" t="s">
        <v>5522</v>
      </c>
      <c r="R124" s="60" t="s">
        <v>5519</v>
      </c>
      <c r="S124" s="60" t="s">
        <v>5486</v>
      </c>
      <c r="T124" s="60" t="s">
        <v>5484</v>
      </c>
      <c r="U124" s="60">
        <v>0.001</v>
      </c>
      <c r="V124" s="53" t="s">
        <v>5487</v>
      </c>
    </row>
    <row r="125" spans="1:22" x14ac:dyDescent="0.25">
      <c r="A125" s="59">
        <v>134510</v>
      </c>
      <c r="B125" s="60" t="s">
        <v>5679</v>
      </c>
      <c r="C125" s="60" t="s">
        <v>10</v>
      </c>
      <c r="D125" s="60" t="s">
        <v>5480</v>
      </c>
      <c r="E125" s="60" t="s">
        <v>5481</v>
      </c>
      <c r="F125" s="60" t="s">
        <v>5519</v>
      </c>
      <c r="G125" s="60" t="s">
        <v>5519</v>
      </c>
      <c r="H125" s="60" t="s">
        <v>5680</v>
      </c>
      <c r="I125" s="60" t="s">
        <v>5680</v>
      </c>
      <c r="J125" s="60" t="s">
        <v>5484</v>
      </c>
      <c r="K125" s="60" t="s">
        <v>5679</v>
      </c>
      <c r="L125" s="60" t="s">
        <v>4611</v>
      </c>
      <c r="M125" s="60">
        <v>330</v>
      </c>
      <c r="N125" s="60">
        <v>333</v>
      </c>
      <c r="O125" s="60">
        <v>402</v>
      </c>
      <c r="P125" s="61" t="s">
        <v>3854</v>
      </c>
      <c r="Q125" s="62" t="s">
        <v>5522</v>
      </c>
      <c r="R125" s="60" t="s">
        <v>5519</v>
      </c>
      <c r="S125" s="60" t="s">
        <v>5486</v>
      </c>
      <c r="T125" s="60" t="s">
        <v>5484</v>
      </c>
      <c r="U125" s="60">
        <v>1</v>
      </c>
      <c r="V125" s="53" t="s">
        <v>5487</v>
      </c>
    </row>
    <row r="126" spans="1:22" x14ac:dyDescent="0.25">
      <c r="A126" s="59">
        <v>61843</v>
      </c>
      <c r="B126" s="60" t="s">
        <v>5679</v>
      </c>
      <c r="C126" s="60" t="s">
        <v>10</v>
      </c>
      <c r="D126" s="60" t="s">
        <v>5480</v>
      </c>
      <c r="E126" s="60" t="s">
        <v>5481</v>
      </c>
      <c r="F126" s="60" t="s">
        <v>5519</v>
      </c>
      <c r="G126" s="60" t="s">
        <v>5519</v>
      </c>
      <c r="H126" s="60" t="s">
        <v>5680</v>
      </c>
      <c r="I126" s="60" t="s">
        <v>5680</v>
      </c>
      <c r="J126" s="60" t="s">
        <v>5484</v>
      </c>
      <c r="K126" s="60" t="s">
        <v>5679</v>
      </c>
      <c r="L126" s="60" t="s">
        <v>3939</v>
      </c>
      <c r="M126" s="60">
        <v>330</v>
      </c>
      <c r="N126" s="60">
        <v>333</v>
      </c>
      <c r="O126" s="60">
        <v>402</v>
      </c>
      <c r="P126" s="61" t="s">
        <v>3854</v>
      </c>
      <c r="Q126" s="62" t="s">
        <v>5522</v>
      </c>
      <c r="R126" s="60" t="s">
        <v>5519</v>
      </c>
      <c r="S126" s="60" t="s">
        <v>5486</v>
      </c>
      <c r="T126" s="60" t="s">
        <v>5484</v>
      </c>
      <c r="U126" s="60">
        <v>1</v>
      </c>
      <c r="V126" s="53" t="s">
        <v>5487</v>
      </c>
    </row>
    <row r="127" spans="1:22" x14ac:dyDescent="0.25">
      <c r="A127" s="59">
        <v>655527</v>
      </c>
      <c r="B127" s="60" t="s">
        <v>5681</v>
      </c>
      <c r="C127" s="60" t="s">
        <v>10</v>
      </c>
      <c r="D127" s="60" t="s">
        <v>5480</v>
      </c>
      <c r="E127" s="60" t="s">
        <v>5481</v>
      </c>
      <c r="F127" s="60" t="s">
        <v>5519</v>
      </c>
      <c r="G127" s="60" t="s">
        <v>5519</v>
      </c>
      <c r="H127" s="60" t="s">
        <v>5680</v>
      </c>
      <c r="I127" s="60" t="s">
        <v>5680</v>
      </c>
      <c r="J127" s="60" t="s">
        <v>5489</v>
      </c>
      <c r="K127" s="60" t="s">
        <v>5682</v>
      </c>
      <c r="L127" s="60" t="s">
        <v>5490</v>
      </c>
      <c r="M127" s="60">
        <v>330</v>
      </c>
      <c r="N127" s="60">
        <v>333</v>
      </c>
      <c r="O127" s="60">
        <v>402</v>
      </c>
      <c r="P127" s="61">
        <v>152</v>
      </c>
      <c r="Q127" s="62">
        <v>330333402152</v>
      </c>
      <c r="R127" s="60" t="s">
        <v>5519</v>
      </c>
      <c r="S127" s="60" t="s">
        <v>5486</v>
      </c>
      <c r="T127" s="60" t="s">
        <v>5484</v>
      </c>
      <c r="U127" s="60">
        <v>1</v>
      </c>
      <c r="V127" s="53" t="s">
        <v>5487</v>
      </c>
    </row>
    <row r="128" spans="1:22" x14ac:dyDescent="0.25">
      <c r="A128" s="59">
        <v>134511</v>
      </c>
      <c r="B128" s="60" t="s">
        <v>5683</v>
      </c>
      <c r="C128" s="60" t="s">
        <v>10</v>
      </c>
      <c r="D128" s="60" t="s">
        <v>5480</v>
      </c>
      <c r="E128" s="60" t="s">
        <v>5481</v>
      </c>
      <c r="F128" s="60" t="s">
        <v>5519</v>
      </c>
      <c r="G128" s="60" t="s">
        <v>5519</v>
      </c>
      <c r="H128" s="60" t="s">
        <v>5684</v>
      </c>
      <c r="I128" s="60" t="s">
        <v>5684</v>
      </c>
      <c r="J128" s="60" t="s">
        <v>5484</v>
      </c>
      <c r="K128" s="60" t="s">
        <v>5683</v>
      </c>
      <c r="L128" s="60" t="s">
        <v>4611</v>
      </c>
      <c r="M128" s="60">
        <v>330</v>
      </c>
      <c r="N128" s="60">
        <v>333</v>
      </c>
      <c r="O128" s="60">
        <v>402</v>
      </c>
      <c r="P128" s="61" t="s">
        <v>3854</v>
      </c>
      <c r="Q128" s="62" t="s">
        <v>5522</v>
      </c>
      <c r="R128" s="60" t="s">
        <v>5519</v>
      </c>
      <c r="S128" s="60" t="s">
        <v>5486</v>
      </c>
      <c r="T128" s="60" t="s">
        <v>5484</v>
      </c>
      <c r="U128" s="60">
        <v>1</v>
      </c>
      <c r="V128" s="53" t="s">
        <v>5487</v>
      </c>
    </row>
    <row r="129" spans="1:22" x14ac:dyDescent="0.25">
      <c r="A129" s="59">
        <v>61844</v>
      </c>
      <c r="B129" s="60" t="s">
        <v>5683</v>
      </c>
      <c r="C129" s="60" t="s">
        <v>10</v>
      </c>
      <c r="D129" s="60" t="s">
        <v>5480</v>
      </c>
      <c r="E129" s="60" t="s">
        <v>5481</v>
      </c>
      <c r="F129" s="60" t="s">
        <v>5519</v>
      </c>
      <c r="G129" s="60" t="s">
        <v>5519</v>
      </c>
      <c r="H129" s="60" t="s">
        <v>5684</v>
      </c>
      <c r="I129" s="60" t="s">
        <v>5684</v>
      </c>
      <c r="J129" s="60" t="s">
        <v>5484</v>
      </c>
      <c r="K129" s="60" t="s">
        <v>5683</v>
      </c>
      <c r="L129" s="60" t="s">
        <v>3939</v>
      </c>
      <c r="M129" s="60">
        <v>330</v>
      </c>
      <c r="N129" s="60">
        <v>333</v>
      </c>
      <c r="O129" s="60">
        <v>402</v>
      </c>
      <c r="P129" s="61" t="s">
        <v>3854</v>
      </c>
      <c r="Q129" s="62" t="s">
        <v>5522</v>
      </c>
      <c r="R129" s="60" t="s">
        <v>5519</v>
      </c>
      <c r="S129" s="60" t="s">
        <v>5486</v>
      </c>
      <c r="T129" s="60" t="s">
        <v>5484</v>
      </c>
      <c r="U129" s="60">
        <v>1</v>
      </c>
      <c r="V129" s="53" t="s">
        <v>5487</v>
      </c>
    </row>
    <row r="130" spans="1:22" x14ac:dyDescent="0.25">
      <c r="A130" s="59">
        <v>655535</v>
      </c>
      <c r="B130" s="60" t="s">
        <v>5685</v>
      </c>
      <c r="C130" s="60" t="s">
        <v>10</v>
      </c>
      <c r="D130" s="60" t="s">
        <v>5480</v>
      </c>
      <c r="E130" s="60" t="s">
        <v>5481</v>
      </c>
      <c r="F130" s="60" t="s">
        <v>5519</v>
      </c>
      <c r="G130" s="60" t="s">
        <v>5519</v>
      </c>
      <c r="H130" s="60" t="s">
        <v>5684</v>
      </c>
      <c r="I130" s="60" t="s">
        <v>5684</v>
      </c>
      <c r="J130" s="60" t="s">
        <v>5489</v>
      </c>
      <c r="K130" s="60" t="s">
        <v>5685</v>
      </c>
      <c r="L130" s="60" t="s">
        <v>5490</v>
      </c>
      <c r="M130" s="60">
        <v>330</v>
      </c>
      <c r="N130" s="60">
        <v>333</v>
      </c>
      <c r="O130" s="60">
        <v>402</v>
      </c>
      <c r="P130" s="61">
        <v>152</v>
      </c>
      <c r="Q130" s="62">
        <v>330333402152</v>
      </c>
      <c r="R130" s="60" t="s">
        <v>5519</v>
      </c>
      <c r="S130" s="60" t="s">
        <v>5486</v>
      </c>
      <c r="T130" s="60" t="s">
        <v>5484</v>
      </c>
      <c r="U130" s="60">
        <v>1</v>
      </c>
      <c r="V130" s="53" t="s">
        <v>5487</v>
      </c>
    </row>
    <row r="131" spans="1:22" x14ac:dyDescent="0.25">
      <c r="A131" s="59">
        <v>655831</v>
      </c>
      <c r="B131" s="60" t="s">
        <v>5686</v>
      </c>
      <c r="C131" s="60" t="s">
        <v>10</v>
      </c>
      <c r="D131" s="60" t="s">
        <v>5480</v>
      </c>
      <c r="E131" s="60" t="s">
        <v>5481</v>
      </c>
      <c r="F131" s="60" t="s">
        <v>5519</v>
      </c>
      <c r="G131" s="60" t="s">
        <v>5519</v>
      </c>
      <c r="H131" s="60" t="s">
        <v>5684</v>
      </c>
      <c r="I131" s="60" t="s">
        <v>5684</v>
      </c>
      <c r="J131" s="60" t="s">
        <v>5492</v>
      </c>
      <c r="K131" s="60" t="s">
        <v>5686</v>
      </c>
      <c r="L131" s="60" t="s">
        <v>5490</v>
      </c>
      <c r="M131" s="60">
        <v>330</v>
      </c>
      <c r="N131" s="60">
        <v>333</v>
      </c>
      <c r="O131" s="60">
        <v>402</v>
      </c>
      <c r="P131" s="61">
        <v>101</v>
      </c>
      <c r="Q131" s="62">
        <v>330333402101</v>
      </c>
      <c r="R131" s="60" t="s">
        <v>5519</v>
      </c>
      <c r="S131" s="60" t="s">
        <v>5486</v>
      </c>
      <c r="T131" s="60" t="s">
        <v>5484</v>
      </c>
      <c r="U131" s="60">
        <v>1</v>
      </c>
      <c r="V131" s="53" t="s">
        <v>5487</v>
      </c>
    </row>
    <row r="132" spans="1:22" x14ac:dyDescent="0.25">
      <c r="A132" s="59">
        <v>20021001</v>
      </c>
      <c r="B132" s="60" t="s">
        <v>5687</v>
      </c>
      <c r="C132" s="60" t="s">
        <v>10</v>
      </c>
      <c r="D132" s="60" t="s">
        <v>5480</v>
      </c>
      <c r="E132" s="60" t="s">
        <v>5481</v>
      </c>
      <c r="F132" s="60" t="s">
        <v>5519</v>
      </c>
      <c r="G132" s="60" t="s">
        <v>5519</v>
      </c>
      <c r="H132" s="60" t="s">
        <v>5684</v>
      </c>
      <c r="I132" s="60" t="s">
        <v>5684</v>
      </c>
      <c r="J132" s="60" t="s">
        <v>5495</v>
      </c>
      <c r="K132" s="60" t="s">
        <v>5687</v>
      </c>
      <c r="L132" s="60" t="s">
        <v>5497</v>
      </c>
      <c r="M132" s="60">
        <v>330</v>
      </c>
      <c r="N132" s="60">
        <v>333</v>
      </c>
      <c r="O132" s="60">
        <v>402</v>
      </c>
      <c r="P132" s="61" t="s">
        <v>3854</v>
      </c>
      <c r="Q132" s="62" t="s">
        <v>5522</v>
      </c>
      <c r="R132" s="60" t="s">
        <v>5519</v>
      </c>
      <c r="S132" s="60" t="s">
        <v>5486</v>
      </c>
      <c r="T132" s="60" t="s">
        <v>5484</v>
      </c>
      <c r="U132" s="60">
        <v>1</v>
      </c>
      <c r="V132" s="53" t="s">
        <v>5487</v>
      </c>
    </row>
    <row r="133" spans="1:22" x14ac:dyDescent="0.25">
      <c r="A133" s="59" t="s">
        <v>3854</v>
      </c>
      <c r="B133" s="60" t="s">
        <v>5688</v>
      </c>
      <c r="C133" s="60" t="s">
        <v>10</v>
      </c>
      <c r="D133" s="60" t="s">
        <v>5480</v>
      </c>
      <c r="E133" s="60" t="s">
        <v>5481</v>
      </c>
      <c r="F133" s="60" t="s">
        <v>5519</v>
      </c>
      <c r="G133" s="60" t="s">
        <v>5519</v>
      </c>
      <c r="H133" s="60" t="s">
        <v>5684</v>
      </c>
      <c r="I133" s="60" t="s">
        <v>5684</v>
      </c>
      <c r="J133" s="60" t="s">
        <v>5484</v>
      </c>
      <c r="K133" s="60" t="s">
        <v>5683</v>
      </c>
      <c r="L133" s="60" t="s">
        <v>4149</v>
      </c>
      <c r="M133" s="60">
        <v>330</v>
      </c>
      <c r="N133" s="60">
        <v>333</v>
      </c>
      <c r="O133" s="60">
        <v>402</v>
      </c>
      <c r="P133" s="61" t="s">
        <v>3854</v>
      </c>
      <c r="Q133" s="62" t="s">
        <v>5522</v>
      </c>
      <c r="R133" s="60" t="s">
        <v>5519</v>
      </c>
      <c r="S133" s="60" t="s">
        <v>5486</v>
      </c>
      <c r="T133" s="60" t="s">
        <v>5484</v>
      </c>
      <c r="U133" s="60">
        <v>0.001</v>
      </c>
      <c r="V133" s="53" t="s">
        <v>5487</v>
      </c>
    </row>
    <row r="134" spans="1:22" x14ac:dyDescent="0.25">
      <c r="A134" s="59">
        <v>134512</v>
      </c>
      <c r="B134" s="60" t="s">
        <v>5689</v>
      </c>
      <c r="C134" s="60" t="s">
        <v>10</v>
      </c>
      <c r="D134" s="60" t="s">
        <v>5480</v>
      </c>
      <c r="E134" s="60" t="s">
        <v>5481</v>
      </c>
      <c r="F134" s="60" t="s">
        <v>5519</v>
      </c>
      <c r="G134" s="60" t="s">
        <v>5519</v>
      </c>
      <c r="H134" s="60" t="s">
        <v>5690</v>
      </c>
      <c r="I134" s="60" t="s">
        <v>5690</v>
      </c>
      <c r="J134" s="60" t="s">
        <v>5484</v>
      </c>
      <c r="K134" s="60" t="s">
        <v>5689</v>
      </c>
      <c r="L134" s="60" t="s">
        <v>4611</v>
      </c>
      <c r="M134" s="60">
        <v>330</v>
      </c>
      <c r="N134" s="60">
        <v>333</v>
      </c>
      <c r="O134" s="60">
        <v>402</v>
      </c>
      <c r="P134" s="61" t="s">
        <v>3854</v>
      </c>
      <c r="Q134" s="62" t="s">
        <v>5522</v>
      </c>
      <c r="R134" s="60" t="s">
        <v>5519</v>
      </c>
      <c r="S134" s="60" t="s">
        <v>5486</v>
      </c>
      <c r="T134" s="60" t="s">
        <v>5484</v>
      </c>
      <c r="U134" s="60">
        <v>1</v>
      </c>
      <c r="V134" s="53" t="s">
        <v>5487</v>
      </c>
    </row>
    <row r="135" spans="1:22" x14ac:dyDescent="0.25">
      <c r="A135" s="59">
        <v>61845</v>
      </c>
      <c r="B135" s="60" t="s">
        <v>5689</v>
      </c>
      <c r="C135" s="60" t="s">
        <v>10</v>
      </c>
      <c r="D135" s="60" t="s">
        <v>5480</v>
      </c>
      <c r="E135" s="60" t="s">
        <v>5481</v>
      </c>
      <c r="F135" s="60" t="s">
        <v>5519</v>
      </c>
      <c r="G135" s="60" t="s">
        <v>5519</v>
      </c>
      <c r="H135" s="60" t="s">
        <v>5690</v>
      </c>
      <c r="I135" s="60" t="s">
        <v>5690</v>
      </c>
      <c r="J135" s="60" t="s">
        <v>5484</v>
      </c>
      <c r="K135" s="60" t="s">
        <v>5689</v>
      </c>
      <c r="L135" s="60" t="s">
        <v>3939</v>
      </c>
      <c r="M135" s="60">
        <v>330</v>
      </c>
      <c r="N135" s="60">
        <v>333</v>
      </c>
      <c r="O135" s="60">
        <v>402</v>
      </c>
      <c r="P135" s="61" t="s">
        <v>3854</v>
      </c>
      <c r="Q135" s="62" t="s">
        <v>5522</v>
      </c>
      <c r="R135" s="60" t="s">
        <v>5519</v>
      </c>
      <c r="S135" s="60" t="s">
        <v>5486</v>
      </c>
      <c r="T135" s="60" t="s">
        <v>5484</v>
      </c>
      <c r="U135" s="60">
        <v>1</v>
      </c>
      <c r="V135" s="53" t="s">
        <v>5487</v>
      </c>
    </row>
    <row r="136" spans="1:22" x14ac:dyDescent="0.25">
      <c r="A136" s="59">
        <v>655539</v>
      </c>
      <c r="B136" s="60" t="s">
        <v>5691</v>
      </c>
      <c r="C136" s="60" t="s">
        <v>10</v>
      </c>
      <c r="D136" s="60" t="s">
        <v>5480</v>
      </c>
      <c r="E136" s="60" t="s">
        <v>5481</v>
      </c>
      <c r="F136" s="60" t="s">
        <v>5519</v>
      </c>
      <c r="G136" s="60" t="s">
        <v>5519</v>
      </c>
      <c r="H136" s="60" t="s">
        <v>5690</v>
      </c>
      <c r="I136" s="60" t="s">
        <v>5690</v>
      </c>
      <c r="J136" s="60" t="s">
        <v>5489</v>
      </c>
      <c r="K136" s="60" t="s">
        <v>5692</v>
      </c>
      <c r="L136" s="60" t="s">
        <v>5490</v>
      </c>
      <c r="M136" s="60">
        <v>330</v>
      </c>
      <c r="N136" s="60">
        <v>333</v>
      </c>
      <c r="O136" s="60">
        <v>402</v>
      </c>
      <c r="P136" s="61">
        <v>152</v>
      </c>
      <c r="Q136" s="62">
        <v>330333402152</v>
      </c>
      <c r="R136" s="60" t="s">
        <v>5519</v>
      </c>
      <c r="S136" s="60" t="s">
        <v>5486</v>
      </c>
      <c r="T136" s="60" t="s">
        <v>5484</v>
      </c>
      <c r="U136" s="60">
        <v>1</v>
      </c>
      <c r="V136" s="53" t="s">
        <v>5487</v>
      </c>
    </row>
    <row r="137" spans="1:22" x14ac:dyDescent="0.25">
      <c r="A137" s="59">
        <v>655835</v>
      </c>
      <c r="B137" s="60" t="s">
        <v>5693</v>
      </c>
      <c r="C137" s="60" t="s">
        <v>10</v>
      </c>
      <c r="D137" s="60" t="s">
        <v>5480</v>
      </c>
      <c r="E137" s="60" t="s">
        <v>5481</v>
      </c>
      <c r="F137" s="60" t="s">
        <v>5519</v>
      </c>
      <c r="G137" s="60" t="s">
        <v>5519</v>
      </c>
      <c r="H137" s="60" t="s">
        <v>5690</v>
      </c>
      <c r="I137" s="60" t="s">
        <v>5690</v>
      </c>
      <c r="J137" s="60" t="s">
        <v>5492</v>
      </c>
      <c r="K137" s="60" t="s">
        <v>5693</v>
      </c>
      <c r="L137" s="60" t="s">
        <v>5490</v>
      </c>
      <c r="M137" s="60">
        <v>330</v>
      </c>
      <c r="N137" s="60">
        <v>333</v>
      </c>
      <c r="O137" s="60">
        <v>402</v>
      </c>
      <c r="P137" s="61">
        <v>101</v>
      </c>
      <c r="Q137" s="62">
        <v>330333402101</v>
      </c>
      <c r="R137" s="60" t="s">
        <v>5519</v>
      </c>
      <c r="S137" s="60" t="s">
        <v>5486</v>
      </c>
      <c r="T137" s="60" t="s">
        <v>5484</v>
      </c>
      <c r="U137" s="60">
        <v>1</v>
      </c>
      <c r="V137" s="53" t="s">
        <v>5487</v>
      </c>
    </row>
    <row r="138" spans="1:22" x14ac:dyDescent="0.25">
      <c r="A138" s="59" t="s">
        <v>3854</v>
      </c>
      <c r="B138" s="60" t="s">
        <v>5694</v>
      </c>
      <c r="C138" s="60" t="s">
        <v>10</v>
      </c>
      <c r="D138" s="60" t="s">
        <v>5480</v>
      </c>
      <c r="E138" s="60" t="s">
        <v>5481</v>
      </c>
      <c r="F138" s="60" t="s">
        <v>5519</v>
      </c>
      <c r="G138" s="60" t="s">
        <v>5519</v>
      </c>
      <c r="H138" s="60" t="s">
        <v>5690</v>
      </c>
      <c r="I138" s="60" t="s">
        <v>5690</v>
      </c>
      <c r="J138" s="60" t="s">
        <v>5484</v>
      </c>
      <c r="K138" s="60" t="s">
        <v>5689</v>
      </c>
      <c r="L138" s="60" t="s">
        <v>4149</v>
      </c>
      <c r="M138" s="60">
        <v>330</v>
      </c>
      <c r="N138" s="60">
        <v>333</v>
      </c>
      <c r="O138" s="60">
        <v>402</v>
      </c>
      <c r="P138" s="61" t="s">
        <v>3854</v>
      </c>
      <c r="Q138" s="62" t="s">
        <v>5522</v>
      </c>
      <c r="R138" s="60" t="s">
        <v>5519</v>
      </c>
      <c r="S138" s="60" t="s">
        <v>5486</v>
      </c>
      <c r="T138" s="60" t="s">
        <v>5484</v>
      </c>
      <c r="U138" s="60">
        <v>0.001</v>
      </c>
      <c r="V138" s="53" t="s">
        <v>5487</v>
      </c>
    </row>
    <row r="139" spans="1:22" x14ac:dyDescent="0.25">
      <c r="A139" s="59">
        <v>656399</v>
      </c>
      <c r="B139" s="60" t="s">
        <v>5695</v>
      </c>
      <c r="C139" s="60" t="s">
        <v>10</v>
      </c>
      <c r="D139" s="60" t="s">
        <v>5696</v>
      </c>
      <c r="E139" s="60" t="s">
        <v>5481</v>
      </c>
      <c r="F139" s="60" t="s">
        <v>5697</v>
      </c>
      <c r="G139" s="60" t="s">
        <v>5519</v>
      </c>
      <c r="H139" s="60" t="s">
        <v>5698</v>
      </c>
      <c r="I139" s="60" t="s">
        <v>5698</v>
      </c>
      <c r="J139" s="60" t="s">
        <v>5489</v>
      </c>
      <c r="K139" s="60" t="s">
        <v>5695</v>
      </c>
      <c r="L139" s="60" t="s">
        <v>5490</v>
      </c>
      <c r="M139" s="60">
        <v>330</v>
      </c>
      <c r="N139" s="60">
        <v>335</v>
      </c>
      <c r="O139" s="60">
        <v>405</v>
      </c>
      <c r="P139" s="61">
        <v>142</v>
      </c>
      <c r="Q139" s="62">
        <v>330335405142</v>
      </c>
      <c r="R139" s="60" t="s">
        <v>5519</v>
      </c>
      <c r="S139" s="60" t="s">
        <v>5486</v>
      </c>
      <c r="T139" s="60" t="s">
        <v>5484</v>
      </c>
      <c r="U139" s="60">
        <v>1</v>
      </c>
      <c r="V139" s="53" t="s">
        <v>5487</v>
      </c>
    </row>
    <row r="140" spans="1:22" x14ac:dyDescent="0.25">
      <c r="A140" s="59">
        <v>61904</v>
      </c>
      <c r="B140" s="60" t="s">
        <v>5699</v>
      </c>
      <c r="C140" s="60" t="s">
        <v>10</v>
      </c>
      <c r="D140" s="60" t="s">
        <v>5480</v>
      </c>
      <c r="E140" s="60" t="s">
        <v>5481</v>
      </c>
      <c r="F140" s="60" t="s">
        <v>5519</v>
      </c>
      <c r="G140" s="60" t="s">
        <v>5519</v>
      </c>
      <c r="H140" s="60" t="s">
        <v>5700</v>
      </c>
      <c r="I140" s="60" t="s">
        <v>5701</v>
      </c>
      <c r="J140" s="60" t="s">
        <v>5484</v>
      </c>
      <c r="K140" s="60" t="s">
        <v>5702</v>
      </c>
      <c r="L140" s="60" t="s">
        <v>3939</v>
      </c>
      <c r="M140" s="60">
        <v>330</v>
      </c>
      <c r="N140" s="60">
        <v>333</v>
      </c>
      <c r="O140" s="60">
        <v>402</v>
      </c>
      <c r="P140" s="61" t="s">
        <v>3854</v>
      </c>
      <c r="Q140" s="62" t="s">
        <v>5522</v>
      </c>
      <c r="R140" s="60" t="s">
        <v>5519</v>
      </c>
      <c r="S140" s="60" t="s">
        <v>5486</v>
      </c>
      <c r="T140" s="60" t="s">
        <v>5484</v>
      </c>
      <c r="U140" s="60">
        <v>1</v>
      </c>
      <c r="V140" s="53" t="s">
        <v>5487</v>
      </c>
    </row>
    <row r="141" spans="1:22" x14ac:dyDescent="0.25">
      <c r="A141" s="59">
        <v>655529</v>
      </c>
      <c r="B141" s="60" t="s">
        <v>5703</v>
      </c>
      <c r="C141" s="60" t="s">
        <v>10</v>
      </c>
      <c r="D141" s="60" t="s">
        <v>5480</v>
      </c>
      <c r="E141" s="60" t="s">
        <v>5481</v>
      </c>
      <c r="F141" s="60" t="s">
        <v>5519</v>
      </c>
      <c r="G141" s="60" t="s">
        <v>5519</v>
      </c>
      <c r="H141" s="60" t="s">
        <v>5700</v>
      </c>
      <c r="I141" s="60" t="s">
        <v>5701</v>
      </c>
      <c r="J141" s="60" t="s">
        <v>5489</v>
      </c>
      <c r="K141" s="60" t="s">
        <v>5704</v>
      </c>
      <c r="L141" s="60" t="s">
        <v>5490</v>
      </c>
      <c r="M141" s="60">
        <v>330</v>
      </c>
      <c r="N141" s="60">
        <v>333</v>
      </c>
      <c r="O141" s="60">
        <v>402</v>
      </c>
      <c r="P141" s="61">
        <v>152</v>
      </c>
      <c r="Q141" s="62">
        <v>330333402152</v>
      </c>
      <c r="R141" s="60" t="s">
        <v>5519</v>
      </c>
      <c r="S141" s="60" t="s">
        <v>5486</v>
      </c>
      <c r="T141" s="60" t="s">
        <v>5484</v>
      </c>
      <c r="U141" s="60">
        <v>1</v>
      </c>
      <c r="V141" s="53" t="s">
        <v>5487</v>
      </c>
    </row>
    <row r="142" spans="1:22" x14ac:dyDescent="0.25">
      <c r="A142" s="59">
        <v>61846</v>
      </c>
      <c r="B142" s="60" t="s">
        <v>5705</v>
      </c>
      <c r="C142" s="60" t="s">
        <v>10</v>
      </c>
      <c r="D142" s="60" t="s">
        <v>5480</v>
      </c>
      <c r="E142" s="60" t="s">
        <v>5481</v>
      </c>
      <c r="F142" s="60" t="s">
        <v>5519</v>
      </c>
      <c r="G142" s="60" t="s">
        <v>5519</v>
      </c>
      <c r="H142" s="60" t="s">
        <v>5706</v>
      </c>
      <c r="I142" s="60" t="s">
        <v>5706</v>
      </c>
      <c r="J142" s="60" t="s">
        <v>5484</v>
      </c>
      <c r="K142" s="60" t="s">
        <v>5705</v>
      </c>
      <c r="L142" s="60" t="s">
        <v>3939</v>
      </c>
      <c r="M142" s="60">
        <v>330</v>
      </c>
      <c r="N142" s="60">
        <v>333</v>
      </c>
      <c r="O142" s="60">
        <v>402</v>
      </c>
      <c r="P142" s="61" t="s">
        <v>3854</v>
      </c>
      <c r="Q142" s="62" t="s">
        <v>5522</v>
      </c>
      <c r="R142" s="60" t="s">
        <v>5519</v>
      </c>
      <c r="S142" s="60" t="s">
        <v>5486</v>
      </c>
      <c r="T142" s="60" t="s">
        <v>5484</v>
      </c>
      <c r="U142" s="60">
        <v>1</v>
      </c>
      <c r="V142" s="53" t="s">
        <v>5487</v>
      </c>
    </row>
    <row r="143" spans="1:22" x14ac:dyDescent="0.25">
      <c r="A143" s="59">
        <v>655521</v>
      </c>
      <c r="B143" s="60" t="s">
        <v>5707</v>
      </c>
      <c r="C143" s="60" t="s">
        <v>10</v>
      </c>
      <c r="D143" s="60" t="s">
        <v>5480</v>
      </c>
      <c r="E143" s="60" t="s">
        <v>5481</v>
      </c>
      <c r="F143" s="60" t="s">
        <v>5519</v>
      </c>
      <c r="G143" s="60" t="s">
        <v>5519</v>
      </c>
      <c r="H143" s="60" t="s">
        <v>5706</v>
      </c>
      <c r="I143" s="60" t="s">
        <v>5706</v>
      </c>
      <c r="J143" s="60" t="s">
        <v>5489</v>
      </c>
      <c r="K143" s="60" t="s">
        <v>5707</v>
      </c>
      <c r="L143" s="60" t="s">
        <v>5490</v>
      </c>
      <c r="M143" s="60">
        <v>330</v>
      </c>
      <c r="N143" s="60">
        <v>333</v>
      </c>
      <c r="O143" s="60">
        <v>402</v>
      </c>
      <c r="P143" s="61">
        <v>152</v>
      </c>
      <c r="Q143" s="62">
        <v>330333402152</v>
      </c>
      <c r="R143" s="60" t="s">
        <v>5519</v>
      </c>
      <c r="S143" s="60" t="s">
        <v>5486</v>
      </c>
      <c r="T143" s="60" t="s">
        <v>5484</v>
      </c>
      <c r="U143" s="60">
        <v>1</v>
      </c>
      <c r="V143" s="53" t="s">
        <v>5487</v>
      </c>
    </row>
    <row r="144" spans="1:22" x14ac:dyDescent="0.25">
      <c r="A144" s="59">
        <v>61847</v>
      </c>
      <c r="B144" s="60" t="s">
        <v>5708</v>
      </c>
      <c r="C144" s="60" t="s">
        <v>10</v>
      </c>
      <c r="D144" s="60" t="s">
        <v>5480</v>
      </c>
      <c r="E144" s="60" t="s">
        <v>5481</v>
      </c>
      <c r="F144" s="60" t="s">
        <v>5519</v>
      </c>
      <c r="G144" s="60" t="s">
        <v>5519</v>
      </c>
      <c r="H144" s="60" t="s">
        <v>5709</v>
      </c>
      <c r="I144" s="60" t="s">
        <v>5709</v>
      </c>
      <c r="J144" s="60" t="s">
        <v>5484</v>
      </c>
      <c r="K144" s="60" t="s">
        <v>5708</v>
      </c>
      <c r="L144" s="60" t="s">
        <v>3939</v>
      </c>
      <c r="M144" s="60">
        <v>330</v>
      </c>
      <c r="N144" s="60">
        <v>333</v>
      </c>
      <c r="O144" s="60">
        <v>402</v>
      </c>
      <c r="P144" s="61" t="s">
        <v>3854</v>
      </c>
      <c r="Q144" s="62" t="s">
        <v>5522</v>
      </c>
      <c r="R144" s="60" t="s">
        <v>5519</v>
      </c>
      <c r="S144" s="60" t="s">
        <v>5486</v>
      </c>
      <c r="T144" s="60" t="s">
        <v>5484</v>
      </c>
      <c r="U144" s="60">
        <v>1</v>
      </c>
      <c r="V144" s="53" t="s">
        <v>5487</v>
      </c>
    </row>
    <row r="145" spans="1:22" x14ac:dyDescent="0.25">
      <c r="A145" s="59">
        <v>655522</v>
      </c>
      <c r="B145" s="60" t="s">
        <v>5710</v>
      </c>
      <c r="C145" s="60" t="s">
        <v>10</v>
      </c>
      <c r="D145" s="60" t="s">
        <v>5480</v>
      </c>
      <c r="E145" s="60" t="s">
        <v>5481</v>
      </c>
      <c r="F145" s="60" t="s">
        <v>5519</v>
      </c>
      <c r="G145" s="60" t="s">
        <v>5519</v>
      </c>
      <c r="H145" s="60" t="s">
        <v>5709</v>
      </c>
      <c r="I145" s="60" t="s">
        <v>5709</v>
      </c>
      <c r="J145" s="60" t="s">
        <v>5489</v>
      </c>
      <c r="K145" s="60" t="s">
        <v>5711</v>
      </c>
      <c r="L145" s="60" t="s">
        <v>5490</v>
      </c>
      <c r="M145" s="60">
        <v>330</v>
      </c>
      <c r="N145" s="60">
        <v>333</v>
      </c>
      <c r="O145" s="60">
        <v>402</v>
      </c>
      <c r="P145" s="61">
        <v>152</v>
      </c>
      <c r="Q145" s="62">
        <v>330333402152</v>
      </c>
      <c r="R145" s="60" t="s">
        <v>5519</v>
      </c>
      <c r="S145" s="60" t="s">
        <v>5486</v>
      </c>
      <c r="T145" s="60" t="s">
        <v>5484</v>
      </c>
      <c r="U145" s="60">
        <v>1</v>
      </c>
      <c r="V145" s="53" t="s">
        <v>5487</v>
      </c>
    </row>
    <row r="146" spans="1:22" x14ac:dyDescent="0.25">
      <c r="A146" s="59">
        <v>11295</v>
      </c>
      <c r="B146" s="60" t="s">
        <v>5712</v>
      </c>
      <c r="C146" s="60" t="s">
        <v>10</v>
      </c>
      <c r="D146" s="60" t="s">
        <v>5480</v>
      </c>
      <c r="E146" s="60" t="s">
        <v>5481</v>
      </c>
      <c r="F146" s="60" t="s">
        <v>5519</v>
      </c>
      <c r="G146" s="60" t="s">
        <v>5519</v>
      </c>
      <c r="H146" s="60" t="s">
        <v>5614</v>
      </c>
      <c r="I146" s="60" t="s">
        <v>5614</v>
      </c>
      <c r="J146" s="60" t="s">
        <v>5484</v>
      </c>
      <c r="K146" s="60" t="s">
        <v>5615</v>
      </c>
      <c r="L146" s="60" t="s">
        <v>3939</v>
      </c>
      <c r="M146" s="60">
        <v>330</v>
      </c>
      <c r="N146" s="60">
        <v>333</v>
      </c>
      <c r="O146" s="60">
        <v>402</v>
      </c>
      <c r="P146" s="61" t="s">
        <v>3854</v>
      </c>
      <c r="Q146" s="62" t="s">
        <v>5522</v>
      </c>
      <c r="R146" s="60" t="s">
        <v>5519</v>
      </c>
      <c r="S146" s="60" t="s">
        <v>5486</v>
      </c>
      <c r="T146" s="60" t="s">
        <v>5484</v>
      </c>
      <c r="U146" s="60">
        <v>1</v>
      </c>
      <c r="V146" s="53" t="s">
        <v>5487</v>
      </c>
    </row>
    <row r="147" spans="1:22" x14ac:dyDescent="0.25">
      <c r="A147" s="59">
        <v>679818</v>
      </c>
      <c r="B147" s="60" t="s">
        <v>5713</v>
      </c>
      <c r="C147" s="60" t="s">
        <v>10</v>
      </c>
      <c r="D147" s="60" t="s">
        <v>5480</v>
      </c>
      <c r="E147" s="60" t="s">
        <v>5481</v>
      </c>
      <c r="F147" s="60" t="s">
        <v>5519</v>
      </c>
      <c r="G147" s="60" t="s">
        <v>5519</v>
      </c>
      <c r="H147" s="60" t="s">
        <v>5614</v>
      </c>
      <c r="I147" s="60" t="s">
        <v>5614</v>
      </c>
      <c r="J147" s="60" t="s">
        <v>5492</v>
      </c>
      <c r="K147" s="60" t="s">
        <v>5713</v>
      </c>
      <c r="L147" s="60" t="s">
        <v>5490</v>
      </c>
      <c r="M147" s="60">
        <v>330</v>
      </c>
      <c r="N147" s="60">
        <v>333</v>
      </c>
      <c r="O147" s="60">
        <v>402</v>
      </c>
      <c r="P147" s="61">
        <v>101</v>
      </c>
      <c r="Q147" s="62">
        <v>330333402101</v>
      </c>
      <c r="R147" s="60" t="s">
        <v>5519</v>
      </c>
      <c r="S147" s="60" t="s">
        <v>5486</v>
      </c>
      <c r="T147" s="60" t="s">
        <v>5484</v>
      </c>
      <c r="U147" s="60">
        <v>1</v>
      </c>
      <c r="V147" s="53" t="s">
        <v>5487</v>
      </c>
    </row>
    <row r="148" spans="1:22" x14ac:dyDescent="0.25">
      <c r="A148" s="59">
        <v>665668</v>
      </c>
      <c r="B148" s="60" t="s">
        <v>5714</v>
      </c>
      <c r="C148" s="60" t="s">
        <v>10</v>
      </c>
      <c r="D148" s="60" t="s">
        <v>5480</v>
      </c>
      <c r="E148" s="60" t="s">
        <v>5481</v>
      </c>
      <c r="F148" s="60" t="s">
        <v>5519</v>
      </c>
      <c r="G148" s="60" t="s">
        <v>5519</v>
      </c>
      <c r="H148" s="60" t="s">
        <v>5614</v>
      </c>
      <c r="I148" s="60" t="s">
        <v>5614</v>
      </c>
      <c r="J148" s="60" t="s">
        <v>5489</v>
      </c>
      <c r="K148" s="60" t="s">
        <v>5714</v>
      </c>
      <c r="L148" s="60" t="s">
        <v>5490</v>
      </c>
      <c r="M148" s="60">
        <v>330</v>
      </c>
      <c r="N148" s="60">
        <v>333</v>
      </c>
      <c r="O148" s="60">
        <v>402</v>
      </c>
      <c r="P148" s="61">
        <v>152</v>
      </c>
      <c r="Q148" s="62">
        <v>330333402152</v>
      </c>
      <c r="R148" s="60" t="s">
        <v>5519</v>
      </c>
      <c r="S148" s="60" t="s">
        <v>5486</v>
      </c>
      <c r="T148" s="60" t="s">
        <v>5484</v>
      </c>
      <c r="U148" s="60">
        <v>1</v>
      </c>
      <c r="V148" s="53" t="s">
        <v>5487</v>
      </c>
    </row>
    <row r="149" spans="1:22" x14ac:dyDescent="0.25">
      <c r="A149" s="59" t="s">
        <v>3854</v>
      </c>
      <c r="B149" s="60" t="s">
        <v>5715</v>
      </c>
      <c r="C149" s="60" t="s">
        <v>10</v>
      </c>
      <c r="D149" s="60" t="s">
        <v>5480</v>
      </c>
      <c r="E149" s="60" t="s">
        <v>5481</v>
      </c>
      <c r="F149" s="60" t="s">
        <v>5519</v>
      </c>
      <c r="G149" s="60" t="s">
        <v>5519</v>
      </c>
      <c r="H149" s="60" t="s">
        <v>5614</v>
      </c>
      <c r="I149" s="60" t="s">
        <v>5614</v>
      </c>
      <c r="J149" s="60" t="s">
        <v>5484</v>
      </c>
      <c r="K149" s="60" t="s">
        <v>5615</v>
      </c>
      <c r="L149" s="60" t="s">
        <v>4149</v>
      </c>
      <c r="M149" s="60">
        <v>330</v>
      </c>
      <c r="N149" s="60">
        <v>333</v>
      </c>
      <c r="O149" s="60">
        <v>402</v>
      </c>
      <c r="P149" s="61" t="s">
        <v>3854</v>
      </c>
      <c r="Q149" s="62" t="s">
        <v>5522</v>
      </c>
      <c r="R149" s="60" t="s">
        <v>5519</v>
      </c>
      <c r="S149" s="60" t="s">
        <v>5486</v>
      </c>
      <c r="T149" s="60" t="s">
        <v>5484</v>
      </c>
      <c r="U149" s="60">
        <v>0.001</v>
      </c>
      <c r="V149" s="53" t="s">
        <v>5487</v>
      </c>
    </row>
    <row r="150" spans="1:22" x14ac:dyDescent="0.25">
      <c r="A150" s="59">
        <v>798587</v>
      </c>
      <c r="B150" s="60" t="s">
        <v>5716</v>
      </c>
      <c r="C150" s="60" t="s">
        <v>9</v>
      </c>
      <c r="D150" s="60" t="s">
        <v>5480</v>
      </c>
      <c r="E150" s="60" t="s">
        <v>5481</v>
      </c>
      <c r="F150" s="60" t="s">
        <v>5519</v>
      </c>
      <c r="G150" s="60" t="s">
        <v>5571</v>
      </c>
      <c r="H150" s="60" t="s">
        <v>5717</v>
      </c>
      <c r="I150" s="60" t="s">
        <v>5718</v>
      </c>
      <c r="J150" s="60" t="s">
        <v>5484</v>
      </c>
      <c r="K150" s="60" t="s">
        <v>5719</v>
      </c>
      <c r="L150" s="60" t="s">
        <v>3939</v>
      </c>
      <c r="M150" s="60">
        <v>330</v>
      </c>
      <c r="N150" s="60">
        <v>333</v>
      </c>
      <c r="O150" s="60">
        <v>402</v>
      </c>
      <c r="P150" s="61" t="s">
        <v>3854</v>
      </c>
      <c r="Q150" s="62" t="s">
        <v>5522</v>
      </c>
      <c r="R150" s="60" t="s">
        <v>5571</v>
      </c>
      <c r="S150" s="60" t="s">
        <v>5503</v>
      </c>
      <c r="T150" s="60" t="s">
        <v>5484</v>
      </c>
      <c r="U150" s="60">
        <v>0.5</v>
      </c>
      <c r="V150" s="53" t="s">
        <v>5487</v>
      </c>
    </row>
    <row r="151" spans="1:22" x14ac:dyDescent="0.25">
      <c r="A151" s="59">
        <v>134461</v>
      </c>
      <c r="B151" s="60" t="s">
        <v>5720</v>
      </c>
      <c r="C151" s="60" t="s">
        <v>10</v>
      </c>
      <c r="D151" s="60" t="s">
        <v>5480</v>
      </c>
      <c r="E151" s="60" t="s">
        <v>5481</v>
      </c>
      <c r="F151" s="60" t="s">
        <v>5482</v>
      </c>
      <c r="G151" s="60" t="s">
        <v>5482</v>
      </c>
      <c r="H151" s="60" t="s">
        <v>5721</v>
      </c>
      <c r="I151" s="60" t="s">
        <v>5722</v>
      </c>
      <c r="J151" s="60" t="s">
        <v>5484</v>
      </c>
      <c r="K151" s="60" t="s">
        <v>5720</v>
      </c>
      <c r="L151" s="60" t="s">
        <v>4611</v>
      </c>
      <c r="M151" s="60">
        <v>330</v>
      </c>
      <c r="N151" s="60">
        <v>333</v>
      </c>
      <c r="O151" s="60">
        <v>401</v>
      </c>
      <c r="P151" s="61" t="s">
        <v>3854</v>
      </c>
      <c r="Q151" s="62" t="s">
        <v>5485</v>
      </c>
      <c r="R151" s="60" t="s">
        <v>5482</v>
      </c>
      <c r="S151" s="60" t="s">
        <v>5486</v>
      </c>
      <c r="T151" s="60" t="s">
        <v>5484</v>
      </c>
      <c r="U151" s="60">
        <v>1</v>
      </c>
      <c r="V151" s="53" t="s">
        <v>5487</v>
      </c>
    </row>
    <row r="152" spans="1:22" x14ac:dyDescent="0.25">
      <c r="A152" s="59">
        <v>61721</v>
      </c>
      <c r="B152" s="60" t="s">
        <v>5720</v>
      </c>
      <c r="C152" s="60" t="s">
        <v>10</v>
      </c>
      <c r="D152" s="60" t="s">
        <v>5480</v>
      </c>
      <c r="E152" s="60" t="s">
        <v>5481</v>
      </c>
      <c r="F152" s="60" t="s">
        <v>5482</v>
      </c>
      <c r="G152" s="60" t="s">
        <v>5482</v>
      </c>
      <c r="H152" s="60" t="s">
        <v>5721</v>
      </c>
      <c r="I152" s="60" t="s">
        <v>5722</v>
      </c>
      <c r="J152" s="60" t="s">
        <v>5484</v>
      </c>
      <c r="K152" s="60" t="s">
        <v>5720</v>
      </c>
      <c r="L152" s="60" t="s">
        <v>3939</v>
      </c>
      <c r="M152" s="60">
        <v>330</v>
      </c>
      <c r="N152" s="60">
        <v>333</v>
      </c>
      <c r="O152" s="60">
        <v>401</v>
      </c>
      <c r="P152" s="61" t="s">
        <v>3854</v>
      </c>
      <c r="Q152" s="62" t="s">
        <v>5485</v>
      </c>
      <c r="R152" s="60" t="s">
        <v>5482</v>
      </c>
      <c r="S152" s="60" t="s">
        <v>5486</v>
      </c>
      <c r="T152" s="60" t="s">
        <v>5484</v>
      </c>
      <c r="U152" s="60">
        <v>1</v>
      </c>
      <c r="V152" s="53" t="s">
        <v>5487</v>
      </c>
    </row>
    <row r="153" spans="1:22" x14ac:dyDescent="0.25">
      <c r="A153" s="59">
        <v>655320</v>
      </c>
      <c r="B153" s="60" t="s">
        <v>5723</v>
      </c>
      <c r="C153" s="60" t="s">
        <v>10</v>
      </c>
      <c r="D153" s="60" t="s">
        <v>5480</v>
      </c>
      <c r="E153" s="60" t="s">
        <v>5481</v>
      </c>
      <c r="F153" s="60" t="s">
        <v>5482</v>
      </c>
      <c r="G153" s="60" t="s">
        <v>5482</v>
      </c>
      <c r="H153" s="60" t="s">
        <v>5721</v>
      </c>
      <c r="I153" s="60" t="s">
        <v>5722</v>
      </c>
      <c r="J153" s="60" t="s">
        <v>5489</v>
      </c>
      <c r="K153" s="60" t="s">
        <v>5723</v>
      </c>
      <c r="L153" s="60" t="s">
        <v>5490</v>
      </c>
      <c r="M153" s="60">
        <v>330</v>
      </c>
      <c r="N153" s="60">
        <v>333</v>
      </c>
      <c r="O153" s="60">
        <v>401</v>
      </c>
      <c r="P153" s="61">
        <v>453</v>
      </c>
      <c r="Q153" s="62">
        <v>330333401453</v>
      </c>
      <c r="R153" s="60" t="s">
        <v>5482</v>
      </c>
      <c r="S153" s="60" t="s">
        <v>5486</v>
      </c>
      <c r="T153" s="60" t="s">
        <v>5484</v>
      </c>
      <c r="U153" s="60">
        <v>1</v>
      </c>
      <c r="V153" s="53" t="s">
        <v>5487</v>
      </c>
    </row>
    <row r="154" spans="1:22" x14ac:dyDescent="0.25">
      <c r="A154" s="59">
        <v>655732</v>
      </c>
      <c r="B154" s="60" t="s">
        <v>5724</v>
      </c>
      <c r="C154" s="60" t="s">
        <v>10</v>
      </c>
      <c r="D154" s="60" t="s">
        <v>5480</v>
      </c>
      <c r="E154" s="60" t="s">
        <v>5481</v>
      </c>
      <c r="F154" s="60" t="s">
        <v>5482</v>
      </c>
      <c r="G154" s="60" t="s">
        <v>5482</v>
      </c>
      <c r="H154" s="60" t="s">
        <v>5721</v>
      </c>
      <c r="I154" s="60" t="s">
        <v>5722</v>
      </c>
      <c r="J154" s="60" t="s">
        <v>5492</v>
      </c>
      <c r="K154" s="60" t="s">
        <v>5724</v>
      </c>
      <c r="L154" s="60" t="s">
        <v>5490</v>
      </c>
      <c r="M154" s="60">
        <v>330</v>
      </c>
      <c r="N154" s="60">
        <v>333</v>
      </c>
      <c r="O154" s="60">
        <v>401</v>
      </c>
      <c r="P154" s="61">
        <v>101</v>
      </c>
      <c r="Q154" s="62">
        <v>330333401101</v>
      </c>
      <c r="R154" s="60" t="s">
        <v>5482</v>
      </c>
      <c r="S154" s="60" t="s">
        <v>5486</v>
      </c>
      <c r="T154" s="60" t="s">
        <v>5484</v>
      </c>
      <c r="U154" s="60">
        <v>1</v>
      </c>
      <c r="V154" s="53" t="s">
        <v>5487</v>
      </c>
    </row>
    <row r="155" spans="1:22" x14ac:dyDescent="0.25">
      <c r="A155" s="59">
        <v>20020955</v>
      </c>
      <c r="B155" s="60" t="s">
        <v>5725</v>
      </c>
      <c r="C155" s="60" t="s">
        <v>10</v>
      </c>
      <c r="D155" s="60" t="s">
        <v>5480</v>
      </c>
      <c r="E155" s="60" t="s">
        <v>5481</v>
      </c>
      <c r="F155" s="60" t="s">
        <v>5482</v>
      </c>
      <c r="G155" s="60" t="s">
        <v>5482</v>
      </c>
      <c r="H155" s="60" t="s">
        <v>5721</v>
      </c>
      <c r="I155" s="60" t="s">
        <v>5722</v>
      </c>
      <c r="J155" s="60" t="s">
        <v>5495</v>
      </c>
      <c r="K155" s="60" t="s">
        <v>5726</v>
      </c>
      <c r="L155" s="60" t="s">
        <v>5497</v>
      </c>
      <c r="M155" s="60">
        <v>330</v>
      </c>
      <c r="N155" s="60">
        <v>333</v>
      </c>
      <c r="O155" s="60">
        <v>401</v>
      </c>
      <c r="P155" s="61" t="s">
        <v>3854</v>
      </c>
      <c r="Q155" s="62" t="s">
        <v>5485</v>
      </c>
      <c r="R155" s="60" t="s">
        <v>5482</v>
      </c>
      <c r="S155" s="60" t="s">
        <v>5486</v>
      </c>
      <c r="T155" s="60" t="s">
        <v>5484</v>
      </c>
      <c r="U155" s="60">
        <v>1</v>
      </c>
      <c r="V155" s="53" t="s">
        <v>5487</v>
      </c>
    </row>
    <row r="156" spans="1:22" x14ac:dyDescent="0.25">
      <c r="A156" s="59" t="s">
        <v>3854</v>
      </c>
      <c r="B156" s="60" t="s">
        <v>5727</v>
      </c>
      <c r="C156" s="60" t="s">
        <v>10</v>
      </c>
      <c r="D156" s="60" t="s">
        <v>5480</v>
      </c>
      <c r="E156" s="60" t="s">
        <v>5481</v>
      </c>
      <c r="F156" s="60" t="s">
        <v>5482</v>
      </c>
      <c r="G156" s="60" t="s">
        <v>5482</v>
      </c>
      <c r="H156" s="60" t="s">
        <v>5721</v>
      </c>
      <c r="I156" s="60" t="s">
        <v>5722</v>
      </c>
      <c r="J156" s="60" t="s">
        <v>5484</v>
      </c>
      <c r="K156" s="60" t="s">
        <v>5720</v>
      </c>
      <c r="L156" s="60" t="s">
        <v>4149</v>
      </c>
      <c r="M156" s="60">
        <v>330</v>
      </c>
      <c r="N156" s="60">
        <v>333</v>
      </c>
      <c r="O156" s="60">
        <v>401</v>
      </c>
      <c r="P156" s="61" t="s">
        <v>3854</v>
      </c>
      <c r="Q156" s="62" t="s">
        <v>5485</v>
      </c>
      <c r="R156" s="60" t="s">
        <v>5482</v>
      </c>
      <c r="S156" s="60" t="s">
        <v>5486</v>
      </c>
      <c r="T156" s="60" t="s">
        <v>5484</v>
      </c>
      <c r="U156" s="60">
        <v>0.001</v>
      </c>
      <c r="V156" s="53" t="s">
        <v>5487</v>
      </c>
    </row>
    <row r="157" spans="1:22" x14ac:dyDescent="0.25">
      <c r="A157" s="59" t="s">
        <v>3854</v>
      </c>
      <c r="B157" s="60" t="s">
        <v>5728</v>
      </c>
      <c r="C157" s="60" t="s">
        <v>9</v>
      </c>
      <c r="D157" s="60" t="s">
        <v>5480</v>
      </c>
      <c r="E157" s="60" t="s">
        <v>5481</v>
      </c>
      <c r="F157" s="60" t="s">
        <v>5482</v>
      </c>
      <c r="G157" s="60" t="s">
        <v>5500</v>
      </c>
      <c r="H157" s="60" t="s">
        <v>5729</v>
      </c>
      <c r="I157" s="60" t="s">
        <v>5722</v>
      </c>
      <c r="J157" s="60" t="s">
        <v>5484</v>
      </c>
      <c r="K157" s="60" t="s">
        <v>5730</v>
      </c>
      <c r="L157" s="60" t="s">
        <v>4601</v>
      </c>
      <c r="M157" s="60">
        <v>330</v>
      </c>
      <c r="N157" s="60">
        <v>333</v>
      </c>
      <c r="O157" s="60">
        <v>401</v>
      </c>
      <c r="P157" s="61" t="s">
        <v>3854</v>
      </c>
      <c r="Q157" s="62" t="s">
        <v>5485</v>
      </c>
      <c r="R157" s="60" t="s">
        <v>5500</v>
      </c>
      <c r="S157" s="60" t="s">
        <v>5503</v>
      </c>
      <c r="T157" s="60" t="s">
        <v>5484</v>
      </c>
      <c r="U157" s="60">
        <v>0.5</v>
      </c>
      <c r="V157" s="53" t="s">
        <v>5487</v>
      </c>
    </row>
    <row r="158" spans="1:22" x14ac:dyDescent="0.25">
      <c r="A158" s="59">
        <v>134795</v>
      </c>
      <c r="B158" s="60" t="s">
        <v>5731</v>
      </c>
      <c r="C158" s="60" t="s">
        <v>9</v>
      </c>
      <c r="D158" s="60" t="s">
        <v>5480</v>
      </c>
      <c r="E158" s="60" t="s">
        <v>5481</v>
      </c>
      <c r="F158" s="60" t="s">
        <v>5482</v>
      </c>
      <c r="G158" s="60" t="s">
        <v>5500</v>
      </c>
      <c r="H158" s="60" t="s">
        <v>5729</v>
      </c>
      <c r="I158" s="60" t="s">
        <v>5722</v>
      </c>
      <c r="J158" s="60" t="s">
        <v>5484</v>
      </c>
      <c r="K158" s="60" t="s">
        <v>5732</v>
      </c>
      <c r="L158" s="60" t="s">
        <v>4611</v>
      </c>
      <c r="M158" s="60">
        <v>330</v>
      </c>
      <c r="N158" s="60">
        <v>333</v>
      </c>
      <c r="O158" s="60">
        <v>401</v>
      </c>
      <c r="P158" s="61" t="s">
        <v>3854</v>
      </c>
      <c r="Q158" s="62" t="s">
        <v>5485</v>
      </c>
      <c r="R158" s="60" t="s">
        <v>5500</v>
      </c>
      <c r="S158" s="60" t="s">
        <v>5503</v>
      </c>
      <c r="T158" s="60" t="s">
        <v>5484</v>
      </c>
      <c r="U158" s="60">
        <v>0.5</v>
      </c>
      <c r="V158" s="53" t="s">
        <v>5487</v>
      </c>
    </row>
    <row r="159" spans="1:22" x14ac:dyDescent="0.25">
      <c r="A159" s="59">
        <v>794558</v>
      </c>
      <c r="B159" s="60" t="s">
        <v>5733</v>
      </c>
      <c r="C159" s="60" t="s">
        <v>9</v>
      </c>
      <c r="D159" s="60" t="s">
        <v>5480</v>
      </c>
      <c r="E159" s="60" t="s">
        <v>5481</v>
      </c>
      <c r="F159" s="60" t="s">
        <v>5482</v>
      </c>
      <c r="G159" s="60" t="s">
        <v>5500</v>
      </c>
      <c r="H159" s="60" t="s">
        <v>5729</v>
      </c>
      <c r="I159" s="60" t="s">
        <v>5722</v>
      </c>
      <c r="J159" s="60" t="s">
        <v>5506</v>
      </c>
      <c r="K159" s="60" t="s">
        <v>5734</v>
      </c>
      <c r="L159" s="60" t="s">
        <v>3939</v>
      </c>
      <c r="M159" s="60">
        <v>330</v>
      </c>
      <c r="N159" s="60">
        <v>333</v>
      </c>
      <c r="O159" s="60">
        <v>401</v>
      </c>
      <c r="P159" s="61" t="s">
        <v>3854</v>
      </c>
      <c r="Q159" s="62" t="s">
        <v>5485</v>
      </c>
      <c r="R159" s="60" t="s">
        <v>5500</v>
      </c>
      <c r="S159" s="60" t="s">
        <v>5503</v>
      </c>
      <c r="T159" s="60" t="s">
        <v>5484</v>
      </c>
      <c r="U159" s="60">
        <v>0.5</v>
      </c>
      <c r="V159" s="53" t="s">
        <v>5487</v>
      </c>
    </row>
    <row r="160" spans="1:22" x14ac:dyDescent="0.25">
      <c r="A160" s="59">
        <v>795719</v>
      </c>
      <c r="B160" s="60" t="s">
        <v>5735</v>
      </c>
      <c r="C160" s="60" t="s">
        <v>9</v>
      </c>
      <c r="D160" s="60" t="s">
        <v>5480</v>
      </c>
      <c r="E160" s="60" t="s">
        <v>5481</v>
      </c>
      <c r="F160" s="60" t="s">
        <v>5482</v>
      </c>
      <c r="G160" s="60" t="s">
        <v>5500</v>
      </c>
      <c r="H160" s="60" t="s">
        <v>5729</v>
      </c>
      <c r="I160" s="60" t="s">
        <v>5722</v>
      </c>
      <c r="J160" s="60" t="s">
        <v>5484</v>
      </c>
      <c r="K160" s="60" t="s">
        <v>5732</v>
      </c>
      <c r="L160" s="60" t="s">
        <v>3939</v>
      </c>
      <c r="M160" s="60">
        <v>330</v>
      </c>
      <c r="N160" s="60">
        <v>333</v>
      </c>
      <c r="O160" s="60">
        <v>401</v>
      </c>
      <c r="P160" s="61" t="s">
        <v>3854</v>
      </c>
      <c r="Q160" s="62" t="s">
        <v>5485</v>
      </c>
      <c r="R160" s="60" t="s">
        <v>5500</v>
      </c>
      <c r="S160" s="60" t="s">
        <v>5503</v>
      </c>
      <c r="T160" s="60" t="s">
        <v>5484</v>
      </c>
      <c r="U160" s="60">
        <v>0.5</v>
      </c>
      <c r="V160" s="53" t="s">
        <v>5487</v>
      </c>
    </row>
    <row r="161" spans="1:22" x14ac:dyDescent="0.25">
      <c r="A161" s="59">
        <v>134462</v>
      </c>
      <c r="B161" s="60" t="s">
        <v>5736</v>
      </c>
      <c r="C161" s="60" t="s">
        <v>10</v>
      </c>
      <c r="D161" s="60" t="s">
        <v>5480</v>
      </c>
      <c r="E161" s="60" t="s">
        <v>5481</v>
      </c>
      <c r="F161" s="60" t="s">
        <v>5482</v>
      </c>
      <c r="G161" s="60" t="s">
        <v>5482</v>
      </c>
      <c r="H161" s="60" t="s">
        <v>5737</v>
      </c>
      <c r="I161" s="60" t="s">
        <v>5722</v>
      </c>
      <c r="J161" s="60" t="s">
        <v>5484</v>
      </c>
      <c r="K161" s="60" t="s">
        <v>5738</v>
      </c>
      <c r="L161" s="60" t="s">
        <v>4611</v>
      </c>
      <c r="M161" s="60">
        <v>330</v>
      </c>
      <c r="N161" s="60">
        <v>333</v>
      </c>
      <c r="O161" s="60">
        <v>401</v>
      </c>
      <c r="P161" s="61" t="s">
        <v>3854</v>
      </c>
      <c r="Q161" s="62" t="s">
        <v>5485</v>
      </c>
      <c r="R161" s="60" t="s">
        <v>5482</v>
      </c>
      <c r="S161" s="60" t="s">
        <v>5486</v>
      </c>
      <c r="T161" s="60" t="s">
        <v>5484</v>
      </c>
      <c r="U161" s="60">
        <v>1</v>
      </c>
      <c r="V161" s="53" t="s">
        <v>5487</v>
      </c>
    </row>
    <row r="162" spans="1:22" x14ac:dyDescent="0.25">
      <c r="A162" s="59">
        <v>61722</v>
      </c>
      <c r="B162" s="60" t="s">
        <v>5738</v>
      </c>
      <c r="C162" s="60" t="s">
        <v>10</v>
      </c>
      <c r="D162" s="60" t="s">
        <v>5480</v>
      </c>
      <c r="E162" s="60" t="s">
        <v>5481</v>
      </c>
      <c r="F162" s="60" t="s">
        <v>5482</v>
      </c>
      <c r="G162" s="60" t="s">
        <v>5482</v>
      </c>
      <c r="H162" s="60" t="s">
        <v>5737</v>
      </c>
      <c r="I162" s="60" t="s">
        <v>5722</v>
      </c>
      <c r="J162" s="60" t="s">
        <v>5484</v>
      </c>
      <c r="K162" s="60" t="s">
        <v>5738</v>
      </c>
      <c r="L162" s="60" t="s">
        <v>3939</v>
      </c>
      <c r="M162" s="60">
        <v>330</v>
      </c>
      <c r="N162" s="60">
        <v>333</v>
      </c>
      <c r="O162" s="60">
        <v>401</v>
      </c>
      <c r="P162" s="61" t="s">
        <v>3854</v>
      </c>
      <c r="Q162" s="62" t="s">
        <v>5485</v>
      </c>
      <c r="R162" s="60" t="s">
        <v>5482</v>
      </c>
      <c r="S162" s="60" t="s">
        <v>5486</v>
      </c>
      <c r="T162" s="60" t="s">
        <v>5484</v>
      </c>
      <c r="U162" s="60">
        <v>1</v>
      </c>
      <c r="V162" s="53" t="s">
        <v>5487</v>
      </c>
    </row>
    <row r="163" spans="1:22" x14ac:dyDescent="0.25">
      <c r="A163" s="59" t="s">
        <v>3854</v>
      </c>
      <c r="B163" s="60" t="s">
        <v>5739</v>
      </c>
      <c r="C163" s="60" t="s">
        <v>10</v>
      </c>
      <c r="D163" s="60" t="s">
        <v>5480</v>
      </c>
      <c r="E163" s="60" t="s">
        <v>5481</v>
      </c>
      <c r="F163" s="60" t="s">
        <v>5482</v>
      </c>
      <c r="G163" s="60" t="s">
        <v>5482</v>
      </c>
      <c r="H163" s="60" t="s">
        <v>5737</v>
      </c>
      <c r="I163" s="60" t="s">
        <v>5722</v>
      </c>
      <c r="J163" s="60" t="s">
        <v>5484</v>
      </c>
      <c r="K163" s="60" t="s">
        <v>5738</v>
      </c>
      <c r="L163" s="60" t="s">
        <v>4149</v>
      </c>
      <c r="M163" s="60">
        <v>330</v>
      </c>
      <c r="N163" s="60">
        <v>333</v>
      </c>
      <c r="O163" s="60">
        <v>401</v>
      </c>
      <c r="P163" s="61" t="s">
        <v>3854</v>
      </c>
      <c r="Q163" s="62" t="s">
        <v>5485</v>
      </c>
      <c r="R163" s="60" t="s">
        <v>5482</v>
      </c>
      <c r="S163" s="60" t="s">
        <v>5486</v>
      </c>
      <c r="T163" s="60" t="s">
        <v>5484</v>
      </c>
      <c r="U163" s="60">
        <v>0.001</v>
      </c>
      <c r="V163" s="53" t="s">
        <v>5487</v>
      </c>
    </row>
    <row r="164" spans="1:22" x14ac:dyDescent="0.25">
      <c r="A164" s="59" t="s">
        <v>3854</v>
      </c>
      <c r="B164" s="60" t="s">
        <v>5740</v>
      </c>
      <c r="C164" s="60" t="s">
        <v>10</v>
      </c>
      <c r="D164" s="60" t="s">
        <v>5480</v>
      </c>
      <c r="E164" s="60" t="s">
        <v>5481</v>
      </c>
      <c r="F164" s="60" t="s">
        <v>5482</v>
      </c>
      <c r="G164" s="60" t="s">
        <v>5482</v>
      </c>
      <c r="H164" s="60" t="s">
        <v>5737</v>
      </c>
      <c r="I164" s="60" t="s">
        <v>5722</v>
      </c>
      <c r="J164" s="60" t="s">
        <v>5484</v>
      </c>
      <c r="K164" s="60" t="s">
        <v>5738</v>
      </c>
      <c r="L164" s="60" t="s">
        <v>4149</v>
      </c>
      <c r="M164" s="60">
        <v>330</v>
      </c>
      <c r="N164" s="60">
        <v>333</v>
      </c>
      <c r="O164" s="60">
        <v>401</v>
      </c>
      <c r="P164" s="61" t="s">
        <v>3854</v>
      </c>
      <c r="Q164" s="62" t="s">
        <v>5485</v>
      </c>
      <c r="R164" s="60" t="s">
        <v>5482</v>
      </c>
      <c r="S164" s="60" t="s">
        <v>5486</v>
      </c>
      <c r="T164" s="60" t="s">
        <v>5484</v>
      </c>
      <c r="U164" s="60">
        <v>0.001</v>
      </c>
      <c r="V164" s="53" t="s">
        <v>5487</v>
      </c>
    </row>
    <row r="165" spans="1:22" x14ac:dyDescent="0.25">
      <c r="A165" s="59" t="s">
        <v>3854</v>
      </c>
      <c r="B165" s="60" t="s">
        <v>5741</v>
      </c>
      <c r="C165" s="60" t="s">
        <v>10</v>
      </c>
      <c r="D165" s="60" t="s">
        <v>5480</v>
      </c>
      <c r="E165" s="60" t="s">
        <v>5481</v>
      </c>
      <c r="F165" s="60" t="s">
        <v>5482</v>
      </c>
      <c r="G165" s="60" t="s">
        <v>5482</v>
      </c>
      <c r="H165" s="60" t="s">
        <v>5737</v>
      </c>
      <c r="I165" s="60" t="s">
        <v>5722</v>
      </c>
      <c r="J165" s="60" t="s">
        <v>5484</v>
      </c>
      <c r="K165" s="60" t="s">
        <v>5738</v>
      </c>
      <c r="L165" s="60" t="s">
        <v>4149</v>
      </c>
      <c r="M165" s="60">
        <v>330</v>
      </c>
      <c r="N165" s="60">
        <v>333</v>
      </c>
      <c r="O165" s="60">
        <v>401</v>
      </c>
      <c r="P165" s="61" t="s">
        <v>3854</v>
      </c>
      <c r="Q165" s="62" t="s">
        <v>5485</v>
      </c>
      <c r="R165" s="60" t="s">
        <v>5482</v>
      </c>
      <c r="S165" s="60" t="s">
        <v>5486</v>
      </c>
      <c r="T165" s="60" t="s">
        <v>5484</v>
      </c>
      <c r="U165" s="60">
        <v>0.001</v>
      </c>
      <c r="V165" s="53" t="s">
        <v>5487</v>
      </c>
    </row>
    <row r="166" spans="1:22" x14ac:dyDescent="0.25">
      <c r="A166" s="59">
        <v>91789</v>
      </c>
      <c r="B166" s="60" t="s">
        <v>5742</v>
      </c>
      <c r="C166" s="60" t="s">
        <v>10</v>
      </c>
      <c r="D166" s="60" t="s">
        <v>5480</v>
      </c>
      <c r="E166" s="60" t="s">
        <v>5481</v>
      </c>
      <c r="F166" s="60" t="s">
        <v>5482</v>
      </c>
      <c r="G166" s="60" t="s">
        <v>5482</v>
      </c>
      <c r="H166" s="60" t="s">
        <v>5743</v>
      </c>
      <c r="I166" s="60" t="s">
        <v>5722</v>
      </c>
      <c r="J166" s="60" t="s">
        <v>5484</v>
      </c>
      <c r="K166" s="60" t="s">
        <v>5744</v>
      </c>
      <c r="L166" s="60" t="s">
        <v>3939</v>
      </c>
      <c r="M166" s="60">
        <v>330</v>
      </c>
      <c r="N166" s="60">
        <v>333</v>
      </c>
      <c r="O166" s="60">
        <v>401</v>
      </c>
      <c r="P166" s="61" t="s">
        <v>3854</v>
      </c>
      <c r="Q166" s="62" t="s">
        <v>5485</v>
      </c>
      <c r="R166" s="60" t="s">
        <v>5482</v>
      </c>
      <c r="S166" s="60" t="s">
        <v>5486</v>
      </c>
      <c r="T166" s="60" t="s">
        <v>5484</v>
      </c>
      <c r="U166" s="60">
        <v>1</v>
      </c>
      <c r="V166" s="53" t="s">
        <v>5487</v>
      </c>
    </row>
    <row r="167" spans="1:22" x14ac:dyDescent="0.25">
      <c r="A167" s="59">
        <v>20020940</v>
      </c>
      <c r="B167" s="60" t="s">
        <v>5745</v>
      </c>
      <c r="C167" s="60" t="s">
        <v>10</v>
      </c>
      <c r="D167" s="60" t="s">
        <v>5480</v>
      </c>
      <c r="E167" s="60" t="s">
        <v>5481</v>
      </c>
      <c r="F167" s="60" t="s">
        <v>5482</v>
      </c>
      <c r="G167" s="60" t="s">
        <v>5482</v>
      </c>
      <c r="H167" s="60" t="s">
        <v>5746</v>
      </c>
      <c r="I167" s="60" t="s">
        <v>5722</v>
      </c>
      <c r="J167" s="60" t="s">
        <v>5495</v>
      </c>
      <c r="K167" s="60" t="s">
        <v>5747</v>
      </c>
      <c r="L167" s="60" t="s">
        <v>5497</v>
      </c>
      <c r="M167" s="60">
        <v>330</v>
      </c>
      <c r="N167" s="60">
        <v>333</v>
      </c>
      <c r="O167" s="60">
        <v>401</v>
      </c>
      <c r="P167" s="61" t="s">
        <v>3854</v>
      </c>
      <c r="Q167" s="62" t="s">
        <v>5485</v>
      </c>
      <c r="R167" s="60" t="s">
        <v>5482</v>
      </c>
      <c r="S167" s="60" t="s">
        <v>5486</v>
      </c>
      <c r="T167" s="60" t="s">
        <v>5484</v>
      </c>
      <c r="U167" s="60">
        <v>1</v>
      </c>
      <c r="V167" s="53" t="s">
        <v>5487</v>
      </c>
    </row>
    <row r="168" spans="1:22" x14ac:dyDescent="0.25">
      <c r="A168" s="59">
        <v>134468</v>
      </c>
      <c r="B168" s="60" t="s">
        <v>5748</v>
      </c>
      <c r="C168" s="60" t="s">
        <v>10</v>
      </c>
      <c r="D168" s="60" t="s">
        <v>5480</v>
      </c>
      <c r="E168" s="60" t="s">
        <v>5481</v>
      </c>
      <c r="F168" s="60" t="s">
        <v>5482</v>
      </c>
      <c r="G168" s="60" t="s">
        <v>5482</v>
      </c>
      <c r="H168" s="60" t="s">
        <v>5749</v>
      </c>
      <c r="I168" s="60" t="s">
        <v>5722</v>
      </c>
      <c r="J168" s="60" t="s">
        <v>5484</v>
      </c>
      <c r="K168" s="60" t="s">
        <v>5748</v>
      </c>
      <c r="L168" s="60" t="s">
        <v>4611</v>
      </c>
      <c r="M168" s="60">
        <v>330</v>
      </c>
      <c r="N168" s="60">
        <v>333</v>
      </c>
      <c r="O168" s="60">
        <v>401</v>
      </c>
      <c r="P168" s="61" t="s">
        <v>3854</v>
      </c>
      <c r="Q168" s="62" t="s">
        <v>5485</v>
      </c>
      <c r="R168" s="60" t="s">
        <v>5482</v>
      </c>
      <c r="S168" s="60" t="s">
        <v>5486</v>
      </c>
      <c r="T168" s="60" t="s">
        <v>5484</v>
      </c>
      <c r="U168" s="60">
        <v>1</v>
      </c>
      <c r="V168" s="53" t="s">
        <v>5487</v>
      </c>
    </row>
    <row r="169" spans="1:22" x14ac:dyDescent="0.25">
      <c r="A169" s="59">
        <v>61734</v>
      </c>
      <c r="B169" s="60" t="s">
        <v>5748</v>
      </c>
      <c r="C169" s="60" t="s">
        <v>10</v>
      </c>
      <c r="D169" s="60" t="s">
        <v>5480</v>
      </c>
      <c r="E169" s="60" t="s">
        <v>5481</v>
      </c>
      <c r="F169" s="60" t="s">
        <v>5482</v>
      </c>
      <c r="G169" s="60" t="s">
        <v>5482</v>
      </c>
      <c r="H169" s="60" t="s">
        <v>5749</v>
      </c>
      <c r="I169" s="60" t="s">
        <v>5722</v>
      </c>
      <c r="J169" s="60" t="s">
        <v>5484</v>
      </c>
      <c r="K169" s="60" t="s">
        <v>5748</v>
      </c>
      <c r="L169" s="60" t="s">
        <v>3939</v>
      </c>
      <c r="M169" s="60">
        <v>330</v>
      </c>
      <c r="N169" s="60">
        <v>333</v>
      </c>
      <c r="O169" s="60">
        <v>401</v>
      </c>
      <c r="P169" s="61" t="s">
        <v>3854</v>
      </c>
      <c r="Q169" s="62" t="s">
        <v>5485</v>
      </c>
      <c r="R169" s="60" t="s">
        <v>5482</v>
      </c>
      <c r="S169" s="60" t="s">
        <v>5486</v>
      </c>
      <c r="T169" s="60" t="s">
        <v>5484</v>
      </c>
      <c r="U169" s="60">
        <v>1</v>
      </c>
      <c r="V169" s="53" t="s">
        <v>5487</v>
      </c>
    </row>
    <row r="170" spans="1:22" x14ac:dyDescent="0.25">
      <c r="A170" s="59">
        <v>657471</v>
      </c>
      <c r="B170" s="60" t="s">
        <v>5750</v>
      </c>
      <c r="C170" s="60" t="s">
        <v>10</v>
      </c>
      <c r="D170" s="60" t="s">
        <v>5480</v>
      </c>
      <c r="E170" s="60" t="s">
        <v>5481</v>
      </c>
      <c r="F170" s="60" t="s">
        <v>5482</v>
      </c>
      <c r="G170" s="60" t="s">
        <v>5482</v>
      </c>
      <c r="H170" s="60" t="s">
        <v>5749</v>
      </c>
      <c r="I170" s="60" t="s">
        <v>5722</v>
      </c>
      <c r="J170" s="60" t="s">
        <v>5489</v>
      </c>
      <c r="K170" s="60" t="s">
        <v>5750</v>
      </c>
      <c r="L170" s="60" t="s">
        <v>5490</v>
      </c>
      <c r="M170" s="60">
        <v>330</v>
      </c>
      <c r="N170" s="60">
        <v>333</v>
      </c>
      <c r="O170" s="60">
        <v>401</v>
      </c>
      <c r="P170" s="61">
        <v>453</v>
      </c>
      <c r="Q170" s="62">
        <v>330333401453</v>
      </c>
      <c r="R170" s="60" t="s">
        <v>5482</v>
      </c>
      <c r="S170" s="60" t="s">
        <v>5486</v>
      </c>
      <c r="T170" s="60" t="s">
        <v>5484</v>
      </c>
      <c r="U170" s="60">
        <v>1</v>
      </c>
      <c r="V170" s="53" t="s">
        <v>5487</v>
      </c>
    </row>
    <row r="171" spans="1:22" x14ac:dyDescent="0.25">
      <c r="A171" s="59">
        <v>673349</v>
      </c>
      <c r="B171" s="60" t="s">
        <v>5751</v>
      </c>
      <c r="C171" s="60" t="s">
        <v>10</v>
      </c>
      <c r="D171" s="60" t="s">
        <v>5480</v>
      </c>
      <c r="E171" s="60" t="s">
        <v>5481</v>
      </c>
      <c r="F171" s="60" t="s">
        <v>5482</v>
      </c>
      <c r="G171" s="60" t="s">
        <v>5482</v>
      </c>
      <c r="H171" s="60" t="s">
        <v>5749</v>
      </c>
      <c r="I171" s="60" t="s">
        <v>5722</v>
      </c>
      <c r="J171" s="60" t="s">
        <v>5492</v>
      </c>
      <c r="K171" s="60" t="s">
        <v>5752</v>
      </c>
      <c r="L171" s="60" t="s">
        <v>5490</v>
      </c>
      <c r="M171" s="60">
        <v>330</v>
      </c>
      <c r="N171" s="60">
        <v>333</v>
      </c>
      <c r="O171" s="60">
        <v>401</v>
      </c>
      <c r="P171" s="61">
        <v>101</v>
      </c>
      <c r="Q171" s="62">
        <v>330333401101</v>
      </c>
      <c r="R171" s="60" t="s">
        <v>5482</v>
      </c>
      <c r="S171" s="60" t="s">
        <v>5486</v>
      </c>
      <c r="T171" s="60" t="s">
        <v>5484</v>
      </c>
      <c r="U171" s="60">
        <v>1</v>
      </c>
      <c r="V171" s="53" t="s">
        <v>5487</v>
      </c>
    </row>
    <row r="172" spans="1:22" x14ac:dyDescent="0.25">
      <c r="A172" s="59">
        <v>20020971</v>
      </c>
      <c r="B172" s="60" t="s">
        <v>5753</v>
      </c>
      <c r="C172" s="60" t="s">
        <v>10</v>
      </c>
      <c r="D172" s="60" t="s">
        <v>5480</v>
      </c>
      <c r="E172" s="60" t="s">
        <v>5481</v>
      </c>
      <c r="F172" s="60" t="s">
        <v>5482</v>
      </c>
      <c r="G172" s="60" t="s">
        <v>5482</v>
      </c>
      <c r="H172" s="60" t="s">
        <v>5749</v>
      </c>
      <c r="I172" s="60" t="s">
        <v>5722</v>
      </c>
      <c r="J172" s="60" t="s">
        <v>5495</v>
      </c>
      <c r="K172" s="60" t="s">
        <v>5754</v>
      </c>
      <c r="L172" s="60" t="s">
        <v>5497</v>
      </c>
      <c r="M172" s="60">
        <v>330</v>
      </c>
      <c r="N172" s="60">
        <v>333</v>
      </c>
      <c r="O172" s="60">
        <v>401</v>
      </c>
      <c r="P172" s="61" t="s">
        <v>3854</v>
      </c>
      <c r="Q172" s="62" t="s">
        <v>5485</v>
      </c>
      <c r="R172" s="60" t="s">
        <v>5482</v>
      </c>
      <c r="S172" s="60" t="s">
        <v>5486</v>
      </c>
      <c r="T172" s="60" t="s">
        <v>5484</v>
      </c>
      <c r="U172" s="60">
        <v>1</v>
      </c>
      <c r="V172" s="53" t="s">
        <v>5487</v>
      </c>
    </row>
    <row r="173" spans="1:22" x14ac:dyDescent="0.25">
      <c r="A173" s="59" t="s">
        <v>3854</v>
      </c>
      <c r="B173" s="60" t="s">
        <v>5755</v>
      </c>
      <c r="C173" s="60" t="s">
        <v>10</v>
      </c>
      <c r="D173" s="60" t="s">
        <v>5480</v>
      </c>
      <c r="E173" s="60" t="s">
        <v>5481</v>
      </c>
      <c r="F173" s="60" t="s">
        <v>5482</v>
      </c>
      <c r="G173" s="60" t="s">
        <v>5482</v>
      </c>
      <c r="H173" s="60" t="s">
        <v>5749</v>
      </c>
      <c r="I173" s="60" t="s">
        <v>5722</v>
      </c>
      <c r="J173" s="60" t="s">
        <v>5484</v>
      </c>
      <c r="K173" s="60" t="s">
        <v>5748</v>
      </c>
      <c r="L173" s="60" t="s">
        <v>4149</v>
      </c>
      <c r="M173" s="60">
        <v>330</v>
      </c>
      <c r="N173" s="60">
        <v>333</v>
      </c>
      <c r="O173" s="60">
        <v>401</v>
      </c>
      <c r="P173" s="61" t="s">
        <v>3854</v>
      </c>
      <c r="Q173" s="62" t="s">
        <v>5485</v>
      </c>
      <c r="R173" s="60" t="s">
        <v>5482</v>
      </c>
      <c r="S173" s="60" t="s">
        <v>5486</v>
      </c>
      <c r="T173" s="60" t="s">
        <v>5484</v>
      </c>
      <c r="U173" s="60">
        <v>0.001</v>
      </c>
      <c r="V173" s="53" t="s">
        <v>5487</v>
      </c>
    </row>
    <row r="174" spans="1:22" x14ac:dyDescent="0.25">
      <c r="A174" s="59">
        <v>659617</v>
      </c>
      <c r="B174" s="60" t="s">
        <v>5756</v>
      </c>
      <c r="C174" s="60" t="s">
        <v>10</v>
      </c>
      <c r="D174" s="60" t="s">
        <v>5480</v>
      </c>
      <c r="E174" s="60" t="s">
        <v>5481</v>
      </c>
      <c r="F174" s="60" t="s">
        <v>5482</v>
      </c>
      <c r="G174" s="60" t="s">
        <v>5482</v>
      </c>
      <c r="H174" s="60" t="s">
        <v>5757</v>
      </c>
      <c r="I174" s="60" t="s">
        <v>5722</v>
      </c>
      <c r="J174" s="60" t="s">
        <v>5758</v>
      </c>
      <c r="K174" s="60" t="s">
        <v>5756</v>
      </c>
      <c r="L174" s="60" t="s">
        <v>5490</v>
      </c>
      <c r="M174" s="60">
        <v>330</v>
      </c>
      <c r="N174" s="60">
        <v>333</v>
      </c>
      <c r="O174" s="60">
        <v>401</v>
      </c>
      <c r="P174" s="61">
        <v>452</v>
      </c>
      <c r="Q174" s="62">
        <v>330333401452</v>
      </c>
      <c r="R174" s="60" t="s">
        <v>5482</v>
      </c>
      <c r="S174" s="60" t="s">
        <v>5486</v>
      </c>
      <c r="T174" s="60" t="s">
        <v>5484</v>
      </c>
      <c r="U174" s="60">
        <v>1</v>
      </c>
      <c r="V174" s="53" t="s">
        <v>5487</v>
      </c>
    </row>
    <row r="175" spans="1:22" x14ac:dyDescent="0.25">
      <c r="A175" s="59">
        <v>659452</v>
      </c>
      <c r="B175" s="60" t="s">
        <v>5759</v>
      </c>
      <c r="C175" s="60" t="s">
        <v>10</v>
      </c>
      <c r="D175" s="60" t="s">
        <v>5480</v>
      </c>
      <c r="E175" s="60" t="s">
        <v>5481</v>
      </c>
      <c r="F175" s="60" t="s">
        <v>5482</v>
      </c>
      <c r="G175" s="60" t="s">
        <v>5482</v>
      </c>
      <c r="H175" s="60" t="s">
        <v>5757</v>
      </c>
      <c r="I175" s="60" t="s">
        <v>5722</v>
      </c>
      <c r="J175" s="60" t="s">
        <v>5760</v>
      </c>
      <c r="K175" s="60" t="s">
        <v>5759</v>
      </c>
      <c r="L175" s="60" t="s">
        <v>5490</v>
      </c>
      <c r="M175" s="60">
        <v>330</v>
      </c>
      <c r="N175" s="60">
        <v>333</v>
      </c>
      <c r="O175" s="60">
        <v>401</v>
      </c>
      <c r="P175" s="61">
        <v>452</v>
      </c>
      <c r="Q175" s="62">
        <v>330333401452</v>
      </c>
      <c r="R175" s="60" t="s">
        <v>5482</v>
      </c>
      <c r="S175" s="60" t="s">
        <v>5486</v>
      </c>
      <c r="T175" s="60" t="s">
        <v>5484</v>
      </c>
      <c r="U175" s="60">
        <v>1</v>
      </c>
      <c r="V175" s="53" t="s">
        <v>5487</v>
      </c>
    </row>
    <row r="176" spans="1:22" x14ac:dyDescent="0.25">
      <c r="A176" s="59">
        <v>659590</v>
      </c>
      <c r="B176" s="60" t="s">
        <v>5761</v>
      </c>
      <c r="C176" s="60" t="s">
        <v>10</v>
      </c>
      <c r="D176" s="60" t="s">
        <v>5480</v>
      </c>
      <c r="E176" s="60" t="s">
        <v>5481</v>
      </c>
      <c r="F176" s="60" t="s">
        <v>5482</v>
      </c>
      <c r="G176" s="60" t="s">
        <v>5482</v>
      </c>
      <c r="H176" s="60" t="s">
        <v>5762</v>
      </c>
      <c r="I176" s="60" t="s">
        <v>5722</v>
      </c>
      <c r="J176" s="60" t="s">
        <v>5758</v>
      </c>
      <c r="K176" s="60" t="s">
        <v>5761</v>
      </c>
      <c r="L176" s="60" t="s">
        <v>5490</v>
      </c>
      <c r="M176" s="60">
        <v>330</v>
      </c>
      <c r="N176" s="60">
        <v>333</v>
      </c>
      <c r="O176" s="60">
        <v>401</v>
      </c>
      <c r="P176" s="61">
        <v>452</v>
      </c>
      <c r="Q176" s="62">
        <v>330333401452</v>
      </c>
      <c r="R176" s="60" t="s">
        <v>5482</v>
      </c>
      <c r="S176" s="60" t="s">
        <v>5486</v>
      </c>
      <c r="T176" s="60" t="s">
        <v>5484</v>
      </c>
      <c r="U176" s="60">
        <v>1</v>
      </c>
      <c r="V176" s="53" t="s">
        <v>5487</v>
      </c>
    </row>
    <row r="177" spans="1:22" x14ac:dyDescent="0.25">
      <c r="A177" s="59">
        <v>659435</v>
      </c>
      <c r="B177" s="60" t="s">
        <v>5763</v>
      </c>
      <c r="C177" s="60" t="s">
        <v>10</v>
      </c>
      <c r="D177" s="60" t="s">
        <v>5480</v>
      </c>
      <c r="E177" s="60" t="s">
        <v>5481</v>
      </c>
      <c r="F177" s="60" t="s">
        <v>5482</v>
      </c>
      <c r="G177" s="60" t="s">
        <v>5482</v>
      </c>
      <c r="H177" s="60" t="s">
        <v>5762</v>
      </c>
      <c r="I177" s="60" t="s">
        <v>5722</v>
      </c>
      <c r="J177" s="60" t="s">
        <v>5760</v>
      </c>
      <c r="K177" s="60" t="s">
        <v>5763</v>
      </c>
      <c r="L177" s="60" t="s">
        <v>5490</v>
      </c>
      <c r="M177" s="60">
        <v>330</v>
      </c>
      <c r="N177" s="60">
        <v>333</v>
      </c>
      <c r="O177" s="60">
        <v>401</v>
      </c>
      <c r="P177" s="61">
        <v>452</v>
      </c>
      <c r="Q177" s="62">
        <v>330333401452</v>
      </c>
      <c r="R177" s="60" t="s">
        <v>5482</v>
      </c>
      <c r="S177" s="60" t="s">
        <v>5486</v>
      </c>
      <c r="T177" s="60" t="s">
        <v>5484</v>
      </c>
      <c r="U177" s="60">
        <v>1</v>
      </c>
      <c r="V177" s="53" t="s">
        <v>5487</v>
      </c>
    </row>
    <row r="178" spans="1:22" x14ac:dyDescent="0.25">
      <c r="A178" s="59">
        <v>671782</v>
      </c>
      <c r="B178" s="60" t="s">
        <v>5764</v>
      </c>
      <c r="C178" s="60" t="s">
        <v>9</v>
      </c>
      <c r="D178" s="60" t="s">
        <v>5480</v>
      </c>
      <c r="E178" s="60" t="s">
        <v>5481</v>
      </c>
      <c r="F178" s="60" t="s">
        <v>5482</v>
      </c>
      <c r="G178" s="60" t="s">
        <v>5500</v>
      </c>
      <c r="H178" s="60" t="s">
        <v>5765</v>
      </c>
      <c r="I178" s="60" t="s">
        <v>5722</v>
      </c>
      <c r="J178" s="60" t="s">
        <v>5484</v>
      </c>
      <c r="K178" s="60" t="s">
        <v>5764</v>
      </c>
      <c r="L178" s="60" t="s">
        <v>5490</v>
      </c>
      <c r="M178" s="60">
        <v>330</v>
      </c>
      <c r="N178" s="60">
        <v>333</v>
      </c>
      <c r="O178" s="60">
        <v>401</v>
      </c>
      <c r="P178" s="61">
        <v>473</v>
      </c>
      <c r="Q178" s="62">
        <v>330333401473</v>
      </c>
      <c r="R178" s="60" t="s">
        <v>5500</v>
      </c>
      <c r="S178" s="60" t="s">
        <v>5503</v>
      </c>
      <c r="T178" s="60" t="s">
        <v>5484</v>
      </c>
      <c r="U178" s="60">
        <v>0.5</v>
      </c>
      <c r="V178" s="53" t="s">
        <v>5487</v>
      </c>
    </row>
    <row r="179" spans="1:22" x14ac:dyDescent="0.25">
      <c r="A179" s="59">
        <v>655298</v>
      </c>
      <c r="B179" s="60" t="s">
        <v>5766</v>
      </c>
      <c r="C179" s="60" t="s">
        <v>10</v>
      </c>
      <c r="D179" s="60" t="s">
        <v>5480</v>
      </c>
      <c r="E179" s="60" t="s">
        <v>5481</v>
      </c>
      <c r="F179" s="60" t="s">
        <v>5482</v>
      </c>
      <c r="G179" s="60" t="s">
        <v>5482</v>
      </c>
      <c r="H179" s="60" t="s">
        <v>5767</v>
      </c>
      <c r="I179" s="60" t="s">
        <v>5722</v>
      </c>
      <c r="J179" s="60" t="s">
        <v>5489</v>
      </c>
      <c r="K179" s="60" t="s">
        <v>5768</v>
      </c>
      <c r="L179" s="60" t="s">
        <v>5490</v>
      </c>
      <c r="M179" s="60">
        <v>330</v>
      </c>
      <c r="N179" s="60">
        <v>333</v>
      </c>
      <c r="O179" s="60">
        <v>401</v>
      </c>
      <c r="P179" s="61">
        <v>452</v>
      </c>
      <c r="Q179" s="62">
        <v>330333401452</v>
      </c>
      <c r="R179" s="60" t="s">
        <v>5482</v>
      </c>
      <c r="S179" s="60" t="s">
        <v>5486</v>
      </c>
      <c r="T179" s="60" t="s">
        <v>5484</v>
      </c>
      <c r="U179" s="60">
        <v>1</v>
      </c>
      <c r="V179" s="53" t="s">
        <v>5487</v>
      </c>
    </row>
    <row r="180" spans="1:22" x14ac:dyDescent="0.25">
      <c r="A180" s="59">
        <v>655710</v>
      </c>
      <c r="B180" s="60" t="s">
        <v>5769</v>
      </c>
      <c r="C180" s="60" t="s">
        <v>10</v>
      </c>
      <c r="D180" s="60" t="s">
        <v>5480</v>
      </c>
      <c r="E180" s="60" t="s">
        <v>5481</v>
      </c>
      <c r="F180" s="60" t="s">
        <v>5482</v>
      </c>
      <c r="G180" s="60" t="s">
        <v>5482</v>
      </c>
      <c r="H180" s="60" t="s">
        <v>5767</v>
      </c>
      <c r="I180" s="60" t="s">
        <v>5722</v>
      </c>
      <c r="J180" s="60" t="s">
        <v>5492</v>
      </c>
      <c r="K180" s="60" t="s">
        <v>5769</v>
      </c>
      <c r="L180" s="60" t="s">
        <v>5490</v>
      </c>
      <c r="M180" s="60">
        <v>330</v>
      </c>
      <c r="N180" s="60">
        <v>333</v>
      </c>
      <c r="O180" s="60">
        <v>401</v>
      </c>
      <c r="P180" s="61">
        <v>101</v>
      </c>
      <c r="Q180" s="62">
        <v>330333401101</v>
      </c>
      <c r="R180" s="60" t="s">
        <v>5482</v>
      </c>
      <c r="S180" s="60" t="s">
        <v>5486</v>
      </c>
      <c r="T180" s="60" t="s">
        <v>5484</v>
      </c>
      <c r="U180" s="60">
        <v>1</v>
      </c>
      <c r="V180" s="53" t="s">
        <v>5487</v>
      </c>
    </row>
    <row r="181" spans="1:22" x14ac:dyDescent="0.25">
      <c r="A181" s="59">
        <v>20024087</v>
      </c>
      <c r="B181" s="60" t="s">
        <v>5770</v>
      </c>
      <c r="C181" s="60" t="s">
        <v>9</v>
      </c>
      <c r="D181" s="60" t="s">
        <v>5480</v>
      </c>
      <c r="E181" s="60" t="s">
        <v>5481</v>
      </c>
      <c r="F181" s="60" t="s">
        <v>5482</v>
      </c>
      <c r="G181" s="60" t="s">
        <v>5500</v>
      </c>
      <c r="H181" s="60" t="s">
        <v>5729</v>
      </c>
      <c r="I181" s="60" t="s">
        <v>5722</v>
      </c>
      <c r="J181" s="60" t="s">
        <v>5484</v>
      </c>
      <c r="K181" s="60" t="s">
        <v>5770</v>
      </c>
      <c r="L181" s="60" t="s">
        <v>5497</v>
      </c>
      <c r="M181" s="60">
        <v>330</v>
      </c>
      <c r="N181" s="60">
        <v>333</v>
      </c>
      <c r="O181" s="60">
        <v>401</v>
      </c>
      <c r="P181" s="61" t="s">
        <v>3854</v>
      </c>
      <c r="Q181" s="62" t="s">
        <v>5485</v>
      </c>
      <c r="R181" s="60" t="s">
        <v>5500</v>
      </c>
      <c r="S181" s="60" t="s">
        <v>5503</v>
      </c>
      <c r="T181" s="60" t="s">
        <v>5484</v>
      </c>
      <c r="U181" s="60">
        <v>0.5</v>
      </c>
      <c r="V181" s="53" t="s">
        <v>5487</v>
      </c>
    </row>
    <row r="182" spans="1:22" x14ac:dyDescent="0.25">
      <c r="A182" s="59" t="s">
        <v>3854</v>
      </c>
      <c r="B182" s="60" t="s">
        <v>5771</v>
      </c>
      <c r="C182" s="60" t="s">
        <v>9</v>
      </c>
      <c r="D182" s="60" t="s">
        <v>5480</v>
      </c>
      <c r="E182" s="60" t="s">
        <v>5481</v>
      </c>
      <c r="F182" s="60" t="s">
        <v>5482</v>
      </c>
      <c r="G182" s="60" t="s">
        <v>5500</v>
      </c>
      <c r="H182" s="60" t="s">
        <v>5729</v>
      </c>
      <c r="I182" s="60" t="s">
        <v>5722</v>
      </c>
      <c r="J182" s="60" t="s">
        <v>5484</v>
      </c>
      <c r="K182" s="60" t="s">
        <v>5770</v>
      </c>
      <c r="L182" s="60" t="s">
        <v>4149</v>
      </c>
      <c r="M182" s="60">
        <v>330</v>
      </c>
      <c r="N182" s="60">
        <v>333</v>
      </c>
      <c r="O182" s="60">
        <v>401</v>
      </c>
      <c r="P182" s="61" t="s">
        <v>3854</v>
      </c>
      <c r="Q182" s="62" t="s">
        <v>5485</v>
      </c>
      <c r="R182" s="60" t="s">
        <v>5500</v>
      </c>
      <c r="S182" s="60" t="s">
        <v>5503</v>
      </c>
      <c r="T182" s="60" t="s">
        <v>5484</v>
      </c>
      <c r="U182" s="60">
        <v>0.5</v>
      </c>
      <c r="V182" s="53" t="s">
        <v>5487</v>
      </c>
    </row>
    <row r="183" spans="1:22" x14ac:dyDescent="0.25">
      <c r="A183" s="59">
        <v>11281</v>
      </c>
      <c r="B183" s="60" t="s">
        <v>5772</v>
      </c>
      <c r="C183" s="60" t="s">
        <v>10</v>
      </c>
      <c r="D183" s="60" t="s">
        <v>5480</v>
      </c>
      <c r="E183" s="60" t="s">
        <v>5481</v>
      </c>
      <c r="F183" s="60" t="s">
        <v>5482</v>
      </c>
      <c r="G183" s="60" t="s">
        <v>5482</v>
      </c>
      <c r="H183" s="60" t="s">
        <v>5773</v>
      </c>
      <c r="I183" s="60" t="s">
        <v>5722</v>
      </c>
      <c r="J183" s="60" t="s">
        <v>5484</v>
      </c>
      <c r="K183" s="60" t="s">
        <v>5772</v>
      </c>
      <c r="L183" s="60" t="s">
        <v>3939</v>
      </c>
      <c r="M183" s="60">
        <v>330</v>
      </c>
      <c r="N183" s="60">
        <v>333</v>
      </c>
      <c r="O183" s="60">
        <v>401</v>
      </c>
      <c r="P183" s="61" t="s">
        <v>3854</v>
      </c>
      <c r="Q183" s="62" t="s">
        <v>5485</v>
      </c>
      <c r="R183" s="60" t="s">
        <v>5482</v>
      </c>
      <c r="S183" s="60" t="s">
        <v>5486</v>
      </c>
      <c r="T183" s="60" t="s">
        <v>5484</v>
      </c>
      <c r="U183" s="60">
        <v>1</v>
      </c>
      <c r="V183" s="53" t="s">
        <v>5487</v>
      </c>
    </row>
    <row r="184" spans="1:22" x14ac:dyDescent="0.25">
      <c r="A184" s="59">
        <v>659616</v>
      </c>
      <c r="B184" s="60" t="s">
        <v>5774</v>
      </c>
      <c r="C184" s="60" t="s">
        <v>10</v>
      </c>
      <c r="D184" s="60" t="s">
        <v>5480</v>
      </c>
      <c r="E184" s="60" t="s">
        <v>5481</v>
      </c>
      <c r="F184" s="60" t="s">
        <v>5482</v>
      </c>
      <c r="G184" s="60" t="s">
        <v>5482</v>
      </c>
      <c r="H184" s="60" t="s">
        <v>5773</v>
      </c>
      <c r="I184" s="60" t="s">
        <v>5722</v>
      </c>
      <c r="J184" s="60" t="s">
        <v>5758</v>
      </c>
      <c r="K184" s="60" t="s">
        <v>5775</v>
      </c>
      <c r="L184" s="60" t="s">
        <v>5490</v>
      </c>
      <c r="M184" s="60">
        <v>330</v>
      </c>
      <c r="N184" s="60">
        <v>333</v>
      </c>
      <c r="O184" s="60">
        <v>401</v>
      </c>
      <c r="P184" s="61">
        <v>452</v>
      </c>
      <c r="Q184" s="62">
        <v>330333401452</v>
      </c>
      <c r="R184" s="60" t="s">
        <v>5482</v>
      </c>
      <c r="S184" s="60" t="s">
        <v>5486</v>
      </c>
      <c r="T184" s="60" t="s">
        <v>5484</v>
      </c>
      <c r="U184" s="60">
        <v>1</v>
      </c>
      <c r="V184" s="53" t="s">
        <v>5487</v>
      </c>
    </row>
    <row r="185" spans="1:22" x14ac:dyDescent="0.25">
      <c r="A185" s="59">
        <v>659451</v>
      </c>
      <c r="B185" s="60" t="s">
        <v>5776</v>
      </c>
      <c r="C185" s="60" t="s">
        <v>10</v>
      </c>
      <c r="D185" s="60" t="s">
        <v>5480</v>
      </c>
      <c r="E185" s="60" t="s">
        <v>5481</v>
      </c>
      <c r="F185" s="60" t="s">
        <v>5482</v>
      </c>
      <c r="G185" s="60" t="s">
        <v>5482</v>
      </c>
      <c r="H185" s="60" t="s">
        <v>5773</v>
      </c>
      <c r="I185" s="60" t="s">
        <v>5722</v>
      </c>
      <c r="J185" s="60" t="s">
        <v>5760</v>
      </c>
      <c r="K185" s="60" t="s">
        <v>5777</v>
      </c>
      <c r="L185" s="60" t="s">
        <v>5490</v>
      </c>
      <c r="M185" s="60">
        <v>330</v>
      </c>
      <c r="N185" s="60">
        <v>333</v>
      </c>
      <c r="O185" s="60">
        <v>401</v>
      </c>
      <c r="P185" s="61">
        <v>452</v>
      </c>
      <c r="Q185" s="62">
        <v>330333401452</v>
      </c>
      <c r="R185" s="60" t="s">
        <v>5482</v>
      </c>
      <c r="S185" s="60" t="s">
        <v>5486</v>
      </c>
      <c r="T185" s="60" t="s">
        <v>5484</v>
      </c>
      <c r="U185" s="60">
        <v>1</v>
      </c>
      <c r="V185" s="53" t="s">
        <v>5487</v>
      </c>
    </row>
    <row r="186" spans="1:22" x14ac:dyDescent="0.25">
      <c r="A186" s="59">
        <v>659615</v>
      </c>
      <c r="B186" s="60" t="s">
        <v>5778</v>
      </c>
      <c r="C186" s="60" t="s">
        <v>10</v>
      </c>
      <c r="D186" s="60" t="s">
        <v>5480</v>
      </c>
      <c r="E186" s="60" t="s">
        <v>5481</v>
      </c>
      <c r="F186" s="60" t="s">
        <v>5482</v>
      </c>
      <c r="G186" s="60" t="s">
        <v>5482</v>
      </c>
      <c r="H186" s="60" t="s">
        <v>5779</v>
      </c>
      <c r="I186" s="60" t="s">
        <v>5722</v>
      </c>
      <c r="J186" s="60" t="s">
        <v>5758</v>
      </c>
      <c r="K186" s="60" t="s">
        <v>5778</v>
      </c>
      <c r="L186" s="60" t="s">
        <v>5490</v>
      </c>
      <c r="M186" s="60">
        <v>330</v>
      </c>
      <c r="N186" s="60">
        <v>333</v>
      </c>
      <c r="O186" s="60">
        <v>401</v>
      </c>
      <c r="P186" s="61">
        <v>452</v>
      </c>
      <c r="Q186" s="62">
        <v>330333401452</v>
      </c>
      <c r="R186" s="60" t="s">
        <v>5482</v>
      </c>
      <c r="S186" s="60" t="s">
        <v>5486</v>
      </c>
      <c r="T186" s="60" t="s">
        <v>5484</v>
      </c>
      <c r="U186" s="60">
        <v>1</v>
      </c>
      <c r="V186" s="53" t="s">
        <v>5487</v>
      </c>
    </row>
    <row r="187" spans="1:22" x14ac:dyDescent="0.25">
      <c r="A187" s="59">
        <v>659450</v>
      </c>
      <c r="B187" s="60" t="s">
        <v>5780</v>
      </c>
      <c r="C187" s="60" t="s">
        <v>10</v>
      </c>
      <c r="D187" s="60" t="s">
        <v>5480</v>
      </c>
      <c r="E187" s="60" t="s">
        <v>5481</v>
      </c>
      <c r="F187" s="60" t="s">
        <v>5482</v>
      </c>
      <c r="G187" s="60" t="s">
        <v>5482</v>
      </c>
      <c r="H187" s="60" t="s">
        <v>5779</v>
      </c>
      <c r="I187" s="60" t="s">
        <v>5722</v>
      </c>
      <c r="J187" s="60" t="s">
        <v>5760</v>
      </c>
      <c r="K187" s="60" t="s">
        <v>5780</v>
      </c>
      <c r="L187" s="60" t="s">
        <v>5490</v>
      </c>
      <c r="M187" s="60">
        <v>330</v>
      </c>
      <c r="N187" s="60">
        <v>333</v>
      </c>
      <c r="O187" s="60">
        <v>401</v>
      </c>
      <c r="P187" s="61">
        <v>452</v>
      </c>
      <c r="Q187" s="62">
        <v>330333401452</v>
      </c>
      <c r="R187" s="60" t="s">
        <v>5482</v>
      </c>
      <c r="S187" s="60" t="s">
        <v>5486</v>
      </c>
      <c r="T187" s="60" t="s">
        <v>5484</v>
      </c>
      <c r="U187" s="60">
        <v>1</v>
      </c>
      <c r="V187" s="53" t="s">
        <v>5487</v>
      </c>
    </row>
    <row r="188" spans="1:22" x14ac:dyDescent="0.25">
      <c r="A188" s="59">
        <v>659606</v>
      </c>
      <c r="B188" s="60" t="s">
        <v>5781</v>
      </c>
      <c r="C188" s="60" t="s">
        <v>10</v>
      </c>
      <c r="D188" s="60" t="s">
        <v>5480</v>
      </c>
      <c r="E188" s="60" t="s">
        <v>5481</v>
      </c>
      <c r="F188" s="60" t="s">
        <v>5482</v>
      </c>
      <c r="G188" s="60" t="s">
        <v>5482</v>
      </c>
      <c r="H188" s="60" t="s">
        <v>5782</v>
      </c>
      <c r="I188" s="60" t="s">
        <v>5722</v>
      </c>
      <c r="J188" s="60" t="s">
        <v>5758</v>
      </c>
      <c r="K188" s="60" t="s">
        <v>5781</v>
      </c>
      <c r="L188" s="60" t="s">
        <v>5490</v>
      </c>
      <c r="M188" s="60">
        <v>330</v>
      </c>
      <c r="N188" s="60">
        <v>333</v>
      </c>
      <c r="O188" s="60">
        <v>401</v>
      </c>
      <c r="P188" s="61">
        <v>452</v>
      </c>
      <c r="Q188" s="62">
        <v>330333401452</v>
      </c>
      <c r="R188" s="60" t="s">
        <v>5482</v>
      </c>
      <c r="S188" s="60" t="s">
        <v>5486</v>
      </c>
      <c r="T188" s="60" t="s">
        <v>5484</v>
      </c>
      <c r="U188" s="60">
        <v>1</v>
      </c>
      <c r="V188" s="53" t="s">
        <v>5487</v>
      </c>
    </row>
    <row r="189" spans="1:22" x14ac:dyDescent="0.25">
      <c r="A189" s="59">
        <v>659445</v>
      </c>
      <c r="B189" s="60" t="s">
        <v>5783</v>
      </c>
      <c r="C189" s="60" t="s">
        <v>10</v>
      </c>
      <c r="D189" s="60" t="s">
        <v>5480</v>
      </c>
      <c r="E189" s="60" t="s">
        <v>5481</v>
      </c>
      <c r="F189" s="60" t="s">
        <v>5482</v>
      </c>
      <c r="G189" s="60" t="s">
        <v>5482</v>
      </c>
      <c r="H189" s="60" t="s">
        <v>5782</v>
      </c>
      <c r="I189" s="60" t="s">
        <v>5722</v>
      </c>
      <c r="J189" s="60" t="s">
        <v>5760</v>
      </c>
      <c r="K189" s="60" t="s">
        <v>5783</v>
      </c>
      <c r="L189" s="60" t="s">
        <v>5490</v>
      </c>
      <c r="M189" s="60">
        <v>330</v>
      </c>
      <c r="N189" s="60">
        <v>333</v>
      </c>
      <c r="O189" s="60">
        <v>401</v>
      </c>
      <c r="P189" s="61">
        <v>452</v>
      </c>
      <c r="Q189" s="62">
        <v>330333401452</v>
      </c>
      <c r="R189" s="60" t="s">
        <v>5482</v>
      </c>
      <c r="S189" s="60" t="s">
        <v>5486</v>
      </c>
      <c r="T189" s="60" t="s">
        <v>5484</v>
      </c>
      <c r="U189" s="60">
        <v>1</v>
      </c>
      <c r="V189" s="53" t="s">
        <v>5487</v>
      </c>
    </row>
    <row r="190" spans="1:22" x14ac:dyDescent="0.25">
      <c r="A190" s="59">
        <v>659622</v>
      </c>
      <c r="B190" s="60" t="s">
        <v>5784</v>
      </c>
      <c r="C190" s="60" t="s">
        <v>10</v>
      </c>
      <c r="D190" s="60" t="s">
        <v>5480</v>
      </c>
      <c r="E190" s="60" t="s">
        <v>5481</v>
      </c>
      <c r="F190" s="60" t="s">
        <v>5482</v>
      </c>
      <c r="G190" s="60" t="s">
        <v>5482</v>
      </c>
      <c r="H190" s="60" t="s">
        <v>5785</v>
      </c>
      <c r="I190" s="60" t="s">
        <v>5722</v>
      </c>
      <c r="J190" s="60" t="s">
        <v>5758</v>
      </c>
      <c r="K190" s="60" t="s">
        <v>5784</v>
      </c>
      <c r="L190" s="60" t="s">
        <v>5490</v>
      </c>
      <c r="M190" s="60">
        <v>330</v>
      </c>
      <c r="N190" s="60">
        <v>333</v>
      </c>
      <c r="O190" s="60">
        <v>401</v>
      </c>
      <c r="P190" s="61">
        <v>452</v>
      </c>
      <c r="Q190" s="62">
        <v>330333401452</v>
      </c>
      <c r="R190" s="60" t="s">
        <v>5482</v>
      </c>
      <c r="S190" s="60" t="s">
        <v>5486</v>
      </c>
      <c r="T190" s="60" t="s">
        <v>5484</v>
      </c>
      <c r="U190" s="60">
        <v>1</v>
      </c>
      <c r="V190" s="53" t="s">
        <v>5487</v>
      </c>
    </row>
    <row r="191" spans="1:22" x14ac:dyDescent="0.25">
      <c r="A191" s="59">
        <v>659466</v>
      </c>
      <c r="B191" s="60" t="s">
        <v>5786</v>
      </c>
      <c r="C191" s="60" t="s">
        <v>10</v>
      </c>
      <c r="D191" s="60" t="s">
        <v>5480</v>
      </c>
      <c r="E191" s="60" t="s">
        <v>5481</v>
      </c>
      <c r="F191" s="60" t="s">
        <v>5482</v>
      </c>
      <c r="G191" s="60" t="s">
        <v>5482</v>
      </c>
      <c r="H191" s="60" t="s">
        <v>5785</v>
      </c>
      <c r="I191" s="60" t="s">
        <v>5722</v>
      </c>
      <c r="J191" s="60" t="s">
        <v>5760</v>
      </c>
      <c r="K191" s="60" t="s">
        <v>5786</v>
      </c>
      <c r="L191" s="60" t="s">
        <v>5490</v>
      </c>
      <c r="M191" s="60">
        <v>330</v>
      </c>
      <c r="N191" s="60">
        <v>333</v>
      </c>
      <c r="O191" s="60">
        <v>401</v>
      </c>
      <c r="P191" s="61">
        <v>452</v>
      </c>
      <c r="Q191" s="62">
        <v>330333401452</v>
      </c>
      <c r="R191" s="60" t="s">
        <v>5482</v>
      </c>
      <c r="S191" s="60" t="s">
        <v>5486</v>
      </c>
      <c r="T191" s="60" t="s">
        <v>5484</v>
      </c>
      <c r="U191" s="60">
        <v>1</v>
      </c>
      <c r="V191" s="53" t="s">
        <v>5487</v>
      </c>
    </row>
    <row r="192" spans="1:22" x14ac:dyDescent="0.25">
      <c r="A192" s="59" t="s">
        <v>3854</v>
      </c>
      <c r="B192" s="60" t="s">
        <v>5787</v>
      </c>
      <c r="C192" s="60" t="s">
        <v>9</v>
      </c>
      <c r="D192" s="60" t="s">
        <v>5480</v>
      </c>
      <c r="E192" s="60" t="s">
        <v>5481</v>
      </c>
      <c r="F192" s="60" t="s">
        <v>5482</v>
      </c>
      <c r="G192" s="60" t="s">
        <v>5500</v>
      </c>
      <c r="H192" s="60" t="s">
        <v>5788</v>
      </c>
      <c r="I192" s="60" t="s">
        <v>5722</v>
      </c>
      <c r="J192" s="60" t="s">
        <v>5484</v>
      </c>
      <c r="K192" s="60" t="s">
        <v>5789</v>
      </c>
      <c r="L192" s="60" t="s">
        <v>4601</v>
      </c>
      <c r="M192" s="60">
        <v>330</v>
      </c>
      <c r="N192" s="60">
        <v>333</v>
      </c>
      <c r="O192" s="60">
        <v>401</v>
      </c>
      <c r="P192" s="61" t="s">
        <v>3854</v>
      </c>
      <c r="Q192" s="62" t="s">
        <v>5485</v>
      </c>
      <c r="R192" s="60" t="s">
        <v>5500</v>
      </c>
      <c r="S192" s="60" t="s">
        <v>5503</v>
      </c>
      <c r="T192" s="60" t="s">
        <v>5484</v>
      </c>
      <c r="U192" s="60">
        <v>0.5</v>
      </c>
      <c r="V192" s="53" t="s">
        <v>5487</v>
      </c>
    </row>
    <row r="193" spans="1:22" x14ac:dyDescent="0.25">
      <c r="A193" s="59">
        <v>134491</v>
      </c>
      <c r="B193" s="60" t="s">
        <v>5790</v>
      </c>
      <c r="C193" s="60" t="s">
        <v>10</v>
      </c>
      <c r="D193" s="60" t="s">
        <v>5480</v>
      </c>
      <c r="E193" s="60" t="s">
        <v>5481</v>
      </c>
      <c r="F193" s="60" t="s">
        <v>5482</v>
      </c>
      <c r="G193" s="60" t="s">
        <v>5482</v>
      </c>
      <c r="H193" s="60" t="s">
        <v>5791</v>
      </c>
      <c r="I193" s="60" t="s">
        <v>5722</v>
      </c>
      <c r="J193" s="60" t="s">
        <v>5484</v>
      </c>
      <c r="K193" s="60" t="s">
        <v>5792</v>
      </c>
      <c r="L193" s="60" t="s">
        <v>4611</v>
      </c>
      <c r="M193" s="60">
        <v>330</v>
      </c>
      <c r="N193" s="60">
        <v>333</v>
      </c>
      <c r="O193" s="60">
        <v>401</v>
      </c>
      <c r="P193" s="61" t="s">
        <v>3854</v>
      </c>
      <c r="Q193" s="62" t="s">
        <v>5485</v>
      </c>
      <c r="R193" s="60" t="s">
        <v>5482</v>
      </c>
      <c r="S193" s="60" t="s">
        <v>5486</v>
      </c>
      <c r="T193" s="60" t="s">
        <v>5484</v>
      </c>
      <c r="U193" s="60">
        <v>1</v>
      </c>
      <c r="V193" s="53" t="s">
        <v>5487</v>
      </c>
    </row>
    <row r="194" spans="1:22" x14ac:dyDescent="0.25">
      <c r="A194" s="59">
        <v>61762</v>
      </c>
      <c r="B194" s="60" t="s">
        <v>5790</v>
      </c>
      <c r="C194" s="60" t="s">
        <v>10</v>
      </c>
      <c r="D194" s="60" t="s">
        <v>5480</v>
      </c>
      <c r="E194" s="60" t="s">
        <v>5481</v>
      </c>
      <c r="F194" s="60" t="s">
        <v>5482</v>
      </c>
      <c r="G194" s="60" t="s">
        <v>5482</v>
      </c>
      <c r="H194" s="60" t="s">
        <v>5791</v>
      </c>
      <c r="I194" s="60" t="s">
        <v>5722</v>
      </c>
      <c r="J194" s="60" t="s">
        <v>5484</v>
      </c>
      <c r="K194" s="60" t="s">
        <v>5792</v>
      </c>
      <c r="L194" s="60" t="s">
        <v>3939</v>
      </c>
      <c r="M194" s="60">
        <v>330</v>
      </c>
      <c r="N194" s="60">
        <v>333</v>
      </c>
      <c r="O194" s="60">
        <v>401</v>
      </c>
      <c r="P194" s="61" t="s">
        <v>3854</v>
      </c>
      <c r="Q194" s="62" t="s">
        <v>5485</v>
      </c>
      <c r="R194" s="60" t="s">
        <v>5482</v>
      </c>
      <c r="S194" s="60" t="s">
        <v>5486</v>
      </c>
      <c r="T194" s="60" t="s">
        <v>5484</v>
      </c>
      <c r="U194" s="60">
        <v>1</v>
      </c>
      <c r="V194" s="53" t="s">
        <v>5487</v>
      </c>
    </row>
    <row r="195" spans="1:22" x14ac:dyDescent="0.25">
      <c r="A195" s="59">
        <v>655319</v>
      </c>
      <c r="B195" s="60" t="s">
        <v>5793</v>
      </c>
      <c r="C195" s="60" t="s">
        <v>10</v>
      </c>
      <c r="D195" s="60" t="s">
        <v>5480</v>
      </c>
      <c r="E195" s="60" t="s">
        <v>5481</v>
      </c>
      <c r="F195" s="60" t="s">
        <v>5482</v>
      </c>
      <c r="G195" s="60" t="s">
        <v>5482</v>
      </c>
      <c r="H195" s="60" t="s">
        <v>5791</v>
      </c>
      <c r="I195" s="60" t="s">
        <v>5722</v>
      </c>
      <c r="J195" s="60" t="s">
        <v>5489</v>
      </c>
      <c r="K195" s="60" t="s">
        <v>5794</v>
      </c>
      <c r="L195" s="60" t="s">
        <v>5490</v>
      </c>
      <c r="M195" s="60">
        <v>330</v>
      </c>
      <c r="N195" s="60">
        <v>333</v>
      </c>
      <c r="O195" s="60">
        <v>401</v>
      </c>
      <c r="P195" s="61">
        <v>453</v>
      </c>
      <c r="Q195" s="62">
        <v>330333401453</v>
      </c>
      <c r="R195" s="60" t="s">
        <v>5482</v>
      </c>
      <c r="S195" s="60" t="s">
        <v>5486</v>
      </c>
      <c r="T195" s="60" t="s">
        <v>5484</v>
      </c>
      <c r="U195" s="60">
        <v>1</v>
      </c>
      <c r="V195" s="53" t="s">
        <v>5487</v>
      </c>
    </row>
    <row r="196" spans="1:22" x14ac:dyDescent="0.25">
      <c r="A196" s="59">
        <v>655731</v>
      </c>
      <c r="B196" s="60" t="s">
        <v>5795</v>
      </c>
      <c r="C196" s="60" t="s">
        <v>10</v>
      </c>
      <c r="D196" s="60" t="s">
        <v>5480</v>
      </c>
      <c r="E196" s="60" t="s">
        <v>5481</v>
      </c>
      <c r="F196" s="60" t="s">
        <v>5482</v>
      </c>
      <c r="G196" s="60" t="s">
        <v>5482</v>
      </c>
      <c r="H196" s="60" t="s">
        <v>5791</v>
      </c>
      <c r="I196" s="60" t="s">
        <v>5722</v>
      </c>
      <c r="J196" s="60" t="s">
        <v>5492</v>
      </c>
      <c r="K196" s="60" t="s">
        <v>5796</v>
      </c>
      <c r="L196" s="60" t="s">
        <v>5490</v>
      </c>
      <c r="M196" s="60">
        <v>330</v>
      </c>
      <c r="N196" s="60">
        <v>333</v>
      </c>
      <c r="O196" s="60">
        <v>401</v>
      </c>
      <c r="P196" s="61">
        <v>101</v>
      </c>
      <c r="Q196" s="62">
        <v>330333401101</v>
      </c>
      <c r="R196" s="60" t="s">
        <v>5482</v>
      </c>
      <c r="S196" s="60" t="s">
        <v>5486</v>
      </c>
      <c r="T196" s="60" t="s">
        <v>5484</v>
      </c>
      <c r="U196" s="60">
        <v>1</v>
      </c>
      <c r="V196" s="53" t="s">
        <v>5487</v>
      </c>
    </row>
    <row r="197" spans="1:22" x14ac:dyDescent="0.25">
      <c r="A197" s="59">
        <v>20020954</v>
      </c>
      <c r="B197" s="60" t="s">
        <v>5797</v>
      </c>
      <c r="C197" s="60" t="s">
        <v>10</v>
      </c>
      <c r="D197" s="60" t="s">
        <v>5480</v>
      </c>
      <c r="E197" s="60" t="s">
        <v>5481</v>
      </c>
      <c r="F197" s="60" t="s">
        <v>5482</v>
      </c>
      <c r="G197" s="60" t="s">
        <v>5482</v>
      </c>
      <c r="H197" s="60" t="s">
        <v>5791</v>
      </c>
      <c r="I197" s="60" t="s">
        <v>5722</v>
      </c>
      <c r="J197" s="60" t="s">
        <v>5495</v>
      </c>
      <c r="K197" s="60" t="s">
        <v>5798</v>
      </c>
      <c r="L197" s="60" t="s">
        <v>5497</v>
      </c>
      <c r="M197" s="60">
        <v>330</v>
      </c>
      <c r="N197" s="60">
        <v>333</v>
      </c>
      <c r="O197" s="60">
        <v>401</v>
      </c>
      <c r="P197" s="61" t="s">
        <v>3854</v>
      </c>
      <c r="Q197" s="62" t="s">
        <v>5485</v>
      </c>
      <c r="R197" s="60" t="s">
        <v>5482</v>
      </c>
      <c r="S197" s="60" t="s">
        <v>5486</v>
      </c>
      <c r="T197" s="60" t="s">
        <v>5484</v>
      </c>
      <c r="U197" s="60">
        <v>1</v>
      </c>
      <c r="V197" s="53" t="s">
        <v>5487</v>
      </c>
    </row>
    <row r="198" spans="1:22" x14ac:dyDescent="0.25">
      <c r="A198" s="59" t="s">
        <v>3854</v>
      </c>
      <c r="B198" s="60" t="s">
        <v>5799</v>
      </c>
      <c r="C198" s="60" t="s">
        <v>10</v>
      </c>
      <c r="D198" s="60" t="s">
        <v>5480</v>
      </c>
      <c r="E198" s="60" t="s">
        <v>5481</v>
      </c>
      <c r="F198" s="60" t="s">
        <v>5482</v>
      </c>
      <c r="G198" s="60" t="s">
        <v>5482</v>
      </c>
      <c r="H198" s="60" t="s">
        <v>5791</v>
      </c>
      <c r="I198" s="60" t="s">
        <v>5722</v>
      </c>
      <c r="J198" s="60" t="s">
        <v>5484</v>
      </c>
      <c r="K198" s="60" t="s">
        <v>5792</v>
      </c>
      <c r="L198" s="60" t="s">
        <v>4149</v>
      </c>
      <c r="M198" s="60">
        <v>330</v>
      </c>
      <c r="N198" s="60">
        <v>333</v>
      </c>
      <c r="O198" s="60">
        <v>401</v>
      </c>
      <c r="P198" s="61" t="s">
        <v>3854</v>
      </c>
      <c r="Q198" s="62" t="s">
        <v>5485</v>
      </c>
      <c r="R198" s="60" t="s">
        <v>5482</v>
      </c>
      <c r="S198" s="60" t="s">
        <v>5486</v>
      </c>
      <c r="T198" s="60" t="s">
        <v>5484</v>
      </c>
      <c r="U198" s="60">
        <v>0.001</v>
      </c>
      <c r="V198" s="53" t="s">
        <v>5487</v>
      </c>
    </row>
    <row r="199" spans="1:22" x14ac:dyDescent="0.25">
      <c r="A199" s="59">
        <v>671781</v>
      </c>
      <c r="B199" s="60" t="s">
        <v>5800</v>
      </c>
      <c r="C199" s="60" t="s">
        <v>9</v>
      </c>
      <c r="D199" s="60" t="s">
        <v>5480</v>
      </c>
      <c r="E199" s="60" t="s">
        <v>5481</v>
      </c>
      <c r="F199" s="60" t="s">
        <v>5482</v>
      </c>
      <c r="G199" s="60" t="s">
        <v>5500</v>
      </c>
      <c r="H199" s="60" t="s">
        <v>5788</v>
      </c>
      <c r="I199" s="60" t="s">
        <v>5722</v>
      </c>
      <c r="J199" s="60" t="s">
        <v>5484</v>
      </c>
      <c r="K199" s="60" t="s">
        <v>5800</v>
      </c>
      <c r="L199" s="60" t="s">
        <v>5490</v>
      </c>
      <c r="M199" s="60">
        <v>330</v>
      </c>
      <c r="N199" s="60">
        <v>333</v>
      </c>
      <c r="O199" s="60">
        <v>401</v>
      </c>
      <c r="P199" s="61">
        <v>473</v>
      </c>
      <c r="Q199" s="62">
        <v>330333401473</v>
      </c>
      <c r="R199" s="60" t="s">
        <v>5500</v>
      </c>
      <c r="S199" s="60" t="s">
        <v>5503</v>
      </c>
      <c r="T199" s="60" t="s">
        <v>5484</v>
      </c>
      <c r="U199" s="60">
        <v>0.5</v>
      </c>
      <c r="V199" s="53" t="s">
        <v>5487</v>
      </c>
    </row>
    <row r="200" spans="1:22" x14ac:dyDescent="0.25">
      <c r="A200" s="59" t="s">
        <v>3854</v>
      </c>
      <c r="B200" s="60" t="s">
        <v>5801</v>
      </c>
      <c r="C200" s="60" t="s">
        <v>9</v>
      </c>
      <c r="D200" s="60" t="s">
        <v>5480</v>
      </c>
      <c r="E200" s="60" t="s">
        <v>5481</v>
      </c>
      <c r="F200" s="60" t="s">
        <v>5482</v>
      </c>
      <c r="G200" s="60" t="s">
        <v>5500</v>
      </c>
      <c r="H200" s="60" t="s">
        <v>5788</v>
      </c>
      <c r="I200" s="60" t="s">
        <v>5722</v>
      </c>
      <c r="J200" s="60" t="s">
        <v>5484</v>
      </c>
      <c r="K200" s="60" t="s">
        <v>5802</v>
      </c>
      <c r="L200" s="60" t="s">
        <v>4149</v>
      </c>
      <c r="M200" s="60">
        <v>330</v>
      </c>
      <c r="N200" s="60">
        <v>333</v>
      </c>
      <c r="O200" s="60">
        <v>401</v>
      </c>
      <c r="P200" s="61" t="s">
        <v>3854</v>
      </c>
      <c r="Q200" s="62" t="s">
        <v>5485</v>
      </c>
      <c r="R200" s="60" t="s">
        <v>5500</v>
      </c>
      <c r="S200" s="60" t="s">
        <v>5503</v>
      </c>
      <c r="T200" s="60" t="s">
        <v>5484</v>
      </c>
      <c r="U200" s="60">
        <v>0.5</v>
      </c>
      <c r="V200" s="53" t="s">
        <v>5487</v>
      </c>
    </row>
    <row r="201" spans="1:22" x14ac:dyDescent="0.25">
      <c r="A201" s="59">
        <v>20024092</v>
      </c>
      <c r="B201" s="60" t="s">
        <v>5803</v>
      </c>
      <c r="C201" s="60" t="s">
        <v>9</v>
      </c>
      <c r="D201" s="60" t="s">
        <v>5480</v>
      </c>
      <c r="E201" s="60" t="s">
        <v>5481</v>
      </c>
      <c r="F201" s="60" t="s">
        <v>5482</v>
      </c>
      <c r="G201" s="60" t="s">
        <v>5500</v>
      </c>
      <c r="H201" s="60" t="s">
        <v>5788</v>
      </c>
      <c r="I201" s="60" t="s">
        <v>5722</v>
      </c>
      <c r="J201" s="60" t="s">
        <v>5484</v>
      </c>
      <c r="K201" s="60" t="s">
        <v>5804</v>
      </c>
      <c r="L201" s="60" t="s">
        <v>5497</v>
      </c>
      <c r="M201" s="60">
        <v>330</v>
      </c>
      <c r="N201" s="60">
        <v>333</v>
      </c>
      <c r="O201" s="60">
        <v>401</v>
      </c>
      <c r="P201" s="61" t="s">
        <v>3854</v>
      </c>
      <c r="Q201" s="62" t="s">
        <v>5485</v>
      </c>
      <c r="R201" s="60" t="s">
        <v>5500</v>
      </c>
      <c r="S201" s="60" t="s">
        <v>5503</v>
      </c>
      <c r="T201" s="60" t="s">
        <v>5484</v>
      </c>
      <c r="U201" s="60">
        <v>0.5</v>
      </c>
      <c r="V201" s="53" t="s">
        <v>5487</v>
      </c>
    </row>
    <row r="202" spans="1:22" x14ac:dyDescent="0.25">
      <c r="A202" s="59">
        <v>795730</v>
      </c>
      <c r="B202" s="60" t="s">
        <v>5805</v>
      </c>
      <c r="C202" s="60" t="s">
        <v>9</v>
      </c>
      <c r="D202" s="60" t="s">
        <v>5480</v>
      </c>
      <c r="E202" s="60" t="s">
        <v>5481</v>
      </c>
      <c r="F202" s="60" t="s">
        <v>5482</v>
      </c>
      <c r="G202" s="60" t="s">
        <v>5500</v>
      </c>
      <c r="H202" s="60" t="s">
        <v>5788</v>
      </c>
      <c r="I202" s="60" t="s">
        <v>5722</v>
      </c>
      <c r="J202" s="60" t="s">
        <v>5484</v>
      </c>
      <c r="K202" s="60" t="s">
        <v>5804</v>
      </c>
      <c r="L202" s="60" t="s">
        <v>3939</v>
      </c>
      <c r="M202" s="60">
        <v>330</v>
      </c>
      <c r="N202" s="60">
        <v>333</v>
      </c>
      <c r="O202" s="60">
        <v>401</v>
      </c>
      <c r="P202" s="61" t="s">
        <v>3854</v>
      </c>
      <c r="Q202" s="62" t="s">
        <v>5485</v>
      </c>
      <c r="R202" s="60" t="s">
        <v>5500</v>
      </c>
      <c r="S202" s="60" t="s">
        <v>5503</v>
      </c>
      <c r="T202" s="60" t="s">
        <v>5484</v>
      </c>
      <c r="U202" s="60">
        <v>0.5</v>
      </c>
      <c r="V202" s="53" t="s">
        <v>5487</v>
      </c>
    </row>
    <row r="203" spans="1:22" x14ac:dyDescent="0.25">
      <c r="A203" s="59">
        <v>134800</v>
      </c>
      <c r="B203" s="60" t="s">
        <v>5806</v>
      </c>
      <c r="C203" s="60" t="s">
        <v>9</v>
      </c>
      <c r="D203" s="60" t="s">
        <v>5480</v>
      </c>
      <c r="E203" s="60" t="s">
        <v>5481</v>
      </c>
      <c r="F203" s="60" t="s">
        <v>5482</v>
      </c>
      <c r="G203" s="60" t="s">
        <v>5500</v>
      </c>
      <c r="H203" s="60" t="s">
        <v>5788</v>
      </c>
      <c r="I203" s="60" t="s">
        <v>5722</v>
      </c>
      <c r="J203" s="60" t="s">
        <v>5484</v>
      </c>
      <c r="K203" s="60" t="s">
        <v>5807</v>
      </c>
      <c r="L203" s="60" t="s">
        <v>4611</v>
      </c>
      <c r="M203" s="60">
        <v>330</v>
      </c>
      <c r="N203" s="60">
        <v>333</v>
      </c>
      <c r="O203" s="60">
        <v>401</v>
      </c>
      <c r="P203" s="61" t="s">
        <v>3854</v>
      </c>
      <c r="Q203" s="62" t="s">
        <v>5485</v>
      </c>
      <c r="R203" s="60" t="s">
        <v>5500</v>
      </c>
      <c r="S203" s="60" t="s">
        <v>5503</v>
      </c>
      <c r="T203" s="60" t="s">
        <v>5484</v>
      </c>
      <c r="U203" s="60">
        <v>0.5</v>
      </c>
      <c r="V203" s="53" t="s">
        <v>5487</v>
      </c>
    </row>
    <row r="204" spans="1:22" x14ac:dyDescent="0.25">
      <c r="A204" s="59">
        <v>134463</v>
      </c>
      <c r="B204" s="60" t="s">
        <v>5808</v>
      </c>
      <c r="C204" s="60" t="s">
        <v>10</v>
      </c>
      <c r="D204" s="60" t="s">
        <v>5480</v>
      </c>
      <c r="E204" s="60" t="s">
        <v>5481</v>
      </c>
      <c r="F204" s="60" t="s">
        <v>5482</v>
      </c>
      <c r="G204" s="60" t="s">
        <v>5482</v>
      </c>
      <c r="H204" s="60" t="s">
        <v>5809</v>
      </c>
      <c r="I204" s="60" t="s">
        <v>5809</v>
      </c>
      <c r="J204" s="60" t="s">
        <v>5484</v>
      </c>
      <c r="K204" s="60" t="s">
        <v>5808</v>
      </c>
      <c r="L204" s="60" t="s">
        <v>4611</v>
      </c>
      <c r="M204" s="60">
        <v>330</v>
      </c>
      <c r="N204" s="60">
        <v>333</v>
      </c>
      <c r="O204" s="60">
        <v>401</v>
      </c>
      <c r="P204" s="61" t="s">
        <v>3854</v>
      </c>
      <c r="Q204" s="62" t="s">
        <v>5485</v>
      </c>
      <c r="R204" s="60" t="s">
        <v>5482</v>
      </c>
      <c r="S204" s="60" t="s">
        <v>5486</v>
      </c>
      <c r="T204" s="60" t="s">
        <v>5484</v>
      </c>
      <c r="U204" s="60">
        <v>1</v>
      </c>
      <c r="V204" s="53" t="s">
        <v>5487</v>
      </c>
    </row>
    <row r="205" spans="1:22" x14ac:dyDescent="0.25">
      <c r="A205" s="59">
        <v>61723</v>
      </c>
      <c r="B205" s="60" t="s">
        <v>5808</v>
      </c>
      <c r="C205" s="60" t="s">
        <v>10</v>
      </c>
      <c r="D205" s="60" t="s">
        <v>5480</v>
      </c>
      <c r="E205" s="60" t="s">
        <v>5481</v>
      </c>
      <c r="F205" s="60" t="s">
        <v>5482</v>
      </c>
      <c r="G205" s="60" t="s">
        <v>5482</v>
      </c>
      <c r="H205" s="60" t="s">
        <v>5809</v>
      </c>
      <c r="I205" s="60" t="s">
        <v>5809</v>
      </c>
      <c r="J205" s="60" t="s">
        <v>5484</v>
      </c>
      <c r="K205" s="60" t="s">
        <v>5808</v>
      </c>
      <c r="L205" s="60" t="s">
        <v>3939</v>
      </c>
      <c r="M205" s="60">
        <v>330</v>
      </c>
      <c r="N205" s="60">
        <v>333</v>
      </c>
      <c r="O205" s="60">
        <v>401</v>
      </c>
      <c r="P205" s="61" t="s">
        <v>3854</v>
      </c>
      <c r="Q205" s="62" t="s">
        <v>5485</v>
      </c>
      <c r="R205" s="60" t="s">
        <v>5482</v>
      </c>
      <c r="S205" s="60" t="s">
        <v>5486</v>
      </c>
      <c r="T205" s="60" t="s">
        <v>5484</v>
      </c>
      <c r="U205" s="60">
        <v>1</v>
      </c>
      <c r="V205" s="53" t="s">
        <v>5487</v>
      </c>
    </row>
    <row r="206" spans="1:22" x14ac:dyDescent="0.25">
      <c r="A206" s="59">
        <v>655321</v>
      </c>
      <c r="B206" s="60" t="s">
        <v>5810</v>
      </c>
      <c r="C206" s="60" t="s">
        <v>10</v>
      </c>
      <c r="D206" s="60" t="s">
        <v>5480</v>
      </c>
      <c r="E206" s="60" t="s">
        <v>5481</v>
      </c>
      <c r="F206" s="60" t="s">
        <v>5482</v>
      </c>
      <c r="G206" s="60" t="s">
        <v>5482</v>
      </c>
      <c r="H206" s="60" t="s">
        <v>5809</v>
      </c>
      <c r="I206" s="60" t="s">
        <v>5809</v>
      </c>
      <c r="J206" s="60" t="s">
        <v>5489</v>
      </c>
      <c r="K206" s="60" t="s">
        <v>5810</v>
      </c>
      <c r="L206" s="60" t="s">
        <v>5490</v>
      </c>
      <c r="M206" s="60">
        <v>330</v>
      </c>
      <c r="N206" s="60">
        <v>333</v>
      </c>
      <c r="O206" s="60">
        <v>401</v>
      </c>
      <c r="P206" s="61">
        <v>453</v>
      </c>
      <c r="Q206" s="62">
        <v>330333401453</v>
      </c>
      <c r="R206" s="60" t="s">
        <v>5482</v>
      </c>
      <c r="S206" s="60" t="s">
        <v>5486</v>
      </c>
      <c r="T206" s="60" t="s">
        <v>5484</v>
      </c>
      <c r="U206" s="60">
        <v>1</v>
      </c>
      <c r="V206" s="53" t="s">
        <v>5487</v>
      </c>
    </row>
    <row r="207" spans="1:22" x14ac:dyDescent="0.25">
      <c r="A207" s="59">
        <v>655733</v>
      </c>
      <c r="B207" s="60" t="s">
        <v>5811</v>
      </c>
      <c r="C207" s="60" t="s">
        <v>10</v>
      </c>
      <c r="D207" s="60" t="s">
        <v>5480</v>
      </c>
      <c r="E207" s="60" t="s">
        <v>5481</v>
      </c>
      <c r="F207" s="60" t="s">
        <v>5482</v>
      </c>
      <c r="G207" s="60" t="s">
        <v>5482</v>
      </c>
      <c r="H207" s="60" t="s">
        <v>5809</v>
      </c>
      <c r="I207" s="60" t="s">
        <v>5809</v>
      </c>
      <c r="J207" s="60" t="s">
        <v>5492</v>
      </c>
      <c r="K207" s="60" t="s">
        <v>5811</v>
      </c>
      <c r="L207" s="60" t="s">
        <v>5490</v>
      </c>
      <c r="M207" s="60">
        <v>330</v>
      </c>
      <c r="N207" s="60">
        <v>333</v>
      </c>
      <c r="O207" s="60">
        <v>401</v>
      </c>
      <c r="P207" s="61">
        <v>101</v>
      </c>
      <c r="Q207" s="62">
        <v>330333401101</v>
      </c>
      <c r="R207" s="60" t="s">
        <v>5482</v>
      </c>
      <c r="S207" s="60" t="s">
        <v>5486</v>
      </c>
      <c r="T207" s="60" t="s">
        <v>5484</v>
      </c>
      <c r="U207" s="60">
        <v>1</v>
      </c>
      <c r="V207" s="53" t="s">
        <v>5487</v>
      </c>
    </row>
    <row r="208" spans="1:22" x14ac:dyDescent="0.25">
      <c r="A208" s="59">
        <v>20020956</v>
      </c>
      <c r="B208" s="60" t="s">
        <v>5812</v>
      </c>
      <c r="C208" s="60" t="s">
        <v>10</v>
      </c>
      <c r="D208" s="60" t="s">
        <v>5480</v>
      </c>
      <c r="E208" s="60" t="s">
        <v>5481</v>
      </c>
      <c r="F208" s="60" t="s">
        <v>5482</v>
      </c>
      <c r="G208" s="60" t="s">
        <v>5482</v>
      </c>
      <c r="H208" s="60" t="s">
        <v>5809</v>
      </c>
      <c r="I208" s="60" t="s">
        <v>5809</v>
      </c>
      <c r="J208" s="60" t="s">
        <v>5495</v>
      </c>
      <c r="K208" s="60" t="s">
        <v>5813</v>
      </c>
      <c r="L208" s="60" t="s">
        <v>5497</v>
      </c>
      <c r="M208" s="60">
        <v>330</v>
      </c>
      <c r="N208" s="60">
        <v>333</v>
      </c>
      <c r="O208" s="60">
        <v>401</v>
      </c>
      <c r="P208" s="61" t="s">
        <v>3854</v>
      </c>
      <c r="Q208" s="62" t="s">
        <v>5485</v>
      </c>
      <c r="R208" s="60" t="s">
        <v>5482</v>
      </c>
      <c r="S208" s="60" t="s">
        <v>5486</v>
      </c>
      <c r="T208" s="60" t="s">
        <v>5484</v>
      </c>
      <c r="U208" s="60">
        <v>1</v>
      </c>
      <c r="V208" s="53" t="s">
        <v>5487</v>
      </c>
    </row>
    <row r="209" spans="1:22" x14ac:dyDescent="0.25">
      <c r="A209" s="59" t="s">
        <v>3854</v>
      </c>
      <c r="B209" s="60" t="s">
        <v>5814</v>
      </c>
      <c r="C209" s="60" t="s">
        <v>10</v>
      </c>
      <c r="D209" s="60" t="s">
        <v>5480</v>
      </c>
      <c r="E209" s="60" t="s">
        <v>5481</v>
      </c>
      <c r="F209" s="60" t="s">
        <v>5482</v>
      </c>
      <c r="G209" s="60" t="s">
        <v>5482</v>
      </c>
      <c r="H209" s="60" t="s">
        <v>5809</v>
      </c>
      <c r="I209" s="60" t="s">
        <v>5809</v>
      </c>
      <c r="J209" s="60" t="s">
        <v>5484</v>
      </c>
      <c r="K209" s="60" t="s">
        <v>5808</v>
      </c>
      <c r="L209" s="60" t="s">
        <v>4149</v>
      </c>
      <c r="M209" s="60">
        <v>330</v>
      </c>
      <c r="N209" s="60">
        <v>333</v>
      </c>
      <c r="O209" s="60">
        <v>401</v>
      </c>
      <c r="P209" s="61" t="s">
        <v>3854</v>
      </c>
      <c r="Q209" s="62" t="s">
        <v>5485</v>
      </c>
      <c r="R209" s="60" t="s">
        <v>5482</v>
      </c>
      <c r="S209" s="60" t="s">
        <v>5486</v>
      </c>
      <c r="T209" s="60" t="s">
        <v>5484</v>
      </c>
      <c r="U209" s="60">
        <v>0.001</v>
      </c>
      <c r="V209" s="53" t="s">
        <v>5487</v>
      </c>
    </row>
    <row r="210" spans="1:22" x14ac:dyDescent="0.25">
      <c r="A210" s="59" t="s">
        <v>3854</v>
      </c>
      <c r="B210" s="60" t="s">
        <v>5815</v>
      </c>
      <c r="C210" s="60" t="s">
        <v>10</v>
      </c>
      <c r="D210" s="60" t="s">
        <v>5816</v>
      </c>
      <c r="E210" s="60" t="s">
        <v>5817</v>
      </c>
      <c r="F210" s="60" t="s">
        <v>5818</v>
      </c>
      <c r="G210" s="60" t="s">
        <v>5818</v>
      </c>
      <c r="H210" s="60" t="s">
        <v>5819</v>
      </c>
      <c r="I210" s="60" t="s">
        <v>5819</v>
      </c>
      <c r="J210" s="60" t="s">
        <v>5484</v>
      </c>
      <c r="K210" s="60" t="s">
        <v>5820</v>
      </c>
      <c r="L210" s="60" t="s">
        <v>4149</v>
      </c>
      <c r="M210" s="60" t="s">
        <v>3854</v>
      </c>
      <c r="N210" s="60" t="s">
        <v>3854</v>
      </c>
      <c r="O210" s="60" t="s">
        <v>3854</v>
      </c>
      <c r="P210" s="61" t="s">
        <v>3854</v>
      </c>
      <c r="Q210" s="62" t="s">
        <v>5821</v>
      </c>
      <c r="R210" s="60" t="s">
        <v>5818</v>
      </c>
      <c r="S210" s="60" t="s">
        <v>5818</v>
      </c>
      <c r="T210" s="60" t="s">
        <v>5484</v>
      </c>
      <c r="U210" s="60">
        <v>0.001</v>
      </c>
      <c r="V210" s="53" t="s">
        <v>5487</v>
      </c>
    </row>
    <row r="211" spans="1:22" x14ac:dyDescent="0.25">
      <c r="A211" s="59" t="s">
        <v>3854</v>
      </c>
      <c r="B211" s="60" t="s">
        <v>5822</v>
      </c>
      <c r="C211" s="60" t="s">
        <v>9</v>
      </c>
      <c r="D211" s="60" t="s">
        <v>5816</v>
      </c>
      <c r="E211" s="60" t="s">
        <v>5817</v>
      </c>
      <c r="F211" s="60" t="s">
        <v>5818</v>
      </c>
      <c r="G211" s="60" t="s">
        <v>5818</v>
      </c>
      <c r="H211" s="60" t="s">
        <v>5819</v>
      </c>
      <c r="I211" s="60" t="s">
        <v>5819</v>
      </c>
      <c r="J211" s="60" t="s">
        <v>5484</v>
      </c>
      <c r="K211" s="60" t="s">
        <v>5820</v>
      </c>
      <c r="L211" s="60" t="s">
        <v>4601</v>
      </c>
      <c r="M211" s="60" t="s">
        <v>3854</v>
      </c>
      <c r="N211" s="60" t="s">
        <v>3854</v>
      </c>
      <c r="O211" s="60" t="s">
        <v>3854</v>
      </c>
      <c r="P211" s="61" t="s">
        <v>3854</v>
      </c>
      <c r="Q211" s="62" t="s">
        <v>5821</v>
      </c>
      <c r="R211" s="60" t="s">
        <v>5818</v>
      </c>
      <c r="S211" s="60" t="s">
        <v>5818</v>
      </c>
      <c r="T211" s="60" t="s">
        <v>5484</v>
      </c>
      <c r="U211" s="60">
        <v>1</v>
      </c>
      <c r="V211" s="53" t="s">
        <v>5487</v>
      </c>
    </row>
    <row r="212" spans="1:22" x14ac:dyDescent="0.25">
      <c r="A212" s="59">
        <v>20024473</v>
      </c>
      <c r="B212" s="60" t="s">
        <v>5823</v>
      </c>
      <c r="C212" s="60" t="s">
        <v>9</v>
      </c>
      <c r="D212" s="60" t="s">
        <v>5816</v>
      </c>
      <c r="E212" s="60" t="s">
        <v>5817</v>
      </c>
      <c r="F212" s="60" t="s">
        <v>5818</v>
      </c>
      <c r="G212" s="60" t="s">
        <v>5818</v>
      </c>
      <c r="H212" s="60" t="s">
        <v>5824</v>
      </c>
      <c r="I212" s="60" t="s">
        <v>5825</v>
      </c>
      <c r="J212" s="60" t="s">
        <v>5484</v>
      </c>
      <c r="K212" s="60" t="s">
        <v>5823</v>
      </c>
      <c r="L212" s="60" t="s">
        <v>5497</v>
      </c>
      <c r="M212" s="60" t="s">
        <v>3854</v>
      </c>
      <c r="N212" s="60" t="s">
        <v>3854</v>
      </c>
      <c r="O212" s="60" t="s">
        <v>3854</v>
      </c>
      <c r="P212" s="61" t="s">
        <v>3854</v>
      </c>
      <c r="Q212" s="62" t="s">
        <v>5821</v>
      </c>
      <c r="R212" s="60" t="s">
        <v>5818</v>
      </c>
      <c r="S212" s="60" t="s">
        <v>5818</v>
      </c>
      <c r="T212" s="60" t="s">
        <v>5484</v>
      </c>
      <c r="U212" s="60">
        <v>1</v>
      </c>
      <c r="V212" s="53" t="s">
        <v>5487</v>
      </c>
    </row>
    <row r="213" spans="1:22" x14ac:dyDescent="0.25">
      <c r="A213" s="59">
        <v>671375</v>
      </c>
      <c r="B213" s="60" t="s">
        <v>5826</v>
      </c>
      <c r="C213" s="60" t="s">
        <v>10</v>
      </c>
      <c r="D213" s="60" t="s">
        <v>5480</v>
      </c>
      <c r="E213" s="60" t="s">
        <v>5481</v>
      </c>
      <c r="F213" s="60" t="s">
        <v>5482</v>
      </c>
      <c r="G213" s="60" t="s">
        <v>5827</v>
      </c>
      <c r="H213" s="60" t="s">
        <v>5828</v>
      </c>
      <c r="I213" s="60" t="s">
        <v>5829</v>
      </c>
      <c r="J213" s="60" t="s">
        <v>5484</v>
      </c>
      <c r="K213" s="60" t="s">
        <v>5830</v>
      </c>
      <c r="L213" s="60" t="s">
        <v>5490</v>
      </c>
      <c r="M213" s="60">
        <v>330</v>
      </c>
      <c r="N213" s="60">
        <v>333</v>
      </c>
      <c r="O213" s="60">
        <v>401</v>
      </c>
      <c r="P213" s="61">
        <v>473</v>
      </c>
      <c r="Q213" s="62">
        <v>330333401473</v>
      </c>
      <c r="R213" s="60" t="s">
        <v>5482</v>
      </c>
      <c r="S213" s="60" t="s">
        <v>5486</v>
      </c>
      <c r="T213" s="60" t="s">
        <v>5484</v>
      </c>
      <c r="U213" s="60">
        <v>1</v>
      </c>
      <c r="V213" s="53" t="s">
        <v>5487</v>
      </c>
    </row>
    <row r="214" spans="1:22" x14ac:dyDescent="0.25">
      <c r="A214" s="59" t="s">
        <v>3854</v>
      </c>
      <c r="B214" s="60" t="s">
        <v>5831</v>
      </c>
      <c r="C214" s="60" t="s">
        <v>9</v>
      </c>
      <c r="D214" s="60" t="s">
        <v>5480</v>
      </c>
      <c r="E214" s="60" t="s">
        <v>5481</v>
      </c>
      <c r="F214" s="60" t="s">
        <v>5519</v>
      </c>
      <c r="G214" s="60" t="s">
        <v>5571</v>
      </c>
      <c r="H214" s="60" t="s">
        <v>5832</v>
      </c>
      <c r="I214" s="60" t="s">
        <v>5833</v>
      </c>
      <c r="J214" s="60" t="s">
        <v>5484</v>
      </c>
      <c r="K214" s="60" t="s">
        <v>5834</v>
      </c>
      <c r="L214" s="60" t="s">
        <v>4601</v>
      </c>
      <c r="M214" s="60">
        <v>330</v>
      </c>
      <c r="N214" s="60">
        <v>333</v>
      </c>
      <c r="O214" s="60">
        <v>402</v>
      </c>
      <c r="P214" s="61" t="s">
        <v>3854</v>
      </c>
      <c r="Q214" s="62" t="s">
        <v>5522</v>
      </c>
      <c r="R214" s="60" t="s">
        <v>5571</v>
      </c>
      <c r="S214" s="60" t="s">
        <v>5503</v>
      </c>
      <c r="T214" s="60" t="s">
        <v>5484</v>
      </c>
      <c r="U214" s="60">
        <v>0.5</v>
      </c>
      <c r="V214" s="53" t="s">
        <v>5487</v>
      </c>
    </row>
    <row r="215" spans="1:22" x14ac:dyDescent="0.25">
      <c r="A215" s="59">
        <v>134519</v>
      </c>
      <c r="B215" s="60" t="s">
        <v>5835</v>
      </c>
      <c r="C215" s="60" t="s">
        <v>10</v>
      </c>
      <c r="D215" s="60" t="s">
        <v>5480</v>
      </c>
      <c r="E215" s="60" t="s">
        <v>5481</v>
      </c>
      <c r="F215" s="60" t="s">
        <v>5519</v>
      </c>
      <c r="G215" s="60" t="s">
        <v>5519</v>
      </c>
      <c r="H215" s="60" t="s">
        <v>5836</v>
      </c>
      <c r="I215" s="60" t="s">
        <v>5833</v>
      </c>
      <c r="J215" s="60" t="s">
        <v>5484</v>
      </c>
      <c r="K215" s="60" t="s">
        <v>5837</v>
      </c>
      <c r="L215" s="60" t="s">
        <v>4611</v>
      </c>
      <c r="M215" s="60">
        <v>330</v>
      </c>
      <c r="N215" s="60">
        <v>333</v>
      </c>
      <c r="O215" s="60">
        <v>402</v>
      </c>
      <c r="P215" s="61" t="s">
        <v>3854</v>
      </c>
      <c r="Q215" s="62" t="s">
        <v>5522</v>
      </c>
      <c r="R215" s="60" t="s">
        <v>5519</v>
      </c>
      <c r="S215" s="60" t="s">
        <v>5486</v>
      </c>
      <c r="T215" s="60" t="s">
        <v>5484</v>
      </c>
      <c r="U215" s="60">
        <v>1</v>
      </c>
      <c r="V215" s="53" t="s">
        <v>5487</v>
      </c>
    </row>
    <row r="216" spans="1:22" x14ac:dyDescent="0.25">
      <c r="A216" s="59">
        <v>61852</v>
      </c>
      <c r="B216" s="60" t="s">
        <v>5835</v>
      </c>
      <c r="C216" s="60" t="s">
        <v>10</v>
      </c>
      <c r="D216" s="60" t="s">
        <v>5480</v>
      </c>
      <c r="E216" s="60" t="s">
        <v>5481</v>
      </c>
      <c r="F216" s="60" t="s">
        <v>5519</v>
      </c>
      <c r="G216" s="60" t="s">
        <v>5519</v>
      </c>
      <c r="H216" s="60" t="s">
        <v>5836</v>
      </c>
      <c r="I216" s="60" t="s">
        <v>5833</v>
      </c>
      <c r="J216" s="60" t="s">
        <v>5484</v>
      </c>
      <c r="K216" s="60" t="s">
        <v>5837</v>
      </c>
      <c r="L216" s="60" t="s">
        <v>3939</v>
      </c>
      <c r="M216" s="60">
        <v>330</v>
      </c>
      <c r="N216" s="60">
        <v>333</v>
      </c>
      <c r="O216" s="60">
        <v>402</v>
      </c>
      <c r="P216" s="61" t="s">
        <v>3854</v>
      </c>
      <c r="Q216" s="62" t="s">
        <v>5522</v>
      </c>
      <c r="R216" s="60" t="s">
        <v>5519</v>
      </c>
      <c r="S216" s="60" t="s">
        <v>5486</v>
      </c>
      <c r="T216" s="60" t="s">
        <v>5484</v>
      </c>
      <c r="U216" s="60">
        <v>1</v>
      </c>
      <c r="V216" s="53" t="s">
        <v>5487</v>
      </c>
    </row>
    <row r="217" spans="1:22" x14ac:dyDescent="0.25">
      <c r="A217" s="59">
        <v>655512</v>
      </c>
      <c r="B217" s="60" t="s">
        <v>5838</v>
      </c>
      <c r="C217" s="60" t="s">
        <v>10</v>
      </c>
      <c r="D217" s="60" t="s">
        <v>5480</v>
      </c>
      <c r="E217" s="60" t="s">
        <v>5481</v>
      </c>
      <c r="F217" s="60" t="s">
        <v>5519</v>
      </c>
      <c r="G217" s="60" t="s">
        <v>5519</v>
      </c>
      <c r="H217" s="60" t="s">
        <v>5836</v>
      </c>
      <c r="I217" s="60" t="s">
        <v>5833</v>
      </c>
      <c r="J217" s="60" t="s">
        <v>5489</v>
      </c>
      <c r="K217" s="60" t="s">
        <v>5839</v>
      </c>
      <c r="L217" s="60" t="s">
        <v>5490</v>
      </c>
      <c r="M217" s="60">
        <v>330</v>
      </c>
      <c r="N217" s="60">
        <v>333</v>
      </c>
      <c r="O217" s="60">
        <v>402</v>
      </c>
      <c r="P217" s="61">
        <v>151</v>
      </c>
      <c r="Q217" s="62">
        <v>330333402151</v>
      </c>
      <c r="R217" s="60" t="s">
        <v>5519</v>
      </c>
      <c r="S217" s="60" t="s">
        <v>5486</v>
      </c>
      <c r="T217" s="60" t="s">
        <v>5484</v>
      </c>
      <c r="U217" s="60">
        <v>1</v>
      </c>
      <c r="V217" s="53" t="s">
        <v>5487</v>
      </c>
    </row>
    <row r="218" spans="1:22" x14ac:dyDescent="0.25">
      <c r="A218" s="59">
        <v>655753</v>
      </c>
      <c r="B218" s="60" t="s">
        <v>5840</v>
      </c>
      <c r="C218" s="60" t="s">
        <v>10</v>
      </c>
      <c r="D218" s="60" t="s">
        <v>5480</v>
      </c>
      <c r="E218" s="60" t="s">
        <v>5481</v>
      </c>
      <c r="F218" s="60" t="s">
        <v>5519</v>
      </c>
      <c r="G218" s="60" t="s">
        <v>5519</v>
      </c>
      <c r="H218" s="60" t="s">
        <v>5836</v>
      </c>
      <c r="I218" s="60" t="s">
        <v>5833</v>
      </c>
      <c r="J218" s="60" t="s">
        <v>5492</v>
      </c>
      <c r="K218" s="60" t="s">
        <v>5840</v>
      </c>
      <c r="L218" s="60" t="s">
        <v>5490</v>
      </c>
      <c r="M218" s="60">
        <v>330</v>
      </c>
      <c r="N218" s="60">
        <v>333</v>
      </c>
      <c r="O218" s="60">
        <v>402</v>
      </c>
      <c r="P218" s="61">
        <v>101</v>
      </c>
      <c r="Q218" s="62">
        <v>330333402101</v>
      </c>
      <c r="R218" s="60" t="s">
        <v>5519</v>
      </c>
      <c r="S218" s="60" t="s">
        <v>5486</v>
      </c>
      <c r="T218" s="60" t="s">
        <v>5484</v>
      </c>
      <c r="U218" s="60">
        <v>1</v>
      </c>
      <c r="V218" s="53" t="s">
        <v>5487</v>
      </c>
    </row>
    <row r="219" spans="1:22" x14ac:dyDescent="0.25">
      <c r="A219" s="59">
        <v>20020980</v>
      </c>
      <c r="B219" s="60" t="s">
        <v>5841</v>
      </c>
      <c r="C219" s="60" t="s">
        <v>10</v>
      </c>
      <c r="D219" s="60" t="s">
        <v>5480</v>
      </c>
      <c r="E219" s="60" t="s">
        <v>5481</v>
      </c>
      <c r="F219" s="60" t="s">
        <v>5519</v>
      </c>
      <c r="G219" s="60" t="s">
        <v>5519</v>
      </c>
      <c r="H219" s="60" t="s">
        <v>5836</v>
      </c>
      <c r="I219" s="60" t="s">
        <v>5833</v>
      </c>
      <c r="J219" s="60" t="s">
        <v>5495</v>
      </c>
      <c r="K219" s="60" t="s">
        <v>5842</v>
      </c>
      <c r="L219" s="60" t="s">
        <v>5497</v>
      </c>
      <c r="M219" s="60">
        <v>330</v>
      </c>
      <c r="N219" s="60">
        <v>333</v>
      </c>
      <c r="O219" s="60">
        <v>402</v>
      </c>
      <c r="P219" s="61" t="s">
        <v>3854</v>
      </c>
      <c r="Q219" s="62" t="s">
        <v>5522</v>
      </c>
      <c r="R219" s="60" t="s">
        <v>5519</v>
      </c>
      <c r="S219" s="60" t="s">
        <v>5486</v>
      </c>
      <c r="T219" s="60" t="s">
        <v>5484</v>
      </c>
      <c r="U219" s="60">
        <v>1</v>
      </c>
      <c r="V219" s="53" t="s">
        <v>5487</v>
      </c>
    </row>
    <row r="220" spans="1:22" x14ac:dyDescent="0.25">
      <c r="A220" s="59" t="s">
        <v>3854</v>
      </c>
      <c r="B220" s="60" t="s">
        <v>5843</v>
      </c>
      <c r="C220" s="60" t="s">
        <v>10</v>
      </c>
      <c r="D220" s="60" t="s">
        <v>5480</v>
      </c>
      <c r="E220" s="60" t="s">
        <v>5481</v>
      </c>
      <c r="F220" s="60" t="s">
        <v>5519</v>
      </c>
      <c r="G220" s="60" t="s">
        <v>5519</v>
      </c>
      <c r="H220" s="60" t="s">
        <v>5836</v>
      </c>
      <c r="I220" s="60" t="s">
        <v>5833</v>
      </c>
      <c r="J220" s="60" t="s">
        <v>5484</v>
      </c>
      <c r="K220" s="60" t="s">
        <v>5837</v>
      </c>
      <c r="L220" s="60" t="s">
        <v>4149</v>
      </c>
      <c r="M220" s="60">
        <v>330</v>
      </c>
      <c r="N220" s="60">
        <v>333</v>
      </c>
      <c r="O220" s="60">
        <v>402</v>
      </c>
      <c r="P220" s="61" t="s">
        <v>3854</v>
      </c>
      <c r="Q220" s="62" t="s">
        <v>5522</v>
      </c>
      <c r="R220" s="60" t="s">
        <v>5519</v>
      </c>
      <c r="S220" s="60" t="s">
        <v>5486</v>
      </c>
      <c r="T220" s="60" t="s">
        <v>5484</v>
      </c>
      <c r="U220" s="60">
        <v>0.001</v>
      </c>
      <c r="V220" s="53" t="s">
        <v>5487</v>
      </c>
    </row>
    <row r="221" spans="1:22" x14ac:dyDescent="0.25">
      <c r="A221" s="59">
        <v>91835</v>
      </c>
      <c r="B221" s="60" t="s">
        <v>5844</v>
      </c>
      <c r="C221" s="60" t="s">
        <v>10</v>
      </c>
      <c r="D221" s="60" t="s">
        <v>5480</v>
      </c>
      <c r="E221" s="60" t="s">
        <v>5481</v>
      </c>
      <c r="F221" s="60" t="s">
        <v>5519</v>
      </c>
      <c r="G221" s="60" t="s">
        <v>5519</v>
      </c>
      <c r="H221" s="60" t="s">
        <v>5845</v>
      </c>
      <c r="I221" s="60" t="s">
        <v>5833</v>
      </c>
      <c r="J221" s="60" t="s">
        <v>5484</v>
      </c>
      <c r="K221" s="60" t="s">
        <v>5844</v>
      </c>
      <c r="L221" s="60" t="s">
        <v>3939</v>
      </c>
      <c r="M221" s="60">
        <v>330</v>
      </c>
      <c r="N221" s="60">
        <v>333</v>
      </c>
      <c r="O221" s="60">
        <v>402</v>
      </c>
      <c r="P221" s="61" t="s">
        <v>3854</v>
      </c>
      <c r="Q221" s="62" t="s">
        <v>5522</v>
      </c>
      <c r="R221" s="60" t="s">
        <v>5519</v>
      </c>
      <c r="S221" s="60" t="s">
        <v>5486</v>
      </c>
      <c r="T221" s="60" t="s">
        <v>5484</v>
      </c>
      <c r="U221" s="60">
        <v>1</v>
      </c>
      <c r="V221" s="53" t="s">
        <v>5487</v>
      </c>
    </row>
    <row r="222" spans="1:22" x14ac:dyDescent="0.25">
      <c r="A222" s="59" t="s">
        <v>3854</v>
      </c>
      <c r="B222" s="60" t="s">
        <v>5831</v>
      </c>
      <c r="C222" s="60" t="s">
        <v>9</v>
      </c>
      <c r="D222" s="60" t="s">
        <v>5480</v>
      </c>
      <c r="E222" s="60" t="s">
        <v>5481</v>
      </c>
      <c r="F222" s="60" t="s">
        <v>5519</v>
      </c>
      <c r="G222" s="60" t="s">
        <v>5571</v>
      </c>
      <c r="H222" s="60" t="s">
        <v>5832</v>
      </c>
      <c r="I222" s="60" t="s">
        <v>5833</v>
      </c>
      <c r="J222" s="60" t="s">
        <v>5484</v>
      </c>
      <c r="K222" s="60" t="s">
        <v>5846</v>
      </c>
      <c r="L222" s="60" t="s">
        <v>4601</v>
      </c>
      <c r="M222" s="60">
        <v>330</v>
      </c>
      <c r="N222" s="60">
        <v>333</v>
      </c>
      <c r="O222" s="60">
        <v>402</v>
      </c>
      <c r="P222" s="61" t="s">
        <v>3854</v>
      </c>
      <c r="Q222" s="62" t="s">
        <v>5522</v>
      </c>
      <c r="R222" s="60" t="s">
        <v>5571</v>
      </c>
      <c r="S222" s="60" t="s">
        <v>5503</v>
      </c>
      <c r="T222" s="60" t="s">
        <v>5484</v>
      </c>
      <c r="U222" s="60">
        <v>0.5</v>
      </c>
      <c r="V222" s="53" t="s">
        <v>5487</v>
      </c>
    </row>
    <row r="223" spans="1:22" x14ac:dyDescent="0.25">
      <c r="A223" s="59">
        <v>671859</v>
      </c>
      <c r="B223" s="60" t="s">
        <v>5846</v>
      </c>
      <c r="C223" s="60" t="s">
        <v>9</v>
      </c>
      <c r="D223" s="60" t="s">
        <v>5480</v>
      </c>
      <c r="E223" s="60" t="s">
        <v>5481</v>
      </c>
      <c r="F223" s="60" t="s">
        <v>5519</v>
      </c>
      <c r="G223" s="60" t="s">
        <v>5571</v>
      </c>
      <c r="H223" s="60" t="s">
        <v>5832</v>
      </c>
      <c r="I223" s="60" t="s">
        <v>5833</v>
      </c>
      <c r="J223" s="60" t="s">
        <v>5484</v>
      </c>
      <c r="K223" s="60" t="s">
        <v>5846</v>
      </c>
      <c r="L223" s="60" t="s">
        <v>5490</v>
      </c>
      <c r="M223" s="60">
        <v>330</v>
      </c>
      <c r="N223" s="60">
        <v>333</v>
      </c>
      <c r="O223" s="60">
        <v>402</v>
      </c>
      <c r="P223" s="61">
        <v>174</v>
      </c>
      <c r="Q223" s="62">
        <v>330333402174</v>
      </c>
      <c r="R223" s="60" t="s">
        <v>5571</v>
      </c>
      <c r="S223" s="60" t="s">
        <v>5503</v>
      </c>
      <c r="T223" s="60" t="s">
        <v>5484</v>
      </c>
      <c r="U223" s="60">
        <v>0.5</v>
      </c>
      <c r="V223" s="53" t="s">
        <v>5487</v>
      </c>
    </row>
    <row r="224" spans="1:22" x14ac:dyDescent="0.25">
      <c r="A224" s="59">
        <v>20024094</v>
      </c>
      <c r="B224" s="60" t="s">
        <v>5834</v>
      </c>
      <c r="C224" s="60" t="s">
        <v>9</v>
      </c>
      <c r="D224" s="60" t="s">
        <v>5480</v>
      </c>
      <c r="E224" s="60" t="s">
        <v>5481</v>
      </c>
      <c r="F224" s="60" t="s">
        <v>5519</v>
      </c>
      <c r="G224" s="60" t="s">
        <v>5571</v>
      </c>
      <c r="H224" s="60" t="s">
        <v>5832</v>
      </c>
      <c r="I224" s="60" t="s">
        <v>5833</v>
      </c>
      <c r="J224" s="60" t="s">
        <v>5484</v>
      </c>
      <c r="K224" s="60" t="s">
        <v>5846</v>
      </c>
      <c r="L224" s="60" t="s">
        <v>5497</v>
      </c>
      <c r="M224" s="60">
        <v>330</v>
      </c>
      <c r="N224" s="60">
        <v>333</v>
      </c>
      <c r="O224" s="60">
        <v>402</v>
      </c>
      <c r="P224" s="61" t="s">
        <v>3854</v>
      </c>
      <c r="Q224" s="62" t="s">
        <v>5522</v>
      </c>
      <c r="R224" s="60" t="s">
        <v>5571</v>
      </c>
      <c r="S224" s="60" t="s">
        <v>5503</v>
      </c>
      <c r="T224" s="60" t="s">
        <v>5484</v>
      </c>
      <c r="U224" s="60">
        <v>0.5</v>
      </c>
      <c r="V224" s="53" t="s">
        <v>5487</v>
      </c>
    </row>
    <row r="225" spans="1:22" x14ac:dyDescent="0.25">
      <c r="A225" s="59">
        <v>134804</v>
      </c>
      <c r="B225" s="60" t="s">
        <v>5847</v>
      </c>
      <c r="C225" s="60" t="s">
        <v>9</v>
      </c>
      <c r="D225" s="60" t="s">
        <v>5480</v>
      </c>
      <c r="E225" s="60" t="s">
        <v>5481</v>
      </c>
      <c r="F225" s="60" t="s">
        <v>5519</v>
      </c>
      <c r="G225" s="60" t="s">
        <v>5571</v>
      </c>
      <c r="H225" s="60" t="s">
        <v>5832</v>
      </c>
      <c r="I225" s="60" t="s">
        <v>5833</v>
      </c>
      <c r="J225" s="60" t="s">
        <v>5484</v>
      </c>
      <c r="K225" s="60" t="s">
        <v>5834</v>
      </c>
      <c r="L225" s="60" t="s">
        <v>4611</v>
      </c>
      <c r="M225" s="60">
        <v>330</v>
      </c>
      <c r="N225" s="60">
        <v>333</v>
      </c>
      <c r="O225" s="60">
        <v>402</v>
      </c>
      <c r="P225" s="61" t="s">
        <v>3854</v>
      </c>
      <c r="Q225" s="62" t="s">
        <v>5522</v>
      </c>
      <c r="R225" s="60" t="s">
        <v>5571</v>
      </c>
      <c r="S225" s="60" t="s">
        <v>5503</v>
      </c>
      <c r="T225" s="60" t="s">
        <v>5484</v>
      </c>
      <c r="U225" s="60">
        <v>0.5</v>
      </c>
      <c r="V225" s="53" t="s">
        <v>5487</v>
      </c>
    </row>
    <row r="226" spans="1:22" x14ac:dyDescent="0.25">
      <c r="A226" s="59">
        <v>795738</v>
      </c>
      <c r="B226" s="60" t="s">
        <v>5847</v>
      </c>
      <c r="C226" s="60" t="s">
        <v>9</v>
      </c>
      <c r="D226" s="60" t="s">
        <v>5480</v>
      </c>
      <c r="E226" s="60" t="s">
        <v>5481</v>
      </c>
      <c r="F226" s="60" t="s">
        <v>5519</v>
      </c>
      <c r="G226" s="60" t="s">
        <v>5571</v>
      </c>
      <c r="H226" s="60" t="s">
        <v>5832</v>
      </c>
      <c r="I226" s="60" t="s">
        <v>5833</v>
      </c>
      <c r="J226" s="60" t="s">
        <v>5484</v>
      </c>
      <c r="K226" s="60" t="s">
        <v>5834</v>
      </c>
      <c r="L226" s="60" t="s">
        <v>3939</v>
      </c>
      <c r="M226" s="60">
        <v>330</v>
      </c>
      <c r="N226" s="60">
        <v>333</v>
      </c>
      <c r="O226" s="60">
        <v>402</v>
      </c>
      <c r="P226" s="61" t="s">
        <v>3854</v>
      </c>
      <c r="Q226" s="62" t="s">
        <v>5522</v>
      </c>
      <c r="R226" s="60" t="s">
        <v>5571</v>
      </c>
      <c r="S226" s="60" t="s">
        <v>5503</v>
      </c>
      <c r="T226" s="60" t="s">
        <v>5484</v>
      </c>
      <c r="U226" s="60">
        <v>0.5</v>
      </c>
      <c r="V226" s="53" t="s">
        <v>5487</v>
      </c>
    </row>
    <row r="227" spans="1:22" x14ac:dyDescent="0.25">
      <c r="A227" s="59">
        <v>134501</v>
      </c>
      <c r="B227" s="60" t="s">
        <v>5848</v>
      </c>
      <c r="C227" s="60" t="s">
        <v>10</v>
      </c>
      <c r="D227" s="60" t="s">
        <v>5480</v>
      </c>
      <c r="E227" s="60" t="s">
        <v>5481</v>
      </c>
      <c r="F227" s="60" t="s">
        <v>5519</v>
      </c>
      <c r="G227" s="60" t="s">
        <v>5519</v>
      </c>
      <c r="H227" s="60" t="s">
        <v>5849</v>
      </c>
      <c r="I227" s="60" t="s">
        <v>5849</v>
      </c>
      <c r="J227" s="60" t="s">
        <v>5484</v>
      </c>
      <c r="K227" s="60" t="s">
        <v>5850</v>
      </c>
      <c r="L227" s="60" t="s">
        <v>4611</v>
      </c>
      <c r="M227" s="60">
        <v>330</v>
      </c>
      <c r="N227" s="60">
        <v>333</v>
      </c>
      <c r="O227" s="60">
        <v>402</v>
      </c>
      <c r="P227" s="61" t="s">
        <v>3854</v>
      </c>
      <c r="Q227" s="62" t="s">
        <v>5522</v>
      </c>
      <c r="R227" s="60" t="s">
        <v>5519</v>
      </c>
      <c r="S227" s="60" t="s">
        <v>5486</v>
      </c>
      <c r="T227" s="60" t="s">
        <v>5484</v>
      </c>
      <c r="U227" s="60">
        <v>1</v>
      </c>
      <c r="V227" s="53" t="s">
        <v>5487</v>
      </c>
    </row>
    <row r="228" spans="1:22" x14ac:dyDescent="0.25">
      <c r="A228" s="59">
        <v>61834</v>
      </c>
      <c r="B228" s="60" t="s">
        <v>5850</v>
      </c>
      <c r="C228" s="60" t="s">
        <v>10</v>
      </c>
      <c r="D228" s="60" t="s">
        <v>5480</v>
      </c>
      <c r="E228" s="60" t="s">
        <v>5481</v>
      </c>
      <c r="F228" s="60" t="s">
        <v>5519</v>
      </c>
      <c r="G228" s="60" t="s">
        <v>5519</v>
      </c>
      <c r="H228" s="60" t="s">
        <v>5849</v>
      </c>
      <c r="I228" s="60" t="s">
        <v>5849</v>
      </c>
      <c r="J228" s="60" t="s">
        <v>5484</v>
      </c>
      <c r="K228" s="60" t="s">
        <v>5850</v>
      </c>
      <c r="L228" s="60" t="s">
        <v>3939</v>
      </c>
      <c r="M228" s="60">
        <v>330</v>
      </c>
      <c r="N228" s="60">
        <v>333</v>
      </c>
      <c r="O228" s="60">
        <v>402</v>
      </c>
      <c r="P228" s="61" t="s">
        <v>3854</v>
      </c>
      <c r="Q228" s="62" t="s">
        <v>5522</v>
      </c>
      <c r="R228" s="60" t="s">
        <v>5519</v>
      </c>
      <c r="S228" s="60" t="s">
        <v>5486</v>
      </c>
      <c r="T228" s="60" t="s">
        <v>5484</v>
      </c>
      <c r="U228" s="60">
        <v>1</v>
      </c>
      <c r="V228" s="53" t="s">
        <v>5487</v>
      </c>
    </row>
    <row r="229" spans="1:22" x14ac:dyDescent="0.25">
      <c r="A229" s="59">
        <v>655514</v>
      </c>
      <c r="B229" s="60" t="s">
        <v>5851</v>
      </c>
      <c r="C229" s="60" t="s">
        <v>10</v>
      </c>
      <c r="D229" s="60" t="s">
        <v>5480</v>
      </c>
      <c r="E229" s="60" t="s">
        <v>5481</v>
      </c>
      <c r="F229" s="60" t="s">
        <v>5519</v>
      </c>
      <c r="G229" s="60" t="s">
        <v>5519</v>
      </c>
      <c r="H229" s="60" t="s">
        <v>5849</v>
      </c>
      <c r="I229" s="60" t="s">
        <v>5849</v>
      </c>
      <c r="J229" s="60" t="s">
        <v>5489</v>
      </c>
      <c r="K229" s="60" t="s">
        <v>5851</v>
      </c>
      <c r="L229" s="60" t="s">
        <v>5490</v>
      </c>
      <c r="M229" s="60">
        <v>330</v>
      </c>
      <c r="N229" s="60">
        <v>333</v>
      </c>
      <c r="O229" s="60">
        <v>402</v>
      </c>
      <c r="P229" s="61">
        <v>151</v>
      </c>
      <c r="Q229" s="62">
        <v>330333402151</v>
      </c>
      <c r="R229" s="60" t="s">
        <v>5519</v>
      </c>
      <c r="S229" s="60" t="s">
        <v>5486</v>
      </c>
      <c r="T229" s="60" t="s">
        <v>5484</v>
      </c>
      <c r="U229" s="60">
        <v>1</v>
      </c>
      <c r="V229" s="53" t="s">
        <v>5487</v>
      </c>
    </row>
    <row r="230" spans="1:22" x14ac:dyDescent="0.25">
      <c r="A230" s="59">
        <v>655813</v>
      </c>
      <c r="B230" s="60" t="s">
        <v>5852</v>
      </c>
      <c r="C230" s="60" t="s">
        <v>10</v>
      </c>
      <c r="D230" s="60" t="s">
        <v>5480</v>
      </c>
      <c r="E230" s="60" t="s">
        <v>5481</v>
      </c>
      <c r="F230" s="60" t="s">
        <v>5519</v>
      </c>
      <c r="G230" s="60" t="s">
        <v>5519</v>
      </c>
      <c r="H230" s="60" t="s">
        <v>5849</v>
      </c>
      <c r="I230" s="60" t="s">
        <v>5849</v>
      </c>
      <c r="J230" s="60" t="s">
        <v>5492</v>
      </c>
      <c r="K230" s="60" t="s">
        <v>5852</v>
      </c>
      <c r="L230" s="60" t="s">
        <v>5490</v>
      </c>
      <c r="M230" s="60">
        <v>330</v>
      </c>
      <c r="N230" s="60">
        <v>333</v>
      </c>
      <c r="O230" s="60">
        <v>402</v>
      </c>
      <c r="P230" s="61">
        <v>101</v>
      </c>
      <c r="Q230" s="62">
        <v>330333402101</v>
      </c>
      <c r="R230" s="60" t="s">
        <v>5519</v>
      </c>
      <c r="S230" s="60" t="s">
        <v>5486</v>
      </c>
      <c r="T230" s="60" t="s">
        <v>5484</v>
      </c>
      <c r="U230" s="60">
        <v>1</v>
      </c>
      <c r="V230" s="53" t="s">
        <v>5487</v>
      </c>
    </row>
    <row r="231" spans="1:22" x14ac:dyDescent="0.25">
      <c r="A231" s="59">
        <v>20020981</v>
      </c>
      <c r="B231" s="60" t="s">
        <v>5853</v>
      </c>
      <c r="C231" s="60" t="s">
        <v>10</v>
      </c>
      <c r="D231" s="60" t="s">
        <v>5480</v>
      </c>
      <c r="E231" s="60" t="s">
        <v>5481</v>
      </c>
      <c r="F231" s="60" t="s">
        <v>5519</v>
      </c>
      <c r="G231" s="60" t="s">
        <v>5519</v>
      </c>
      <c r="H231" s="60" t="s">
        <v>5849</v>
      </c>
      <c r="I231" s="60" t="s">
        <v>5849</v>
      </c>
      <c r="J231" s="60" t="s">
        <v>5495</v>
      </c>
      <c r="K231" s="60" t="s">
        <v>5853</v>
      </c>
      <c r="L231" s="60" t="s">
        <v>5497</v>
      </c>
      <c r="M231" s="60">
        <v>330</v>
      </c>
      <c r="N231" s="60">
        <v>333</v>
      </c>
      <c r="O231" s="60">
        <v>402</v>
      </c>
      <c r="P231" s="61" t="s">
        <v>3854</v>
      </c>
      <c r="Q231" s="62" t="s">
        <v>5522</v>
      </c>
      <c r="R231" s="60" t="s">
        <v>5519</v>
      </c>
      <c r="S231" s="60" t="s">
        <v>5486</v>
      </c>
      <c r="T231" s="60" t="s">
        <v>5484</v>
      </c>
      <c r="U231" s="60">
        <v>1</v>
      </c>
      <c r="V231" s="53" t="s">
        <v>5487</v>
      </c>
    </row>
    <row r="232" spans="1:22" x14ac:dyDescent="0.25">
      <c r="A232" s="59" t="s">
        <v>3854</v>
      </c>
      <c r="B232" s="60" t="s">
        <v>5854</v>
      </c>
      <c r="C232" s="60" t="s">
        <v>10</v>
      </c>
      <c r="D232" s="60" t="s">
        <v>5480</v>
      </c>
      <c r="E232" s="60" t="s">
        <v>5481</v>
      </c>
      <c r="F232" s="60" t="s">
        <v>5519</v>
      </c>
      <c r="G232" s="60" t="s">
        <v>5519</v>
      </c>
      <c r="H232" s="60" t="s">
        <v>5849</v>
      </c>
      <c r="I232" s="60" t="s">
        <v>5849</v>
      </c>
      <c r="J232" s="60" t="s">
        <v>5484</v>
      </c>
      <c r="K232" s="60" t="s">
        <v>5850</v>
      </c>
      <c r="L232" s="60" t="s">
        <v>4149</v>
      </c>
      <c r="M232" s="60">
        <v>330</v>
      </c>
      <c r="N232" s="60">
        <v>333</v>
      </c>
      <c r="O232" s="60">
        <v>402</v>
      </c>
      <c r="P232" s="61" t="s">
        <v>3854</v>
      </c>
      <c r="Q232" s="62" t="s">
        <v>5522</v>
      </c>
      <c r="R232" s="60" t="s">
        <v>5519</v>
      </c>
      <c r="S232" s="60" t="s">
        <v>5486</v>
      </c>
      <c r="T232" s="60" t="s">
        <v>5484</v>
      </c>
      <c r="U232" s="60">
        <v>0.001</v>
      </c>
      <c r="V232" s="53" t="s">
        <v>5487</v>
      </c>
    </row>
    <row r="233" spans="1:22" x14ac:dyDescent="0.25">
      <c r="A233" s="59">
        <v>676486</v>
      </c>
      <c r="B233" s="60" t="s">
        <v>5855</v>
      </c>
      <c r="C233" s="60" t="s">
        <v>10</v>
      </c>
      <c r="D233" s="60" t="s">
        <v>5480</v>
      </c>
      <c r="E233" s="60" t="s">
        <v>5481</v>
      </c>
      <c r="F233" s="60" t="s">
        <v>5482</v>
      </c>
      <c r="G233" s="60" t="s">
        <v>5482</v>
      </c>
      <c r="H233" s="60" t="s">
        <v>5856</v>
      </c>
      <c r="I233" s="60" t="s">
        <v>5857</v>
      </c>
      <c r="J233" s="60" t="s">
        <v>5489</v>
      </c>
      <c r="K233" s="60" t="s">
        <v>5855</v>
      </c>
      <c r="L233" s="60" t="s">
        <v>5490</v>
      </c>
      <c r="M233" s="60">
        <v>330</v>
      </c>
      <c r="N233" s="60">
        <v>333</v>
      </c>
      <c r="O233" s="60">
        <v>401</v>
      </c>
      <c r="P233" s="61">
        <v>453</v>
      </c>
      <c r="Q233" s="62">
        <v>330333401453</v>
      </c>
      <c r="R233" s="60" t="s">
        <v>5482</v>
      </c>
      <c r="S233" s="60" t="s">
        <v>5486</v>
      </c>
      <c r="T233" s="60" t="s">
        <v>5484</v>
      </c>
      <c r="U233" s="60">
        <v>1</v>
      </c>
      <c r="V233" s="53" t="s">
        <v>5487</v>
      </c>
    </row>
    <row r="234" spans="1:22" x14ac:dyDescent="0.25">
      <c r="A234" s="59">
        <v>25637</v>
      </c>
      <c r="B234" s="60" t="s">
        <v>5858</v>
      </c>
      <c r="C234" s="60" t="s">
        <v>10</v>
      </c>
      <c r="D234" s="60" t="s">
        <v>5480</v>
      </c>
      <c r="E234" s="60" t="s">
        <v>5481</v>
      </c>
      <c r="F234" s="60" t="s">
        <v>5482</v>
      </c>
      <c r="G234" s="60" t="s">
        <v>5482</v>
      </c>
      <c r="H234" s="60" t="s">
        <v>5856</v>
      </c>
      <c r="I234" s="60" t="s">
        <v>5857</v>
      </c>
      <c r="J234" s="60" t="s">
        <v>5484</v>
      </c>
      <c r="K234" s="60" t="s">
        <v>5859</v>
      </c>
      <c r="L234" s="60" t="s">
        <v>3939</v>
      </c>
      <c r="M234" s="60">
        <v>330</v>
      </c>
      <c r="N234" s="60">
        <v>333</v>
      </c>
      <c r="O234" s="60">
        <v>401</v>
      </c>
      <c r="P234" s="61" t="s">
        <v>3854</v>
      </c>
      <c r="Q234" s="62" t="s">
        <v>5485</v>
      </c>
      <c r="R234" s="60" t="s">
        <v>5482</v>
      </c>
      <c r="S234" s="60" t="s">
        <v>5486</v>
      </c>
      <c r="T234" s="60" t="s">
        <v>5484</v>
      </c>
      <c r="U234" s="60">
        <v>1</v>
      </c>
      <c r="V234" s="53" t="s">
        <v>5487</v>
      </c>
    </row>
    <row r="235" spans="1:22" x14ac:dyDescent="0.25">
      <c r="A235" s="59">
        <v>61725</v>
      </c>
      <c r="B235" s="60" t="s">
        <v>5860</v>
      </c>
      <c r="C235" s="60" t="s">
        <v>10</v>
      </c>
      <c r="D235" s="60" t="s">
        <v>5480</v>
      </c>
      <c r="E235" s="60" t="s">
        <v>5481</v>
      </c>
      <c r="F235" s="60" t="s">
        <v>5482</v>
      </c>
      <c r="G235" s="60" t="s">
        <v>5482</v>
      </c>
      <c r="H235" s="60" t="s">
        <v>5861</v>
      </c>
      <c r="I235" s="60" t="s">
        <v>5857</v>
      </c>
      <c r="J235" s="60" t="s">
        <v>5484</v>
      </c>
      <c r="K235" s="60" t="s">
        <v>5862</v>
      </c>
      <c r="L235" s="60" t="s">
        <v>3939</v>
      </c>
      <c r="M235" s="60">
        <v>330</v>
      </c>
      <c r="N235" s="60">
        <v>333</v>
      </c>
      <c r="O235" s="60">
        <v>401</v>
      </c>
      <c r="P235" s="61" t="s">
        <v>3854</v>
      </c>
      <c r="Q235" s="62" t="s">
        <v>5485</v>
      </c>
      <c r="R235" s="60" t="s">
        <v>5482</v>
      </c>
      <c r="S235" s="60" t="s">
        <v>5486</v>
      </c>
      <c r="T235" s="60" t="s">
        <v>5484</v>
      </c>
      <c r="U235" s="60">
        <v>1</v>
      </c>
      <c r="V235" s="53" t="s">
        <v>5487</v>
      </c>
    </row>
    <row r="236" spans="1:22" x14ac:dyDescent="0.25">
      <c r="A236" s="59">
        <v>655323</v>
      </c>
      <c r="B236" s="60" t="s">
        <v>5863</v>
      </c>
      <c r="C236" s="60" t="s">
        <v>10</v>
      </c>
      <c r="D236" s="60" t="s">
        <v>5480</v>
      </c>
      <c r="E236" s="60" t="s">
        <v>5481</v>
      </c>
      <c r="F236" s="60" t="s">
        <v>5482</v>
      </c>
      <c r="G236" s="60" t="s">
        <v>5482</v>
      </c>
      <c r="H236" s="60" t="s">
        <v>5861</v>
      </c>
      <c r="I236" s="60" t="s">
        <v>5857</v>
      </c>
      <c r="J236" s="60" t="s">
        <v>5489</v>
      </c>
      <c r="K236" s="60" t="s">
        <v>5864</v>
      </c>
      <c r="L236" s="60" t="s">
        <v>5490</v>
      </c>
      <c r="M236" s="60">
        <v>330</v>
      </c>
      <c r="N236" s="60">
        <v>333</v>
      </c>
      <c r="O236" s="60">
        <v>401</v>
      </c>
      <c r="P236" s="61">
        <v>453</v>
      </c>
      <c r="Q236" s="62">
        <v>330333401453</v>
      </c>
      <c r="R236" s="60" t="s">
        <v>5482</v>
      </c>
      <c r="S236" s="60" t="s">
        <v>5486</v>
      </c>
      <c r="T236" s="60" t="s">
        <v>5484</v>
      </c>
      <c r="U236" s="60">
        <v>1</v>
      </c>
      <c r="V236" s="53" t="s">
        <v>5487</v>
      </c>
    </row>
    <row r="237" spans="1:22" x14ac:dyDescent="0.25">
      <c r="A237" s="59">
        <v>655735</v>
      </c>
      <c r="B237" s="60" t="s">
        <v>5865</v>
      </c>
      <c r="C237" s="60" t="s">
        <v>10</v>
      </c>
      <c r="D237" s="60" t="s">
        <v>5480</v>
      </c>
      <c r="E237" s="60" t="s">
        <v>5481</v>
      </c>
      <c r="F237" s="60" t="s">
        <v>5482</v>
      </c>
      <c r="G237" s="60" t="s">
        <v>5482</v>
      </c>
      <c r="H237" s="60" t="s">
        <v>5861</v>
      </c>
      <c r="I237" s="60" t="s">
        <v>5857</v>
      </c>
      <c r="J237" s="60" t="s">
        <v>5492</v>
      </c>
      <c r="K237" s="60" t="s">
        <v>5866</v>
      </c>
      <c r="L237" s="60" t="s">
        <v>5490</v>
      </c>
      <c r="M237" s="60">
        <v>330</v>
      </c>
      <c r="N237" s="60">
        <v>333</v>
      </c>
      <c r="O237" s="60">
        <v>401</v>
      </c>
      <c r="P237" s="61">
        <v>101</v>
      </c>
      <c r="Q237" s="62">
        <v>330333401101</v>
      </c>
      <c r="R237" s="60" t="s">
        <v>5482</v>
      </c>
      <c r="S237" s="60" t="s">
        <v>5486</v>
      </c>
      <c r="T237" s="60" t="s">
        <v>5484</v>
      </c>
      <c r="U237" s="60">
        <v>1</v>
      </c>
      <c r="V237" s="53" t="s">
        <v>5487</v>
      </c>
    </row>
    <row r="238" spans="1:22" x14ac:dyDescent="0.25">
      <c r="A238" s="59" t="s">
        <v>3854</v>
      </c>
      <c r="B238" s="60" t="s">
        <v>5867</v>
      </c>
      <c r="C238" s="60" t="s">
        <v>10</v>
      </c>
      <c r="D238" s="60" t="s">
        <v>5480</v>
      </c>
      <c r="E238" s="60" t="s">
        <v>5481</v>
      </c>
      <c r="F238" s="60" t="s">
        <v>5482</v>
      </c>
      <c r="G238" s="60" t="s">
        <v>5482</v>
      </c>
      <c r="H238" s="60" t="s">
        <v>5861</v>
      </c>
      <c r="I238" s="60" t="s">
        <v>5857</v>
      </c>
      <c r="J238" s="60" t="s">
        <v>5484</v>
      </c>
      <c r="K238" s="60" t="s">
        <v>5862</v>
      </c>
      <c r="L238" s="60" t="s">
        <v>4149</v>
      </c>
      <c r="M238" s="60">
        <v>330</v>
      </c>
      <c r="N238" s="60">
        <v>333</v>
      </c>
      <c r="O238" s="60">
        <v>401</v>
      </c>
      <c r="P238" s="61" t="s">
        <v>3854</v>
      </c>
      <c r="Q238" s="62" t="s">
        <v>5485</v>
      </c>
      <c r="R238" s="60" t="s">
        <v>5482</v>
      </c>
      <c r="S238" s="60" t="s">
        <v>5486</v>
      </c>
      <c r="T238" s="60" t="s">
        <v>5484</v>
      </c>
      <c r="U238" s="60">
        <v>0.001</v>
      </c>
      <c r="V238" s="53" t="s">
        <v>5487</v>
      </c>
    </row>
    <row r="239" spans="1:22" x14ac:dyDescent="0.25">
      <c r="A239" s="59">
        <v>91788</v>
      </c>
      <c r="B239" s="60" t="s">
        <v>5868</v>
      </c>
      <c r="C239" s="60" t="s">
        <v>10</v>
      </c>
      <c r="D239" s="60" t="s">
        <v>5480</v>
      </c>
      <c r="E239" s="60" t="s">
        <v>5481</v>
      </c>
      <c r="F239" s="60" t="s">
        <v>5482</v>
      </c>
      <c r="G239" s="60" t="s">
        <v>5482</v>
      </c>
      <c r="H239" s="60" t="s">
        <v>5869</v>
      </c>
      <c r="I239" s="60" t="s">
        <v>5857</v>
      </c>
      <c r="J239" s="60" t="s">
        <v>5484</v>
      </c>
      <c r="K239" s="60" t="s">
        <v>5870</v>
      </c>
      <c r="L239" s="60" t="s">
        <v>3939</v>
      </c>
      <c r="M239" s="60">
        <v>330</v>
      </c>
      <c r="N239" s="60">
        <v>333</v>
      </c>
      <c r="O239" s="60">
        <v>401</v>
      </c>
      <c r="P239" s="61" t="s">
        <v>3854</v>
      </c>
      <c r="Q239" s="62" t="s">
        <v>5485</v>
      </c>
      <c r="R239" s="60" t="s">
        <v>5482</v>
      </c>
      <c r="S239" s="60" t="s">
        <v>5486</v>
      </c>
      <c r="T239" s="60" t="s">
        <v>5484</v>
      </c>
      <c r="U239" s="60">
        <v>1</v>
      </c>
      <c r="V239" s="53" t="s">
        <v>5487</v>
      </c>
    </row>
    <row r="240" spans="1:22" x14ac:dyDescent="0.25">
      <c r="A240" s="59">
        <v>134466</v>
      </c>
      <c r="B240" s="60" t="s">
        <v>5871</v>
      </c>
      <c r="C240" s="60" t="s">
        <v>10</v>
      </c>
      <c r="D240" s="60" t="s">
        <v>5480</v>
      </c>
      <c r="E240" s="60" t="s">
        <v>5481</v>
      </c>
      <c r="F240" s="60" t="s">
        <v>5482</v>
      </c>
      <c r="G240" s="60" t="s">
        <v>5482</v>
      </c>
      <c r="H240" s="60" t="s">
        <v>5872</v>
      </c>
      <c r="I240" s="60" t="s">
        <v>5857</v>
      </c>
      <c r="J240" s="60" t="s">
        <v>5484</v>
      </c>
      <c r="K240" s="60" t="s">
        <v>5873</v>
      </c>
      <c r="L240" s="60" t="s">
        <v>4611</v>
      </c>
      <c r="M240" s="60">
        <v>330</v>
      </c>
      <c r="N240" s="60">
        <v>333</v>
      </c>
      <c r="O240" s="60">
        <v>401</v>
      </c>
      <c r="P240" s="61" t="s">
        <v>3854</v>
      </c>
      <c r="Q240" s="62" t="s">
        <v>5485</v>
      </c>
      <c r="R240" s="60" t="s">
        <v>5482</v>
      </c>
      <c r="S240" s="60" t="s">
        <v>5486</v>
      </c>
      <c r="T240" s="60" t="s">
        <v>5484</v>
      </c>
      <c r="U240" s="60">
        <v>1</v>
      </c>
      <c r="V240" s="53" t="s">
        <v>5487</v>
      </c>
    </row>
    <row r="241" spans="1:22" x14ac:dyDescent="0.25">
      <c r="A241" s="59">
        <v>61732</v>
      </c>
      <c r="B241" s="60" t="s">
        <v>5871</v>
      </c>
      <c r="C241" s="60" t="s">
        <v>10</v>
      </c>
      <c r="D241" s="60" t="s">
        <v>5480</v>
      </c>
      <c r="E241" s="60" t="s">
        <v>5481</v>
      </c>
      <c r="F241" s="60" t="s">
        <v>5482</v>
      </c>
      <c r="G241" s="60" t="s">
        <v>5482</v>
      </c>
      <c r="H241" s="60" t="s">
        <v>5872</v>
      </c>
      <c r="I241" s="60" t="s">
        <v>5857</v>
      </c>
      <c r="J241" s="60" t="s">
        <v>5484</v>
      </c>
      <c r="K241" s="60" t="s">
        <v>5873</v>
      </c>
      <c r="L241" s="60" t="s">
        <v>3939</v>
      </c>
      <c r="M241" s="60">
        <v>330</v>
      </c>
      <c r="N241" s="60">
        <v>333</v>
      </c>
      <c r="O241" s="60">
        <v>401</v>
      </c>
      <c r="P241" s="61" t="s">
        <v>3854</v>
      </c>
      <c r="Q241" s="62" t="s">
        <v>5485</v>
      </c>
      <c r="R241" s="60" t="s">
        <v>5482</v>
      </c>
      <c r="S241" s="60" t="s">
        <v>5486</v>
      </c>
      <c r="T241" s="60" t="s">
        <v>5484</v>
      </c>
      <c r="U241" s="60">
        <v>1</v>
      </c>
      <c r="V241" s="53" t="s">
        <v>5487</v>
      </c>
    </row>
    <row r="242" spans="1:22" x14ac:dyDescent="0.25">
      <c r="A242" s="59">
        <v>655281</v>
      </c>
      <c r="B242" s="60" t="s">
        <v>5874</v>
      </c>
      <c r="C242" s="60" t="s">
        <v>10</v>
      </c>
      <c r="D242" s="60" t="s">
        <v>5480</v>
      </c>
      <c r="E242" s="60" t="s">
        <v>5481</v>
      </c>
      <c r="F242" s="60" t="s">
        <v>5482</v>
      </c>
      <c r="G242" s="60" t="s">
        <v>5482</v>
      </c>
      <c r="H242" s="60" t="s">
        <v>5872</v>
      </c>
      <c r="I242" s="60" t="s">
        <v>5857</v>
      </c>
      <c r="J242" s="60" t="s">
        <v>5489</v>
      </c>
      <c r="K242" s="60" t="s">
        <v>5875</v>
      </c>
      <c r="L242" s="60" t="s">
        <v>5490</v>
      </c>
      <c r="M242" s="60">
        <v>330</v>
      </c>
      <c r="N242" s="60">
        <v>333</v>
      </c>
      <c r="O242" s="60">
        <v>401</v>
      </c>
      <c r="P242" s="61">
        <v>452</v>
      </c>
      <c r="Q242" s="62">
        <v>330333401452</v>
      </c>
      <c r="R242" s="60" t="s">
        <v>5482</v>
      </c>
      <c r="S242" s="60" t="s">
        <v>5486</v>
      </c>
      <c r="T242" s="60" t="s">
        <v>5484</v>
      </c>
      <c r="U242" s="60">
        <v>1</v>
      </c>
      <c r="V242" s="53" t="s">
        <v>5487</v>
      </c>
    </row>
    <row r="243" spans="1:22" x14ac:dyDescent="0.25">
      <c r="A243" s="59">
        <v>655707</v>
      </c>
      <c r="B243" s="60" t="s">
        <v>5876</v>
      </c>
      <c r="C243" s="60" t="s">
        <v>10</v>
      </c>
      <c r="D243" s="60" t="s">
        <v>5480</v>
      </c>
      <c r="E243" s="60" t="s">
        <v>5481</v>
      </c>
      <c r="F243" s="60" t="s">
        <v>5482</v>
      </c>
      <c r="G243" s="60" t="s">
        <v>5482</v>
      </c>
      <c r="H243" s="60" t="s">
        <v>5872</v>
      </c>
      <c r="I243" s="60" t="s">
        <v>5857</v>
      </c>
      <c r="J243" s="60" t="s">
        <v>5492</v>
      </c>
      <c r="K243" s="60" t="s">
        <v>5876</v>
      </c>
      <c r="L243" s="60" t="s">
        <v>5490</v>
      </c>
      <c r="M243" s="60">
        <v>330</v>
      </c>
      <c r="N243" s="60">
        <v>333</v>
      </c>
      <c r="O243" s="60">
        <v>401</v>
      </c>
      <c r="P243" s="61">
        <v>101</v>
      </c>
      <c r="Q243" s="62">
        <v>330333401101</v>
      </c>
      <c r="R243" s="60" t="s">
        <v>5482</v>
      </c>
      <c r="S243" s="60" t="s">
        <v>5486</v>
      </c>
      <c r="T243" s="60" t="s">
        <v>5484</v>
      </c>
      <c r="U243" s="60">
        <v>1</v>
      </c>
      <c r="V243" s="53" t="s">
        <v>5487</v>
      </c>
    </row>
    <row r="244" spans="1:22" x14ac:dyDescent="0.25">
      <c r="A244" s="59">
        <v>20020937</v>
      </c>
      <c r="B244" s="60" t="s">
        <v>5877</v>
      </c>
      <c r="C244" s="60" t="s">
        <v>10</v>
      </c>
      <c r="D244" s="60" t="s">
        <v>5480</v>
      </c>
      <c r="E244" s="60" t="s">
        <v>5481</v>
      </c>
      <c r="F244" s="60" t="s">
        <v>5482</v>
      </c>
      <c r="G244" s="60" t="s">
        <v>5482</v>
      </c>
      <c r="H244" s="60" t="s">
        <v>5872</v>
      </c>
      <c r="I244" s="60" t="s">
        <v>5857</v>
      </c>
      <c r="J244" s="60" t="s">
        <v>5495</v>
      </c>
      <c r="K244" s="60" t="s">
        <v>5878</v>
      </c>
      <c r="L244" s="60" t="s">
        <v>5497</v>
      </c>
      <c r="M244" s="60">
        <v>330</v>
      </c>
      <c r="N244" s="60">
        <v>333</v>
      </c>
      <c r="O244" s="60">
        <v>401</v>
      </c>
      <c r="P244" s="61" t="s">
        <v>3854</v>
      </c>
      <c r="Q244" s="62" t="s">
        <v>5485</v>
      </c>
      <c r="R244" s="60" t="s">
        <v>5482</v>
      </c>
      <c r="S244" s="60" t="s">
        <v>5486</v>
      </c>
      <c r="T244" s="60" t="s">
        <v>5484</v>
      </c>
      <c r="U244" s="60">
        <v>1</v>
      </c>
      <c r="V244" s="53" t="s">
        <v>5487</v>
      </c>
    </row>
    <row r="245" spans="1:22" x14ac:dyDescent="0.25">
      <c r="A245" s="59" t="s">
        <v>3854</v>
      </c>
      <c r="B245" s="60" t="s">
        <v>5879</v>
      </c>
      <c r="C245" s="60" t="s">
        <v>10</v>
      </c>
      <c r="D245" s="60" t="s">
        <v>5480</v>
      </c>
      <c r="E245" s="60" t="s">
        <v>5481</v>
      </c>
      <c r="F245" s="60" t="s">
        <v>5482</v>
      </c>
      <c r="G245" s="60" t="s">
        <v>5482</v>
      </c>
      <c r="H245" s="60" t="s">
        <v>5872</v>
      </c>
      <c r="I245" s="60" t="s">
        <v>5857</v>
      </c>
      <c r="J245" s="60" t="s">
        <v>5484</v>
      </c>
      <c r="K245" s="60" t="s">
        <v>5873</v>
      </c>
      <c r="L245" s="60" t="s">
        <v>4149</v>
      </c>
      <c r="M245" s="60">
        <v>330</v>
      </c>
      <c r="N245" s="60">
        <v>333</v>
      </c>
      <c r="O245" s="60">
        <v>401</v>
      </c>
      <c r="P245" s="61" t="s">
        <v>3854</v>
      </c>
      <c r="Q245" s="62" t="s">
        <v>5485</v>
      </c>
      <c r="R245" s="60" t="s">
        <v>5482</v>
      </c>
      <c r="S245" s="60" t="s">
        <v>5486</v>
      </c>
      <c r="T245" s="60" t="s">
        <v>5484</v>
      </c>
      <c r="U245" s="60">
        <v>0.001</v>
      </c>
      <c r="V245" s="53" t="s">
        <v>5487</v>
      </c>
    </row>
    <row r="246" spans="1:22" x14ac:dyDescent="0.25">
      <c r="A246" s="59">
        <v>20020994</v>
      </c>
      <c r="B246" s="60" t="s">
        <v>5880</v>
      </c>
      <c r="C246" s="60" t="s">
        <v>10</v>
      </c>
      <c r="D246" s="60" t="s">
        <v>5480</v>
      </c>
      <c r="E246" s="60" t="s">
        <v>5481</v>
      </c>
      <c r="F246" s="60" t="s">
        <v>5482</v>
      </c>
      <c r="G246" s="60" t="s">
        <v>5482</v>
      </c>
      <c r="H246" s="60" t="s">
        <v>5881</v>
      </c>
      <c r="I246" s="60" t="s">
        <v>5882</v>
      </c>
      <c r="J246" s="60" t="s">
        <v>5495</v>
      </c>
      <c r="K246" s="60" t="s">
        <v>5883</v>
      </c>
      <c r="L246" s="60" t="s">
        <v>5497</v>
      </c>
      <c r="M246" s="60">
        <v>330</v>
      </c>
      <c r="N246" s="60">
        <v>333</v>
      </c>
      <c r="O246" s="60">
        <v>401</v>
      </c>
      <c r="P246" s="61" t="s">
        <v>3854</v>
      </c>
      <c r="Q246" s="62" t="s">
        <v>5485</v>
      </c>
      <c r="R246" s="60" t="s">
        <v>5482</v>
      </c>
      <c r="S246" s="60" t="s">
        <v>5486</v>
      </c>
      <c r="T246" s="60" t="s">
        <v>5484</v>
      </c>
      <c r="U246" s="60">
        <v>1</v>
      </c>
      <c r="V246" s="53" t="s">
        <v>5487</v>
      </c>
    </row>
    <row r="247" spans="1:22" x14ac:dyDescent="0.25">
      <c r="A247" s="59">
        <v>134464</v>
      </c>
      <c r="B247" s="60" t="s">
        <v>5884</v>
      </c>
      <c r="C247" s="60" t="s">
        <v>10</v>
      </c>
      <c r="D247" s="60" t="s">
        <v>5480</v>
      </c>
      <c r="E247" s="60" t="s">
        <v>5481</v>
      </c>
      <c r="F247" s="60" t="s">
        <v>5482</v>
      </c>
      <c r="G247" s="60" t="s">
        <v>5482</v>
      </c>
      <c r="H247" s="60" t="s">
        <v>5885</v>
      </c>
      <c r="I247" s="60" t="s">
        <v>5882</v>
      </c>
      <c r="J247" s="60" t="s">
        <v>5484</v>
      </c>
      <c r="K247" s="60" t="s">
        <v>5886</v>
      </c>
      <c r="L247" s="60" t="s">
        <v>4611</v>
      </c>
      <c r="M247" s="60">
        <v>330</v>
      </c>
      <c r="N247" s="60">
        <v>333</v>
      </c>
      <c r="O247" s="60">
        <v>401</v>
      </c>
      <c r="P247" s="61" t="s">
        <v>3854</v>
      </c>
      <c r="Q247" s="62" t="s">
        <v>5485</v>
      </c>
      <c r="R247" s="60" t="s">
        <v>5482</v>
      </c>
      <c r="S247" s="60" t="s">
        <v>5486</v>
      </c>
      <c r="T247" s="60" t="s">
        <v>5484</v>
      </c>
      <c r="U247" s="60">
        <v>1</v>
      </c>
      <c r="V247" s="53" t="s">
        <v>5487</v>
      </c>
    </row>
    <row r="248" spans="1:22" x14ac:dyDescent="0.25">
      <c r="A248" s="59">
        <v>61724</v>
      </c>
      <c r="B248" s="60" t="s">
        <v>5887</v>
      </c>
      <c r="C248" s="60" t="s">
        <v>10</v>
      </c>
      <c r="D248" s="60" t="s">
        <v>5480</v>
      </c>
      <c r="E248" s="60" t="s">
        <v>5481</v>
      </c>
      <c r="F248" s="60" t="s">
        <v>5482</v>
      </c>
      <c r="G248" s="60" t="s">
        <v>5482</v>
      </c>
      <c r="H248" s="60" t="s">
        <v>5885</v>
      </c>
      <c r="I248" s="60" t="s">
        <v>5882</v>
      </c>
      <c r="J248" s="60" t="s">
        <v>5484</v>
      </c>
      <c r="K248" s="60" t="s">
        <v>5886</v>
      </c>
      <c r="L248" s="60" t="s">
        <v>3939</v>
      </c>
      <c r="M248" s="60">
        <v>330</v>
      </c>
      <c r="N248" s="60">
        <v>333</v>
      </c>
      <c r="O248" s="60">
        <v>401</v>
      </c>
      <c r="P248" s="61" t="s">
        <v>3854</v>
      </c>
      <c r="Q248" s="62" t="s">
        <v>5485</v>
      </c>
      <c r="R248" s="60" t="s">
        <v>5482</v>
      </c>
      <c r="S248" s="60" t="s">
        <v>5486</v>
      </c>
      <c r="T248" s="60" t="s">
        <v>5484</v>
      </c>
      <c r="U248" s="60">
        <v>1</v>
      </c>
      <c r="V248" s="53" t="s">
        <v>5487</v>
      </c>
    </row>
    <row r="249" spans="1:22" x14ac:dyDescent="0.25">
      <c r="A249" s="59">
        <v>655318</v>
      </c>
      <c r="B249" s="60" t="s">
        <v>5888</v>
      </c>
      <c r="C249" s="60" t="s">
        <v>10</v>
      </c>
      <c r="D249" s="60" t="s">
        <v>5480</v>
      </c>
      <c r="E249" s="60" t="s">
        <v>5481</v>
      </c>
      <c r="F249" s="60" t="s">
        <v>5482</v>
      </c>
      <c r="G249" s="60" t="s">
        <v>5482</v>
      </c>
      <c r="H249" s="60" t="s">
        <v>5885</v>
      </c>
      <c r="I249" s="60" t="s">
        <v>5882</v>
      </c>
      <c r="J249" s="60" t="s">
        <v>5489</v>
      </c>
      <c r="K249" s="60" t="s">
        <v>5889</v>
      </c>
      <c r="L249" s="60" t="s">
        <v>5490</v>
      </c>
      <c r="M249" s="60">
        <v>330</v>
      </c>
      <c r="N249" s="60">
        <v>333</v>
      </c>
      <c r="O249" s="60">
        <v>401</v>
      </c>
      <c r="P249" s="61">
        <v>453</v>
      </c>
      <c r="Q249" s="62">
        <v>330333401453</v>
      </c>
      <c r="R249" s="60" t="s">
        <v>5482</v>
      </c>
      <c r="S249" s="60" t="s">
        <v>5486</v>
      </c>
      <c r="T249" s="60" t="s">
        <v>5484</v>
      </c>
      <c r="U249" s="60">
        <v>1</v>
      </c>
      <c r="V249" s="53" t="s">
        <v>5487</v>
      </c>
    </row>
    <row r="250" spans="1:22" x14ac:dyDescent="0.25">
      <c r="A250" s="59">
        <v>655730</v>
      </c>
      <c r="B250" s="60" t="s">
        <v>5890</v>
      </c>
      <c r="C250" s="60" t="s">
        <v>10</v>
      </c>
      <c r="D250" s="60" t="s">
        <v>5480</v>
      </c>
      <c r="E250" s="60" t="s">
        <v>5481</v>
      </c>
      <c r="F250" s="60" t="s">
        <v>5482</v>
      </c>
      <c r="G250" s="60" t="s">
        <v>5482</v>
      </c>
      <c r="H250" s="60" t="s">
        <v>5885</v>
      </c>
      <c r="I250" s="60" t="s">
        <v>5882</v>
      </c>
      <c r="J250" s="60" t="s">
        <v>5492</v>
      </c>
      <c r="K250" s="60" t="s">
        <v>5891</v>
      </c>
      <c r="L250" s="60" t="s">
        <v>5490</v>
      </c>
      <c r="M250" s="60">
        <v>330</v>
      </c>
      <c r="N250" s="60">
        <v>333</v>
      </c>
      <c r="O250" s="60">
        <v>401</v>
      </c>
      <c r="P250" s="61">
        <v>101</v>
      </c>
      <c r="Q250" s="62">
        <v>330333401101</v>
      </c>
      <c r="R250" s="60" t="s">
        <v>5482</v>
      </c>
      <c r="S250" s="60" t="s">
        <v>5486</v>
      </c>
      <c r="T250" s="60" t="s">
        <v>5484</v>
      </c>
      <c r="U250" s="60">
        <v>1</v>
      </c>
      <c r="V250" s="53" t="s">
        <v>5487</v>
      </c>
    </row>
    <row r="251" spans="1:22" x14ac:dyDescent="0.25">
      <c r="A251" s="59">
        <v>20020953</v>
      </c>
      <c r="B251" s="60" t="s">
        <v>5892</v>
      </c>
      <c r="C251" s="60" t="s">
        <v>10</v>
      </c>
      <c r="D251" s="60" t="s">
        <v>5480</v>
      </c>
      <c r="E251" s="60" t="s">
        <v>5481</v>
      </c>
      <c r="F251" s="60" t="s">
        <v>5482</v>
      </c>
      <c r="G251" s="60" t="s">
        <v>5482</v>
      </c>
      <c r="H251" s="60" t="s">
        <v>5885</v>
      </c>
      <c r="I251" s="60" t="s">
        <v>5882</v>
      </c>
      <c r="J251" s="60" t="s">
        <v>5495</v>
      </c>
      <c r="K251" s="60" t="s">
        <v>5893</v>
      </c>
      <c r="L251" s="60" t="s">
        <v>5497</v>
      </c>
      <c r="M251" s="60">
        <v>330</v>
      </c>
      <c r="N251" s="60">
        <v>333</v>
      </c>
      <c r="O251" s="60">
        <v>401</v>
      </c>
      <c r="P251" s="61" t="s">
        <v>3854</v>
      </c>
      <c r="Q251" s="62" t="s">
        <v>5485</v>
      </c>
      <c r="R251" s="60" t="s">
        <v>5482</v>
      </c>
      <c r="S251" s="60" t="s">
        <v>5486</v>
      </c>
      <c r="T251" s="60" t="s">
        <v>5484</v>
      </c>
      <c r="U251" s="60">
        <v>1</v>
      </c>
      <c r="V251" s="53" t="s">
        <v>5487</v>
      </c>
    </row>
    <row r="252" spans="1:22" x14ac:dyDescent="0.25">
      <c r="A252" s="59" t="s">
        <v>3854</v>
      </c>
      <c r="B252" s="60" t="s">
        <v>5894</v>
      </c>
      <c r="C252" s="60" t="s">
        <v>10</v>
      </c>
      <c r="D252" s="60" t="s">
        <v>5480</v>
      </c>
      <c r="E252" s="60" t="s">
        <v>5481</v>
      </c>
      <c r="F252" s="60" t="s">
        <v>5482</v>
      </c>
      <c r="G252" s="60" t="s">
        <v>5482</v>
      </c>
      <c r="H252" s="60" t="s">
        <v>5885</v>
      </c>
      <c r="I252" s="60" t="s">
        <v>5882</v>
      </c>
      <c r="J252" s="60" t="s">
        <v>5484</v>
      </c>
      <c r="K252" s="60" t="s">
        <v>5886</v>
      </c>
      <c r="L252" s="60" t="s">
        <v>4149</v>
      </c>
      <c r="M252" s="60">
        <v>330</v>
      </c>
      <c r="N252" s="60">
        <v>333</v>
      </c>
      <c r="O252" s="60">
        <v>401</v>
      </c>
      <c r="P252" s="61" t="s">
        <v>3854</v>
      </c>
      <c r="Q252" s="62" t="s">
        <v>5485</v>
      </c>
      <c r="R252" s="60" t="s">
        <v>5482</v>
      </c>
      <c r="S252" s="60" t="s">
        <v>5486</v>
      </c>
      <c r="T252" s="60" t="s">
        <v>5484</v>
      </c>
      <c r="U252" s="60">
        <v>0.001</v>
      </c>
      <c r="V252" s="53" t="s">
        <v>5487</v>
      </c>
    </row>
    <row r="253" spans="1:22" x14ac:dyDescent="0.25">
      <c r="A253" s="59">
        <v>659592</v>
      </c>
      <c r="B253" s="60" t="s">
        <v>5895</v>
      </c>
      <c r="C253" s="60" t="s">
        <v>10</v>
      </c>
      <c r="D253" s="60" t="s">
        <v>5480</v>
      </c>
      <c r="E253" s="60" t="s">
        <v>5481</v>
      </c>
      <c r="F253" s="60" t="s">
        <v>5482</v>
      </c>
      <c r="G253" s="60" t="s">
        <v>5482</v>
      </c>
      <c r="H253" s="60" t="s">
        <v>5896</v>
      </c>
      <c r="I253" s="60" t="s">
        <v>5882</v>
      </c>
      <c r="J253" s="60" t="s">
        <v>5758</v>
      </c>
      <c r="K253" s="60" t="s">
        <v>5895</v>
      </c>
      <c r="L253" s="60" t="s">
        <v>5490</v>
      </c>
      <c r="M253" s="60">
        <v>330</v>
      </c>
      <c r="N253" s="60">
        <v>333</v>
      </c>
      <c r="O253" s="60">
        <v>401</v>
      </c>
      <c r="P253" s="61">
        <v>452</v>
      </c>
      <c r="Q253" s="62">
        <v>330333401452</v>
      </c>
      <c r="R253" s="60" t="s">
        <v>5482</v>
      </c>
      <c r="S253" s="60" t="s">
        <v>5486</v>
      </c>
      <c r="T253" s="60" t="s">
        <v>5484</v>
      </c>
      <c r="U253" s="60">
        <v>1</v>
      </c>
      <c r="V253" s="53" t="s">
        <v>5487</v>
      </c>
    </row>
    <row r="254" spans="1:22" x14ac:dyDescent="0.25">
      <c r="A254" s="59">
        <v>659438</v>
      </c>
      <c r="B254" s="60" t="s">
        <v>5897</v>
      </c>
      <c r="C254" s="60" t="s">
        <v>10</v>
      </c>
      <c r="D254" s="60" t="s">
        <v>5480</v>
      </c>
      <c r="E254" s="60" t="s">
        <v>5481</v>
      </c>
      <c r="F254" s="60" t="s">
        <v>5482</v>
      </c>
      <c r="G254" s="60" t="s">
        <v>5482</v>
      </c>
      <c r="H254" s="60" t="s">
        <v>5896</v>
      </c>
      <c r="I254" s="60" t="s">
        <v>5882</v>
      </c>
      <c r="J254" s="60" t="s">
        <v>5760</v>
      </c>
      <c r="K254" s="60" t="s">
        <v>5897</v>
      </c>
      <c r="L254" s="60" t="s">
        <v>5490</v>
      </c>
      <c r="M254" s="60">
        <v>330</v>
      </c>
      <c r="N254" s="60">
        <v>333</v>
      </c>
      <c r="O254" s="60">
        <v>401</v>
      </c>
      <c r="P254" s="61">
        <v>452</v>
      </c>
      <c r="Q254" s="62">
        <v>330333401452</v>
      </c>
      <c r="R254" s="60" t="s">
        <v>5482</v>
      </c>
      <c r="S254" s="60" t="s">
        <v>5486</v>
      </c>
      <c r="T254" s="60" t="s">
        <v>5484</v>
      </c>
      <c r="U254" s="60">
        <v>1</v>
      </c>
      <c r="V254" s="53" t="s">
        <v>5487</v>
      </c>
    </row>
    <row r="255" spans="1:22" x14ac:dyDescent="0.25">
      <c r="A255" s="59">
        <v>659619</v>
      </c>
      <c r="B255" s="60" t="s">
        <v>5898</v>
      </c>
      <c r="C255" s="60" t="s">
        <v>10</v>
      </c>
      <c r="D255" s="60" t="s">
        <v>5480</v>
      </c>
      <c r="E255" s="60" t="s">
        <v>5481</v>
      </c>
      <c r="F255" s="60" t="s">
        <v>5482</v>
      </c>
      <c r="G255" s="60" t="s">
        <v>5482</v>
      </c>
      <c r="H255" s="60" t="s">
        <v>5899</v>
      </c>
      <c r="I255" s="60" t="s">
        <v>5882</v>
      </c>
      <c r="J255" s="60" t="s">
        <v>5758</v>
      </c>
      <c r="K255" s="60" t="s">
        <v>5898</v>
      </c>
      <c r="L255" s="60" t="s">
        <v>5490</v>
      </c>
      <c r="M255" s="60">
        <v>330</v>
      </c>
      <c r="N255" s="60">
        <v>333</v>
      </c>
      <c r="O255" s="60">
        <v>401</v>
      </c>
      <c r="P255" s="61">
        <v>452</v>
      </c>
      <c r="Q255" s="62">
        <v>330333401452</v>
      </c>
      <c r="R255" s="60" t="s">
        <v>5482</v>
      </c>
      <c r="S255" s="60" t="s">
        <v>5486</v>
      </c>
      <c r="T255" s="60" t="s">
        <v>5484</v>
      </c>
      <c r="U255" s="60">
        <v>1</v>
      </c>
      <c r="V255" s="53" t="s">
        <v>5487</v>
      </c>
    </row>
    <row r="256" spans="1:22" x14ac:dyDescent="0.25">
      <c r="A256" s="59">
        <v>659455</v>
      </c>
      <c r="B256" s="60" t="s">
        <v>5900</v>
      </c>
      <c r="C256" s="60" t="s">
        <v>10</v>
      </c>
      <c r="D256" s="60" t="s">
        <v>5480</v>
      </c>
      <c r="E256" s="60" t="s">
        <v>5481</v>
      </c>
      <c r="F256" s="60" t="s">
        <v>5482</v>
      </c>
      <c r="G256" s="60" t="s">
        <v>5482</v>
      </c>
      <c r="H256" s="60" t="s">
        <v>5899</v>
      </c>
      <c r="I256" s="60" t="s">
        <v>5882</v>
      </c>
      <c r="J256" s="60" t="s">
        <v>5760</v>
      </c>
      <c r="K256" s="60" t="s">
        <v>5900</v>
      </c>
      <c r="L256" s="60" t="s">
        <v>5490</v>
      </c>
      <c r="M256" s="60">
        <v>330</v>
      </c>
      <c r="N256" s="60">
        <v>333</v>
      </c>
      <c r="O256" s="60">
        <v>401</v>
      </c>
      <c r="P256" s="61">
        <v>452</v>
      </c>
      <c r="Q256" s="62">
        <v>330333401452</v>
      </c>
      <c r="R256" s="60" t="s">
        <v>5482</v>
      </c>
      <c r="S256" s="60" t="s">
        <v>5486</v>
      </c>
      <c r="T256" s="60" t="s">
        <v>5484</v>
      </c>
      <c r="U256" s="60">
        <v>1</v>
      </c>
      <c r="V256" s="53" t="s">
        <v>5487</v>
      </c>
    </row>
    <row r="257" spans="1:22" x14ac:dyDescent="0.25">
      <c r="A257" s="59">
        <v>659598</v>
      </c>
      <c r="B257" s="60" t="s">
        <v>5901</v>
      </c>
      <c r="C257" s="60" t="s">
        <v>10</v>
      </c>
      <c r="D257" s="60" t="s">
        <v>5480</v>
      </c>
      <c r="E257" s="60" t="s">
        <v>5481</v>
      </c>
      <c r="F257" s="60" t="s">
        <v>5482</v>
      </c>
      <c r="G257" s="60" t="s">
        <v>5482</v>
      </c>
      <c r="H257" s="60" t="s">
        <v>5902</v>
      </c>
      <c r="I257" s="60" t="s">
        <v>5882</v>
      </c>
      <c r="J257" s="60" t="s">
        <v>5758</v>
      </c>
      <c r="K257" s="60" t="s">
        <v>5901</v>
      </c>
      <c r="L257" s="60" t="s">
        <v>5490</v>
      </c>
      <c r="M257" s="60">
        <v>330</v>
      </c>
      <c r="N257" s="60">
        <v>333</v>
      </c>
      <c r="O257" s="60">
        <v>401</v>
      </c>
      <c r="P257" s="61">
        <v>452</v>
      </c>
      <c r="Q257" s="62">
        <v>330333401452</v>
      </c>
      <c r="R257" s="60" t="s">
        <v>5482</v>
      </c>
      <c r="S257" s="60" t="s">
        <v>5486</v>
      </c>
      <c r="T257" s="60" t="s">
        <v>5484</v>
      </c>
      <c r="U257" s="60">
        <v>1</v>
      </c>
      <c r="V257" s="53" t="s">
        <v>5487</v>
      </c>
    </row>
    <row r="258" spans="1:22" x14ac:dyDescent="0.25">
      <c r="A258" s="59">
        <v>659442</v>
      </c>
      <c r="B258" s="60" t="s">
        <v>5903</v>
      </c>
      <c r="C258" s="60" t="s">
        <v>10</v>
      </c>
      <c r="D258" s="60" t="s">
        <v>5480</v>
      </c>
      <c r="E258" s="60" t="s">
        <v>5481</v>
      </c>
      <c r="F258" s="60" t="s">
        <v>5482</v>
      </c>
      <c r="G258" s="60" t="s">
        <v>5482</v>
      </c>
      <c r="H258" s="60" t="s">
        <v>5902</v>
      </c>
      <c r="I258" s="60" t="s">
        <v>5882</v>
      </c>
      <c r="J258" s="60" t="s">
        <v>5760</v>
      </c>
      <c r="K258" s="60" t="s">
        <v>5903</v>
      </c>
      <c r="L258" s="60" t="s">
        <v>5490</v>
      </c>
      <c r="M258" s="60">
        <v>330</v>
      </c>
      <c r="N258" s="60">
        <v>333</v>
      </c>
      <c r="O258" s="60">
        <v>401</v>
      </c>
      <c r="P258" s="61">
        <v>452</v>
      </c>
      <c r="Q258" s="62">
        <v>330333401452</v>
      </c>
      <c r="R258" s="60" t="s">
        <v>5482</v>
      </c>
      <c r="S258" s="60" t="s">
        <v>5486</v>
      </c>
      <c r="T258" s="60" t="s">
        <v>5484</v>
      </c>
      <c r="U258" s="60">
        <v>1</v>
      </c>
      <c r="V258" s="53" t="s">
        <v>5487</v>
      </c>
    </row>
    <row r="259" spans="1:22" x14ac:dyDescent="0.25">
      <c r="A259" s="59">
        <v>659596</v>
      </c>
      <c r="B259" s="60" t="s">
        <v>5904</v>
      </c>
      <c r="C259" s="60" t="s">
        <v>10</v>
      </c>
      <c r="D259" s="60" t="s">
        <v>5480</v>
      </c>
      <c r="E259" s="60" t="s">
        <v>5481</v>
      </c>
      <c r="F259" s="60" t="s">
        <v>5482</v>
      </c>
      <c r="G259" s="60" t="s">
        <v>5482</v>
      </c>
      <c r="H259" s="60" t="s">
        <v>5881</v>
      </c>
      <c r="I259" s="60" t="s">
        <v>5882</v>
      </c>
      <c r="J259" s="60" t="s">
        <v>5758</v>
      </c>
      <c r="K259" s="60" t="s">
        <v>5904</v>
      </c>
      <c r="L259" s="60" t="s">
        <v>5490</v>
      </c>
      <c r="M259" s="60">
        <v>330</v>
      </c>
      <c r="N259" s="60">
        <v>333</v>
      </c>
      <c r="O259" s="60">
        <v>401</v>
      </c>
      <c r="P259" s="61">
        <v>452</v>
      </c>
      <c r="Q259" s="62">
        <v>330333401452</v>
      </c>
      <c r="R259" s="60" t="s">
        <v>5482</v>
      </c>
      <c r="S259" s="60" t="s">
        <v>5486</v>
      </c>
      <c r="T259" s="60" t="s">
        <v>5484</v>
      </c>
      <c r="U259" s="60">
        <v>1</v>
      </c>
      <c r="V259" s="53" t="s">
        <v>5487</v>
      </c>
    </row>
    <row r="260" spans="1:22" x14ac:dyDescent="0.25">
      <c r="A260" s="59">
        <v>659440</v>
      </c>
      <c r="B260" s="60" t="s">
        <v>5905</v>
      </c>
      <c r="C260" s="60" t="s">
        <v>10</v>
      </c>
      <c r="D260" s="60" t="s">
        <v>5480</v>
      </c>
      <c r="E260" s="60" t="s">
        <v>5481</v>
      </c>
      <c r="F260" s="60" t="s">
        <v>5482</v>
      </c>
      <c r="G260" s="60" t="s">
        <v>5482</v>
      </c>
      <c r="H260" s="60" t="s">
        <v>5881</v>
      </c>
      <c r="I260" s="60" t="s">
        <v>5882</v>
      </c>
      <c r="J260" s="60" t="s">
        <v>5760</v>
      </c>
      <c r="K260" s="60" t="s">
        <v>5905</v>
      </c>
      <c r="L260" s="60" t="s">
        <v>5490</v>
      </c>
      <c r="M260" s="60">
        <v>330</v>
      </c>
      <c r="N260" s="60">
        <v>333</v>
      </c>
      <c r="O260" s="60">
        <v>401</v>
      </c>
      <c r="P260" s="61">
        <v>452</v>
      </c>
      <c r="Q260" s="62">
        <v>330333401452</v>
      </c>
      <c r="R260" s="60" t="s">
        <v>5482</v>
      </c>
      <c r="S260" s="60" t="s">
        <v>5486</v>
      </c>
      <c r="T260" s="60" t="s">
        <v>5484</v>
      </c>
      <c r="U260" s="60">
        <v>1</v>
      </c>
      <c r="V260" s="53" t="s">
        <v>5487</v>
      </c>
    </row>
    <row r="261" spans="1:22" x14ac:dyDescent="0.25">
      <c r="A261" s="59">
        <v>659591</v>
      </c>
      <c r="B261" s="60" t="s">
        <v>5906</v>
      </c>
      <c r="C261" s="60" t="s">
        <v>10</v>
      </c>
      <c r="D261" s="60" t="s">
        <v>5480</v>
      </c>
      <c r="E261" s="60" t="s">
        <v>5481</v>
      </c>
      <c r="F261" s="60" t="s">
        <v>5482</v>
      </c>
      <c r="G261" s="60" t="s">
        <v>5482</v>
      </c>
      <c r="H261" s="60" t="s">
        <v>5907</v>
      </c>
      <c r="I261" s="60" t="s">
        <v>5882</v>
      </c>
      <c r="J261" s="60" t="s">
        <v>5758</v>
      </c>
      <c r="K261" s="60" t="s">
        <v>5906</v>
      </c>
      <c r="L261" s="60" t="s">
        <v>5490</v>
      </c>
      <c r="M261" s="60">
        <v>330</v>
      </c>
      <c r="N261" s="60">
        <v>333</v>
      </c>
      <c r="O261" s="60">
        <v>401</v>
      </c>
      <c r="P261" s="61">
        <v>452</v>
      </c>
      <c r="Q261" s="62">
        <v>330333401452</v>
      </c>
      <c r="R261" s="60" t="s">
        <v>5482</v>
      </c>
      <c r="S261" s="60" t="s">
        <v>5486</v>
      </c>
      <c r="T261" s="60" t="s">
        <v>5484</v>
      </c>
      <c r="U261" s="60">
        <v>1</v>
      </c>
      <c r="V261" s="53" t="s">
        <v>5487</v>
      </c>
    </row>
    <row r="262" spans="1:22" x14ac:dyDescent="0.25">
      <c r="A262" s="59">
        <v>659436</v>
      </c>
      <c r="B262" s="60" t="s">
        <v>5908</v>
      </c>
      <c r="C262" s="60" t="s">
        <v>10</v>
      </c>
      <c r="D262" s="60" t="s">
        <v>5480</v>
      </c>
      <c r="E262" s="60" t="s">
        <v>5481</v>
      </c>
      <c r="F262" s="60" t="s">
        <v>5482</v>
      </c>
      <c r="G262" s="60" t="s">
        <v>5482</v>
      </c>
      <c r="H262" s="60" t="s">
        <v>5907</v>
      </c>
      <c r="I262" s="60" t="s">
        <v>5882</v>
      </c>
      <c r="J262" s="60" t="s">
        <v>5760</v>
      </c>
      <c r="K262" s="60" t="s">
        <v>5908</v>
      </c>
      <c r="L262" s="60" t="s">
        <v>5490</v>
      </c>
      <c r="M262" s="60">
        <v>330</v>
      </c>
      <c r="N262" s="60">
        <v>333</v>
      </c>
      <c r="O262" s="60">
        <v>401</v>
      </c>
      <c r="P262" s="61">
        <v>452</v>
      </c>
      <c r="Q262" s="62">
        <v>330333401452</v>
      </c>
      <c r="R262" s="60" t="s">
        <v>5482</v>
      </c>
      <c r="S262" s="60" t="s">
        <v>5486</v>
      </c>
      <c r="T262" s="60" t="s">
        <v>5484</v>
      </c>
      <c r="U262" s="60">
        <v>1</v>
      </c>
      <c r="V262" s="53" t="s">
        <v>5487</v>
      </c>
    </row>
    <row r="263" spans="1:22" x14ac:dyDescent="0.25">
      <c r="A263" s="59">
        <v>61733</v>
      </c>
      <c r="B263" s="60" t="s">
        <v>5909</v>
      </c>
      <c r="C263" s="60" t="s">
        <v>10</v>
      </c>
      <c r="D263" s="60" t="s">
        <v>5480</v>
      </c>
      <c r="E263" s="60" t="s">
        <v>5481</v>
      </c>
      <c r="F263" s="60" t="s">
        <v>5482</v>
      </c>
      <c r="G263" s="60" t="s">
        <v>5482</v>
      </c>
      <c r="H263" s="60" t="s">
        <v>5910</v>
      </c>
      <c r="I263" s="60" t="s">
        <v>5910</v>
      </c>
      <c r="J263" s="60" t="s">
        <v>5484</v>
      </c>
      <c r="K263" s="60" t="s">
        <v>5909</v>
      </c>
      <c r="L263" s="60" t="s">
        <v>3939</v>
      </c>
      <c r="M263" s="60">
        <v>330</v>
      </c>
      <c r="N263" s="60">
        <v>333</v>
      </c>
      <c r="O263" s="60">
        <v>401</v>
      </c>
      <c r="P263" s="61" t="s">
        <v>3854</v>
      </c>
      <c r="Q263" s="62" t="s">
        <v>5485</v>
      </c>
      <c r="R263" s="60" t="s">
        <v>5482</v>
      </c>
      <c r="S263" s="60" t="s">
        <v>5486</v>
      </c>
      <c r="T263" s="60" t="s">
        <v>5484</v>
      </c>
      <c r="U263" s="60">
        <v>1</v>
      </c>
      <c r="V263" s="53" t="s">
        <v>5487</v>
      </c>
    </row>
    <row r="264" spans="1:22" x14ac:dyDescent="0.25">
      <c r="A264" s="59">
        <v>655315</v>
      </c>
      <c r="B264" s="60" t="s">
        <v>5911</v>
      </c>
      <c r="C264" s="60" t="s">
        <v>10</v>
      </c>
      <c r="D264" s="60" t="s">
        <v>5480</v>
      </c>
      <c r="E264" s="60" t="s">
        <v>5481</v>
      </c>
      <c r="F264" s="60" t="s">
        <v>5482</v>
      </c>
      <c r="G264" s="60" t="s">
        <v>5482</v>
      </c>
      <c r="H264" s="60" t="s">
        <v>5910</v>
      </c>
      <c r="I264" s="60" t="s">
        <v>5910</v>
      </c>
      <c r="J264" s="60" t="s">
        <v>5489</v>
      </c>
      <c r="K264" s="60" t="s">
        <v>5911</v>
      </c>
      <c r="L264" s="60" t="s">
        <v>5490</v>
      </c>
      <c r="M264" s="60">
        <v>330</v>
      </c>
      <c r="N264" s="60">
        <v>333</v>
      </c>
      <c r="O264" s="60">
        <v>401</v>
      </c>
      <c r="P264" s="61">
        <v>452</v>
      </c>
      <c r="Q264" s="62">
        <v>330333401452</v>
      </c>
      <c r="R264" s="60" t="s">
        <v>5482</v>
      </c>
      <c r="S264" s="60" t="s">
        <v>5486</v>
      </c>
      <c r="T264" s="60" t="s">
        <v>5484</v>
      </c>
      <c r="U264" s="60">
        <v>1</v>
      </c>
      <c r="V264" s="53" t="s">
        <v>5487</v>
      </c>
    </row>
    <row r="265" spans="1:22" x14ac:dyDescent="0.25">
      <c r="A265" s="59">
        <v>655720</v>
      </c>
      <c r="B265" s="60" t="s">
        <v>5912</v>
      </c>
      <c r="C265" s="60" t="s">
        <v>10</v>
      </c>
      <c r="D265" s="60" t="s">
        <v>5480</v>
      </c>
      <c r="E265" s="60" t="s">
        <v>5481</v>
      </c>
      <c r="F265" s="60" t="s">
        <v>5482</v>
      </c>
      <c r="G265" s="60" t="s">
        <v>5482</v>
      </c>
      <c r="H265" s="60" t="s">
        <v>5910</v>
      </c>
      <c r="I265" s="60" t="s">
        <v>5910</v>
      </c>
      <c r="J265" s="60" t="s">
        <v>5492</v>
      </c>
      <c r="K265" s="60" t="s">
        <v>5912</v>
      </c>
      <c r="L265" s="60" t="s">
        <v>5490</v>
      </c>
      <c r="M265" s="60">
        <v>330</v>
      </c>
      <c r="N265" s="60">
        <v>333</v>
      </c>
      <c r="O265" s="60">
        <v>401</v>
      </c>
      <c r="P265" s="61">
        <v>101</v>
      </c>
      <c r="Q265" s="62">
        <v>330333401101</v>
      </c>
      <c r="R265" s="60" t="s">
        <v>5482</v>
      </c>
      <c r="S265" s="60" t="s">
        <v>5486</v>
      </c>
      <c r="T265" s="60" t="s">
        <v>5484</v>
      </c>
      <c r="U265" s="60">
        <v>1</v>
      </c>
      <c r="V265" s="53" t="s">
        <v>5487</v>
      </c>
    </row>
    <row r="266" spans="1:22" x14ac:dyDescent="0.25">
      <c r="A266" s="59">
        <v>20020950</v>
      </c>
      <c r="B266" s="60" t="s">
        <v>5913</v>
      </c>
      <c r="C266" s="60" t="s">
        <v>10</v>
      </c>
      <c r="D266" s="60" t="s">
        <v>5480</v>
      </c>
      <c r="E266" s="60" t="s">
        <v>5481</v>
      </c>
      <c r="F266" s="60" t="s">
        <v>5482</v>
      </c>
      <c r="G266" s="60" t="s">
        <v>5482</v>
      </c>
      <c r="H266" s="60" t="s">
        <v>5910</v>
      </c>
      <c r="I266" s="60" t="s">
        <v>5910</v>
      </c>
      <c r="J266" s="60" t="s">
        <v>5495</v>
      </c>
      <c r="K266" s="60" t="s">
        <v>5914</v>
      </c>
      <c r="L266" s="60" t="s">
        <v>5497</v>
      </c>
      <c r="M266" s="60">
        <v>330</v>
      </c>
      <c r="N266" s="60">
        <v>333</v>
      </c>
      <c r="O266" s="60">
        <v>401</v>
      </c>
      <c r="P266" s="61" t="s">
        <v>3854</v>
      </c>
      <c r="Q266" s="62" t="s">
        <v>5485</v>
      </c>
      <c r="R266" s="60" t="s">
        <v>5482</v>
      </c>
      <c r="S266" s="60" t="s">
        <v>5486</v>
      </c>
      <c r="T266" s="60" t="s">
        <v>5484</v>
      </c>
      <c r="U266" s="60">
        <v>1</v>
      </c>
      <c r="V266" s="53" t="s">
        <v>5487</v>
      </c>
    </row>
    <row r="267" spans="1:22" x14ac:dyDescent="0.25">
      <c r="A267" s="59" t="s">
        <v>3854</v>
      </c>
      <c r="B267" s="60" t="s">
        <v>5915</v>
      </c>
      <c r="C267" s="60" t="s">
        <v>10</v>
      </c>
      <c r="D267" s="60" t="s">
        <v>5480</v>
      </c>
      <c r="E267" s="60" t="s">
        <v>5481</v>
      </c>
      <c r="F267" s="60" t="s">
        <v>5482</v>
      </c>
      <c r="G267" s="60" t="s">
        <v>5482</v>
      </c>
      <c r="H267" s="60" t="s">
        <v>5910</v>
      </c>
      <c r="I267" s="60" t="s">
        <v>5910</v>
      </c>
      <c r="J267" s="60" t="s">
        <v>5484</v>
      </c>
      <c r="K267" s="60" t="s">
        <v>5909</v>
      </c>
      <c r="L267" s="60" t="s">
        <v>4149</v>
      </c>
      <c r="M267" s="60">
        <v>330</v>
      </c>
      <c r="N267" s="60">
        <v>333</v>
      </c>
      <c r="O267" s="60">
        <v>401</v>
      </c>
      <c r="P267" s="61" t="s">
        <v>3854</v>
      </c>
      <c r="Q267" s="62" t="s">
        <v>5485</v>
      </c>
      <c r="R267" s="60" t="s">
        <v>5482</v>
      </c>
      <c r="S267" s="60" t="s">
        <v>5486</v>
      </c>
      <c r="T267" s="60" t="s">
        <v>5484</v>
      </c>
      <c r="U267" s="60">
        <v>0.001</v>
      </c>
      <c r="V267" s="53" t="s">
        <v>5487</v>
      </c>
    </row>
    <row r="268" spans="1:22" x14ac:dyDescent="0.25">
      <c r="A268" s="59">
        <v>134469</v>
      </c>
      <c r="B268" s="60" t="s">
        <v>5916</v>
      </c>
      <c r="C268" s="60" t="s">
        <v>10</v>
      </c>
      <c r="D268" s="60" t="s">
        <v>5480</v>
      </c>
      <c r="E268" s="60" t="s">
        <v>5481</v>
      </c>
      <c r="F268" s="60" t="s">
        <v>5482</v>
      </c>
      <c r="G268" s="60" t="s">
        <v>5482</v>
      </c>
      <c r="H268" s="60" t="s">
        <v>5917</v>
      </c>
      <c r="I268" s="60" t="s">
        <v>5918</v>
      </c>
      <c r="J268" s="60" t="s">
        <v>5484</v>
      </c>
      <c r="K268" s="60" t="s">
        <v>5919</v>
      </c>
      <c r="L268" s="60" t="s">
        <v>4611</v>
      </c>
      <c r="M268" s="60">
        <v>330</v>
      </c>
      <c r="N268" s="60">
        <v>333</v>
      </c>
      <c r="O268" s="60">
        <v>401</v>
      </c>
      <c r="P268" s="61" t="s">
        <v>3854</v>
      </c>
      <c r="Q268" s="62" t="s">
        <v>5485</v>
      </c>
      <c r="R268" s="60" t="s">
        <v>5482</v>
      </c>
      <c r="S268" s="60" t="s">
        <v>5486</v>
      </c>
      <c r="T268" s="60" t="s">
        <v>5484</v>
      </c>
      <c r="U268" s="60">
        <v>1</v>
      </c>
      <c r="V268" s="53" t="s">
        <v>5487</v>
      </c>
    </row>
    <row r="269" spans="1:22" x14ac:dyDescent="0.25">
      <c r="A269" s="59">
        <v>61735</v>
      </c>
      <c r="B269" s="60" t="s">
        <v>5916</v>
      </c>
      <c r="C269" s="60" t="s">
        <v>10</v>
      </c>
      <c r="D269" s="60" t="s">
        <v>5480</v>
      </c>
      <c r="E269" s="60" t="s">
        <v>5481</v>
      </c>
      <c r="F269" s="60" t="s">
        <v>5482</v>
      </c>
      <c r="G269" s="60" t="s">
        <v>5482</v>
      </c>
      <c r="H269" s="60" t="s">
        <v>5917</v>
      </c>
      <c r="I269" s="60" t="s">
        <v>5918</v>
      </c>
      <c r="J269" s="60" t="s">
        <v>5484</v>
      </c>
      <c r="K269" s="60" t="s">
        <v>5919</v>
      </c>
      <c r="L269" s="60" t="s">
        <v>3939</v>
      </c>
      <c r="M269" s="60">
        <v>330</v>
      </c>
      <c r="N269" s="60">
        <v>333</v>
      </c>
      <c r="O269" s="60">
        <v>401</v>
      </c>
      <c r="P269" s="61" t="s">
        <v>3854</v>
      </c>
      <c r="Q269" s="62" t="s">
        <v>5485</v>
      </c>
      <c r="R269" s="60" t="s">
        <v>5482</v>
      </c>
      <c r="S269" s="60" t="s">
        <v>5486</v>
      </c>
      <c r="T269" s="60" t="s">
        <v>5484</v>
      </c>
      <c r="U269" s="60">
        <v>1</v>
      </c>
      <c r="V269" s="53" t="s">
        <v>5487</v>
      </c>
    </row>
    <row r="270" spans="1:22" x14ac:dyDescent="0.25">
      <c r="A270" s="59">
        <v>655292</v>
      </c>
      <c r="B270" s="60" t="s">
        <v>5920</v>
      </c>
      <c r="C270" s="60" t="s">
        <v>10</v>
      </c>
      <c r="D270" s="60" t="s">
        <v>5480</v>
      </c>
      <c r="E270" s="60" t="s">
        <v>5481</v>
      </c>
      <c r="F270" s="60" t="s">
        <v>5482</v>
      </c>
      <c r="G270" s="60" t="s">
        <v>5482</v>
      </c>
      <c r="H270" s="60" t="s">
        <v>5917</v>
      </c>
      <c r="I270" s="60" t="s">
        <v>5918</v>
      </c>
      <c r="J270" s="60" t="s">
        <v>5489</v>
      </c>
      <c r="K270" s="60" t="s">
        <v>5921</v>
      </c>
      <c r="L270" s="60" t="s">
        <v>5490</v>
      </c>
      <c r="M270" s="60">
        <v>330</v>
      </c>
      <c r="N270" s="60">
        <v>333</v>
      </c>
      <c r="O270" s="60">
        <v>401</v>
      </c>
      <c r="P270" s="61">
        <v>452</v>
      </c>
      <c r="Q270" s="62">
        <v>330333401452</v>
      </c>
      <c r="R270" s="60" t="s">
        <v>5482</v>
      </c>
      <c r="S270" s="60" t="s">
        <v>5486</v>
      </c>
      <c r="T270" s="60" t="s">
        <v>5484</v>
      </c>
      <c r="U270" s="60">
        <v>1</v>
      </c>
      <c r="V270" s="53" t="s">
        <v>5487</v>
      </c>
    </row>
    <row r="271" spans="1:22" x14ac:dyDescent="0.25">
      <c r="A271" s="59">
        <v>655709</v>
      </c>
      <c r="B271" s="60" t="s">
        <v>5922</v>
      </c>
      <c r="C271" s="60" t="s">
        <v>10</v>
      </c>
      <c r="D271" s="60" t="s">
        <v>5480</v>
      </c>
      <c r="E271" s="60" t="s">
        <v>5481</v>
      </c>
      <c r="F271" s="60" t="s">
        <v>5482</v>
      </c>
      <c r="G271" s="60" t="s">
        <v>5482</v>
      </c>
      <c r="H271" s="60" t="s">
        <v>5917</v>
      </c>
      <c r="I271" s="60" t="s">
        <v>5918</v>
      </c>
      <c r="J271" s="60" t="s">
        <v>5492</v>
      </c>
      <c r="K271" s="60" t="s">
        <v>5923</v>
      </c>
      <c r="L271" s="60" t="s">
        <v>5490</v>
      </c>
      <c r="M271" s="60">
        <v>330</v>
      </c>
      <c r="N271" s="60">
        <v>333</v>
      </c>
      <c r="O271" s="60">
        <v>401</v>
      </c>
      <c r="P271" s="61">
        <v>101</v>
      </c>
      <c r="Q271" s="62">
        <v>330333401101</v>
      </c>
      <c r="R271" s="60" t="s">
        <v>5482</v>
      </c>
      <c r="S271" s="60" t="s">
        <v>5486</v>
      </c>
      <c r="T271" s="60" t="s">
        <v>5484</v>
      </c>
      <c r="U271" s="60">
        <v>1</v>
      </c>
      <c r="V271" s="53" t="s">
        <v>5487</v>
      </c>
    </row>
    <row r="272" spans="1:22" x14ac:dyDescent="0.25">
      <c r="A272" s="59">
        <v>20020939</v>
      </c>
      <c r="B272" s="60" t="s">
        <v>5924</v>
      </c>
      <c r="C272" s="60" t="s">
        <v>10</v>
      </c>
      <c r="D272" s="60" t="s">
        <v>5480</v>
      </c>
      <c r="E272" s="60" t="s">
        <v>5481</v>
      </c>
      <c r="F272" s="60" t="s">
        <v>5482</v>
      </c>
      <c r="G272" s="60" t="s">
        <v>5482</v>
      </c>
      <c r="H272" s="60" t="s">
        <v>5917</v>
      </c>
      <c r="I272" s="60" t="s">
        <v>5918</v>
      </c>
      <c r="J272" s="60" t="s">
        <v>5495</v>
      </c>
      <c r="K272" s="60" t="s">
        <v>5925</v>
      </c>
      <c r="L272" s="60" t="s">
        <v>5497</v>
      </c>
      <c r="M272" s="60">
        <v>330</v>
      </c>
      <c r="N272" s="60">
        <v>333</v>
      </c>
      <c r="O272" s="60">
        <v>401</v>
      </c>
      <c r="P272" s="61" t="s">
        <v>3854</v>
      </c>
      <c r="Q272" s="62" t="s">
        <v>5485</v>
      </c>
      <c r="R272" s="60" t="s">
        <v>5482</v>
      </c>
      <c r="S272" s="60" t="s">
        <v>5486</v>
      </c>
      <c r="T272" s="60" t="s">
        <v>5484</v>
      </c>
      <c r="U272" s="60">
        <v>1</v>
      </c>
      <c r="V272" s="53" t="s">
        <v>5487</v>
      </c>
    </row>
    <row r="273" spans="1:22" x14ac:dyDescent="0.25">
      <c r="A273" s="59" t="s">
        <v>3854</v>
      </c>
      <c r="B273" s="60" t="s">
        <v>5926</v>
      </c>
      <c r="C273" s="60" t="s">
        <v>10</v>
      </c>
      <c r="D273" s="60" t="s">
        <v>5480</v>
      </c>
      <c r="E273" s="60" t="s">
        <v>5481</v>
      </c>
      <c r="F273" s="60" t="s">
        <v>5482</v>
      </c>
      <c r="G273" s="60" t="s">
        <v>5482</v>
      </c>
      <c r="H273" s="60" t="s">
        <v>5917</v>
      </c>
      <c r="I273" s="60" t="s">
        <v>5918</v>
      </c>
      <c r="J273" s="60" t="s">
        <v>5484</v>
      </c>
      <c r="K273" s="60" t="s">
        <v>5919</v>
      </c>
      <c r="L273" s="60" t="s">
        <v>4149</v>
      </c>
      <c r="M273" s="60">
        <v>330</v>
      </c>
      <c r="N273" s="60">
        <v>333</v>
      </c>
      <c r="O273" s="60">
        <v>401</v>
      </c>
      <c r="P273" s="61" t="s">
        <v>3854</v>
      </c>
      <c r="Q273" s="62" t="s">
        <v>5485</v>
      </c>
      <c r="R273" s="60" t="s">
        <v>5482</v>
      </c>
      <c r="S273" s="60" t="s">
        <v>5486</v>
      </c>
      <c r="T273" s="60" t="s">
        <v>5484</v>
      </c>
      <c r="U273" s="60">
        <v>0.001</v>
      </c>
      <c r="V273" s="53" t="s">
        <v>5487</v>
      </c>
    </row>
    <row r="274" spans="1:22" x14ac:dyDescent="0.25">
      <c r="A274" s="59">
        <v>671788</v>
      </c>
      <c r="B274" s="60" t="s">
        <v>5927</v>
      </c>
      <c r="C274" s="60" t="s">
        <v>9</v>
      </c>
      <c r="D274" s="60" t="s">
        <v>5480</v>
      </c>
      <c r="E274" s="60" t="s">
        <v>5481</v>
      </c>
      <c r="F274" s="60" t="s">
        <v>5482</v>
      </c>
      <c r="G274" s="60" t="s">
        <v>5500</v>
      </c>
      <c r="H274" s="60" t="s">
        <v>5928</v>
      </c>
      <c r="I274" s="60" t="s">
        <v>5918</v>
      </c>
      <c r="J274" s="60" t="s">
        <v>5484</v>
      </c>
      <c r="K274" s="60" t="s">
        <v>5927</v>
      </c>
      <c r="L274" s="60" t="s">
        <v>5490</v>
      </c>
      <c r="M274" s="60">
        <v>330</v>
      </c>
      <c r="N274" s="60">
        <v>333</v>
      </c>
      <c r="O274" s="60">
        <v>401</v>
      </c>
      <c r="P274" s="61">
        <v>473</v>
      </c>
      <c r="Q274" s="62">
        <v>330333401473</v>
      </c>
      <c r="R274" s="60" t="s">
        <v>5500</v>
      </c>
      <c r="S274" s="60" t="s">
        <v>5503</v>
      </c>
      <c r="T274" s="60" t="s">
        <v>5484</v>
      </c>
      <c r="U274" s="60">
        <v>0.5</v>
      </c>
      <c r="V274" s="53" t="s">
        <v>5487</v>
      </c>
    </row>
    <row r="275" spans="1:22" x14ac:dyDescent="0.25">
      <c r="A275" s="59">
        <v>20024093</v>
      </c>
      <c r="B275" s="60" t="s">
        <v>5927</v>
      </c>
      <c r="C275" s="60" t="s">
        <v>9</v>
      </c>
      <c r="D275" s="60" t="s">
        <v>5480</v>
      </c>
      <c r="E275" s="60" t="s">
        <v>5481</v>
      </c>
      <c r="F275" s="60" t="s">
        <v>5482</v>
      </c>
      <c r="G275" s="60" t="s">
        <v>5500</v>
      </c>
      <c r="H275" s="60" t="s">
        <v>5928</v>
      </c>
      <c r="I275" s="60" t="s">
        <v>5918</v>
      </c>
      <c r="J275" s="60" t="s">
        <v>5484</v>
      </c>
      <c r="K275" s="60" t="s">
        <v>5927</v>
      </c>
      <c r="L275" s="60" t="s">
        <v>5497</v>
      </c>
      <c r="M275" s="60">
        <v>330</v>
      </c>
      <c r="N275" s="60">
        <v>333</v>
      </c>
      <c r="O275" s="60">
        <v>401</v>
      </c>
      <c r="P275" s="61" t="s">
        <v>3854</v>
      </c>
      <c r="Q275" s="62" t="s">
        <v>5485</v>
      </c>
      <c r="R275" s="60" t="s">
        <v>5500</v>
      </c>
      <c r="S275" s="60" t="s">
        <v>5503</v>
      </c>
      <c r="T275" s="60" t="s">
        <v>5484</v>
      </c>
      <c r="U275" s="60">
        <v>0.5</v>
      </c>
      <c r="V275" s="53" t="s">
        <v>5487</v>
      </c>
    </row>
    <row r="276" spans="1:22" x14ac:dyDescent="0.25">
      <c r="A276" s="59">
        <v>134799</v>
      </c>
      <c r="B276" s="60" t="s">
        <v>5929</v>
      </c>
      <c r="C276" s="60" t="s">
        <v>9</v>
      </c>
      <c r="D276" s="60" t="s">
        <v>5480</v>
      </c>
      <c r="E276" s="60" t="s">
        <v>5481</v>
      </c>
      <c r="F276" s="60" t="s">
        <v>5482</v>
      </c>
      <c r="G276" s="60" t="s">
        <v>5500</v>
      </c>
      <c r="H276" s="60" t="s">
        <v>5928</v>
      </c>
      <c r="I276" s="60" t="s">
        <v>5918</v>
      </c>
      <c r="J276" s="60" t="s">
        <v>5484</v>
      </c>
      <c r="K276" s="60" t="s">
        <v>5927</v>
      </c>
      <c r="L276" s="60" t="s">
        <v>4611</v>
      </c>
      <c r="M276" s="60">
        <v>330</v>
      </c>
      <c r="N276" s="60">
        <v>333</v>
      </c>
      <c r="O276" s="60">
        <v>401</v>
      </c>
      <c r="P276" s="61" t="s">
        <v>3854</v>
      </c>
      <c r="Q276" s="62" t="s">
        <v>5485</v>
      </c>
      <c r="R276" s="60" t="s">
        <v>5500</v>
      </c>
      <c r="S276" s="60" t="s">
        <v>5503</v>
      </c>
      <c r="T276" s="60" t="s">
        <v>5484</v>
      </c>
      <c r="U276" s="60">
        <v>0.5</v>
      </c>
      <c r="V276" s="53" t="s">
        <v>5487</v>
      </c>
    </row>
    <row r="277" spans="1:22" x14ac:dyDescent="0.25">
      <c r="A277" s="59">
        <v>794564</v>
      </c>
      <c r="B277" s="60" t="s">
        <v>5930</v>
      </c>
      <c r="C277" s="60" t="s">
        <v>9</v>
      </c>
      <c r="D277" s="60" t="s">
        <v>5480</v>
      </c>
      <c r="E277" s="60" t="s">
        <v>5481</v>
      </c>
      <c r="F277" s="60" t="s">
        <v>5482</v>
      </c>
      <c r="G277" s="60" t="s">
        <v>5500</v>
      </c>
      <c r="H277" s="60" t="s">
        <v>5928</v>
      </c>
      <c r="I277" s="60" t="s">
        <v>5918</v>
      </c>
      <c r="J277" s="60" t="s">
        <v>5506</v>
      </c>
      <c r="K277" s="60" t="s">
        <v>5931</v>
      </c>
      <c r="L277" s="60" t="s">
        <v>3939</v>
      </c>
      <c r="M277" s="60">
        <v>330</v>
      </c>
      <c r="N277" s="60">
        <v>333</v>
      </c>
      <c r="O277" s="60">
        <v>401</v>
      </c>
      <c r="P277" s="61" t="s">
        <v>3854</v>
      </c>
      <c r="Q277" s="62" t="s">
        <v>5485</v>
      </c>
      <c r="R277" s="60" t="s">
        <v>5500</v>
      </c>
      <c r="S277" s="60" t="s">
        <v>5503</v>
      </c>
      <c r="T277" s="60" t="s">
        <v>5484</v>
      </c>
      <c r="U277" s="60">
        <v>0.5</v>
      </c>
      <c r="V277" s="53" t="s">
        <v>5487</v>
      </c>
    </row>
    <row r="278" spans="1:22" x14ac:dyDescent="0.25">
      <c r="A278" s="59">
        <v>795732</v>
      </c>
      <c r="B278" s="60" t="s">
        <v>5932</v>
      </c>
      <c r="C278" s="60" t="s">
        <v>9</v>
      </c>
      <c r="D278" s="60" t="s">
        <v>5480</v>
      </c>
      <c r="E278" s="60" t="s">
        <v>5481</v>
      </c>
      <c r="F278" s="60" t="s">
        <v>5482</v>
      </c>
      <c r="G278" s="60" t="s">
        <v>5500</v>
      </c>
      <c r="H278" s="60" t="s">
        <v>5928</v>
      </c>
      <c r="I278" s="60" t="s">
        <v>5918</v>
      </c>
      <c r="J278" s="60" t="s">
        <v>5484</v>
      </c>
      <c r="K278" s="60" t="s">
        <v>5927</v>
      </c>
      <c r="L278" s="60" t="s">
        <v>3939</v>
      </c>
      <c r="M278" s="60">
        <v>330</v>
      </c>
      <c r="N278" s="60">
        <v>333</v>
      </c>
      <c r="O278" s="60">
        <v>401</v>
      </c>
      <c r="P278" s="61" t="s">
        <v>3854</v>
      </c>
      <c r="Q278" s="62" t="s">
        <v>5485</v>
      </c>
      <c r="R278" s="60" t="s">
        <v>5500</v>
      </c>
      <c r="S278" s="60" t="s">
        <v>5503</v>
      </c>
      <c r="T278" s="60" t="s">
        <v>5484</v>
      </c>
      <c r="U278" s="60">
        <v>0.5</v>
      </c>
      <c r="V278" s="53" t="s">
        <v>5487</v>
      </c>
    </row>
    <row r="279" spans="1:22" x14ac:dyDescent="0.25">
      <c r="A279" s="59" t="s">
        <v>3854</v>
      </c>
      <c r="B279" s="60" t="s">
        <v>5933</v>
      </c>
      <c r="C279" s="60" t="s">
        <v>9</v>
      </c>
      <c r="D279" s="60" t="s">
        <v>5480</v>
      </c>
      <c r="E279" s="60" t="s">
        <v>5481</v>
      </c>
      <c r="F279" s="60" t="s">
        <v>5482</v>
      </c>
      <c r="G279" s="60" t="s">
        <v>5500</v>
      </c>
      <c r="H279" s="60" t="s">
        <v>5928</v>
      </c>
      <c r="I279" s="60" t="s">
        <v>5918</v>
      </c>
      <c r="J279" s="60" t="s">
        <v>5484</v>
      </c>
      <c r="K279" s="60" t="s">
        <v>5934</v>
      </c>
      <c r="L279" s="60" t="s">
        <v>4601</v>
      </c>
      <c r="M279" s="60">
        <v>330</v>
      </c>
      <c r="N279" s="60">
        <v>333</v>
      </c>
      <c r="O279" s="60">
        <v>401</v>
      </c>
      <c r="P279" s="61" t="s">
        <v>3854</v>
      </c>
      <c r="Q279" s="62" t="s">
        <v>5485</v>
      </c>
      <c r="R279" s="60" t="s">
        <v>5500</v>
      </c>
      <c r="S279" s="60" t="s">
        <v>5503</v>
      </c>
      <c r="T279" s="60" t="s">
        <v>5484</v>
      </c>
      <c r="U279" s="60">
        <v>0.5</v>
      </c>
      <c r="V279" s="53" t="s">
        <v>5487</v>
      </c>
    </row>
    <row r="280" spans="1:22" x14ac:dyDescent="0.25">
      <c r="A280" s="59">
        <v>655827</v>
      </c>
      <c r="B280" s="60" t="s">
        <v>5935</v>
      </c>
      <c r="C280" s="60" t="s">
        <v>10</v>
      </c>
      <c r="D280" s="60" t="s">
        <v>5480</v>
      </c>
      <c r="E280" s="60" t="s">
        <v>5481</v>
      </c>
      <c r="F280" s="60" t="s">
        <v>5519</v>
      </c>
      <c r="G280" s="60" t="s">
        <v>5519</v>
      </c>
      <c r="H280" s="60" t="s">
        <v>5936</v>
      </c>
      <c r="I280" s="60" t="s">
        <v>5936</v>
      </c>
      <c r="J280" s="60" t="s">
        <v>5492</v>
      </c>
      <c r="K280" s="60" t="s">
        <v>5935</v>
      </c>
      <c r="L280" s="60" t="s">
        <v>5490</v>
      </c>
      <c r="M280" s="60">
        <v>330</v>
      </c>
      <c r="N280" s="60">
        <v>333</v>
      </c>
      <c r="O280" s="60">
        <v>402</v>
      </c>
      <c r="P280" s="61">
        <v>101</v>
      </c>
      <c r="Q280" s="62">
        <v>330333402101</v>
      </c>
      <c r="R280" s="60" t="s">
        <v>5519</v>
      </c>
      <c r="S280" s="60" t="s">
        <v>5486</v>
      </c>
      <c r="T280" s="60" t="s">
        <v>5484</v>
      </c>
      <c r="U280" s="60">
        <v>1</v>
      </c>
      <c r="V280" s="53" t="s">
        <v>5487</v>
      </c>
    </row>
    <row r="281" spans="1:22" x14ac:dyDescent="0.25">
      <c r="A281" s="59">
        <v>134540</v>
      </c>
      <c r="B281" s="60" t="s">
        <v>5937</v>
      </c>
      <c r="C281" s="60" t="s">
        <v>5938</v>
      </c>
      <c r="D281" s="60" t="s">
        <v>5816</v>
      </c>
      <c r="E281" s="60" t="s">
        <v>5939</v>
      </c>
      <c r="F281" s="60" t="s">
        <v>5940</v>
      </c>
      <c r="G281" s="60" t="s">
        <v>5940</v>
      </c>
      <c r="H281" s="60" t="s">
        <v>5941</v>
      </c>
      <c r="I281" s="60" t="s">
        <v>5942</v>
      </c>
      <c r="J281" s="60" t="s">
        <v>3854</v>
      </c>
      <c r="K281" s="60" t="s">
        <v>5941</v>
      </c>
      <c r="L281" s="60" t="s">
        <v>4611</v>
      </c>
      <c r="M281" s="60" t="s">
        <v>3854</v>
      </c>
      <c r="N281" s="60" t="s">
        <v>3854</v>
      </c>
      <c r="O281" s="60" t="s">
        <v>3854</v>
      </c>
      <c r="P281" s="61" t="s">
        <v>3854</v>
      </c>
      <c r="Q281" s="62" t="s">
        <v>5821</v>
      </c>
      <c r="R281" s="60" t="s">
        <v>5940</v>
      </c>
      <c r="S281" s="60" t="s">
        <v>5940</v>
      </c>
      <c r="T281" s="60" t="s">
        <v>5484</v>
      </c>
      <c r="U281" s="60">
        <v>12</v>
      </c>
      <c r="V281" s="53" t="s">
        <v>5487</v>
      </c>
    </row>
    <row r="282" spans="1:22" x14ac:dyDescent="0.25">
      <c r="A282" s="59" t="s">
        <v>3854</v>
      </c>
      <c r="B282" s="60" t="s">
        <v>5943</v>
      </c>
      <c r="C282" s="60" t="s">
        <v>5938</v>
      </c>
      <c r="D282" s="60" t="s">
        <v>5816</v>
      </c>
      <c r="E282" s="60" t="s">
        <v>5939</v>
      </c>
      <c r="F282" s="60" t="s">
        <v>5940</v>
      </c>
      <c r="G282" s="60" t="s">
        <v>5940</v>
      </c>
      <c r="H282" s="60" t="s">
        <v>5941</v>
      </c>
      <c r="I282" s="60" t="s">
        <v>5942</v>
      </c>
      <c r="J282" s="60" t="s">
        <v>5484</v>
      </c>
      <c r="K282" s="60" t="s">
        <v>5944</v>
      </c>
      <c r="L282" s="60" t="s">
        <v>4149</v>
      </c>
      <c r="M282" s="60" t="s">
        <v>3854</v>
      </c>
      <c r="N282" s="60" t="s">
        <v>3854</v>
      </c>
      <c r="O282" s="60" t="s">
        <v>3854</v>
      </c>
      <c r="P282" s="61" t="s">
        <v>3854</v>
      </c>
      <c r="Q282" s="62" t="s">
        <v>5821</v>
      </c>
      <c r="R282" s="60" t="s">
        <v>5940</v>
      </c>
      <c r="S282" s="60" t="s">
        <v>5940</v>
      </c>
      <c r="T282" s="60" t="s">
        <v>5484</v>
      </c>
      <c r="U282" s="60">
        <v>12</v>
      </c>
      <c r="V282" s="53" t="s">
        <v>5487</v>
      </c>
    </row>
    <row r="283" spans="1:22" x14ac:dyDescent="0.25">
      <c r="A283" s="59">
        <v>134538</v>
      </c>
      <c r="B283" s="60" t="s">
        <v>5945</v>
      </c>
      <c r="C283" s="60" t="s">
        <v>5946</v>
      </c>
      <c r="D283" s="60" t="s">
        <v>5816</v>
      </c>
      <c r="E283" s="60" t="s">
        <v>5939</v>
      </c>
      <c r="F283" s="60" t="s">
        <v>5940</v>
      </c>
      <c r="G283" s="60" t="s">
        <v>5940</v>
      </c>
      <c r="H283" s="60" t="s">
        <v>5947</v>
      </c>
      <c r="I283" s="60" t="s">
        <v>5942</v>
      </c>
      <c r="J283" s="60" t="s">
        <v>3854</v>
      </c>
      <c r="K283" s="60" t="s">
        <v>5947</v>
      </c>
      <c r="L283" s="60" t="s">
        <v>4611</v>
      </c>
      <c r="M283" s="60" t="s">
        <v>3854</v>
      </c>
      <c r="N283" s="60" t="s">
        <v>3854</v>
      </c>
      <c r="O283" s="60" t="s">
        <v>3854</v>
      </c>
      <c r="P283" s="61" t="s">
        <v>3854</v>
      </c>
      <c r="Q283" s="62" t="s">
        <v>5821</v>
      </c>
      <c r="R283" s="60" t="s">
        <v>5940</v>
      </c>
      <c r="S283" s="60" t="s">
        <v>5940</v>
      </c>
      <c r="T283" s="60" t="s">
        <v>5484</v>
      </c>
      <c r="U283" s="60">
        <v>12</v>
      </c>
      <c r="V283" s="53" t="s">
        <v>5487</v>
      </c>
    </row>
    <row r="284" spans="1:22" x14ac:dyDescent="0.25">
      <c r="A284" s="59">
        <v>134539</v>
      </c>
      <c r="B284" s="60" t="s">
        <v>5948</v>
      </c>
      <c r="C284" s="60" t="s">
        <v>5938</v>
      </c>
      <c r="D284" s="60" t="s">
        <v>5816</v>
      </c>
      <c r="E284" s="60" t="s">
        <v>5939</v>
      </c>
      <c r="F284" s="60" t="s">
        <v>5940</v>
      </c>
      <c r="G284" s="60" t="s">
        <v>5940</v>
      </c>
      <c r="H284" s="60" t="s">
        <v>5949</v>
      </c>
      <c r="I284" s="60" t="s">
        <v>5950</v>
      </c>
      <c r="J284" s="60" t="s">
        <v>3854</v>
      </c>
      <c r="K284" s="60" t="s">
        <v>5949</v>
      </c>
      <c r="L284" s="60" t="s">
        <v>4611</v>
      </c>
      <c r="M284" s="60" t="s">
        <v>3854</v>
      </c>
      <c r="N284" s="60" t="s">
        <v>3854</v>
      </c>
      <c r="O284" s="60" t="s">
        <v>3854</v>
      </c>
      <c r="P284" s="61" t="s">
        <v>3854</v>
      </c>
      <c r="Q284" s="62" t="s">
        <v>5821</v>
      </c>
      <c r="R284" s="60" t="s">
        <v>5940</v>
      </c>
      <c r="S284" s="60" t="s">
        <v>5940</v>
      </c>
      <c r="T284" s="60" t="s">
        <v>5484</v>
      </c>
      <c r="U284" s="60">
        <v>12</v>
      </c>
      <c r="V284" s="53" t="s">
        <v>5487</v>
      </c>
    </row>
    <row r="285" spans="1:22" x14ac:dyDescent="0.25">
      <c r="A285" s="59" t="s">
        <v>3854</v>
      </c>
      <c r="B285" s="60" t="s">
        <v>5951</v>
      </c>
      <c r="C285" s="60" t="s">
        <v>5938</v>
      </c>
      <c r="D285" s="60" t="s">
        <v>5816</v>
      </c>
      <c r="E285" s="60" t="s">
        <v>5939</v>
      </c>
      <c r="F285" s="60" t="s">
        <v>5940</v>
      </c>
      <c r="G285" s="60" t="s">
        <v>5940</v>
      </c>
      <c r="H285" s="60" t="s">
        <v>5949</v>
      </c>
      <c r="I285" s="60" t="s">
        <v>5950</v>
      </c>
      <c r="J285" s="60" t="s">
        <v>5484</v>
      </c>
      <c r="K285" s="60" t="s">
        <v>5952</v>
      </c>
      <c r="L285" s="60" t="s">
        <v>4149</v>
      </c>
      <c r="M285" s="60" t="s">
        <v>3854</v>
      </c>
      <c r="N285" s="60" t="s">
        <v>3854</v>
      </c>
      <c r="O285" s="60" t="s">
        <v>3854</v>
      </c>
      <c r="P285" s="61" t="s">
        <v>3854</v>
      </c>
      <c r="Q285" s="62" t="s">
        <v>5821</v>
      </c>
      <c r="R285" s="60" t="s">
        <v>5940</v>
      </c>
      <c r="S285" s="60" t="s">
        <v>5940</v>
      </c>
      <c r="T285" s="60" t="s">
        <v>5484</v>
      </c>
      <c r="U285" s="60">
        <v>12</v>
      </c>
      <c r="V285" s="53" t="s">
        <v>5487</v>
      </c>
    </row>
    <row r="286" spans="1:22" x14ac:dyDescent="0.25">
      <c r="A286" s="59">
        <v>134537</v>
      </c>
      <c r="B286" s="60" t="s">
        <v>5953</v>
      </c>
      <c r="C286" s="60" t="s">
        <v>5946</v>
      </c>
      <c r="D286" s="60" t="s">
        <v>5816</v>
      </c>
      <c r="E286" s="60" t="s">
        <v>5939</v>
      </c>
      <c r="F286" s="60" t="s">
        <v>5940</v>
      </c>
      <c r="G286" s="60" t="s">
        <v>5940</v>
      </c>
      <c r="H286" s="60" t="s">
        <v>5954</v>
      </c>
      <c r="I286" s="60" t="s">
        <v>5950</v>
      </c>
      <c r="J286" s="60" t="s">
        <v>3854</v>
      </c>
      <c r="K286" s="60" t="s">
        <v>5954</v>
      </c>
      <c r="L286" s="60" t="s">
        <v>4611</v>
      </c>
      <c r="M286" s="60" t="s">
        <v>3854</v>
      </c>
      <c r="N286" s="60" t="s">
        <v>3854</v>
      </c>
      <c r="O286" s="60" t="s">
        <v>3854</v>
      </c>
      <c r="P286" s="61" t="s">
        <v>3854</v>
      </c>
      <c r="Q286" s="62" t="s">
        <v>5821</v>
      </c>
      <c r="R286" s="60" t="s">
        <v>5940</v>
      </c>
      <c r="S286" s="60" t="s">
        <v>5940</v>
      </c>
      <c r="T286" s="60" t="s">
        <v>5484</v>
      </c>
      <c r="U286" s="60">
        <v>12</v>
      </c>
      <c r="V286" s="53" t="s">
        <v>5487</v>
      </c>
    </row>
    <row r="287" spans="1:22" x14ac:dyDescent="0.25">
      <c r="A287" s="59">
        <v>134470</v>
      </c>
      <c r="B287" s="60" t="s">
        <v>5955</v>
      </c>
      <c r="C287" s="60" t="s">
        <v>10</v>
      </c>
      <c r="D287" s="60" t="s">
        <v>5480</v>
      </c>
      <c r="E287" s="60" t="s">
        <v>5481</v>
      </c>
      <c r="F287" s="60" t="s">
        <v>5482</v>
      </c>
      <c r="G287" s="60" t="s">
        <v>5482</v>
      </c>
      <c r="H287" s="60" t="s">
        <v>5956</v>
      </c>
      <c r="I287" s="60" t="s">
        <v>5956</v>
      </c>
      <c r="J287" s="60" t="s">
        <v>5484</v>
      </c>
      <c r="K287" s="60" t="s">
        <v>5955</v>
      </c>
      <c r="L287" s="60" t="s">
        <v>4611</v>
      </c>
      <c r="M287" s="60">
        <v>330</v>
      </c>
      <c r="N287" s="60">
        <v>333</v>
      </c>
      <c r="O287" s="60">
        <v>401</v>
      </c>
      <c r="P287" s="61" t="s">
        <v>3854</v>
      </c>
      <c r="Q287" s="62" t="s">
        <v>5485</v>
      </c>
      <c r="R287" s="60" t="s">
        <v>5482</v>
      </c>
      <c r="S287" s="60" t="s">
        <v>5486</v>
      </c>
      <c r="T287" s="60" t="s">
        <v>5484</v>
      </c>
      <c r="U287" s="60">
        <v>1</v>
      </c>
      <c r="V287" s="53" t="s">
        <v>5487</v>
      </c>
    </row>
    <row r="288" spans="1:22" x14ac:dyDescent="0.25">
      <c r="A288" s="59">
        <v>61736</v>
      </c>
      <c r="B288" s="60" t="s">
        <v>5955</v>
      </c>
      <c r="C288" s="60" t="s">
        <v>10</v>
      </c>
      <c r="D288" s="60" t="s">
        <v>5480</v>
      </c>
      <c r="E288" s="60" t="s">
        <v>5481</v>
      </c>
      <c r="F288" s="60" t="s">
        <v>5482</v>
      </c>
      <c r="G288" s="60" t="s">
        <v>5482</v>
      </c>
      <c r="H288" s="60" t="s">
        <v>5956</v>
      </c>
      <c r="I288" s="60" t="s">
        <v>5956</v>
      </c>
      <c r="J288" s="60" t="s">
        <v>5484</v>
      </c>
      <c r="K288" s="60" t="s">
        <v>5955</v>
      </c>
      <c r="L288" s="60" t="s">
        <v>3939</v>
      </c>
      <c r="M288" s="60">
        <v>330</v>
      </c>
      <c r="N288" s="60">
        <v>333</v>
      </c>
      <c r="O288" s="60">
        <v>401</v>
      </c>
      <c r="P288" s="61" t="s">
        <v>3854</v>
      </c>
      <c r="Q288" s="62" t="s">
        <v>5485</v>
      </c>
      <c r="R288" s="60" t="s">
        <v>5482</v>
      </c>
      <c r="S288" s="60" t="s">
        <v>5486</v>
      </c>
      <c r="T288" s="60" t="s">
        <v>5484</v>
      </c>
      <c r="U288" s="60">
        <v>1</v>
      </c>
      <c r="V288" s="53" t="s">
        <v>5487</v>
      </c>
    </row>
    <row r="289" spans="1:22" x14ac:dyDescent="0.25">
      <c r="A289" s="59">
        <v>655307</v>
      </c>
      <c r="B289" s="60" t="s">
        <v>5957</v>
      </c>
      <c r="C289" s="60" t="s">
        <v>10</v>
      </c>
      <c r="D289" s="60" t="s">
        <v>5480</v>
      </c>
      <c r="E289" s="60" t="s">
        <v>5481</v>
      </c>
      <c r="F289" s="60" t="s">
        <v>5482</v>
      </c>
      <c r="G289" s="60" t="s">
        <v>5482</v>
      </c>
      <c r="H289" s="60" t="s">
        <v>5956</v>
      </c>
      <c r="I289" s="60" t="s">
        <v>5956</v>
      </c>
      <c r="J289" s="60" t="s">
        <v>5489</v>
      </c>
      <c r="K289" s="60" t="s">
        <v>5957</v>
      </c>
      <c r="L289" s="60" t="s">
        <v>5490</v>
      </c>
      <c r="M289" s="60">
        <v>330</v>
      </c>
      <c r="N289" s="60">
        <v>333</v>
      </c>
      <c r="O289" s="60">
        <v>401</v>
      </c>
      <c r="P289" s="61">
        <v>452</v>
      </c>
      <c r="Q289" s="62">
        <v>330333401452</v>
      </c>
      <c r="R289" s="60" t="s">
        <v>5482</v>
      </c>
      <c r="S289" s="60" t="s">
        <v>5486</v>
      </c>
      <c r="T289" s="60" t="s">
        <v>5484</v>
      </c>
      <c r="U289" s="60">
        <v>1</v>
      </c>
      <c r="V289" s="53" t="s">
        <v>5487</v>
      </c>
    </row>
    <row r="290" spans="1:22" x14ac:dyDescent="0.25">
      <c r="A290" s="59">
        <v>655714</v>
      </c>
      <c r="B290" s="60" t="s">
        <v>5958</v>
      </c>
      <c r="C290" s="60" t="s">
        <v>10</v>
      </c>
      <c r="D290" s="60" t="s">
        <v>5480</v>
      </c>
      <c r="E290" s="60" t="s">
        <v>5481</v>
      </c>
      <c r="F290" s="60" t="s">
        <v>5482</v>
      </c>
      <c r="G290" s="60" t="s">
        <v>5482</v>
      </c>
      <c r="H290" s="60" t="s">
        <v>5956</v>
      </c>
      <c r="I290" s="60" t="s">
        <v>5956</v>
      </c>
      <c r="J290" s="60" t="s">
        <v>5492</v>
      </c>
      <c r="K290" s="60" t="s">
        <v>5958</v>
      </c>
      <c r="L290" s="60" t="s">
        <v>5490</v>
      </c>
      <c r="M290" s="60">
        <v>330</v>
      </c>
      <c r="N290" s="60">
        <v>333</v>
      </c>
      <c r="O290" s="60">
        <v>401</v>
      </c>
      <c r="P290" s="61">
        <v>101</v>
      </c>
      <c r="Q290" s="62">
        <v>330333401101</v>
      </c>
      <c r="R290" s="60" t="s">
        <v>5482</v>
      </c>
      <c r="S290" s="60" t="s">
        <v>5486</v>
      </c>
      <c r="T290" s="60" t="s">
        <v>5484</v>
      </c>
      <c r="U290" s="60">
        <v>1</v>
      </c>
      <c r="V290" s="53" t="s">
        <v>5487</v>
      </c>
    </row>
    <row r="291" spans="1:22" x14ac:dyDescent="0.25">
      <c r="A291" s="59">
        <v>20020944</v>
      </c>
      <c r="B291" s="60" t="s">
        <v>5959</v>
      </c>
      <c r="C291" s="60" t="s">
        <v>10</v>
      </c>
      <c r="D291" s="60" t="s">
        <v>5480</v>
      </c>
      <c r="E291" s="60" t="s">
        <v>5481</v>
      </c>
      <c r="F291" s="60" t="s">
        <v>5482</v>
      </c>
      <c r="G291" s="60" t="s">
        <v>5482</v>
      </c>
      <c r="H291" s="60" t="s">
        <v>5956</v>
      </c>
      <c r="I291" s="60" t="s">
        <v>5956</v>
      </c>
      <c r="J291" s="60" t="s">
        <v>5495</v>
      </c>
      <c r="K291" s="60" t="s">
        <v>5960</v>
      </c>
      <c r="L291" s="60" t="s">
        <v>5497</v>
      </c>
      <c r="M291" s="60">
        <v>330</v>
      </c>
      <c r="N291" s="60">
        <v>333</v>
      </c>
      <c r="O291" s="60">
        <v>401</v>
      </c>
      <c r="P291" s="61" t="s">
        <v>3854</v>
      </c>
      <c r="Q291" s="62" t="s">
        <v>5485</v>
      </c>
      <c r="R291" s="60" t="s">
        <v>5482</v>
      </c>
      <c r="S291" s="60" t="s">
        <v>5486</v>
      </c>
      <c r="T291" s="60" t="s">
        <v>5484</v>
      </c>
      <c r="U291" s="60">
        <v>1</v>
      </c>
      <c r="V291" s="53" t="s">
        <v>5487</v>
      </c>
    </row>
    <row r="292" spans="1:22" x14ac:dyDescent="0.25">
      <c r="A292" s="59" t="s">
        <v>3854</v>
      </c>
      <c r="B292" s="60" t="s">
        <v>5961</v>
      </c>
      <c r="C292" s="60" t="s">
        <v>10</v>
      </c>
      <c r="D292" s="60" t="s">
        <v>5480</v>
      </c>
      <c r="E292" s="60" t="s">
        <v>5481</v>
      </c>
      <c r="F292" s="60" t="s">
        <v>5482</v>
      </c>
      <c r="G292" s="60" t="s">
        <v>5482</v>
      </c>
      <c r="H292" s="60" t="s">
        <v>5956</v>
      </c>
      <c r="I292" s="60" t="s">
        <v>5956</v>
      </c>
      <c r="J292" s="60" t="s">
        <v>5484</v>
      </c>
      <c r="K292" s="60" t="s">
        <v>5955</v>
      </c>
      <c r="L292" s="60" t="s">
        <v>4149</v>
      </c>
      <c r="M292" s="60">
        <v>330</v>
      </c>
      <c r="N292" s="60">
        <v>333</v>
      </c>
      <c r="O292" s="60">
        <v>401</v>
      </c>
      <c r="P292" s="61" t="s">
        <v>3854</v>
      </c>
      <c r="Q292" s="62" t="s">
        <v>5485</v>
      </c>
      <c r="R292" s="60" t="s">
        <v>5482</v>
      </c>
      <c r="S292" s="60" t="s">
        <v>5486</v>
      </c>
      <c r="T292" s="60" t="s">
        <v>5484</v>
      </c>
      <c r="U292" s="60">
        <v>0.001</v>
      </c>
      <c r="V292" s="53" t="s">
        <v>5487</v>
      </c>
    </row>
    <row r="293" spans="1:22" x14ac:dyDescent="0.25">
      <c r="A293" s="59">
        <v>134471</v>
      </c>
      <c r="B293" s="60" t="s">
        <v>5962</v>
      </c>
      <c r="C293" s="60" t="s">
        <v>10</v>
      </c>
      <c r="D293" s="60" t="s">
        <v>5480</v>
      </c>
      <c r="E293" s="60" t="s">
        <v>5481</v>
      </c>
      <c r="F293" s="60" t="s">
        <v>5482</v>
      </c>
      <c r="G293" s="60" t="s">
        <v>5482</v>
      </c>
      <c r="H293" s="60" t="s">
        <v>5963</v>
      </c>
      <c r="I293" s="60" t="s">
        <v>5963</v>
      </c>
      <c r="J293" s="60" t="s">
        <v>5484</v>
      </c>
      <c r="K293" s="60" t="s">
        <v>5962</v>
      </c>
      <c r="L293" s="60" t="s">
        <v>4611</v>
      </c>
      <c r="M293" s="60">
        <v>330</v>
      </c>
      <c r="N293" s="60">
        <v>333</v>
      </c>
      <c r="O293" s="60">
        <v>401</v>
      </c>
      <c r="P293" s="61" t="s">
        <v>3854</v>
      </c>
      <c r="Q293" s="62" t="s">
        <v>5485</v>
      </c>
      <c r="R293" s="60" t="s">
        <v>5482</v>
      </c>
      <c r="S293" s="60" t="s">
        <v>5486</v>
      </c>
      <c r="T293" s="60" t="s">
        <v>5484</v>
      </c>
      <c r="U293" s="60">
        <v>1</v>
      </c>
      <c r="V293" s="53" t="s">
        <v>5487</v>
      </c>
    </row>
    <row r="294" spans="1:22" x14ac:dyDescent="0.25">
      <c r="A294" s="59">
        <v>61737</v>
      </c>
      <c r="B294" s="60" t="s">
        <v>5962</v>
      </c>
      <c r="C294" s="60" t="s">
        <v>10</v>
      </c>
      <c r="D294" s="60" t="s">
        <v>5480</v>
      </c>
      <c r="E294" s="60" t="s">
        <v>5481</v>
      </c>
      <c r="F294" s="60" t="s">
        <v>5482</v>
      </c>
      <c r="G294" s="60" t="s">
        <v>5482</v>
      </c>
      <c r="H294" s="60" t="s">
        <v>5963</v>
      </c>
      <c r="I294" s="60" t="s">
        <v>5963</v>
      </c>
      <c r="J294" s="60" t="s">
        <v>5484</v>
      </c>
      <c r="K294" s="60" t="s">
        <v>5962</v>
      </c>
      <c r="L294" s="60" t="s">
        <v>3939</v>
      </c>
      <c r="M294" s="60">
        <v>330</v>
      </c>
      <c r="N294" s="60">
        <v>333</v>
      </c>
      <c r="O294" s="60">
        <v>401</v>
      </c>
      <c r="P294" s="61" t="s">
        <v>3854</v>
      </c>
      <c r="Q294" s="62" t="s">
        <v>5485</v>
      </c>
      <c r="R294" s="60" t="s">
        <v>5482</v>
      </c>
      <c r="S294" s="60" t="s">
        <v>5486</v>
      </c>
      <c r="T294" s="60" t="s">
        <v>5484</v>
      </c>
      <c r="U294" s="60">
        <v>1</v>
      </c>
      <c r="V294" s="53" t="s">
        <v>5487</v>
      </c>
    </row>
    <row r="295" spans="1:22" x14ac:dyDescent="0.25">
      <c r="A295" s="59">
        <v>655308</v>
      </c>
      <c r="B295" s="60" t="s">
        <v>5964</v>
      </c>
      <c r="C295" s="60" t="s">
        <v>10</v>
      </c>
      <c r="D295" s="60" t="s">
        <v>5480</v>
      </c>
      <c r="E295" s="60" t="s">
        <v>5481</v>
      </c>
      <c r="F295" s="60" t="s">
        <v>5482</v>
      </c>
      <c r="G295" s="60" t="s">
        <v>5482</v>
      </c>
      <c r="H295" s="60" t="s">
        <v>5963</v>
      </c>
      <c r="I295" s="60" t="s">
        <v>5963</v>
      </c>
      <c r="J295" s="60" t="s">
        <v>5489</v>
      </c>
      <c r="K295" s="60" t="s">
        <v>5964</v>
      </c>
      <c r="L295" s="60" t="s">
        <v>5490</v>
      </c>
      <c r="M295" s="60">
        <v>330</v>
      </c>
      <c r="N295" s="60">
        <v>333</v>
      </c>
      <c r="O295" s="60">
        <v>401</v>
      </c>
      <c r="P295" s="61">
        <v>452</v>
      </c>
      <c r="Q295" s="62">
        <v>330333401452</v>
      </c>
      <c r="R295" s="60" t="s">
        <v>5482</v>
      </c>
      <c r="S295" s="60" t="s">
        <v>5486</v>
      </c>
      <c r="T295" s="60" t="s">
        <v>5484</v>
      </c>
      <c r="U295" s="60">
        <v>1</v>
      </c>
      <c r="V295" s="53" t="s">
        <v>5487</v>
      </c>
    </row>
    <row r="296" spans="1:22" x14ac:dyDescent="0.25">
      <c r="A296" s="59">
        <v>655715</v>
      </c>
      <c r="B296" s="60" t="s">
        <v>5965</v>
      </c>
      <c r="C296" s="60" t="s">
        <v>10</v>
      </c>
      <c r="D296" s="60" t="s">
        <v>5480</v>
      </c>
      <c r="E296" s="60" t="s">
        <v>5481</v>
      </c>
      <c r="F296" s="60" t="s">
        <v>5482</v>
      </c>
      <c r="G296" s="60" t="s">
        <v>5482</v>
      </c>
      <c r="H296" s="60" t="s">
        <v>5963</v>
      </c>
      <c r="I296" s="60" t="s">
        <v>5963</v>
      </c>
      <c r="J296" s="60" t="s">
        <v>5492</v>
      </c>
      <c r="K296" s="60" t="s">
        <v>5965</v>
      </c>
      <c r="L296" s="60" t="s">
        <v>5490</v>
      </c>
      <c r="M296" s="60">
        <v>330</v>
      </c>
      <c r="N296" s="60">
        <v>333</v>
      </c>
      <c r="O296" s="60">
        <v>401</v>
      </c>
      <c r="P296" s="61">
        <v>101</v>
      </c>
      <c r="Q296" s="62">
        <v>330333401101</v>
      </c>
      <c r="R296" s="60" t="s">
        <v>5482</v>
      </c>
      <c r="S296" s="60" t="s">
        <v>5486</v>
      </c>
      <c r="T296" s="60" t="s">
        <v>5484</v>
      </c>
      <c r="U296" s="60">
        <v>1</v>
      </c>
      <c r="V296" s="53" t="s">
        <v>5487</v>
      </c>
    </row>
    <row r="297" spans="1:22" x14ac:dyDescent="0.25">
      <c r="A297" s="59">
        <v>20020945</v>
      </c>
      <c r="B297" s="60" t="s">
        <v>5966</v>
      </c>
      <c r="C297" s="60" t="s">
        <v>10</v>
      </c>
      <c r="D297" s="60" t="s">
        <v>5480</v>
      </c>
      <c r="E297" s="60" t="s">
        <v>5481</v>
      </c>
      <c r="F297" s="60" t="s">
        <v>5482</v>
      </c>
      <c r="G297" s="60" t="s">
        <v>5482</v>
      </c>
      <c r="H297" s="60" t="s">
        <v>5963</v>
      </c>
      <c r="I297" s="60" t="s">
        <v>5963</v>
      </c>
      <c r="J297" s="60" t="s">
        <v>5495</v>
      </c>
      <c r="K297" s="60" t="s">
        <v>5967</v>
      </c>
      <c r="L297" s="60" t="s">
        <v>5497</v>
      </c>
      <c r="M297" s="60">
        <v>330</v>
      </c>
      <c r="N297" s="60">
        <v>333</v>
      </c>
      <c r="O297" s="60">
        <v>401</v>
      </c>
      <c r="P297" s="61" t="s">
        <v>3854</v>
      </c>
      <c r="Q297" s="62" t="s">
        <v>5485</v>
      </c>
      <c r="R297" s="60" t="s">
        <v>5482</v>
      </c>
      <c r="S297" s="60" t="s">
        <v>5486</v>
      </c>
      <c r="T297" s="60" t="s">
        <v>5484</v>
      </c>
      <c r="U297" s="60">
        <v>1</v>
      </c>
      <c r="V297" s="53" t="s">
        <v>5487</v>
      </c>
    </row>
    <row r="298" spans="1:22" x14ac:dyDescent="0.25">
      <c r="A298" s="59" t="s">
        <v>3854</v>
      </c>
      <c r="B298" s="60" t="s">
        <v>5968</v>
      </c>
      <c r="C298" s="60" t="s">
        <v>10</v>
      </c>
      <c r="D298" s="60" t="s">
        <v>5480</v>
      </c>
      <c r="E298" s="60" t="s">
        <v>5481</v>
      </c>
      <c r="F298" s="60" t="s">
        <v>5482</v>
      </c>
      <c r="G298" s="60" t="s">
        <v>5482</v>
      </c>
      <c r="H298" s="60" t="s">
        <v>5963</v>
      </c>
      <c r="I298" s="60" t="s">
        <v>5963</v>
      </c>
      <c r="J298" s="60" t="s">
        <v>5484</v>
      </c>
      <c r="K298" s="60" t="s">
        <v>5962</v>
      </c>
      <c r="L298" s="60" t="s">
        <v>4149</v>
      </c>
      <c r="M298" s="60">
        <v>330</v>
      </c>
      <c r="N298" s="60">
        <v>333</v>
      </c>
      <c r="O298" s="60">
        <v>401</v>
      </c>
      <c r="P298" s="61" t="s">
        <v>3854</v>
      </c>
      <c r="Q298" s="62" t="s">
        <v>5485</v>
      </c>
      <c r="R298" s="60" t="s">
        <v>5482</v>
      </c>
      <c r="S298" s="60" t="s">
        <v>5486</v>
      </c>
      <c r="T298" s="60" t="s">
        <v>5484</v>
      </c>
      <c r="U298" s="60">
        <v>0.001</v>
      </c>
      <c r="V298" s="53" t="s">
        <v>5487</v>
      </c>
    </row>
    <row r="299" spans="1:22" x14ac:dyDescent="0.25">
      <c r="A299" s="59">
        <v>91834</v>
      </c>
      <c r="B299" s="60" t="s">
        <v>5969</v>
      </c>
      <c r="C299" s="60" t="s">
        <v>10</v>
      </c>
      <c r="D299" s="60" t="s">
        <v>5480</v>
      </c>
      <c r="E299" s="60" t="s">
        <v>5481</v>
      </c>
      <c r="F299" s="60" t="s">
        <v>5482</v>
      </c>
      <c r="G299" s="60" t="s">
        <v>5482</v>
      </c>
      <c r="H299" s="60" t="s">
        <v>5970</v>
      </c>
      <c r="I299" s="60" t="s">
        <v>5963</v>
      </c>
      <c r="J299" s="60" t="s">
        <v>5484</v>
      </c>
      <c r="K299" s="60" t="s">
        <v>5969</v>
      </c>
      <c r="L299" s="60" t="s">
        <v>3939</v>
      </c>
      <c r="M299" s="60">
        <v>330</v>
      </c>
      <c r="N299" s="60">
        <v>333</v>
      </c>
      <c r="O299" s="60">
        <v>401</v>
      </c>
      <c r="P299" s="61" t="s">
        <v>3854</v>
      </c>
      <c r="Q299" s="62" t="s">
        <v>5485</v>
      </c>
      <c r="R299" s="60" t="s">
        <v>5482</v>
      </c>
      <c r="S299" s="60" t="s">
        <v>5486</v>
      </c>
      <c r="T299" s="60" t="s">
        <v>5484</v>
      </c>
      <c r="U299" s="60">
        <v>1</v>
      </c>
      <c r="V299" s="53" t="s">
        <v>5487</v>
      </c>
    </row>
    <row r="300" spans="1:22" x14ac:dyDescent="0.25">
      <c r="A300" s="59">
        <v>134542</v>
      </c>
      <c r="B300" s="60" t="s">
        <v>5971</v>
      </c>
      <c r="C300" s="60" t="s">
        <v>5938</v>
      </c>
      <c r="D300" s="60" t="s">
        <v>5816</v>
      </c>
      <c r="E300" s="60" t="s">
        <v>5939</v>
      </c>
      <c r="F300" s="60" t="s">
        <v>5940</v>
      </c>
      <c r="G300" s="60" t="s">
        <v>5940</v>
      </c>
      <c r="H300" s="60" t="s">
        <v>5972</v>
      </c>
      <c r="I300" s="60" t="s">
        <v>5973</v>
      </c>
      <c r="J300" s="60" t="s">
        <v>3854</v>
      </c>
      <c r="K300" s="60" t="s">
        <v>5972</v>
      </c>
      <c r="L300" s="60" t="s">
        <v>4611</v>
      </c>
      <c r="M300" s="60" t="s">
        <v>3854</v>
      </c>
      <c r="N300" s="60" t="s">
        <v>3854</v>
      </c>
      <c r="O300" s="60" t="s">
        <v>3854</v>
      </c>
      <c r="P300" s="61" t="s">
        <v>3854</v>
      </c>
      <c r="Q300" s="62" t="s">
        <v>5821</v>
      </c>
      <c r="R300" s="60" t="s">
        <v>5940</v>
      </c>
      <c r="S300" s="60" t="s">
        <v>5940</v>
      </c>
      <c r="T300" s="60" t="s">
        <v>5484</v>
      </c>
      <c r="U300" s="60">
        <v>12</v>
      </c>
      <c r="V300" s="53" t="s">
        <v>5487</v>
      </c>
    </row>
    <row r="301" spans="1:22" x14ac:dyDescent="0.25">
      <c r="A301" s="59" t="s">
        <v>3854</v>
      </c>
      <c r="B301" s="60" t="s">
        <v>5974</v>
      </c>
      <c r="C301" s="60" t="s">
        <v>5938</v>
      </c>
      <c r="D301" s="60" t="s">
        <v>5816</v>
      </c>
      <c r="E301" s="60" t="s">
        <v>5939</v>
      </c>
      <c r="F301" s="60" t="s">
        <v>5940</v>
      </c>
      <c r="G301" s="60" t="s">
        <v>5940</v>
      </c>
      <c r="H301" s="60" t="s">
        <v>5972</v>
      </c>
      <c r="I301" s="60" t="s">
        <v>5973</v>
      </c>
      <c r="J301" s="60" t="s">
        <v>5484</v>
      </c>
      <c r="K301" s="60" t="s">
        <v>5975</v>
      </c>
      <c r="L301" s="60" t="s">
        <v>4149</v>
      </c>
      <c r="M301" s="60" t="s">
        <v>3854</v>
      </c>
      <c r="N301" s="60" t="s">
        <v>3854</v>
      </c>
      <c r="O301" s="60" t="s">
        <v>3854</v>
      </c>
      <c r="P301" s="61" t="s">
        <v>3854</v>
      </c>
      <c r="Q301" s="62" t="s">
        <v>5821</v>
      </c>
      <c r="R301" s="60" t="s">
        <v>5940</v>
      </c>
      <c r="S301" s="60" t="s">
        <v>5940</v>
      </c>
      <c r="T301" s="60" t="s">
        <v>5484</v>
      </c>
      <c r="U301" s="60">
        <v>12</v>
      </c>
      <c r="V301" s="53" t="s">
        <v>5487</v>
      </c>
    </row>
    <row r="302" spans="1:22" x14ac:dyDescent="0.25">
      <c r="A302" s="59">
        <v>134541</v>
      </c>
      <c r="B302" s="60" t="s">
        <v>5976</v>
      </c>
      <c r="C302" s="60" t="s">
        <v>5938</v>
      </c>
      <c r="D302" s="60" t="s">
        <v>5816</v>
      </c>
      <c r="E302" s="60" t="s">
        <v>5939</v>
      </c>
      <c r="F302" s="60" t="s">
        <v>5940</v>
      </c>
      <c r="G302" s="60" t="s">
        <v>5940</v>
      </c>
      <c r="H302" s="60" t="s">
        <v>5977</v>
      </c>
      <c r="I302" s="60" t="s">
        <v>5978</v>
      </c>
      <c r="J302" s="60" t="s">
        <v>3854</v>
      </c>
      <c r="K302" s="60" t="s">
        <v>5977</v>
      </c>
      <c r="L302" s="60" t="s">
        <v>4611</v>
      </c>
      <c r="M302" s="60" t="s">
        <v>3854</v>
      </c>
      <c r="N302" s="60" t="s">
        <v>3854</v>
      </c>
      <c r="O302" s="60" t="s">
        <v>3854</v>
      </c>
      <c r="P302" s="61" t="s">
        <v>3854</v>
      </c>
      <c r="Q302" s="62" t="s">
        <v>5821</v>
      </c>
      <c r="R302" s="60" t="s">
        <v>5940</v>
      </c>
      <c r="S302" s="60" t="s">
        <v>5940</v>
      </c>
      <c r="T302" s="60" t="s">
        <v>5484</v>
      </c>
      <c r="U302" s="60">
        <v>12</v>
      </c>
      <c r="V302" s="53" t="s">
        <v>5487</v>
      </c>
    </row>
    <row r="303" spans="1:22" x14ac:dyDescent="0.25">
      <c r="A303" s="59" t="s">
        <v>3854</v>
      </c>
      <c r="B303" s="60" t="s">
        <v>5979</v>
      </c>
      <c r="C303" s="60" t="s">
        <v>5938</v>
      </c>
      <c r="D303" s="60" t="s">
        <v>5816</v>
      </c>
      <c r="E303" s="60" t="s">
        <v>5939</v>
      </c>
      <c r="F303" s="60" t="s">
        <v>5940</v>
      </c>
      <c r="G303" s="60" t="s">
        <v>5940</v>
      </c>
      <c r="H303" s="60" t="s">
        <v>5977</v>
      </c>
      <c r="I303" s="60" t="s">
        <v>5978</v>
      </c>
      <c r="J303" s="60" t="s">
        <v>5484</v>
      </c>
      <c r="K303" s="60" t="s">
        <v>5980</v>
      </c>
      <c r="L303" s="60" t="s">
        <v>4149</v>
      </c>
      <c r="M303" s="60" t="s">
        <v>3854</v>
      </c>
      <c r="N303" s="60" t="s">
        <v>3854</v>
      </c>
      <c r="O303" s="60" t="s">
        <v>3854</v>
      </c>
      <c r="P303" s="61" t="s">
        <v>3854</v>
      </c>
      <c r="Q303" s="62" t="s">
        <v>5821</v>
      </c>
      <c r="R303" s="60" t="s">
        <v>5940</v>
      </c>
      <c r="S303" s="60" t="s">
        <v>5940</v>
      </c>
      <c r="T303" s="60" t="s">
        <v>5484</v>
      </c>
      <c r="U303" s="60">
        <v>12</v>
      </c>
      <c r="V303" s="53" t="s">
        <v>5487</v>
      </c>
    </row>
    <row r="304" spans="1:22" x14ac:dyDescent="0.25">
      <c r="A304" s="59">
        <v>134543</v>
      </c>
      <c r="B304" s="60" t="s">
        <v>5981</v>
      </c>
      <c r="C304" s="60" t="s">
        <v>5946</v>
      </c>
      <c r="D304" s="60" t="s">
        <v>5816</v>
      </c>
      <c r="E304" s="60" t="s">
        <v>5939</v>
      </c>
      <c r="F304" s="60" t="s">
        <v>5940</v>
      </c>
      <c r="G304" s="60" t="s">
        <v>5940</v>
      </c>
      <c r="H304" s="60" t="s">
        <v>5982</v>
      </c>
      <c r="I304" s="60" t="s">
        <v>5978</v>
      </c>
      <c r="J304" s="60" t="s">
        <v>3854</v>
      </c>
      <c r="K304" s="60" t="s">
        <v>5982</v>
      </c>
      <c r="L304" s="60" t="s">
        <v>4611</v>
      </c>
      <c r="M304" s="60" t="s">
        <v>3854</v>
      </c>
      <c r="N304" s="60" t="s">
        <v>3854</v>
      </c>
      <c r="O304" s="60" t="s">
        <v>3854</v>
      </c>
      <c r="P304" s="61" t="s">
        <v>3854</v>
      </c>
      <c r="Q304" s="62" t="s">
        <v>5821</v>
      </c>
      <c r="R304" s="60" t="s">
        <v>5940</v>
      </c>
      <c r="S304" s="60" t="s">
        <v>5940</v>
      </c>
      <c r="T304" s="60" t="s">
        <v>5484</v>
      </c>
      <c r="U304" s="60">
        <v>12</v>
      </c>
      <c r="V304" s="53" t="s">
        <v>5487</v>
      </c>
    </row>
    <row r="305" spans="1:22" x14ac:dyDescent="0.25">
      <c r="A305" s="59">
        <v>134472</v>
      </c>
      <c r="B305" s="60" t="s">
        <v>5983</v>
      </c>
      <c r="C305" s="60" t="s">
        <v>10</v>
      </c>
      <c r="D305" s="60" t="s">
        <v>5480</v>
      </c>
      <c r="E305" s="60" t="s">
        <v>5481</v>
      </c>
      <c r="F305" s="60" t="s">
        <v>5482</v>
      </c>
      <c r="G305" s="60" t="s">
        <v>5482</v>
      </c>
      <c r="H305" s="60" t="s">
        <v>5984</v>
      </c>
      <c r="I305" s="60" t="s">
        <v>5985</v>
      </c>
      <c r="J305" s="60" t="s">
        <v>5484</v>
      </c>
      <c r="K305" s="60" t="s">
        <v>5983</v>
      </c>
      <c r="L305" s="60" t="s">
        <v>4611</v>
      </c>
      <c r="M305" s="60">
        <v>330</v>
      </c>
      <c r="N305" s="60">
        <v>333</v>
      </c>
      <c r="O305" s="60">
        <v>401</v>
      </c>
      <c r="P305" s="61" t="s">
        <v>3854</v>
      </c>
      <c r="Q305" s="62" t="s">
        <v>5485</v>
      </c>
      <c r="R305" s="60" t="s">
        <v>5482</v>
      </c>
      <c r="S305" s="60" t="s">
        <v>5486</v>
      </c>
      <c r="T305" s="60" t="s">
        <v>5484</v>
      </c>
      <c r="U305" s="60">
        <v>1</v>
      </c>
      <c r="V305" s="53" t="s">
        <v>5487</v>
      </c>
    </row>
    <row r="306" spans="1:22" x14ac:dyDescent="0.25">
      <c r="A306" s="59">
        <v>61738</v>
      </c>
      <c r="B306" s="60" t="s">
        <v>5983</v>
      </c>
      <c r="C306" s="60" t="s">
        <v>10</v>
      </c>
      <c r="D306" s="60" t="s">
        <v>5480</v>
      </c>
      <c r="E306" s="60" t="s">
        <v>5481</v>
      </c>
      <c r="F306" s="60" t="s">
        <v>5482</v>
      </c>
      <c r="G306" s="60" t="s">
        <v>5482</v>
      </c>
      <c r="H306" s="60" t="s">
        <v>5984</v>
      </c>
      <c r="I306" s="60" t="s">
        <v>5985</v>
      </c>
      <c r="J306" s="60" t="s">
        <v>5484</v>
      </c>
      <c r="K306" s="60" t="s">
        <v>5983</v>
      </c>
      <c r="L306" s="60" t="s">
        <v>3939</v>
      </c>
      <c r="M306" s="60">
        <v>330</v>
      </c>
      <c r="N306" s="60">
        <v>333</v>
      </c>
      <c r="O306" s="60">
        <v>401</v>
      </c>
      <c r="P306" s="61" t="s">
        <v>3854</v>
      </c>
      <c r="Q306" s="62" t="s">
        <v>5485</v>
      </c>
      <c r="R306" s="60" t="s">
        <v>5482</v>
      </c>
      <c r="S306" s="60" t="s">
        <v>5486</v>
      </c>
      <c r="T306" s="60" t="s">
        <v>5484</v>
      </c>
      <c r="U306" s="60">
        <v>1</v>
      </c>
      <c r="V306" s="53" t="s">
        <v>5487</v>
      </c>
    </row>
    <row r="307" spans="1:22" x14ac:dyDescent="0.25">
      <c r="A307" s="59">
        <v>655326</v>
      </c>
      <c r="B307" s="60" t="s">
        <v>5986</v>
      </c>
      <c r="C307" s="60" t="s">
        <v>10</v>
      </c>
      <c r="D307" s="60" t="s">
        <v>5480</v>
      </c>
      <c r="E307" s="60" t="s">
        <v>5481</v>
      </c>
      <c r="F307" s="60" t="s">
        <v>5482</v>
      </c>
      <c r="G307" s="60" t="s">
        <v>5482</v>
      </c>
      <c r="H307" s="60" t="s">
        <v>5984</v>
      </c>
      <c r="I307" s="60" t="s">
        <v>5985</v>
      </c>
      <c r="J307" s="60" t="s">
        <v>5489</v>
      </c>
      <c r="K307" s="60" t="s">
        <v>5986</v>
      </c>
      <c r="L307" s="60" t="s">
        <v>5490</v>
      </c>
      <c r="M307" s="60">
        <v>330</v>
      </c>
      <c r="N307" s="60">
        <v>333</v>
      </c>
      <c r="O307" s="60">
        <v>401</v>
      </c>
      <c r="P307" s="61">
        <v>453</v>
      </c>
      <c r="Q307" s="62">
        <v>330333401453</v>
      </c>
      <c r="R307" s="60" t="s">
        <v>5482</v>
      </c>
      <c r="S307" s="60" t="s">
        <v>5486</v>
      </c>
      <c r="T307" s="60" t="s">
        <v>5484</v>
      </c>
      <c r="U307" s="60">
        <v>1</v>
      </c>
      <c r="V307" s="53" t="s">
        <v>5487</v>
      </c>
    </row>
    <row r="308" spans="1:22" x14ac:dyDescent="0.25">
      <c r="A308" s="59">
        <v>655740</v>
      </c>
      <c r="B308" s="60" t="s">
        <v>5987</v>
      </c>
      <c r="C308" s="60" t="s">
        <v>10</v>
      </c>
      <c r="D308" s="60" t="s">
        <v>5480</v>
      </c>
      <c r="E308" s="60" t="s">
        <v>5481</v>
      </c>
      <c r="F308" s="60" t="s">
        <v>5482</v>
      </c>
      <c r="G308" s="60" t="s">
        <v>5482</v>
      </c>
      <c r="H308" s="60" t="s">
        <v>5984</v>
      </c>
      <c r="I308" s="60" t="s">
        <v>5985</v>
      </c>
      <c r="J308" s="60" t="s">
        <v>5492</v>
      </c>
      <c r="K308" s="60" t="s">
        <v>5987</v>
      </c>
      <c r="L308" s="60" t="s">
        <v>5490</v>
      </c>
      <c r="M308" s="60">
        <v>330</v>
      </c>
      <c r="N308" s="60">
        <v>333</v>
      </c>
      <c r="O308" s="60">
        <v>401</v>
      </c>
      <c r="P308" s="61">
        <v>101</v>
      </c>
      <c r="Q308" s="62">
        <v>330333401101</v>
      </c>
      <c r="R308" s="60" t="s">
        <v>5482</v>
      </c>
      <c r="S308" s="60" t="s">
        <v>5486</v>
      </c>
      <c r="T308" s="60" t="s">
        <v>5484</v>
      </c>
      <c r="U308" s="60">
        <v>1</v>
      </c>
      <c r="V308" s="53" t="s">
        <v>5487</v>
      </c>
    </row>
    <row r="309" spans="1:22" x14ac:dyDescent="0.25">
      <c r="A309" s="59">
        <v>20020961</v>
      </c>
      <c r="B309" s="60" t="s">
        <v>5988</v>
      </c>
      <c r="C309" s="60" t="s">
        <v>10</v>
      </c>
      <c r="D309" s="60" t="s">
        <v>5480</v>
      </c>
      <c r="E309" s="60" t="s">
        <v>5481</v>
      </c>
      <c r="F309" s="60" t="s">
        <v>5482</v>
      </c>
      <c r="G309" s="60" t="s">
        <v>5482</v>
      </c>
      <c r="H309" s="60" t="s">
        <v>5984</v>
      </c>
      <c r="I309" s="60" t="s">
        <v>5985</v>
      </c>
      <c r="J309" s="60" t="s">
        <v>5495</v>
      </c>
      <c r="K309" s="60" t="s">
        <v>5989</v>
      </c>
      <c r="L309" s="60" t="s">
        <v>5497</v>
      </c>
      <c r="M309" s="60">
        <v>330</v>
      </c>
      <c r="N309" s="60">
        <v>333</v>
      </c>
      <c r="O309" s="60">
        <v>401</v>
      </c>
      <c r="P309" s="61" t="s">
        <v>3854</v>
      </c>
      <c r="Q309" s="62" t="s">
        <v>5485</v>
      </c>
      <c r="R309" s="60" t="s">
        <v>5482</v>
      </c>
      <c r="S309" s="60" t="s">
        <v>5486</v>
      </c>
      <c r="T309" s="60" t="s">
        <v>5484</v>
      </c>
      <c r="U309" s="60">
        <v>1</v>
      </c>
      <c r="V309" s="53" t="s">
        <v>5487</v>
      </c>
    </row>
    <row r="310" spans="1:22" x14ac:dyDescent="0.25">
      <c r="A310" s="59" t="s">
        <v>3854</v>
      </c>
      <c r="B310" s="60" t="s">
        <v>5990</v>
      </c>
      <c r="C310" s="60" t="s">
        <v>10</v>
      </c>
      <c r="D310" s="60" t="s">
        <v>5480</v>
      </c>
      <c r="E310" s="60" t="s">
        <v>5481</v>
      </c>
      <c r="F310" s="60" t="s">
        <v>5482</v>
      </c>
      <c r="G310" s="60" t="s">
        <v>5482</v>
      </c>
      <c r="H310" s="60" t="s">
        <v>5984</v>
      </c>
      <c r="I310" s="60" t="s">
        <v>5985</v>
      </c>
      <c r="J310" s="60" t="s">
        <v>5484</v>
      </c>
      <c r="K310" s="60" t="s">
        <v>5983</v>
      </c>
      <c r="L310" s="60" t="s">
        <v>4149</v>
      </c>
      <c r="M310" s="60">
        <v>330</v>
      </c>
      <c r="N310" s="60">
        <v>333</v>
      </c>
      <c r="O310" s="60">
        <v>401</v>
      </c>
      <c r="P310" s="61" t="s">
        <v>3854</v>
      </c>
      <c r="Q310" s="62" t="s">
        <v>5485</v>
      </c>
      <c r="R310" s="60" t="s">
        <v>5482</v>
      </c>
      <c r="S310" s="60" t="s">
        <v>5486</v>
      </c>
      <c r="T310" s="60" t="s">
        <v>5484</v>
      </c>
      <c r="U310" s="60">
        <v>0.001</v>
      </c>
      <c r="V310" s="53" t="s">
        <v>5487</v>
      </c>
    </row>
    <row r="311" spans="1:22" x14ac:dyDescent="0.25">
      <c r="A311" s="59">
        <v>25641</v>
      </c>
      <c r="B311" s="60" t="s">
        <v>5991</v>
      </c>
      <c r="C311" s="60" t="s">
        <v>10</v>
      </c>
      <c r="D311" s="60" t="s">
        <v>5480</v>
      </c>
      <c r="E311" s="60" t="s">
        <v>5481</v>
      </c>
      <c r="F311" s="60" t="s">
        <v>5482</v>
      </c>
      <c r="G311" s="60" t="s">
        <v>5482</v>
      </c>
      <c r="H311" s="60" t="s">
        <v>5992</v>
      </c>
      <c r="I311" s="60" t="s">
        <v>5993</v>
      </c>
      <c r="J311" s="60" t="s">
        <v>5484</v>
      </c>
      <c r="K311" s="60" t="s">
        <v>5994</v>
      </c>
      <c r="L311" s="60" t="s">
        <v>3939</v>
      </c>
      <c r="M311" s="60">
        <v>330</v>
      </c>
      <c r="N311" s="60">
        <v>333</v>
      </c>
      <c r="O311" s="60">
        <v>401</v>
      </c>
      <c r="P311" s="61" t="s">
        <v>3854</v>
      </c>
      <c r="Q311" s="62" t="s">
        <v>5485</v>
      </c>
      <c r="R311" s="60" t="s">
        <v>5482</v>
      </c>
      <c r="S311" s="60" t="s">
        <v>5486</v>
      </c>
      <c r="T311" s="60" t="s">
        <v>5484</v>
      </c>
      <c r="U311" s="60">
        <v>1</v>
      </c>
      <c r="V311" s="53" t="s">
        <v>5487</v>
      </c>
    </row>
    <row r="312" spans="1:22" x14ac:dyDescent="0.25">
      <c r="A312" s="59">
        <v>61739</v>
      </c>
      <c r="B312" s="60" t="s">
        <v>5995</v>
      </c>
      <c r="C312" s="60" t="s">
        <v>10</v>
      </c>
      <c r="D312" s="60" t="s">
        <v>5480</v>
      </c>
      <c r="E312" s="60" t="s">
        <v>5481</v>
      </c>
      <c r="F312" s="60" t="s">
        <v>5482</v>
      </c>
      <c r="G312" s="60" t="s">
        <v>5482</v>
      </c>
      <c r="H312" s="60" t="s">
        <v>5996</v>
      </c>
      <c r="I312" s="60" t="s">
        <v>5993</v>
      </c>
      <c r="J312" s="60" t="s">
        <v>5484</v>
      </c>
      <c r="K312" s="60" t="s">
        <v>5995</v>
      </c>
      <c r="L312" s="60" t="s">
        <v>3939</v>
      </c>
      <c r="M312" s="60">
        <v>330</v>
      </c>
      <c r="N312" s="60">
        <v>333</v>
      </c>
      <c r="O312" s="60">
        <v>401</v>
      </c>
      <c r="P312" s="61" t="s">
        <v>3854</v>
      </c>
      <c r="Q312" s="62" t="s">
        <v>5485</v>
      </c>
      <c r="R312" s="60" t="s">
        <v>5482</v>
      </c>
      <c r="S312" s="60" t="s">
        <v>5486</v>
      </c>
      <c r="T312" s="60" t="s">
        <v>5484</v>
      </c>
      <c r="U312" s="60">
        <v>1</v>
      </c>
      <c r="V312" s="53" t="s">
        <v>5487</v>
      </c>
    </row>
    <row r="313" spans="1:22" x14ac:dyDescent="0.25">
      <c r="A313" s="59">
        <v>655324</v>
      </c>
      <c r="B313" s="60" t="s">
        <v>5997</v>
      </c>
      <c r="C313" s="60" t="s">
        <v>10</v>
      </c>
      <c r="D313" s="60" t="s">
        <v>5480</v>
      </c>
      <c r="E313" s="60" t="s">
        <v>5481</v>
      </c>
      <c r="F313" s="60" t="s">
        <v>5482</v>
      </c>
      <c r="G313" s="60" t="s">
        <v>5482</v>
      </c>
      <c r="H313" s="60" t="s">
        <v>5996</v>
      </c>
      <c r="I313" s="60" t="s">
        <v>5993</v>
      </c>
      <c r="J313" s="60" t="s">
        <v>5489</v>
      </c>
      <c r="K313" s="60" t="s">
        <v>5997</v>
      </c>
      <c r="L313" s="60" t="s">
        <v>5490</v>
      </c>
      <c r="M313" s="60">
        <v>330</v>
      </c>
      <c r="N313" s="60">
        <v>333</v>
      </c>
      <c r="O313" s="60">
        <v>401</v>
      </c>
      <c r="P313" s="61">
        <v>453</v>
      </c>
      <c r="Q313" s="62">
        <v>330333401453</v>
      </c>
      <c r="R313" s="60" t="s">
        <v>5482</v>
      </c>
      <c r="S313" s="60" t="s">
        <v>5486</v>
      </c>
      <c r="T313" s="60" t="s">
        <v>5484</v>
      </c>
      <c r="U313" s="60">
        <v>1</v>
      </c>
      <c r="V313" s="53" t="s">
        <v>5487</v>
      </c>
    </row>
    <row r="314" spans="1:22" x14ac:dyDescent="0.25">
      <c r="A314" s="59">
        <v>655736</v>
      </c>
      <c r="B314" s="60" t="s">
        <v>5998</v>
      </c>
      <c r="C314" s="60" t="s">
        <v>10</v>
      </c>
      <c r="D314" s="60" t="s">
        <v>5480</v>
      </c>
      <c r="E314" s="60" t="s">
        <v>5481</v>
      </c>
      <c r="F314" s="60" t="s">
        <v>5482</v>
      </c>
      <c r="G314" s="60" t="s">
        <v>5482</v>
      </c>
      <c r="H314" s="60" t="s">
        <v>5996</v>
      </c>
      <c r="I314" s="60" t="s">
        <v>5993</v>
      </c>
      <c r="J314" s="60" t="s">
        <v>5492</v>
      </c>
      <c r="K314" s="60" t="s">
        <v>5998</v>
      </c>
      <c r="L314" s="60" t="s">
        <v>5490</v>
      </c>
      <c r="M314" s="60">
        <v>330</v>
      </c>
      <c r="N314" s="60">
        <v>333</v>
      </c>
      <c r="O314" s="60">
        <v>401</v>
      </c>
      <c r="P314" s="61">
        <v>101</v>
      </c>
      <c r="Q314" s="62">
        <v>330333401101</v>
      </c>
      <c r="R314" s="60" t="s">
        <v>5482</v>
      </c>
      <c r="S314" s="60" t="s">
        <v>5486</v>
      </c>
      <c r="T314" s="60" t="s">
        <v>5484</v>
      </c>
      <c r="U314" s="60">
        <v>1</v>
      </c>
      <c r="V314" s="53" t="s">
        <v>5487</v>
      </c>
    </row>
    <row r="315" spans="1:22" x14ac:dyDescent="0.25">
      <c r="A315" s="59">
        <v>20020959</v>
      </c>
      <c r="B315" s="60" t="s">
        <v>5999</v>
      </c>
      <c r="C315" s="60" t="s">
        <v>10</v>
      </c>
      <c r="D315" s="60" t="s">
        <v>5480</v>
      </c>
      <c r="E315" s="60" t="s">
        <v>5481</v>
      </c>
      <c r="F315" s="60" t="s">
        <v>5482</v>
      </c>
      <c r="G315" s="60" t="s">
        <v>5482</v>
      </c>
      <c r="H315" s="60" t="s">
        <v>5996</v>
      </c>
      <c r="I315" s="60" t="s">
        <v>5993</v>
      </c>
      <c r="J315" s="60" t="s">
        <v>5495</v>
      </c>
      <c r="K315" s="60" t="s">
        <v>6000</v>
      </c>
      <c r="L315" s="60" t="s">
        <v>5497</v>
      </c>
      <c r="M315" s="60">
        <v>330</v>
      </c>
      <c r="N315" s="60">
        <v>333</v>
      </c>
      <c r="O315" s="60">
        <v>401</v>
      </c>
      <c r="P315" s="61" t="s">
        <v>3854</v>
      </c>
      <c r="Q315" s="62" t="s">
        <v>5485</v>
      </c>
      <c r="R315" s="60" t="s">
        <v>5482</v>
      </c>
      <c r="S315" s="60" t="s">
        <v>5486</v>
      </c>
      <c r="T315" s="60" t="s">
        <v>5484</v>
      </c>
      <c r="U315" s="60">
        <v>1</v>
      </c>
      <c r="V315" s="53" t="s">
        <v>5487</v>
      </c>
    </row>
    <row r="316" spans="1:22" x14ac:dyDescent="0.25">
      <c r="A316" s="59" t="s">
        <v>3854</v>
      </c>
      <c r="B316" s="60" t="s">
        <v>6001</v>
      </c>
      <c r="C316" s="60" t="s">
        <v>10</v>
      </c>
      <c r="D316" s="60" t="s">
        <v>5480</v>
      </c>
      <c r="E316" s="60" t="s">
        <v>5481</v>
      </c>
      <c r="F316" s="60" t="s">
        <v>5482</v>
      </c>
      <c r="G316" s="60" t="s">
        <v>5482</v>
      </c>
      <c r="H316" s="60" t="s">
        <v>5996</v>
      </c>
      <c r="I316" s="60" t="s">
        <v>5993</v>
      </c>
      <c r="J316" s="60" t="s">
        <v>5484</v>
      </c>
      <c r="K316" s="60" t="s">
        <v>5995</v>
      </c>
      <c r="L316" s="60" t="s">
        <v>4149</v>
      </c>
      <c r="M316" s="60">
        <v>330</v>
      </c>
      <c r="N316" s="60">
        <v>333</v>
      </c>
      <c r="O316" s="60">
        <v>401</v>
      </c>
      <c r="P316" s="61" t="s">
        <v>3854</v>
      </c>
      <c r="Q316" s="62" t="s">
        <v>5485</v>
      </c>
      <c r="R316" s="60" t="s">
        <v>5482</v>
      </c>
      <c r="S316" s="60" t="s">
        <v>5486</v>
      </c>
      <c r="T316" s="60" t="s">
        <v>5484</v>
      </c>
      <c r="U316" s="60">
        <v>0.001</v>
      </c>
      <c r="V316" s="53" t="s">
        <v>5487</v>
      </c>
    </row>
    <row r="317" spans="1:22" x14ac:dyDescent="0.25">
      <c r="A317" s="59">
        <v>91782</v>
      </c>
      <c r="B317" s="60" t="s">
        <v>6002</v>
      </c>
      <c r="C317" s="60" t="s">
        <v>10</v>
      </c>
      <c r="D317" s="60" t="s">
        <v>5480</v>
      </c>
      <c r="E317" s="60" t="s">
        <v>5481</v>
      </c>
      <c r="F317" s="60" t="s">
        <v>5482</v>
      </c>
      <c r="G317" s="60" t="s">
        <v>5482</v>
      </c>
      <c r="H317" s="60" t="s">
        <v>6003</v>
      </c>
      <c r="I317" s="60" t="s">
        <v>5993</v>
      </c>
      <c r="J317" s="60" t="s">
        <v>5484</v>
      </c>
      <c r="K317" s="60" t="s">
        <v>6002</v>
      </c>
      <c r="L317" s="60" t="s">
        <v>3939</v>
      </c>
      <c r="M317" s="60">
        <v>330</v>
      </c>
      <c r="N317" s="60">
        <v>333</v>
      </c>
      <c r="O317" s="60">
        <v>401</v>
      </c>
      <c r="P317" s="61" t="s">
        <v>3854</v>
      </c>
      <c r="Q317" s="62" t="s">
        <v>5485</v>
      </c>
      <c r="R317" s="60" t="s">
        <v>5482</v>
      </c>
      <c r="S317" s="60" t="s">
        <v>5486</v>
      </c>
      <c r="T317" s="60" t="s">
        <v>5484</v>
      </c>
      <c r="U317" s="60">
        <v>1</v>
      </c>
      <c r="V317" s="53" t="s">
        <v>5487</v>
      </c>
    </row>
    <row r="318" spans="1:22" x14ac:dyDescent="0.25">
      <c r="A318" s="59">
        <v>676483</v>
      </c>
      <c r="B318" s="60" t="s">
        <v>6004</v>
      </c>
      <c r="C318" s="60" t="s">
        <v>10</v>
      </c>
      <c r="D318" s="60" t="s">
        <v>5480</v>
      </c>
      <c r="E318" s="60" t="s">
        <v>5481</v>
      </c>
      <c r="F318" s="60" t="s">
        <v>5482</v>
      </c>
      <c r="G318" s="60" t="s">
        <v>5482</v>
      </c>
      <c r="H318" s="60" t="s">
        <v>5992</v>
      </c>
      <c r="I318" s="60" t="s">
        <v>5993</v>
      </c>
      <c r="J318" s="60" t="s">
        <v>5492</v>
      </c>
      <c r="K318" s="60" t="s">
        <v>6004</v>
      </c>
      <c r="L318" s="60" t="s">
        <v>5490</v>
      </c>
      <c r="M318" s="60">
        <v>330</v>
      </c>
      <c r="N318" s="60">
        <v>333</v>
      </c>
      <c r="O318" s="60">
        <v>401</v>
      </c>
      <c r="P318" s="61">
        <v>101</v>
      </c>
      <c r="Q318" s="62">
        <v>330333401101</v>
      </c>
      <c r="R318" s="60" t="s">
        <v>5482</v>
      </c>
      <c r="S318" s="60" t="s">
        <v>5486</v>
      </c>
      <c r="T318" s="60" t="s">
        <v>5484</v>
      </c>
      <c r="U318" s="60">
        <v>1</v>
      </c>
      <c r="V318" s="53" t="s">
        <v>5487</v>
      </c>
    </row>
    <row r="319" spans="1:22" x14ac:dyDescent="0.25">
      <c r="A319" s="59">
        <v>676484</v>
      </c>
      <c r="B319" s="60" t="s">
        <v>6005</v>
      </c>
      <c r="C319" s="60" t="s">
        <v>10</v>
      </c>
      <c r="D319" s="60" t="s">
        <v>5480</v>
      </c>
      <c r="E319" s="60" t="s">
        <v>5481</v>
      </c>
      <c r="F319" s="60" t="s">
        <v>5482</v>
      </c>
      <c r="G319" s="60" t="s">
        <v>5482</v>
      </c>
      <c r="H319" s="60" t="s">
        <v>5992</v>
      </c>
      <c r="I319" s="60" t="s">
        <v>5993</v>
      </c>
      <c r="J319" s="60" t="s">
        <v>5489</v>
      </c>
      <c r="K319" s="60" t="s">
        <v>6005</v>
      </c>
      <c r="L319" s="60" t="s">
        <v>5490</v>
      </c>
      <c r="M319" s="60">
        <v>330</v>
      </c>
      <c r="N319" s="60">
        <v>333</v>
      </c>
      <c r="O319" s="60">
        <v>401</v>
      </c>
      <c r="P319" s="61">
        <v>453</v>
      </c>
      <c r="Q319" s="62">
        <v>330333401453</v>
      </c>
      <c r="R319" s="60" t="s">
        <v>5482</v>
      </c>
      <c r="S319" s="60" t="s">
        <v>5486</v>
      </c>
      <c r="T319" s="60" t="s">
        <v>5484</v>
      </c>
      <c r="U319" s="60">
        <v>1</v>
      </c>
      <c r="V319" s="53" t="s">
        <v>5487</v>
      </c>
    </row>
    <row r="320" spans="1:22" x14ac:dyDescent="0.25">
      <c r="A320" s="59">
        <v>134474</v>
      </c>
      <c r="B320" s="60" t="s">
        <v>6006</v>
      </c>
      <c r="C320" s="60" t="s">
        <v>10</v>
      </c>
      <c r="D320" s="60" t="s">
        <v>5480</v>
      </c>
      <c r="E320" s="60" t="s">
        <v>5481</v>
      </c>
      <c r="F320" s="60" t="s">
        <v>5482</v>
      </c>
      <c r="G320" s="60" t="s">
        <v>5482</v>
      </c>
      <c r="H320" s="60" t="s">
        <v>6007</v>
      </c>
      <c r="I320" s="60" t="s">
        <v>5993</v>
      </c>
      <c r="J320" s="60" t="s">
        <v>5484</v>
      </c>
      <c r="K320" s="60" t="s">
        <v>6006</v>
      </c>
      <c r="L320" s="60" t="s">
        <v>4611</v>
      </c>
      <c r="M320" s="60">
        <v>330</v>
      </c>
      <c r="N320" s="60">
        <v>333</v>
      </c>
      <c r="O320" s="60">
        <v>401</v>
      </c>
      <c r="P320" s="61" t="s">
        <v>3854</v>
      </c>
      <c r="Q320" s="62" t="s">
        <v>5485</v>
      </c>
      <c r="R320" s="60" t="s">
        <v>5482</v>
      </c>
      <c r="S320" s="60" t="s">
        <v>5486</v>
      </c>
      <c r="T320" s="60" t="s">
        <v>5484</v>
      </c>
      <c r="U320" s="60">
        <v>1</v>
      </c>
      <c r="V320" s="53" t="s">
        <v>5487</v>
      </c>
    </row>
    <row r="321" spans="1:22" x14ac:dyDescent="0.25">
      <c r="A321" s="59">
        <v>61740</v>
      </c>
      <c r="B321" s="60" t="s">
        <v>6006</v>
      </c>
      <c r="C321" s="60" t="s">
        <v>10</v>
      </c>
      <c r="D321" s="60" t="s">
        <v>5480</v>
      </c>
      <c r="E321" s="60" t="s">
        <v>5481</v>
      </c>
      <c r="F321" s="60" t="s">
        <v>5482</v>
      </c>
      <c r="G321" s="60" t="s">
        <v>5482</v>
      </c>
      <c r="H321" s="60" t="s">
        <v>6007</v>
      </c>
      <c r="I321" s="60" t="s">
        <v>5993</v>
      </c>
      <c r="J321" s="60" t="s">
        <v>5484</v>
      </c>
      <c r="K321" s="60" t="s">
        <v>6006</v>
      </c>
      <c r="L321" s="60" t="s">
        <v>3939</v>
      </c>
      <c r="M321" s="60">
        <v>330</v>
      </c>
      <c r="N321" s="60">
        <v>333</v>
      </c>
      <c r="O321" s="60">
        <v>401</v>
      </c>
      <c r="P321" s="61" t="s">
        <v>3854</v>
      </c>
      <c r="Q321" s="62" t="s">
        <v>5485</v>
      </c>
      <c r="R321" s="60" t="s">
        <v>5482</v>
      </c>
      <c r="S321" s="60" t="s">
        <v>5486</v>
      </c>
      <c r="T321" s="60" t="s">
        <v>5484</v>
      </c>
      <c r="U321" s="60">
        <v>1</v>
      </c>
      <c r="V321" s="53" t="s">
        <v>5487</v>
      </c>
    </row>
    <row r="322" spans="1:22" x14ac:dyDescent="0.25">
      <c r="A322" s="59">
        <v>664874</v>
      </c>
      <c r="B322" s="60" t="s">
        <v>6008</v>
      </c>
      <c r="C322" s="60" t="s">
        <v>10</v>
      </c>
      <c r="D322" s="60" t="s">
        <v>5480</v>
      </c>
      <c r="E322" s="60" t="s">
        <v>5481</v>
      </c>
      <c r="F322" s="60" t="s">
        <v>5482</v>
      </c>
      <c r="G322" s="60" t="s">
        <v>5482</v>
      </c>
      <c r="H322" s="60" t="s">
        <v>6007</v>
      </c>
      <c r="I322" s="60" t="s">
        <v>5993</v>
      </c>
      <c r="J322" s="60" t="s">
        <v>5489</v>
      </c>
      <c r="K322" s="60" t="s">
        <v>6008</v>
      </c>
      <c r="L322" s="60" t="s">
        <v>5490</v>
      </c>
      <c r="M322" s="60">
        <v>330</v>
      </c>
      <c r="N322" s="60">
        <v>333</v>
      </c>
      <c r="O322" s="60">
        <v>401</v>
      </c>
      <c r="P322" s="61">
        <v>452</v>
      </c>
      <c r="Q322" s="62">
        <v>330333401452</v>
      </c>
      <c r="R322" s="60" t="s">
        <v>5482</v>
      </c>
      <c r="S322" s="60" t="s">
        <v>5486</v>
      </c>
      <c r="T322" s="60" t="s">
        <v>5484</v>
      </c>
      <c r="U322" s="60">
        <v>1</v>
      </c>
      <c r="V322" s="53" t="s">
        <v>5487</v>
      </c>
    </row>
    <row r="323" spans="1:22" x14ac:dyDescent="0.25">
      <c r="A323" s="59">
        <v>655706</v>
      </c>
      <c r="B323" s="60" t="s">
        <v>6009</v>
      </c>
      <c r="C323" s="60" t="s">
        <v>10</v>
      </c>
      <c r="D323" s="60" t="s">
        <v>5480</v>
      </c>
      <c r="E323" s="60" t="s">
        <v>5481</v>
      </c>
      <c r="F323" s="60" t="s">
        <v>5482</v>
      </c>
      <c r="G323" s="60" t="s">
        <v>5482</v>
      </c>
      <c r="H323" s="60" t="s">
        <v>6007</v>
      </c>
      <c r="I323" s="60" t="s">
        <v>5993</v>
      </c>
      <c r="J323" s="60" t="s">
        <v>5492</v>
      </c>
      <c r="K323" s="60" t="s">
        <v>6009</v>
      </c>
      <c r="L323" s="60" t="s">
        <v>5490</v>
      </c>
      <c r="M323" s="60">
        <v>330</v>
      </c>
      <c r="N323" s="60">
        <v>333</v>
      </c>
      <c r="O323" s="60">
        <v>401</v>
      </c>
      <c r="P323" s="61">
        <v>101</v>
      </c>
      <c r="Q323" s="62">
        <v>330333401101</v>
      </c>
      <c r="R323" s="60" t="s">
        <v>5482</v>
      </c>
      <c r="S323" s="60" t="s">
        <v>5486</v>
      </c>
      <c r="T323" s="60" t="s">
        <v>5484</v>
      </c>
      <c r="U323" s="60">
        <v>1</v>
      </c>
      <c r="V323" s="53" t="s">
        <v>5487</v>
      </c>
    </row>
    <row r="324" spans="1:22" x14ac:dyDescent="0.25">
      <c r="A324" s="59">
        <v>20020936</v>
      </c>
      <c r="B324" s="60" t="s">
        <v>6010</v>
      </c>
      <c r="C324" s="60" t="s">
        <v>10</v>
      </c>
      <c r="D324" s="60" t="s">
        <v>5480</v>
      </c>
      <c r="E324" s="60" t="s">
        <v>5481</v>
      </c>
      <c r="F324" s="60" t="s">
        <v>5482</v>
      </c>
      <c r="G324" s="60" t="s">
        <v>5482</v>
      </c>
      <c r="H324" s="60" t="s">
        <v>6007</v>
      </c>
      <c r="I324" s="60" t="s">
        <v>5993</v>
      </c>
      <c r="J324" s="60" t="s">
        <v>5495</v>
      </c>
      <c r="K324" s="60" t="s">
        <v>6011</v>
      </c>
      <c r="L324" s="60" t="s">
        <v>5497</v>
      </c>
      <c r="M324" s="60">
        <v>330</v>
      </c>
      <c r="N324" s="60">
        <v>333</v>
      </c>
      <c r="O324" s="60">
        <v>401</v>
      </c>
      <c r="P324" s="61" t="s">
        <v>3854</v>
      </c>
      <c r="Q324" s="62" t="s">
        <v>5485</v>
      </c>
      <c r="R324" s="60" t="s">
        <v>5482</v>
      </c>
      <c r="S324" s="60" t="s">
        <v>5486</v>
      </c>
      <c r="T324" s="60" t="s">
        <v>5484</v>
      </c>
      <c r="U324" s="60">
        <v>1</v>
      </c>
      <c r="V324" s="53" t="s">
        <v>5487</v>
      </c>
    </row>
    <row r="325" spans="1:22" x14ac:dyDescent="0.25">
      <c r="A325" s="59" t="s">
        <v>3854</v>
      </c>
      <c r="B325" s="60" t="s">
        <v>6012</v>
      </c>
      <c r="C325" s="60" t="s">
        <v>10</v>
      </c>
      <c r="D325" s="60" t="s">
        <v>5480</v>
      </c>
      <c r="E325" s="60" t="s">
        <v>5481</v>
      </c>
      <c r="F325" s="60" t="s">
        <v>5482</v>
      </c>
      <c r="G325" s="60" t="s">
        <v>5482</v>
      </c>
      <c r="H325" s="60" t="s">
        <v>6007</v>
      </c>
      <c r="I325" s="60" t="s">
        <v>5993</v>
      </c>
      <c r="J325" s="60" t="s">
        <v>5484</v>
      </c>
      <c r="K325" s="60" t="s">
        <v>6006</v>
      </c>
      <c r="L325" s="60" t="s">
        <v>4149</v>
      </c>
      <c r="M325" s="60">
        <v>330</v>
      </c>
      <c r="N325" s="60">
        <v>333</v>
      </c>
      <c r="O325" s="60">
        <v>401</v>
      </c>
      <c r="P325" s="61" t="s">
        <v>3854</v>
      </c>
      <c r="Q325" s="62" t="s">
        <v>5485</v>
      </c>
      <c r="R325" s="60" t="s">
        <v>5482</v>
      </c>
      <c r="S325" s="60" t="s">
        <v>5486</v>
      </c>
      <c r="T325" s="60" t="s">
        <v>5484</v>
      </c>
      <c r="U325" s="60">
        <v>0.001</v>
      </c>
      <c r="V325" s="53" t="s">
        <v>5487</v>
      </c>
    </row>
    <row r="326" spans="1:22" x14ac:dyDescent="0.25">
      <c r="A326" s="59">
        <v>656129</v>
      </c>
      <c r="B326" s="60" t="s">
        <v>6013</v>
      </c>
      <c r="C326" s="60" t="s">
        <v>10</v>
      </c>
      <c r="D326" s="60" t="s">
        <v>5480</v>
      </c>
      <c r="E326" s="60" t="s">
        <v>5481</v>
      </c>
      <c r="F326" s="60" t="s">
        <v>5482</v>
      </c>
      <c r="G326" s="60" t="s">
        <v>5482</v>
      </c>
      <c r="H326" s="60" t="s">
        <v>6014</v>
      </c>
      <c r="I326" s="60" t="s">
        <v>5993</v>
      </c>
      <c r="J326" s="60" t="s">
        <v>5489</v>
      </c>
      <c r="K326" s="60" t="s">
        <v>6013</v>
      </c>
      <c r="L326" s="60" t="s">
        <v>5490</v>
      </c>
      <c r="M326" s="60">
        <v>330</v>
      </c>
      <c r="N326" s="60">
        <v>333</v>
      </c>
      <c r="O326" s="60">
        <v>401</v>
      </c>
      <c r="P326" s="61">
        <v>102</v>
      </c>
      <c r="Q326" s="62">
        <v>330333401102</v>
      </c>
      <c r="R326" s="60" t="s">
        <v>5482</v>
      </c>
      <c r="S326" s="60" t="s">
        <v>5486</v>
      </c>
      <c r="T326" s="60" t="s">
        <v>5484</v>
      </c>
      <c r="U326" s="60">
        <v>1</v>
      </c>
      <c r="V326" s="53" t="s">
        <v>5487</v>
      </c>
    </row>
    <row r="327" spans="1:22" x14ac:dyDescent="0.25">
      <c r="A327" s="59">
        <v>655751</v>
      </c>
      <c r="B327" s="60" t="s">
        <v>6015</v>
      </c>
      <c r="C327" s="60" t="s">
        <v>10</v>
      </c>
      <c r="D327" s="60" t="s">
        <v>5480</v>
      </c>
      <c r="E327" s="60" t="s">
        <v>5481</v>
      </c>
      <c r="F327" s="60" t="s">
        <v>5482</v>
      </c>
      <c r="G327" s="60" t="s">
        <v>5482</v>
      </c>
      <c r="H327" s="60" t="s">
        <v>6016</v>
      </c>
      <c r="I327" s="60" t="s">
        <v>6016</v>
      </c>
      <c r="J327" s="60" t="s">
        <v>5492</v>
      </c>
      <c r="K327" s="60" t="s">
        <v>6015</v>
      </c>
      <c r="L327" s="60" t="s">
        <v>5490</v>
      </c>
      <c r="M327" s="60">
        <v>330</v>
      </c>
      <c r="N327" s="60">
        <v>333</v>
      </c>
      <c r="O327" s="60">
        <v>401</v>
      </c>
      <c r="P327" s="61">
        <v>101</v>
      </c>
      <c r="Q327" s="62">
        <v>330333401101</v>
      </c>
      <c r="R327" s="60" t="s">
        <v>5482</v>
      </c>
      <c r="S327" s="60" t="s">
        <v>5486</v>
      </c>
      <c r="T327" s="60" t="s">
        <v>5484</v>
      </c>
      <c r="U327" s="60">
        <v>1</v>
      </c>
      <c r="V327" s="53" t="s">
        <v>5487</v>
      </c>
    </row>
    <row r="328" spans="1:22" x14ac:dyDescent="0.25">
      <c r="A328" s="59">
        <v>61741</v>
      </c>
      <c r="B328" s="60" t="s">
        <v>6017</v>
      </c>
      <c r="C328" s="60" t="s">
        <v>10</v>
      </c>
      <c r="D328" s="60" t="s">
        <v>5480</v>
      </c>
      <c r="E328" s="60" t="s">
        <v>5481</v>
      </c>
      <c r="F328" s="60" t="s">
        <v>5482</v>
      </c>
      <c r="G328" s="60" t="s">
        <v>5482</v>
      </c>
      <c r="H328" s="60" t="s">
        <v>6018</v>
      </c>
      <c r="I328" s="60" t="s">
        <v>6018</v>
      </c>
      <c r="J328" s="60" t="s">
        <v>5484</v>
      </c>
      <c r="K328" s="60" t="s">
        <v>6017</v>
      </c>
      <c r="L328" s="60" t="s">
        <v>3939</v>
      </c>
      <c r="M328" s="60">
        <v>330</v>
      </c>
      <c r="N328" s="60">
        <v>333</v>
      </c>
      <c r="O328" s="60">
        <v>401</v>
      </c>
      <c r="P328" s="61" t="s">
        <v>3854</v>
      </c>
      <c r="Q328" s="62" t="s">
        <v>5485</v>
      </c>
      <c r="R328" s="60" t="s">
        <v>5482</v>
      </c>
      <c r="S328" s="60" t="s">
        <v>5486</v>
      </c>
      <c r="T328" s="60" t="s">
        <v>5484</v>
      </c>
      <c r="U328" s="60">
        <v>1</v>
      </c>
      <c r="V328" s="53" t="s">
        <v>5487</v>
      </c>
    </row>
    <row r="329" spans="1:22" x14ac:dyDescent="0.25">
      <c r="A329" s="59">
        <v>655327</v>
      </c>
      <c r="B329" s="60" t="s">
        <v>6019</v>
      </c>
      <c r="C329" s="60" t="s">
        <v>10</v>
      </c>
      <c r="D329" s="60" t="s">
        <v>5480</v>
      </c>
      <c r="E329" s="60" t="s">
        <v>5481</v>
      </c>
      <c r="F329" s="60" t="s">
        <v>5482</v>
      </c>
      <c r="G329" s="60" t="s">
        <v>5482</v>
      </c>
      <c r="H329" s="60" t="s">
        <v>6018</v>
      </c>
      <c r="I329" s="60" t="s">
        <v>6018</v>
      </c>
      <c r="J329" s="60" t="s">
        <v>5489</v>
      </c>
      <c r="K329" s="60" t="s">
        <v>6019</v>
      </c>
      <c r="L329" s="60" t="s">
        <v>5490</v>
      </c>
      <c r="M329" s="60">
        <v>330</v>
      </c>
      <c r="N329" s="60">
        <v>333</v>
      </c>
      <c r="O329" s="60">
        <v>401</v>
      </c>
      <c r="P329" s="61">
        <v>453</v>
      </c>
      <c r="Q329" s="62">
        <v>330333401453</v>
      </c>
      <c r="R329" s="60" t="s">
        <v>5482</v>
      </c>
      <c r="S329" s="60" t="s">
        <v>5486</v>
      </c>
      <c r="T329" s="60" t="s">
        <v>5484</v>
      </c>
      <c r="U329" s="60">
        <v>1</v>
      </c>
      <c r="V329" s="53" t="s">
        <v>5487</v>
      </c>
    </row>
    <row r="330" spans="1:22" x14ac:dyDescent="0.25">
      <c r="A330" s="59">
        <v>655741</v>
      </c>
      <c r="B330" s="60" t="s">
        <v>6020</v>
      </c>
      <c r="C330" s="60" t="s">
        <v>10</v>
      </c>
      <c r="D330" s="60" t="s">
        <v>5480</v>
      </c>
      <c r="E330" s="60" t="s">
        <v>5481</v>
      </c>
      <c r="F330" s="60" t="s">
        <v>5482</v>
      </c>
      <c r="G330" s="60" t="s">
        <v>5482</v>
      </c>
      <c r="H330" s="60" t="s">
        <v>6018</v>
      </c>
      <c r="I330" s="60" t="s">
        <v>6018</v>
      </c>
      <c r="J330" s="60" t="s">
        <v>5492</v>
      </c>
      <c r="K330" s="60" t="s">
        <v>6020</v>
      </c>
      <c r="L330" s="60" t="s">
        <v>5490</v>
      </c>
      <c r="M330" s="60">
        <v>330</v>
      </c>
      <c r="N330" s="60">
        <v>333</v>
      </c>
      <c r="O330" s="60">
        <v>401</v>
      </c>
      <c r="P330" s="61">
        <v>101</v>
      </c>
      <c r="Q330" s="62">
        <v>330333401101</v>
      </c>
      <c r="R330" s="60" t="s">
        <v>5482</v>
      </c>
      <c r="S330" s="60" t="s">
        <v>5486</v>
      </c>
      <c r="T330" s="60" t="s">
        <v>5484</v>
      </c>
      <c r="U330" s="60">
        <v>1</v>
      </c>
      <c r="V330" s="53" t="s">
        <v>5487</v>
      </c>
    </row>
    <row r="331" spans="1:22" x14ac:dyDescent="0.25">
      <c r="A331" s="59">
        <v>20020962</v>
      </c>
      <c r="B331" s="60" t="s">
        <v>6021</v>
      </c>
      <c r="C331" s="60" t="s">
        <v>10</v>
      </c>
      <c r="D331" s="60" t="s">
        <v>5480</v>
      </c>
      <c r="E331" s="60" t="s">
        <v>5481</v>
      </c>
      <c r="F331" s="60" t="s">
        <v>5482</v>
      </c>
      <c r="G331" s="60" t="s">
        <v>5482</v>
      </c>
      <c r="H331" s="60" t="s">
        <v>6018</v>
      </c>
      <c r="I331" s="60" t="s">
        <v>6018</v>
      </c>
      <c r="J331" s="60" t="s">
        <v>5495</v>
      </c>
      <c r="K331" s="60" t="s">
        <v>6022</v>
      </c>
      <c r="L331" s="60" t="s">
        <v>5497</v>
      </c>
      <c r="M331" s="60">
        <v>330</v>
      </c>
      <c r="N331" s="60">
        <v>333</v>
      </c>
      <c r="O331" s="60">
        <v>401</v>
      </c>
      <c r="P331" s="61" t="s">
        <v>3854</v>
      </c>
      <c r="Q331" s="62" t="s">
        <v>5485</v>
      </c>
      <c r="R331" s="60" t="s">
        <v>5482</v>
      </c>
      <c r="S331" s="60" t="s">
        <v>5486</v>
      </c>
      <c r="T331" s="60" t="s">
        <v>5484</v>
      </c>
      <c r="U331" s="60">
        <v>1</v>
      </c>
      <c r="V331" s="53" t="s">
        <v>5487</v>
      </c>
    </row>
    <row r="332" spans="1:22" x14ac:dyDescent="0.25">
      <c r="A332" s="59" t="s">
        <v>3854</v>
      </c>
      <c r="B332" s="60" t="s">
        <v>6023</v>
      </c>
      <c r="C332" s="60" t="s">
        <v>10</v>
      </c>
      <c r="D332" s="60" t="s">
        <v>5480</v>
      </c>
      <c r="E332" s="60" t="s">
        <v>5481</v>
      </c>
      <c r="F332" s="60" t="s">
        <v>5482</v>
      </c>
      <c r="G332" s="60" t="s">
        <v>5482</v>
      </c>
      <c r="H332" s="60" t="s">
        <v>6018</v>
      </c>
      <c r="I332" s="60" t="s">
        <v>6018</v>
      </c>
      <c r="J332" s="60" t="s">
        <v>5484</v>
      </c>
      <c r="K332" s="60" t="s">
        <v>6017</v>
      </c>
      <c r="L332" s="60" t="s">
        <v>4149</v>
      </c>
      <c r="M332" s="60">
        <v>330</v>
      </c>
      <c r="N332" s="60">
        <v>333</v>
      </c>
      <c r="O332" s="60">
        <v>401</v>
      </c>
      <c r="P332" s="61" t="s">
        <v>3854</v>
      </c>
      <c r="Q332" s="62" t="s">
        <v>5485</v>
      </c>
      <c r="R332" s="60" t="s">
        <v>5482</v>
      </c>
      <c r="S332" s="60" t="s">
        <v>5486</v>
      </c>
      <c r="T332" s="60" t="s">
        <v>5484</v>
      </c>
      <c r="U332" s="60">
        <v>0.001</v>
      </c>
      <c r="V332" s="53" t="s">
        <v>5487</v>
      </c>
    </row>
    <row r="333" spans="1:22" x14ac:dyDescent="0.25">
      <c r="A333" s="59">
        <v>134476</v>
      </c>
      <c r="B333" s="60" t="s">
        <v>6024</v>
      </c>
      <c r="C333" s="60" t="s">
        <v>10</v>
      </c>
      <c r="D333" s="60" t="s">
        <v>5480</v>
      </c>
      <c r="E333" s="60" t="s">
        <v>5481</v>
      </c>
      <c r="F333" s="60" t="s">
        <v>5482</v>
      </c>
      <c r="G333" s="60" t="s">
        <v>5482</v>
      </c>
      <c r="H333" s="60" t="s">
        <v>6025</v>
      </c>
      <c r="I333" s="60" t="s">
        <v>6025</v>
      </c>
      <c r="J333" s="60" t="s">
        <v>5484</v>
      </c>
      <c r="K333" s="60" t="s">
        <v>6024</v>
      </c>
      <c r="L333" s="60" t="s">
        <v>4611</v>
      </c>
      <c r="M333" s="60">
        <v>330</v>
      </c>
      <c r="N333" s="60">
        <v>333</v>
      </c>
      <c r="O333" s="60">
        <v>401</v>
      </c>
      <c r="P333" s="61" t="s">
        <v>3854</v>
      </c>
      <c r="Q333" s="62" t="s">
        <v>5485</v>
      </c>
      <c r="R333" s="60" t="s">
        <v>5482</v>
      </c>
      <c r="S333" s="60" t="s">
        <v>5486</v>
      </c>
      <c r="T333" s="60" t="s">
        <v>5484</v>
      </c>
      <c r="U333" s="60">
        <v>1</v>
      </c>
      <c r="V333" s="53" t="s">
        <v>5487</v>
      </c>
    </row>
    <row r="334" spans="1:22" x14ac:dyDescent="0.25">
      <c r="A334" s="59">
        <v>61742</v>
      </c>
      <c r="B334" s="60" t="s">
        <v>6024</v>
      </c>
      <c r="C334" s="60" t="s">
        <v>10</v>
      </c>
      <c r="D334" s="60" t="s">
        <v>5480</v>
      </c>
      <c r="E334" s="60" t="s">
        <v>5481</v>
      </c>
      <c r="F334" s="60" t="s">
        <v>5482</v>
      </c>
      <c r="G334" s="60" t="s">
        <v>5482</v>
      </c>
      <c r="H334" s="60" t="s">
        <v>6025</v>
      </c>
      <c r="I334" s="60" t="s">
        <v>6025</v>
      </c>
      <c r="J334" s="60" t="s">
        <v>5484</v>
      </c>
      <c r="K334" s="60" t="s">
        <v>6024</v>
      </c>
      <c r="L334" s="60" t="s">
        <v>3939</v>
      </c>
      <c r="M334" s="60">
        <v>330</v>
      </c>
      <c r="N334" s="60">
        <v>333</v>
      </c>
      <c r="O334" s="60">
        <v>401</v>
      </c>
      <c r="P334" s="61" t="s">
        <v>3854</v>
      </c>
      <c r="Q334" s="62" t="s">
        <v>5485</v>
      </c>
      <c r="R334" s="60" t="s">
        <v>5482</v>
      </c>
      <c r="S334" s="60" t="s">
        <v>5486</v>
      </c>
      <c r="T334" s="60" t="s">
        <v>5484</v>
      </c>
      <c r="U334" s="60">
        <v>1</v>
      </c>
      <c r="V334" s="53" t="s">
        <v>5487</v>
      </c>
    </row>
    <row r="335" spans="1:22" x14ac:dyDescent="0.25">
      <c r="A335" s="59">
        <v>655291</v>
      </c>
      <c r="B335" s="60" t="s">
        <v>6026</v>
      </c>
      <c r="C335" s="60" t="s">
        <v>10</v>
      </c>
      <c r="D335" s="60" t="s">
        <v>5480</v>
      </c>
      <c r="E335" s="60" t="s">
        <v>5481</v>
      </c>
      <c r="F335" s="60" t="s">
        <v>5482</v>
      </c>
      <c r="G335" s="60" t="s">
        <v>5482</v>
      </c>
      <c r="H335" s="60" t="s">
        <v>6025</v>
      </c>
      <c r="I335" s="60" t="s">
        <v>6025</v>
      </c>
      <c r="J335" s="60" t="s">
        <v>5489</v>
      </c>
      <c r="K335" s="60" t="s">
        <v>6026</v>
      </c>
      <c r="L335" s="60" t="s">
        <v>5490</v>
      </c>
      <c r="M335" s="60">
        <v>330</v>
      </c>
      <c r="N335" s="60">
        <v>333</v>
      </c>
      <c r="O335" s="60">
        <v>401</v>
      </c>
      <c r="P335" s="61">
        <v>452</v>
      </c>
      <c r="Q335" s="62">
        <v>330333401452</v>
      </c>
      <c r="R335" s="60" t="s">
        <v>5482</v>
      </c>
      <c r="S335" s="60" t="s">
        <v>5486</v>
      </c>
      <c r="T335" s="60" t="s">
        <v>5484</v>
      </c>
      <c r="U335" s="60">
        <v>1</v>
      </c>
      <c r="V335" s="53" t="s">
        <v>5487</v>
      </c>
    </row>
    <row r="336" spans="1:22" x14ac:dyDescent="0.25">
      <c r="A336" s="59">
        <v>655708</v>
      </c>
      <c r="B336" s="60" t="s">
        <v>6027</v>
      </c>
      <c r="C336" s="60" t="s">
        <v>10</v>
      </c>
      <c r="D336" s="60" t="s">
        <v>5480</v>
      </c>
      <c r="E336" s="60" t="s">
        <v>5481</v>
      </c>
      <c r="F336" s="60" t="s">
        <v>5482</v>
      </c>
      <c r="G336" s="60" t="s">
        <v>5482</v>
      </c>
      <c r="H336" s="60" t="s">
        <v>6025</v>
      </c>
      <c r="I336" s="60" t="s">
        <v>6025</v>
      </c>
      <c r="J336" s="60" t="s">
        <v>5492</v>
      </c>
      <c r="K336" s="60" t="s">
        <v>6027</v>
      </c>
      <c r="L336" s="60" t="s">
        <v>5490</v>
      </c>
      <c r="M336" s="60">
        <v>330</v>
      </c>
      <c r="N336" s="60">
        <v>333</v>
      </c>
      <c r="O336" s="60">
        <v>401</v>
      </c>
      <c r="P336" s="61">
        <v>101</v>
      </c>
      <c r="Q336" s="62">
        <v>330333401101</v>
      </c>
      <c r="R336" s="60" t="s">
        <v>5482</v>
      </c>
      <c r="S336" s="60" t="s">
        <v>5486</v>
      </c>
      <c r="T336" s="60" t="s">
        <v>5484</v>
      </c>
      <c r="U336" s="60">
        <v>1</v>
      </c>
      <c r="V336" s="53" t="s">
        <v>5487</v>
      </c>
    </row>
    <row r="337" spans="1:22" x14ac:dyDescent="0.25">
      <c r="A337" s="59">
        <v>20020938</v>
      </c>
      <c r="B337" s="60" t="s">
        <v>6028</v>
      </c>
      <c r="C337" s="60" t="s">
        <v>10</v>
      </c>
      <c r="D337" s="60" t="s">
        <v>5480</v>
      </c>
      <c r="E337" s="60" t="s">
        <v>5481</v>
      </c>
      <c r="F337" s="60" t="s">
        <v>5482</v>
      </c>
      <c r="G337" s="60" t="s">
        <v>5482</v>
      </c>
      <c r="H337" s="60" t="s">
        <v>6025</v>
      </c>
      <c r="I337" s="60" t="s">
        <v>6025</v>
      </c>
      <c r="J337" s="60" t="s">
        <v>5495</v>
      </c>
      <c r="K337" s="60" t="s">
        <v>6029</v>
      </c>
      <c r="L337" s="60" t="s">
        <v>5497</v>
      </c>
      <c r="M337" s="60">
        <v>330</v>
      </c>
      <c r="N337" s="60">
        <v>333</v>
      </c>
      <c r="O337" s="60">
        <v>401</v>
      </c>
      <c r="P337" s="61" t="s">
        <v>3854</v>
      </c>
      <c r="Q337" s="62" t="s">
        <v>5485</v>
      </c>
      <c r="R337" s="60" t="s">
        <v>5482</v>
      </c>
      <c r="S337" s="60" t="s">
        <v>5486</v>
      </c>
      <c r="T337" s="60" t="s">
        <v>5484</v>
      </c>
      <c r="U337" s="60">
        <v>1</v>
      </c>
      <c r="V337" s="53" t="s">
        <v>5487</v>
      </c>
    </row>
    <row r="338" spans="1:22" x14ac:dyDescent="0.25">
      <c r="A338" s="59" t="s">
        <v>3854</v>
      </c>
      <c r="B338" s="60" t="s">
        <v>6030</v>
      </c>
      <c r="C338" s="60" t="s">
        <v>10</v>
      </c>
      <c r="D338" s="60" t="s">
        <v>5480</v>
      </c>
      <c r="E338" s="60" t="s">
        <v>5481</v>
      </c>
      <c r="F338" s="60" t="s">
        <v>5482</v>
      </c>
      <c r="G338" s="60" t="s">
        <v>5482</v>
      </c>
      <c r="H338" s="60" t="s">
        <v>6025</v>
      </c>
      <c r="I338" s="60" t="s">
        <v>6025</v>
      </c>
      <c r="J338" s="60" t="s">
        <v>5484</v>
      </c>
      <c r="K338" s="60" t="s">
        <v>6024</v>
      </c>
      <c r="L338" s="60" t="s">
        <v>4149</v>
      </c>
      <c r="M338" s="60">
        <v>330</v>
      </c>
      <c r="N338" s="60">
        <v>333</v>
      </c>
      <c r="O338" s="60">
        <v>401</v>
      </c>
      <c r="P338" s="61" t="s">
        <v>3854</v>
      </c>
      <c r="Q338" s="62" t="s">
        <v>5485</v>
      </c>
      <c r="R338" s="60" t="s">
        <v>5482</v>
      </c>
      <c r="S338" s="60" t="s">
        <v>5486</v>
      </c>
      <c r="T338" s="60" t="s">
        <v>5484</v>
      </c>
      <c r="U338" s="60">
        <v>0.001</v>
      </c>
      <c r="V338" s="53" t="s">
        <v>5487</v>
      </c>
    </row>
    <row r="339" spans="1:22" x14ac:dyDescent="0.25">
      <c r="A339" s="59">
        <v>134477</v>
      </c>
      <c r="B339" s="60" t="s">
        <v>6031</v>
      </c>
      <c r="C339" s="60" t="s">
        <v>10</v>
      </c>
      <c r="D339" s="60" t="s">
        <v>5480</v>
      </c>
      <c r="E339" s="60" t="s">
        <v>5481</v>
      </c>
      <c r="F339" s="60" t="s">
        <v>5482</v>
      </c>
      <c r="G339" s="60" t="s">
        <v>5482</v>
      </c>
      <c r="H339" s="60" t="s">
        <v>6032</v>
      </c>
      <c r="I339" s="60" t="s">
        <v>6033</v>
      </c>
      <c r="J339" s="60" t="s">
        <v>5484</v>
      </c>
      <c r="K339" s="60" t="s">
        <v>6031</v>
      </c>
      <c r="L339" s="60" t="s">
        <v>4611</v>
      </c>
      <c r="M339" s="60">
        <v>330</v>
      </c>
      <c r="N339" s="60">
        <v>333</v>
      </c>
      <c r="O339" s="60">
        <v>401</v>
      </c>
      <c r="P339" s="61" t="s">
        <v>3854</v>
      </c>
      <c r="Q339" s="62" t="s">
        <v>5485</v>
      </c>
      <c r="R339" s="60" t="s">
        <v>5482</v>
      </c>
      <c r="S339" s="60" t="s">
        <v>5486</v>
      </c>
      <c r="T339" s="60" t="s">
        <v>5484</v>
      </c>
      <c r="U339" s="60">
        <v>1</v>
      </c>
      <c r="V339" s="53" t="s">
        <v>5487</v>
      </c>
    </row>
    <row r="340" spans="1:22" x14ac:dyDescent="0.25">
      <c r="A340" s="59">
        <v>61743</v>
      </c>
      <c r="B340" s="60" t="s">
        <v>6031</v>
      </c>
      <c r="C340" s="60" t="s">
        <v>10</v>
      </c>
      <c r="D340" s="60" t="s">
        <v>5480</v>
      </c>
      <c r="E340" s="60" t="s">
        <v>5481</v>
      </c>
      <c r="F340" s="60" t="s">
        <v>5482</v>
      </c>
      <c r="G340" s="60" t="s">
        <v>5482</v>
      </c>
      <c r="H340" s="60" t="s">
        <v>6032</v>
      </c>
      <c r="I340" s="60" t="s">
        <v>6033</v>
      </c>
      <c r="J340" s="60" t="s">
        <v>5484</v>
      </c>
      <c r="K340" s="60" t="s">
        <v>6031</v>
      </c>
      <c r="L340" s="60" t="s">
        <v>3939</v>
      </c>
      <c r="M340" s="60">
        <v>330</v>
      </c>
      <c r="N340" s="60">
        <v>333</v>
      </c>
      <c r="O340" s="60">
        <v>401</v>
      </c>
      <c r="P340" s="61" t="s">
        <v>3854</v>
      </c>
      <c r="Q340" s="62" t="s">
        <v>5485</v>
      </c>
      <c r="R340" s="60" t="s">
        <v>5482</v>
      </c>
      <c r="S340" s="60" t="s">
        <v>5486</v>
      </c>
      <c r="T340" s="60" t="s">
        <v>5484</v>
      </c>
      <c r="U340" s="60">
        <v>1</v>
      </c>
      <c r="V340" s="53" t="s">
        <v>5487</v>
      </c>
    </row>
    <row r="341" spans="1:22" x14ac:dyDescent="0.25">
      <c r="A341" s="59">
        <v>655331</v>
      </c>
      <c r="B341" s="60" t="s">
        <v>6034</v>
      </c>
      <c r="C341" s="60" t="s">
        <v>10</v>
      </c>
      <c r="D341" s="60" t="s">
        <v>5480</v>
      </c>
      <c r="E341" s="60" t="s">
        <v>5481</v>
      </c>
      <c r="F341" s="60" t="s">
        <v>5482</v>
      </c>
      <c r="G341" s="60" t="s">
        <v>5482</v>
      </c>
      <c r="H341" s="60" t="s">
        <v>6032</v>
      </c>
      <c r="I341" s="60" t="s">
        <v>6033</v>
      </c>
      <c r="J341" s="60" t="s">
        <v>5489</v>
      </c>
      <c r="K341" s="60" t="s">
        <v>6034</v>
      </c>
      <c r="L341" s="60" t="s">
        <v>5490</v>
      </c>
      <c r="M341" s="60">
        <v>330</v>
      </c>
      <c r="N341" s="60">
        <v>333</v>
      </c>
      <c r="O341" s="60">
        <v>401</v>
      </c>
      <c r="P341" s="61">
        <v>452</v>
      </c>
      <c r="Q341" s="62">
        <v>330333401452</v>
      </c>
      <c r="R341" s="60" t="s">
        <v>5482</v>
      </c>
      <c r="S341" s="60" t="s">
        <v>5486</v>
      </c>
      <c r="T341" s="60" t="s">
        <v>5484</v>
      </c>
      <c r="U341" s="60">
        <v>1</v>
      </c>
      <c r="V341" s="53" t="s">
        <v>5487</v>
      </c>
    </row>
    <row r="342" spans="1:22" x14ac:dyDescent="0.25">
      <c r="A342" s="59">
        <v>655745</v>
      </c>
      <c r="B342" s="60" t="s">
        <v>6035</v>
      </c>
      <c r="C342" s="60" t="s">
        <v>10</v>
      </c>
      <c r="D342" s="60" t="s">
        <v>5480</v>
      </c>
      <c r="E342" s="60" t="s">
        <v>5481</v>
      </c>
      <c r="F342" s="60" t="s">
        <v>5482</v>
      </c>
      <c r="G342" s="60" t="s">
        <v>5482</v>
      </c>
      <c r="H342" s="60" t="s">
        <v>6032</v>
      </c>
      <c r="I342" s="60" t="s">
        <v>6033</v>
      </c>
      <c r="J342" s="60" t="s">
        <v>5492</v>
      </c>
      <c r="K342" s="60" t="s">
        <v>6035</v>
      </c>
      <c r="L342" s="60" t="s">
        <v>5490</v>
      </c>
      <c r="M342" s="60">
        <v>330</v>
      </c>
      <c r="N342" s="60">
        <v>333</v>
      </c>
      <c r="O342" s="60">
        <v>401</v>
      </c>
      <c r="P342" s="61">
        <v>101</v>
      </c>
      <c r="Q342" s="62">
        <v>330333401101</v>
      </c>
      <c r="R342" s="60" t="s">
        <v>5482</v>
      </c>
      <c r="S342" s="60" t="s">
        <v>5486</v>
      </c>
      <c r="T342" s="60" t="s">
        <v>5484</v>
      </c>
      <c r="U342" s="60">
        <v>1</v>
      </c>
      <c r="V342" s="53" t="s">
        <v>5487</v>
      </c>
    </row>
    <row r="343" spans="1:22" x14ac:dyDescent="0.25">
      <c r="A343" s="59">
        <v>20020966</v>
      </c>
      <c r="B343" s="60" t="s">
        <v>6036</v>
      </c>
      <c r="C343" s="60" t="s">
        <v>10</v>
      </c>
      <c r="D343" s="60" t="s">
        <v>5480</v>
      </c>
      <c r="E343" s="60" t="s">
        <v>5481</v>
      </c>
      <c r="F343" s="60" t="s">
        <v>5482</v>
      </c>
      <c r="G343" s="60" t="s">
        <v>5482</v>
      </c>
      <c r="H343" s="60" t="s">
        <v>6032</v>
      </c>
      <c r="I343" s="60" t="s">
        <v>6033</v>
      </c>
      <c r="J343" s="60" t="s">
        <v>5495</v>
      </c>
      <c r="K343" s="60" t="s">
        <v>6037</v>
      </c>
      <c r="L343" s="60" t="s">
        <v>5497</v>
      </c>
      <c r="M343" s="60">
        <v>330</v>
      </c>
      <c r="N343" s="60">
        <v>333</v>
      </c>
      <c r="O343" s="60">
        <v>401</v>
      </c>
      <c r="P343" s="61" t="s">
        <v>3854</v>
      </c>
      <c r="Q343" s="62" t="s">
        <v>5485</v>
      </c>
      <c r="R343" s="60" t="s">
        <v>5482</v>
      </c>
      <c r="S343" s="60" t="s">
        <v>5486</v>
      </c>
      <c r="T343" s="60" t="s">
        <v>5484</v>
      </c>
      <c r="U343" s="60">
        <v>1</v>
      </c>
      <c r="V343" s="53" t="s">
        <v>5487</v>
      </c>
    </row>
    <row r="344" spans="1:22" x14ac:dyDescent="0.25">
      <c r="A344" s="59">
        <v>134478</v>
      </c>
      <c r="B344" s="60" t="s">
        <v>6038</v>
      </c>
      <c r="C344" s="60" t="s">
        <v>10</v>
      </c>
      <c r="D344" s="60" t="s">
        <v>5480</v>
      </c>
      <c r="E344" s="60" t="s">
        <v>5481</v>
      </c>
      <c r="F344" s="60" t="s">
        <v>5482</v>
      </c>
      <c r="G344" s="60" t="s">
        <v>5482</v>
      </c>
      <c r="H344" s="60" t="s">
        <v>6039</v>
      </c>
      <c r="I344" s="60" t="s">
        <v>6039</v>
      </c>
      <c r="J344" s="60" t="s">
        <v>5484</v>
      </c>
      <c r="K344" s="60" t="s">
        <v>6038</v>
      </c>
      <c r="L344" s="60" t="s">
        <v>4611</v>
      </c>
      <c r="M344" s="60">
        <v>330</v>
      </c>
      <c r="N344" s="60">
        <v>333</v>
      </c>
      <c r="O344" s="60">
        <v>401</v>
      </c>
      <c r="P344" s="61" t="s">
        <v>3854</v>
      </c>
      <c r="Q344" s="62" t="s">
        <v>5485</v>
      </c>
      <c r="R344" s="60" t="s">
        <v>5482</v>
      </c>
      <c r="S344" s="60" t="s">
        <v>5486</v>
      </c>
      <c r="T344" s="60" t="s">
        <v>5484</v>
      </c>
      <c r="U344" s="60">
        <v>1</v>
      </c>
      <c r="V344" s="53" t="s">
        <v>5487</v>
      </c>
    </row>
    <row r="345" spans="1:22" x14ac:dyDescent="0.25">
      <c r="A345" s="59">
        <v>61744</v>
      </c>
      <c r="B345" s="60" t="s">
        <v>6038</v>
      </c>
      <c r="C345" s="60" t="s">
        <v>10</v>
      </c>
      <c r="D345" s="60" t="s">
        <v>5480</v>
      </c>
      <c r="E345" s="60" t="s">
        <v>5481</v>
      </c>
      <c r="F345" s="60" t="s">
        <v>5482</v>
      </c>
      <c r="G345" s="60" t="s">
        <v>5482</v>
      </c>
      <c r="H345" s="60" t="s">
        <v>6039</v>
      </c>
      <c r="I345" s="60" t="s">
        <v>6039</v>
      </c>
      <c r="J345" s="60" t="s">
        <v>5484</v>
      </c>
      <c r="K345" s="60" t="s">
        <v>6038</v>
      </c>
      <c r="L345" s="60" t="s">
        <v>3939</v>
      </c>
      <c r="M345" s="60">
        <v>330</v>
      </c>
      <c r="N345" s="60">
        <v>333</v>
      </c>
      <c r="O345" s="60">
        <v>401</v>
      </c>
      <c r="P345" s="61" t="s">
        <v>3854</v>
      </c>
      <c r="Q345" s="62" t="s">
        <v>5485</v>
      </c>
      <c r="R345" s="60" t="s">
        <v>5482</v>
      </c>
      <c r="S345" s="60" t="s">
        <v>5486</v>
      </c>
      <c r="T345" s="60" t="s">
        <v>5484</v>
      </c>
      <c r="U345" s="60">
        <v>1</v>
      </c>
      <c r="V345" s="53" t="s">
        <v>5487</v>
      </c>
    </row>
    <row r="346" spans="1:22" x14ac:dyDescent="0.25">
      <c r="A346" s="59">
        <v>655335</v>
      </c>
      <c r="B346" s="60" t="s">
        <v>6040</v>
      </c>
      <c r="C346" s="60" t="s">
        <v>10</v>
      </c>
      <c r="D346" s="60" t="s">
        <v>5480</v>
      </c>
      <c r="E346" s="60" t="s">
        <v>5481</v>
      </c>
      <c r="F346" s="60" t="s">
        <v>5482</v>
      </c>
      <c r="G346" s="60" t="s">
        <v>5482</v>
      </c>
      <c r="H346" s="60" t="s">
        <v>6039</v>
      </c>
      <c r="I346" s="60" t="s">
        <v>6039</v>
      </c>
      <c r="J346" s="60" t="s">
        <v>5489</v>
      </c>
      <c r="K346" s="60" t="s">
        <v>6040</v>
      </c>
      <c r="L346" s="60" t="s">
        <v>5490</v>
      </c>
      <c r="M346" s="60">
        <v>330</v>
      </c>
      <c r="N346" s="60">
        <v>333</v>
      </c>
      <c r="O346" s="60">
        <v>401</v>
      </c>
      <c r="P346" s="61">
        <v>453</v>
      </c>
      <c r="Q346" s="62">
        <v>330333401453</v>
      </c>
      <c r="R346" s="60" t="s">
        <v>5482</v>
      </c>
      <c r="S346" s="60" t="s">
        <v>5486</v>
      </c>
      <c r="T346" s="60" t="s">
        <v>5484</v>
      </c>
      <c r="U346" s="60">
        <v>1</v>
      </c>
      <c r="V346" s="53" t="s">
        <v>5487</v>
      </c>
    </row>
    <row r="347" spans="1:22" x14ac:dyDescent="0.25">
      <c r="A347" s="59">
        <v>655750</v>
      </c>
      <c r="B347" s="60" t="s">
        <v>6041</v>
      </c>
      <c r="C347" s="60" t="s">
        <v>10</v>
      </c>
      <c r="D347" s="60" t="s">
        <v>5480</v>
      </c>
      <c r="E347" s="60" t="s">
        <v>5481</v>
      </c>
      <c r="F347" s="60" t="s">
        <v>5482</v>
      </c>
      <c r="G347" s="60" t="s">
        <v>5482</v>
      </c>
      <c r="H347" s="60" t="s">
        <v>6039</v>
      </c>
      <c r="I347" s="60" t="s">
        <v>6039</v>
      </c>
      <c r="J347" s="60" t="s">
        <v>5492</v>
      </c>
      <c r="K347" s="60" t="s">
        <v>6041</v>
      </c>
      <c r="L347" s="60" t="s">
        <v>5490</v>
      </c>
      <c r="M347" s="60">
        <v>330</v>
      </c>
      <c r="N347" s="60">
        <v>333</v>
      </c>
      <c r="O347" s="60">
        <v>401</v>
      </c>
      <c r="P347" s="61">
        <v>101</v>
      </c>
      <c r="Q347" s="62">
        <v>330333401101</v>
      </c>
      <c r="R347" s="60" t="s">
        <v>5482</v>
      </c>
      <c r="S347" s="60" t="s">
        <v>5486</v>
      </c>
      <c r="T347" s="60" t="s">
        <v>5484</v>
      </c>
      <c r="U347" s="60">
        <v>1</v>
      </c>
      <c r="V347" s="53" t="s">
        <v>5487</v>
      </c>
    </row>
    <row r="348" spans="1:22" x14ac:dyDescent="0.25">
      <c r="A348" s="59">
        <v>20020969</v>
      </c>
      <c r="B348" s="60" t="s">
        <v>6042</v>
      </c>
      <c r="C348" s="60" t="s">
        <v>10</v>
      </c>
      <c r="D348" s="60" t="s">
        <v>5480</v>
      </c>
      <c r="E348" s="60" t="s">
        <v>5481</v>
      </c>
      <c r="F348" s="60" t="s">
        <v>5482</v>
      </c>
      <c r="G348" s="60" t="s">
        <v>5482</v>
      </c>
      <c r="H348" s="60" t="s">
        <v>6039</v>
      </c>
      <c r="I348" s="60" t="s">
        <v>6039</v>
      </c>
      <c r="J348" s="60" t="s">
        <v>5495</v>
      </c>
      <c r="K348" s="60" t="s">
        <v>6043</v>
      </c>
      <c r="L348" s="60" t="s">
        <v>5497</v>
      </c>
      <c r="M348" s="60">
        <v>330</v>
      </c>
      <c r="N348" s="60">
        <v>333</v>
      </c>
      <c r="O348" s="60">
        <v>401</v>
      </c>
      <c r="P348" s="61" t="s">
        <v>3854</v>
      </c>
      <c r="Q348" s="62" t="s">
        <v>5485</v>
      </c>
      <c r="R348" s="60" t="s">
        <v>5482</v>
      </c>
      <c r="S348" s="60" t="s">
        <v>5486</v>
      </c>
      <c r="T348" s="60" t="s">
        <v>5484</v>
      </c>
      <c r="U348" s="60">
        <v>1</v>
      </c>
      <c r="V348" s="53" t="s">
        <v>5487</v>
      </c>
    </row>
    <row r="349" spans="1:22" x14ac:dyDescent="0.25">
      <c r="A349" s="59" t="s">
        <v>3854</v>
      </c>
      <c r="B349" s="60" t="s">
        <v>6044</v>
      </c>
      <c r="C349" s="60" t="s">
        <v>10</v>
      </c>
      <c r="D349" s="60" t="s">
        <v>5480</v>
      </c>
      <c r="E349" s="60" t="s">
        <v>5481</v>
      </c>
      <c r="F349" s="60" t="s">
        <v>5482</v>
      </c>
      <c r="G349" s="60" t="s">
        <v>5482</v>
      </c>
      <c r="H349" s="60" t="s">
        <v>6039</v>
      </c>
      <c r="I349" s="60" t="s">
        <v>6039</v>
      </c>
      <c r="J349" s="60" t="s">
        <v>5484</v>
      </c>
      <c r="K349" s="60" t="s">
        <v>6038</v>
      </c>
      <c r="L349" s="60" t="s">
        <v>4149</v>
      </c>
      <c r="M349" s="60">
        <v>330</v>
      </c>
      <c r="N349" s="60">
        <v>333</v>
      </c>
      <c r="O349" s="60">
        <v>401</v>
      </c>
      <c r="P349" s="61" t="s">
        <v>3854</v>
      </c>
      <c r="Q349" s="62" t="s">
        <v>5485</v>
      </c>
      <c r="R349" s="60" t="s">
        <v>5482</v>
      </c>
      <c r="S349" s="60" t="s">
        <v>5486</v>
      </c>
      <c r="T349" s="60" t="s">
        <v>5484</v>
      </c>
      <c r="U349" s="60">
        <v>0.001</v>
      </c>
      <c r="V349" s="53" t="s">
        <v>5487</v>
      </c>
    </row>
    <row r="350" spans="1:22" x14ac:dyDescent="0.25">
      <c r="A350" s="59">
        <v>134529</v>
      </c>
      <c r="B350" s="60" t="s">
        <v>6045</v>
      </c>
      <c r="C350" s="60" t="s">
        <v>10</v>
      </c>
      <c r="D350" s="60" t="s">
        <v>5696</v>
      </c>
      <c r="E350" s="60" t="s">
        <v>5481</v>
      </c>
      <c r="F350" s="60" t="s">
        <v>5697</v>
      </c>
      <c r="G350" s="60" t="s">
        <v>6046</v>
      </c>
      <c r="H350" s="60" t="s">
        <v>6047</v>
      </c>
      <c r="I350" s="60" t="s">
        <v>6048</v>
      </c>
      <c r="J350" s="60" t="s">
        <v>5484</v>
      </c>
      <c r="K350" s="60" t="s">
        <v>6045</v>
      </c>
      <c r="L350" s="60" t="s">
        <v>4611</v>
      </c>
      <c r="M350" s="60">
        <v>330</v>
      </c>
      <c r="N350" s="60">
        <v>335</v>
      </c>
      <c r="O350" s="60">
        <v>405</v>
      </c>
      <c r="P350" s="61" t="s">
        <v>3854</v>
      </c>
      <c r="Q350" s="62" t="s">
        <v>6049</v>
      </c>
      <c r="R350" s="60" t="s">
        <v>6046</v>
      </c>
      <c r="S350" s="60" t="s">
        <v>5486</v>
      </c>
      <c r="T350" s="60" t="s">
        <v>5484</v>
      </c>
      <c r="U350" s="60">
        <v>1</v>
      </c>
      <c r="V350" s="53" t="s">
        <v>5487</v>
      </c>
    </row>
    <row r="351" spans="1:22" x14ac:dyDescent="0.25">
      <c r="A351" s="59">
        <v>61788</v>
      </c>
      <c r="B351" s="60" t="s">
        <v>6045</v>
      </c>
      <c r="C351" s="60" t="s">
        <v>10</v>
      </c>
      <c r="D351" s="60" t="s">
        <v>5696</v>
      </c>
      <c r="E351" s="60" t="s">
        <v>5481</v>
      </c>
      <c r="F351" s="60" t="s">
        <v>5697</v>
      </c>
      <c r="G351" s="60" t="s">
        <v>6046</v>
      </c>
      <c r="H351" s="60" t="s">
        <v>6047</v>
      </c>
      <c r="I351" s="60" t="s">
        <v>6048</v>
      </c>
      <c r="J351" s="60" t="s">
        <v>5484</v>
      </c>
      <c r="K351" s="60" t="s">
        <v>6045</v>
      </c>
      <c r="L351" s="60" t="s">
        <v>3939</v>
      </c>
      <c r="M351" s="60">
        <v>330</v>
      </c>
      <c r="N351" s="60">
        <v>335</v>
      </c>
      <c r="O351" s="60">
        <v>405</v>
      </c>
      <c r="P351" s="61" t="s">
        <v>3854</v>
      </c>
      <c r="Q351" s="62" t="s">
        <v>6049</v>
      </c>
      <c r="R351" s="60" t="s">
        <v>6046</v>
      </c>
      <c r="S351" s="60" t="s">
        <v>5486</v>
      </c>
      <c r="T351" s="60" t="s">
        <v>5484</v>
      </c>
      <c r="U351" s="60">
        <v>1</v>
      </c>
      <c r="V351" s="53" t="s">
        <v>5487</v>
      </c>
    </row>
    <row r="352" spans="1:22" x14ac:dyDescent="0.25">
      <c r="A352" s="59">
        <v>656325</v>
      </c>
      <c r="B352" s="60" t="s">
        <v>6050</v>
      </c>
      <c r="C352" s="60" t="s">
        <v>10</v>
      </c>
      <c r="D352" s="60" t="s">
        <v>5696</v>
      </c>
      <c r="E352" s="60" t="s">
        <v>5481</v>
      </c>
      <c r="F352" s="60" t="s">
        <v>5697</v>
      </c>
      <c r="G352" s="60" t="s">
        <v>6046</v>
      </c>
      <c r="H352" s="60" t="s">
        <v>6047</v>
      </c>
      <c r="I352" s="60" t="s">
        <v>6048</v>
      </c>
      <c r="J352" s="60" t="s">
        <v>5489</v>
      </c>
      <c r="K352" s="60" t="s">
        <v>6050</v>
      </c>
      <c r="L352" s="60" t="s">
        <v>5490</v>
      </c>
      <c r="M352" s="60">
        <v>330</v>
      </c>
      <c r="N352" s="60">
        <v>335</v>
      </c>
      <c r="O352" s="60">
        <v>405</v>
      </c>
      <c r="P352" s="61">
        <v>142</v>
      </c>
      <c r="Q352" s="62">
        <v>330335405142</v>
      </c>
      <c r="R352" s="60" t="s">
        <v>6046</v>
      </c>
      <c r="S352" s="60" t="s">
        <v>5486</v>
      </c>
      <c r="T352" s="60" t="s">
        <v>5484</v>
      </c>
      <c r="U352" s="60">
        <v>1</v>
      </c>
      <c r="V352" s="53" t="s">
        <v>5487</v>
      </c>
    </row>
    <row r="353" spans="1:22" x14ac:dyDescent="0.25">
      <c r="A353" s="59">
        <v>655910</v>
      </c>
      <c r="B353" s="60" t="s">
        <v>6051</v>
      </c>
      <c r="C353" s="60" t="s">
        <v>10</v>
      </c>
      <c r="D353" s="60" t="s">
        <v>5696</v>
      </c>
      <c r="E353" s="60" t="s">
        <v>5481</v>
      </c>
      <c r="F353" s="60" t="s">
        <v>5697</v>
      </c>
      <c r="G353" s="60" t="s">
        <v>6046</v>
      </c>
      <c r="H353" s="60" t="s">
        <v>6047</v>
      </c>
      <c r="I353" s="60" t="s">
        <v>6048</v>
      </c>
      <c r="J353" s="60" t="s">
        <v>5492</v>
      </c>
      <c r="K353" s="60" t="s">
        <v>6051</v>
      </c>
      <c r="L353" s="60" t="s">
        <v>5490</v>
      </c>
      <c r="M353" s="60">
        <v>330</v>
      </c>
      <c r="N353" s="60">
        <v>335</v>
      </c>
      <c r="O353" s="60">
        <v>405</v>
      </c>
      <c r="P353" s="61">
        <v>101</v>
      </c>
      <c r="Q353" s="62">
        <v>330335405101</v>
      </c>
      <c r="R353" s="60" t="s">
        <v>6046</v>
      </c>
      <c r="S353" s="60" t="s">
        <v>5486</v>
      </c>
      <c r="T353" s="60" t="s">
        <v>5484</v>
      </c>
      <c r="U353" s="60">
        <v>1</v>
      </c>
      <c r="V353" s="53" t="s">
        <v>5487</v>
      </c>
    </row>
    <row r="354" spans="1:22" x14ac:dyDescent="0.25">
      <c r="A354" s="59">
        <v>20020978</v>
      </c>
      <c r="B354" s="60" t="s">
        <v>6052</v>
      </c>
      <c r="C354" s="60" t="s">
        <v>10</v>
      </c>
      <c r="D354" s="60" t="s">
        <v>5696</v>
      </c>
      <c r="E354" s="60" t="s">
        <v>5481</v>
      </c>
      <c r="F354" s="60" t="s">
        <v>5697</v>
      </c>
      <c r="G354" s="60" t="s">
        <v>6046</v>
      </c>
      <c r="H354" s="60" t="s">
        <v>6047</v>
      </c>
      <c r="I354" s="60" t="s">
        <v>6048</v>
      </c>
      <c r="J354" s="60" t="s">
        <v>5495</v>
      </c>
      <c r="K354" s="60" t="s">
        <v>6052</v>
      </c>
      <c r="L354" s="60" t="s">
        <v>5497</v>
      </c>
      <c r="M354" s="60">
        <v>330</v>
      </c>
      <c r="N354" s="60">
        <v>335</v>
      </c>
      <c r="O354" s="60">
        <v>405</v>
      </c>
      <c r="P354" s="61" t="s">
        <v>3854</v>
      </c>
      <c r="Q354" s="62" t="s">
        <v>6049</v>
      </c>
      <c r="R354" s="60" t="s">
        <v>6046</v>
      </c>
      <c r="S354" s="60" t="s">
        <v>5486</v>
      </c>
      <c r="T354" s="60" t="s">
        <v>5484</v>
      </c>
      <c r="U354" s="60">
        <v>1</v>
      </c>
      <c r="V354" s="53" t="s">
        <v>5487</v>
      </c>
    </row>
    <row r="355" spans="1:22" x14ac:dyDescent="0.25">
      <c r="A355" s="59" t="s">
        <v>3854</v>
      </c>
      <c r="B355" s="60" t="s">
        <v>6053</v>
      </c>
      <c r="C355" s="60" t="s">
        <v>10</v>
      </c>
      <c r="D355" s="60" t="s">
        <v>5696</v>
      </c>
      <c r="E355" s="60" t="s">
        <v>5481</v>
      </c>
      <c r="F355" s="60" t="s">
        <v>5697</v>
      </c>
      <c r="G355" s="60" t="s">
        <v>6046</v>
      </c>
      <c r="H355" s="60" t="s">
        <v>6047</v>
      </c>
      <c r="I355" s="60" t="s">
        <v>6048</v>
      </c>
      <c r="J355" s="60" t="s">
        <v>5484</v>
      </c>
      <c r="K355" s="60" t="s">
        <v>6045</v>
      </c>
      <c r="L355" s="60" t="s">
        <v>4149</v>
      </c>
      <c r="M355" s="60">
        <v>330</v>
      </c>
      <c r="N355" s="60">
        <v>335</v>
      </c>
      <c r="O355" s="60">
        <v>405</v>
      </c>
      <c r="P355" s="61" t="s">
        <v>3854</v>
      </c>
      <c r="Q355" s="62" t="s">
        <v>6049</v>
      </c>
      <c r="R355" s="60" t="s">
        <v>6046</v>
      </c>
      <c r="S355" s="60" t="s">
        <v>5486</v>
      </c>
      <c r="T355" s="60" t="s">
        <v>5484</v>
      </c>
      <c r="U355" s="60">
        <v>0.001</v>
      </c>
      <c r="V355" s="53" t="s">
        <v>5487</v>
      </c>
    </row>
    <row r="356" spans="1:22" x14ac:dyDescent="0.25">
      <c r="A356" s="59">
        <v>670205</v>
      </c>
      <c r="B356" s="60" t="s">
        <v>6054</v>
      </c>
      <c r="C356" s="60" t="s">
        <v>10</v>
      </c>
      <c r="D356" s="60" t="s">
        <v>5696</v>
      </c>
      <c r="E356" s="60" t="s">
        <v>5481</v>
      </c>
      <c r="F356" s="60" t="s">
        <v>5697</v>
      </c>
      <c r="G356" s="60" t="s">
        <v>6046</v>
      </c>
      <c r="H356" s="60" t="s">
        <v>6055</v>
      </c>
      <c r="I356" s="60" t="s">
        <v>6048</v>
      </c>
      <c r="J356" s="60" t="s">
        <v>5489</v>
      </c>
      <c r="K356" s="60" t="s">
        <v>6054</v>
      </c>
      <c r="L356" s="60" t="s">
        <v>5490</v>
      </c>
      <c r="M356" s="60">
        <v>330</v>
      </c>
      <c r="N356" s="60">
        <v>335</v>
      </c>
      <c r="O356" s="60">
        <v>405</v>
      </c>
      <c r="P356" s="61">
        <v>142</v>
      </c>
      <c r="Q356" s="62">
        <v>330335405142</v>
      </c>
      <c r="R356" s="60" t="s">
        <v>6046</v>
      </c>
      <c r="S356" s="60" t="s">
        <v>5486</v>
      </c>
      <c r="T356" s="60" t="s">
        <v>5484</v>
      </c>
      <c r="U356" s="60">
        <v>1</v>
      </c>
      <c r="V356" s="53" t="s">
        <v>5487</v>
      </c>
    </row>
    <row r="357" spans="1:22" x14ac:dyDescent="0.25">
      <c r="A357" s="59" t="s">
        <v>3854</v>
      </c>
      <c r="B357" s="60" t="s">
        <v>6056</v>
      </c>
      <c r="C357" s="60" t="s">
        <v>10</v>
      </c>
      <c r="D357" s="60" t="s">
        <v>5696</v>
      </c>
      <c r="E357" s="60" t="s">
        <v>5481</v>
      </c>
      <c r="F357" s="60" t="s">
        <v>5697</v>
      </c>
      <c r="G357" s="60" t="s">
        <v>6046</v>
      </c>
      <c r="H357" s="60" t="s">
        <v>6055</v>
      </c>
      <c r="I357" s="60" t="s">
        <v>6048</v>
      </c>
      <c r="J357" s="60" t="s">
        <v>5484</v>
      </c>
      <c r="K357" s="60" t="s">
        <v>6057</v>
      </c>
      <c r="L357" s="60" t="s">
        <v>4149</v>
      </c>
      <c r="M357" s="60">
        <v>330</v>
      </c>
      <c r="N357" s="60">
        <v>335</v>
      </c>
      <c r="O357" s="60">
        <v>405</v>
      </c>
      <c r="P357" s="61" t="s">
        <v>3854</v>
      </c>
      <c r="Q357" s="62" t="s">
        <v>6049</v>
      </c>
      <c r="R357" s="60" t="s">
        <v>6046</v>
      </c>
      <c r="S357" s="60" t="s">
        <v>5486</v>
      </c>
      <c r="T357" s="60" t="s">
        <v>5484</v>
      </c>
      <c r="U357" s="60">
        <v>0.001</v>
      </c>
      <c r="V357" s="53" t="s">
        <v>5487</v>
      </c>
    </row>
    <row r="358" spans="1:22" x14ac:dyDescent="0.25">
      <c r="A358" s="59">
        <v>656396</v>
      </c>
      <c r="B358" s="60" t="s">
        <v>6058</v>
      </c>
      <c r="C358" s="60" t="s">
        <v>10</v>
      </c>
      <c r="D358" s="60" t="s">
        <v>5696</v>
      </c>
      <c r="E358" s="60" t="s">
        <v>5481</v>
      </c>
      <c r="F358" s="60" t="s">
        <v>5697</v>
      </c>
      <c r="G358" s="60" t="s">
        <v>6046</v>
      </c>
      <c r="H358" s="60" t="s">
        <v>6059</v>
      </c>
      <c r="I358" s="60" t="s">
        <v>6048</v>
      </c>
      <c r="J358" s="60" t="s">
        <v>5489</v>
      </c>
      <c r="K358" s="60" t="s">
        <v>6058</v>
      </c>
      <c r="L358" s="60" t="s">
        <v>5490</v>
      </c>
      <c r="M358" s="60">
        <v>330</v>
      </c>
      <c r="N358" s="60">
        <v>335</v>
      </c>
      <c r="O358" s="60">
        <v>405</v>
      </c>
      <c r="P358" s="61">
        <v>142</v>
      </c>
      <c r="Q358" s="62">
        <v>330335405142</v>
      </c>
      <c r="R358" s="60" t="s">
        <v>6046</v>
      </c>
      <c r="S358" s="60" t="s">
        <v>5486</v>
      </c>
      <c r="T358" s="60" t="s">
        <v>5484</v>
      </c>
      <c r="U358" s="60">
        <v>1</v>
      </c>
      <c r="V358" s="53" t="s">
        <v>5487</v>
      </c>
    </row>
    <row r="359" spans="1:22" x14ac:dyDescent="0.25">
      <c r="A359" s="59">
        <v>655905</v>
      </c>
      <c r="B359" s="60" t="s">
        <v>6060</v>
      </c>
      <c r="C359" s="60" t="s">
        <v>10</v>
      </c>
      <c r="D359" s="60" t="s">
        <v>5696</v>
      </c>
      <c r="E359" s="60" t="s">
        <v>5481</v>
      </c>
      <c r="F359" s="60" t="s">
        <v>5697</v>
      </c>
      <c r="G359" s="60" t="s">
        <v>6046</v>
      </c>
      <c r="H359" s="60" t="s">
        <v>6059</v>
      </c>
      <c r="I359" s="60" t="s">
        <v>6048</v>
      </c>
      <c r="J359" s="60" t="s">
        <v>5492</v>
      </c>
      <c r="K359" s="60" t="s">
        <v>6060</v>
      </c>
      <c r="L359" s="60" t="s">
        <v>5490</v>
      </c>
      <c r="M359" s="60">
        <v>330</v>
      </c>
      <c r="N359" s="60">
        <v>335</v>
      </c>
      <c r="O359" s="60">
        <v>405</v>
      </c>
      <c r="P359" s="61">
        <v>101</v>
      </c>
      <c r="Q359" s="62">
        <v>330335405101</v>
      </c>
      <c r="R359" s="60" t="s">
        <v>6046</v>
      </c>
      <c r="S359" s="60" t="s">
        <v>5486</v>
      </c>
      <c r="T359" s="60" t="s">
        <v>5484</v>
      </c>
      <c r="U359" s="60">
        <v>1</v>
      </c>
      <c r="V359" s="53" t="s">
        <v>5487</v>
      </c>
    </row>
    <row r="360" spans="1:22" x14ac:dyDescent="0.25">
      <c r="A360" s="59">
        <v>670211</v>
      </c>
      <c r="B360" s="60" t="s">
        <v>6061</v>
      </c>
      <c r="C360" s="60" t="s">
        <v>10</v>
      </c>
      <c r="D360" s="60" t="s">
        <v>5696</v>
      </c>
      <c r="E360" s="60" t="s">
        <v>5481</v>
      </c>
      <c r="F360" s="60" t="s">
        <v>5697</v>
      </c>
      <c r="G360" s="60" t="s">
        <v>6046</v>
      </c>
      <c r="H360" s="60" t="s">
        <v>6062</v>
      </c>
      <c r="I360" s="60" t="s">
        <v>6048</v>
      </c>
      <c r="J360" s="60" t="s">
        <v>5489</v>
      </c>
      <c r="K360" s="60" t="s">
        <v>6061</v>
      </c>
      <c r="L360" s="60" t="s">
        <v>5490</v>
      </c>
      <c r="M360" s="60">
        <v>330</v>
      </c>
      <c r="N360" s="60">
        <v>335</v>
      </c>
      <c r="O360" s="60">
        <v>405</v>
      </c>
      <c r="P360" s="61">
        <v>142</v>
      </c>
      <c r="Q360" s="62">
        <v>330335405142</v>
      </c>
      <c r="R360" s="60" t="s">
        <v>6046</v>
      </c>
      <c r="S360" s="60" t="s">
        <v>5486</v>
      </c>
      <c r="T360" s="60" t="s">
        <v>5484</v>
      </c>
      <c r="U360" s="60">
        <v>1</v>
      </c>
      <c r="V360" s="53" t="s">
        <v>5487</v>
      </c>
    </row>
    <row r="361" spans="1:22" x14ac:dyDescent="0.25">
      <c r="A361" s="59">
        <v>134530</v>
      </c>
      <c r="B361" s="60" t="s">
        <v>6063</v>
      </c>
      <c r="C361" s="60" t="s">
        <v>10</v>
      </c>
      <c r="D361" s="60" t="s">
        <v>5696</v>
      </c>
      <c r="E361" s="60" t="s">
        <v>5481</v>
      </c>
      <c r="F361" s="60" t="s">
        <v>5697</v>
      </c>
      <c r="G361" s="60" t="s">
        <v>6046</v>
      </c>
      <c r="H361" s="60" t="s">
        <v>6064</v>
      </c>
      <c r="I361" s="60" t="s">
        <v>6048</v>
      </c>
      <c r="J361" s="60" t="s">
        <v>5484</v>
      </c>
      <c r="K361" s="60" t="s">
        <v>6063</v>
      </c>
      <c r="L361" s="60" t="s">
        <v>4611</v>
      </c>
      <c r="M361" s="60">
        <v>330</v>
      </c>
      <c r="N361" s="60">
        <v>335</v>
      </c>
      <c r="O361" s="60">
        <v>405</v>
      </c>
      <c r="P361" s="61" t="s">
        <v>3854</v>
      </c>
      <c r="Q361" s="62" t="s">
        <v>6049</v>
      </c>
      <c r="R361" s="60" t="s">
        <v>6046</v>
      </c>
      <c r="S361" s="60" t="s">
        <v>5486</v>
      </c>
      <c r="T361" s="60" t="s">
        <v>5484</v>
      </c>
      <c r="U361" s="60">
        <v>1</v>
      </c>
      <c r="V361" s="53" t="s">
        <v>5487</v>
      </c>
    </row>
    <row r="362" spans="1:22" x14ac:dyDescent="0.25">
      <c r="A362" s="59">
        <v>61793</v>
      </c>
      <c r="B362" s="60" t="s">
        <v>6065</v>
      </c>
      <c r="C362" s="60" t="s">
        <v>10</v>
      </c>
      <c r="D362" s="60" t="s">
        <v>5696</v>
      </c>
      <c r="E362" s="60" t="s">
        <v>5481</v>
      </c>
      <c r="F362" s="60" t="s">
        <v>5697</v>
      </c>
      <c r="G362" s="60" t="s">
        <v>6046</v>
      </c>
      <c r="H362" s="60" t="s">
        <v>6064</v>
      </c>
      <c r="I362" s="60" t="s">
        <v>6048</v>
      </c>
      <c r="J362" s="60" t="s">
        <v>5484</v>
      </c>
      <c r="K362" s="60" t="s">
        <v>6063</v>
      </c>
      <c r="L362" s="60" t="s">
        <v>3939</v>
      </c>
      <c r="M362" s="60">
        <v>330</v>
      </c>
      <c r="N362" s="60">
        <v>335</v>
      </c>
      <c r="O362" s="60">
        <v>405</v>
      </c>
      <c r="P362" s="61" t="s">
        <v>3854</v>
      </c>
      <c r="Q362" s="62" t="s">
        <v>6066</v>
      </c>
      <c r="R362" s="60" t="s">
        <v>6046</v>
      </c>
      <c r="S362" s="60" t="s">
        <v>5486</v>
      </c>
      <c r="T362" s="60" t="s">
        <v>5484</v>
      </c>
      <c r="U362" s="60">
        <v>1</v>
      </c>
      <c r="V362" s="53" t="s">
        <v>5487</v>
      </c>
    </row>
    <row r="363" spans="1:22" x14ac:dyDescent="0.25">
      <c r="A363" s="59">
        <v>656324</v>
      </c>
      <c r="B363" s="60" t="s">
        <v>6067</v>
      </c>
      <c r="C363" s="60" t="s">
        <v>10</v>
      </c>
      <c r="D363" s="60" t="s">
        <v>5696</v>
      </c>
      <c r="E363" s="60" t="s">
        <v>5481</v>
      </c>
      <c r="F363" s="60" t="s">
        <v>5697</v>
      </c>
      <c r="G363" s="60" t="s">
        <v>6046</v>
      </c>
      <c r="H363" s="60" t="s">
        <v>6064</v>
      </c>
      <c r="I363" s="60" t="s">
        <v>6048</v>
      </c>
      <c r="J363" s="60" t="s">
        <v>5489</v>
      </c>
      <c r="K363" s="60" t="s">
        <v>6067</v>
      </c>
      <c r="L363" s="60" t="s">
        <v>5490</v>
      </c>
      <c r="M363" s="60">
        <v>330</v>
      </c>
      <c r="N363" s="60">
        <v>335</v>
      </c>
      <c r="O363" s="60">
        <v>405</v>
      </c>
      <c r="P363" s="61">
        <v>142</v>
      </c>
      <c r="Q363" s="62">
        <v>330335405142</v>
      </c>
      <c r="R363" s="60" t="s">
        <v>6046</v>
      </c>
      <c r="S363" s="60" t="s">
        <v>5486</v>
      </c>
      <c r="T363" s="60" t="s">
        <v>5484</v>
      </c>
      <c r="U363" s="60">
        <v>1</v>
      </c>
      <c r="V363" s="53" t="s">
        <v>5487</v>
      </c>
    </row>
    <row r="364" spans="1:22" x14ac:dyDescent="0.25">
      <c r="A364" s="59">
        <v>655909</v>
      </c>
      <c r="B364" s="60" t="s">
        <v>6068</v>
      </c>
      <c r="C364" s="60" t="s">
        <v>10</v>
      </c>
      <c r="D364" s="60" t="s">
        <v>5696</v>
      </c>
      <c r="E364" s="60" t="s">
        <v>5481</v>
      </c>
      <c r="F364" s="60" t="s">
        <v>5697</v>
      </c>
      <c r="G364" s="60" t="s">
        <v>6046</v>
      </c>
      <c r="H364" s="60" t="s">
        <v>6064</v>
      </c>
      <c r="I364" s="60" t="s">
        <v>6048</v>
      </c>
      <c r="J364" s="60" t="s">
        <v>5492</v>
      </c>
      <c r="K364" s="60" t="s">
        <v>6068</v>
      </c>
      <c r="L364" s="60" t="s">
        <v>5490</v>
      </c>
      <c r="M364" s="60">
        <v>330</v>
      </c>
      <c r="N364" s="60">
        <v>335</v>
      </c>
      <c r="O364" s="60">
        <v>405</v>
      </c>
      <c r="P364" s="61">
        <v>101</v>
      </c>
      <c r="Q364" s="62">
        <v>330335405101</v>
      </c>
      <c r="R364" s="60" t="s">
        <v>6046</v>
      </c>
      <c r="S364" s="60" t="s">
        <v>5486</v>
      </c>
      <c r="T364" s="60" t="s">
        <v>5484</v>
      </c>
      <c r="U364" s="60">
        <v>1</v>
      </c>
      <c r="V364" s="53" t="s">
        <v>5487</v>
      </c>
    </row>
    <row r="365" spans="1:22" x14ac:dyDescent="0.25">
      <c r="A365" s="59">
        <v>20020977</v>
      </c>
      <c r="B365" s="60" t="s">
        <v>6069</v>
      </c>
      <c r="C365" s="60" t="s">
        <v>10</v>
      </c>
      <c r="D365" s="60" t="s">
        <v>5696</v>
      </c>
      <c r="E365" s="60" t="s">
        <v>5481</v>
      </c>
      <c r="F365" s="60" t="s">
        <v>5697</v>
      </c>
      <c r="G365" s="60" t="s">
        <v>6046</v>
      </c>
      <c r="H365" s="60" t="s">
        <v>6064</v>
      </c>
      <c r="I365" s="60" t="s">
        <v>6048</v>
      </c>
      <c r="J365" s="60" t="s">
        <v>5495</v>
      </c>
      <c r="K365" s="60" t="s">
        <v>6069</v>
      </c>
      <c r="L365" s="60" t="s">
        <v>5497</v>
      </c>
      <c r="M365" s="60">
        <v>330</v>
      </c>
      <c r="N365" s="60">
        <v>335</v>
      </c>
      <c r="O365" s="60">
        <v>405</v>
      </c>
      <c r="P365" s="61" t="s">
        <v>3854</v>
      </c>
      <c r="Q365" s="62" t="s">
        <v>6049</v>
      </c>
      <c r="R365" s="60" t="s">
        <v>6046</v>
      </c>
      <c r="S365" s="60" t="s">
        <v>5486</v>
      </c>
      <c r="T365" s="60" t="s">
        <v>5484</v>
      </c>
      <c r="U365" s="60">
        <v>1</v>
      </c>
      <c r="V365" s="53" t="s">
        <v>5487</v>
      </c>
    </row>
    <row r="366" spans="1:22" x14ac:dyDescent="0.25">
      <c r="A366" s="59" t="s">
        <v>3854</v>
      </c>
      <c r="B366" s="60" t="s">
        <v>6070</v>
      </c>
      <c r="C366" s="60" t="s">
        <v>10</v>
      </c>
      <c r="D366" s="60" t="s">
        <v>5696</v>
      </c>
      <c r="E366" s="60" t="s">
        <v>5481</v>
      </c>
      <c r="F366" s="60" t="s">
        <v>5697</v>
      </c>
      <c r="G366" s="60" t="s">
        <v>6046</v>
      </c>
      <c r="H366" s="60" t="s">
        <v>6064</v>
      </c>
      <c r="I366" s="60" t="s">
        <v>6048</v>
      </c>
      <c r="J366" s="60" t="s">
        <v>5484</v>
      </c>
      <c r="K366" s="60" t="s">
        <v>6063</v>
      </c>
      <c r="L366" s="60" t="s">
        <v>4149</v>
      </c>
      <c r="M366" s="60">
        <v>330</v>
      </c>
      <c r="N366" s="60">
        <v>335</v>
      </c>
      <c r="O366" s="60">
        <v>405</v>
      </c>
      <c r="P366" s="61" t="s">
        <v>3854</v>
      </c>
      <c r="Q366" s="62" t="s">
        <v>6049</v>
      </c>
      <c r="R366" s="60" t="s">
        <v>6046</v>
      </c>
      <c r="S366" s="60" t="s">
        <v>5486</v>
      </c>
      <c r="T366" s="60" t="s">
        <v>5484</v>
      </c>
      <c r="U366" s="60">
        <v>0.001</v>
      </c>
      <c r="V366" s="53" t="s">
        <v>5487</v>
      </c>
    </row>
    <row r="367" spans="1:22" x14ac:dyDescent="0.25">
      <c r="A367" s="59">
        <v>61790</v>
      </c>
      <c r="B367" s="60" t="s">
        <v>6071</v>
      </c>
      <c r="C367" s="60" t="s">
        <v>10</v>
      </c>
      <c r="D367" s="60" t="s">
        <v>5696</v>
      </c>
      <c r="E367" s="60" t="s">
        <v>5481</v>
      </c>
      <c r="F367" s="60" t="s">
        <v>5697</v>
      </c>
      <c r="G367" s="60" t="s">
        <v>6046</v>
      </c>
      <c r="H367" s="60" t="s">
        <v>6072</v>
      </c>
      <c r="I367" s="60" t="s">
        <v>6048</v>
      </c>
      <c r="J367" s="60" t="s">
        <v>5484</v>
      </c>
      <c r="K367" s="60" t="s">
        <v>6073</v>
      </c>
      <c r="L367" s="60" t="s">
        <v>3939</v>
      </c>
      <c r="M367" s="60">
        <v>330</v>
      </c>
      <c r="N367" s="60">
        <v>335</v>
      </c>
      <c r="O367" s="60">
        <v>405</v>
      </c>
      <c r="P367" s="61" t="s">
        <v>3854</v>
      </c>
      <c r="Q367" s="62" t="s">
        <v>6049</v>
      </c>
      <c r="R367" s="60" t="s">
        <v>6046</v>
      </c>
      <c r="S367" s="60" t="s">
        <v>5486</v>
      </c>
      <c r="T367" s="60" t="s">
        <v>5484</v>
      </c>
      <c r="U367" s="60">
        <v>1</v>
      </c>
      <c r="V367" s="53" t="s">
        <v>5487</v>
      </c>
    </row>
    <row r="368" spans="1:22" x14ac:dyDescent="0.25">
      <c r="A368" s="59">
        <v>656326</v>
      </c>
      <c r="B368" s="60" t="s">
        <v>6074</v>
      </c>
      <c r="C368" s="60" t="s">
        <v>10</v>
      </c>
      <c r="D368" s="60" t="s">
        <v>5696</v>
      </c>
      <c r="E368" s="60" t="s">
        <v>5481</v>
      </c>
      <c r="F368" s="60" t="s">
        <v>5697</v>
      </c>
      <c r="G368" s="60" t="s">
        <v>6046</v>
      </c>
      <c r="H368" s="60" t="s">
        <v>6072</v>
      </c>
      <c r="I368" s="60" t="s">
        <v>6048</v>
      </c>
      <c r="J368" s="60" t="s">
        <v>5489</v>
      </c>
      <c r="K368" s="60" t="s">
        <v>6075</v>
      </c>
      <c r="L368" s="60" t="s">
        <v>5490</v>
      </c>
      <c r="M368" s="60">
        <v>330</v>
      </c>
      <c r="N368" s="60">
        <v>335</v>
      </c>
      <c r="O368" s="60">
        <v>405</v>
      </c>
      <c r="P368" s="61">
        <v>142</v>
      </c>
      <c r="Q368" s="62">
        <v>330335405142</v>
      </c>
      <c r="R368" s="60" t="s">
        <v>6046</v>
      </c>
      <c r="S368" s="60" t="s">
        <v>5486</v>
      </c>
      <c r="T368" s="60" t="s">
        <v>5484</v>
      </c>
      <c r="U368" s="60">
        <v>1</v>
      </c>
      <c r="V368" s="53" t="s">
        <v>5487</v>
      </c>
    </row>
    <row r="369" spans="1:22" x14ac:dyDescent="0.25">
      <c r="A369" s="59">
        <v>655911</v>
      </c>
      <c r="B369" s="60" t="s">
        <v>6076</v>
      </c>
      <c r="C369" s="60" t="s">
        <v>10</v>
      </c>
      <c r="D369" s="60" t="s">
        <v>5696</v>
      </c>
      <c r="E369" s="60" t="s">
        <v>5481</v>
      </c>
      <c r="F369" s="60" t="s">
        <v>5697</v>
      </c>
      <c r="G369" s="60" t="s">
        <v>6046</v>
      </c>
      <c r="H369" s="60" t="s">
        <v>6072</v>
      </c>
      <c r="I369" s="60" t="s">
        <v>6048</v>
      </c>
      <c r="J369" s="60" t="s">
        <v>5492</v>
      </c>
      <c r="K369" s="60" t="s">
        <v>6077</v>
      </c>
      <c r="L369" s="60" t="s">
        <v>5490</v>
      </c>
      <c r="M369" s="60">
        <v>330</v>
      </c>
      <c r="N369" s="60">
        <v>335</v>
      </c>
      <c r="O369" s="60">
        <v>405</v>
      </c>
      <c r="P369" s="61">
        <v>101</v>
      </c>
      <c r="Q369" s="62">
        <v>330335405101</v>
      </c>
      <c r="R369" s="60" t="s">
        <v>6046</v>
      </c>
      <c r="S369" s="60" t="s">
        <v>5486</v>
      </c>
      <c r="T369" s="60" t="s">
        <v>5484</v>
      </c>
      <c r="U369" s="60">
        <v>1</v>
      </c>
      <c r="V369" s="53" t="s">
        <v>5487</v>
      </c>
    </row>
    <row r="370" spans="1:22" x14ac:dyDescent="0.25">
      <c r="A370" s="59">
        <v>134531</v>
      </c>
      <c r="B370" s="60" t="s">
        <v>6078</v>
      </c>
      <c r="C370" s="60" t="s">
        <v>10</v>
      </c>
      <c r="D370" s="60" t="s">
        <v>5696</v>
      </c>
      <c r="E370" s="60" t="s">
        <v>5481</v>
      </c>
      <c r="F370" s="60" t="s">
        <v>5697</v>
      </c>
      <c r="G370" s="60" t="s">
        <v>6046</v>
      </c>
      <c r="H370" s="60" t="s">
        <v>6079</v>
      </c>
      <c r="I370" s="60" t="s">
        <v>6048</v>
      </c>
      <c r="J370" s="60" t="s">
        <v>5484</v>
      </c>
      <c r="K370" s="60" t="s">
        <v>6078</v>
      </c>
      <c r="L370" s="60" t="s">
        <v>4611</v>
      </c>
      <c r="M370" s="60">
        <v>330</v>
      </c>
      <c r="N370" s="60">
        <v>335</v>
      </c>
      <c r="O370" s="60">
        <v>405</v>
      </c>
      <c r="P370" s="61" t="s">
        <v>3854</v>
      </c>
      <c r="Q370" s="62" t="s">
        <v>6049</v>
      </c>
      <c r="R370" s="60" t="s">
        <v>6046</v>
      </c>
      <c r="S370" s="60" t="s">
        <v>5486</v>
      </c>
      <c r="T370" s="60" t="s">
        <v>5484</v>
      </c>
      <c r="U370" s="60">
        <v>1</v>
      </c>
      <c r="V370" s="53" t="s">
        <v>5487</v>
      </c>
    </row>
    <row r="371" spans="1:22" x14ac:dyDescent="0.25">
      <c r="A371" s="59">
        <v>61814</v>
      </c>
      <c r="B371" s="60" t="s">
        <v>6078</v>
      </c>
      <c r="C371" s="60" t="s">
        <v>10</v>
      </c>
      <c r="D371" s="60" t="s">
        <v>5696</v>
      </c>
      <c r="E371" s="60" t="s">
        <v>5481</v>
      </c>
      <c r="F371" s="60" t="s">
        <v>5697</v>
      </c>
      <c r="G371" s="60" t="s">
        <v>6046</v>
      </c>
      <c r="H371" s="60" t="s">
        <v>6079</v>
      </c>
      <c r="I371" s="60" t="s">
        <v>6048</v>
      </c>
      <c r="J371" s="60" t="s">
        <v>5484</v>
      </c>
      <c r="K371" s="60" t="s">
        <v>6078</v>
      </c>
      <c r="L371" s="60" t="s">
        <v>3939</v>
      </c>
      <c r="M371" s="60">
        <v>330</v>
      </c>
      <c r="N371" s="60">
        <v>335</v>
      </c>
      <c r="O371" s="60">
        <v>405</v>
      </c>
      <c r="P371" s="61" t="s">
        <v>3854</v>
      </c>
      <c r="Q371" s="62" t="s">
        <v>6049</v>
      </c>
      <c r="R371" s="60" t="s">
        <v>6046</v>
      </c>
      <c r="S371" s="60" t="s">
        <v>5486</v>
      </c>
      <c r="T371" s="60" t="s">
        <v>5484</v>
      </c>
      <c r="U371" s="60">
        <v>1</v>
      </c>
      <c r="V371" s="53" t="s">
        <v>5487</v>
      </c>
    </row>
    <row r="372" spans="1:22" x14ac:dyDescent="0.25">
      <c r="A372" s="59">
        <v>656322</v>
      </c>
      <c r="B372" s="60" t="s">
        <v>6080</v>
      </c>
      <c r="C372" s="60" t="s">
        <v>10</v>
      </c>
      <c r="D372" s="60" t="s">
        <v>5696</v>
      </c>
      <c r="E372" s="60" t="s">
        <v>5481</v>
      </c>
      <c r="F372" s="60" t="s">
        <v>5697</v>
      </c>
      <c r="G372" s="60" t="s">
        <v>6046</v>
      </c>
      <c r="H372" s="60" t="s">
        <v>6079</v>
      </c>
      <c r="I372" s="60" t="s">
        <v>6048</v>
      </c>
      <c r="J372" s="60" t="s">
        <v>5489</v>
      </c>
      <c r="K372" s="60" t="s">
        <v>6080</v>
      </c>
      <c r="L372" s="60" t="s">
        <v>5490</v>
      </c>
      <c r="M372" s="60">
        <v>330</v>
      </c>
      <c r="N372" s="60">
        <v>335</v>
      </c>
      <c r="O372" s="60">
        <v>405</v>
      </c>
      <c r="P372" s="61">
        <v>142</v>
      </c>
      <c r="Q372" s="62">
        <v>330335405142</v>
      </c>
      <c r="R372" s="60" t="s">
        <v>6046</v>
      </c>
      <c r="S372" s="60" t="s">
        <v>5486</v>
      </c>
      <c r="T372" s="60" t="s">
        <v>5484</v>
      </c>
      <c r="U372" s="60">
        <v>1</v>
      </c>
      <c r="V372" s="53" t="s">
        <v>5487</v>
      </c>
    </row>
    <row r="373" spans="1:22" x14ac:dyDescent="0.25">
      <c r="A373" s="59">
        <v>655906</v>
      </c>
      <c r="B373" s="60" t="s">
        <v>6081</v>
      </c>
      <c r="C373" s="60" t="s">
        <v>10</v>
      </c>
      <c r="D373" s="60" t="s">
        <v>5696</v>
      </c>
      <c r="E373" s="60" t="s">
        <v>5481</v>
      </c>
      <c r="F373" s="60" t="s">
        <v>5697</v>
      </c>
      <c r="G373" s="60" t="s">
        <v>6046</v>
      </c>
      <c r="H373" s="60" t="s">
        <v>6079</v>
      </c>
      <c r="I373" s="60" t="s">
        <v>6048</v>
      </c>
      <c r="J373" s="60" t="s">
        <v>5492</v>
      </c>
      <c r="K373" s="60" t="s">
        <v>6081</v>
      </c>
      <c r="L373" s="60" t="s">
        <v>5490</v>
      </c>
      <c r="M373" s="60">
        <v>330</v>
      </c>
      <c r="N373" s="60">
        <v>335</v>
      </c>
      <c r="O373" s="60">
        <v>405</v>
      </c>
      <c r="P373" s="61">
        <v>101</v>
      </c>
      <c r="Q373" s="62">
        <v>330335405101</v>
      </c>
      <c r="R373" s="60" t="s">
        <v>6046</v>
      </c>
      <c r="S373" s="60" t="s">
        <v>5486</v>
      </c>
      <c r="T373" s="60" t="s">
        <v>5484</v>
      </c>
      <c r="U373" s="60">
        <v>1</v>
      </c>
      <c r="V373" s="53" t="s">
        <v>5487</v>
      </c>
    </row>
    <row r="374" spans="1:22" x14ac:dyDescent="0.25">
      <c r="A374" s="59">
        <v>20020975</v>
      </c>
      <c r="B374" s="60" t="s">
        <v>6082</v>
      </c>
      <c r="C374" s="60" t="s">
        <v>10</v>
      </c>
      <c r="D374" s="60" t="s">
        <v>5696</v>
      </c>
      <c r="E374" s="60" t="s">
        <v>5481</v>
      </c>
      <c r="F374" s="60" t="s">
        <v>5697</v>
      </c>
      <c r="G374" s="60" t="s">
        <v>6046</v>
      </c>
      <c r="H374" s="60" t="s">
        <v>6079</v>
      </c>
      <c r="I374" s="60" t="s">
        <v>6048</v>
      </c>
      <c r="J374" s="60" t="s">
        <v>5495</v>
      </c>
      <c r="K374" s="60" t="s">
        <v>6083</v>
      </c>
      <c r="L374" s="60" t="s">
        <v>5497</v>
      </c>
      <c r="M374" s="60">
        <v>330</v>
      </c>
      <c r="N374" s="60">
        <v>335</v>
      </c>
      <c r="O374" s="60">
        <v>405</v>
      </c>
      <c r="P374" s="61" t="s">
        <v>3854</v>
      </c>
      <c r="Q374" s="62" t="s">
        <v>6049</v>
      </c>
      <c r="R374" s="60" t="s">
        <v>6046</v>
      </c>
      <c r="S374" s="60" t="s">
        <v>5486</v>
      </c>
      <c r="T374" s="60" t="s">
        <v>5484</v>
      </c>
      <c r="U374" s="60">
        <v>1</v>
      </c>
      <c r="V374" s="53" t="s">
        <v>5487</v>
      </c>
    </row>
    <row r="375" spans="1:22" x14ac:dyDescent="0.25">
      <c r="A375" s="59" t="s">
        <v>3854</v>
      </c>
      <c r="B375" s="60" t="s">
        <v>6084</v>
      </c>
      <c r="C375" s="60" t="s">
        <v>10</v>
      </c>
      <c r="D375" s="60" t="s">
        <v>5696</v>
      </c>
      <c r="E375" s="60" t="s">
        <v>5481</v>
      </c>
      <c r="F375" s="60" t="s">
        <v>5697</v>
      </c>
      <c r="G375" s="60" t="s">
        <v>6046</v>
      </c>
      <c r="H375" s="60" t="s">
        <v>6079</v>
      </c>
      <c r="I375" s="60" t="s">
        <v>6048</v>
      </c>
      <c r="J375" s="60" t="s">
        <v>5484</v>
      </c>
      <c r="K375" s="60" t="s">
        <v>6078</v>
      </c>
      <c r="L375" s="60" t="s">
        <v>4149</v>
      </c>
      <c r="M375" s="60">
        <v>330</v>
      </c>
      <c r="N375" s="60">
        <v>335</v>
      </c>
      <c r="O375" s="60">
        <v>405</v>
      </c>
      <c r="P375" s="61" t="s">
        <v>3854</v>
      </c>
      <c r="Q375" s="62" t="s">
        <v>6049</v>
      </c>
      <c r="R375" s="60" t="s">
        <v>6046</v>
      </c>
      <c r="S375" s="60" t="s">
        <v>5486</v>
      </c>
      <c r="T375" s="60" t="s">
        <v>5484</v>
      </c>
      <c r="U375" s="60">
        <v>0.001</v>
      </c>
      <c r="V375" s="53" t="s">
        <v>5487</v>
      </c>
    </row>
    <row r="376" spans="1:22" x14ac:dyDescent="0.25">
      <c r="A376" s="59">
        <v>134532</v>
      </c>
      <c r="B376" s="60" t="s">
        <v>6085</v>
      </c>
      <c r="C376" s="60" t="s">
        <v>10</v>
      </c>
      <c r="D376" s="60" t="s">
        <v>5696</v>
      </c>
      <c r="E376" s="60" t="s">
        <v>5481</v>
      </c>
      <c r="F376" s="60" t="s">
        <v>5697</v>
      </c>
      <c r="G376" s="60" t="s">
        <v>6046</v>
      </c>
      <c r="H376" s="60" t="s">
        <v>6086</v>
      </c>
      <c r="I376" s="60" t="s">
        <v>6048</v>
      </c>
      <c r="J376" s="60" t="s">
        <v>5484</v>
      </c>
      <c r="K376" s="60" t="s">
        <v>6085</v>
      </c>
      <c r="L376" s="60" t="s">
        <v>4611</v>
      </c>
      <c r="M376" s="60">
        <v>330</v>
      </c>
      <c r="N376" s="60">
        <v>335</v>
      </c>
      <c r="O376" s="60">
        <v>405</v>
      </c>
      <c r="P376" s="61" t="s">
        <v>3854</v>
      </c>
      <c r="Q376" s="62" t="s">
        <v>6049</v>
      </c>
      <c r="R376" s="60" t="s">
        <v>6046</v>
      </c>
      <c r="S376" s="60" t="s">
        <v>5486</v>
      </c>
      <c r="T376" s="60" t="s">
        <v>5484</v>
      </c>
      <c r="U376" s="60">
        <v>1</v>
      </c>
      <c r="V376" s="53" t="s">
        <v>5487</v>
      </c>
    </row>
    <row r="377" spans="1:22" x14ac:dyDescent="0.25">
      <c r="A377" s="59">
        <v>61815</v>
      </c>
      <c r="B377" s="60" t="s">
        <v>6085</v>
      </c>
      <c r="C377" s="60" t="s">
        <v>10</v>
      </c>
      <c r="D377" s="60" t="s">
        <v>5696</v>
      </c>
      <c r="E377" s="60" t="s">
        <v>5481</v>
      </c>
      <c r="F377" s="60" t="s">
        <v>5697</v>
      </c>
      <c r="G377" s="60" t="s">
        <v>6046</v>
      </c>
      <c r="H377" s="60" t="s">
        <v>6086</v>
      </c>
      <c r="I377" s="60" t="s">
        <v>6048</v>
      </c>
      <c r="J377" s="60" t="s">
        <v>5484</v>
      </c>
      <c r="K377" s="60" t="s">
        <v>6085</v>
      </c>
      <c r="L377" s="60" t="s">
        <v>3939</v>
      </c>
      <c r="M377" s="60">
        <v>330</v>
      </c>
      <c r="N377" s="60">
        <v>335</v>
      </c>
      <c r="O377" s="60">
        <v>405</v>
      </c>
      <c r="P377" s="61" t="s">
        <v>3854</v>
      </c>
      <c r="Q377" s="62" t="s">
        <v>6049</v>
      </c>
      <c r="R377" s="60" t="s">
        <v>6046</v>
      </c>
      <c r="S377" s="60" t="s">
        <v>5486</v>
      </c>
      <c r="T377" s="60" t="s">
        <v>5484</v>
      </c>
      <c r="U377" s="60">
        <v>1</v>
      </c>
      <c r="V377" s="53" t="s">
        <v>5487</v>
      </c>
    </row>
    <row r="378" spans="1:22" x14ac:dyDescent="0.25">
      <c r="A378" s="59">
        <v>656323</v>
      </c>
      <c r="B378" s="60" t="s">
        <v>6087</v>
      </c>
      <c r="C378" s="60" t="s">
        <v>10</v>
      </c>
      <c r="D378" s="60" t="s">
        <v>5696</v>
      </c>
      <c r="E378" s="60" t="s">
        <v>5481</v>
      </c>
      <c r="F378" s="60" t="s">
        <v>5697</v>
      </c>
      <c r="G378" s="60" t="s">
        <v>6046</v>
      </c>
      <c r="H378" s="60" t="s">
        <v>6086</v>
      </c>
      <c r="I378" s="60" t="s">
        <v>6048</v>
      </c>
      <c r="J378" s="60" t="s">
        <v>5489</v>
      </c>
      <c r="K378" s="60" t="s">
        <v>6087</v>
      </c>
      <c r="L378" s="60" t="s">
        <v>5490</v>
      </c>
      <c r="M378" s="60">
        <v>330</v>
      </c>
      <c r="N378" s="60">
        <v>335</v>
      </c>
      <c r="O378" s="60">
        <v>405</v>
      </c>
      <c r="P378" s="61">
        <v>142</v>
      </c>
      <c r="Q378" s="62">
        <v>330335405142</v>
      </c>
      <c r="R378" s="60" t="s">
        <v>6046</v>
      </c>
      <c r="S378" s="60" t="s">
        <v>5486</v>
      </c>
      <c r="T378" s="60" t="s">
        <v>5484</v>
      </c>
      <c r="U378" s="60">
        <v>1</v>
      </c>
      <c r="V378" s="53" t="s">
        <v>5487</v>
      </c>
    </row>
    <row r="379" spans="1:22" x14ac:dyDescent="0.25">
      <c r="A379" s="59">
        <v>655907</v>
      </c>
      <c r="B379" s="60" t="s">
        <v>6088</v>
      </c>
      <c r="C379" s="60" t="s">
        <v>10</v>
      </c>
      <c r="D379" s="60" t="s">
        <v>5696</v>
      </c>
      <c r="E379" s="60" t="s">
        <v>5481</v>
      </c>
      <c r="F379" s="60" t="s">
        <v>5697</v>
      </c>
      <c r="G379" s="60" t="s">
        <v>6046</v>
      </c>
      <c r="H379" s="60" t="s">
        <v>6086</v>
      </c>
      <c r="I379" s="60" t="s">
        <v>6048</v>
      </c>
      <c r="J379" s="60" t="s">
        <v>5492</v>
      </c>
      <c r="K379" s="60" t="s">
        <v>6088</v>
      </c>
      <c r="L379" s="60" t="s">
        <v>5490</v>
      </c>
      <c r="M379" s="60">
        <v>330</v>
      </c>
      <c r="N379" s="60">
        <v>335</v>
      </c>
      <c r="O379" s="60">
        <v>405</v>
      </c>
      <c r="P379" s="61">
        <v>101</v>
      </c>
      <c r="Q379" s="62">
        <v>330335405101</v>
      </c>
      <c r="R379" s="60" t="s">
        <v>6046</v>
      </c>
      <c r="S379" s="60" t="s">
        <v>5486</v>
      </c>
      <c r="T379" s="60" t="s">
        <v>5484</v>
      </c>
      <c r="U379" s="60">
        <v>1</v>
      </c>
      <c r="V379" s="53" t="s">
        <v>5487</v>
      </c>
    </row>
    <row r="380" spans="1:22" x14ac:dyDescent="0.25">
      <c r="A380" s="59">
        <v>20020976</v>
      </c>
      <c r="B380" s="60" t="s">
        <v>6089</v>
      </c>
      <c r="C380" s="60" t="s">
        <v>10</v>
      </c>
      <c r="D380" s="60" t="s">
        <v>5696</v>
      </c>
      <c r="E380" s="60" t="s">
        <v>5481</v>
      </c>
      <c r="F380" s="60" t="s">
        <v>5697</v>
      </c>
      <c r="G380" s="60" t="s">
        <v>6046</v>
      </c>
      <c r="H380" s="60" t="s">
        <v>6086</v>
      </c>
      <c r="I380" s="60" t="s">
        <v>6048</v>
      </c>
      <c r="J380" s="60" t="s">
        <v>5495</v>
      </c>
      <c r="K380" s="60" t="s">
        <v>6090</v>
      </c>
      <c r="L380" s="60" t="s">
        <v>5497</v>
      </c>
      <c r="M380" s="60">
        <v>330</v>
      </c>
      <c r="N380" s="60">
        <v>335</v>
      </c>
      <c r="O380" s="60">
        <v>405</v>
      </c>
      <c r="P380" s="61" t="s">
        <v>3854</v>
      </c>
      <c r="Q380" s="62" t="s">
        <v>6049</v>
      </c>
      <c r="R380" s="60" t="s">
        <v>6046</v>
      </c>
      <c r="S380" s="60" t="s">
        <v>5486</v>
      </c>
      <c r="T380" s="60" t="s">
        <v>5484</v>
      </c>
      <c r="U380" s="60">
        <v>1</v>
      </c>
      <c r="V380" s="53" t="s">
        <v>5487</v>
      </c>
    </row>
    <row r="381" spans="1:22" x14ac:dyDescent="0.25">
      <c r="A381" s="59" t="s">
        <v>3854</v>
      </c>
      <c r="B381" s="60" t="s">
        <v>6091</v>
      </c>
      <c r="C381" s="60" t="s">
        <v>10</v>
      </c>
      <c r="D381" s="60" t="s">
        <v>5696</v>
      </c>
      <c r="E381" s="60" t="s">
        <v>5481</v>
      </c>
      <c r="F381" s="60" t="s">
        <v>5697</v>
      </c>
      <c r="G381" s="60" t="s">
        <v>6046</v>
      </c>
      <c r="H381" s="60" t="s">
        <v>6086</v>
      </c>
      <c r="I381" s="60" t="s">
        <v>6048</v>
      </c>
      <c r="J381" s="60" t="s">
        <v>5484</v>
      </c>
      <c r="K381" s="60" t="s">
        <v>6085</v>
      </c>
      <c r="L381" s="60" t="s">
        <v>4149</v>
      </c>
      <c r="M381" s="60">
        <v>330</v>
      </c>
      <c r="N381" s="60">
        <v>335</v>
      </c>
      <c r="O381" s="60">
        <v>405</v>
      </c>
      <c r="P381" s="61" t="s">
        <v>3854</v>
      </c>
      <c r="Q381" s="62" t="s">
        <v>6049</v>
      </c>
      <c r="R381" s="60" t="s">
        <v>6046</v>
      </c>
      <c r="S381" s="60" t="s">
        <v>5486</v>
      </c>
      <c r="T381" s="60" t="s">
        <v>5484</v>
      </c>
      <c r="U381" s="60">
        <v>0.001</v>
      </c>
      <c r="V381" s="53" t="s">
        <v>5487</v>
      </c>
    </row>
    <row r="382" spans="1:22" x14ac:dyDescent="0.25">
      <c r="A382" s="59">
        <v>61816</v>
      </c>
      <c r="B382" s="60" t="s">
        <v>6092</v>
      </c>
      <c r="C382" s="60" t="s">
        <v>10</v>
      </c>
      <c r="D382" s="60" t="s">
        <v>5696</v>
      </c>
      <c r="E382" s="60" t="s">
        <v>5481</v>
      </c>
      <c r="F382" s="60" t="s">
        <v>5697</v>
      </c>
      <c r="G382" s="60" t="s">
        <v>6046</v>
      </c>
      <c r="H382" s="60" t="s">
        <v>6093</v>
      </c>
      <c r="I382" s="60" t="s">
        <v>6048</v>
      </c>
      <c r="J382" s="60" t="s">
        <v>5484</v>
      </c>
      <c r="K382" s="60" t="s">
        <v>6092</v>
      </c>
      <c r="L382" s="60" t="s">
        <v>3939</v>
      </c>
      <c r="M382" s="60">
        <v>330</v>
      </c>
      <c r="N382" s="60">
        <v>335</v>
      </c>
      <c r="O382" s="60">
        <v>405</v>
      </c>
      <c r="P382" s="61" t="s">
        <v>3854</v>
      </c>
      <c r="Q382" s="62" t="s">
        <v>6049</v>
      </c>
      <c r="R382" s="60" t="s">
        <v>6046</v>
      </c>
      <c r="S382" s="60" t="s">
        <v>5486</v>
      </c>
      <c r="T382" s="60" t="s">
        <v>5484</v>
      </c>
      <c r="U382" s="60">
        <v>1</v>
      </c>
      <c r="V382" s="53" t="s">
        <v>5487</v>
      </c>
    </row>
    <row r="383" spans="1:22" x14ac:dyDescent="0.25">
      <c r="A383" s="59">
        <v>656398</v>
      </c>
      <c r="B383" s="60" t="s">
        <v>6094</v>
      </c>
      <c r="C383" s="60" t="s">
        <v>10</v>
      </c>
      <c r="D383" s="60" t="s">
        <v>5696</v>
      </c>
      <c r="E383" s="60" t="s">
        <v>5481</v>
      </c>
      <c r="F383" s="60" t="s">
        <v>5697</v>
      </c>
      <c r="G383" s="60" t="s">
        <v>6046</v>
      </c>
      <c r="H383" s="60" t="s">
        <v>6093</v>
      </c>
      <c r="I383" s="60" t="s">
        <v>6048</v>
      </c>
      <c r="J383" s="60" t="s">
        <v>5489</v>
      </c>
      <c r="K383" s="60" t="s">
        <v>6094</v>
      </c>
      <c r="L383" s="60" t="s">
        <v>5490</v>
      </c>
      <c r="M383" s="60">
        <v>330</v>
      </c>
      <c r="N383" s="60">
        <v>335</v>
      </c>
      <c r="O383" s="60">
        <v>405</v>
      </c>
      <c r="P383" s="61">
        <v>142</v>
      </c>
      <c r="Q383" s="62">
        <v>330335405142</v>
      </c>
      <c r="R383" s="60" t="s">
        <v>6046</v>
      </c>
      <c r="S383" s="60" t="s">
        <v>5486</v>
      </c>
      <c r="T383" s="60" t="s">
        <v>5484</v>
      </c>
      <c r="U383" s="60">
        <v>1</v>
      </c>
      <c r="V383" s="53" t="s">
        <v>5487</v>
      </c>
    </row>
    <row r="384" spans="1:22" x14ac:dyDescent="0.25">
      <c r="A384" s="59">
        <v>655903</v>
      </c>
      <c r="B384" s="60" t="s">
        <v>6095</v>
      </c>
      <c r="C384" s="60" t="s">
        <v>10</v>
      </c>
      <c r="D384" s="60" t="s">
        <v>5696</v>
      </c>
      <c r="E384" s="60" t="s">
        <v>5481</v>
      </c>
      <c r="F384" s="60" t="s">
        <v>5697</v>
      </c>
      <c r="G384" s="60" t="s">
        <v>6046</v>
      </c>
      <c r="H384" s="60" t="s">
        <v>6093</v>
      </c>
      <c r="I384" s="60" t="s">
        <v>6048</v>
      </c>
      <c r="J384" s="60" t="s">
        <v>5492</v>
      </c>
      <c r="K384" s="60" t="s">
        <v>6095</v>
      </c>
      <c r="L384" s="60" t="s">
        <v>5490</v>
      </c>
      <c r="M384" s="60">
        <v>330</v>
      </c>
      <c r="N384" s="60">
        <v>335</v>
      </c>
      <c r="O384" s="60">
        <v>405</v>
      </c>
      <c r="P384" s="61">
        <v>101</v>
      </c>
      <c r="Q384" s="62">
        <v>330335405101</v>
      </c>
      <c r="R384" s="60" t="s">
        <v>6046</v>
      </c>
      <c r="S384" s="60" t="s">
        <v>5486</v>
      </c>
      <c r="T384" s="60" t="s">
        <v>5484</v>
      </c>
      <c r="U384" s="60">
        <v>1</v>
      </c>
      <c r="V384" s="53" t="s">
        <v>5487</v>
      </c>
    </row>
    <row r="385" spans="1:22" x14ac:dyDescent="0.25">
      <c r="A385" s="59">
        <v>665793</v>
      </c>
      <c r="B385" s="60" t="s">
        <v>6096</v>
      </c>
      <c r="C385" s="60" t="s">
        <v>10</v>
      </c>
      <c r="D385" s="60" t="s">
        <v>5480</v>
      </c>
      <c r="E385" s="60" t="s">
        <v>5481</v>
      </c>
      <c r="F385" s="60" t="s">
        <v>5482</v>
      </c>
      <c r="G385" s="60" t="s">
        <v>5482</v>
      </c>
      <c r="H385" s="60" t="s">
        <v>6097</v>
      </c>
      <c r="I385" s="60" t="s">
        <v>6098</v>
      </c>
      <c r="J385" s="60" t="s">
        <v>5489</v>
      </c>
      <c r="K385" s="60" t="s">
        <v>6096</v>
      </c>
      <c r="L385" s="60" t="s">
        <v>5490</v>
      </c>
      <c r="M385" s="60">
        <v>330</v>
      </c>
      <c r="N385" s="60">
        <v>333</v>
      </c>
      <c r="O385" s="60">
        <v>401</v>
      </c>
      <c r="P385" s="61">
        <v>452</v>
      </c>
      <c r="Q385" s="62">
        <v>330333401452</v>
      </c>
      <c r="R385" s="60" t="s">
        <v>5482</v>
      </c>
      <c r="S385" s="60" t="s">
        <v>5486</v>
      </c>
      <c r="T385" s="60" t="s">
        <v>5484</v>
      </c>
      <c r="U385" s="60">
        <v>1</v>
      </c>
      <c r="V385" s="53" t="s">
        <v>5487</v>
      </c>
    </row>
    <row r="386" spans="1:22" x14ac:dyDescent="0.25">
      <c r="A386" s="59">
        <v>61745</v>
      </c>
      <c r="B386" s="60" t="s">
        <v>6099</v>
      </c>
      <c r="C386" s="60" t="s">
        <v>10</v>
      </c>
      <c r="D386" s="60" t="s">
        <v>5480</v>
      </c>
      <c r="E386" s="60" t="s">
        <v>5481</v>
      </c>
      <c r="F386" s="60" t="s">
        <v>5482</v>
      </c>
      <c r="G386" s="60" t="s">
        <v>5482</v>
      </c>
      <c r="H386" s="60" t="s">
        <v>6100</v>
      </c>
      <c r="I386" s="60" t="s">
        <v>6098</v>
      </c>
      <c r="J386" s="60" t="s">
        <v>5484</v>
      </c>
      <c r="K386" s="60" t="s">
        <v>6099</v>
      </c>
      <c r="L386" s="60" t="s">
        <v>3939</v>
      </c>
      <c r="M386" s="60">
        <v>330</v>
      </c>
      <c r="N386" s="60">
        <v>333</v>
      </c>
      <c r="O386" s="60">
        <v>401</v>
      </c>
      <c r="P386" s="61" t="s">
        <v>3854</v>
      </c>
      <c r="Q386" s="62" t="s">
        <v>5485</v>
      </c>
      <c r="R386" s="60" t="s">
        <v>5482</v>
      </c>
      <c r="S386" s="60" t="s">
        <v>5486</v>
      </c>
      <c r="T386" s="60" t="s">
        <v>5484</v>
      </c>
      <c r="U386" s="60">
        <v>1</v>
      </c>
      <c r="V386" s="53" t="s">
        <v>5487</v>
      </c>
    </row>
    <row r="387" spans="1:22" x14ac:dyDescent="0.25">
      <c r="A387" s="59">
        <v>655329</v>
      </c>
      <c r="B387" s="60" t="s">
        <v>6101</v>
      </c>
      <c r="C387" s="60" t="s">
        <v>10</v>
      </c>
      <c r="D387" s="60" t="s">
        <v>5480</v>
      </c>
      <c r="E387" s="60" t="s">
        <v>5481</v>
      </c>
      <c r="F387" s="60" t="s">
        <v>5482</v>
      </c>
      <c r="G387" s="60" t="s">
        <v>5482</v>
      </c>
      <c r="H387" s="60" t="s">
        <v>6100</v>
      </c>
      <c r="I387" s="60" t="s">
        <v>6098</v>
      </c>
      <c r="J387" s="60" t="s">
        <v>5489</v>
      </c>
      <c r="K387" s="60" t="s">
        <v>6102</v>
      </c>
      <c r="L387" s="60" t="s">
        <v>5490</v>
      </c>
      <c r="M387" s="60">
        <v>330</v>
      </c>
      <c r="N387" s="60">
        <v>333</v>
      </c>
      <c r="O387" s="60">
        <v>401</v>
      </c>
      <c r="P387" s="61">
        <v>453</v>
      </c>
      <c r="Q387" s="62">
        <v>330333401453</v>
      </c>
      <c r="R387" s="60" t="s">
        <v>5482</v>
      </c>
      <c r="S387" s="60" t="s">
        <v>5486</v>
      </c>
      <c r="T387" s="60" t="s">
        <v>5484</v>
      </c>
      <c r="U387" s="60">
        <v>1</v>
      </c>
      <c r="V387" s="53" t="s">
        <v>5487</v>
      </c>
    </row>
    <row r="388" spans="1:22" x14ac:dyDescent="0.25">
      <c r="A388" s="59">
        <v>655743</v>
      </c>
      <c r="B388" s="60" t="s">
        <v>6103</v>
      </c>
      <c r="C388" s="60" t="s">
        <v>10</v>
      </c>
      <c r="D388" s="60" t="s">
        <v>5480</v>
      </c>
      <c r="E388" s="60" t="s">
        <v>5481</v>
      </c>
      <c r="F388" s="60" t="s">
        <v>5482</v>
      </c>
      <c r="G388" s="60" t="s">
        <v>5482</v>
      </c>
      <c r="H388" s="60" t="s">
        <v>6100</v>
      </c>
      <c r="I388" s="60" t="s">
        <v>6098</v>
      </c>
      <c r="J388" s="60" t="s">
        <v>5492</v>
      </c>
      <c r="K388" s="60" t="s">
        <v>6103</v>
      </c>
      <c r="L388" s="60" t="s">
        <v>5490</v>
      </c>
      <c r="M388" s="60">
        <v>330</v>
      </c>
      <c r="N388" s="60">
        <v>333</v>
      </c>
      <c r="O388" s="60">
        <v>401</v>
      </c>
      <c r="P388" s="61">
        <v>101</v>
      </c>
      <c r="Q388" s="62">
        <v>330333401101</v>
      </c>
      <c r="R388" s="60" t="s">
        <v>5482</v>
      </c>
      <c r="S388" s="60" t="s">
        <v>5486</v>
      </c>
      <c r="T388" s="60" t="s">
        <v>5484</v>
      </c>
      <c r="U388" s="60">
        <v>1</v>
      </c>
      <c r="V388" s="53" t="s">
        <v>5487</v>
      </c>
    </row>
    <row r="389" spans="1:22" x14ac:dyDescent="0.25">
      <c r="A389" s="59">
        <v>134480</v>
      </c>
      <c r="B389" s="60" t="s">
        <v>6104</v>
      </c>
      <c r="C389" s="60" t="s">
        <v>10</v>
      </c>
      <c r="D389" s="60" t="s">
        <v>5480</v>
      </c>
      <c r="E389" s="60" t="s">
        <v>5481</v>
      </c>
      <c r="F389" s="60" t="s">
        <v>5482</v>
      </c>
      <c r="G389" s="60" t="s">
        <v>5482</v>
      </c>
      <c r="H389" s="60" t="s">
        <v>6105</v>
      </c>
      <c r="I389" s="60" t="s">
        <v>6105</v>
      </c>
      <c r="J389" s="60" t="s">
        <v>5484</v>
      </c>
      <c r="K389" s="60" t="s">
        <v>6104</v>
      </c>
      <c r="L389" s="60" t="s">
        <v>4611</v>
      </c>
      <c r="M389" s="60">
        <v>330</v>
      </c>
      <c r="N389" s="60">
        <v>333</v>
      </c>
      <c r="O389" s="60">
        <v>401</v>
      </c>
      <c r="P389" s="61" t="s">
        <v>3854</v>
      </c>
      <c r="Q389" s="62" t="s">
        <v>5485</v>
      </c>
      <c r="R389" s="60" t="s">
        <v>5482</v>
      </c>
      <c r="S389" s="60" t="s">
        <v>5486</v>
      </c>
      <c r="T389" s="60" t="s">
        <v>5484</v>
      </c>
      <c r="U389" s="60">
        <v>1</v>
      </c>
      <c r="V389" s="53" t="s">
        <v>5487</v>
      </c>
    </row>
    <row r="390" spans="1:22" x14ac:dyDescent="0.25">
      <c r="A390" s="59">
        <v>61746</v>
      </c>
      <c r="B390" s="60" t="s">
        <v>6104</v>
      </c>
      <c r="C390" s="60" t="s">
        <v>10</v>
      </c>
      <c r="D390" s="60" t="s">
        <v>5480</v>
      </c>
      <c r="E390" s="60" t="s">
        <v>5481</v>
      </c>
      <c r="F390" s="60" t="s">
        <v>5482</v>
      </c>
      <c r="G390" s="60" t="s">
        <v>5482</v>
      </c>
      <c r="H390" s="60" t="s">
        <v>6105</v>
      </c>
      <c r="I390" s="60" t="s">
        <v>6105</v>
      </c>
      <c r="J390" s="60" t="s">
        <v>5484</v>
      </c>
      <c r="K390" s="60" t="s">
        <v>6104</v>
      </c>
      <c r="L390" s="60" t="s">
        <v>3939</v>
      </c>
      <c r="M390" s="60">
        <v>330</v>
      </c>
      <c r="N390" s="60">
        <v>333</v>
      </c>
      <c r="O390" s="60">
        <v>401</v>
      </c>
      <c r="P390" s="61" t="s">
        <v>3854</v>
      </c>
      <c r="Q390" s="62" t="s">
        <v>5485</v>
      </c>
      <c r="R390" s="60" t="s">
        <v>5482</v>
      </c>
      <c r="S390" s="60" t="s">
        <v>5486</v>
      </c>
      <c r="T390" s="60" t="s">
        <v>5484</v>
      </c>
      <c r="U390" s="60">
        <v>1</v>
      </c>
      <c r="V390" s="53" t="s">
        <v>5487</v>
      </c>
    </row>
    <row r="391" spans="1:22" x14ac:dyDescent="0.25">
      <c r="A391" s="59">
        <v>655333</v>
      </c>
      <c r="B391" s="60" t="s">
        <v>6106</v>
      </c>
      <c r="C391" s="60" t="s">
        <v>10</v>
      </c>
      <c r="D391" s="60" t="s">
        <v>5480</v>
      </c>
      <c r="E391" s="60" t="s">
        <v>5481</v>
      </c>
      <c r="F391" s="60" t="s">
        <v>5482</v>
      </c>
      <c r="G391" s="60" t="s">
        <v>5482</v>
      </c>
      <c r="H391" s="60" t="s">
        <v>6105</v>
      </c>
      <c r="I391" s="60" t="s">
        <v>6105</v>
      </c>
      <c r="J391" s="60" t="s">
        <v>5489</v>
      </c>
      <c r="K391" s="60" t="s">
        <v>6106</v>
      </c>
      <c r="L391" s="60" t="s">
        <v>5490</v>
      </c>
      <c r="M391" s="60">
        <v>330</v>
      </c>
      <c r="N391" s="60">
        <v>333</v>
      </c>
      <c r="O391" s="60">
        <v>401</v>
      </c>
      <c r="P391" s="61">
        <v>453</v>
      </c>
      <c r="Q391" s="62">
        <v>330333401453</v>
      </c>
      <c r="R391" s="60" t="s">
        <v>5482</v>
      </c>
      <c r="S391" s="60" t="s">
        <v>5486</v>
      </c>
      <c r="T391" s="60" t="s">
        <v>5484</v>
      </c>
      <c r="U391" s="60">
        <v>1</v>
      </c>
      <c r="V391" s="53" t="s">
        <v>5487</v>
      </c>
    </row>
    <row r="392" spans="1:22" x14ac:dyDescent="0.25">
      <c r="A392" s="59">
        <v>655748</v>
      </c>
      <c r="B392" s="60" t="s">
        <v>6107</v>
      </c>
      <c r="C392" s="60" t="s">
        <v>10</v>
      </c>
      <c r="D392" s="60" t="s">
        <v>5480</v>
      </c>
      <c r="E392" s="60" t="s">
        <v>5481</v>
      </c>
      <c r="F392" s="60" t="s">
        <v>5482</v>
      </c>
      <c r="G392" s="60" t="s">
        <v>5482</v>
      </c>
      <c r="H392" s="60" t="s">
        <v>6105</v>
      </c>
      <c r="I392" s="60" t="s">
        <v>6105</v>
      </c>
      <c r="J392" s="60" t="s">
        <v>5492</v>
      </c>
      <c r="K392" s="60" t="s">
        <v>6107</v>
      </c>
      <c r="L392" s="60" t="s">
        <v>5490</v>
      </c>
      <c r="M392" s="60">
        <v>330</v>
      </c>
      <c r="N392" s="60">
        <v>333</v>
      </c>
      <c r="O392" s="60">
        <v>401</v>
      </c>
      <c r="P392" s="61">
        <v>101</v>
      </c>
      <c r="Q392" s="62">
        <v>330333401101</v>
      </c>
      <c r="R392" s="60" t="s">
        <v>5482</v>
      </c>
      <c r="S392" s="60" t="s">
        <v>5486</v>
      </c>
      <c r="T392" s="60" t="s">
        <v>5484</v>
      </c>
      <c r="U392" s="60">
        <v>1</v>
      </c>
      <c r="V392" s="53" t="s">
        <v>5487</v>
      </c>
    </row>
    <row r="393" spans="1:22" x14ac:dyDescent="0.25">
      <c r="A393" s="59" t="s">
        <v>3854</v>
      </c>
      <c r="B393" s="60" t="s">
        <v>6108</v>
      </c>
      <c r="C393" s="60" t="s">
        <v>10</v>
      </c>
      <c r="D393" s="60" t="s">
        <v>5480</v>
      </c>
      <c r="E393" s="60" t="s">
        <v>5481</v>
      </c>
      <c r="F393" s="60" t="s">
        <v>5482</v>
      </c>
      <c r="G393" s="60" t="s">
        <v>5482</v>
      </c>
      <c r="H393" s="60" t="s">
        <v>6105</v>
      </c>
      <c r="I393" s="60" t="s">
        <v>6105</v>
      </c>
      <c r="J393" s="60" t="s">
        <v>5484</v>
      </c>
      <c r="K393" s="60" t="s">
        <v>6104</v>
      </c>
      <c r="L393" s="60" t="s">
        <v>4149</v>
      </c>
      <c r="M393" s="60">
        <v>330</v>
      </c>
      <c r="N393" s="60">
        <v>333</v>
      </c>
      <c r="O393" s="60">
        <v>401</v>
      </c>
      <c r="P393" s="61" t="s">
        <v>3854</v>
      </c>
      <c r="Q393" s="62" t="s">
        <v>5485</v>
      </c>
      <c r="R393" s="60" t="s">
        <v>5482</v>
      </c>
      <c r="S393" s="60" t="s">
        <v>5486</v>
      </c>
      <c r="T393" s="60" t="s">
        <v>5484</v>
      </c>
      <c r="U393" s="60">
        <v>0.001</v>
      </c>
      <c r="V393" s="53" t="s">
        <v>5487</v>
      </c>
    </row>
    <row r="394" spans="1:22" x14ac:dyDescent="0.25">
      <c r="A394" s="59">
        <v>134481</v>
      </c>
      <c r="B394" s="60" t="s">
        <v>6109</v>
      </c>
      <c r="C394" s="60" t="s">
        <v>10</v>
      </c>
      <c r="D394" s="60" t="s">
        <v>5480</v>
      </c>
      <c r="E394" s="60" t="s">
        <v>5481</v>
      </c>
      <c r="F394" s="60" t="s">
        <v>5482</v>
      </c>
      <c r="G394" s="60" t="s">
        <v>5482</v>
      </c>
      <c r="H394" s="60" t="s">
        <v>6110</v>
      </c>
      <c r="I394" s="60" t="s">
        <v>6110</v>
      </c>
      <c r="J394" s="60" t="s">
        <v>5484</v>
      </c>
      <c r="K394" s="60" t="s">
        <v>6109</v>
      </c>
      <c r="L394" s="60" t="s">
        <v>4611</v>
      </c>
      <c r="M394" s="60">
        <v>330</v>
      </c>
      <c r="N394" s="60">
        <v>333</v>
      </c>
      <c r="O394" s="60">
        <v>401</v>
      </c>
      <c r="P394" s="61" t="s">
        <v>3854</v>
      </c>
      <c r="Q394" s="62" t="s">
        <v>5485</v>
      </c>
      <c r="R394" s="60" t="s">
        <v>5482</v>
      </c>
      <c r="S394" s="60" t="s">
        <v>5486</v>
      </c>
      <c r="T394" s="60" t="s">
        <v>5484</v>
      </c>
      <c r="U394" s="60">
        <v>1</v>
      </c>
      <c r="V394" s="53" t="s">
        <v>5487</v>
      </c>
    </row>
    <row r="395" spans="1:22" x14ac:dyDescent="0.25">
      <c r="A395" s="59">
        <v>61747</v>
      </c>
      <c r="B395" s="60" t="s">
        <v>6109</v>
      </c>
      <c r="C395" s="60" t="s">
        <v>10</v>
      </c>
      <c r="D395" s="60" t="s">
        <v>5480</v>
      </c>
      <c r="E395" s="60" t="s">
        <v>5481</v>
      </c>
      <c r="F395" s="60" t="s">
        <v>5482</v>
      </c>
      <c r="G395" s="60" t="s">
        <v>5482</v>
      </c>
      <c r="H395" s="60" t="s">
        <v>6110</v>
      </c>
      <c r="I395" s="60" t="s">
        <v>6110</v>
      </c>
      <c r="J395" s="60" t="s">
        <v>5484</v>
      </c>
      <c r="K395" s="60" t="s">
        <v>6109</v>
      </c>
      <c r="L395" s="60" t="s">
        <v>3939</v>
      </c>
      <c r="M395" s="60">
        <v>330</v>
      </c>
      <c r="N395" s="60">
        <v>333</v>
      </c>
      <c r="O395" s="60">
        <v>401</v>
      </c>
      <c r="P395" s="61" t="s">
        <v>3854</v>
      </c>
      <c r="Q395" s="62" t="s">
        <v>5485</v>
      </c>
      <c r="R395" s="60" t="s">
        <v>5482</v>
      </c>
      <c r="S395" s="60" t="s">
        <v>5486</v>
      </c>
      <c r="T395" s="60" t="s">
        <v>5484</v>
      </c>
      <c r="U395" s="60">
        <v>1</v>
      </c>
      <c r="V395" s="53" t="s">
        <v>5487</v>
      </c>
    </row>
    <row r="396" spans="1:22" x14ac:dyDescent="0.25">
      <c r="A396" s="59">
        <v>655328</v>
      </c>
      <c r="B396" s="60" t="s">
        <v>6111</v>
      </c>
      <c r="C396" s="60" t="s">
        <v>10</v>
      </c>
      <c r="D396" s="60" t="s">
        <v>5480</v>
      </c>
      <c r="E396" s="60" t="s">
        <v>5481</v>
      </c>
      <c r="F396" s="60" t="s">
        <v>5482</v>
      </c>
      <c r="G396" s="60" t="s">
        <v>5482</v>
      </c>
      <c r="H396" s="60" t="s">
        <v>6110</v>
      </c>
      <c r="I396" s="60" t="s">
        <v>6110</v>
      </c>
      <c r="J396" s="60" t="s">
        <v>5489</v>
      </c>
      <c r="K396" s="60" t="s">
        <v>6111</v>
      </c>
      <c r="L396" s="60" t="s">
        <v>5490</v>
      </c>
      <c r="M396" s="60">
        <v>330</v>
      </c>
      <c r="N396" s="60">
        <v>333</v>
      </c>
      <c r="O396" s="60">
        <v>401</v>
      </c>
      <c r="P396" s="61">
        <v>453</v>
      </c>
      <c r="Q396" s="62">
        <v>330333401453</v>
      </c>
      <c r="R396" s="60" t="s">
        <v>5482</v>
      </c>
      <c r="S396" s="60" t="s">
        <v>5486</v>
      </c>
      <c r="T396" s="60" t="s">
        <v>5484</v>
      </c>
      <c r="U396" s="60">
        <v>1</v>
      </c>
      <c r="V396" s="53" t="s">
        <v>5487</v>
      </c>
    </row>
    <row r="397" spans="1:22" x14ac:dyDescent="0.25">
      <c r="A397" s="59">
        <v>655742</v>
      </c>
      <c r="B397" s="60" t="s">
        <v>6112</v>
      </c>
      <c r="C397" s="60" t="s">
        <v>10</v>
      </c>
      <c r="D397" s="60" t="s">
        <v>5480</v>
      </c>
      <c r="E397" s="60" t="s">
        <v>5481</v>
      </c>
      <c r="F397" s="60" t="s">
        <v>5482</v>
      </c>
      <c r="G397" s="60" t="s">
        <v>5482</v>
      </c>
      <c r="H397" s="60" t="s">
        <v>6110</v>
      </c>
      <c r="I397" s="60" t="s">
        <v>6110</v>
      </c>
      <c r="J397" s="60" t="s">
        <v>5492</v>
      </c>
      <c r="K397" s="60" t="s">
        <v>6112</v>
      </c>
      <c r="L397" s="60" t="s">
        <v>5490</v>
      </c>
      <c r="M397" s="60">
        <v>330</v>
      </c>
      <c r="N397" s="60">
        <v>333</v>
      </c>
      <c r="O397" s="60">
        <v>401</v>
      </c>
      <c r="P397" s="61">
        <v>101</v>
      </c>
      <c r="Q397" s="62">
        <v>330333401101</v>
      </c>
      <c r="R397" s="60" t="s">
        <v>5482</v>
      </c>
      <c r="S397" s="60" t="s">
        <v>5486</v>
      </c>
      <c r="T397" s="60" t="s">
        <v>5484</v>
      </c>
      <c r="U397" s="60">
        <v>1</v>
      </c>
      <c r="V397" s="53" t="s">
        <v>5487</v>
      </c>
    </row>
    <row r="398" spans="1:22" x14ac:dyDescent="0.25">
      <c r="A398" s="59">
        <v>20020963</v>
      </c>
      <c r="B398" s="60" t="s">
        <v>6113</v>
      </c>
      <c r="C398" s="60" t="s">
        <v>10</v>
      </c>
      <c r="D398" s="60" t="s">
        <v>5480</v>
      </c>
      <c r="E398" s="60" t="s">
        <v>5481</v>
      </c>
      <c r="F398" s="60" t="s">
        <v>5482</v>
      </c>
      <c r="G398" s="60" t="s">
        <v>5482</v>
      </c>
      <c r="H398" s="60" t="s">
        <v>6110</v>
      </c>
      <c r="I398" s="60" t="s">
        <v>6110</v>
      </c>
      <c r="J398" s="60" t="s">
        <v>5495</v>
      </c>
      <c r="K398" s="60" t="s">
        <v>6114</v>
      </c>
      <c r="L398" s="60" t="s">
        <v>5497</v>
      </c>
      <c r="M398" s="60">
        <v>330</v>
      </c>
      <c r="N398" s="60">
        <v>333</v>
      </c>
      <c r="O398" s="60">
        <v>401</v>
      </c>
      <c r="P398" s="61" t="s">
        <v>3854</v>
      </c>
      <c r="Q398" s="62" t="s">
        <v>5485</v>
      </c>
      <c r="R398" s="60" t="s">
        <v>5482</v>
      </c>
      <c r="S398" s="60" t="s">
        <v>5486</v>
      </c>
      <c r="T398" s="60" t="s">
        <v>5484</v>
      </c>
      <c r="U398" s="60">
        <v>1</v>
      </c>
      <c r="V398" s="53" t="s">
        <v>5487</v>
      </c>
    </row>
    <row r="399" spans="1:22" x14ac:dyDescent="0.25">
      <c r="A399" s="59" t="s">
        <v>3854</v>
      </c>
      <c r="B399" s="60" t="s">
        <v>6115</v>
      </c>
      <c r="C399" s="60" t="s">
        <v>10</v>
      </c>
      <c r="D399" s="60" t="s">
        <v>5480</v>
      </c>
      <c r="E399" s="60" t="s">
        <v>5481</v>
      </c>
      <c r="F399" s="60" t="s">
        <v>5482</v>
      </c>
      <c r="G399" s="60" t="s">
        <v>5482</v>
      </c>
      <c r="H399" s="60" t="s">
        <v>6110</v>
      </c>
      <c r="I399" s="60" t="s">
        <v>6110</v>
      </c>
      <c r="J399" s="60" t="s">
        <v>5484</v>
      </c>
      <c r="K399" s="60" t="s">
        <v>6109</v>
      </c>
      <c r="L399" s="60" t="s">
        <v>4149</v>
      </c>
      <c r="M399" s="60">
        <v>330</v>
      </c>
      <c r="N399" s="60">
        <v>333</v>
      </c>
      <c r="O399" s="60">
        <v>401</v>
      </c>
      <c r="P399" s="61" t="s">
        <v>3854</v>
      </c>
      <c r="Q399" s="62" t="s">
        <v>5485</v>
      </c>
      <c r="R399" s="60" t="s">
        <v>5482</v>
      </c>
      <c r="S399" s="60" t="s">
        <v>5486</v>
      </c>
      <c r="T399" s="60" t="s">
        <v>5484</v>
      </c>
      <c r="U399" s="60">
        <v>0.001</v>
      </c>
      <c r="V399" s="53" t="s">
        <v>5487</v>
      </c>
    </row>
    <row r="400" spans="1:22" x14ac:dyDescent="0.25">
      <c r="A400" s="59">
        <v>134492</v>
      </c>
      <c r="B400" s="60" t="s">
        <v>6116</v>
      </c>
      <c r="C400" s="60" t="s">
        <v>10</v>
      </c>
      <c r="D400" s="60" t="s">
        <v>5480</v>
      </c>
      <c r="E400" s="60" t="s">
        <v>5481</v>
      </c>
      <c r="F400" s="60" t="s">
        <v>5482</v>
      </c>
      <c r="G400" s="60" t="s">
        <v>5482</v>
      </c>
      <c r="H400" s="60" t="s">
        <v>6117</v>
      </c>
      <c r="I400" s="60" t="s">
        <v>6117</v>
      </c>
      <c r="J400" s="60" t="s">
        <v>5484</v>
      </c>
      <c r="K400" s="60" t="s">
        <v>6118</v>
      </c>
      <c r="L400" s="60" t="s">
        <v>4611</v>
      </c>
      <c r="M400" s="60">
        <v>330</v>
      </c>
      <c r="N400" s="60">
        <v>333</v>
      </c>
      <c r="O400" s="60">
        <v>401</v>
      </c>
      <c r="P400" s="61" t="s">
        <v>3854</v>
      </c>
      <c r="Q400" s="62" t="s">
        <v>5485</v>
      </c>
      <c r="R400" s="60" t="s">
        <v>5482</v>
      </c>
      <c r="S400" s="60" t="s">
        <v>5486</v>
      </c>
      <c r="T400" s="60" t="s">
        <v>5484</v>
      </c>
      <c r="U400" s="60">
        <v>1</v>
      </c>
      <c r="V400" s="53" t="s">
        <v>5487</v>
      </c>
    </row>
    <row r="401" spans="1:22" x14ac:dyDescent="0.25">
      <c r="A401" s="59">
        <v>61781</v>
      </c>
      <c r="B401" s="60" t="s">
        <v>6116</v>
      </c>
      <c r="C401" s="60" t="s">
        <v>10</v>
      </c>
      <c r="D401" s="60" t="s">
        <v>5480</v>
      </c>
      <c r="E401" s="60" t="s">
        <v>5481</v>
      </c>
      <c r="F401" s="60" t="s">
        <v>5482</v>
      </c>
      <c r="G401" s="60" t="s">
        <v>5482</v>
      </c>
      <c r="H401" s="60" t="s">
        <v>6117</v>
      </c>
      <c r="I401" s="60" t="s">
        <v>6117</v>
      </c>
      <c r="J401" s="60" t="s">
        <v>5484</v>
      </c>
      <c r="K401" s="60" t="s">
        <v>6118</v>
      </c>
      <c r="L401" s="60" t="s">
        <v>3939</v>
      </c>
      <c r="M401" s="60">
        <v>330</v>
      </c>
      <c r="N401" s="60">
        <v>333</v>
      </c>
      <c r="O401" s="60">
        <v>401</v>
      </c>
      <c r="P401" s="61" t="s">
        <v>3854</v>
      </c>
      <c r="Q401" s="62" t="s">
        <v>5485</v>
      </c>
      <c r="R401" s="60" t="s">
        <v>5482</v>
      </c>
      <c r="S401" s="60" t="s">
        <v>5486</v>
      </c>
      <c r="T401" s="60" t="s">
        <v>5484</v>
      </c>
      <c r="U401" s="60">
        <v>1</v>
      </c>
      <c r="V401" s="53" t="s">
        <v>5487</v>
      </c>
    </row>
    <row r="402" spans="1:22" x14ac:dyDescent="0.25">
      <c r="A402" s="59">
        <v>655306</v>
      </c>
      <c r="B402" s="60" t="s">
        <v>6119</v>
      </c>
      <c r="C402" s="60" t="s">
        <v>10</v>
      </c>
      <c r="D402" s="60" t="s">
        <v>5480</v>
      </c>
      <c r="E402" s="60" t="s">
        <v>5481</v>
      </c>
      <c r="F402" s="60" t="s">
        <v>5482</v>
      </c>
      <c r="G402" s="60" t="s">
        <v>5482</v>
      </c>
      <c r="H402" s="60" t="s">
        <v>6117</v>
      </c>
      <c r="I402" s="60" t="s">
        <v>6117</v>
      </c>
      <c r="J402" s="60" t="s">
        <v>5489</v>
      </c>
      <c r="K402" s="60" t="s">
        <v>6120</v>
      </c>
      <c r="L402" s="60" t="s">
        <v>5490</v>
      </c>
      <c r="M402" s="60">
        <v>330</v>
      </c>
      <c r="N402" s="60">
        <v>333</v>
      </c>
      <c r="O402" s="60">
        <v>401</v>
      </c>
      <c r="P402" s="61">
        <v>452</v>
      </c>
      <c r="Q402" s="62">
        <v>330333401452</v>
      </c>
      <c r="R402" s="60" t="s">
        <v>5482</v>
      </c>
      <c r="S402" s="60" t="s">
        <v>5486</v>
      </c>
      <c r="T402" s="60" t="s">
        <v>5484</v>
      </c>
      <c r="U402" s="60">
        <v>1</v>
      </c>
      <c r="V402" s="53" t="s">
        <v>5487</v>
      </c>
    </row>
    <row r="403" spans="1:22" x14ac:dyDescent="0.25">
      <c r="A403" s="59">
        <v>655713</v>
      </c>
      <c r="B403" s="60" t="s">
        <v>6121</v>
      </c>
      <c r="C403" s="60" t="s">
        <v>10</v>
      </c>
      <c r="D403" s="60" t="s">
        <v>5480</v>
      </c>
      <c r="E403" s="60" t="s">
        <v>5481</v>
      </c>
      <c r="F403" s="60" t="s">
        <v>5482</v>
      </c>
      <c r="G403" s="60" t="s">
        <v>5482</v>
      </c>
      <c r="H403" s="60" t="s">
        <v>6117</v>
      </c>
      <c r="I403" s="60" t="s">
        <v>6117</v>
      </c>
      <c r="J403" s="60" t="s">
        <v>5492</v>
      </c>
      <c r="K403" s="60" t="s">
        <v>6122</v>
      </c>
      <c r="L403" s="60" t="s">
        <v>5490</v>
      </c>
      <c r="M403" s="60">
        <v>330</v>
      </c>
      <c r="N403" s="60">
        <v>333</v>
      </c>
      <c r="O403" s="60">
        <v>401</v>
      </c>
      <c r="P403" s="61">
        <v>101</v>
      </c>
      <c r="Q403" s="62">
        <v>330333401101</v>
      </c>
      <c r="R403" s="60" t="s">
        <v>5482</v>
      </c>
      <c r="S403" s="60" t="s">
        <v>5486</v>
      </c>
      <c r="T403" s="60" t="s">
        <v>5484</v>
      </c>
      <c r="U403" s="60">
        <v>1</v>
      </c>
      <c r="V403" s="53" t="s">
        <v>5487</v>
      </c>
    </row>
    <row r="404" spans="1:22" x14ac:dyDescent="0.25">
      <c r="A404" s="59">
        <v>20020943</v>
      </c>
      <c r="B404" s="60" t="s">
        <v>6123</v>
      </c>
      <c r="C404" s="60" t="s">
        <v>10</v>
      </c>
      <c r="D404" s="60" t="s">
        <v>5480</v>
      </c>
      <c r="E404" s="60" t="s">
        <v>5481</v>
      </c>
      <c r="F404" s="60" t="s">
        <v>5482</v>
      </c>
      <c r="G404" s="60" t="s">
        <v>5482</v>
      </c>
      <c r="H404" s="60" t="s">
        <v>6117</v>
      </c>
      <c r="I404" s="60" t="s">
        <v>6117</v>
      </c>
      <c r="J404" s="60" t="s">
        <v>5495</v>
      </c>
      <c r="K404" s="60" t="s">
        <v>6124</v>
      </c>
      <c r="L404" s="60" t="s">
        <v>5497</v>
      </c>
      <c r="M404" s="60">
        <v>330</v>
      </c>
      <c r="N404" s="60">
        <v>333</v>
      </c>
      <c r="O404" s="60">
        <v>401</v>
      </c>
      <c r="P404" s="61" t="s">
        <v>3854</v>
      </c>
      <c r="Q404" s="62" t="s">
        <v>5485</v>
      </c>
      <c r="R404" s="60" t="s">
        <v>5482</v>
      </c>
      <c r="S404" s="60" t="s">
        <v>5486</v>
      </c>
      <c r="T404" s="60" t="s">
        <v>5484</v>
      </c>
      <c r="U404" s="60">
        <v>1</v>
      </c>
      <c r="V404" s="53" t="s">
        <v>5487</v>
      </c>
    </row>
    <row r="405" spans="1:22" x14ac:dyDescent="0.25">
      <c r="A405" s="59" t="s">
        <v>3854</v>
      </c>
      <c r="B405" s="60" t="s">
        <v>6125</v>
      </c>
      <c r="C405" s="60" t="s">
        <v>10</v>
      </c>
      <c r="D405" s="60" t="s">
        <v>5480</v>
      </c>
      <c r="E405" s="60" t="s">
        <v>5481</v>
      </c>
      <c r="F405" s="60" t="s">
        <v>5482</v>
      </c>
      <c r="G405" s="60" t="s">
        <v>5482</v>
      </c>
      <c r="H405" s="60" t="s">
        <v>6117</v>
      </c>
      <c r="I405" s="60" t="s">
        <v>6117</v>
      </c>
      <c r="J405" s="60" t="s">
        <v>5484</v>
      </c>
      <c r="K405" s="60" t="s">
        <v>6118</v>
      </c>
      <c r="L405" s="60" t="s">
        <v>4149</v>
      </c>
      <c r="M405" s="60">
        <v>330</v>
      </c>
      <c r="N405" s="60">
        <v>333</v>
      </c>
      <c r="O405" s="60">
        <v>401</v>
      </c>
      <c r="P405" s="61" t="s">
        <v>3854</v>
      </c>
      <c r="Q405" s="62" t="s">
        <v>5485</v>
      </c>
      <c r="R405" s="60" t="s">
        <v>5482</v>
      </c>
      <c r="S405" s="60" t="s">
        <v>5486</v>
      </c>
      <c r="T405" s="60" t="s">
        <v>5484</v>
      </c>
      <c r="U405" s="60">
        <v>0.001</v>
      </c>
      <c r="V405" s="53" t="s">
        <v>5487</v>
      </c>
    </row>
    <row r="406" spans="1:22" x14ac:dyDescent="0.25">
      <c r="A406" s="59">
        <v>671786</v>
      </c>
      <c r="B406" s="60" t="s">
        <v>6126</v>
      </c>
      <c r="C406" s="60" t="s">
        <v>9</v>
      </c>
      <c r="D406" s="60" t="s">
        <v>5480</v>
      </c>
      <c r="E406" s="60" t="s">
        <v>5481</v>
      </c>
      <c r="F406" s="60" t="s">
        <v>5482</v>
      </c>
      <c r="G406" s="60" t="s">
        <v>5500</v>
      </c>
      <c r="H406" s="60" t="s">
        <v>6127</v>
      </c>
      <c r="I406" s="60" t="s">
        <v>6117</v>
      </c>
      <c r="J406" s="60" t="s">
        <v>5484</v>
      </c>
      <c r="K406" s="60" t="s">
        <v>6126</v>
      </c>
      <c r="L406" s="60" t="s">
        <v>5490</v>
      </c>
      <c r="M406" s="60">
        <v>330</v>
      </c>
      <c r="N406" s="60">
        <v>333</v>
      </c>
      <c r="O406" s="60">
        <v>401</v>
      </c>
      <c r="P406" s="61">
        <v>473</v>
      </c>
      <c r="Q406" s="62">
        <v>330333401473</v>
      </c>
      <c r="R406" s="60" t="s">
        <v>5500</v>
      </c>
      <c r="S406" s="60" t="s">
        <v>5503</v>
      </c>
      <c r="T406" s="60" t="s">
        <v>5484</v>
      </c>
      <c r="U406" s="60">
        <v>0.5</v>
      </c>
      <c r="V406" s="53" t="s">
        <v>5487</v>
      </c>
    </row>
    <row r="407" spans="1:22" x14ac:dyDescent="0.25">
      <c r="A407" s="59">
        <v>20024090</v>
      </c>
      <c r="B407" s="60" t="s">
        <v>6126</v>
      </c>
      <c r="C407" s="60" t="s">
        <v>9</v>
      </c>
      <c r="D407" s="60" t="s">
        <v>5480</v>
      </c>
      <c r="E407" s="60" t="s">
        <v>5481</v>
      </c>
      <c r="F407" s="60" t="s">
        <v>5482</v>
      </c>
      <c r="G407" s="60" t="s">
        <v>5500</v>
      </c>
      <c r="H407" s="60" t="s">
        <v>6127</v>
      </c>
      <c r="I407" s="60" t="s">
        <v>6117</v>
      </c>
      <c r="J407" s="60" t="s">
        <v>5484</v>
      </c>
      <c r="K407" s="60" t="s">
        <v>6126</v>
      </c>
      <c r="L407" s="60" t="s">
        <v>5497</v>
      </c>
      <c r="M407" s="60">
        <v>330</v>
      </c>
      <c r="N407" s="60">
        <v>333</v>
      </c>
      <c r="O407" s="60">
        <v>401</v>
      </c>
      <c r="P407" s="61" t="s">
        <v>3854</v>
      </c>
      <c r="Q407" s="62" t="s">
        <v>5485</v>
      </c>
      <c r="R407" s="60" t="s">
        <v>5500</v>
      </c>
      <c r="S407" s="60" t="s">
        <v>5503</v>
      </c>
      <c r="T407" s="60" t="s">
        <v>5484</v>
      </c>
      <c r="U407" s="60">
        <v>0.5</v>
      </c>
      <c r="V407" s="53" t="s">
        <v>5487</v>
      </c>
    </row>
    <row r="408" spans="1:22" x14ac:dyDescent="0.25">
      <c r="A408" s="59">
        <v>134801</v>
      </c>
      <c r="B408" s="60" t="s">
        <v>6128</v>
      </c>
      <c r="C408" s="60" t="s">
        <v>9</v>
      </c>
      <c r="D408" s="60" t="s">
        <v>5480</v>
      </c>
      <c r="E408" s="60" t="s">
        <v>5481</v>
      </c>
      <c r="F408" s="60" t="s">
        <v>5482</v>
      </c>
      <c r="G408" s="60" t="s">
        <v>5500</v>
      </c>
      <c r="H408" s="60" t="s">
        <v>6127</v>
      </c>
      <c r="I408" s="60" t="s">
        <v>6117</v>
      </c>
      <c r="J408" s="60" t="s">
        <v>5484</v>
      </c>
      <c r="K408" s="60" t="s">
        <v>6126</v>
      </c>
      <c r="L408" s="60" t="s">
        <v>4611</v>
      </c>
      <c r="M408" s="60">
        <v>330</v>
      </c>
      <c r="N408" s="60">
        <v>333</v>
      </c>
      <c r="O408" s="60">
        <v>401</v>
      </c>
      <c r="P408" s="61" t="s">
        <v>3854</v>
      </c>
      <c r="Q408" s="62" t="s">
        <v>5485</v>
      </c>
      <c r="R408" s="60" t="s">
        <v>5500</v>
      </c>
      <c r="S408" s="60" t="s">
        <v>5503</v>
      </c>
      <c r="T408" s="60" t="s">
        <v>5484</v>
      </c>
      <c r="U408" s="60">
        <v>0.5</v>
      </c>
      <c r="V408" s="53" t="s">
        <v>5487</v>
      </c>
    </row>
    <row r="409" spans="1:22" x14ac:dyDescent="0.25">
      <c r="A409" s="59">
        <v>794561</v>
      </c>
      <c r="B409" s="60" t="s">
        <v>6129</v>
      </c>
      <c r="C409" s="60" t="s">
        <v>9</v>
      </c>
      <c r="D409" s="60" t="s">
        <v>5480</v>
      </c>
      <c r="E409" s="60" t="s">
        <v>5481</v>
      </c>
      <c r="F409" s="60" t="s">
        <v>5482</v>
      </c>
      <c r="G409" s="60" t="s">
        <v>5500</v>
      </c>
      <c r="H409" s="60" t="s">
        <v>6127</v>
      </c>
      <c r="I409" s="60" t="s">
        <v>6117</v>
      </c>
      <c r="J409" s="60" t="s">
        <v>5506</v>
      </c>
      <c r="K409" s="60" t="s">
        <v>6130</v>
      </c>
      <c r="L409" s="60" t="s">
        <v>3939</v>
      </c>
      <c r="M409" s="60">
        <v>330</v>
      </c>
      <c r="N409" s="60">
        <v>333</v>
      </c>
      <c r="O409" s="60">
        <v>401</v>
      </c>
      <c r="P409" s="61" t="s">
        <v>3854</v>
      </c>
      <c r="Q409" s="62" t="s">
        <v>5485</v>
      </c>
      <c r="R409" s="60" t="s">
        <v>5500</v>
      </c>
      <c r="S409" s="60" t="s">
        <v>5503</v>
      </c>
      <c r="T409" s="60" t="s">
        <v>5484</v>
      </c>
      <c r="U409" s="60">
        <v>0.5</v>
      </c>
      <c r="V409" s="53" t="s">
        <v>5487</v>
      </c>
    </row>
    <row r="410" spans="1:22" x14ac:dyDescent="0.25">
      <c r="A410" s="59">
        <v>795727</v>
      </c>
      <c r="B410" s="60" t="s">
        <v>6131</v>
      </c>
      <c r="C410" s="60" t="s">
        <v>9</v>
      </c>
      <c r="D410" s="60" t="s">
        <v>5480</v>
      </c>
      <c r="E410" s="60" t="s">
        <v>5481</v>
      </c>
      <c r="F410" s="60" t="s">
        <v>5482</v>
      </c>
      <c r="G410" s="60" t="s">
        <v>5500</v>
      </c>
      <c r="H410" s="60" t="s">
        <v>6127</v>
      </c>
      <c r="I410" s="60" t="s">
        <v>6117</v>
      </c>
      <c r="J410" s="60" t="s">
        <v>5484</v>
      </c>
      <c r="K410" s="60" t="s">
        <v>6126</v>
      </c>
      <c r="L410" s="60" t="s">
        <v>3939</v>
      </c>
      <c r="M410" s="60">
        <v>330</v>
      </c>
      <c r="N410" s="60">
        <v>333</v>
      </c>
      <c r="O410" s="60">
        <v>401</v>
      </c>
      <c r="P410" s="61" t="s">
        <v>3854</v>
      </c>
      <c r="Q410" s="62" t="s">
        <v>5485</v>
      </c>
      <c r="R410" s="60" t="s">
        <v>5500</v>
      </c>
      <c r="S410" s="60" t="s">
        <v>5503</v>
      </c>
      <c r="T410" s="60" t="s">
        <v>5484</v>
      </c>
      <c r="U410" s="60">
        <v>0.5</v>
      </c>
      <c r="V410" s="53" t="s">
        <v>5487</v>
      </c>
    </row>
    <row r="411" spans="1:22" x14ac:dyDescent="0.25">
      <c r="A411" s="59" t="s">
        <v>3854</v>
      </c>
      <c r="B411" s="60" t="s">
        <v>6132</v>
      </c>
      <c r="C411" s="60" t="s">
        <v>9</v>
      </c>
      <c r="D411" s="60" t="s">
        <v>5480</v>
      </c>
      <c r="E411" s="60" t="s">
        <v>5481</v>
      </c>
      <c r="F411" s="60" t="s">
        <v>5482</v>
      </c>
      <c r="G411" s="60" t="s">
        <v>5500</v>
      </c>
      <c r="H411" s="60" t="s">
        <v>6127</v>
      </c>
      <c r="I411" s="60" t="s">
        <v>6117</v>
      </c>
      <c r="J411" s="60" t="s">
        <v>5484</v>
      </c>
      <c r="K411" s="60" t="s">
        <v>6133</v>
      </c>
      <c r="L411" s="60" t="s">
        <v>4601</v>
      </c>
      <c r="M411" s="60">
        <v>330</v>
      </c>
      <c r="N411" s="60">
        <v>333</v>
      </c>
      <c r="O411" s="60">
        <v>401</v>
      </c>
      <c r="P411" s="61" t="s">
        <v>3854</v>
      </c>
      <c r="Q411" s="62" t="s">
        <v>5485</v>
      </c>
      <c r="R411" s="60" t="s">
        <v>5500</v>
      </c>
      <c r="S411" s="60" t="s">
        <v>5503</v>
      </c>
      <c r="T411" s="60" t="s">
        <v>5484</v>
      </c>
      <c r="U411" s="60">
        <v>0.5</v>
      </c>
      <c r="V411" s="53" t="s">
        <v>5487</v>
      </c>
    </row>
    <row r="412" spans="1:22" x14ac:dyDescent="0.25">
      <c r="A412" s="59">
        <v>134482</v>
      </c>
      <c r="B412" s="60" t="s">
        <v>6134</v>
      </c>
      <c r="C412" s="60" t="s">
        <v>10</v>
      </c>
      <c r="D412" s="60" t="s">
        <v>5480</v>
      </c>
      <c r="E412" s="60" t="s">
        <v>5481</v>
      </c>
      <c r="F412" s="60" t="s">
        <v>5482</v>
      </c>
      <c r="G412" s="60" t="s">
        <v>5482</v>
      </c>
      <c r="H412" s="60" t="s">
        <v>6135</v>
      </c>
      <c r="I412" s="60" t="s">
        <v>6135</v>
      </c>
      <c r="J412" s="60" t="s">
        <v>5484</v>
      </c>
      <c r="K412" s="60" t="s">
        <v>6134</v>
      </c>
      <c r="L412" s="60" t="s">
        <v>4611</v>
      </c>
      <c r="M412" s="60">
        <v>330</v>
      </c>
      <c r="N412" s="60">
        <v>333</v>
      </c>
      <c r="O412" s="60">
        <v>401</v>
      </c>
      <c r="P412" s="61" t="s">
        <v>3854</v>
      </c>
      <c r="Q412" s="62" t="s">
        <v>5485</v>
      </c>
      <c r="R412" s="60" t="s">
        <v>5482</v>
      </c>
      <c r="S412" s="60" t="s">
        <v>5486</v>
      </c>
      <c r="T412" s="60" t="s">
        <v>5484</v>
      </c>
      <c r="U412" s="60">
        <v>1</v>
      </c>
      <c r="V412" s="53" t="s">
        <v>5487</v>
      </c>
    </row>
    <row r="413" spans="1:22" x14ac:dyDescent="0.25">
      <c r="A413" s="59">
        <v>61748</v>
      </c>
      <c r="B413" s="60" t="s">
        <v>6134</v>
      </c>
      <c r="C413" s="60" t="s">
        <v>10</v>
      </c>
      <c r="D413" s="60" t="s">
        <v>5480</v>
      </c>
      <c r="E413" s="60" t="s">
        <v>5481</v>
      </c>
      <c r="F413" s="60" t="s">
        <v>5482</v>
      </c>
      <c r="G413" s="60" t="s">
        <v>5482</v>
      </c>
      <c r="H413" s="60" t="s">
        <v>6135</v>
      </c>
      <c r="I413" s="60" t="s">
        <v>6135</v>
      </c>
      <c r="J413" s="60" t="s">
        <v>5484</v>
      </c>
      <c r="K413" s="60" t="s">
        <v>6134</v>
      </c>
      <c r="L413" s="60" t="s">
        <v>3939</v>
      </c>
      <c r="M413" s="60">
        <v>330</v>
      </c>
      <c r="N413" s="60">
        <v>333</v>
      </c>
      <c r="O413" s="60">
        <v>401</v>
      </c>
      <c r="P413" s="61" t="s">
        <v>3854</v>
      </c>
      <c r="Q413" s="62" t="s">
        <v>5485</v>
      </c>
      <c r="R413" s="60" t="s">
        <v>5482</v>
      </c>
      <c r="S413" s="60" t="s">
        <v>5486</v>
      </c>
      <c r="T413" s="60" t="s">
        <v>5484</v>
      </c>
      <c r="U413" s="60">
        <v>1</v>
      </c>
      <c r="V413" s="53" t="s">
        <v>5487</v>
      </c>
    </row>
    <row r="414" spans="1:22" x14ac:dyDescent="0.25">
      <c r="A414" s="59">
        <v>655332</v>
      </c>
      <c r="B414" s="60" t="s">
        <v>6136</v>
      </c>
      <c r="C414" s="60" t="s">
        <v>10</v>
      </c>
      <c r="D414" s="60" t="s">
        <v>5480</v>
      </c>
      <c r="E414" s="60" t="s">
        <v>5481</v>
      </c>
      <c r="F414" s="60" t="s">
        <v>5482</v>
      </c>
      <c r="G414" s="60" t="s">
        <v>5482</v>
      </c>
      <c r="H414" s="60" t="s">
        <v>6135</v>
      </c>
      <c r="I414" s="60" t="s">
        <v>6135</v>
      </c>
      <c r="J414" s="60" t="s">
        <v>5489</v>
      </c>
      <c r="K414" s="60" t="s">
        <v>6136</v>
      </c>
      <c r="L414" s="60" t="s">
        <v>5490</v>
      </c>
      <c r="M414" s="60">
        <v>330</v>
      </c>
      <c r="N414" s="60">
        <v>333</v>
      </c>
      <c r="O414" s="60">
        <v>401</v>
      </c>
      <c r="P414" s="61">
        <v>453</v>
      </c>
      <c r="Q414" s="62">
        <v>330333401453</v>
      </c>
      <c r="R414" s="60" t="s">
        <v>5482</v>
      </c>
      <c r="S414" s="60" t="s">
        <v>5486</v>
      </c>
      <c r="T414" s="60" t="s">
        <v>5484</v>
      </c>
      <c r="U414" s="60">
        <v>1</v>
      </c>
      <c r="V414" s="53" t="s">
        <v>5487</v>
      </c>
    </row>
    <row r="415" spans="1:22" x14ac:dyDescent="0.25">
      <c r="A415" s="59">
        <v>655747</v>
      </c>
      <c r="B415" s="60" t="s">
        <v>6137</v>
      </c>
      <c r="C415" s="60" t="s">
        <v>10</v>
      </c>
      <c r="D415" s="60" t="s">
        <v>5480</v>
      </c>
      <c r="E415" s="60" t="s">
        <v>5481</v>
      </c>
      <c r="F415" s="60" t="s">
        <v>5482</v>
      </c>
      <c r="G415" s="60" t="s">
        <v>5482</v>
      </c>
      <c r="H415" s="60" t="s">
        <v>6135</v>
      </c>
      <c r="I415" s="60" t="s">
        <v>6135</v>
      </c>
      <c r="J415" s="60" t="s">
        <v>5492</v>
      </c>
      <c r="K415" s="60" t="s">
        <v>6137</v>
      </c>
      <c r="L415" s="60" t="s">
        <v>5490</v>
      </c>
      <c r="M415" s="60">
        <v>330</v>
      </c>
      <c r="N415" s="60">
        <v>333</v>
      </c>
      <c r="O415" s="60">
        <v>401</v>
      </c>
      <c r="P415" s="61">
        <v>101</v>
      </c>
      <c r="Q415" s="62">
        <v>330333401101</v>
      </c>
      <c r="R415" s="60" t="s">
        <v>5482</v>
      </c>
      <c r="S415" s="60" t="s">
        <v>5486</v>
      </c>
      <c r="T415" s="60" t="s">
        <v>5484</v>
      </c>
      <c r="U415" s="60">
        <v>1</v>
      </c>
      <c r="V415" s="53" t="s">
        <v>5487</v>
      </c>
    </row>
    <row r="416" spans="1:22" x14ac:dyDescent="0.25">
      <c r="A416" s="59">
        <v>20020967</v>
      </c>
      <c r="B416" s="60" t="s">
        <v>6138</v>
      </c>
      <c r="C416" s="60" t="s">
        <v>10</v>
      </c>
      <c r="D416" s="60" t="s">
        <v>5480</v>
      </c>
      <c r="E416" s="60" t="s">
        <v>5481</v>
      </c>
      <c r="F416" s="60" t="s">
        <v>5482</v>
      </c>
      <c r="G416" s="60" t="s">
        <v>5482</v>
      </c>
      <c r="H416" s="60" t="s">
        <v>6135</v>
      </c>
      <c r="I416" s="60" t="s">
        <v>6135</v>
      </c>
      <c r="J416" s="60" t="s">
        <v>5495</v>
      </c>
      <c r="K416" s="60" t="s">
        <v>6139</v>
      </c>
      <c r="L416" s="60" t="s">
        <v>5497</v>
      </c>
      <c r="M416" s="60">
        <v>330</v>
      </c>
      <c r="N416" s="60">
        <v>333</v>
      </c>
      <c r="O416" s="60">
        <v>401</v>
      </c>
      <c r="P416" s="61" t="s">
        <v>3854</v>
      </c>
      <c r="Q416" s="62" t="s">
        <v>5485</v>
      </c>
      <c r="R416" s="60" t="s">
        <v>5482</v>
      </c>
      <c r="S416" s="60" t="s">
        <v>5486</v>
      </c>
      <c r="T416" s="60" t="s">
        <v>5484</v>
      </c>
      <c r="U416" s="60">
        <v>1</v>
      </c>
      <c r="V416" s="53" t="s">
        <v>5487</v>
      </c>
    </row>
    <row r="417" spans="1:22" x14ac:dyDescent="0.25">
      <c r="A417" s="59">
        <v>134484</v>
      </c>
      <c r="B417" s="60" t="s">
        <v>6140</v>
      </c>
      <c r="C417" s="60" t="s">
        <v>10</v>
      </c>
      <c r="D417" s="60" t="s">
        <v>5480</v>
      </c>
      <c r="E417" s="60" t="s">
        <v>5481</v>
      </c>
      <c r="F417" s="60" t="s">
        <v>5482</v>
      </c>
      <c r="G417" s="60" t="s">
        <v>5482</v>
      </c>
      <c r="H417" s="60" t="s">
        <v>6141</v>
      </c>
      <c r="I417" s="60" t="s">
        <v>6141</v>
      </c>
      <c r="J417" s="60" t="s">
        <v>5484</v>
      </c>
      <c r="K417" s="60" t="s">
        <v>6140</v>
      </c>
      <c r="L417" s="60" t="s">
        <v>4611</v>
      </c>
      <c r="M417" s="60">
        <v>330</v>
      </c>
      <c r="N417" s="60">
        <v>333</v>
      </c>
      <c r="O417" s="60">
        <v>401</v>
      </c>
      <c r="P417" s="61" t="s">
        <v>3854</v>
      </c>
      <c r="Q417" s="62" t="s">
        <v>5485</v>
      </c>
      <c r="R417" s="60" t="s">
        <v>5482</v>
      </c>
      <c r="S417" s="60" t="s">
        <v>5486</v>
      </c>
      <c r="T417" s="60" t="s">
        <v>5484</v>
      </c>
      <c r="U417" s="60">
        <v>1</v>
      </c>
      <c r="V417" s="53" t="s">
        <v>5487</v>
      </c>
    </row>
    <row r="418" spans="1:22" x14ac:dyDescent="0.25">
      <c r="A418" s="59">
        <v>61755</v>
      </c>
      <c r="B418" s="60" t="s">
        <v>6140</v>
      </c>
      <c r="C418" s="60" t="s">
        <v>10</v>
      </c>
      <c r="D418" s="60" t="s">
        <v>5480</v>
      </c>
      <c r="E418" s="60" t="s">
        <v>5481</v>
      </c>
      <c r="F418" s="60" t="s">
        <v>5482</v>
      </c>
      <c r="G418" s="60" t="s">
        <v>5482</v>
      </c>
      <c r="H418" s="60" t="s">
        <v>6141</v>
      </c>
      <c r="I418" s="60" t="s">
        <v>6141</v>
      </c>
      <c r="J418" s="60" t="s">
        <v>5484</v>
      </c>
      <c r="K418" s="60" t="s">
        <v>6140</v>
      </c>
      <c r="L418" s="60" t="s">
        <v>3939</v>
      </c>
      <c r="M418" s="60">
        <v>330</v>
      </c>
      <c r="N418" s="60">
        <v>333</v>
      </c>
      <c r="O418" s="60">
        <v>401</v>
      </c>
      <c r="P418" s="61" t="s">
        <v>3854</v>
      </c>
      <c r="Q418" s="62" t="s">
        <v>5485</v>
      </c>
      <c r="R418" s="60" t="s">
        <v>5482</v>
      </c>
      <c r="S418" s="60" t="s">
        <v>5486</v>
      </c>
      <c r="T418" s="60" t="s">
        <v>5484</v>
      </c>
      <c r="U418" s="60">
        <v>1</v>
      </c>
      <c r="V418" s="53" t="s">
        <v>5487</v>
      </c>
    </row>
    <row r="419" spans="1:22" x14ac:dyDescent="0.25">
      <c r="A419" s="59">
        <v>655312</v>
      </c>
      <c r="B419" s="60" t="s">
        <v>6142</v>
      </c>
      <c r="C419" s="60" t="s">
        <v>10</v>
      </c>
      <c r="D419" s="60" t="s">
        <v>5480</v>
      </c>
      <c r="E419" s="60" t="s">
        <v>5481</v>
      </c>
      <c r="F419" s="60" t="s">
        <v>5482</v>
      </c>
      <c r="G419" s="60" t="s">
        <v>5482</v>
      </c>
      <c r="H419" s="60" t="s">
        <v>6141</v>
      </c>
      <c r="I419" s="60" t="s">
        <v>6141</v>
      </c>
      <c r="J419" s="60" t="s">
        <v>5489</v>
      </c>
      <c r="K419" s="60" t="s">
        <v>6142</v>
      </c>
      <c r="L419" s="60" t="s">
        <v>5490</v>
      </c>
      <c r="M419" s="60">
        <v>330</v>
      </c>
      <c r="N419" s="60">
        <v>333</v>
      </c>
      <c r="O419" s="60">
        <v>401</v>
      </c>
      <c r="P419" s="61">
        <v>452</v>
      </c>
      <c r="Q419" s="62">
        <v>330333401452</v>
      </c>
      <c r="R419" s="60" t="s">
        <v>5482</v>
      </c>
      <c r="S419" s="60" t="s">
        <v>5486</v>
      </c>
      <c r="T419" s="60" t="s">
        <v>5484</v>
      </c>
      <c r="U419" s="60">
        <v>1</v>
      </c>
      <c r="V419" s="53" t="s">
        <v>5487</v>
      </c>
    </row>
    <row r="420" spans="1:22" x14ac:dyDescent="0.25">
      <c r="A420" s="59">
        <v>655718</v>
      </c>
      <c r="B420" s="60" t="s">
        <v>6143</v>
      </c>
      <c r="C420" s="60" t="s">
        <v>10</v>
      </c>
      <c r="D420" s="60" t="s">
        <v>5480</v>
      </c>
      <c r="E420" s="60" t="s">
        <v>5481</v>
      </c>
      <c r="F420" s="60" t="s">
        <v>5482</v>
      </c>
      <c r="G420" s="60" t="s">
        <v>5482</v>
      </c>
      <c r="H420" s="60" t="s">
        <v>6141</v>
      </c>
      <c r="I420" s="60" t="s">
        <v>6141</v>
      </c>
      <c r="J420" s="60" t="s">
        <v>5492</v>
      </c>
      <c r="K420" s="60" t="s">
        <v>6143</v>
      </c>
      <c r="L420" s="60" t="s">
        <v>5490</v>
      </c>
      <c r="M420" s="60">
        <v>330</v>
      </c>
      <c r="N420" s="60">
        <v>333</v>
      </c>
      <c r="O420" s="60">
        <v>401</v>
      </c>
      <c r="P420" s="61">
        <v>101</v>
      </c>
      <c r="Q420" s="62">
        <v>330333401101</v>
      </c>
      <c r="R420" s="60" t="s">
        <v>5482</v>
      </c>
      <c r="S420" s="60" t="s">
        <v>5486</v>
      </c>
      <c r="T420" s="60" t="s">
        <v>5484</v>
      </c>
      <c r="U420" s="60">
        <v>1</v>
      </c>
      <c r="V420" s="53" t="s">
        <v>5487</v>
      </c>
    </row>
    <row r="421" spans="1:22" x14ac:dyDescent="0.25">
      <c r="A421" s="59">
        <v>20020948</v>
      </c>
      <c r="B421" s="60" t="s">
        <v>6144</v>
      </c>
      <c r="C421" s="60" t="s">
        <v>10</v>
      </c>
      <c r="D421" s="60" t="s">
        <v>5480</v>
      </c>
      <c r="E421" s="60" t="s">
        <v>5481</v>
      </c>
      <c r="F421" s="60" t="s">
        <v>5482</v>
      </c>
      <c r="G421" s="60" t="s">
        <v>5482</v>
      </c>
      <c r="H421" s="60" t="s">
        <v>6141</v>
      </c>
      <c r="I421" s="60" t="s">
        <v>6141</v>
      </c>
      <c r="J421" s="60" t="s">
        <v>5495</v>
      </c>
      <c r="K421" s="60" t="s">
        <v>6145</v>
      </c>
      <c r="L421" s="60" t="s">
        <v>5497</v>
      </c>
      <c r="M421" s="60">
        <v>330</v>
      </c>
      <c r="N421" s="60">
        <v>333</v>
      </c>
      <c r="O421" s="60">
        <v>401</v>
      </c>
      <c r="P421" s="61" t="s">
        <v>3854</v>
      </c>
      <c r="Q421" s="62" t="s">
        <v>5485</v>
      </c>
      <c r="R421" s="60" t="s">
        <v>5482</v>
      </c>
      <c r="S421" s="60" t="s">
        <v>5486</v>
      </c>
      <c r="T421" s="60" t="s">
        <v>5484</v>
      </c>
      <c r="U421" s="60">
        <v>1</v>
      </c>
      <c r="V421" s="53" t="s">
        <v>5487</v>
      </c>
    </row>
    <row r="422" spans="1:22" x14ac:dyDescent="0.25">
      <c r="A422" s="59" t="s">
        <v>3854</v>
      </c>
      <c r="B422" s="60" t="s">
        <v>6146</v>
      </c>
      <c r="C422" s="60" t="s">
        <v>10</v>
      </c>
      <c r="D422" s="60" t="s">
        <v>5480</v>
      </c>
      <c r="E422" s="60" t="s">
        <v>5481</v>
      </c>
      <c r="F422" s="60" t="s">
        <v>5482</v>
      </c>
      <c r="G422" s="60" t="s">
        <v>5482</v>
      </c>
      <c r="H422" s="60" t="s">
        <v>6141</v>
      </c>
      <c r="I422" s="60" t="s">
        <v>6141</v>
      </c>
      <c r="J422" s="60" t="s">
        <v>5484</v>
      </c>
      <c r="K422" s="60" t="s">
        <v>6140</v>
      </c>
      <c r="L422" s="60" t="s">
        <v>4149</v>
      </c>
      <c r="M422" s="60">
        <v>330</v>
      </c>
      <c r="N422" s="60">
        <v>333</v>
      </c>
      <c r="O422" s="60">
        <v>401</v>
      </c>
      <c r="P422" s="61" t="s">
        <v>3854</v>
      </c>
      <c r="Q422" s="62" t="s">
        <v>5485</v>
      </c>
      <c r="R422" s="60" t="s">
        <v>5482</v>
      </c>
      <c r="S422" s="60" t="s">
        <v>5486</v>
      </c>
      <c r="T422" s="60" t="s">
        <v>5484</v>
      </c>
      <c r="U422" s="60">
        <v>0.001</v>
      </c>
      <c r="V422" s="53" t="s">
        <v>5487</v>
      </c>
    </row>
    <row r="423" spans="1:22" x14ac:dyDescent="0.25">
      <c r="A423" s="59">
        <v>134493</v>
      </c>
      <c r="B423" s="60" t="s">
        <v>6147</v>
      </c>
      <c r="C423" s="60" t="s">
        <v>10</v>
      </c>
      <c r="D423" s="60" t="s">
        <v>5480</v>
      </c>
      <c r="E423" s="60" t="s">
        <v>5481</v>
      </c>
      <c r="F423" s="60" t="s">
        <v>5482</v>
      </c>
      <c r="G423" s="60" t="s">
        <v>5482</v>
      </c>
      <c r="H423" s="60" t="s">
        <v>6148</v>
      </c>
      <c r="I423" s="60" t="s">
        <v>6148</v>
      </c>
      <c r="J423" s="60" t="s">
        <v>5484</v>
      </c>
      <c r="K423" s="60" t="s">
        <v>6149</v>
      </c>
      <c r="L423" s="60" t="s">
        <v>4611</v>
      </c>
      <c r="M423" s="60">
        <v>330</v>
      </c>
      <c r="N423" s="60">
        <v>333</v>
      </c>
      <c r="O423" s="60">
        <v>401</v>
      </c>
      <c r="P423" s="61" t="s">
        <v>3854</v>
      </c>
      <c r="Q423" s="62" t="s">
        <v>5485</v>
      </c>
      <c r="R423" s="60" t="s">
        <v>5482</v>
      </c>
      <c r="S423" s="60" t="s">
        <v>5486</v>
      </c>
      <c r="T423" s="60" t="s">
        <v>5484</v>
      </c>
      <c r="U423" s="60">
        <v>1</v>
      </c>
      <c r="V423" s="53" t="s">
        <v>5487</v>
      </c>
    </row>
    <row r="424" spans="1:22" x14ac:dyDescent="0.25">
      <c r="A424" s="59">
        <v>61786</v>
      </c>
      <c r="B424" s="60" t="s">
        <v>6147</v>
      </c>
      <c r="C424" s="60" t="s">
        <v>10</v>
      </c>
      <c r="D424" s="60" t="s">
        <v>5480</v>
      </c>
      <c r="E424" s="60" t="s">
        <v>5481</v>
      </c>
      <c r="F424" s="60" t="s">
        <v>5482</v>
      </c>
      <c r="G424" s="60" t="s">
        <v>5482</v>
      </c>
      <c r="H424" s="60" t="s">
        <v>6148</v>
      </c>
      <c r="I424" s="60" t="s">
        <v>6148</v>
      </c>
      <c r="J424" s="60" t="s">
        <v>5484</v>
      </c>
      <c r="K424" s="60" t="s">
        <v>6149</v>
      </c>
      <c r="L424" s="60" t="s">
        <v>3939</v>
      </c>
      <c r="M424" s="60">
        <v>330</v>
      </c>
      <c r="N424" s="60">
        <v>333</v>
      </c>
      <c r="O424" s="60">
        <v>401</v>
      </c>
      <c r="P424" s="61" t="s">
        <v>3854</v>
      </c>
      <c r="Q424" s="62" t="s">
        <v>5485</v>
      </c>
      <c r="R424" s="60" t="s">
        <v>5482</v>
      </c>
      <c r="S424" s="60" t="s">
        <v>5486</v>
      </c>
      <c r="T424" s="60" t="s">
        <v>5484</v>
      </c>
      <c r="U424" s="60">
        <v>1</v>
      </c>
      <c r="V424" s="53" t="s">
        <v>5487</v>
      </c>
    </row>
    <row r="425" spans="1:22" x14ac:dyDescent="0.25">
      <c r="A425" s="59">
        <v>655316</v>
      </c>
      <c r="B425" s="60" t="s">
        <v>6150</v>
      </c>
      <c r="C425" s="60" t="s">
        <v>10</v>
      </c>
      <c r="D425" s="60" t="s">
        <v>5480</v>
      </c>
      <c r="E425" s="60" t="s">
        <v>5481</v>
      </c>
      <c r="F425" s="60" t="s">
        <v>5482</v>
      </c>
      <c r="G425" s="60" t="s">
        <v>5482</v>
      </c>
      <c r="H425" s="60" t="s">
        <v>6148</v>
      </c>
      <c r="I425" s="60" t="s">
        <v>6148</v>
      </c>
      <c r="J425" s="60" t="s">
        <v>5489</v>
      </c>
      <c r="K425" s="60" t="s">
        <v>6150</v>
      </c>
      <c r="L425" s="60" t="s">
        <v>5490</v>
      </c>
      <c r="M425" s="60">
        <v>330</v>
      </c>
      <c r="N425" s="60">
        <v>333</v>
      </c>
      <c r="O425" s="60">
        <v>401</v>
      </c>
      <c r="P425" s="61">
        <v>453</v>
      </c>
      <c r="Q425" s="62">
        <v>330333401453</v>
      </c>
      <c r="R425" s="60" t="s">
        <v>5482</v>
      </c>
      <c r="S425" s="60" t="s">
        <v>5486</v>
      </c>
      <c r="T425" s="60" t="s">
        <v>5484</v>
      </c>
      <c r="U425" s="60">
        <v>1</v>
      </c>
      <c r="V425" s="53" t="s">
        <v>5487</v>
      </c>
    </row>
    <row r="426" spans="1:22" x14ac:dyDescent="0.25">
      <c r="A426" s="59">
        <v>655723</v>
      </c>
      <c r="B426" s="60" t="s">
        <v>6151</v>
      </c>
      <c r="C426" s="60" t="s">
        <v>10</v>
      </c>
      <c r="D426" s="60" t="s">
        <v>5480</v>
      </c>
      <c r="E426" s="60" t="s">
        <v>5481</v>
      </c>
      <c r="F426" s="60" t="s">
        <v>5482</v>
      </c>
      <c r="G426" s="60" t="s">
        <v>5482</v>
      </c>
      <c r="H426" s="60" t="s">
        <v>6148</v>
      </c>
      <c r="I426" s="60" t="s">
        <v>6148</v>
      </c>
      <c r="J426" s="60" t="s">
        <v>5492</v>
      </c>
      <c r="K426" s="60" t="s">
        <v>6151</v>
      </c>
      <c r="L426" s="60" t="s">
        <v>5490</v>
      </c>
      <c r="M426" s="60">
        <v>330</v>
      </c>
      <c r="N426" s="60">
        <v>333</v>
      </c>
      <c r="O426" s="60">
        <v>401</v>
      </c>
      <c r="P426" s="61">
        <v>101</v>
      </c>
      <c r="Q426" s="62">
        <v>330333401101</v>
      </c>
      <c r="R426" s="60" t="s">
        <v>5482</v>
      </c>
      <c r="S426" s="60" t="s">
        <v>5486</v>
      </c>
      <c r="T426" s="60" t="s">
        <v>5484</v>
      </c>
      <c r="U426" s="60">
        <v>1</v>
      </c>
      <c r="V426" s="53" t="s">
        <v>5487</v>
      </c>
    </row>
    <row r="427" spans="1:22" x14ac:dyDescent="0.25">
      <c r="A427" s="59">
        <v>20020951</v>
      </c>
      <c r="B427" s="60" t="s">
        <v>6152</v>
      </c>
      <c r="C427" s="60" t="s">
        <v>10</v>
      </c>
      <c r="D427" s="60" t="s">
        <v>5480</v>
      </c>
      <c r="E427" s="60" t="s">
        <v>5481</v>
      </c>
      <c r="F427" s="60" t="s">
        <v>5482</v>
      </c>
      <c r="G427" s="60" t="s">
        <v>5482</v>
      </c>
      <c r="H427" s="60" t="s">
        <v>6148</v>
      </c>
      <c r="I427" s="60" t="s">
        <v>6148</v>
      </c>
      <c r="J427" s="60" t="s">
        <v>5495</v>
      </c>
      <c r="K427" s="60" t="s">
        <v>6153</v>
      </c>
      <c r="L427" s="60" t="s">
        <v>5497</v>
      </c>
      <c r="M427" s="60">
        <v>330</v>
      </c>
      <c r="N427" s="60">
        <v>333</v>
      </c>
      <c r="O427" s="60">
        <v>401</v>
      </c>
      <c r="P427" s="61" t="s">
        <v>3854</v>
      </c>
      <c r="Q427" s="62" t="s">
        <v>5485</v>
      </c>
      <c r="R427" s="60" t="s">
        <v>5482</v>
      </c>
      <c r="S427" s="60" t="s">
        <v>5486</v>
      </c>
      <c r="T427" s="60" t="s">
        <v>5484</v>
      </c>
      <c r="U427" s="60">
        <v>1</v>
      </c>
      <c r="V427" s="53" t="s">
        <v>5487</v>
      </c>
    </row>
    <row r="428" spans="1:22" x14ac:dyDescent="0.25">
      <c r="A428" s="59" t="s">
        <v>3854</v>
      </c>
      <c r="B428" s="60" t="s">
        <v>6154</v>
      </c>
      <c r="C428" s="60" t="s">
        <v>10</v>
      </c>
      <c r="D428" s="60" t="s">
        <v>5480</v>
      </c>
      <c r="E428" s="60" t="s">
        <v>5481</v>
      </c>
      <c r="F428" s="60" t="s">
        <v>5482</v>
      </c>
      <c r="G428" s="60" t="s">
        <v>5482</v>
      </c>
      <c r="H428" s="60" t="s">
        <v>6148</v>
      </c>
      <c r="I428" s="60" t="s">
        <v>6148</v>
      </c>
      <c r="J428" s="60" t="s">
        <v>5484</v>
      </c>
      <c r="K428" s="60" t="s">
        <v>6149</v>
      </c>
      <c r="L428" s="60" t="s">
        <v>4149</v>
      </c>
      <c r="M428" s="60">
        <v>330</v>
      </c>
      <c r="N428" s="60">
        <v>333</v>
      </c>
      <c r="O428" s="60">
        <v>401</v>
      </c>
      <c r="P428" s="61" t="s">
        <v>3854</v>
      </c>
      <c r="Q428" s="62" t="s">
        <v>5485</v>
      </c>
      <c r="R428" s="60" t="s">
        <v>5482</v>
      </c>
      <c r="S428" s="60" t="s">
        <v>5486</v>
      </c>
      <c r="T428" s="60" t="s">
        <v>5484</v>
      </c>
      <c r="U428" s="60">
        <v>0.001</v>
      </c>
      <c r="V428" s="53" t="s">
        <v>5487</v>
      </c>
    </row>
    <row r="429" spans="1:22" x14ac:dyDescent="0.25">
      <c r="A429" s="59">
        <v>61756</v>
      </c>
      <c r="B429" s="60" t="s">
        <v>6155</v>
      </c>
      <c r="C429" s="60" t="s">
        <v>10</v>
      </c>
      <c r="D429" s="60" t="s">
        <v>5480</v>
      </c>
      <c r="E429" s="60" t="s">
        <v>5481</v>
      </c>
      <c r="F429" s="60" t="s">
        <v>5482</v>
      </c>
      <c r="G429" s="60" t="s">
        <v>5482</v>
      </c>
      <c r="H429" s="60" t="s">
        <v>6156</v>
      </c>
      <c r="I429" s="60" t="s">
        <v>6156</v>
      </c>
      <c r="J429" s="60" t="s">
        <v>5484</v>
      </c>
      <c r="K429" s="60" t="s">
        <v>6155</v>
      </c>
      <c r="L429" s="60" t="s">
        <v>3939</v>
      </c>
      <c r="M429" s="60">
        <v>330</v>
      </c>
      <c r="N429" s="60">
        <v>333</v>
      </c>
      <c r="O429" s="60">
        <v>401</v>
      </c>
      <c r="P429" s="61" t="s">
        <v>3854</v>
      </c>
      <c r="Q429" s="62" t="s">
        <v>5485</v>
      </c>
      <c r="R429" s="60" t="s">
        <v>5482</v>
      </c>
      <c r="S429" s="60" t="s">
        <v>5486</v>
      </c>
      <c r="T429" s="60" t="s">
        <v>5484</v>
      </c>
      <c r="U429" s="60">
        <v>1</v>
      </c>
      <c r="V429" s="53" t="s">
        <v>5487</v>
      </c>
    </row>
    <row r="430" spans="1:22" x14ac:dyDescent="0.25">
      <c r="A430" s="59">
        <v>655330</v>
      </c>
      <c r="B430" s="60" t="s">
        <v>6157</v>
      </c>
      <c r="C430" s="60" t="s">
        <v>10</v>
      </c>
      <c r="D430" s="60" t="s">
        <v>5480</v>
      </c>
      <c r="E430" s="60" t="s">
        <v>5481</v>
      </c>
      <c r="F430" s="60" t="s">
        <v>5482</v>
      </c>
      <c r="G430" s="60" t="s">
        <v>5482</v>
      </c>
      <c r="H430" s="60" t="s">
        <v>6156</v>
      </c>
      <c r="I430" s="60" t="s">
        <v>6156</v>
      </c>
      <c r="J430" s="60" t="s">
        <v>5489</v>
      </c>
      <c r="K430" s="60" t="s">
        <v>6157</v>
      </c>
      <c r="L430" s="60" t="s">
        <v>5490</v>
      </c>
      <c r="M430" s="60">
        <v>330</v>
      </c>
      <c r="N430" s="60">
        <v>333</v>
      </c>
      <c r="O430" s="60">
        <v>401</v>
      </c>
      <c r="P430" s="61">
        <v>453</v>
      </c>
      <c r="Q430" s="62">
        <v>330333401453</v>
      </c>
      <c r="R430" s="60" t="s">
        <v>5482</v>
      </c>
      <c r="S430" s="60" t="s">
        <v>5486</v>
      </c>
      <c r="T430" s="60" t="s">
        <v>5484</v>
      </c>
      <c r="U430" s="60">
        <v>1</v>
      </c>
      <c r="V430" s="53" t="s">
        <v>5487</v>
      </c>
    </row>
    <row r="431" spans="1:22" x14ac:dyDescent="0.25">
      <c r="A431" s="59">
        <v>655744</v>
      </c>
      <c r="B431" s="60" t="s">
        <v>6158</v>
      </c>
      <c r="C431" s="60" t="s">
        <v>10</v>
      </c>
      <c r="D431" s="60" t="s">
        <v>5480</v>
      </c>
      <c r="E431" s="60" t="s">
        <v>5481</v>
      </c>
      <c r="F431" s="60" t="s">
        <v>5482</v>
      </c>
      <c r="G431" s="60" t="s">
        <v>5482</v>
      </c>
      <c r="H431" s="60" t="s">
        <v>6156</v>
      </c>
      <c r="I431" s="60" t="s">
        <v>6156</v>
      </c>
      <c r="J431" s="60" t="s">
        <v>5492</v>
      </c>
      <c r="K431" s="60" t="s">
        <v>6158</v>
      </c>
      <c r="L431" s="60" t="s">
        <v>5490</v>
      </c>
      <c r="M431" s="60">
        <v>330</v>
      </c>
      <c r="N431" s="60">
        <v>333</v>
      </c>
      <c r="O431" s="60">
        <v>401</v>
      </c>
      <c r="P431" s="61">
        <v>101</v>
      </c>
      <c r="Q431" s="62">
        <v>330333401101</v>
      </c>
      <c r="R431" s="60" t="s">
        <v>5482</v>
      </c>
      <c r="S431" s="60" t="s">
        <v>5486</v>
      </c>
      <c r="T431" s="60" t="s">
        <v>5484</v>
      </c>
      <c r="U431" s="60">
        <v>1</v>
      </c>
      <c r="V431" s="53" t="s">
        <v>5487</v>
      </c>
    </row>
    <row r="432" spans="1:22" x14ac:dyDescent="0.25">
      <c r="A432" s="59">
        <v>659618</v>
      </c>
      <c r="B432" s="60" t="s">
        <v>6159</v>
      </c>
      <c r="C432" s="60" t="s">
        <v>10</v>
      </c>
      <c r="D432" s="60" t="s">
        <v>5480</v>
      </c>
      <c r="E432" s="60" t="s">
        <v>5481</v>
      </c>
      <c r="F432" s="60" t="s">
        <v>5482</v>
      </c>
      <c r="G432" s="60" t="s">
        <v>5482</v>
      </c>
      <c r="H432" s="60" t="s">
        <v>6160</v>
      </c>
      <c r="I432" s="60" t="s">
        <v>6161</v>
      </c>
      <c r="J432" s="60" t="s">
        <v>5758</v>
      </c>
      <c r="K432" s="60" t="s">
        <v>6159</v>
      </c>
      <c r="L432" s="60" t="s">
        <v>5490</v>
      </c>
      <c r="M432" s="60">
        <v>330</v>
      </c>
      <c r="N432" s="60">
        <v>333</v>
      </c>
      <c r="O432" s="60">
        <v>401</v>
      </c>
      <c r="P432" s="61">
        <v>452</v>
      </c>
      <c r="Q432" s="62">
        <v>330333401452</v>
      </c>
      <c r="R432" s="60" t="s">
        <v>5482</v>
      </c>
      <c r="S432" s="60" t="s">
        <v>5486</v>
      </c>
      <c r="T432" s="60" t="s">
        <v>5484</v>
      </c>
      <c r="U432" s="60">
        <v>1</v>
      </c>
      <c r="V432" s="53" t="s">
        <v>5487</v>
      </c>
    </row>
    <row r="433" spans="1:22" x14ac:dyDescent="0.25">
      <c r="A433" s="59">
        <v>659454</v>
      </c>
      <c r="B433" s="60" t="s">
        <v>6162</v>
      </c>
      <c r="C433" s="60" t="s">
        <v>10</v>
      </c>
      <c r="D433" s="60" t="s">
        <v>5480</v>
      </c>
      <c r="E433" s="60" t="s">
        <v>5481</v>
      </c>
      <c r="F433" s="60" t="s">
        <v>5482</v>
      </c>
      <c r="G433" s="60" t="s">
        <v>5482</v>
      </c>
      <c r="H433" s="60" t="s">
        <v>6160</v>
      </c>
      <c r="I433" s="60" t="s">
        <v>6161</v>
      </c>
      <c r="J433" s="60" t="s">
        <v>5760</v>
      </c>
      <c r="K433" s="60" t="s">
        <v>6162</v>
      </c>
      <c r="L433" s="60" t="s">
        <v>5490</v>
      </c>
      <c r="M433" s="60">
        <v>330</v>
      </c>
      <c r="N433" s="60">
        <v>333</v>
      </c>
      <c r="O433" s="60">
        <v>401</v>
      </c>
      <c r="P433" s="61">
        <v>452</v>
      </c>
      <c r="Q433" s="62">
        <v>330333401452</v>
      </c>
      <c r="R433" s="60" t="s">
        <v>5482</v>
      </c>
      <c r="S433" s="60" t="s">
        <v>5486</v>
      </c>
      <c r="T433" s="60" t="s">
        <v>5484</v>
      </c>
      <c r="U433" s="60">
        <v>1</v>
      </c>
      <c r="V433" s="53" t="s">
        <v>5487</v>
      </c>
    </row>
    <row r="434" spans="1:22" x14ac:dyDescent="0.25">
      <c r="A434" s="59">
        <v>659612</v>
      </c>
      <c r="B434" s="60" t="s">
        <v>6163</v>
      </c>
      <c r="C434" s="60" t="s">
        <v>10</v>
      </c>
      <c r="D434" s="60" t="s">
        <v>5480</v>
      </c>
      <c r="E434" s="60" t="s">
        <v>5481</v>
      </c>
      <c r="F434" s="60" t="s">
        <v>5482</v>
      </c>
      <c r="G434" s="60" t="s">
        <v>5482</v>
      </c>
      <c r="H434" s="60" t="s">
        <v>6164</v>
      </c>
      <c r="I434" s="60" t="s">
        <v>6161</v>
      </c>
      <c r="J434" s="60" t="s">
        <v>5758</v>
      </c>
      <c r="K434" s="60" t="s">
        <v>6163</v>
      </c>
      <c r="L434" s="60" t="s">
        <v>5490</v>
      </c>
      <c r="M434" s="60">
        <v>330</v>
      </c>
      <c r="N434" s="60">
        <v>333</v>
      </c>
      <c r="O434" s="60">
        <v>401</v>
      </c>
      <c r="P434" s="61">
        <v>452</v>
      </c>
      <c r="Q434" s="62">
        <v>330333401452</v>
      </c>
      <c r="R434" s="60" t="s">
        <v>5482</v>
      </c>
      <c r="S434" s="60" t="s">
        <v>5486</v>
      </c>
      <c r="T434" s="60" t="s">
        <v>5484</v>
      </c>
      <c r="U434" s="60">
        <v>1</v>
      </c>
      <c r="V434" s="53" t="s">
        <v>5487</v>
      </c>
    </row>
    <row r="435" spans="1:22" x14ac:dyDescent="0.25">
      <c r="A435" s="59">
        <v>659449</v>
      </c>
      <c r="B435" s="60" t="s">
        <v>6165</v>
      </c>
      <c r="C435" s="60" t="s">
        <v>10</v>
      </c>
      <c r="D435" s="60" t="s">
        <v>5480</v>
      </c>
      <c r="E435" s="60" t="s">
        <v>5481</v>
      </c>
      <c r="F435" s="60" t="s">
        <v>5482</v>
      </c>
      <c r="G435" s="60" t="s">
        <v>5482</v>
      </c>
      <c r="H435" s="60" t="s">
        <v>6164</v>
      </c>
      <c r="I435" s="60" t="s">
        <v>6161</v>
      </c>
      <c r="J435" s="60" t="s">
        <v>5760</v>
      </c>
      <c r="K435" s="60" t="s">
        <v>6165</v>
      </c>
      <c r="L435" s="60" t="s">
        <v>5490</v>
      </c>
      <c r="M435" s="60">
        <v>330</v>
      </c>
      <c r="N435" s="60">
        <v>333</v>
      </c>
      <c r="O435" s="60">
        <v>401</v>
      </c>
      <c r="P435" s="61">
        <v>452</v>
      </c>
      <c r="Q435" s="62">
        <v>330333401452</v>
      </c>
      <c r="R435" s="60" t="s">
        <v>5482</v>
      </c>
      <c r="S435" s="60" t="s">
        <v>5486</v>
      </c>
      <c r="T435" s="60" t="s">
        <v>5484</v>
      </c>
      <c r="U435" s="60">
        <v>1</v>
      </c>
      <c r="V435" s="53" t="s">
        <v>5487</v>
      </c>
    </row>
    <row r="436" spans="1:22" x14ac:dyDescent="0.25">
      <c r="A436" s="59">
        <v>659607</v>
      </c>
      <c r="B436" s="60" t="s">
        <v>6166</v>
      </c>
      <c r="C436" s="60" t="s">
        <v>10</v>
      </c>
      <c r="D436" s="60" t="s">
        <v>5480</v>
      </c>
      <c r="E436" s="60" t="s">
        <v>5481</v>
      </c>
      <c r="F436" s="60" t="s">
        <v>5482</v>
      </c>
      <c r="G436" s="60" t="s">
        <v>5482</v>
      </c>
      <c r="H436" s="60" t="s">
        <v>6167</v>
      </c>
      <c r="I436" s="60" t="s">
        <v>6161</v>
      </c>
      <c r="J436" s="60" t="s">
        <v>5758</v>
      </c>
      <c r="K436" s="60" t="s">
        <v>6166</v>
      </c>
      <c r="L436" s="60" t="s">
        <v>5490</v>
      </c>
      <c r="M436" s="60">
        <v>330</v>
      </c>
      <c r="N436" s="60">
        <v>333</v>
      </c>
      <c r="O436" s="60">
        <v>401</v>
      </c>
      <c r="P436" s="61">
        <v>452</v>
      </c>
      <c r="Q436" s="62">
        <v>330333401452</v>
      </c>
      <c r="R436" s="60" t="s">
        <v>5482</v>
      </c>
      <c r="S436" s="60" t="s">
        <v>5486</v>
      </c>
      <c r="T436" s="60" t="s">
        <v>5484</v>
      </c>
      <c r="U436" s="60">
        <v>1</v>
      </c>
      <c r="V436" s="53" t="s">
        <v>5487</v>
      </c>
    </row>
    <row r="437" spans="1:22" x14ac:dyDescent="0.25">
      <c r="A437" s="59">
        <v>659446</v>
      </c>
      <c r="B437" s="60" t="s">
        <v>6168</v>
      </c>
      <c r="C437" s="60" t="s">
        <v>10</v>
      </c>
      <c r="D437" s="60" t="s">
        <v>5480</v>
      </c>
      <c r="E437" s="60" t="s">
        <v>5481</v>
      </c>
      <c r="F437" s="60" t="s">
        <v>5482</v>
      </c>
      <c r="G437" s="60" t="s">
        <v>5482</v>
      </c>
      <c r="H437" s="60" t="s">
        <v>6167</v>
      </c>
      <c r="I437" s="60" t="s">
        <v>6161</v>
      </c>
      <c r="J437" s="60" t="s">
        <v>5760</v>
      </c>
      <c r="K437" s="60" t="s">
        <v>6168</v>
      </c>
      <c r="L437" s="60" t="s">
        <v>5490</v>
      </c>
      <c r="M437" s="60">
        <v>330</v>
      </c>
      <c r="N437" s="60">
        <v>333</v>
      </c>
      <c r="O437" s="60">
        <v>401</v>
      </c>
      <c r="P437" s="61">
        <v>452</v>
      </c>
      <c r="Q437" s="62">
        <v>330333401452</v>
      </c>
      <c r="R437" s="60" t="s">
        <v>5482</v>
      </c>
      <c r="S437" s="60" t="s">
        <v>5486</v>
      </c>
      <c r="T437" s="60" t="s">
        <v>5484</v>
      </c>
      <c r="U437" s="60">
        <v>1</v>
      </c>
      <c r="V437" s="53" t="s">
        <v>5487</v>
      </c>
    </row>
    <row r="438" spans="1:22" x14ac:dyDescent="0.25">
      <c r="A438" s="59">
        <v>659599</v>
      </c>
      <c r="B438" s="60" t="s">
        <v>6169</v>
      </c>
      <c r="C438" s="60" t="s">
        <v>10</v>
      </c>
      <c r="D438" s="60" t="s">
        <v>5480</v>
      </c>
      <c r="E438" s="60" t="s">
        <v>5481</v>
      </c>
      <c r="F438" s="60" t="s">
        <v>5482</v>
      </c>
      <c r="G438" s="60" t="s">
        <v>5482</v>
      </c>
      <c r="H438" s="60" t="s">
        <v>6170</v>
      </c>
      <c r="I438" s="60" t="s">
        <v>6161</v>
      </c>
      <c r="J438" s="60" t="s">
        <v>5758</v>
      </c>
      <c r="K438" s="60" t="s">
        <v>6169</v>
      </c>
      <c r="L438" s="60" t="s">
        <v>5490</v>
      </c>
      <c r="M438" s="60">
        <v>330</v>
      </c>
      <c r="N438" s="60">
        <v>333</v>
      </c>
      <c r="O438" s="60">
        <v>401</v>
      </c>
      <c r="P438" s="61">
        <v>452</v>
      </c>
      <c r="Q438" s="62">
        <v>330333401452</v>
      </c>
      <c r="R438" s="60" t="s">
        <v>5482</v>
      </c>
      <c r="S438" s="60" t="s">
        <v>5486</v>
      </c>
      <c r="T438" s="60" t="s">
        <v>5484</v>
      </c>
      <c r="U438" s="60">
        <v>1</v>
      </c>
      <c r="V438" s="53" t="s">
        <v>5487</v>
      </c>
    </row>
    <row r="439" spans="1:22" x14ac:dyDescent="0.25">
      <c r="A439" s="59" t="s">
        <v>3854</v>
      </c>
      <c r="B439" s="60" t="s">
        <v>6171</v>
      </c>
      <c r="C439" s="60" t="s">
        <v>9</v>
      </c>
      <c r="D439" s="60" t="s">
        <v>5480</v>
      </c>
      <c r="E439" s="60" t="s">
        <v>5481</v>
      </c>
      <c r="F439" s="60" t="s">
        <v>5482</v>
      </c>
      <c r="G439" s="60" t="s">
        <v>5500</v>
      </c>
      <c r="H439" s="60" t="s">
        <v>6172</v>
      </c>
      <c r="I439" s="60" t="s">
        <v>6161</v>
      </c>
      <c r="J439" s="60" t="s">
        <v>5484</v>
      </c>
      <c r="K439" s="60" t="s">
        <v>6173</v>
      </c>
      <c r="L439" s="60" t="s">
        <v>4601</v>
      </c>
      <c r="M439" s="60">
        <v>330</v>
      </c>
      <c r="N439" s="60">
        <v>333</v>
      </c>
      <c r="O439" s="60">
        <v>401</v>
      </c>
      <c r="P439" s="61" t="s">
        <v>3854</v>
      </c>
      <c r="Q439" s="62" t="s">
        <v>5485</v>
      </c>
      <c r="R439" s="60" t="s">
        <v>5500</v>
      </c>
      <c r="S439" s="60" t="s">
        <v>5503</v>
      </c>
      <c r="T439" s="60" t="s">
        <v>5484</v>
      </c>
      <c r="U439" s="60">
        <v>0.5</v>
      </c>
      <c r="V439" s="53" t="s">
        <v>5487</v>
      </c>
    </row>
    <row r="440" spans="1:22" x14ac:dyDescent="0.25">
      <c r="A440" s="59">
        <v>134486</v>
      </c>
      <c r="B440" s="60" t="s">
        <v>6174</v>
      </c>
      <c r="C440" s="60" t="s">
        <v>10</v>
      </c>
      <c r="D440" s="60" t="s">
        <v>5480</v>
      </c>
      <c r="E440" s="60" t="s">
        <v>5481</v>
      </c>
      <c r="F440" s="60" t="s">
        <v>5482</v>
      </c>
      <c r="G440" s="60" t="s">
        <v>5482</v>
      </c>
      <c r="H440" s="60" t="s">
        <v>6175</v>
      </c>
      <c r="I440" s="60" t="s">
        <v>6161</v>
      </c>
      <c r="J440" s="60" t="s">
        <v>5484</v>
      </c>
      <c r="K440" s="60" t="s">
        <v>6174</v>
      </c>
      <c r="L440" s="60" t="s">
        <v>4611</v>
      </c>
      <c r="M440" s="60">
        <v>330</v>
      </c>
      <c r="N440" s="60">
        <v>333</v>
      </c>
      <c r="O440" s="60">
        <v>401</v>
      </c>
      <c r="P440" s="61" t="s">
        <v>3854</v>
      </c>
      <c r="Q440" s="62" t="s">
        <v>5485</v>
      </c>
      <c r="R440" s="60" t="s">
        <v>5482</v>
      </c>
      <c r="S440" s="60" t="s">
        <v>5486</v>
      </c>
      <c r="T440" s="60" t="s">
        <v>5484</v>
      </c>
      <c r="U440" s="60">
        <v>1</v>
      </c>
      <c r="V440" s="53" t="s">
        <v>5487</v>
      </c>
    </row>
    <row r="441" spans="1:22" x14ac:dyDescent="0.25">
      <c r="A441" s="59">
        <v>61757</v>
      </c>
      <c r="B441" s="60" t="s">
        <v>6174</v>
      </c>
      <c r="C441" s="60" t="s">
        <v>10</v>
      </c>
      <c r="D441" s="60" t="s">
        <v>5480</v>
      </c>
      <c r="E441" s="60" t="s">
        <v>5481</v>
      </c>
      <c r="F441" s="60" t="s">
        <v>5482</v>
      </c>
      <c r="G441" s="60" t="s">
        <v>5482</v>
      </c>
      <c r="H441" s="60" t="s">
        <v>6175</v>
      </c>
      <c r="I441" s="60" t="s">
        <v>6161</v>
      </c>
      <c r="J441" s="60" t="s">
        <v>5484</v>
      </c>
      <c r="K441" s="60" t="s">
        <v>6174</v>
      </c>
      <c r="L441" s="60" t="s">
        <v>3939</v>
      </c>
      <c r="M441" s="60">
        <v>330</v>
      </c>
      <c r="N441" s="60">
        <v>333</v>
      </c>
      <c r="O441" s="60">
        <v>401</v>
      </c>
      <c r="P441" s="61" t="s">
        <v>3854</v>
      </c>
      <c r="Q441" s="62" t="s">
        <v>5485</v>
      </c>
      <c r="R441" s="60" t="s">
        <v>5482</v>
      </c>
      <c r="S441" s="60" t="s">
        <v>5486</v>
      </c>
      <c r="T441" s="60" t="s">
        <v>5484</v>
      </c>
      <c r="U441" s="60">
        <v>1</v>
      </c>
      <c r="V441" s="53" t="s">
        <v>5487</v>
      </c>
    </row>
    <row r="442" spans="1:22" x14ac:dyDescent="0.25">
      <c r="A442" s="59">
        <v>655737</v>
      </c>
      <c r="B442" s="60" t="s">
        <v>6176</v>
      </c>
      <c r="C442" s="60" t="s">
        <v>10</v>
      </c>
      <c r="D442" s="60" t="s">
        <v>5480</v>
      </c>
      <c r="E442" s="60" t="s">
        <v>5481</v>
      </c>
      <c r="F442" s="60" t="s">
        <v>5482</v>
      </c>
      <c r="G442" s="60" t="s">
        <v>5482</v>
      </c>
      <c r="H442" s="60" t="s">
        <v>6175</v>
      </c>
      <c r="I442" s="60" t="s">
        <v>6161</v>
      </c>
      <c r="J442" s="60" t="s">
        <v>5492</v>
      </c>
      <c r="K442" s="60" t="s">
        <v>6176</v>
      </c>
      <c r="L442" s="60" t="s">
        <v>5490</v>
      </c>
      <c r="M442" s="60">
        <v>330</v>
      </c>
      <c r="N442" s="60">
        <v>333</v>
      </c>
      <c r="O442" s="60">
        <v>401</v>
      </c>
      <c r="P442" s="61">
        <v>101</v>
      </c>
      <c r="Q442" s="62">
        <v>330333401101</v>
      </c>
      <c r="R442" s="60" t="s">
        <v>5482</v>
      </c>
      <c r="S442" s="60" t="s">
        <v>5486</v>
      </c>
      <c r="T442" s="60" t="s">
        <v>5484</v>
      </c>
      <c r="U442" s="60">
        <v>1</v>
      </c>
      <c r="V442" s="53" t="s">
        <v>5487</v>
      </c>
    </row>
    <row r="443" spans="1:22" x14ac:dyDescent="0.25">
      <c r="A443" s="59" t="s">
        <v>3854</v>
      </c>
      <c r="B443" s="60" t="s">
        <v>6177</v>
      </c>
      <c r="C443" s="60" t="s">
        <v>10</v>
      </c>
      <c r="D443" s="60" t="s">
        <v>5480</v>
      </c>
      <c r="E443" s="60" t="s">
        <v>5481</v>
      </c>
      <c r="F443" s="60" t="s">
        <v>5482</v>
      </c>
      <c r="G443" s="60" t="s">
        <v>5482</v>
      </c>
      <c r="H443" s="60" t="s">
        <v>6175</v>
      </c>
      <c r="I443" s="60" t="s">
        <v>6161</v>
      </c>
      <c r="J443" s="60" t="s">
        <v>5484</v>
      </c>
      <c r="K443" s="60" t="s">
        <v>6174</v>
      </c>
      <c r="L443" s="60" t="s">
        <v>4149</v>
      </c>
      <c r="M443" s="60">
        <v>330</v>
      </c>
      <c r="N443" s="60">
        <v>333</v>
      </c>
      <c r="O443" s="60">
        <v>401</v>
      </c>
      <c r="P443" s="61" t="s">
        <v>3854</v>
      </c>
      <c r="Q443" s="62" t="s">
        <v>5485</v>
      </c>
      <c r="R443" s="60" t="s">
        <v>5482</v>
      </c>
      <c r="S443" s="60" t="s">
        <v>5486</v>
      </c>
      <c r="T443" s="60" t="s">
        <v>5484</v>
      </c>
      <c r="U443" s="60">
        <v>0.001</v>
      </c>
      <c r="V443" s="53" t="s">
        <v>5487</v>
      </c>
    </row>
    <row r="444" spans="1:22" x14ac:dyDescent="0.25">
      <c r="A444" s="59">
        <v>655325</v>
      </c>
      <c r="B444" s="60" t="s">
        <v>6178</v>
      </c>
      <c r="C444" s="60" t="s">
        <v>10</v>
      </c>
      <c r="D444" s="60" t="s">
        <v>5480</v>
      </c>
      <c r="E444" s="60" t="s">
        <v>5481</v>
      </c>
      <c r="F444" s="60" t="s">
        <v>5482</v>
      </c>
      <c r="G444" s="60" t="s">
        <v>5482</v>
      </c>
      <c r="H444" s="60" t="s">
        <v>6179</v>
      </c>
      <c r="I444" s="60" t="s">
        <v>6161</v>
      </c>
      <c r="J444" s="60" t="s">
        <v>5489</v>
      </c>
      <c r="K444" s="60" t="s">
        <v>6178</v>
      </c>
      <c r="L444" s="60" t="s">
        <v>5490</v>
      </c>
      <c r="M444" s="60">
        <v>330</v>
      </c>
      <c r="N444" s="60">
        <v>333</v>
      </c>
      <c r="O444" s="60">
        <v>401</v>
      </c>
      <c r="P444" s="61">
        <v>453</v>
      </c>
      <c r="Q444" s="62">
        <v>330333401453</v>
      </c>
      <c r="R444" s="60" t="s">
        <v>5482</v>
      </c>
      <c r="S444" s="60" t="s">
        <v>5486</v>
      </c>
      <c r="T444" s="60" t="s">
        <v>5484</v>
      </c>
      <c r="U444" s="60">
        <v>1</v>
      </c>
      <c r="V444" s="53" t="s">
        <v>5487</v>
      </c>
    </row>
    <row r="445" spans="1:22" x14ac:dyDescent="0.25">
      <c r="A445" s="59">
        <v>20020960</v>
      </c>
      <c r="B445" s="60" t="s">
        <v>6180</v>
      </c>
      <c r="C445" s="60" t="s">
        <v>10</v>
      </c>
      <c r="D445" s="60" t="s">
        <v>5480</v>
      </c>
      <c r="E445" s="60" t="s">
        <v>5481</v>
      </c>
      <c r="F445" s="60" t="s">
        <v>5482</v>
      </c>
      <c r="G445" s="60" t="s">
        <v>5482</v>
      </c>
      <c r="H445" s="60" t="s">
        <v>6179</v>
      </c>
      <c r="I445" s="60" t="s">
        <v>6161</v>
      </c>
      <c r="J445" s="60" t="s">
        <v>5495</v>
      </c>
      <c r="K445" s="60" t="s">
        <v>6181</v>
      </c>
      <c r="L445" s="60" t="s">
        <v>5497</v>
      </c>
      <c r="M445" s="60">
        <v>330</v>
      </c>
      <c r="N445" s="60">
        <v>333</v>
      </c>
      <c r="O445" s="60">
        <v>401</v>
      </c>
      <c r="P445" s="61" t="s">
        <v>3854</v>
      </c>
      <c r="Q445" s="62" t="s">
        <v>5485</v>
      </c>
      <c r="R445" s="60" t="s">
        <v>5482</v>
      </c>
      <c r="S445" s="60" t="s">
        <v>5486</v>
      </c>
      <c r="T445" s="60" t="s">
        <v>5484</v>
      </c>
      <c r="U445" s="60">
        <v>1</v>
      </c>
      <c r="V445" s="53" t="s">
        <v>5487</v>
      </c>
    </row>
    <row r="446" spans="1:22" x14ac:dyDescent="0.25">
      <c r="A446" s="59" t="s">
        <v>3854</v>
      </c>
      <c r="B446" s="60" t="s">
        <v>6182</v>
      </c>
      <c r="C446" s="60" t="s">
        <v>10</v>
      </c>
      <c r="D446" s="60" t="s">
        <v>5480</v>
      </c>
      <c r="E446" s="60" t="s">
        <v>5481</v>
      </c>
      <c r="F446" s="60" t="s">
        <v>5482</v>
      </c>
      <c r="G446" s="60" t="s">
        <v>5482</v>
      </c>
      <c r="H446" s="60" t="s">
        <v>6179</v>
      </c>
      <c r="I446" s="60" t="s">
        <v>6161</v>
      </c>
      <c r="J446" s="60" t="s">
        <v>5484</v>
      </c>
      <c r="K446" s="60" t="s">
        <v>6183</v>
      </c>
      <c r="L446" s="60" t="s">
        <v>4149</v>
      </c>
      <c r="M446" s="60">
        <v>330</v>
      </c>
      <c r="N446" s="60">
        <v>333</v>
      </c>
      <c r="O446" s="60">
        <v>401</v>
      </c>
      <c r="P446" s="61" t="s">
        <v>3854</v>
      </c>
      <c r="Q446" s="62" t="s">
        <v>5485</v>
      </c>
      <c r="R446" s="60" t="s">
        <v>5482</v>
      </c>
      <c r="S446" s="60" t="s">
        <v>5486</v>
      </c>
      <c r="T446" s="60" t="s">
        <v>5484</v>
      </c>
      <c r="U446" s="60">
        <v>0.001</v>
      </c>
      <c r="V446" s="53" t="s">
        <v>5487</v>
      </c>
    </row>
    <row r="447" spans="1:22" x14ac:dyDescent="0.25">
      <c r="A447" s="59">
        <v>671785</v>
      </c>
      <c r="B447" s="60" t="s">
        <v>6184</v>
      </c>
      <c r="C447" s="60" t="s">
        <v>9</v>
      </c>
      <c r="D447" s="60" t="s">
        <v>5480</v>
      </c>
      <c r="E447" s="60" t="s">
        <v>5481</v>
      </c>
      <c r="F447" s="60" t="s">
        <v>5482</v>
      </c>
      <c r="G447" s="60" t="s">
        <v>5500</v>
      </c>
      <c r="H447" s="60" t="s">
        <v>6185</v>
      </c>
      <c r="I447" s="60" t="s">
        <v>6161</v>
      </c>
      <c r="J447" s="60" t="s">
        <v>5484</v>
      </c>
      <c r="K447" s="60" t="s">
        <v>6184</v>
      </c>
      <c r="L447" s="60" t="s">
        <v>5490</v>
      </c>
      <c r="M447" s="60">
        <v>330</v>
      </c>
      <c r="N447" s="60">
        <v>333</v>
      </c>
      <c r="O447" s="60">
        <v>401</v>
      </c>
      <c r="P447" s="61">
        <v>473</v>
      </c>
      <c r="Q447" s="62">
        <v>330333401473</v>
      </c>
      <c r="R447" s="60" t="s">
        <v>5500</v>
      </c>
      <c r="S447" s="60" t="s">
        <v>5503</v>
      </c>
      <c r="T447" s="60" t="s">
        <v>5484</v>
      </c>
      <c r="U447" s="60">
        <v>0.5</v>
      </c>
      <c r="V447" s="53" t="s">
        <v>5487</v>
      </c>
    </row>
    <row r="448" spans="1:22" x14ac:dyDescent="0.25">
      <c r="A448" s="59">
        <v>91790</v>
      </c>
      <c r="B448" s="60" t="s">
        <v>6186</v>
      </c>
      <c r="C448" s="60" t="s">
        <v>10</v>
      </c>
      <c r="D448" s="60" t="s">
        <v>5480</v>
      </c>
      <c r="E448" s="60" t="s">
        <v>5481</v>
      </c>
      <c r="F448" s="60" t="s">
        <v>5482</v>
      </c>
      <c r="G448" s="60" t="s">
        <v>5482</v>
      </c>
      <c r="H448" s="60" t="s">
        <v>6187</v>
      </c>
      <c r="I448" s="60" t="s">
        <v>6161</v>
      </c>
      <c r="J448" s="60" t="s">
        <v>5484</v>
      </c>
      <c r="K448" s="60" t="s">
        <v>6186</v>
      </c>
      <c r="L448" s="60" t="s">
        <v>3939</v>
      </c>
      <c r="M448" s="60">
        <v>330</v>
      </c>
      <c r="N448" s="60">
        <v>333</v>
      </c>
      <c r="O448" s="60">
        <v>401</v>
      </c>
      <c r="P448" s="61" t="s">
        <v>3854</v>
      </c>
      <c r="Q448" s="62" t="s">
        <v>5485</v>
      </c>
      <c r="R448" s="60" t="s">
        <v>5482</v>
      </c>
      <c r="S448" s="60" t="s">
        <v>5486</v>
      </c>
      <c r="T448" s="60" t="s">
        <v>5484</v>
      </c>
      <c r="U448" s="60">
        <v>1</v>
      </c>
      <c r="V448" s="53" t="s">
        <v>5487</v>
      </c>
    </row>
    <row r="449" spans="1:22" x14ac:dyDescent="0.25">
      <c r="A449" s="59">
        <v>134487</v>
      </c>
      <c r="B449" s="60" t="s">
        <v>6188</v>
      </c>
      <c r="C449" s="60" t="s">
        <v>10</v>
      </c>
      <c r="D449" s="60" t="s">
        <v>5480</v>
      </c>
      <c r="E449" s="60" t="s">
        <v>5481</v>
      </c>
      <c r="F449" s="60" t="s">
        <v>5482</v>
      </c>
      <c r="G449" s="60" t="s">
        <v>5482</v>
      </c>
      <c r="H449" s="60" t="s">
        <v>6189</v>
      </c>
      <c r="I449" s="60" t="s">
        <v>6161</v>
      </c>
      <c r="J449" s="60" t="s">
        <v>5484</v>
      </c>
      <c r="K449" s="60" t="s">
        <v>6188</v>
      </c>
      <c r="L449" s="60" t="s">
        <v>4611</v>
      </c>
      <c r="M449" s="60">
        <v>330</v>
      </c>
      <c r="N449" s="60">
        <v>333</v>
      </c>
      <c r="O449" s="60">
        <v>401</v>
      </c>
      <c r="P449" s="61" t="s">
        <v>3854</v>
      </c>
      <c r="Q449" s="62" t="s">
        <v>5485</v>
      </c>
      <c r="R449" s="60" t="s">
        <v>5482</v>
      </c>
      <c r="S449" s="60" t="s">
        <v>5486</v>
      </c>
      <c r="T449" s="60" t="s">
        <v>5484</v>
      </c>
      <c r="U449" s="60">
        <v>1</v>
      </c>
      <c r="V449" s="53" t="s">
        <v>5487</v>
      </c>
    </row>
    <row r="450" spans="1:22" x14ac:dyDescent="0.25">
      <c r="A450" s="59">
        <v>61758</v>
      </c>
      <c r="B450" s="60" t="s">
        <v>6188</v>
      </c>
      <c r="C450" s="60" t="s">
        <v>10</v>
      </c>
      <c r="D450" s="60" t="s">
        <v>5480</v>
      </c>
      <c r="E450" s="60" t="s">
        <v>5481</v>
      </c>
      <c r="F450" s="60" t="s">
        <v>5482</v>
      </c>
      <c r="G450" s="60" t="s">
        <v>5482</v>
      </c>
      <c r="H450" s="60" t="s">
        <v>6189</v>
      </c>
      <c r="I450" s="60" t="s">
        <v>6161</v>
      </c>
      <c r="J450" s="60" t="s">
        <v>5484</v>
      </c>
      <c r="K450" s="60" t="s">
        <v>6188</v>
      </c>
      <c r="L450" s="60" t="s">
        <v>3939</v>
      </c>
      <c r="M450" s="60">
        <v>330</v>
      </c>
      <c r="N450" s="60">
        <v>333</v>
      </c>
      <c r="O450" s="60">
        <v>401</v>
      </c>
      <c r="P450" s="61" t="s">
        <v>3854</v>
      </c>
      <c r="Q450" s="62" t="s">
        <v>5485</v>
      </c>
      <c r="R450" s="60" t="s">
        <v>5482</v>
      </c>
      <c r="S450" s="60" t="s">
        <v>5486</v>
      </c>
      <c r="T450" s="60" t="s">
        <v>5484</v>
      </c>
      <c r="U450" s="60">
        <v>1</v>
      </c>
      <c r="V450" s="53" t="s">
        <v>5487</v>
      </c>
    </row>
    <row r="451" spans="1:22" x14ac:dyDescent="0.25">
      <c r="A451" s="59">
        <v>655304</v>
      </c>
      <c r="B451" s="60" t="s">
        <v>6190</v>
      </c>
      <c r="C451" s="60" t="s">
        <v>10</v>
      </c>
      <c r="D451" s="60" t="s">
        <v>5480</v>
      </c>
      <c r="E451" s="60" t="s">
        <v>5481</v>
      </c>
      <c r="F451" s="60" t="s">
        <v>5482</v>
      </c>
      <c r="G451" s="60" t="s">
        <v>5482</v>
      </c>
      <c r="H451" s="60" t="s">
        <v>6189</v>
      </c>
      <c r="I451" s="60" t="s">
        <v>6161</v>
      </c>
      <c r="J451" s="60" t="s">
        <v>5489</v>
      </c>
      <c r="K451" s="60" t="s">
        <v>6190</v>
      </c>
      <c r="L451" s="60" t="s">
        <v>5490</v>
      </c>
      <c r="M451" s="60">
        <v>330</v>
      </c>
      <c r="N451" s="60">
        <v>333</v>
      </c>
      <c r="O451" s="60">
        <v>401</v>
      </c>
      <c r="P451" s="61">
        <v>452</v>
      </c>
      <c r="Q451" s="62">
        <v>330333401452</v>
      </c>
      <c r="R451" s="60" t="s">
        <v>5482</v>
      </c>
      <c r="S451" s="60" t="s">
        <v>5486</v>
      </c>
      <c r="T451" s="60" t="s">
        <v>5484</v>
      </c>
      <c r="U451" s="60">
        <v>1</v>
      </c>
      <c r="V451" s="53" t="s">
        <v>5487</v>
      </c>
    </row>
    <row r="452" spans="1:22" x14ac:dyDescent="0.25">
      <c r="A452" s="59">
        <v>655712</v>
      </c>
      <c r="B452" s="60" t="s">
        <v>6191</v>
      </c>
      <c r="C452" s="60" t="s">
        <v>10</v>
      </c>
      <c r="D452" s="60" t="s">
        <v>5480</v>
      </c>
      <c r="E452" s="60" t="s">
        <v>5481</v>
      </c>
      <c r="F452" s="60" t="s">
        <v>5482</v>
      </c>
      <c r="G452" s="60" t="s">
        <v>5482</v>
      </c>
      <c r="H452" s="60" t="s">
        <v>6189</v>
      </c>
      <c r="I452" s="60" t="s">
        <v>6161</v>
      </c>
      <c r="J452" s="60" t="s">
        <v>5492</v>
      </c>
      <c r="K452" s="60" t="s">
        <v>6191</v>
      </c>
      <c r="L452" s="60" t="s">
        <v>5490</v>
      </c>
      <c r="M452" s="60">
        <v>330</v>
      </c>
      <c r="N452" s="60">
        <v>333</v>
      </c>
      <c r="O452" s="60">
        <v>401</v>
      </c>
      <c r="P452" s="61">
        <v>101</v>
      </c>
      <c r="Q452" s="62">
        <v>330333401101</v>
      </c>
      <c r="R452" s="60" t="s">
        <v>5482</v>
      </c>
      <c r="S452" s="60" t="s">
        <v>5486</v>
      </c>
      <c r="T452" s="60" t="s">
        <v>5484</v>
      </c>
      <c r="U452" s="60">
        <v>1</v>
      </c>
      <c r="V452" s="53" t="s">
        <v>5487</v>
      </c>
    </row>
    <row r="453" spans="1:22" x14ac:dyDescent="0.25">
      <c r="A453" s="59" t="s">
        <v>3854</v>
      </c>
      <c r="B453" s="60" t="s">
        <v>6192</v>
      </c>
      <c r="C453" s="60" t="s">
        <v>10</v>
      </c>
      <c r="D453" s="60" t="s">
        <v>5480</v>
      </c>
      <c r="E453" s="60" t="s">
        <v>5481</v>
      </c>
      <c r="F453" s="60" t="s">
        <v>5482</v>
      </c>
      <c r="G453" s="60" t="s">
        <v>5482</v>
      </c>
      <c r="H453" s="60" t="s">
        <v>6189</v>
      </c>
      <c r="I453" s="60" t="s">
        <v>6161</v>
      </c>
      <c r="J453" s="60" t="s">
        <v>5484</v>
      </c>
      <c r="K453" s="60" t="s">
        <v>6188</v>
      </c>
      <c r="L453" s="60" t="s">
        <v>4149</v>
      </c>
      <c r="M453" s="60">
        <v>330</v>
      </c>
      <c r="N453" s="60">
        <v>333</v>
      </c>
      <c r="O453" s="60">
        <v>401</v>
      </c>
      <c r="P453" s="61" t="s">
        <v>3854</v>
      </c>
      <c r="Q453" s="62" t="s">
        <v>5485</v>
      </c>
      <c r="R453" s="60" t="s">
        <v>5482</v>
      </c>
      <c r="S453" s="60" t="s">
        <v>5486</v>
      </c>
      <c r="T453" s="60" t="s">
        <v>5484</v>
      </c>
      <c r="U453" s="60">
        <v>0.001</v>
      </c>
      <c r="V453" s="53" t="s">
        <v>5487</v>
      </c>
    </row>
    <row r="454" spans="1:22" x14ac:dyDescent="0.25">
      <c r="A454" s="59">
        <v>20024089</v>
      </c>
      <c r="B454" s="60" t="s">
        <v>6193</v>
      </c>
      <c r="C454" s="60" t="s">
        <v>9</v>
      </c>
      <c r="D454" s="60" t="s">
        <v>5480</v>
      </c>
      <c r="E454" s="60" t="s">
        <v>5481</v>
      </c>
      <c r="F454" s="60" t="s">
        <v>5482</v>
      </c>
      <c r="G454" s="60" t="s">
        <v>5500</v>
      </c>
      <c r="H454" s="60" t="s">
        <v>6172</v>
      </c>
      <c r="I454" s="60" t="s">
        <v>6161</v>
      </c>
      <c r="J454" s="60" t="s">
        <v>5484</v>
      </c>
      <c r="K454" s="60" t="s">
        <v>6193</v>
      </c>
      <c r="L454" s="60" t="s">
        <v>5497</v>
      </c>
      <c r="M454" s="60">
        <v>330</v>
      </c>
      <c r="N454" s="60">
        <v>333</v>
      </c>
      <c r="O454" s="60">
        <v>401</v>
      </c>
      <c r="P454" s="61" t="s">
        <v>3854</v>
      </c>
      <c r="Q454" s="62" t="s">
        <v>5485</v>
      </c>
      <c r="R454" s="60" t="s">
        <v>5500</v>
      </c>
      <c r="S454" s="60" t="s">
        <v>5503</v>
      </c>
      <c r="T454" s="60" t="s">
        <v>5484</v>
      </c>
      <c r="U454" s="60">
        <v>0.5</v>
      </c>
      <c r="V454" s="53" t="s">
        <v>5487</v>
      </c>
    </row>
    <row r="455" spans="1:22" x14ac:dyDescent="0.25">
      <c r="A455" s="59" t="s">
        <v>3854</v>
      </c>
      <c r="B455" s="60" t="s">
        <v>6194</v>
      </c>
      <c r="C455" s="60" t="s">
        <v>9</v>
      </c>
      <c r="D455" s="60" t="s">
        <v>5480</v>
      </c>
      <c r="E455" s="60" t="s">
        <v>5481</v>
      </c>
      <c r="F455" s="60" t="s">
        <v>5482</v>
      </c>
      <c r="G455" s="60" t="s">
        <v>5500</v>
      </c>
      <c r="H455" s="60" t="s">
        <v>6172</v>
      </c>
      <c r="I455" s="60" t="s">
        <v>6161</v>
      </c>
      <c r="J455" s="60" t="s">
        <v>5484</v>
      </c>
      <c r="K455" s="60" t="s">
        <v>6193</v>
      </c>
      <c r="L455" s="60" t="s">
        <v>4149</v>
      </c>
      <c r="M455" s="60">
        <v>330</v>
      </c>
      <c r="N455" s="60">
        <v>333</v>
      </c>
      <c r="O455" s="60">
        <v>401</v>
      </c>
      <c r="P455" s="61" t="s">
        <v>3854</v>
      </c>
      <c r="Q455" s="62" t="s">
        <v>5485</v>
      </c>
      <c r="R455" s="60" t="s">
        <v>5500</v>
      </c>
      <c r="S455" s="60" t="s">
        <v>5503</v>
      </c>
      <c r="T455" s="60" t="s">
        <v>5484</v>
      </c>
      <c r="U455" s="60">
        <v>0.5</v>
      </c>
      <c r="V455" s="53" t="s">
        <v>5487</v>
      </c>
    </row>
    <row r="456" spans="1:22" x14ac:dyDescent="0.25">
      <c r="A456" s="59">
        <v>134797</v>
      </c>
      <c r="B456" s="60" t="s">
        <v>6195</v>
      </c>
      <c r="C456" s="60" t="s">
        <v>9</v>
      </c>
      <c r="D456" s="60" t="s">
        <v>5480</v>
      </c>
      <c r="E456" s="60" t="s">
        <v>5481</v>
      </c>
      <c r="F456" s="60" t="s">
        <v>5482</v>
      </c>
      <c r="G456" s="60" t="s">
        <v>5500</v>
      </c>
      <c r="H456" s="60" t="s">
        <v>6172</v>
      </c>
      <c r="I456" s="60" t="s">
        <v>6161</v>
      </c>
      <c r="J456" s="60" t="s">
        <v>5484</v>
      </c>
      <c r="K456" s="60" t="s">
        <v>6193</v>
      </c>
      <c r="L456" s="60" t="s">
        <v>4611</v>
      </c>
      <c r="M456" s="60">
        <v>330</v>
      </c>
      <c r="N456" s="60">
        <v>333</v>
      </c>
      <c r="O456" s="60">
        <v>401</v>
      </c>
      <c r="P456" s="61" t="s">
        <v>3854</v>
      </c>
      <c r="Q456" s="62" t="s">
        <v>5485</v>
      </c>
      <c r="R456" s="60" t="s">
        <v>5500</v>
      </c>
      <c r="S456" s="60" t="s">
        <v>5503</v>
      </c>
      <c r="T456" s="60" t="s">
        <v>5484</v>
      </c>
      <c r="U456" s="60">
        <v>0.5</v>
      </c>
      <c r="V456" s="53" t="s">
        <v>5487</v>
      </c>
    </row>
    <row r="457" spans="1:22" x14ac:dyDescent="0.25">
      <c r="A457" s="59">
        <v>794560</v>
      </c>
      <c r="B457" s="60" t="s">
        <v>6196</v>
      </c>
      <c r="C457" s="60" t="s">
        <v>9</v>
      </c>
      <c r="D457" s="60" t="s">
        <v>5480</v>
      </c>
      <c r="E457" s="60" t="s">
        <v>5481</v>
      </c>
      <c r="F457" s="60" t="s">
        <v>5482</v>
      </c>
      <c r="G457" s="60" t="s">
        <v>5500</v>
      </c>
      <c r="H457" s="60" t="s">
        <v>6172</v>
      </c>
      <c r="I457" s="60" t="s">
        <v>6161</v>
      </c>
      <c r="J457" s="60" t="s">
        <v>5506</v>
      </c>
      <c r="K457" s="60" t="s">
        <v>6197</v>
      </c>
      <c r="L457" s="60" t="s">
        <v>3939</v>
      </c>
      <c r="M457" s="60">
        <v>330</v>
      </c>
      <c r="N457" s="60">
        <v>333</v>
      </c>
      <c r="O457" s="60">
        <v>401</v>
      </c>
      <c r="P457" s="61" t="s">
        <v>3854</v>
      </c>
      <c r="Q457" s="62" t="s">
        <v>5485</v>
      </c>
      <c r="R457" s="60" t="s">
        <v>5500</v>
      </c>
      <c r="S457" s="60" t="s">
        <v>5503</v>
      </c>
      <c r="T457" s="60" t="s">
        <v>5484</v>
      </c>
      <c r="U457" s="60">
        <v>0.5</v>
      </c>
      <c r="V457" s="53" t="s">
        <v>5487</v>
      </c>
    </row>
    <row r="458" spans="1:22" x14ac:dyDescent="0.25">
      <c r="A458" s="59">
        <v>795725</v>
      </c>
      <c r="B458" s="60" t="s">
        <v>6198</v>
      </c>
      <c r="C458" s="60" t="s">
        <v>9</v>
      </c>
      <c r="D458" s="60" t="s">
        <v>5480</v>
      </c>
      <c r="E458" s="60" t="s">
        <v>5481</v>
      </c>
      <c r="F458" s="60" t="s">
        <v>5482</v>
      </c>
      <c r="G458" s="60" t="s">
        <v>5500</v>
      </c>
      <c r="H458" s="60" t="s">
        <v>6172</v>
      </c>
      <c r="I458" s="60" t="s">
        <v>6161</v>
      </c>
      <c r="J458" s="60" t="s">
        <v>5484</v>
      </c>
      <c r="K458" s="60" t="s">
        <v>6193</v>
      </c>
      <c r="L458" s="60" t="s">
        <v>3939</v>
      </c>
      <c r="M458" s="60">
        <v>330</v>
      </c>
      <c r="N458" s="60">
        <v>333</v>
      </c>
      <c r="O458" s="60">
        <v>401</v>
      </c>
      <c r="P458" s="61" t="s">
        <v>3854</v>
      </c>
      <c r="Q458" s="62" t="s">
        <v>5485</v>
      </c>
      <c r="R458" s="60" t="s">
        <v>5500</v>
      </c>
      <c r="S458" s="60" t="s">
        <v>5503</v>
      </c>
      <c r="T458" s="60" t="s">
        <v>5484</v>
      </c>
      <c r="U458" s="60">
        <v>0.5</v>
      </c>
      <c r="V458" s="53" t="s">
        <v>5487</v>
      </c>
    </row>
    <row r="459" spans="1:22" x14ac:dyDescent="0.25">
      <c r="A459" s="59">
        <v>20020942</v>
      </c>
      <c r="B459" s="60" t="s">
        <v>6199</v>
      </c>
      <c r="C459" s="60" t="s">
        <v>10</v>
      </c>
      <c r="D459" s="60" t="s">
        <v>5480</v>
      </c>
      <c r="E459" s="60" t="s">
        <v>5481</v>
      </c>
      <c r="F459" s="60" t="s">
        <v>5482</v>
      </c>
      <c r="G459" s="60" t="s">
        <v>5482</v>
      </c>
      <c r="H459" s="60" t="s">
        <v>6200</v>
      </c>
      <c r="I459" s="60" t="s">
        <v>6161</v>
      </c>
      <c r="J459" s="60" t="s">
        <v>5495</v>
      </c>
      <c r="K459" s="60" t="s">
        <v>6201</v>
      </c>
      <c r="L459" s="60" t="s">
        <v>5497</v>
      </c>
      <c r="M459" s="60">
        <v>330</v>
      </c>
      <c r="N459" s="60">
        <v>333</v>
      </c>
      <c r="O459" s="60">
        <v>401</v>
      </c>
      <c r="P459" s="61" t="s">
        <v>3854</v>
      </c>
      <c r="Q459" s="62" t="s">
        <v>5485</v>
      </c>
      <c r="R459" s="60" t="s">
        <v>5482</v>
      </c>
      <c r="S459" s="60" t="s">
        <v>5486</v>
      </c>
      <c r="T459" s="60" t="s">
        <v>5484</v>
      </c>
      <c r="U459" s="60">
        <v>1</v>
      </c>
      <c r="V459" s="53" t="s">
        <v>5487</v>
      </c>
    </row>
    <row r="460" spans="1:22" x14ac:dyDescent="0.25">
      <c r="A460" s="59">
        <v>659597</v>
      </c>
      <c r="B460" s="60" t="s">
        <v>6202</v>
      </c>
      <c r="C460" s="60" t="s">
        <v>10</v>
      </c>
      <c r="D460" s="60" t="s">
        <v>5480</v>
      </c>
      <c r="E460" s="60" t="s">
        <v>5481</v>
      </c>
      <c r="F460" s="60" t="s">
        <v>5482</v>
      </c>
      <c r="G460" s="60" t="s">
        <v>5482</v>
      </c>
      <c r="H460" s="60" t="s">
        <v>6203</v>
      </c>
      <c r="I460" s="60" t="s">
        <v>6161</v>
      </c>
      <c r="J460" s="60" t="s">
        <v>5758</v>
      </c>
      <c r="K460" s="60" t="s">
        <v>6202</v>
      </c>
      <c r="L460" s="60" t="s">
        <v>5490</v>
      </c>
      <c r="M460" s="60">
        <v>330</v>
      </c>
      <c r="N460" s="60">
        <v>333</v>
      </c>
      <c r="O460" s="60">
        <v>401</v>
      </c>
      <c r="P460" s="61">
        <v>452</v>
      </c>
      <c r="Q460" s="62">
        <v>330333401452</v>
      </c>
      <c r="R460" s="60" t="s">
        <v>5482</v>
      </c>
      <c r="S460" s="60" t="s">
        <v>5486</v>
      </c>
      <c r="T460" s="60" t="s">
        <v>5484</v>
      </c>
      <c r="U460" s="60">
        <v>1</v>
      </c>
      <c r="V460" s="53" t="s">
        <v>5487</v>
      </c>
    </row>
    <row r="461" spans="1:22" x14ac:dyDescent="0.25">
      <c r="A461" s="59">
        <v>659441</v>
      </c>
      <c r="B461" s="60" t="s">
        <v>6204</v>
      </c>
      <c r="C461" s="60" t="s">
        <v>10</v>
      </c>
      <c r="D461" s="60" t="s">
        <v>5480</v>
      </c>
      <c r="E461" s="60" t="s">
        <v>5481</v>
      </c>
      <c r="F461" s="60" t="s">
        <v>5482</v>
      </c>
      <c r="G461" s="60" t="s">
        <v>5482</v>
      </c>
      <c r="H461" s="60" t="s">
        <v>6203</v>
      </c>
      <c r="I461" s="60" t="s">
        <v>6161</v>
      </c>
      <c r="J461" s="60" t="s">
        <v>5760</v>
      </c>
      <c r="K461" s="60" t="s">
        <v>6204</v>
      </c>
      <c r="L461" s="60" t="s">
        <v>5490</v>
      </c>
      <c r="M461" s="60">
        <v>330</v>
      </c>
      <c r="N461" s="60">
        <v>333</v>
      </c>
      <c r="O461" s="60">
        <v>401</v>
      </c>
      <c r="P461" s="61">
        <v>452</v>
      </c>
      <c r="Q461" s="62">
        <v>330333401452</v>
      </c>
      <c r="R461" s="60" t="s">
        <v>5482</v>
      </c>
      <c r="S461" s="60" t="s">
        <v>5486</v>
      </c>
      <c r="T461" s="60" t="s">
        <v>5484</v>
      </c>
      <c r="U461" s="60">
        <v>1</v>
      </c>
      <c r="V461" s="53" t="s">
        <v>5487</v>
      </c>
    </row>
    <row r="462" spans="1:22" x14ac:dyDescent="0.25">
      <c r="A462" s="59">
        <v>659588</v>
      </c>
      <c r="B462" s="60" t="s">
        <v>6205</v>
      </c>
      <c r="C462" s="60" t="s">
        <v>10</v>
      </c>
      <c r="D462" s="60" t="s">
        <v>5480</v>
      </c>
      <c r="E462" s="60" t="s">
        <v>5481</v>
      </c>
      <c r="F462" s="60" t="s">
        <v>5482</v>
      </c>
      <c r="G462" s="60" t="s">
        <v>5482</v>
      </c>
      <c r="H462" s="60" t="s">
        <v>6206</v>
      </c>
      <c r="I462" s="60" t="s">
        <v>6161</v>
      </c>
      <c r="J462" s="60" t="s">
        <v>5758</v>
      </c>
      <c r="K462" s="60" t="s">
        <v>6205</v>
      </c>
      <c r="L462" s="60" t="s">
        <v>5490</v>
      </c>
      <c r="M462" s="60">
        <v>330</v>
      </c>
      <c r="N462" s="60">
        <v>333</v>
      </c>
      <c r="O462" s="60">
        <v>401</v>
      </c>
      <c r="P462" s="61">
        <v>452</v>
      </c>
      <c r="Q462" s="62">
        <v>330333401452</v>
      </c>
      <c r="R462" s="60" t="s">
        <v>5482</v>
      </c>
      <c r="S462" s="60" t="s">
        <v>5486</v>
      </c>
      <c r="T462" s="60" t="s">
        <v>5484</v>
      </c>
      <c r="U462" s="60">
        <v>1</v>
      </c>
      <c r="V462" s="53" t="s">
        <v>5487</v>
      </c>
    </row>
    <row r="463" spans="1:22" x14ac:dyDescent="0.25">
      <c r="A463" s="59">
        <v>659433</v>
      </c>
      <c r="B463" s="60" t="s">
        <v>6207</v>
      </c>
      <c r="C463" s="60" t="s">
        <v>10</v>
      </c>
      <c r="D463" s="60" t="s">
        <v>5480</v>
      </c>
      <c r="E463" s="60" t="s">
        <v>5481</v>
      </c>
      <c r="F463" s="60" t="s">
        <v>5482</v>
      </c>
      <c r="G463" s="60" t="s">
        <v>5482</v>
      </c>
      <c r="H463" s="60" t="s">
        <v>6206</v>
      </c>
      <c r="I463" s="60" t="s">
        <v>6161</v>
      </c>
      <c r="J463" s="60" t="s">
        <v>5760</v>
      </c>
      <c r="K463" s="60" t="s">
        <v>6208</v>
      </c>
      <c r="L463" s="60" t="s">
        <v>5490</v>
      </c>
      <c r="M463" s="60">
        <v>330</v>
      </c>
      <c r="N463" s="60">
        <v>333</v>
      </c>
      <c r="O463" s="60">
        <v>401</v>
      </c>
      <c r="P463" s="61">
        <v>452</v>
      </c>
      <c r="Q463" s="62">
        <v>330333401452</v>
      </c>
      <c r="R463" s="60" t="s">
        <v>5482</v>
      </c>
      <c r="S463" s="60" t="s">
        <v>5486</v>
      </c>
      <c r="T463" s="60" t="s">
        <v>5484</v>
      </c>
      <c r="U463" s="60">
        <v>1</v>
      </c>
      <c r="V463" s="53" t="s">
        <v>5487</v>
      </c>
    </row>
    <row r="464" spans="1:22" x14ac:dyDescent="0.25">
      <c r="A464" s="59">
        <v>673351</v>
      </c>
      <c r="B464" s="60" t="s">
        <v>6209</v>
      </c>
      <c r="C464" s="60" t="s">
        <v>10</v>
      </c>
      <c r="D464" s="60" t="s">
        <v>5480</v>
      </c>
      <c r="E464" s="60" t="s">
        <v>5481</v>
      </c>
      <c r="F464" s="60" t="s">
        <v>5482</v>
      </c>
      <c r="G464" s="60" t="s">
        <v>5482</v>
      </c>
      <c r="H464" s="60" t="s">
        <v>6206</v>
      </c>
      <c r="I464" s="60" t="s">
        <v>6161</v>
      </c>
      <c r="J464" s="60" t="s">
        <v>5492</v>
      </c>
      <c r="K464" s="60" t="s">
        <v>6210</v>
      </c>
      <c r="L464" s="60" t="s">
        <v>5490</v>
      </c>
      <c r="M464" s="60">
        <v>330</v>
      </c>
      <c r="N464" s="60">
        <v>333</v>
      </c>
      <c r="O464" s="60">
        <v>401</v>
      </c>
      <c r="P464" s="61">
        <v>101</v>
      </c>
      <c r="Q464" s="62">
        <v>330333401101</v>
      </c>
      <c r="R464" s="60" t="s">
        <v>5482</v>
      </c>
      <c r="S464" s="60" t="s">
        <v>5486</v>
      </c>
      <c r="T464" s="60" t="s">
        <v>5484</v>
      </c>
      <c r="U464" s="60">
        <v>1</v>
      </c>
      <c r="V464" s="53" t="s">
        <v>5487</v>
      </c>
    </row>
    <row r="465" spans="1:22" x14ac:dyDescent="0.25">
      <c r="A465" s="59">
        <v>662431</v>
      </c>
      <c r="B465" s="60" t="s">
        <v>6211</v>
      </c>
      <c r="C465" s="60" t="s">
        <v>10</v>
      </c>
      <c r="D465" s="60" t="s">
        <v>5480</v>
      </c>
      <c r="E465" s="60" t="s">
        <v>5481</v>
      </c>
      <c r="F465" s="60" t="s">
        <v>5482</v>
      </c>
      <c r="G465" s="60" t="s">
        <v>5482</v>
      </c>
      <c r="H465" s="60" t="s">
        <v>6212</v>
      </c>
      <c r="I465" s="60" t="s">
        <v>6213</v>
      </c>
      <c r="J465" s="60" t="s">
        <v>5489</v>
      </c>
      <c r="K465" s="60" t="s">
        <v>6211</v>
      </c>
      <c r="L465" s="60" t="s">
        <v>5490</v>
      </c>
      <c r="M465" s="60">
        <v>330</v>
      </c>
      <c r="N465" s="60">
        <v>333</v>
      </c>
      <c r="O465" s="60">
        <v>401</v>
      </c>
      <c r="P465" s="61">
        <v>452</v>
      </c>
      <c r="Q465" s="62">
        <v>330333401452</v>
      </c>
      <c r="R465" s="60" t="s">
        <v>5482</v>
      </c>
      <c r="S465" s="60" t="s">
        <v>5486</v>
      </c>
      <c r="T465" s="60" t="s">
        <v>5484</v>
      </c>
      <c r="U465" s="60">
        <v>1</v>
      </c>
      <c r="V465" s="53" t="s">
        <v>5487</v>
      </c>
    </row>
    <row r="466" spans="1:22" x14ac:dyDescent="0.25">
      <c r="A466" s="59" t="s">
        <v>3854</v>
      </c>
      <c r="B466" s="60" t="s">
        <v>6214</v>
      </c>
      <c r="C466" s="60" t="s">
        <v>9</v>
      </c>
      <c r="D466" s="60" t="s">
        <v>5480</v>
      </c>
      <c r="E466" s="60" t="s">
        <v>5481</v>
      </c>
      <c r="F466" s="60" t="s">
        <v>5482</v>
      </c>
      <c r="G466" s="60" t="s">
        <v>5500</v>
      </c>
      <c r="H466" s="60" t="s">
        <v>6215</v>
      </c>
      <c r="I466" s="60" t="s">
        <v>6216</v>
      </c>
      <c r="J466" s="60" t="s">
        <v>5484</v>
      </c>
      <c r="K466" s="60" t="s">
        <v>6217</v>
      </c>
      <c r="L466" s="60" t="s">
        <v>4601</v>
      </c>
      <c r="M466" s="60">
        <v>330</v>
      </c>
      <c r="N466" s="60">
        <v>333</v>
      </c>
      <c r="O466" s="60">
        <v>401</v>
      </c>
      <c r="P466" s="61" t="s">
        <v>3854</v>
      </c>
      <c r="Q466" s="62" t="s">
        <v>5485</v>
      </c>
      <c r="R466" s="60" t="s">
        <v>5500</v>
      </c>
      <c r="S466" s="60" t="s">
        <v>5503</v>
      </c>
      <c r="T466" s="60" t="s">
        <v>5484</v>
      </c>
      <c r="U466" s="60">
        <v>0.5</v>
      </c>
      <c r="V466" s="53" t="s">
        <v>5487</v>
      </c>
    </row>
    <row r="467" spans="1:22" x14ac:dyDescent="0.25">
      <c r="A467" s="59">
        <v>134488</v>
      </c>
      <c r="B467" s="60" t="s">
        <v>6218</v>
      </c>
      <c r="C467" s="60" t="s">
        <v>10</v>
      </c>
      <c r="D467" s="60" t="s">
        <v>5480</v>
      </c>
      <c r="E467" s="60" t="s">
        <v>5481</v>
      </c>
      <c r="F467" s="60" t="s">
        <v>5482</v>
      </c>
      <c r="G467" s="60" t="s">
        <v>5482</v>
      </c>
      <c r="H467" s="60" t="s">
        <v>6216</v>
      </c>
      <c r="I467" s="60" t="s">
        <v>6216</v>
      </c>
      <c r="J467" s="60" t="s">
        <v>5484</v>
      </c>
      <c r="K467" s="60" t="s">
        <v>6218</v>
      </c>
      <c r="L467" s="60" t="s">
        <v>4611</v>
      </c>
      <c r="M467" s="60">
        <v>330</v>
      </c>
      <c r="N467" s="60">
        <v>333</v>
      </c>
      <c r="O467" s="60">
        <v>401</v>
      </c>
      <c r="P467" s="61" t="s">
        <v>3854</v>
      </c>
      <c r="Q467" s="62" t="s">
        <v>5485</v>
      </c>
      <c r="R467" s="60" t="s">
        <v>5482</v>
      </c>
      <c r="S467" s="60" t="s">
        <v>5486</v>
      </c>
      <c r="T467" s="60" t="s">
        <v>5484</v>
      </c>
      <c r="U467" s="60">
        <v>1</v>
      </c>
      <c r="V467" s="53" t="s">
        <v>5487</v>
      </c>
    </row>
    <row r="468" spans="1:22" x14ac:dyDescent="0.25">
      <c r="A468" s="59">
        <v>61759</v>
      </c>
      <c r="B468" s="60" t="s">
        <v>6218</v>
      </c>
      <c r="C468" s="60" t="s">
        <v>10</v>
      </c>
      <c r="D468" s="60" t="s">
        <v>5480</v>
      </c>
      <c r="E468" s="60" t="s">
        <v>5481</v>
      </c>
      <c r="F468" s="60" t="s">
        <v>5482</v>
      </c>
      <c r="G468" s="60" t="s">
        <v>5482</v>
      </c>
      <c r="H468" s="60" t="s">
        <v>6216</v>
      </c>
      <c r="I468" s="60" t="s">
        <v>6216</v>
      </c>
      <c r="J468" s="60" t="s">
        <v>5484</v>
      </c>
      <c r="K468" s="60" t="s">
        <v>6218</v>
      </c>
      <c r="L468" s="60" t="s">
        <v>3939</v>
      </c>
      <c r="M468" s="60">
        <v>330</v>
      </c>
      <c r="N468" s="60">
        <v>333</v>
      </c>
      <c r="O468" s="60">
        <v>401</v>
      </c>
      <c r="P468" s="61" t="s">
        <v>3854</v>
      </c>
      <c r="Q468" s="62" t="s">
        <v>5485</v>
      </c>
      <c r="R468" s="60" t="s">
        <v>5482</v>
      </c>
      <c r="S468" s="60" t="s">
        <v>5486</v>
      </c>
      <c r="T468" s="60" t="s">
        <v>5484</v>
      </c>
      <c r="U468" s="60">
        <v>1</v>
      </c>
      <c r="V468" s="53" t="s">
        <v>5487</v>
      </c>
    </row>
    <row r="469" spans="1:22" x14ac:dyDescent="0.25">
      <c r="A469" s="59">
        <v>655314</v>
      </c>
      <c r="B469" s="60" t="s">
        <v>6219</v>
      </c>
      <c r="C469" s="60" t="s">
        <v>10</v>
      </c>
      <c r="D469" s="60" t="s">
        <v>5480</v>
      </c>
      <c r="E469" s="60" t="s">
        <v>5481</v>
      </c>
      <c r="F469" s="60" t="s">
        <v>5482</v>
      </c>
      <c r="G469" s="60" t="s">
        <v>5482</v>
      </c>
      <c r="H469" s="60" t="s">
        <v>6216</v>
      </c>
      <c r="I469" s="60" t="s">
        <v>6216</v>
      </c>
      <c r="J469" s="60" t="s">
        <v>5489</v>
      </c>
      <c r="K469" s="60" t="s">
        <v>6219</v>
      </c>
      <c r="L469" s="60" t="s">
        <v>5490</v>
      </c>
      <c r="M469" s="60">
        <v>330</v>
      </c>
      <c r="N469" s="60">
        <v>333</v>
      </c>
      <c r="O469" s="60">
        <v>401</v>
      </c>
      <c r="P469" s="61">
        <v>452</v>
      </c>
      <c r="Q469" s="62">
        <v>330333401452</v>
      </c>
      <c r="R469" s="60" t="s">
        <v>5482</v>
      </c>
      <c r="S469" s="60" t="s">
        <v>5486</v>
      </c>
      <c r="T469" s="60" t="s">
        <v>5484</v>
      </c>
      <c r="U469" s="60">
        <v>1</v>
      </c>
      <c r="V469" s="53" t="s">
        <v>5487</v>
      </c>
    </row>
    <row r="470" spans="1:22" x14ac:dyDescent="0.25">
      <c r="A470" s="59">
        <v>655719</v>
      </c>
      <c r="B470" s="60" t="s">
        <v>6220</v>
      </c>
      <c r="C470" s="60" t="s">
        <v>10</v>
      </c>
      <c r="D470" s="60" t="s">
        <v>5480</v>
      </c>
      <c r="E470" s="60" t="s">
        <v>5481</v>
      </c>
      <c r="F470" s="60" t="s">
        <v>5482</v>
      </c>
      <c r="G470" s="60" t="s">
        <v>5482</v>
      </c>
      <c r="H470" s="60" t="s">
        <v>6216</v>
      </c>
      <c r="I470" s="60" t="s">
        <v>6216</v>
      </c>
      <c r="J470" s="60" t="s">
        <v>5492</v>
      </c>
      <c r="K470" s="60" t="s">
        <v>6220</v>
      </c>
      <c r="L470" s="60" t="s">
        <v>5490</v>
      </c>
      <c r="M470" s="60">
        <v>330</v>
      </c>
      <c r="N470" s="60">
        <v>333</v>
      </c>
      <c r="O470" s="60">
        <v>401</v>
      </c>
      <c r="P470" s="61">
        <v>101</v>
      </c>
      <c r="Q470" s="62">
        <v>330333401101</v>
      </c>
      <c r="R470" s="60" t="s">
        <v>5482</v>
      </c>
      <c r="S470" s="60" t="s">
        <v>5486</v>
      </c>
      <c r="T470" s="60" t="s">
        <v>5484</v>
      </c>
      <c r="U470" s="60">
        <v>1</v>
      </c>
      <c r="V470" s="53" t="s">
        <v>5487</v>
      </c>
    </row>
    <row r="471" spans="1:22" x14ac:dyDescent="0.25">
      <c r="A471" s="59">
        <v>20020949</v>
      </c>
      <c r="B471" s="60" t="s">
        <v>6221</v>
      </c>
      <c r="C471" s="60" t="s">
        <v>10</v>
      </c>
      <c r="D471" s="60" t="s">
        <v>5480</v>
      </c>
      <c r="E471" s="60" t="s">
        <v>5481</v>
      </c>
      <c r="F471" s="60" t="s">
        <v>5482</v>
      </c>
      <c r="G471" s="60" t="s">
        <v>5482</v>
      </c>
      <c r="H471" s="60" t="s">
        <v>6216</v>
      </c>
      <c r="I471" s="60" t="s">
        <v>6216</v>
      </c>
      <c r="J471" s="60" t="s">
        <v>5495</v>
      </c>
      <c r="K471" s="60" t="s">
        <v>6222</v>
      </c>
      <c r="L471" s="60" t="s">
        <v>5497</v>
      </c>
      <c r="M471" s="60">
        <v>330</v>
      </c>
      <c r="N471" s="60">
        <v>333</v>
      </c>
      <c r="O471" s="60">
        <v>401</v>
      </c>
      <c r="P471" s="61" t="s">
        <v>3854</v>
      </c>
      <c r="Q471" s="62" t="s">
        <v>5485</v>
      </c>
      <c r="R471" s="60" t="s">
        <v>5482</v>
      </c>
      <c r="S471" s="60" t="s">
        <v>5486</v>
      </c>
      <c r="T471" s="60" t="s">
        <v>5484</v>
      </c>
      <c r="U471" s="60">
        <v>1</v>
      </c>
      <c r="V471" s="53" t="s">
        <v>5487</v>
      </c>
    </row>
    <row r="472" spans="1:22" x14ac:dyDescent="0.25">
      <c r="A472" s="59" t="s">
        <v>3854</v>
      </c>
      <c r="B472" s="60" t="s">
        <v>6223</v>
      </c>
      <c r="C472" s="60" t="s">
        <v>10</v>
      </c>
      <c r="D472" s="60" t="s">
        <v>5480</v>
      </c>
      <c r="E472" s="60" t="s">
        <v>5481</v>
      </c>
      <c r="F472" s="60" t="s">
        <v>5482</v>
      </c>
      <c r="G472" s="60" t="s">
        <v>5482</v>
      </c>
      <c r="H472" s="60" t="s">
        <v>6216</v>
      </c>
      <c r="I472" s="60" t="s">
        <v>6216</v>
      </c>
      <c r="J472" s="60" t="s">
        <v>5484</v>
      </c>
      <c r="K472" s="60" t="s">
        <v>6218</v>
      </c>
      <c r="L472" s="60" t="s">
        <v>4149</v>
      </c>
      <c r="M472" s="60">
        <v>330</v>
      </c>
      <c r="N472" s="60">
        <v>333</v>
      </c>
      <c r="O472" s="60">
        <v>401</v>
      </c>
      <c r="P472" s="61" t="s">
        <v>3854</v>
      </c>
      <c r="Q472" s="62" t="s">
        <v>5485</v>
      </c>
      <c r="R472" s="60" t="s">
        <v>5482</v>
      </c>
      <c r="S472" s="60" t="s">
        <v>5486</v>
      </c>
      <c r="T472" s="60" t="s">
        <v>5484</v>
      </c>
      <c r="U472" s="60">
        <v>0.001</v>
      </c>
      <c r="V472" s="53" t="s">
        <v>5487</v>
      </c>
    </row>
    <row r="473" spans="1:22" x14ac:dyDescent="0.25">
      <c r="A473" s="59">
        <v>671783</v>
      </c>
      <c r="B473" s="60" t="s">
        <v>6224</v>
      </c>
      <c r="C473" s="60" t="s">
        <v>9</v>
      </c>
      <c r="D473" s="60" t="s">
        <v>5480</v>
      </c>
      <c r="E473" s="60" t="s">
        <v>5481</v>
      </c>
      <c r="F473" s="60" t="s">
        <v>5482</v>
      </c>
      <c r="G473" s="60" t="s">
        <v>5500</v>
      </c>
      <c r="H473" s="60" t="s">
        <v>6215</v>
      </c>
      <c r="I473" s="60" t="s">
        <v>6216</v>
      </c>
      <c r="J473" s="60" t="s">
        <v>5484</v>
      </c>
      <c r="K473" s="60" t="s">
        <v>6224</v>
      </c>
      <c r="L473" s="60" t="s">
        <v>5490</v>
      </c>
      <c r="M473" s="60">
        <v>330</v>
      </c>
      <c r="N473" s="60">
        <v>333</v>
      </c>
      <c r="O473" s="60">
        <v>401</v>
      </c>
      <c r="P473" s="61">
        <v>473</v>
      </c>
      <c r="Q473" s="62">
        <v>330333401473</v>
      </c>
      <c r="R473" s="60" t="s">
        <v>5500</v>
      </c>
      <c r="S473" s="60" t="s">
        <v>5503</v>
      </c>
      <c r="T473" s="60" t="s">
        <v>5484</v>
      </c>
      <c r="U473" s="60">
        <v>0.5</v>
      </c>
      <c r="V473" s="53" t="s">
        <v>5487</v>
      </c>
    </row>
    <row r="474" spans="1:22" x14ac:dyDescent="0.25">
      <c r="A474" s="59">
        <v>20024088</v>
      </c>
      <c r="B474" s="60" t="s">
        <v>6225</v>
      </c>
      <c r="C474" s="60" t="s">
        <v>9</v>
      </c>
      <c r="D474" s="60" t="s">
        <v>5480</v>
      </c>
      <c r="E474" s="60" t="s">
        <v>5481</v>
      </c>
      <c r="F474" s="60" t="s">
        <v>5482</v>
      </c>
      <c r="G474" s="60" t="s">
        <v>5500</v>
      </c>
      <c r="H474" s="60" t="s">
        <v>6215</v>
      </c>
      <c r="I474" s="60" t="s">
        <v>6216</v>
      </c>
      <c r="J474" s="60" t="s">
        <v>5484</v>
      </c>
      <c r="K474" s="60" t="s">
        <v>6224</v>
      </c>
      <c r="L474" s="60" t="s">
        <v>5497</v>
      </c>
      <c r="M474" s="60">
        <v>330</v>
      </c>
      <c r="N474" s="60">
        <v>333</v>
      </c>
      <c r="O474" s="60">
        <v>401</v>
      </c>
      <c r="P474" s="61" t="s">
        <v>3854</v>
      </c>
      <c r="Q474" s="62" t="s">
        <v>5485</v>
      </c>
      <c r="R474" s="60" t="s">
        <v>5500</v>
      </c>
      <c r="S474" s="60" t="s">
        <v>5503</v>
      </c>
      <c r="T474" s="60" t="s">
        <v>5484</v>
      </c>
      <c r="U474" s="60">
        <v>0.5</v>
      </c>
      <c r="V474" s="53" t="s">
        <v>5487</v>
      </c>
    </row>
    <row r="475" spans="1:22" x14ac:dyDescent="0.25">
      <c r="A475" s="59">
        <v>134796</v>
      </c>
      <c r="B475" s="60" t="s">
        <v>6226</v>
      </c>
      <c r="C475" s="60" t="s">
        <v>9</v>
      </c>
      <c r="D475" s="60" t="s">
        <v>5480</v>
      </c>
      <c r="E475" s="60" t="s">
        <v>5481</v>
      </c>
      <c r="F475" s="60" t="s">
        <v>5482</v>
      </c>
      <c r="G475" s="60" t="s">
        <v>5500</v>
      </c>
      <c r="H475" s="60" t="s">
        <v>6215</v>
      </c>
      <c r="I475" s="60" t="s">
        <v>6216</v>
      </c>
      <c r="J475" s="60" t="s">
        <v>5484</v>
      </c>
      <c r="K475" s="60" t="s">
        <v>6224</v>
      </c>
      <c r="L475" s="60" t="s">
        <v>4611</v>
      </c>
      <c r="M475" s="60">
        <v>330</v>
      </c>
      <c r="N475" s="60">
        <v>333</v>
      </c>
      <c r="O475" s="60">
        <v>401</v>
      </c>
      <c r="P475" s="61" t="s">
        <v>3854</v>
      </c>
      <c r="Q475" s="62" t="s">
        <v>5485</v>
      </c>
      <c r="R475" s="60" t="s">
        <v>5500</v>
      </c>
      <c r="S475" s="60" t="s">
        <v>5503</v>
      </c>
      <c r="T475" s="60" t="s">
        <v>5484</v>
      </c>
      <c r="U475" s="60">
        <v>0.5</v>
      </c>
      <c r="V475" s="53" t="s">
        <v>5487</v>
      </c>
    </row>
    <row r="476" spans="1:22" x14ac:dyDescent="0.25">
      <c r="A476" s="59">
        <v>794559</v>
      </c>
      <c r="B476" s="60" t="s">
        <v>6227</v>
      </c>
      <c r="C476" s="60" t="s">
        <v>9</v>
      </c>
      <c r="D476" s="60" t="s">
        <v>5480</v>
      </c>
      <c r="E476" s="60" t="s">
        <v>5481</v>
      </c>
      <c r="F476" s="60" t="s">
        <v>5482</v>
      </c>
      <c r="G476" s="60" t="s">
        <v>5500</v>
      </c>
      <c r="H476" s="60" t="s">
        <v>6215</v>
      </c>
      <c r="I476" s="60" t="s">
        <v>6216</v>
      </c>
      <c r="J476" s="60" t="s">
        <v>5506</v>
      </c>
      <c r="K476" s="60" t="s">
        <v>6228</v>
      </c>
      <c r="L476" s="60" t="s">
        <v>3939</v>
      </c>
      <c r="M476" s="60">
        <v>330</v>
      </c>
      <c r="N476" s="60">
        <v>333</v>
      </c>
      <c r="O476" s="60">
        <v>401</v>
      </c>
      <c r="P476" s="61" t="s">
        <v>3854</v>
      </c>
      <c r="Q476" s="62" t="s">
        <v>5485</v>
      </c>
      <c r="R476" s="60" t="s">
        <v>5500</v>
      </c>
      <c r="S476" s="60" t="s">
        <v>5503</v>
      </c>
      <c r="T476" s="60" t="s">
        <v>5484</v>
      </c>
      <c r="U476" s="60">
        <v>0.5</v>
      </c>
      <c r="V476" s="53" t="s">
        <v>5487</v>
      </c>
    </row>
    <row r="477" spans="1:22" x14ac:dyDescent="0.25">
      <c r="A477" s="59">
        <v>795722</v>
      </c>
      <c r="B477" s="60" t="s">
        <v>6226</v>
      </c>
      <c r="C477" s="60" t="s">
        <v>9</v>
      </c>
      <c r="D477" s="60" t="s">
        <v>5480</v>
      </c>
      <c r="E477" s="60" t="s">
        <v>5481</v>
      </c>
      <c r="F477" s="60" t="s">
        <v>5482</v>
      </c>
      <c r="G477" s="60" t="s">
        <v>5500</v>
      </c>
      <c r="H477" s="60" t="s">
        <v>6215</v>
      </c>
      <c r="I477" s="60" t="s">
        <v>6216</v>
      </c>
      <c r="J477" s="60" t="s">
        <v>5484</v>
      </c>
      <c r="K477" s="60" t="s">
        <v>6224</v>
      </c>
      <c r="L477" s="60" t="s">
        <v>3939</v>
      </c>
      <c r="M477" s="60">
        <v>330</v>
      </c>
      <c r="N477" s="60">
        <v>333</v>
      </c>
      <c r="O477" s="60">
        <v>401</v>
      </c>
      <c r="P477" s="61" t="s">
        <v>3854</v>
      </c>
      <c r="Q477" s="62" t="s">
        <v>5485</v>
      </c>
      <c r="R477" s="60" t="s">
        <v>5500</v>
      </c>
      <c r="S477" s="60" t="s">
        <v>5503</v>
      </c>
      <c r="T477" s="60" t="s">
        <v>5484</v>
      </c>
      <c r="U477" s="60">
        <v>0.5</v>
      </c>
      <c r="V477" s="53" t="s">
        <v>5487</v>
      </c>
    </row>
    <row r="478" spans="1:22" x14ac:dyDescent="0.25">
      <c r="A478" s="59">
        <v>91831</v>
      </c>
      <c r="B478" s="60" t="s">
        <v>6229</v>
      </c>
      <c r="C478" s="60" t="s">
        <v>10</v>
      </c>
      <c r="D478" s="60" t="s">
        <v>5480</v>
      </c>
      <c r="E478" s="60" t="s">
        <v>5481</v>
      </c>
      <c r="F478" s="60" t="s">
        <v>5482</v>
      </c>
      <c r="G478" s="60" t="s">
        <v>5482</v>
      </c>
      <c r="H478" s="60" t="s">
        <v>6230</v>
      </c>
      <c r="I478" s="60" t="s">
        <v>6216</v>
      </c>
      <c r="J478" s="60" t="s">
        <v>5484</v>
      </c>
      <c r="K478" s="60" t="s">
        <v>6231</v>
      </c>
      <c r="L478" s="60" t="s">
        <v>3939</v>
      </c>
      <c r="M478" s="60">
        <v>330</v>
      </c>
      <c r="N478" s="60">
        <v>333</v>
      </c>
      <c r="O478" s="60">
        <v>401</v>
      </c>
      <c r="P478" s="61" t="s">
        <v>3854</v>
      </c>
      <c r="Q478" s="62" t="s">
        <v>5485</v>
      </c>
      <c r="R478" s="60" t="s">
        <v>5482</v>
      </c>
      <c r="S478" s="60" t="s">
        <v>5486</v>
      </c>
      <c r="T478" s="60" t="s">
        <v>5484</v>
      </c>
      <c r="U478" s="60">
        <v>1</v>
      </c>
      <c r="V478" s="53" t="s">
        <v>5487</v>
      </c>
    </row>
    <row r="479" spans="1:22" x14ac:dyDescent="0.25">
      <c r="A479" s="59">
        <v>134483</v>
      </c>
      <c r="B479" s="60" t="s">
        <v>6232</v>
      </c>
      <c r="C479" s="60" t="s">
        <v>10</v>
      </c>
      <c r="D479" s="60" t="s">
        <v>5480</v>
      </c>
      <c r="E479" s="60" t="s">
        <v>5481</v>
      </c>
      <c r="F479" s="60" t="s">
        <v>5482</v>
      </c>
      <c r="G479" s="60" t="s">
        <v>5482</v>
      </c>
      <c r="H479" s="60" t="s">
        <v>6233</v>
      </c>
      <c r="I479" s="60" t="s">
        <v>6234</v>
      </c>
      <c r="J479" s="60" t="s">
        <v>5484</v>
      </c>
      <c r="K479" s="60" t="s">
        <v>6232</v>
      </c>
      <c r="L479" s="60" t="s">
        <v>4611</v>
      </c>
      <c r="M479" s="60">
        <v>330</v>
      </c>
      <c r="N479" s="60">
        <v>333</v>
      </c>
      <c r="O479" s="60">
        <v>401</v>
      </c>
      <c r="P479" s="61" t="s">
        <v>3854</v>
      </c>
      <c r="Q479" s="62" t="s">
        <v>5485</v>
      </c>
      <c r="R479" s="60" t="s">
        <v>5482</v>
      </c>
      <c r="S479" s="60" t="s">
        <v>5486</v>
      </c>
      <c r="T479" s="60" t="s">
        <v>5484</v>
      </c>
      <c r="U479" s="60">
        <v>1</v>
      </c>
      <c r="V479" s="53" t="s">
        <v>5487</v>
      </c>
    </row>
    <row r="480" spans="1:22" x14ac:dyDescent="0.25">
      <c r="A480" s="59">
        <v>61749</v>
      </c>
      <c r="B480" s="60" t="s">
        <v>6235</v>
      </c>
      <c r="C480" s="60" t="s">
        <v>10</v>
      </c>
      <c r="D480" s="60" t="s">
        <v>5480</v>
      </c>
      <c r="E480" s="60" t="s">
        <v>5481</v>
      </c>
      <c r="F480" s="60" t="s">
        <v>5482</v>
      </c>
      <c r="G480" s="60" t="s">
        <v>5482</v>
      </c>
      <c r="H480" s="60" t="s">
        <v>6233</v>
      </c>
      <c r="I480" s="60" t="s">
        <v>6234</v>
      </c>
      <c r="J480" s="60" t="s">
        <v>5484</v>
      </c>
      <c r="K480" s="60" t="s">
        <v>6232</v>
      </c>
      <c r="L480" s="60" t="s">
        <v>3939</v>
      </c>
      <c r="M480" s="60">
        <v>330</v>
      </c>
      <c r="N480" s="60">
        <v>333</v>
      </c>
      <c r="O480" s="60">
        <v>401</v>
      </c>
      <c r="P480" s="61" t="s">
        <v>3854</v>
      </c>
      <c r="Q480" s="62" t="s">
        <v>5485</v>
      </c>
      <c r="R480" s="60" t="s">
        <v>5482</v>
      </c>
      <c r="S480" s="60" t="s">
        <v>5486</v>
      </c>
      <c r="T480" s="60" t="s">
        <v>5484</v>
      </c>
      <c r="U480" s="60">
        <v>1</v>
      </c>
      <c r="V480" s="53" t="s">
        <v>5487</v>
      </c>
    </row>
    <row r="481" spans="1:22" x14ac:dyDescent="0.25">
      <c r="A481" s="59">
        <v>657472</v>
      </c>
      <c r="B481" s="60" t="s">
        <v>6236</v>
      </c>
      <c r="C481" s="60" t="s">
        <v>10</v>
      </c>
      <c r="D481" s="60" t="s">
        <v>5480</v>
      </c>
      <c r="E481" s="60" t="s">
        <v>5481</v>
      </c>
      <c r="F481" s="60" t="s">
        <v>5482</v>
      </c>
      <c r="G481" s="60" t="s">
        <v>5482</v>
      </c>
      <c r="H481" s="60" t="s">
        <v>6233</v>
      </c>
      <c r="I481" s="60" t="s">
        <v>6234</v>
      </c>
      <c r="J481" s="60" t="s">
        <v>5489</v>
      </c>
      <c r="K481" s="60" t="s">
        <v>6236</v>
      </c>
      <c r="L481" s="60" t="s">
        <v>5490</v>
      </c>
      <c r="M481" s="60">
        <v>330</v>
      </c>
      <c r="N481" s="60">
        <v>333</v>
      </c>
      <c r="O481" s="60">
        <v>401</v>
      </c>
      <c r="P481" s="61">
        <v>453</v>
      </c>
      <c r="Q481" s="62">
        <v>330333401453</v>
      </c>
      <c r="R481" s="60" t="s">
        <v>5482</v>
      </c>
      <c r="S481" s="60" t="s">
        <v>5486</v>
      </c>
      <c r="T481" s="60" t="s">
        <v>5484</v>
      </c>
      <c r="U481" s="60">
        <v>1</v>
      </c>
      <c r="V481" s="53" t="s">
        <v>5487</v>
      </c>
    </row>
    <row r="482" spans="1:22" x14ac:dyDescent="0.25">
      <c r="A482" s="59">
        <v>20020972</v>
      </c>
      <c r="B482" s="60" t="s">
        <v>6237</v>
      </c>
      <c r="C482" s="60" t="s">
        <v>10</v>
      </c>
      <c r="D482" s="60" t="s">
        <v>5480</v>
      </c>
      <c r="E482" s="60" t="s">
        <v>5481</v>
      </c>
      <c r="F482" s="60" t="s">
        <v>5482</v>
      </c>
      <c r="G482" s="60" t="s">
        <v>5482</v>
      </c>
      <c r="H482" s="60" t="s">
        <v>6233</v>
      </c>
      <c r="I482" s="60" t="s">
        <v>6234</v>
      </c>
      <c r="J482" s="60" t="s">
        <v>5495</v>
      </c>
      <c r="K482" s="60" t="s">
        <v>6238</v>
      </c>
      <c r="L482" s="60" t="s">
        <v>5497</v>
      </c>
      <c r="M482" s="60">
        <v>330</v>
      </c>
      <c r="N482" s="60">
        <v>333</v>
      </c>
      <c r="O482" s="60">
        <v>401</v>
      </c>
      <c r="P482" s="61" t="s">
        <v>3854</v>
      </c>
      <c r="Q482" s="62" t="s">
        <v>5485</v>
      </c>
      <c r="R482" s="60" t="s">
        <v>5482</v>
      </c>
      <c r="S482" s="60" t="s">
        <v>5486</v>
      </c>
      <c r="T482" s="60" t="s">
        <v>5484</v>
      </c>
      <c r="U482" s="60">
        <v>1</v>
      </c>
      <c r="V482" s="53" t="s">
        <v>5487</v>
      </c>
    </row>
    <row r="483" spans="1:22" x14ac:dyDescent="0.25">
      <c r="A483" s="59" t="s">
        <v>3854</v>
      </c>
      <c r="B483" s="60" t="s">
        <v>6239</v>
      </c>
      <c r="C483" s="60" t="s">
        <v>10</v>
      </c>
      <c r="D483" s="60" t="s">
        <v>5480</v>
      </c>
      <c r="E483" s="60" t="s">
        <v>5481</v>
      </c>
      <c r="F483" s="60" t="s">
        <v>5482</v>
      </c>
      <c r="G483" s="60" t="s">
        <v>5482</v>
      </c>
      <c r="H483" s="60" t="s">
        <v>6233</v>
      </c>
      <c r="I483" s="60" t="s">
        <v>6234</v>
      </c>
      <c r="J483" s="60" t="s">
        <v>5484</v>
      </c>
      <c r="K483" s="60" t="s">
        <v>6232</v>
      </c>
      <c r="L483" s="60" t="s">
        <v>4149</v>
      </c>
      <c r="M483" s="60">
        <v>330</v>
      </c>
      <c r="N483" s="60">
        <v>333</v>
      </c>
      <c r="O483" s="60">
        <v>401</v>
      </c>
      <c r="P483" s="61" t="s">
        <v>3854</v>
      </c>
      <c r="Q483" s="62" t="s">
        <v>5485</v>
      </c>
      <c r="R483" s="60" t="s">
        <v>5482</v>
      </c>
      <c r="S483" s="60" t="s">
        <v>5486</v>
      </c>
      <c r="T483" s="60" t="s">
        <v>5484</v>
      </c>
      <c r="U483" s="60">
        <v>0.001</v>
      </c>
      <c r="V483" s="53" t="s">
        <v>5487</v>
      </c>
    </row>
    <row r="484" spans="1:22" x14ac:dyDescent="0.25">
      <c r="A484" s="59">
        <v>134489</v>
      </c>
      <c r="B484" s="60" t="s">
        <v>6240</v>
      </c>
      <c r="C484" s="60" t="s">
        <v>10</v>
      </c>
      <c r="D484" s="60" t="s">
        <v>5480</v>
      </c>
      <c r="E484" s="60" t="s">
        <v>5481</v>
      </c>
      <c r="F484" s="60" t="s">
        <v>5482</v>
      </c>
      <c r="G484" s="60" t="s">
        <v>5482</v>
      </c>
      <c r="H484" s="60" t="s">
        <v>6234</v>
      </c>
      <c r="I484" s="60" t="s">
        <v>6234</v>
      </c>
      <c r="J484" s="60" t="s">
        <v>5484</v>
      </c>
      <c r="K484" s="60" t="s">
        <v>6240</v>
      </c>
      <c r="L484" s="60" t="s">
        <v>4611</v>
      </c>
      <c r="M484" s="60">
        <v>330</v>
      </c>
      <c r="N484" s="60">
        <v>333</v>
      </c>
      <c r="O484" s="60">
        <v>401</v>
      </c>
      <c r="P484" s="61" t="s">
        <v>3854</v>
      </c>
      <c r="Q484" s="62" t="s">
        <v>5485</v>
      </c>
      <c r="R484" s="60" t="s">
        <v>5482</v>
      </c>
      <c r="S484" s="60" t="s">
        <v>5486</v>
      </c>
      <c r="T484" s="60" t="s">
        <v>5484</v>
      </c>
      <c r="U484" s="60">
        <v>1</v>
      </c>
      <c r="V484" s="53" t="s">
        <v>5487</v>
      </c>
    </row>
    <row r="485" spans="1:22" x14ac:dyDescent="0.25">
      <c r="A485" s="59">
        <v>61760</v>
      </c>
      <c r="B485" s="60" t="s">
        <v>6240</v>
      </c>
      <c r="C485" s="60" t="s">
        <v>10</v>
      </c>
      <c r="D485" s="60" t="s">
        <v>5480</v>
      </c>
      <c r="E485" s="60" t="s">
        <v>5481</v>
      </c>
      <c r="F485" s="60" t="s">
        <v>5482</v>
      </c>
      <c r="G485" s="60" t="s">
        <v>5482</v>
      </c>
      <c r="H485" s="60" t="s">
        <v>6234</v>
      </c>
      <c r="I485" s="60" t="s">
        <v>6234</v>
      </c>
      <c r="J485" s="60" t="s">
        <v>5484</v>
      </c>
      <c r="K485" s="60" t="s">
        <v>6240</v>
      </c>
      <c r="L485" s="60" t="s">
        <v>3939</v>
      </c>
      <c r="M485" s="60">
        <v>330</v>
      </c>
      <c r="N485" s="60">
        <v>333</v>
      </c>
      <c r="O485" s="60">
        <v>401</v>
      </c>
      <c r="P485" s="61" t="s">
        <v>3854</v>
      </c>
      <c r="Q485" s="62" t="s">
        <v>5485</v>
      </c>
      <c r="R485" s="60" t="s">
        <v>5482</v>
      </c>
      <c r="S485" s="60" t="s">
        <v>5486</v>
      </c>
      <c r="T485" s="60" t="s">
        <v>5484</v>
      </c>
      <c r="U485" s="60">
        <v>1</v>
      </c>
      <c r="V485" s="53" t="s">
        <v>5487</v>
      </c>
    </row>
    <row r="486" spans="1:22" x14ac:dyDescent="0.25">
      <c r="A486" s="59">
        <v>655309</v>
      </c>
      <c r="B486" s="60" t="s">
        <v>6241</v>
      </c>
      <c r="C486" s="60" t="s">
        <v>10</v>
      </c>
      <c r="D486" s="60" t="s">
        <v>5480</v>
      </c>
      <c r="E486" s="60" t="s">
        <v>5481</v>
      </c>
      <c r="F486" s="60" t="s">
        <v>5482</v>
      </c>
      <c r="G486" s="60" t="s">
        <v>5482</v>
      </c>
      <c r="H486" s="60" t="s">
        <v>6234</v>
      </c>
      <c r="I486" s="60" t="s">
        <v>6234</v>
      </c>
      <c r="J486" s="60" t="s">
        <v>5489</v>
      </c>
      <c r="K486" s="60" t="s">
        <v>6241</v>
      </c>
      <c r="L486" s="60" t="s">
        <v>5490</v>
      </c>
      <c r="M486" s="60">
        <v>330</v>
      </c>
      <c r="N486" s="60">
        <v>333</v>
      </c>
      <c r="O486" s="60">
        <v>401</v>
      </c>
      <c r="P486" s="61">
        <v>452</v>
      </c>
      <c r="Q486" s="62">
        <v>330333401452</v>
      </c>
      <c r="R486" s="60" t="s">
        <v>5482</v>
      </c>
      <c r="S486" s="60" t="s">
        <v>5486</v>
      </c>
      <c r="T486" s="60" t="s">
        <v>5484</v>
      </c>
      <c r="U486" s="60">
        <v>1</v>
      </c>
      <c r="V486" s="53" t="s">
        <v>5487</v>
      </c>
    </row>
    <row r="487" spans="1:22" x14ac:dyDescent="0.25">
      <c r="A487" s="59">
        <v>655716</v>
      </c>
      <c r="B487" s="60" t="s">
        <v>6242</v>
      </c>
      <c r="C487" s="60" t="s">
        <v>10</v>
      </c>
      <c r="D487" s="60" t="s">
        <v>5480</v>
      </c>
      <c r="E487" s="60" t="s">
        <v>5481</v>
      </c>
      <c r="F487" s="60" t="s">
        <v>5482</v>
      </c>
      <c r="G487" s="60" t="s">
        <v>5482</v>
      </c>
      <c r="H487" s="60" t="s">
        <v>6234</v>
      </c>
      <c r="I487" s="60" t="s">
        <v>6234</v>
      </c>
      <c r="J487" s="60" t="s">
        <v>5492</v>
      </c>
      <c r="K487" s="60" t="s">
        <v>6242</v>
      </c>
      <c r="L487" s="60" t="s">
        <v>5490</v>
      </c>
      <c r="M487" s="60">
        <v>330</v>
      </c>
      <c r="N487" s="60">
        <v>333</v>
      </c>
      <c r="O487" s="60">
        <v>401</v>
      </c>
      <c r="P487" s="61">
        <v>101</v>
      </c>
      <c r="Q487" s="62">
        <v>330333401101</v>
      </c>
      <c r="R487" s="60" t="s">
        <v>5482</v>
      </c>
      <c r="S487" s="60" t="s">
        <v>5486</v>
      </c>
      <c r="T487" s="60" t="s">
        <v>5484</v>
      </c>
      <c r="U487" s="60">
        <v>1</v>
      </c>
      <c r="V487" s="53" t="s">
        <v>5487</v>
      </c>
    </row>
    <row r="488" spans="1:22" x14ac:dyDescent="0.25">
      <c r="A488" s="59">
        <v>20020946</v>
      </c>
      <c r="B488" s="60" t="s">
        <v>6243</v>
      </c>
      <c r="C488" s="60" t="s">
        <v>10</v>
      </c>
      <c r="D488" s="60" t="s">
        <v>5480</v>
      </c>
      <c r="E488" s="60" t="s">
        <v>5481</v>
      </c>
      <c r="F488" s="60" t="s">
        <v>5482</v>
      </c>
      <c r="G488" s="60" t="s">
        <v>5482</v>
      </c>
      <c r="H488" s="60" t="s">
        <v>6234</v>
      </c>
      <c r="I488" s="60" t="s">
        <v>6234</v>
      </c>
      <c r="J488" s="60" t="s">
        <v>5495</v>
      </c>
      <c r="K488" s="60" t="s">
        <v>6244</v>
      </c>
      <c r="L488" s="60" t="s">
        <v>5497</v>
      </c>
      <c r="M488" s="60">
        <v>330</v>
      </c>
      <c r="N488" s="60">
        <v>333</v>
      </c>
      <c r="O488" s="60">
        <v>401</v>
      </c>
      <c r="P488" s="61" t="s">
        <v>3854</v>
      </c>
      <c r="Q488" s="62" t="s">
        <v>5485</v>
      </c>
      <c r="R488" s="60" t="s">
        <v>5482</v>
      </c>
      <c r="S488" s="60" t="s">
        <v>5486</v>
      </c>
      <c r="T488" s="60" t="s">
        <v>5484</v>
      </c>
      <c r="U488" s="60">
        <v>1</v>
      </c>
      <c r="V488" s="53" t="s">
        <v>5487</v>
      </c>
    </row>
    <row r="489" spans="1:22" x14ac:dyDescent="0.25">
      <c r="A489" s="59" t="s">
        <v>3854</v>
      </c>
      <c r="B489" s="60" t="s">
        <v>6245</v>
      </c>
      <c r="C489" s="60" t="s">
        <v>10</v>
      </c>
      <c r="D489" s="60" t="s">
        <v>5480</v>
      </c>
      <c r="E489" s="60" t="s">
        <v>5481</v>
      </c>
      <c r="F489" s="60" t="s">
        <v>5482</v>
      </c>
      <c r="G489" s="60" t="s">
        <v>5482</v>
      </c>
      <c r="H489" s="60" t="s">
        <v>6234</v>
      </c>
      <c r="I489" s="60" t="s">
        <v>6234</v>
      </c>
      <c r="J489" s="60" t="s">
        <v>5484</v>
      </c>
      <c r="K489" s="60" t="s">
        <v>6240</v>
      </c>
      <c r="L489" s="60" t="s">
        <v>4149</v>
      </c>
      <c r="M489" s="60">
        <v>330</v>
      </c>
      <c r="N489" s="60">
        <v>333</v>
      </c>
      <c r="O489" s="60">
        <v>401</v>
      </c>
      <c r="P489" s="61" t="s">
        <v>3854</v>
      </c>
      <c r="Q489" s="62" t="s">
        <v>5485</v>
      </c>
      <c r="R489" s="60" t="s">
        <v>5482</v>
      </c>
      <c r="S489" s="60" t="s">
        <v>5486</v>
      </c>
      <c r="T489" s="60" t="s">
        <v>5484</v>
      </c>
      <c r="U489" s="60">
        <v>0.001</v>
      </c>
      <c r="V489" s="53" t="s">
        <v>5487</v>
      </c>
    </row>
    <row r="490" spans="1:22" x14ac:dyDescent="0.25">
      <c r="A490" s="59">
        <v>61761</v>
      </c>
      <c r="B490" s="60" t="s">
        <v>6246</v>
      </c>
      <c r="C490" s="60" t="s">
        <v>10</v>
      </c>
      <c r="D490" s="60" t="s">
        <v>5480</v>
      </c>
      <c r="E490" s="60" t="s">
        <v>5481</v>
      </c>
      <c r="F490" s="60" t="s">
        <v>5482</v>
      </c>
      <c r="G490" s="60" t="s">
        <v>5482</v>
      </c>
      <c r="H490" s="60" t="s">
        <v>6247</v>
      </c>
      <c r="I490" s="60" t="s">
        <v>6234</v>
      </c>
      <c r="J490" s="60" t="s">
        <v>5484</v>
      </c>
      <c r="K490" s="60" t="s">
        <v>6246</v>
      </c>
      <c r="L490" s="60" t="s">
        <v>3939</v>
      </c>
      <c r="M490" s="60">
        <v>330</v>
      </c>
      <c r="N490" s="60">
        <v>333</v>
      </c>
      <c r="O490" s="60">
        <v>401</v>
      </c>
      <c r="P490" s="61" t="s">
        <v>3854</v>
      </c>
      <c r="Q490" s="62" t="s">
        <v>5485</v>
      </c>
      <c r="R490" s="60" t="s">
        <v>5482</v>
      </c>
      <c r="S490" s="60" t="s">
        <v>5486</v>
      </c>
      <c r="T490" s="60" t="s">
        <v>5484</v>
      </c>
      <c r="U490" s="60">
        <v>1</v>
      </c>
      <c r="V490" s="53" t="s">
        <v>5487</v>
      </c>
    </row>
    <row r="491" spans="1:22" x14ac:dyDescent="0.25">
      <c r="A491" s="59">
        <v>655317</v>
      </c>
      <c r="B491" s="60" t="s">
        <v>6248</v>
      </c>
      <c r="C491" s="60" t="s">
        <v>10</v>
      </c>
      <c r="D491" s="60" t="s">
        <v>5480</v>
      </c>
      <c r="E491" s="60" t="s">
        <v>5481</v>
      </c>
      <c r="F491" s="60" t="s">
        <v>5482</v>
      </c>
      <c r="G491" s="60" t="s">
        <v>5482</v>
      </c>
      <c r="H491" s="60" t="s">
        <v>6247</v>
      </c>
      <c r="I491" s="60" t="s">
        <v>6234</v>
      </c>
      <c r="J491" s="60" t="s">
        <v>5489</v>
      </c>
      <c r="K491" s="60" t="s">
        <v>6248</v>
      </c>
      <c r="L491" s="60" t="s">
        <v>5490</v>
      </c>
      <c r="M491" s="60">
        <v>330</v>
      </c>
      <c r="N491" s="60">
        <v>333</v>
      </c>
      <c r="O491" s="60">
        <v>401</v>
      </c>
      <c r="P491" s="61">
        <v>453</v>
      </c>
      <c r="Q491" s="62">
        <v>330333401453</v>
      </c>
      <c r="R491" s="60" t="s">
        <v>5482</v>
      </c>
      <c r="S491" s="60" t="s">
        <v>5486</v>
      </c>
      <c r="T491" s="60" t="s">
        <v>5484</v>
      </c>
      <c r="U491" s="60">
        <v>1</v>
      </c>
      <c r="V491" s="53" t="s">
        <v>5487</v>
      </c>
    </row>
    <row r="492" spans="1:22" x14ac:dyDescent="0.25">
      <c r="A492" s="59">
        <v>655727</v>
      </c>
      <c r="B492" s="60" t="s">
        <v>6249</v>
      </c>
      <c r="C492" s="60" t="s">
        <v>10</v>
      </c>
      <c r="D492" s="60" t="s">
        <v>5480</v>
      </c>
      <c r="E492" s="60" t="s">
        <v>5481</v>
      </c>
      <c r="F492" s="60" t="s">
        <v>5482</v>
      </c>
      <c r="G492" s="60" t="s">
        <v>5482</v>
      </c>
      <c r="H492" s="60" t="s">
        <v>6247</v>
      </c>
      <c r="I492" s="60" t="s">
        <v>6234</v>
      </c>
      <c r="J492" s="60" t="s">
        <v>5492</v>
      </c>
      <c r="K492" s="60" t="s">
        <v>6249</v>
      </c>
      <c r="L492" s="60" t="s">
        <v>5490</v>
      </c>
      <c r="M492" s="60">
        <v>330</v>
      </c>
      <c r="N492" s="60">
        <v>333</v>
      </c>
      <c r="O492" s="60">
        <v>401</v>
      </c>
      <c r="P492" s="61">
        <v>101</v>
      </c>
      <c r="Q492" s="62">
        <v>330333401101</v>
      </c>
      <c r="R492" s="60" t="s">
        <v>5482</v>
      </c>
      <c r="S492" s="60" t="s">
        <v>5486</v>
      </c>
      <c r="T492" s="60" t="s">
        <v>5484</v>
      </c>
      <c r="U492" s="60">
        <v>1</v>
      </c>
      <c r="V492" s="53" t="s">
        <v>5487</v>
      </c>
    </row>
    <row r="493" spans="1:22" x14ac:dyDescent="0.25">
      <c r="A493" s="59">
        <v>20020952</v>
      </c>
      <c r="B493" s="60" t="s">
        <v>6250</v>
      </c>
      <c r="C493" s="60" t="s">
        <v>10</v>
      </c>
      <c r="D493" s="60" t="s">
        <v>5480</v>
      </c>
      <c r="E493" s="60" t="s">
        <v>5481</v>
      </c>
      <c r="F493" s="60" t="s">
        <v>5482</v>
      </c>
      <c r="G493" s="60" t="s">
        <v>5482</v>
      </c>
      <c r="H493" s="60" t="s">
        <v>6247</v>
      </c>
      <c r="I493" s="60" t="s">
        <v>6234</v>
      </c>
      <c r="J493" s="60" t="s">
        <v>5495</v>
      </c>
      <c r="K493" s="60" t="s">
        <v>6251</v>
      </c>
      <c r="L493" s="60" t="s">
        <v>5497</v>
      </c>
      <c r="M493" s="60">
        <v>330</v>
      </c>
      <c r="N493" s="60">
        <v>333</v>
      </c>
      <c r="O493" s="60">
        <v>401</v>
      </c>
      <c r="P493" s="61" t="s">
        <v>3854</v>
      </c>
      <c r="Q493" s="62" t="s">
        <v>5485</v>
      </c>
      <c r="R493" s="60" t="s">
        <v>5482</v>
      </c>
      <c r="S493" s="60" t="s">
        <v>5486</v>
      </c>
      <c r="T493" s="60" t="s">
        <v>5484</v>
      </c>
      <c r="U493" s="60">
        <v>1</v>
      </c>
      <c r="V493" s="53" t="s">
        <v>5487</v>
      </c>
    </row>
    <row r="494" spans="1:22" x14ac:dyDescent="0.25">
      <c r="A494" s="59" t="s">
        <v>3854</v>
      </c>
      <c r="B494" s="60" t="s">
        <v>6252</v>
      </c>
      <c r="C494" s="60" t="s">
        <v>10</v>
      </c>
      <c r="D494" s="60" t="s">
        <v>5480</v>
      </c>
      <c r="E494" s="60" t="s">
        <v>5481</v>
      </c>
      <c r="F494" s="60" t="s">
        <v>5482</v>
      </c>
      <c r="G494" s="60" t="s">
        <v>5482</v>
      </c>
      <c r="H494" s="60" t="s">
        <v>6247</v>
      </c>
      <c r="I494" s="60" t="s">
        <v>6234</v>
      </c>
      <c r="J494" s="60" t="s">
        <v>5484</v>
      </c>
      <c r="K494" s="60" t="s">
        <v>6246</v>
      </c>
      <c r="L494" s="60" t="s">
        <v>4149</v>
      </c>
      <c r="M494" s="60">
        <v>330</v>
      </c>
      <c r="N494" s="60">
        <v>333</v>
      </c>
      <c r="O494" s="60">
        <v>401</v>
      </c>
      <c r="P494" s="61" t="s">
        <v>3854</v>
      </c>
      <c r="Q494" s="62" t="s">
        <v>5485</v>
      </c>
      <c r="R494" s="60" t="s">
        <v>5482</v>
      </c>
      <c r="S494" s="60" t="s">
        <v>5486</v>
      </c>
      <c r="T494" s="60" t="s">
        <v>5484</v>
      </c>
      <c r="U494" s="60">
        <v>0.001</v>
      </c>
      <c r="V494" s="53" t="s">
        <v>5487</v>
      </c>
    </row>
    <row r="495" spans="1:22" x14ac:dyDescent="0.25">
      <c r="A495" s="59">
        <v>61787</v>
      </c>
      <c r="B495" s="60" t="s">
        <v>6253</v>
      </c>
      <c r="C495" s="60" t="s">
        <v>10</v>
      </c>
      <c r="D495" s="60" t="s">
        <v>5480</v>
      </c>
      <c r="E495" s="60" t="s">
        <v>5481</v>
      </c>
      <c r="F495" s="60" t="s">
        <v>5482</v>
      </c>
      <c r="G495" s="60" t="s">
        <v>5482</v>
      </c>
      <c r="H495" s="60" t="s">
        <v>6254</v>
      </c>
      <c r="I495" s="60" t="s">
        <v>6254</v>
      </c>
      <c r="J495" s="60" t="s">
        <v>5484</v>
      </c>
      <c r="K495" s="60" t="s">
        <v>6253</v>
      </c>
      <c r="L495" s="60" t="s">
        <v>3939</v>
      </c>
      <c r="M495" s="60">
        <v>330</v>
      </c>
      <c r="N495" s="60">
        <v>333</v>
      </c>
      <c r="O495" s="60">
        <v>401</v>
      </c>
      <c r="P495" s="61" t="s">
        <v>3854</v>
      </c>
      <c r="Q495" s="62" t="s">
        <v>5485</v>
      </c>
      <c r="R495" s="60" t="s">
        <v>5482</v>
      </c>
      <c r="S495" s="60" t="s">
        <v>5486</v>
      </c>
      <c r="T495" s="60" t="s">
        <v>5484</v>
      </c>
      <c r="U495" s="60">
        <v>1</v>
      </c>
      <c r="V495" s="53" t="s">
        <v>5487</v>
      </c>
    </row>
    <row r="496" spans="1:22" x14ac:dyDescent="0.25">
      <c r="A496" s="59">
        <v>655322</v>
      </c>
      <c r="B496" s="60" t="s">
        <v>6255</v>
      </c>
      <c r="C496" s="60" t="s">
        <v>10</v>
      </c>
      <c r="D496" s="60" t="s">
        <v>5480</v>
      </c>
      <c r="E496" s="60" t="s">
        <v>5481</v>
      </c>
      <c r="F496" s="60" t="s">
        <v>5482</v>
      </c>
      <c r="G496" s="60" t="s">
        <v>5482</v>
      </c>
      <c r="H496" s="60" t="s">
        <v>6254</v>
      </c>
      <c r="I496" s="60" t="s">
        <v>6254</v>
      </c>
      <c r="J496" s="60" t="s">
        <v>5489</v>
      </c>
      <c r="K496" s="60" t="s">
        <v>6255</v>
      </c>
      <c r="L496" s="60" t="s">
        <v>5490</v>
      </c>
      <c r="M496" s="60">
        <v>330</v>
      </c>
      <c r="N496" s="60">
        <v>333</v>
      </c>
      <c r="O496" s="60">
        <v>401</v>
      </c>
      <c r="P496" s="61">
        <v>453</v>
      </c>
      <c r="Q496" s="62">
        <v>330333401453</v>
      </c>
      <c r="R496" s="60" t="s">
        <v>5482</v>
      </c>
      <c r="S496" s="60" t="s">
        <v>5486</v>
      </c>
      <c r="T496" s="60" t="s">
        <v>5484</v>
      </c>
      <c r="U496" s="60">
        <v>1</v>
      </c>
      <c r="V496" s="53" t="s">
        <v>5487</v>
      </c>
    </row>
    <row r="497" spans="1:22" x14ac:dyDescent="0.25">
      <c r="A497" s="59">
        <v>655734</v>
      </c>
      <c r="B497" s="60" t="s">
        <v>6256</v>
      </c>
      <c r="C497" s="60" t="s">
        <v>10</v>
      </c>
      <c r="D497" s="60" t="s">
        <v>5480</v>
      </c>
      <c r="E497" s="60" t="s">
        <v>5481</v>
      </c>
      <c r="F497" s="60" t="s">
        <v>5482</v>
      </c>
      <c r="G497" s="60" t="s">
        <v>5482</v>
      </c>
      <c r="H497" s="60" t="s">
        <v>6254</v>
      </c>
      <c r="I497" s="60" t="s">
        <v>6254</v>
      </c>
      <c r="J497" s="60" t="s">
        <v>5492</v>
      </c>
      <c r="K497" s="60" t="s">
        <v>6256</v>
      </c>
      <c r="L497" s="60" t="s">
        <v>5490</v>
      </c>
      <c r="M497" s="60">
        <v>330</v>
      </c>
      <c r="N497" s="60">
        <v>333</v>
      </c>
      <c r="O497" s="60">
        <v>401</v>
      </c>
      <c r="P497" s="61">
        <v>101</v>
      </c>
      <c r="Q497" s="62">
        <v>330333401101</v>
      </c>
      <c r="R497" s="60" t="s">
        <v>5482</v>
      </c>
      <c r="S497" s="60" t="s">
        <v>5486</v>
      </c>
      <c r="T497" s="60" t="s">
        <v>5484</v>
      </c>
      <c r="U497" s="60">
        <v>1</v>
      </c>
      <c r="V497" s="53" t="s">
        <v>5487</v>
      </c>
    </row>
    <row r="498" spans="1:22" x14ac:dyDescent="0.25">
      <c r="A498" s="59" t="s">
        <v>3854</v>
      </c>
      <c r="B498" s="60" t="s">
        <v>6257</v>
      </c>
      <c r="C498" s="60" t="s">
        <v>10</v>
      </c>
      <c r="D498" s="60" t="s">
        <v>5480</v>
      </c>
      <c r="E498" s="60" t="s">
        <v>5481</v>
      </c>
      <c r="F498" s="60" t="s">
        <v>5482</v>
      </c>
      <c r="G498" s="60" t="s">
        <v>5482</v>
      </c>
      <c r="H498" s="60" t="s">
        <v>6254</v>
      </c>
      <c r="I498" s="60" t="s">
        <v>6254</v>
      </c>
      <c r="J498" s="60" t="s">
        <v>5484</v>
      </c>
      <c r="K498" s="60" t="s">
        <v>6253</v>
      </c>
      <c r="L498" s="60" t="s">
        <v>4149</v>
      </c>
      <c r="M498" s="60">
        <v>330</v>
      </c>
      <c r="N498" s="60">
        <v>333</v>
      </c>
      <c r="O498" s="60">
        <v>401</v>
      </c>
      <c r="P498" s="61" t="s">
        <v>3854</v>
      </c>
      <c r="Q498" s="62" t="s">
        <v>5485</v>
      </c>
      <c r="R498" s="60" t="s">
        <v>5482</v>
      </c>
      <c r="S498" s="60" t="s">
        <v>5486</v>
      </c>
      <c r="T498" s="60" t="s">
        <v>5484</v>
      </c>
      <c r="U498" s="60">
        <v>0.001</v>
      </c>
      <c r="V498" s="53" t="s">
        <v>5487</v>
      </c>
    </row>
    <row r="499" spans="1:22" x14ac:dyDescent="0.25">
      <c r="A499" s="59">
        <v>20024097</v>
      </c>
      <c r="B499" s="60" t="s">
        <v>6258</v>
      </c>
      <c r="C499" s="60" t="s">
        <v>9</v>
      </c>
      <c r="D499" s="60" t="s">
        <v>5480</v>
      </c>
      <c r="E499" s="60" t="s">
        <v>5481</v>
      </c>
      <c r="F499" s="60" t="s">
        <v>5482</v>
      </c>
      <c r="G499" s="60" t="s">
        <v>5500</v>
      </c>
      <c r="H499" s="60" t="s">
        <v>6259</v>
      </c>
      <c r="I499" s="60" t="s">
        <v>6254</v>
      </c>
      <c r="J499" s="60" t="s">
        <v>5484</v>
      </c>
      <c r="K499" s="60" t="s">
        <v>6258</v>
      </c>
      <c r="L499" s="60" t="s">
        <v>5497</v>
      </c>
      <c r="M499" s="60">
        <v>330</v>
      </c>
      <c r="N499" s="60">
        <v>333</v>
      </c>
      <c r="O499" s="60">
        <v>401</v>
      </c>
      <c r="P499" s="61" t="s">
        <v>3854</v>
      </c>
      <c r="Q499" s="62" t="s">
        <v>5485</v>
      </c>
      <c r="R499" s="60" t="s">
        <v>5500</v>
      </c>
      <c r="S499" s="60" t="s">
        <v>5503</v>
      </c>
      <c r="T499" s="60" t="s">
        <v>5484</v>
      </c>
      <c r="U499" s="60">
        <v>0.5</v>
      </c>
      <c r="V499" s="53" t="s">
        <v>5487</v>
      </c>
    </row>
    <row r="500" spans="1:22" x14ac:dyDescent="0.25">
      <c r="A500" s="59">
        <v>134807</v>
      </c>
      <c r="B500" s="60" t="s">
        <v>6260</v>
      </c>
      <c r="C500" s="60" t="s">
        <v>9</v>
      </c>
      <c r="D500" s="60" t="s">
        <v>6261</v>
      </c>
      <c r="E500" s="60" t="s">
        <v>6262</v>
      </c>
      <c r="F500" s="60" t="s">
        <v>6263</v>
      </c>
      <c r="G500" s="60" t="s">
        <v>6264</v>
      </c>
      <c r="H500" s="60" t="s">
        <v>6265</v>
      </c>
      <c r="I500" s="60" t="s">
        <v>6264</v>
      </c>
      <c r="J500" s="60" t="s">
        <v>5484</v>
      </c>
      <c r="K500" s="60" t="s">
        <v>6260</v>
      </c>
      <c r="L500" s="60" t="s">
        <v>4611</v>
      </c>
      <c r="M500" s="60">
        <v>480</v>
      </c>
      <c r="N500" s="60">
        <v>433</v>
      </c>
      <c r="O500" s="60">
        <v>104</v>
      </c>
      <c r="P500" s="61" t="s">
        <v>3854</v>
      </c>
      <c r="Q500" s="62" t="s">
        <v>6266</v>
      </c>
      <c r="R500" s="60" t="s">
        <v>6059</v>
      </c>
      <c r="S500" s="60" t="s">
        <v>6264</v>
      </c>
      <c r="T500" s="60" t="s">
        <v>5484</v>
      </c>
      <c r="U500" s="60">
        <v>0.25</v>
      </c>
      <c r="V500" s="53" t="s">
        <v>5487</v>
      </c>
    </row>
    <row r="501" spans="1:22" x14ac:dyDescent="0.25">
      <c r="A501" s="59">
        <v>795517</v>
      </c>
      <c r="B501" s="60" t="s">
        <v>6267</v>
      </c>
      <c r="C501" s="60" t="s">
        <v>9</v>
      </c>
      <c r="D501" s="60" t="s">
        <v>6261</v>
      </c>
      <c r="E501" s="60" t="s">
        <v>6262</v>
      </c>
      <c r="F501" s="60" t="s">
        <v>6263</v>
      </c>
      <c r="G501" s="60" t="s">
        <v>6264</v>
      </c>
      <c r="H501" s="60" t="s">
        <v>6268</v>
      </c>
      <c r="I501" s="60" t="s">
        <v>6264</v>
      </c>
      <c r="J501" s="60" t="s">
        <v>5484</v>
      </c>
      <c r="K501" s="60" t="s">
        <v>6269</v>
      </c>
      <c r="L501" s="60" t="s">
        <v>3939</v>
      </c>
      <c r="M501" s="60">
        <v>480</v>
      </c>
      <c r="N501" s="60">
        <v>433</v>
      </c>
      <c r="O501" s="60">
        <v>104</v>
      </c>
      <c r="P501" s="61" t="s">
        <v>3854</v>
      </c>
      <c r="Q501" s="62" t="s">
        <v>6266</v>
      </c>
      <c r="R501" s="60" t="s">
        <v>6059</v>
      </c>
      <c r="S501" s="60" t="s">
        <v>6264</v>
      </c>
      <c r="T501" s="60" t="s">
        <v>5484</v>
      </c>
      <c r="U501" s="60">
        <v>0.2</v>
      </c>
      <c r="V501" s="53" t="s">
        <v>5487</v>
      </c>
    </row>
    <row r="502" spans="1:22" x14ac:dyDescent="0.25">
      <c r="A502" s="59">
        <v>657358</v>
      </c>
      <c r="B502" s="60" t="s">
        <v>6269</v>
      </c>
      <c r="C502" s="60" t="s">
        <v>9</v>
      </c>
      <c r="D502" s="60" t="s">
        <v>6261</v>
      </c>
      <c r="E502" s="60" t="s">
        <v>6262</v>
      </c>
      <c r="F502" s="60" t="s">
        <v>6263</v>
      </c>
      <c r="G502" s="60" t="s">
        <v>6264</v>
      </c>
      <c r="H502" s="60" t="s">
        <v>6268</v>
      </c>
      <c r="I502" s="60" t="s">
        <v>6264</v>
      </c>
      <c r="J502" s="60" t="s">
        <v>5484</v>
      </c>
      <c r="K502" s="60" t="s">
        <v>6269</v>
      </c>
      <c r="L502" s="60" t="s">
        <v>5490</v>
      </c>
      <c r="M502" s="60">
        <v>430</v>
      </c>
      <c r="N502" s="60">
        <v>433</v>
      </c>
      <c r="O502" s="60">
        <v>104</v>
      </c>
      <c r="P502" s="61">
        <v>105</v>
      </c>
      <c r="Q502" s="62">
        <v>430433104105</v>
      </c>
      <c r="R502" s="60" t="s">
        <v>6059</v>
      </c>
      <c r="S502" s="60" t="s">
        <v>6264</v>
      </c>
      <c r="T502" s="60" t="s">
        <v>5484</v>
      </c>
      <c r="U502" s="60">
        <v>0.2</v>
      </c>
      <c r="V502" s="53" t="s">
        <v>5487</v>
      </c>
    </row>
    <row r="503" spans="1:22" x14ac:dyDescent="0.25">
      <c r="A503" s="59" t="s">
        <v>3854</v>
      </c>
      <c r="B503" s="60" t="s">
        <v>6270</v>
      </c>
      <c r="C503" s="60" t="s">
        <v>9</v>
      </c>
      <c r="D503" s="60" t="s">
        <v>6261</v>
      </c>
      <c r="E503" s="60" t="s">
        <v>6262</v>
      </c>
      <c r="F503" s="60" t="s">
        <v>6263</v>
      </c>
      <c r="G503" s="60" t="s">
        <v>6264</v>
      </c>
      <c r="H503" s="60" t="s">
        <v>6265</v>
      </c>
      <c r="I503" s="60" t="s">
        <v>6264</v>
      </c>
      <c r="J503" s="60" t="s">
        <v>5484</v>
      </c>
      <c r="K503" s="60" t="s">
        <v>6260</v>
      </c>
      <c r="L503" s="60" t="s">
        <v>4149</v>
      </c>
      <c r="M503" s="60">
        <v>480</v>
      </c>
      <c r="N503" s="60">
        <v>433</v>
      </c>
      <c r="O503" s="60">
        <v>104</v>
      </c>
      <c r="P503" s="61" t="s">
        <v>3854</v>
      </c>
      <c r="Q503" s="62" t="s">
        <v>6266</v>
      </c>
      <c r="R503" s="60" t="s">
        <v>6059</v>
      </c>
      <c r="S503" s="60" t="s">
        <v>6264</v>
      </c>
      <c r="T503" s="60" t="s">
        <v>5484</v>
      </c>
      <c r="U503" s="60">
        <v>0.25</v>
      </c>
      <c r="V503" s="53" t="s">
        <v>5487</v>
      </c>
    </row>
    <row r="504" spans="1:22" x14ac:dyDescent="0.25">
      <c r="A504" s="59" t="s">
        <v>3854</v>
      </c>
      <c r="B504" s="60" t="s">
        <v>6271</v>
      </c>
      <c r="C504" s="60" t="s">
        <v>9</v>
      </c>
      <c r="D504" s="60" t="s">
        <v>6261</v>
      </c>
      <c r="E504" s="60" t="s">
        <v>6262</v>
      </c>
      <c r="F504" s="60" t="s">
        <v>6263</v>
      </c>
      <c r="G504" s="60" t="s">
        <v>6264</v>
      </c>
      <c r="H504" s="60" t="s">
        <v>6265</v>
      </c>
      <c r="I504" s="60" t="s">
        <v>6264</v>
      </c>
      <c r="J504" s="60" t="s">
        <v>5484</v>
      </c>
      <c r="K504" s="60" t="s">
        <v>6260</v>
      </c>
      <c r="L504" s="60" t="s">
        <v>4601</v>
      </c>
      <c r="M504" s="60">
        <v>480</v>
      </c>
      <c r="N504" s="60">
        <v>433</v>
      </c>
      <c r="O504" s="60">
        <v>104</v>
      </c>
      <c r="P504" s="61" t="s">
        <v>3854</v>
      </c>
      <c r="Q504" s="62" t="s">
        <v>6266</v>
      </c>
      <c r="R504" s="60" t="s">
        <v>6059</v>
      </c>
      <c r="S504" s="60" t="s">
        <v>6264</v>
      </c>
      <c r="T504" s="60" t="s">
        <v>5484</v>
      </c>
      <c r="U504" s="60">
        <v>0.25</v>
      </c>
      <c r="V504" s="53" t="s">
        <v>5487</v>
      </c>
    </row>
    <row r="505" spans="1:22" x14ac:dyDescent="0.25">
      <c r="A505" s="59">
        <v>134811</v>
      </c>
      <c r="B505" s="60" t="s">
        <v>6272</v>
      </c>
      <c r="C505" s="60" t="s">
        <v>9</v>
      </c>
      <c r="D505" s="60" t="s">
        <v>6273</v>
      </c>
      <c r="E505" s="60" t="s">
        <v>6274</v>
      </c>
      <c r="F505" s="60" t="s">
        <v>6275</v>
      </c>
      <c r="G505" s="60" t="s">
        <v>6264</v>
      </c>
      <c r="H505" s="60" t="s">
        <v>6276</v>
      </c>
      <c r="I505" s="60" t="s">
        <v>6264</v>
      </c>
      <c r="J505" s="60" t="s">
        <v>5484</v>
      </c>
      <c r="K505" s="60" t="s">
        <v>6277</v>
      </c>
      <c r="L505" s="60" t="s">
        <v>4611</v>
      </c>
      <c r="M505" s="60">
        <v>480</v>
      </c>
      <c r="N505" s="60">
        <v>483</v>
      </c>
      <c r="O505" s="60">
        <v>101</v>
      </c>
      <c r="P505" s="61" t="s">
        <v>3854</v>
      </c>
      <c r="Q505" s="62" t="s">
        <v>6278</v>
      </c>
      <c r="R505" s="60" t="s">
        <v>6279</v>
      </c>
      <c r="S505" s="60" t="s">
        <v>6264</v>
      </c>
      <c r="T505" s="60" t="s">
        <v>5484</v>
      </c>
      <c r="U505" s="60">
        <v>1</v>
      </c>
      <c r="V505" s="53" t="s">
        <v>5487</v>
      </c>
    </row>
    <row r="506" spans="1:22" x14ac:dyDescent="0.25">
      <c r="A506" s="59">
        <v>798921</v>
      </c>
      <c r="B506" s="60" t="s">
        <v>6280</v>
      </c>
      <c r="C506" s="60" t="s">
        <v>9</v>
      </c>
      <c r="D506" s="60" t="s">
        <v>6273</v>
      </c>
      <c r="E506" s="60" t="s">
        <v>6274</v>
      </c>
      <c r="F506" s="60" t="s">
        <v>6275</v>
      </c>
      <c r="G506" s="60" t="s">
        <v>6264</v>
      </c>
      <c r="H506" s="60" t="s">
        <v>6276</v>
      </c>
      <c r="I506" s="60" t="s">
        <v>6264</v>
      </c>
      <c r="J506" s="60" t="s">
        <v>5484</v>
      </c>
      <c r="K506" s="60" t="s">
        <v>6277</v>
      </c>
      <c r="L506" s="60" t="s">
        <v>3939</v>
      </c>
      <c r="M506" s="60">
        <v>480</v>
      </c>
      <c r="N506" s="60">
        <v>483</v>
      </c>
      <c r="O506" s="60">
        <v>101</v>
      </c>
      <c r="P506" s="61" t="s">
        <v>3854</v>
      </c>
      <c r="Q506" s="62" t="s">
        <v>6278</v>
      </c>
      <c r="R506" s="60" t="s">
        <v>6279</v>
      </c>
      <c r="S506" s="60" t="s">
        <v>6264</v>
      </c>
      <c r="T506" s="60" t="s">
        <v>5484</v>
      </c>
      <c r="U506" s="60">
        <v>1</v>
      </c>
      <c r="V506" s="53" t="s">
        <v>5487</v>
      </c>
    </row>
    <row r="507" spans="1:22" x14ac:dyDescent="0.25">
      <c r="A507" s="59">
        <v>666982</v>
      </c>
      <c r="B507" s="60" t="s">
        <v>84</v>
      </c>
      <c r="C507" s="60" t="s">
        <v>9</v>
      </c>
      <c r="D507" s="60" t="s">
        <v>6273</v>
      </c>
      <c r="E507" s="60" t="s">
        <v>6274</v>
      </c>
      <c r="F507" s="60" t="s">
        <v>6275</v>
      </c>
      <c r="G507" s="60" t="s">
        <v>6264</v>
      </c>
      <c r="H507" s="60" t="s">
        <v>6276</v>
      </c>
      <c r="I507" s="60" t="s">
        <v>6264</v>
      </c>
      <c r="J507" s="60" t="s">
        <v>5484</v>
      </c>
      <c r="K507" s="60" t="s">
        <v>6277</v>
      </c>
      <c r="L507" s="60" t="s">
        <v>5490</v>
      </c>
      <c r="M507" s="60">
        <v>480</v>
      </c>
      <c r="N507" s="60">
        <v>483</v>
      </c>
      <c r="O507" s="60">
        <v>101</v>
      </c>
      <c r="P507" s="61">
        <v>228</v>
      </c>
      <c r="Q507" s="62">
        <v>480483101228</v>
      </c>
      <c r="R507" s="60" t="s">
        <v>6279</v>
      </c>
      <c r="S507" s="60" t="s">
        <v>6264</v>
      </c>
      <c r="T507" s="60" t="s">
        <v>5484</v>
      </c>
      <c r="U507" s="60">
        <v>1</v>
      </c>
      <c r="V507" s="53" t="s">
        <v>5487</v>
      </c>
    </row>
    <row r="508" spans="1:22" x14ac:dyDescent="0.25">
      <c r="A508" s="59" t="s">
        <v>3854</v>
      </c>
      <c r="B508" s="60" t="s">
        <v>6281</v>
      </c>
      <c r="C508" s="60" t="s">
        <v>9</v>
      </c>
      <c r="D508" s="60" t="s">
        <v>6273</v>
      </c>
      <c r="E508" s="60" t="s">
        <v>6274</v>
      </c>
      <c r="F508" s="60" t="s">
        <v>6275</v>
      </c>
      <c r="G508" s="60" t="s">
        <v>6264</v>
      </c>
      <c r="H508" s="60" t="s">
        <v>6276</v>
      </c>
      <c r="I508" s="60" t="s">
        <v>6264</v>
      </c>
      <c r="J508" s="60" t="s">
        <v>5484</v>
      </c>
      <c r="K508" s="60" t="s">
        <v>6277</v>
      </c>
      <c r="L508" s="60" t="s">
        <v>4149</v>
      </c>
      <c r="M508" s="60">
        <v>480</v>
      </c>
      <c r="N508" s="60">
        <v>483</v>
      </c>
      <c r="O508" s="60">
        <v>101</v>
      </c>
      <c r="P508" s="61" t="s">
        <v>3854</v>
      </c>
      <c r="Q508" s="62" t="s">
        <v>6278</v>
      </c>
      <c r="R508" s="60" t="s">
        <v>6279</v>
      </c>
      <c r="S508" s="60" t="s">
        <v>6264</v>
      </c>
      <c r="T508" s="60" t="s">
        <v>5484</v>
      </c>
      <c r="U508" s="60">
        <v>1</v>
      </c>
      <c r="V508" s="53" t="s">
        <v>5487</v>
      </c>
    </row>
    <row r="509" spans="1:22" x14ac:dyDescent="0.25">
      <c r="A509" s="59" t="s">
        <v>3854</v>
      </c>
      <c r="B509" s="60" t="s">
        <v>6282</v>
      </c>
      <c r="C509" s="60" t="s">
        <v>9</v>
      </c>
      <c r="D509" s="60" t="s">
        <v>6273</v>
      </c>
      <c r="E509" s="60" t="s">
        <v>6274</v>
      </c>
      <c r="F509" s="60" t="s">
        <v>6275</v>
      </c>
      <c r="G509" s="60" t="s">
        <v>6264</v>
      </c>
      <c r="H509" s="60" t="s">
        <v>6276</v>
      </c>
      <c r="I509" s="60" t="s">
        <v>6264</v>
      </c>
      <c r="J509" s="60" t="s">
        <v>5484</v>
      </c>
      <c r="K509" s="60" t="s">
        <v>6277</v>
      </c>
      <c r="L509" s="60" t="s">
        <v>4601</v>
      </c>
      <c r="M509" s="60">
        <v>480</v>
      </c>
      <c r="N509" s="60">
        <v>483</v>
      </c>
      <c r="O509" s="60">
        <v>101</v>
      </c>
      <c r="P509" s="61" t="s">
        <v>3854</v>
      </c>
      <c r="Q509" s="62" t="s">
        <v>6278</v>
      </c>
      <c r="R509" s="60" t="s">
        <v>6279</v>
      </c>
      <c r="S509" s="60" t="s">
        <v>6264</v>
      </c>
      <c r="T509" s="60" t="s">
        <v>5484</v>
      </c>
      <c r="U509" s="60">
        <v>1</v>
      </c>
      <c r="V509" s="53" t="s">
        <v>5487</v>
      </c>
    </row>
    <row r="510" spans="1:22" x14ac:dyDescent="0.25">
      <c r="A510" s="59">
        <v>134810</v>
      </c>
      <c r="B510" s="60" t="s">
        <v>6283</v>
      </c>
      <c r="C510" s="60" t="s">
        <v>9</v>
      </c>
      <c r="D510" s="60" t="s">
        <v>5696</v>
      </c>
      <c r="E510" s="60" t="s">
        <v>5481</v>
      </c>
      <c r="F510" s="60" t="s">
        <v>5697</v>
      </c>
      <c r="G510" s="60" t="s">
        <v>6264</v>
      </c>
      <c r="H510" s="60" t="s">
        <v>6284</v>
      </c>
      <c r="I510" s="60" t="s">
        <v>6264</v>
      </c>
      <c r="J510" s="60" t="s">
        <v>5484</v>
      </c>
      <c r="K510" s="60" t="s">
        <v>6285</v>
      </c>
      <c r="L510" s="60" t="s">
        <v>4611</v>
      </c>
      <c r="M510" s="60">
        <v>330</v>
      </c>
      <c r="N510" s="60">
        <v>335</v>
      </c>
      <c r="O510" s="60">
        <v>405</v>
      </c>
      <c r="P510" s="61" t="s">
        <v>3854</v>
      </c>
      <c r="Q510" s="62" t="s">
        <v>6049</v>
      </c>
      <c r="R510" s="60" t="s">
        <v>6286</v>
      </c>
      <c r="S510" s="60" t="s">
        <v>6264</v>
      </c>
      <c r="T510" s="60" t="s">
        <v>5484</v>
      </c>
      <c r="U510" s="60">
        <v>1</v>
      </c>
      <c r="V510" s="53" t="s">
        <v>5487</v>
      </c>
    </row>
    <row r="511" spans="1:22" x14ac:dyDescent="0.25">
      <c r="A511" s="59">
        <v>795518</v>
      </c>
      <c r="B511" s="60" t="s">
        <v>6287</v>
      </c>
      <c r="C511" s="60" t="s">
        <v>9</v>
      </c>
      <c r="D511" s="60" t="s">
        <v>5696</v>
      </c>
      <c r="E511" s="60" t="s">
        <v>5481</v>
      </c>
      <c r="F511" s="60" t="s">
        <v>5697</v>
      </c>
      <c r="G511" s="60" t="s">
        <v>6264</v>
      </c>
      <c r="H511" s="60" t="s">
        <v>6288</v>
      </c>
      <c r="I511" s="60" t="s">
        <v>6264</v>
      </c>
      <c r="J511" s="60" t="s">
        <v>5484</v>
      </c>
      <c r="K511" s="60" t="s">
        <v>6289</v>
      </c>
      <c r="L511" s="60" t="s">
        <v>3939</v>
      </c>
      <c r="M511" s="60">
        <v>330</v>
      </c>
      <c r="N511" s="60">
        <v>335</v>
      </c>
      <c r="O511" s="60">
        <v>405</v>
      </c>
      <c r="P511" s="61" t="s">
        <v>3854</v>
      </c>
      <c r="Q511" s="62" t="s">
        <v>6049</v>
      </c>
      <c r="R511" s="60" t="s">
        <v>6286</v>
      </c>
      <c r="S511" s="60" t="s">
        <v>6264</v>
      </c>
      <c r="T511" s="60" t="s">
        <v>5484</v>
      </c>
      <c r="U511" s="60">
        <v>0.75</v>
      </c>
      <c r="V511" s="53" t="s">
        <v>5487</v>
      </c>
    </row>
    <row r="512" spans="1:22" x14ac:dyDescent="0.25">
      <c r="A512" s="59">
        <v>662370</v>
      </c>
      <c r="B512" s="60" t="s">
        <v>6285</v>
      </c>
      <c r="C512" s="60" t="s">
        <v>9</v>
      </c>
      <c r="D512" s="60" t="s">
        <v>5696</v>
      </c>
      <c r="E512" s="60" t="s">
        <v>5481</v>
      </c>
      <c r="F512" s="60" t="s">
        <v>5697</v>
      </c>
      <c r="G512" s="60" t="s">
        <v>6264</v>
      </c>
      <c r="H512" s="60" t="s">
        <v>6284</v>
      </c>
      <c r="I512" s="60" t="s">
        <v>6264</v>
      </c>
      <c r="J512" s="60" t="s">
        <v>5484</v>
      </c>
      <c r="K512" s="60" t="s">
        <v>6285</v>
      </c>
      <c r="L512" s="60" t="s">
        <v>5490</v>
      </c>
      <c r="M512" s="60">
        <v>330</v>
      </c>
      <c r="N512" s="60">
        <v>335</v>
      </c>
      <c r="O512" s="60">
        <v>405</v>
      </c>
      <c r="P512" s="61">
        <v>142</v>
      </c>
      <c r="Q512" s="62">
        <v>330335405142</v>
      </c>
      <c r="R512" s="60" t="s">
        <v>6286</v>
      </c>
      <c r="S512" s="60" t="s">
        <v>6264</v>
      </c>
      <c r="T512" s="60" t="s">
        <v>5484</v>
      </c>
      <c r="U512" s="60">
        <v>1</v>
      </c>
      <c r="V512" s="53" t="s">
        <v>5487</v>
      </c>
    </row>
    <row r="513" spans="1:22" x14ac:dyDescent="0.25">
      <c r="A513" s="59" t="s">
        <v>3854</v>
      </c>
      <c r="B513" s="60" t="s">
        <v>6290</v>
      </c>
      <c r="C513" s="60" t="s">
        <v>9</v>
      </c>
      <c r="D513" s="60" t="s">
        <v>5696</v>
      </c>
      <c r="E513" s="60" t="s">
        <v>5481</v>
      </c>
      <c r="F513" s="60" t="s">
        <v>5697</v>
      </c>
      <c r="G513" s="60" t="s">
        <v>6264</v>
      </c>
      <c r="H513" s="60" t="s">
        <v>6284</v>
      </c>
      <c r="I513" s="60" t="s">
        <v>6264</v>
      </c>
      <c r="J513" s="60" t="s">
        <v>5484</v>
      </c>
      <c r="K513" s="60" t="s">
        <v>6285</v>
      </c>
      <c r="L513" s="60" t="s">
        <v>4149</v>
      </c>
      <c r="M513" s="60">
        <v>330</v>
      </c>
      <c r="N513" s="60">
        <v>335</v>
      </c>
      <c r="O513" s="60">
        <v>405</v>
      </c>
      <c r="P513" s="61" t="s">
        <v>3854</v>
      </c>
      <c r="Q513" s="62" t="s">
        <v>6049</v>
      </c>
      <c r="R513" s="60" t="s">
        <v>6286</v>
      </c>
      <c r="S513" s="60" t="s">
        <v>6264</v>
      </c>
      <c r="T513" s="60" t="s">
        <v>5484</v>
      </c>
      <c r="U513" s="60">
        <v>1</v>
      </c>
      <c r="V513" s="53" t="s">
        <v>5487</v>
      </c>
    </row>
    <row r="514" spans="1:22" x14ac:dyDescent="0.25">
      <c r="A514" s="59" t="s">
        <v>3854</v>
      </c>
      <c r="B514" s="60" t="s">
        <v>6291</v>
      </c>
      <c r="C514" s="60" t="s">
        <v>9</v>
      </c>
      <c r="D514" s="60" t="s">
        <v>5696</v>
      </c>
      <c r="E514" s="60" t="s">
        <v>5481</v>
      </c>
      <c r="F514" s="60" t="s">
        <v>5697</v>
      </c>
      <c r="G514" s="60" t="s">
        <v>6264</v>
      </c>
      <c r="H514" s="60" t="s">
        <v>6284</v>
      </c>
      <c r="I514" s="60" t="s">
        <v>6264</v>
      </c>
      <c r="J514" s="60" t="s">
        <v>5484</v>
      </c>
      <c r="K514" s="60" t="s">
        <v>6285</v>
      </c>
      <c r="L514" s="60" t="s">
        <v>4601</v>
      </c>
      <c r="M514" s="60">
        <v>330</v>
      </c>
      <c r="N514" s="60">
        <v>335</v>
      </c>
      <c r="O514" s="60">
        <v>405</v>
      </c>
      <c r="P514" s="61" t="s">
        <v>3854</v>
      </c>
      <c r="Q514" s="62" t="s">
        <v>6049</v>
      </c>
      <c r="R514" s="60" t="s">
        <v>6286</v>
      </c>
      <c r="S514" s="60" t="s">
        <v>6264</v>
      </c>
      <c r="T514" s="60" t="s">
        <v>5484</v>
      </c>
      <c r="U514" s="60">
        <v>1</v>
      </c>
      <c r="V514" s="53" t="s">
        <v>5487</v>
      </c>
    </row>
    <row r="515" spans="1:22" x14ac:dyDescent="0.25">
      <c r="A515" s="59">
        <v>134809</v>
      </c>
      <c r="B515" s="60" t="s">
        <v>6292</v>
      </c>
      <c r="C515" s="60" t="s">
        <v>9</v>
      </c>
      <c r="D515" s="60" t="s">
        <v>5696</v>
      </c>
      <c r="E515" s="60" t="s">
        <v>5481</v>
      </c>
      <c r="F515" s="60" t="s">
        <v>5697</v>
      </c>
      <c r="G515" s="60" t="s">
        <v>6264</v>
      </c>
      <c r="H515" s="60" t="s">
        <v>6293</v>
      </c>
      <c r="I515" s="60" t="s">
        <v>6264</v>
      </c>
      <c r="J515" s="60" t="s">
        <v>5484</v>
      </c>
      <c r="K515" s="60" t="s">
        <v>6292</v>
      </c>
      <c r="L515" s="60" t="s">
        <v>4611</v>
      </c>
      <c r="M515" s="60">
        <v>330</v>
      </c>
      <c r="N515" s="60">
        <v>335</v>
      </c>
      <c r="O515" s="60">
        <v>405</v>
      </c>
      <c r="P515" s="61" t="s">
        <v>3854</v>
      </c>
      <c r="Q515" s="62" t="s">
        <v>6049</v>
      </c>
      <c r="R515" s="60" t="s">
        <v>6294</v>
      </c>
      <c r="S515" s="60" t="s">
        <v>6264</v>
      </c>
      <c r="T515" s="60" t="s">
        <v>5484</v>
      </c>
      <c r="U515" s="60">
        <v>0.25</v>
      </c>
      <c r="V515" s="53" t="s">
        <v>5487</v>
      </c>
    </row>
    <row r="516" spans="1:22" x14ac:dyDescent="0.25">
      <c r="A516" s="59">
        <v>795519</v>
      </c>
      <c r="B516" s="60" t="s">
        <v>6295</v>
      </c>
      <c r="C516" s="60" t="s">
        <v>9</v>
      </c>
      <c r="D516" s="60" t="s">
        <v>5696</v>
      </c>
      <c r="E516" s="60" t="s">
        <v>5481</v>
      </c>
      <c r="F516" s="60" t="s">
        <v>5697</v>
      </c>
      <c r="G516" s="60" t="s">
        <v>6264</v>
      </c>
      <c r="H516" s="60" t="s">
        <v>6293</v>
      </c>
      <c r="I516" s="60" t="s">
        <v>6264</v>
      </c>
      <c r="J516" s="60" t="s">
        <v>5484</v>
      </c>
      <c r="K516" s="60" t="s">
        <v>6292</v>
      </c>
      <c r="L516" s="60" t="s">
        <v>3939</v>
      </c>
      <c r="M516" s="60">
        <v>330</v>
      </c>
      <c r="N516" s="60">
        <v>335</v>
      </c>
      <c r="O516" s="60">
        <v>405</v>
      </c>
      <c r="P516" s="61" t="s">
        <v>3854</v>
      </c>
      <c r="Q516" s="62" t="s">
        <v>6049</v>
      </c>
      <c r="R516" s="60" t="s">
        <v>6294</v>
      </c>
      <c r="S516" s="60" t="s">
        <v>6264</v>
      </c>
      <c r="T516" s="60" t="s">
        <v>5484</v>
      </c>
      <c r="U516" s="60">
        <v>0.25</v>
      </c>
      <c r="V516" s="53" t="s">
        <v>5487</v>
      </c>
    </row>
    <row r="517" spans="1:22" x14ac:dyDescent="0.25">
      <c r="A517" s="59">
        <v>657360</v>
      </c>
      <c r="B517" s="60" t="s">
        <v>6292</v>
      </c>
      <c r="C517" s="60" t="s">
        <v>9</v>
      </c>
      <c r="D517" s="60" t="s">
        <v>5696</v>
      </c>
      <c r="E517" s="60" t="s">
        <v>5481</v>
      </c>
      <c r="F517" s="60" t="s">
        <v>5697</v>
      </c>
      <c r="G517" s="60" t="s">
        <v>6264</v>
      </c>
      <c r="H517" s="60" t="s">
        <v>6293</v>
      </c>
      <c r="I517" s="60" t="s">
        <v>6264</v>
      </c>
      <c r="J517" s="60" t="s">
        <v>5484</v>
      </c>
      <c r="K517" s="60" t="s">
        <v>6292</v>
      </c>
      <c r="L517" s="60" t="s">
        <v>5490</v>
      </c>
      <c r="M517" s="60">
        <v>330</v>
      </c>
      <c r="N517" s="60">
        <v>335</v>
      </c>
      <c r="O517" s="60">
        <v>405</v>
      </c>
      <c r="P517" s="61">
        <v>142</v>
      </c>
      <c r="Q517" s="62">
        <v>330335405142</v>
      </c>
      <c r="R517" s="60" t="s">
        <v>6294</v>
      </c>
      <c r="S517" s="60" t="s">
        <v>6264</v>
      </c>
      <c r="T517" s="60" t="s">
        <v>5484</v>
      </c>
      <c r="U517" s="60">
        <v>0.25</v>
      </c>
      <c r="V517" s="53" t="s">
        <v>5487</v>
      </c>
    </row>
    <row r="518" spans="1:22" x14ac:dyDescent="0.25">
      <c r="A518" s="59" t="s">
        <v>3854</v>
      </c>
      <c r="B518" s="60" t="s">
        <v>6296</v>
      </c>
      <c r="C518" s="60" t="s">
        <v>9</v>
      </c>
      <c r="D518" s="60" t="s">
        <v>5696</v>
      </c>
      <c r="E518" s="60" t="s">
        <v>5481</v>
      </c>
      <c r="F518" s="60" t="s">
        <v>5697</v>
      </c>
      <c r="G518" s="60" t="s">
        <v>6264</v>
      </c>
      <c r="H518" s="60" t="s">
        <v>6293</v>
      </c>
      <c r="I518" s="60" t="s">
        <v>6264</v>
      </c>
      <c r="J518" s="60" t="s">
        <v>5484</v>
      </c>
      <c r="K518" s="60" t="s">
        <v>6292</v>
      </c>
      <c r="L518" s="60" t="s">
        <v>4149</v>
      </c>
      <c r="M518" s="60">
        <v>330</v>
      </c>
      <c r="N518" s="60">
        <v>335</v>
      </c>
      <c r="O518" s="60">
        <v>405</v>
      </c>
      <c r="P518" s="61" t="s">
        <v>3854</v>
      </c>
      <c r="Q518" s="62" t="s">
        <v>6049</v>
      </c>
      <c r="R518" s="60" t="s">
        <v>6294</v>
      </c>
      <c r="S518" s="60" t="s">
        <v>6264</v>
      </c>
      <c r="T518" s="60" t="s">
        <v>5484</v>
      </c>
      <c r="U518" s="60">
        <v>0.25</v>
      </c>
      <c r="V518" s="53" t="s">
        <v>5487</v>
      </c>
    </row>
    <row r="519" spans="1:22" x14ac:dyDescent="0.25">
      <c r="A519" s="59" t="s">
        <v>3854</v>
      </c>
      <c r="B519" s="60" t="s">
        <v>6297</v>
      </c>
      <c r="C519" s="60" t="s">
        <v>9</v>
      </c>
      <c r="D519" s="60" t="s">
        <v>5696</v>
      </c>
      <c r="E519" s="60" t="s">
        <v>5481</v>
      </c>
      <c r="F519" s="60" t="s">
        <v>5697</v>
      </c>
      <c r="G519" s="60" t="s">
        <v>6264</v>
      </c>
      <c r="H519" s="60" t="s">
        <v>6293</v>
      </c>
      <c r="I519" s="60" t="s">
        <v>6264</v>
      </c>
      <c r="J519" s="60" t="s">
        <v>5484</v>
      </c>
      <c r="K519" s="60" t="s">
        <v>6292</v>
      </c>
      <c r="L519" s="60" t="s">
        <v>4601</v>
      </c>
      <c r="M519" s="60">
        <v>330</v>
      </c>
      <c r="N519" s="60">
        <v>335</v>
      </c>
      <c r="O519" s="60">
        <v>405</v>
      </c>
      <c r="P519" s="61" t="s">
        <v>3854</v>
      </c>
      <c r="Q519" s="62" t="s">
        <v>6049</v>
      </c>
      <c r="R519" s="60" t="s">
        <v>6294</v>
      </c>
      <c r="S519" s="60" t="s">
        <v>6264</v>
      </c>
      <c r="T519" s="60" t="s">
        <v>5484</v>
      </c>
      <c r="U519" s="60">
        <v>0.25</v>
      </c>
      <c r="V519" s="53" t="s">
        <v>5487</v>
      </c>
    </row>
    <row r="520" spans="1:22" x14ac:dyDescent="0.25">
      <c r="A520" s="59">
        <v>134806</v>
      </c>
      <c r="B520" s="60" t="s">
        <v>6298</v>
      </c>
      <c r="C520" s="60" t="s">
        <v>9</v>
      </c>
      <c r="D520" s="60" t="s">
        <v>6273</v>
      </c>
      <c r="E520" s="60" t="s">
        <v>6274</v>
      </c>
      <c r="F520" s="60" t="s">
        <v>6275</v>
      </c>
      <c r="G520" s="60" t="s">
        <v>6264</v>
      </c>
      <c r="H520" s="60" t="s">
        <v>6299</v>
      </c>
      <c r="I520" s="60" t="s">
        <v>6264</v>
      </c>
      <c r="J520" s="60" t="s">
        <v>5484</v>
      </c>
      <c r="K520" s="60" t="s">
        <v>6300</v>
      </c>
      <c r="L520" s="60" t="s">
        <v>4611</v>
      </c>
      <c r="M520" s="60">
        <v>480</v>
      </c>
      <c r="N520" s="60">
        <v>483</v>
      </c>
      <c r="O520" s="60">
        <v>101</v>
      </c>
      <c r="P520" s="61" t="s">
        <v>3854</v>
      </c>
      <c r="Q520" s="62" t="s">
        <v>6278</v>
      </c>
      <c r="R520" s="60" t="s">
        <v>6301</v>
      </c>
      <c r="S520" s="60" t="s">
        <v>6264</v>
      </c>
      <c r="T520" s="60" t="s">
        <v>5484</v>
      </c>
      <c r="U520" s="60">
        <v>0.25</v>
      </c>
      <c r="V520" s="53" t="s">
        <v>5487</v>
      </c>
    </row>
    <row r="521" spans="1:22" x14ac:dyDescent="0.25">
      <c r="A521" s="59">
        <v>795520</v>
      </c>
      <c r="B521" s="60" t="s">
        <v>6302</v>
      </c>
      <c r="C521" s="60" t="s">
        <v>9</v>
      </c>
      <c r="D521" s="60" t="s">
        <v>6273</v>
      </c>
      <c r="E521" s="60" t="s">
        <v>6274</v>
      </c>
      <c r="F521" s="60" t="s">
        <v>6275</v>
      </c>
      <c r="G521" s="60" t="s">
        <v>6264</v>
      </c>
      <c r="H521" s="60" t="s">
        <v>6303</v>
      </c>
      <c r="I521" s="60" t="s">
        <v>6264</v>
      </c>
      <c r="J521" s="60" t="s">
        <v>5484</v>
      </c>
      <c r="K521" s="60" t="s">
        <v>6304</v>
      </c>
      <c r="L521" s="60" t="s">
        <v>3939</v>
      </c>
      <c r="M521" s="60">
        <v>480</v>
      </c>
      <c r="N521" s="60">
        <v>483</v>
      </c>
      <c r="O521" s="60">
        <v>101</v>
      </c>
      <c r="P521" s="61" t="s">
        <v>3854</v>
      </c>
      <c r="Q521" s="62" t="s">
        <v>6278</v>
      </c>
      <c r="R521" s="60" t="s">
        <v>6301</v>
      </c>
      <c r="S521" s="60" t="s">
        <v>6264</v>
      </c>
      <c r="T521" s="60" t="s">
        <v>5484</v>
      </c>
      <c r="U521" s="60">
        <v>0.2</v>
      </c>
      <c r="V521" s="53" t="s">
        <v>5487</v>
      </c>
    </row>
    <row r="522" spans="1:22" x14ac:dyDescent="0.25">
      <c r="A522" s="59">
        <v>662375</v>
      </c>
      <c r="B522" s="60" t="s">
        <v>6305</v>
      </c>
      <c r="C522" s="60" t="s">
        <v>9</v>
      </c>
      <c r="D522" s="60" t="s">
        <v>6273</v>
      </c>
      <c r="E522" s="60" t="s">
        <v>6274</v>
      </c>
      <c r="F522" s="60" t="s">
        <v>6275</v>
      </c>
      <c r="G522" s="60" t="s">
        <v>6264</v>
      </c>
      <c r="H522" s="60" t="s">
        <v>6303</v>
      </c>
      <c r="I522" s="60" t="s">
        <v>6264</v>
      </c>
      <c r="J522" s="60" t="s">
        <v>5484</v>
      </c>
      <c r="K522" s="60" t="s">
        <v>6304</v>
      </c>
      <c r="L522" s="60" t="s">
        <v>5490</v>
      </c>
      <c r="M522" s="60">
        <v>480</v>
      </c>
      <c r="N522" s="60">
        <v>483</v>
      </c>
      <c r="O522" s="60">
        <v>101</v>
      </c>
      <c r="P522" s="61">
        <v>228</v>
      </c>
      <c r="Q522" s="62">
        <v>480483101228</v>
      </c>
      <c r="R522" s="60" t="s">
        <v>6301</v>
      </c>
      <c r="S522" s="60" t="s">
        <v>6264</v>
      </c>
      <c r="T522" s="60" t="s">
        <v>5484</v>
      </c>
      <c r="U522" s="60">
        <v>0.2</v>
      </c>
      <c r="V522" s="53" t="s">
        <v>5487</v>
      </c>
    </row>
    <row r="523" spans="1:22" x14ac:dyDescent="0.25">
      <c r="A523" s="59" t="s">
        <v>3854</v>
      </c>
      <c r="B523" s="60" t="s">
        <v>6306</v>
      </c>
      <c r="C523" s="60" t="s">
        <v>9</v>
      </c>
      <c r="D523" s="60" t="s">
        <v>6273</v>
      </c>
      <c r="E523" s="60" t="s">
        <v>6274</v>
      </c>
      <c r="F523" s="60" t="s">
        <v>6275</v>
      </c>
      <c r="G523" s="60" t="s">
        <v>6264</v>
      </c>
      <c r="H523" s="60" t="s">
        <v>6299</v>
      </c>
      <c r="I523" s="60" t="s">
        <v>6264</v>
      </c>
      <c r="J523" s="60" t="s">
        <v>5484</v>
      </c>
      <c r="K523" s="60" t="s">
        <v>6300</v>
      </c>
      <c r="L523" s="60" t="s">
        <v>4149</v>
      </c>
      <c r="M523" s="60">
        <v>480</v>
      </c>
      <c r="N523" s="60">
        <v>483</v>
      </c>
      <c r="O523" s="60">
        <v>101</v>
      </c>
      <c r="P523" s="61" t="s">
        <v>3854</v>
      </c>
      <c r="Q523" s="62" t="s">
        <v>6278</v>
      </c>
      <c r="R523" s="60" t="s">
        <v>6301</v>
      </c>
      <c r="S523" s="60" t="s">
        <v>6264</v>
      </c>
      <c r="T523" s="60" t="s">
        <v>5484</v>
      </c>
      <c r="U523" s="60">
        <v>0.25</v>
      </c>
      <c r="V523" s="53" t="s">
        <v>5487</v>
      </c>
    </row>
    <row r="524" spans="1:22" x14ac:dyDescent="0.25">
      <c r="A524" s="59" t="s">
        <v>3854</v>
      </c>
      <c r="B524" s="60" t="s">
        <v>6307</v>
      </c>
      <c r="C524" s="60" t="s">
        <v>9</v>
      </c>
      <c r="D524" s="60" t="s">
        <v>6273</v>
      </c>
      <c r="E524" s="60" t="s">
        <v>6274</v>
      </c>
      <c r="F524" s="60" t="s">
        <v>6275</v>
      </c>
      <c r="G524" s="60" t="s">
        <v>6264</v>
      </c>
      <c r="H524" s="60" t="s">
        <v>6299</v>
      </c>
      <c r="I524" s="60" t="s">
        <v>6264</v>
      </c>
      <c r="J524" s="60" t="s">
        <v>5484</v>
      </c>
      <c r="K524" s="60" t="s">
        <v>6300</v>
      </c>
      <c r="L524" s="60" t="s">
        <v>4601</v>
      </c>
      <c r="M524" s="60">
        <v>480</v>
      </c>
      <c r="N524" s="60">
        <v>483</v>
      </c>
      <c r="O524" s="60">
        <v>101</v>
      </c>
      <c r="P524" s="61" t="s">
        <v>3854</v>
      </c>
      <c r="Q524" s="62" t="s">
        <v>6278</v>
      </c>
      <c r="R524" s="60" t="s">
        <v>6301</v>
      </c>
      <c r="S524" s="60" t="s">
        <v>6264</v>
      </c>
      <c r="T524" s="60" t="s">
        <v>5484</v>
      </c>
      <c r="U524" s="60">
        <v>0.25</v>
      </c>
      <c r="V524" s="53" t="s">
        <v>5487</v>
      </c>
    </row>
    <row r="525" spans="1:22" x14ac:dyDescent="0.25">
      <c r="A525" s="59">
        <v>134808</v>
      </c>
      <c r="B525" s="60" t="s">
        <v>6308</v>
      </c>
      <c r="C525" s="60" t="s">
        <v>9</v>
      </c>
      <c r="D525" s="60" t="s">
        <v>6261</v>
      </c>
      <c r="E525" s="60" t="s">
        <v>6262</v>
      </c>
      <c r="F525" s="60" t="s">
        <v>6263</v>
      </c>
      <c r="G525" s="60" t="s">
        <v>6264</v>
      </c>
      <c r="H525" s="60" t="s">
        <v>6309</v>
      </c>
      <c r="I525" s="60" t="s">
        <v>6264</v>
      </c>
      <c r="J525" s="60" t="s">
        <v>5484</v>
      </c>
      <c r="K525" s="60" t="s">
        <v>6310</v>
      </c>
      <c r="L525" s="60" t="s">
        <v>4611</v>
      </c>
      <c r="M525" s="60">
        <v>480</v>
      </c>
      <c r="N525" s="60">
        <v>433</v>
      </c>
      <c r="O525" s="60">
        <v>104</v>
      </c>
      <c r="P525" s="61" t="s">
        <v>3854</v>
      </c>
      <c r="Q525" s="62" t="s">
        <v>6266</v>
      </c>
      <c r="R525" s="60" t="s">
        <v>6093</v>
      </c>
      <c r="S525" s="60" t="s">
        <v>6264</v>
      </c>
      <c r="T525" s="60" t="s">
        <v>5484</v>
      </c>
      <c r="U525" s="60">
        <v>0.25</v>
      </c>
      <c r="V525" s="53" t="s">
        <v>5487</v>
      </c>
    </row>
    <row r="526" spans="1:22" x14ac:dyDescent="0.25">
      <c r="A526" s="59">
        <v>795516</v>
      </c>
      <c r="B526" s="60" t="s">
        <v>6311</v>
      </c>
      <c r="C526" s="60" t="s">
        <v>9</v>
      </c>
      <c r="D526" s="60" t="s">
        <v>6261</v>
      </c>
      <c r="E526" s="60" t="s">
        <v>6262</v>
      </c>
      <c r="F526" s="60" t="s">
        <v>6263</v>
      </c>
      <c r="G526" s="60" t="s">
        <v>6264</v>
      </c>
      <c r="H526" s="60" t="s">
        <v>6312</v>
      </c>
      <c r="I526" s="60" t="s">
        <v>6264</v>
      </c>
      <c r="J526" s="60" t="s">
        <v>5484</v>
      </c>
      <c r="K526" s="60" t="s">
        <v>64</v>
      </c>
      <c r="L526" s="60" t="s">
        <v>3939</v>
      </c>
      <c r="M526" s="60">
        <v>480</v>
      </c>
      <c r="N526" s="60">
        <v>433</v>
      </c>
      <c r="O526" s="60">
        <v>104</v>
      </c>
      <c r="P526" s="61" t="s">
        <v>3854</v>
      </c>
      <c r="Q526" s="62" t="s">
        <v>6266</v>
      </c>
      <c r="R526" s="60" t="s">
        <v>6093</v>
      </c>
      <c r="S526" s="60" t="s">
        <v>6264</v>
      </c>
      <c r="T526" s="60" t="s">
        <v>5484</v>
      </c>
      <c r="U526" s="60">
        <v>0.2</v>
      </c>
      <c r="V526" s="53" t="s">
        <v>5487</v>
      </c>
    </row>
    <row r="527" spans="1:22" x14ac:dyDescent="0.25">
      <c r="A527" s="59">
        <v>657353</v>
      </c>
      <c r="B527" s="60" t="s">
        <v>6313</v>
      </c>
      <c r="C527" s="60" t="s">
        <v>9</v>
      </c>
      <c r="D527" s="60" t="s">
        <v>6261</v>
      </c>
      <c r="E527" s="60" t="s">
        <v>6262</v>
      </c>
      <c r="F527" s="60" t="s">
        <v>6263</v>
      </c>
      <c r="G527" s="60" t="s">
        <v>6264</v>
      </c>
      <c r="H527" s="60" t="s">
        <v>6312</v>
      </c>
      <c r="I527" s="60" t="s">
        <v>6264</v>
      </c>
      <c r="J527" s="60" t="s">
        <v>5484</v>
      </c>
      <c r="K527" s="60" t="s">
        <v>64</v>
      </c>
      <c r="L527" s="60" t="s">
        <v>5490</v>
      </c>
      <c r="M527" s="60">
        <v>430</v>
      </c>
      <c r="N527" s="60">
        <v>433</v>
      </c>
      <c r="O527" s="60">
        <v>104</v>
      </c>
      <c r="P527" s="61">
        <v>105</v>
      </c>
      <c r="Q527" s="62">
        <v>430433104105</v>
      </c>
      <c r="R527" s="60" t="s">
        <v>6093</v>
      </c>
      <c r="S527" s="60" t="s">
        <v>6264</v>
      </c>
      <c r="T527" s="60" t="s">
        <v>5484</v>
      </c>
      <c r="U527" s="60">
        <v>0.2</v>
      </c>
      <c r="V527" s="53" t="s">
        <v>5487</v>
      </c>
    </row>
    <row r="528" spans="1:22" x14ac:dyDescent="0.25">
      <c r="A528" s="59" t="s">
        <v>3854</v>
      </c>
      <c r="B528" s="60" t="s">
        <v>6314</v>
      </c>
      <c r="C528" s="60" t="s">
        <v>9</v>
      </c>
      <c r="D528" s="60" t="s">
        <v>6261</v>
      </c>
      <c r="E528" s="60" t="s">
        <v>6262</v>
      </c>
      <c r="F528" s="60" t="s">
        <v>6263</v>
      </c>
      <c r="G528" s="60" t="s">
        <v>6264</v>
      </c>
      <c r="H528" s="60" t="s">
        <v>6309</v>
      </c>
      <c r="I528" s="60" t="s">
        <v>6264</v>
      </c>
      <c r="J528" s="60" t="s">
        <v>5484</v>
      </c>
      <c r="K528" s="60" t="s">
        <v>6310</v>
      </c>
      <c r="L528" s="60" t="s">
        <v>4149</v>
      </c>
      <c r="M528" s="60">
        <v>480</v>
      </c>
      <c r="N528" s="60">
        <v>433</v>
      </c>
      <c r="O528" s="60">
        <v>104</v>
      </c>
      <c r="P528" s="61" t="s">
        <v>3854</v>
      </c>
      <c r="Q528" s="62" t="s">
        <v>6266</v>
      </c>
      <c r="R528" s="60" t="s">
        <v>6093</v>
      </c>
      <c r="S528" s="60" t="s">
        <v>6264</v>
      </c>
      <c r="T528" s="60" t="s">
        <v>5484</v>
      </c>
      <c r="U528" s="60">
        <v>0.25</v>
      </c>
      <c r="V528" s="53" t="s">
        <v>5487</v>
      </c>
    </row>
    <row r="529" spans="1:22" x14ac:dyDescent="0.25">
      <c r="A529" s="59" t="s">
        <v>3854</v>
      </c>
      <c r="B529" s="60" t="s">
        <v>6315</v>
      </c>
      <c r="C529" s="60" t="s">
        <v>9</v>
      </c>
      <c r="D529" s="60" t="s">
        <v>6261</v>
      </c>
      <c r="E529" s="60" t="s">
        <v>6262</v>
      </c>
      <c r="F529" s="60" t="s">
        <v>6263</v>
      </c>
      <c r="G529" s="60" t="s">
        <v>6264</v>
      </c>
      <c r="H529" s="60" t="s">
        <v>6309</v>
      </c>
      <c r="I529" s="60" t="s">
        <v>6264</v>
      </c>
      <c r="J529" s="60" t="s">
        <v>5484</v>
      </c>
      <c r="K529" s="60" t="s">
        <v>6310</v>
      </c>
      <c r="L529" s="60" t="s">
        <v>4601</v>
      </c>
      <c r="M529" s="60">
        <v>480</v>
      </c>
      <c r="N529" s="60">
        <v>433</v>
      </c>
      <c r="O529" s="60">
        <v>104</v>
      </c>
      <c r="P529" s="61" t="s">
        <v>3854</v>
      </c>
      <c r="Q529" s="62" t="s">
        <v>6266</v>
      </c>
      <c r="R529" s="60" t="s">
        <v>6093</v>
      </c>
      <c r="S529" s="60" t="s">
        <v>6264</v>
      </c>
      <c r="T529" s="60" t="s">
        <v>5484</v>
      </c>
      <c r="U529" s="60">
        <v>0.25</v>
      </c>
      <c r="V529" s="53" t="s">
        <v>5487</v>
      </c>
    </row>
    <row r="530" spans="1:22" x14ac:dyDescent="0.25">
      <c r="A530" s="59">
        <v>134805</v>
      </c>
      <c r="B530" s="60" t="s">
        <v>6316</v>
      </c>
      <c r="C530" s="60" t="s">
        <v>9</v>
      </c>
      <c r="D530" s="60" t="s">
        <v>6273</v>
      </c>
      <c r="E530" s="60" t="s">
        <v>6274</v>
      </c>
      <c r="F530" s="60" t="s">
        <v>6275</v>
      </c>
      <c r="G530" s="60" t="s">
        <v>6264</v>
      </c>
      <c r="H530" s="60" t="s">
        <v>6317</v>
      </c>
      <c r="I530" s="60" t="s">
        <v>6264</v>
      </c>
      <c r="J530" s="60" t="s">
        <v>5484</v>
      </c>
      <c r="K530" s="60" t="s">
        <v>6316</v>
      </c>
      <c r="L530" s="60" t="s">
        <v>4611</v>
      </c>
      <c r="M530" s="60">
        <v>480</v>
      </c>
      <c r="N530" s="60">
        <v>483</v>
      </c>
      <c r="O530" s="60">
        <v>101</v>
      </c>
      <c r="P530" s="61" t="s">
        <v>3854</v>
      </c>
      <c r="Q530" s="62" t="s">
        <v>6278</v>
      </c>
      <c r="R530" s="60" t="s">
        <v>6318</v>
      </c>
      <c r="S530" s="60" t="s">
        <v>6264</v>
      </c>
      <c r="T530" s="60" t="s">
        <v>5484</v>
      </c>
      <c r="U530" s="60">
        <v>0.5</v>
      </c>
      <c r="V530" s="53" t="s">
        <v>5487</v>
      </c>
    </row>
    <row r="531" spans="1:22" x14ac:dyDescent="0.25">
      <c r="A531" s="59">
        <v>798920</v>
      </c>
      <c r="B531" s="60" t="s">
        <v>6319</v>
      </c>
      <c r="C531" s="60" t="s">
        <v>9</v>
      </c>
      <c r="D531" s="60" t="s">
        <v>6273</v>
      </c>
      <c r="E531" s="60" t="s">
        <v>6274</v>
      </c>
      <c r="F531" s="60" t="s">
        <v>6275</v>
      </c>
      <c r="G531" s="60" t="s">
        <v>6264</v>
      </c>
      <c r="H531" s="60" t="s">
        <v>6320</v>
      </c>
      <c r="I531" s="60" t="s">
        <v>6264</v>
      </c>
      <c r="J531" s="60" t="s">
        <v>5484</v>
      </c>
      <c r="K531" s="60" t="s">
        <v>42</v>
      </c>
      <c r="L531" s="60" t="s">
        <v>3939</v>
      </c>
      <c r="M531" s="60">
        <v>480</v>
      </c>
      <c r="N531" s="60">
        <v>483</v>
      </c>
      <c r="O531" s="60">
        <v>101</v>
      </c>
      <c r="P531" s="61" t="s">
        <v>3854</v>
      </c>
      <c r="Q531" s="62" t="s">
        <v>6278</v>
      </c>
      <c r="R531" s="60" t="s">
        <v>6318</v>
      </c>
      <c r="S531" s="60" t="s">
        <v>6264</v>
      </c>
      <c r="T531" s="60" t="s">
        <v>5484</v>
      </c>
      <c r="U531" s="60">
        <v>0.4</v>
      </c>
      <c r="V531" s="53" t="s">
        <v>5487</v>
      </c>
    </row>
    <row r="532" spans="1:22" x14ac:dyDescent="0.25">
      <c r="A532" s="59">
        <v>662372</v>
      </c>
      <c r="B532" s="60" t="s">
        <v>6321</v>
      </c>
      <c r="C532" s="60" t="s">
        <v>9</v>
      </c>
      <c r="D532" s="60" t="s">
        <v>6273</v>
      </c>
      <c r="E532" s="60" t="s">
        <v>6274</v>
      </c>
      <c r="F532" s="60" t="s">
        <v>6275</v>
      </c>
      <c r="G532" s="60" t="s">
        <v>6264</v>
      </c>
      <c r="H532" s="60" t="s">
        <v>6320</v>
      </c>
      <c r="I532" s="60" t="s">
        <v>6264</v>
      </c>
      <c r="J532" s="60" t="s">
        <v>5484</v>
      </c>
      <c r="K532" s="60" t="s">
        <v>42</v>
      </c>
      <c r="L532" s="60" t="s">
        <v>5490</v>
      </c>
      <c r="M532" s="60">
        <v>480</v>
      </c>
      <c r="N532" s="60">
        <v>483</v>
      </c>
      <c r="O532" s="60">
        <v>101</v>
      </c>
      <c r="P532" s="61">
        <v>228</v>
      </c>
      <c r="Q532" s="62">
        <v>480483101228</v>
      </c>
      <c r="R532" s="60" t="s">
        <v>6318</v>
      </c>
      <c r="S532" s="60" t="s">
        <v>6264</v>
      </c>
      <c r="T532" s="60" t="s">
        <v>5484</v>
      </c>
      <c r="U532" s="60">
        <v>0.4</v>
      </c>
      <c r="V532" s="53" t="s">
        <v>5487</v>
      </c>
    </row>
    <row r="533" spans="1:22" x14ac:dyDescent="0.25">
      <c r="A533" s="59" t="s">
        <v>3854</v>
      </c>
      <c r="B533" s="60" t="s">
        <v>6322</v>
      </c>
      <c r="C533" s="60" t="s">
        <v>9</v>
      </c>
      <c r="D533" s="60" t="s">
        <v>6273</v>
      </c>
      <c r="E533" s="60" t="s">
        <v>6274</v>
      </c>
      <c r="F533" s="60" t="s">
        <v>6275</v>
      </c>
      <c r="G533" s="60" t="s">
        <v>6264</v>
      </c>
      <c r="H533" s="60" t="s">
        <v>6317</v>
      </c>
      <c r="I533" s="60" t="s">
        <v>6264</v>
      </c>
      <c r="J533" s="60" t="s">
        <v>5484</v>
      </c>
      <c r="K533" s="60" t="s">
        <v>6316</v>
      </c>
      <c r="L533" s="60" t="s">
        <v>4149</v>
      </c>
      <c r="M533" s="60">
        <v>480</v>
      </c>
      <c r="N533" s="60">
        <v>483</v>
      </c>
      <c r="O533" s="60">
        <v>101</v>
      </c>
      <c r="P533" s="61" t="s">
        <v>3854</v>
      </c>
      <c r="Q533" s="62" t="s">
        <v>6278</v>
      </c>
      <c r="R533" s="60" t="s">
        <v>6318</v>
      </c>
      <c r="S533" s="60" t="s">
        <v>6264</v>
      </c>
      <c r="T533" s="60" t="s">
        <v>5484</v>
      </c>
      <c r="U533" s="60">
        <v>0.5</v>
      </c>
      <c r="V533" s="53" t="s">
        <v>5487</v>
      </c>
    </row>
    <row r="534" spans="1:22" x14ac:dyDescent="0.25">
      <c r="A534" s="59" t="s">
        <v>3854</v>
      </c>
      <c r="B534" s="60" t="s">
        <v>6322</v>
      </c>
      <c r="C534" s="60" t="s">
        <v>9</v>
      </c>
      <c r="D534" s="60" t="s">
        <v>6273</v>
      </c>
      <c r="E534" s="60" t="s">
        <v>6274</v>
      </c>
      <c r="F534" s="60" t="s">
        <v>6275</v>
      </c>
      <c r="G534" s="60" t="s">
        <v>6264</v>
      </c>
      <c r="H534" s="60" t="s">
        <v>6317</v>
      </c>
      <c r="I534" s="60" t="s">
        <v>6264</v>
      </c>
      <c r="J534" s="60" t="s">
        <v>5484</v>
      </c>
      <c r="K534" s="60" t="s">
        <v>6316</v>
      </c>
      <c r="L534" s="60" t="s">
        <v>4601</v>
      </c>
      <c r="M534" s="60">
        <v>480</v>
      </c>
      <c r="N534" s="60">
        <v>483</v>
      </c>
      <c r="O534" s="60">
        <v>101</v>
      </c>
      <c r="P534" s="61" t="s">
        <v>3854</v>
      </c>
      <c r="Q534" s="62" t="s">
        <v>6278</v>
      </c>
      <c r="R534" s="60" t="s">
        <v>6318</v>
      </c>
      <c r="S534" s="60" t="s">
        <v>6264</v>
      </c>
      <c r="T534" s="60" t="s">
        <v>5484</v>
      </c>
      <c r="U534" s="60">
        <v>0.5</v>
      </c>
      <c r="V534" s="53" t="s">
        <v>5487</v>
      </c>
    </row>
    <row r="535" spans="1:22" x14ac:dyDescent="0.25">
      <c r="A535" s="59">
        <v>677212</v>
      </c>
      <c r="B535" s="60" t="s">
        <v>6323</v>
      </c>
      <c r="C535" s="60" t="s">
        <v>9</v>
      </c>
      <c r="D535" s="60" t="s">
        <v>5480</v>
      </c>
      <c r="E535" s="60" t="s">
        <v>5481</v>
      </c>
      <c r="F535" s="60" t="s">
        <v>5482</v>
      </c>
      <c r="G535" s="60" t="s">
        <v>5500</v>
      </c>
      <c r="H535" s="60" t="s">
        <v>6324</v>
      </c>
      <c r="I535" s="60" t="s">
        <v>5910</v>
      </c>
      <c r="J535" s="60" t="s">
        <v>5489</v>
      </c>
      <c r="K535" s="60" t="s">
        <v>6323</v>
      </c>
      <c r="L535" s="60" t="s">
        <v>5490</v>
      </c>
      <c r="M535" s="60">
        <v>330</v>
      </c>
      <c r="N535" s="60">
        <v>333</v>
      </c>
      <c r="O535" s="60">
        <v>401</v>
      </c>
      <c r="P535" s="61">
        <v>127</v>
      </c>
      <c r="Q535" s="62">
        <v>330333401127</v>
      </c>
      <c r="R535" s="60" t="s">
        <v>6325</v>
      </c>
      <c r="S535" s="60" t="s">
        <v>5503</v>
      </c>
      <c r="T535" s="60" t="s">
        <v>5484</v>
      </c>
      <c r="U535" s="60">
        <v>0.3</v>
      </c>
      <c r="V535" s="53" t="s">
        <v>5487</v>
      </c>
    </row>
    <row r="536" spans="1:22" x14ac:dyDescent="0.25">
      <c r="A536" s="59">
        <v>677203</v>
      </c>
      <c r="B536" s="60" t="s">
        <v>6326</v>
      </c>
      <c r="C536" s="60" t="s">
        <v>9</v>
      </c>
      <c r="D536" s="60" t="s">
        <v>5480</v>
      </c>
      <c r="E536" s="60" t="s">
        <v>5481</v>
      </c>
      <c r="F536" s="60" t="s">
        <v>5482</v>
      </c>
      <c r="G536" s="60" t="s">
        <v>5500</v>
      </c>
      <c r="H536" s="60" t="s">
        <v>6327</v>
      </c>
      <c r="I536" s="60" t="s">
        <v>5918</v>
      </c>
      <c r="J536" s="60" t="s">
        <v>5489</v>
      </c>
      <c r="K536" s="60" t="s">
        <v>6326</v>
      </c>
      <c r="L536" s="60" t="s">
        <v>5490</v>
      </c>
      <c r="M536" s="60">
        <v>330</v>
      </c>
      <c r="N536" s="60">
        <v>333</v>
      </c>
      <c r="O536" s="60">
        <v>401</v>
      </c>
      <c r="P536" s="61">
        <v>127</v>
      </c>
      <c r="Q536" s="62">
        <v>330333401127</v>
      </c>
      <c r="R536" s="60" t="s">
        <v>6325</v>
      </c>
      <c r="S536" s="60" t="s">
        <v>5503</v>
      </c>
      <c r="T536" s="60" t="s">
        <v>5484</v>
      </c>
      <c r="U536" s="60">
        <v>0.3</v>
      </c>
      <c r="V536" s="53" t="s">
        <v>5487</v>
      </c>
    </row>
    <row r="537" spans="1:22" x14ac:dyDescent="0.25">
      <c r="A537" s="59">
        <v>677206</v>
      </c>
      <c r="B537" s="60" t="s">
        <v>6328</v>
      </c>
      <c r="C537" s="60" t="s">
        <v>9</v>
      </c>
      <c r="D537" s="60" t="s">
        <v>5480</v>
      </c>
      <c r="E537" s="60" t="s">
        <v>5481</v>
      </c>
      <c r="F537" s="60" t="s">
        <v>5482</v>
      </c>
      <c r="G537" s="60" t="s">
        <v>5500</v>
      </c>
      <c r="H537" s="60" t="s">
        <v>6329</v>
      </c>
      <c r="I537" s="60" t="s">
        <v>5483</v>
      </c>
      <c r="J537" s="60" t="s">
        <v>5489</v>
      </c>
      <c r="K537" s="60" t="s">
        <v>6328</v>
      </c>
      <c r="L537" s="60" t="s">
        <v>5490</v>
      </c>
      <c r="M537" s="60">
        <v>330</v>
      </c>
      <c r="N537" s="60">
        <v>333</v>
      </c>
      <c r="O537" s="60">
        <v>401</v>
      </c>
      <c r="P537" s="61">
        <v>127</v>
      </c>
      <c r="Q537" s="62">
        <v>330333401127</v>
      </c>
      <c r="R537" s="60" t="s">
        <v>6325</v>
      </c>
      <c r="S537" s="60" t="s">
        <v>5503</v>
      </c>
      <c r="T537" s="60" t="s">
        <v>5484</v>
      </c>
      <c r="U537" s="60">
        <v>0.3</v>
      </c>
      <c r="V537" s="53" t="s">
        <v>5487</v>
      </c>
    </row>
    <row r="538" spans="1:22" x14ac:dyDescent="0.25">
      <c r="A538" s="59">
        <v>677205</v>
      </c>
      <c r="B538" s="60" t="s">
        <v>6330</v>
      </c>
      <c r="C538" s="60" t="s">
        <v>9</v>
      </c>
      <c r="D538" s="60" t="s">
        <v>5480</v>
      </c>
      <c r="E538" s="60" t="s">
        <v>5481</v>
      </c>
      <c r="F538" s="60" t="s">
        <v>5482</v>
      </c>
      <c r="G538" s="60" t="s">
        <v>5500</v>
      </c>
      <c r="H538" s="60" t="s">
        <v>6331</v>
      </c>
      <c r="I538" s="60" t="s">
        <v>5722</v>
      </c>
      <c r="J538" s="60" t="s">
        <v>5489</v>
      </c>
      <c r="K538" s="60" t="s">
        <v>6330</v>
      </c>
      <c r="L538" s="60" t="s">
        <v>5490</v>
      </c>
      <c r="M538" s="60">
        <v>330</v>
      </c>
      <c r="N538" s="60">
        <v>333</v>
      </c>
      <c r="O538" s="60">
        <v>401</v>
      </c>
      <c r="P538" s="61">
        <v>127</v>
      </c>
      <c r="Q538" s="62">
        <v>330333401127</v>
      </c>
      <c r="R538" s="60" t="s">
        <v>6325</v>
      </c>
      <c r="S538" s="60" t="s">
        <v>5503</v>
      </c>
      <c r="T538" s="60" t="s">
        <v>5484</v>
      </c>
      <c r="U538" s="60">
        <v>0.27</v>
      </c>
      <c r="V538" s="53" t="s">
        <v>5487</v>
      </c>
    </row>
    <row r="539" spans="1:22" x14ac:dyDescent="0.25">
      <c r="A539" s="59">
        <v>677204</v>
      </c>
      <c r="B539" s="60" t="s">
        <v>6332</v>
      </c>
      <c r="C539" s="60" t="s">
        <v>9</v>
      </c>
      <c r="D539" s="60" t="s">
        <v>5480</v>
      </c>
      <c r="E539" s="60" t="s">
        <v>5481</v>
      </c>
      <c r="F539" s="60" t="s">
        <v>5482</v>
      </c>
      <c r="G539" s="60" t="s">
        <v>5500</v>
      </c>
      <c r="H539" s="60" t="s">
        <v>6333</v>
      </c>
      <c r="I539" s="60" t="s">
        <v>5722</v>
      </c>
      <c r="J539" s="60" t="s">
        <v>5489</v>
      </c>
      <c r="K539" s="60" t="s">
        <v>6332</v>
      </c>
      <c r="L539" s="60" t="s">
        <v>5490</v>
      </c>
      <c r="M539" s="60">
        <v>330</v>
      </c>
      <c r="N539" s="60">
        <v>333</v>
      </c>
      <c r="O539" s="60">
        <v>401</v>
      </c>
      <c r="P539" s="61">
        <v>127</v>
      </c>
      <c r="Q539" s="62">
        <v>330333401127</v>
      </c>
      <c r="R539" s="60" t="s">
        <v>6325</v>
      </c>
      <c r="S539" s="60" t="s">
        <v>5503</v>
      </c>
      <c r="T539" s="60" t="s">
        <v>5484</v>
      </c>
      <c r="U539" s="60">
        <v>0.27</v>
      </c>
      <c r="V539" s="53" t="s">
        <v>5487</v>
      </c>
    </row>
    <row r="540" spans="1:22" x14ac:dyDescent="0.25">
      <c r="A540" s="59">
        <v>677210</v>
      </c>
      <c r="B540" s="60" t="s">
        <v>6334</v>
      </c>
      <c r="C540" s="60" t="s">
        <v>9</v>
      </c>
      <c r="D540" s="60" t="s">
        <v>5480</v>
      </c>
      <c r="E540" s="60" t="s">
        <v>5481</v>
      </c>
      <c r="F540" s="60" t="s">
        <v>5482</v>
      </c>
      <c r="G540" s="60" t="s">
        <v>5500</v>
      </c>
      <c r="H540" s="60" t="s">
        <v>6335</v>
      </c>
      <c r="I540" s="60" t="s">
        <v>5963</v>
      </c>
      <c r="J540" s="60" t="s">
        <v>5489</v>
      </c>
      <c r="K540" s="60" t="s">
        <v>6334</v>
      </c>
      <c r="L540" s="60" t="s">
        <v>5490</v>
      </c>
      <c r="M540" s="60">
        <v>330</v>
      </c>
      <c r="N540" s="60">
        <v>333</v>
      </c>
      <c r="O540" s="60">
        <v>401</v>
      </c>
      <c r="P540" s="61">
        <v>127</v>
      </c>
      <c r="Q540" s="62">
        <v>330333401127</v>
      </c>
      <c r="R540" s="60" t="s">
        <v>6325</v>
      </c>
      <c r="S540" s="60" t="s">
        <v>5503</v>
      </c>
      <c r="T540" s="60" t="s">
        <v>5484</v>
      </c>
      <c r="U540" s="60">
        <v>0.3</v>
      </c>
      <c r="V540" s="53" t="s">
        <v>5487</v>
      </c>
    </row>
    <row r="541" spans="1:22" x14ac:dyDescent="0.25">
      <c r="A541" s="59">
        <v>677208</v>
      </c>
      <c r="B541" s="60" t="s">
        <v>6336</v>
      </c>
      <c r="C541" s="60" t="s">
        <v>9</v>
      </c>
      <c r="D541" s="60" t="s">
        <v>5480</v>
      </c>
      <c r="E541" s="60" t="s">
        <v>5481</v>
      </c>
      <c r="F541" s="60" t="s">
        <v>5482</v>
      </c>
      <c r="G541" s="60" t="s">
        <v>5500</v>
      </c>
      <c r="H541" s="60" t="s">
        <v>6337</v>
      </c>
      <c r="I541" s="60" t="s">
        <v>6117</v>
      </c>
      <c r="J541" s="60" t="s">
        <v>5489</v>
      </c>
      <c r="K541" s="60" t="s">
        <v>6336</v>
      </c>
      <c r="L541" s="60" t="s">
        <v>5490</v>
      </c>
      <c r="M541" s="60">
        <v>330</v>
      </c>
      <c r="N541" s="60">
        <v>333</v>
      </c>
      <c r="O541" s="60">
        <v>401</v>
      </c>
      <c r="P541" s="61">
        <v>127</v>
      </c>
      <c r="Q541" s="62">
        <v>330333401127</v>
      </c>
      <c r="R541" s="60" t="s">
        <v>6325</v>
      </c>
      <c r="S541" s="60" t="s">
        <v>5503</v>
      </c>
      <c r="T541" s="60" t="s">
        <v>5484</v>
      </c>
      <c r="U541" s="60">
        <v>0.405</v>
      </c>
      <c r="V541" s="53" t="s">
        <v>5487</v>
      </c>
    </row>
    <row r="542" spans="1:22" x14ac:dyDescent="0.25">
      <c r="A542" s="59">
        <v>677211</v>
      </c>
      <c r="B542" s="60" t="s">
        <v>6338</v>
      </c>
      <c r="C542" s="60" t="s">
        <v>9</v>
      </c>
      <c r="D542" s="60" t="s">
        <v>5480</v>
      </c>
      <c r="E542" s="60" t="s">
        <v>5481</v>
      </c>
      <c r="F542" s="60" t="s">
        <v>5482</v>
      </c>
      <c r="G542" s="60" t="s">
        <v>5500</v>
      </c>
      <c r="H542" s="60" t="s">
        <v>6339</v>
      </c>
      <c r="I542" s="60" t="s">
        <v>6141</v>
      </c>
      <c r="J542" s="60" t="s">
        <v>5489</v>
      </c>
      <c r="K542" s="60" t="s">
        <v>6338</v>
      </c>
      <c r="L542" s="60" t="s">
        <v>5490</v>
      </c>
      <c r="M542" s="60">
        <v>330</v>
      </c>
      <c r="N542" s="60">
        <v>333</v>
      </c>
      <c r="O542" s="60">
        <v>401</v>
      </c>
      <c r="P542" s="61">
        <v>127</v>
      </c>
      <c r="Q542" s="62">
        <v>330333401127</v>
      </c>
      <c r="R542" s="60" t="s">
        <v>6325</v>
      </c>
      <c r="S542" s="60" t="s">
        <v>5503</v>
      </c>
      <c r="T542" s="60" t="s">
        <v>5484</v>
      </c>
      <c r="U542" s="60">
        <v>0.3</v>
      </c>
      <c r="V542" s="53" t="s">
        <v>5487</v>
      </c>
    </row>
    <row r="543" spans="1:22" x14ac:dyDescent="0.25">
      <c r="A543" s="59">
        <v>677207</v>
      </c>
      <c r="B543" s="60" t="s">
        <v>6340</v>
      </c>
      <c r="C543" s="60" t="s">
        <v>9</v>
      </c>
      <c r="D543" s="60" t="s">
        <v>5480</v>
      </c>
      <c r="E543" s="60" t="s">
        <v>5481</v>
      </c>
      <c r="F543" s="60" t="s">
        <v>5482</v>
      </c>
      <c r="G543" s="60" t="s">
        <v>5500</v>
      </c>
      <c r="H543" s="60" t="s">
        <v>6341</v>
      </c>
      <c r="I543" s="60" t="s">
        <v>6161</v>
      </c>
      <c r="J543" s="60" t="s">
        <v>5489</v>
      </c>
      <c r="K543" s="60" t="s">
        <v>6340</v>
      </c>
      <c r="L543" s="60" t="s">
        <v>5490</v>
      </c>
      <c r="M543" s="60">
        <v>330</v>
      </c>
      <c r="N543" s="60">
        <v>333</v>
      </c>
      <c r="O543" s="60">
        <v>401</v>
      </c>
      <c r="P543" s="61">
        <v>127</v>
      </c>
      <c r="Q543" s="62">
        <v>330333401127</v>
      </c>
      <c r="R543" s="60" t="s">
        <v>6325</v>
      </c>
      <c r="S543" s="60" t="s">
        <v>5503</v>
      </c>
      <c r="T543" s="60" t="s">
        <v>5484</v>
      </c>
      <c r="U543" s="60">
        <v>0.3</v>
      </c>
      <c r="V543" s="53" t="s">
        <v>5487</v>
      </c>
    </row>
    <row r="544" spans="1:22" x14ac:dyDescent="0.25">
      <c r="A544" s="59" t="s">
        <v>3854</v>
      </c>
      <c r="B544" s="60" t="s">
        <v>6342</v>
      </c>
      <c r="C544" s="60" t="s">
        <v>9</v>
      </c>
      <c r="D544" s="60" t="s">
        <v>5480</v>
      </c>
      <c r="E544" s="60" t="s">
        <v>5481</v>
      </c>
      <c r="F544" s="60" t="s">
        <v>5482</v>
      </c>
      <c r="G544" s="60" t="s">
        <v>5500</v>
      </c>
      <c r="H544" s="60" t="s">
        <v>6259</v>
      </c>
      <c r="I544" s="60" t="s">
        <v>6254</v>
      </c>
      <c r="J544" s="60" t="s">
        <v>5484</v>
      </c>
      <c r="K544" s="60" t="s">
        <v>6343</v>
      </c>
      <c r="L544" s="60" t="s">
        <v>4149</v>
      </c>
      <c r="M544" s="60">
        <v>330</v>
      </c>
      <c r="N544" s="60">
        <v>333</v>
      </c>
      <c r="O544" s="60">
        <v>401</v>
      </c>
      <c r="P544" s="61" t="s">
        <v>3854</v>
      </c>
      <c r="Q544" s="62" t="s">
        <v>5485</v>
      </c>
      <c r="R544" s="60" t="s">
        <v>5500</v>
      </c>
      <c r="S544" s="60" t="s">
        <v>5503</v>
      </c>
      <c r="T544" s="60" t="s">
        <v>5484</v>
      </c>
      <c r="U544" s="60">
        <v>0.5</v>
      </c>
      <c r="V544" s="53" t="s">
        <v>5487</v>
      </c>
    </row>
    <row r="545" spans="1:22" x14ac:dyDescent="0.25">
      <c r="A545" s="59" t="s">
        <v>3854</v>
      </c>
      <c r="B545" s="60" t="s">
        <v>6344</v>
      </c>
      <c r="C545" s="60" t="s">
        <v>9</v>
      </c>
      <c r="D545" s="60" t="s">
        <v>5480</v>
      </c>
      <c r="E545" s="60" t="s">
        <v>5481</v>
      </c>
      <c r="F545" s="60" t="s">
        <v>5519</v>
      </c>
      <c r="G545" s="60" t="s">
        <v>5571</v>
      </c>
      <c r="H545" s="60" t="s">
        <v>5640</v>
      </c>
      <c r="I545" s="60" t="s">
        <v>5637</v>
      </c>
      <c r="J545" s="60" t="s">
        <v>5484</v>
      </c>
      <c r="K545" s="60" t="s">
        <v>5641</v>
      </c>
      <c r="L545" s="60" t="s">
        <v>4611</v>
      </c>
      <c r="M545" s="60">
        <v>330</v>
      </c>
      <c r="N545" s="60">
        <v>333</v>
      </c>
      <c r="O545" s="60">
        <v>402</v>
      </c>
      <c r="P545" s="61" t="s">
        <v>3854</v>
      </c>
      <c r="Q545" s="62" t="s">
        <v>5522</v>
      </c>
      <c r="R545" s="60" t="s">
        <v>5571</v>
      </c>
      <c r="S545" s="60" t="s">
        <v>5503</v>
      </c>
      <c r="T545" s="60" t="s">
        <v>5484</v>
      </c>
      <c r="U545" s="60">
        <v>0.5</v>
      </c>
      <c r="V545" s="53" t="s">
        <v>5487</v>
      </c>
    </row>
    <row r="546" spans="1:22" x14ac:dyDescent="0.25">
      <c r="A546" s="59">
        <v>91836</v>
      </c>
      <c r="B546" s="60" t="s">
        <v>6345</v>
      </c>
      <c r="C546" s="60" t="s">
        <v>10</v>
      </c>
      <c r="D546" s="60" t="s">
        <v>5480</v>
      </c>
      <c r="E546" s="60" t="s">
        <v>5481</v>
      </c>
      <c r="F546" s="60" t="s">
        <v>5519</v>
      </c>
      <c r="G546" s="60" t="s">
        <v>5519</v>
      </c>
      <c r="H546" s="60" t="s">
        <v>6346</v>
      </c>
      <c r="I546" s="60" t="s">
        <v>5849</v>
      </c>
      <c r="J546" s="60" t="s">
        <v>5484</v>
      </c>
      <c r="K546" s="60" t="s">
        <v>6345</v>
      </c>
      <c r="L546" s="60" t="s">
        <v>3939</v>
      </c>
      <c r="M546" s="60">
        <v>330</v>
      </c>
      <c r="N546" s="60">
        <v>333</v>
      </c>
      <c r="O546" s="60">
        <v>402</v>
      </c>
      <c r="P546" s="61" t="s">
        <v>3854</v>
      </c>
      <c r="Q546" s="62" t="s">
        <v>5522</v>
      </c>
      <c r="R546" s="60" t="s">
        <v>5519</v>
      </c>
      <c r="S546" s="60" t="s">
        <v>5486</v>
      </c>
      <c r="T546" s="60" t="s">
        <v>5484</v>
      </c>
      <c r="U546" s="60">
        <v>1</v>
      </c>
      <c r="V546" s="53" t="s">
        <v>5487</v>
      </c>
    </row>
    <row r="547" spans="1:22" x14ac:dyDescent="0.25">
      <c r="A547" s="59" t="s">
        <v>3854</v>
      </c>
      <c r="B547" s="60" t="s">
        <v>6347</v>
      </c>
      <c r="C547" s="60" t="s">
        <v>10</v>
      </c>
      <c r="D547" s="60" t="s">
        <v>5480</v>
      </c>
      <c r="E547" s="60" t="s">
        <v>5481</v>
      </c>
      <c r="F547" s="60" t="s">
        <v>5519</v>
      </c>
      <c r="G547" s="60" t="s">
        <v>5519</v>
      </c>
      <c r="H547" s="60" t="s">
        <v>5607</v>
      </c>
      <c r="I547" s="60" t="s">
        <v>5608</v>
      </c>
      <c r="J547" s="60" t="s">
        <v>5484</v>
      </c>
      <c r="K547" s="60" t="s">
        <v>5606</v>
      </c>
      <c r="L547" s="60" t="s">
        <v>4149</v>
      </c>
      <c r="M547" s="60">
        <v>330</v>
      </c>
      <c r="N547" s="60">
        <v>333</v>
      </c>
      <c r="O547" s="60">
        <v>402</v>
      </c>
      <c r="P547" s="61" t="s">
        <v>3854</v>
      </c>
      <c r="Q547" s="62" t="s">
        <v>5522</v>
      </c>
      <c r="R547" s="60" t="s">
        <v>5519</v>
      </c>
      <c r="S547" s="60" t="s">
        <v>5486</v>
      </c>
      <c r="T547" s="60" t="s">
        <v>5484</v>
      </c>
      <c r="U547" s="60">
        <v>0.001</v>
      </c>
      <c r="V547" s="53" t="s">
        <v>5487</v>
      </c>
    </row>
    <row r="548" spans="1:22" x14ac:dyDescent="0.25">
      <c r="A548" s="59" t="s">
        <v>3854</v>
      </c>
      <c r="B548" s="60" t="s">
        <v>6348</v>
      </c>
      <c r="C548" s="60" t="s">
        <v>10</v>
      </c>
      <c r="D548" s="60" t="s">
        <v>5480</v>
      </c>
      <c r="E548" s="60" t="s">
        <v>5481</v>
      </c>
      <c r="F548" s="60" t="s">
        <v>5519</v>
      </c>
      <c r="G548" s="60" t="s">
        <v>5519</v>
      </c>
      <c r="H548" s="60" t="s">
        <v>5646</v>
      </c>
      <c r="I548" s="60" t="s">
        <v>5646</v>
      </c>
      <c r="J548" s="60" t="s">
        <v>5484</v>
      </c>
      <c r="K548" s="60" t="s">
        <v>5645</v>
      </c>
      <c r="L548" s="60" t="s">
        <v>4149</v>
      </c>
      <c r="M548" s="60">
        <v>330</v>
      </c>
      <c r="N548" s="60">
        <v>333</v>
      </c>
      <c r="O548" s="60">
        <v>402</v>
      </c>
      <c r="P548" s="61" t="s">
        <v>3854</v>
      </c>
      <c r="Q548" s="62" t="s">
        <v>5522</v>
      </c>
      <c r="R548" s="60" t="s">
        <v>5519</v>
      </c>
      <c r="S548" s="60" t="s">
        <v>5486</v>
      </c>
      <c r="T548" s="60" t="s">
        <v>5484</v>
      </c>
      <c r="U548" s="60">
        <v>0.001</v>
      </c>
      <c r="V548" s="53" t="s">
        <v>5487</v>
      </c>
    </row>
    <row r="549" spans="1:22" x14ac:dyDescent="0.25">
      <c r="A549" s="59">
        <v>91830</v>
      </c>
      <c r="B549" s="60" t="s">
        <v>6349</v>
      </c>
      <c r="C549" s="60" t="s">
        <v>10</v>
      </c>
      <c r="D549" s="60" t="s">
        <v>5480</v>
      </c>
      <c r="E549" s="60" t="s">
        <v>5481</v>
      </c>
      <c r="F549" s="60" t="s">
        <v>5482</v>
      </c>
      <c r="G549" s="60" t="s">
        <v>5482</v>
      </c>
      <c r="H549" s="60" t="s">
        <v>6350</v>
      </c>
      <c r="I549" s="60" t="s">
        <v>5956</v>
      </c>
      <c r="J549" s="60" t="s">
        <v>5484</v>
      </c>
      <c r="K549" s="60" t="s">
        <v>6349</v>
      </c>
      <c r="L549" s="60" t="s">
        <v>3939</v>
      </c>
      <c r="M549" s="60">
        <v>330</v>
      </c>
      <c r="N549" s="60">
        <v>333</v>
      </c>
      <c r="O549" s="60">
        <v>401</v>
      </c>
      <c r="P549" s="61" t="s">
        <v>3854</v>
      </c>
      <c r="Q549" s="62" t="s">
        <v>5485</v>
      </c>
      <c r="R549" s="60" t="s">
        <v>5482</v>
      </c>
      <c r="S549" s="60" t="s">
        <v>5486</v>
      </c>
      <c r="T549" s="60" t="s">
        <v>5484</v>
      </c>
      <c r="U549" s="60">
        <v>1</v>
      </c>
      <c r="V549" s="53" t="s">
        <v>5487</v>
      </c>
    </row>
    <row r="550" spans="1:22" x14ac:dyDescent="0.25">
      <c r="A550" s="59" t="s">
        <v>3854</v>
      </c>
      <c r="B550" s="60" t="s">
        <v>6351</v>
      </c>
      <c r="C550" s="60" t="s">
        <v>10</v>
      </c>
      <c r="D550" s="60" t="s">
        <v>5480</v>
      </c>
      <c r="E550" s="60" t="s">
        <v>5481</v>
      </c>
      <c r="F550" s="60" t="s">
        <v>5482</v>
      </c>
      <c r="G550" s="60" t="s">
        <v>5482</v>
      </c>
      <c r="H550" s="60" t="s">
        <v>6352</v>
      </c>
      <c r="I550" s="60" t="s">
        <v>6141</v>
      </c>
      <c r="J550" s="60" t="s">
        <v>5484</v>
      </c>
      <c r="K550" s="60" t="s">
        <v>6353</v>
      </c>
      <c r="L550" s="60" t="s">
        <v>4149</v>
      </c>
      <c r="M550" s="60">
        <v>330</v>
      </c>
      <c r="N550" s="60">
        <v>333</v>
      </c>
      <c r="O550" s="60">
        <v>401</v>
      </c>
      <c r="P550" s="61" t="s">
        <v>3854</v>
      </c>
      <c r="Q550" s="62" t="s">
        <v>5485</v>
      </c>
      <c r="R550" s="60" t="s">
        <v>5482</v>
      </c>
      <c r="S550" s="60" t="s">
        <v>5486</v>
      </c>
      <c r="T550" s="60" t="s">
        <v>5484</v>
      </c>
      <c r="U550" s="60">
        <v>0.001</v>
      </c>
      <c r="V550" s="53" t="s">
        <v>5487</v>
      </c>
    </row>
    <row r="551" spans="1:22" x14ac:dyDescent="0.25">
      <c r="A551" s="59" t="s">
        <v>3854</v>
      </c>
      <c r="B551" s="60" t="s">
        <v>6354</v>
      </c>
      <c r="C551" s="60" t="s">
        <v>10</v>
      </c>
      <c r="D551" s="60" t="s">
        <v>5480</v>
      </c>
      <c r="E551" s="60" t="s">
        <v>5481</v>
      </c>
      <c r="F551" s="60" t="s">
        <v>5482</v>
      </c>
      <c r="G551" s="60" t="s">
        <v>5482</v>
      </c>
      <c r="H551" s="60" t="s">
        <v>6135</v>
      </c>
      <c r="I551" s="60" t="s">
        <v>6135</v>
      </c>
      <c r="J551" s="60" t="s">
        <v>5484</v>
      </c>
      <c r="K551" s="60" t="s">
        <v>6134</v>
      </c>
      <c r="L551" s="60" t="s">
        <v>4149</v>
      </c>
      <c r="M551" s="60">
        <v>330</v>
      </c>
      <c r="N551" s="60">
        <v>333</v>
      </c>
      <c r="O551" s="60">
        <v>401</v>
      </c>
      <c r="P551" s="61" t="s">
        <v>3854</v>
      </c>
      <c r="Q551" s="62" t="s">
        <v>5485</v>
      </c>
      <c r="R551" s="60" t="s">
        <v>5482</v>
      </c>
      <c r="S551" s="60" t="s">
        <v>5486</v>
      </c>
      <c r="T551" s="60" t="s">
        <v>5484</v>
      </c>
      <c r="U551" s="60">
        <v>0.001</v>
      </c>
      <c r="V551" s="53" t="s">
        <v>5487</v>
      </c>
    </row>
    <row r="552" spans="1:22" x14ac:dyDescent="0.25">
      <c r="A552" s="59" t="s">
        <v>3854</v>
      </c>
      <c r="B552" s="60" t="s">
        <v>6355</v>
      </c>
      <c r="C552" s="60" t="s">
        <v>5946</v>
      </c>
      <c r="D552" s="60" t="s">
        <v>5816</v>
      </c>
      <c r="E552" s="60" t="s">
        <v>5939</v>
      </c>
      <c r="F552" s="60" t="s">
        <v>5940</v>
      </c>
      <c r="G552" s="60" t="s">
        <v>5940</v>
      </c>
      <c r="H552" s="60" t="s">
        <v>5982</v>
      </c>
      <c r="I552" s="60" t="s">
        <v>5978</v>
      </c>
      <c r="J552" s="60" t="s">
        <v>5484</v>
      </c>
      <c r="K552" s="60" t="s">
        <v>6356</v>
      </c>
      <c r="L552" s="60" t="s">
        <v>4149</v>
      </c>
      <c r="M552" s="60" t="s">
        <v>3854</v>
      </c>
      <c r="N552" s="60" t="s">
        <v>3854</v>
      </c>
      <c r="O552" s="60" t="s">
        <v>3854</v>
      </c>
      <c r="P552" s="61" t="s">
        <v>3854</v>
      </c>
      <c r="Q552" s="62" t="s">
        <v>5821</v>
      </c>
      <c r="R552" s="60" t="s">
        <v>5940</v>
      </c>
      <c r="S552" s="60" t="s">
        <v>5940</v>
      </c>
      <c r="T552" s="60" t="s">
        <v>5484</v>
      </c>
      <c r="U552" s="60">
        <v>30</v>
      </c>
      <c r="V552" s="53" t="s">
        <v>5487</v>
      </c>
    </row>
    <row r="553" spans="1:22" x14ac:dyDescent="0.25">
      <c r="A553" s="59" t="s">
        <v>3854</v>
      </c>
      <c r="B553" s="60" t="s">
        <v>6357</v>
      </c>
      <c r="C553" s="60" t="s">
        <v>5946</v>
      </c>
      <c r="D553" s="60" t="s">
        <v>5816</v>
      </c>
      <c r="E553" s="60" t="s">
        <v>5939</v>
      </c>
      <c r="F553" s="60" t="s">
        <v>5940</v>
      </c>
      <c r="G553" s="60" t="s">
        <v>5940</v>
      </c>
      <c r="H553" s="60" t="s">
        <v>5947</v>
      </c>
      <c r="I553" s="60" t="s">
        <v>5942</v>
      </c>
      <c r="J553" s="60" t="s">
        <v>5484</v>
      </c>
      <c r="K553" s="60" t="s">
        <v>6358</v>
      </c>
      <c r="L553" s="60" t="s">
        <v>4149</v>
      </c>
      <c r="M553" s="60" t="s">
        <v>3854</v>
      </c>
      <c r="N553" s="60" t="s">
        <v>3854</v>
      </c>
      <c r="O553" s="60" t="s">
        <v>3854</v>
      </c>
      <c r="P553" s="61" t="s">
        <v>3854</v>
      </c>
      <c r="Q553" s="62" t="s">
        <v>5821</v>
      </c>
      <c r="R553" s="60" t="s">
        <v>5940</v>
      </c>
      <c r="S553" s="60" t="s">
        <v>5940</v>
      </c>
      <c r="T553" s="60" t="s">
        <v>5484</v>
      </c>
      <c r="U553" s="60">
        <v>30</v>
      </c>
      <c r="V553" s="53" t="s">
        <v>5487</v>
      </c>
    </row>
    <row r="554" spans="1:22" x14ac:dyDescent="0.25">
      <c r="A554" s="59" t="s">
        <v>3854</v>
      </c>
      <c r="B554" s="60" t="s">
        <v>6359</v>
      </c>
      <c r="C554" s="60" t="s">
        <v>5946</v>
      </c>
      <c r="D554" s="60" t="s">
        <v>5816</v>
      </c>
      <c r="E554" s="60" t="s">
        <v>5939</v>
      </c>
      <c r="F554" s="60" t="s">
        <v>5940</v>
      </c>
      <c r="G554" s="60" t="s">
        <v>5940</v>
      </c>
      <c r="H554" s="60" t="s">
        <v>5954</v>
      </c>
      <c r="I554" s="60" t="s">
        <v>5950</v>
      </c>
      <c r="J554" s="60" t="s">
        <v>5484</v>
      </c>
      <c r="K554" s="60" t="s">
        <v>6360</v>
      </c>
      <c r="L554" s="60" t="s">
        <v>4149</v>
      </c>
      <c r="M554" s="60" t="s">
        <v>3854</v>
      </c>
      <c r="N554" s="60" t="s">
        <v>3854</v>
      </c>
      <c r="O554" s="60" t="s">
        <v>3854</v>
      </c>
      <c r="P554" s="61" t="s">
        <v>3854</v>
      </c>
      <c r="Q554" s="62" t="s">
        <v>5821</v>
      </c>
      <c r="R554" s="60" t="s">
        <v>5940</v>
      </c>
      <c r="S554" s="60" t="s">
        <v>5940</v>
      </c>
      <c r="T554" s="60" t="s">
        <v>5484</v>
      </c>
      <c r="U554" s="60">
        <v>30</v>
      </c>
      <c r="V554" s="53" t="s">
        <v>5487</v>
      </c>
    </row>
    <row r="555" spans="1:22" x14ac:dyDescent="0.25">
      <c r="A555" s="59">
        <v>677213</v>
      </c>
      <c r="B555" s="60" t="s">
        <v>6361</v>
      </c>
      <c r="C555" s="60" t="s">
        <v>9</v>
      </c>
      <c r="D555" s="60" t="s">
        <v>5480</v>
      </c>
      <c r="E555" s="60" t="s">
        <v>5481</v>
      </c>
      <c r="F555" s="60" t="s">
        <v>5482</v>
      </c>
      <c r="G555" s="60" t="s">
        <v>5500</v>
      </c>
      <c r="H555" s="60" t="s">
        <v>6362</v>
      </c>
      <c r="I555" s="60" t="s">
        <v>5722</v>
      </c>
      <c r="J555" s="60" t="s">
        <v>5489</v>
      </c>
      <c r="K555" s="60" t="s">
        <v>6361</v>
      </c>
      <c r="L555" s="60" t="s">
        <v>5490</v>
      </c>
      <c r="M555" s="60">
        <v>330</v>
      </c>
      <c r="N555" s="60">
        <v>333</v>
      </c>
      <c r="O555" s="60">
        <v>401</v>
      </c>
      <c r="P555" s="61">
        <v>127</v>
      </c>
      <c r="Q555" s="62">
        <v>330333401127</v>
      </c>
      <c r="R555" s="60" t="s">
        <v>6325</v>
      </c>
      <c r="S555" s="60" t="s">
        <v>5503</v>
      </c>
      <c r="T555" s="60" t="s">
        <v>5484</v>
      </c>
      <c r="U555" s="60">
        <v>0.25</v>
      </c>
      <c r="V555" s="53" t="s">
        <v>5487</v>
      </c>
    </row>
    <row r="556" spans="1:22" x14ac:dyDescent="0.25">
      <c r="A556" s="59">
        <v>20024098</v>
      </c>
      <c r="B556" s="60" t="s">
        <v>6363</v>
      </c>
      <c r="C556" s="60" t="s">
        <v>9</v>
      </c>
      <c r="D556" s="60" t="s">
        <v>5480</v>
      </c>
      <c r="E556" s="60" t="s">
        <v>5481</v>
      </c>
      <c r="F556" s="60" t="s">
        <v>5519</v>
      </c>
      <c r="G556" s="60" t="s">
        <v>5571</v>
      </c>
      <c r="H556" s="60" t="s">
        <v>5717</v>
      </c>
      <c r="I556" s="60" t="s">
        <v>5718</v>
      </c>
      <c r="J556" s="60" t="s">
        <v>5484</v>
      </c>
      <c r="K556" s="60" t="s">
        <v>5719</v>
      </c>
      <c r="L556" s="60" t="s">
        <v>5497</v>
      </c>
      <c r="M556" s="60">
        <v>330</v>
      </c>
      <c r="N556" s="60">
        <v>333</v>
      </c>
      <c r="O556" s="60">
        <v>402</v>
      </c>
      <c r="P556" s="61" t="s">
        <v>3854</v>
      </c>
      <c r="Q556" s="62" t="s">
        <v>5522</v>
      </c>
      <c r="R556" s="60" t="s">
        <v>5571</v>
      </c>
      <c r="S556" s="60" t="s">
        <v>5503</v>
      </c>
      <c r="T556" s="60" t="s">
        <v>5484</v>
      </c>
      <c r="U556" s="60">
        <v>0.5</v>
      </c>
      <c r="V556" s="53" t="s">
        <v>5487</v>
      </c>
    </row>
    <row r="557" spans="1:22" x14ac:dyDescent="0.25">
      <c r="A557" s="59">
        <v>671790</v>
      </c>
      <c r="B557" s="60" t="s">
        <v>6364</v>
      </c>
      <c r="C557" s="60" t="s">
        <v>9</v>
      </c>
      <c r="D557" s="60" t="s">
        <v>5480</v>
      </c>
      <c r="E557" s="60" t="s">
        <v>5481</v>
      </c>
      <c r="F557" s="60" t="s">
        <v>5482</v>
      </c>
      <c r="G557" s="60" t="s">
        <v>5500</v>
      </c>
      <c r="H557" s="60" t="s">
        <v>6259</v>
      </c>
      <c r="I557" s="60" t="s">
        <v>6254</v>
      </c>
      <c r="J557" s="60" t="s">
        <v>5484</v>
      </c>
      <c r="K557" s="60" t="s">
        <v>6258</v>
      </c>
      <c r="L557" s="60" t="s">
        <v>5490</v>
      </c>
      <c r="M557" s="60">
        <v>330</v>
      </c>
      <c r="N557" s="60">
        <v>333</v>
      </c>
      <c r="O557" s="60">
        <v>401</v>
      </c>
      <c r="P557" s="61">
        <v>473</v>
      </c>
      <c r="Q557" s="62">
        <v>330333401473</v>
      </c>
      <c r="R557" s="60" t="s">
        <v>5500</v>
      </c>
      <c r="S557" s="60" t="s">
        <v>5503</v>
      </c>
      <c r="T557" s="60" t="s">
        <v>5484</v>
      </c>
      <c r="U557" s="60">
        <v>0.5</v>
      </c>
      <c r="V557" s="53" t="s">
        <v>5487</v>
      </c>
    </row>
    <row r="558" spans="1:22" x14ac:dyDescent="0.25">
      <c r="A558" s="59">
        <v>671863</v>
      </c>
      <c r="B558" s="60" t="s">
        <v>5719</v>
      </c>
      <c r="C558" s="60" t="s">
        <v>9</v>
      </c>
      <c r="D558" s="60" t="s">
        <v>5480</v>
      </c>
      <c r="E558" s="60" t="s">
        <v>5481</v>
      </c>
      <c r="F558" s="60" t="s">
        <v>5519</v>
      </c>
      <c r="G558" s="60" t="s">
        <v>5571</v>
      </c>
      <c r="H558" s="60" t="s">
        <v>5717</v>
      </c>
      <c r="I558" s="60" t="s">
        <v>5718</v>
      </c>
      <c r="J558" s="60" t="s">
        <v>5484</v>
      </c>
      <c r="K558" s="60" t="s">
        <v>5719</v>
      </c>
      <c r="L558" s="60" t="s">
        <v>5490</v>
      </c>
      <c r="M558" s="60">
        <v>330</v>
      </c>
      <c r="N558" s="60">
        <v>333</v>
      </c>
      <c r="O558" s="60">
        <v>402</v>
      </c>
      <c r="P558" s="61">
        <v>174</v>
      </c>
      <c r="Q558" s="62">
        <v>330333402174</v>
      </c>
      <c r="R558" s="60" t="s">
        <v>5571</v>
      </c>
      <c r="S558" s="60" t="s">
        <v>5503</v>
      </c>
      <c r="T558" s="60" t="s">
        <v>5484</v>
      </c>
      <c r="U558" s="60">
        <v>0.5</v>
      </c>
      <c r="V558" s="53" t="s">
        <v>5487</v>
      </c>
    </row>
    <row r="559" spans="1:22" x14ac:dyDescent="0.25">
      <c r="A559" s="59">
        <v>798588</v>
      </c>
      <c r="B559" s="60" t="s">
        <v>6365</v>
      </c>
      <c r="C559" s="60" t="s">
        <v>9</v>
      </c>
      <c r="D559" s="60" t="s">
        <v>5480</v>
      </c>
      <c r="E559" s="60" t="s">
        <v>5481</v>
      </c>
      <c r="F559" s="60" t="s">
        <v>5482</v>
      </c>
      <c r="G559" s="60" t="s">
        <v>5500</v>
      </c>
      <c r="H559" s="60" t="s">
        <v>6259</v>
      </c>
      <c r="I559" s="60" t="s">
        <v>6254</v>
      </c>
      <c r="J559" s="60" t="s">
        <v>5484</v>
      </c>
      <c r="K559" s="60" t="s">
        <v>6258</v>
      </c>
      <c r="L559" s="60" t="s">
        <v>5490</v>
      </c>
      <c r="M559" s="60">
        <v>330</v>
      </c>
      <c r="N559" s="60">
        <v>333</v>
      </c>
      <c r="O559" s="60">
        <v>401</v>
      </c>
      <c r="P559" s="61">
        <v>473</v>
      </c>
      <c r="Q559" s="62">
        <v>330333401473</v>
      </c>
      <c r="R559" s="60" t="s">
        <v>5500</v>
      </c>
      <c r="S559" s="60" t="s">
        <v>5503</v>
      </c>
      <c r="T559" s="60" t="s">
        <v>5484</v>
      </c>
      <c r="U559" s="60">
        <v>0.5</v>
      </c>
      <c r="V559" s="53" t="s">
        <v>5487</v>
      </c>
    </row>
    <row r="560" spans="1:22" x14ac:dyDescent="0.25">
      <c r="A560" s="59">
        <v>655819</v>
      </c>
      <c r="B560" s="60" t="s">
        <v>6366</v>
      </c>
      <c r="C560" s="60" t="s">
        <v>10</v>
      </c>
      <c r="D560" s="60" t="s">
        <v>5480</v>
      </c>
      <c r="E560" s="60" t="s">
        <v>5481</v>
      </c>
      <c r="F560" s="60" t="s">
        <v>5519</v>
      </c>
      <c r="G560" s="60" t="s">
        <v>5519</v>
      </c>
      <c r="H560" s="60" t="s">
        <v>5630</v>
      </c>
      <c r="I560" s="60" t="s">
        <v>5630</v>
      </c>
      <c r="J560" s="60" t="s">
        <v>5492</v>
      </c>
      <c r="K560" s="60" t="s">
        <v>6367</v>
      </c>
      <c r="L560" s="60" t="s">
        <v>5490</v>
      </c>
      <c r="M560" s="60">
        <v>330</v>
      </c>
      <c r="N560" s="60">
        <v>333</v>
      </c>
      <c r="O560" s="60">
        <v>402</v>
      </c>
      <c r="P560" s="61">
        <v>101</v>
      </c>
      <c r="Q560" s="62">
        <v>330333402101</v>
      </c>
      <c r="R560" s="60" t="s">
        <v>5519</v>
      </c>
      <c r="S560" s="60" t="s">
        <v>5486</v>
      </c>
      <c r="T560" s="60" t="s">
        <v>5484</v>
      </c>
      <c r="U560" s="60">
        <v>1</v>
      </c>
      <c r="V560" s="53" t="s">
        <v>5487</v>
      </c>
    </row>
    <row r="561" spans="1:22" x14ac:dyDescent="0.25">
      <c r="A561" s="59">
        <v>670214</v>
      </c>
      <c r="B561" s="60" t="s">
        <v>6368</v>
      </c>
      <c r="C561" s="60" t="s">
        <v>10</v>
      </c>
      <c r="D561" s="60" t="s">
        <v>5696</v>
      </c>
      <c r="E561" s="60" t="s">
        <v>5481</v>
      </c>
      <c r="F561" s="60" t="s">
        <v>5697</v>
      </c>
      <c r="G561" s="60" t="s">
        <v>6046</v>
      </c>
      <c r="H561" s="60" t="s">
        <v>6369</v>
      </c>
      <c r="I561" s="60" t="s">
        <v>6048</v>
      </c>
      <c r="J561" s="60" t="s">
        <v>5489</v>
      </c>
      <c r="K561" s="60" t="s">
        <v>6368</v>
      </c>
      <c r="L561" s="60" t="s">
        <v>5490</v>
      </c>
      <c r="M561" s="60">
        <v>330</v>
      </c>
      <c r="N561" s="60">
        <v>335</v>
      </c>
      <c r="O561" s="60">
        <v>405</v>
      </c>
      <c r="P561" s="61">
        <v>142</v>
      </c>
      <c r="Q561" s="62">
        <v>330335405142</v>
      </c>
      <c r="R561" s="60" t="s">
        <v>6046</v>
      </c>
      <c r="S561" s="60" t="s">
        <v>5486</v>
      </c>
      <c r="T561" s="60" t="s">
        <v>5484</v>
      </c>
      <c r="U561" s="60">
        <v>1</v>
      </c>
      <c r="V561" s="53" t="s">
        <v>5487</v>
      </c>
    </row>
    <row r="562" spans="1:22" x14ac:dyDescent="0.25">
      <c r="A562" s="59">
        <v>134467</v>
      </c>
      <c r="B562" s="60" t="s">
        <v>5909</v>
      </c>
      <c r="C562" s="60" t="s">
        <v>10</v>
      </c>
      <c r="D562" s="60" t="s">
        <v>5480</v>
      </c>
      <c r="E562" s="60" t="s">
        <v>5481</v>
      </c>
      <c r="F562" s="60" t="s">
        <v>5482</v>
      </c>
      <c r="G562" s="60" t="s">
        <v>5482</v>
      </c>
      <c r="H562" s="60" t="s">
        <v>5910</v>
      </c>
      <c r="I562" s="60" t="s">
        <v>5910</v>
      </c>
      <c r="J562" s="60" t="s">
        <v>5484</v>
      </c>
      <c r="K562" s="60" t="s">
        <v>5909</v>
      </c>
      <c r="L562" s="60" t="s">
        <v>4611</v>
      </c>
      <c r="M562" s="60">
        <v>330</v>
      </c>
      <c r="N562" s="60">
        <v>333</v>
      </c>
      <c r="O562" s="60">
        <v>401</v>
      </c>
      <c r="P562" s="61" t="s">
        <v>3854</v>
      </c>
      <c r="Q562" s="62" t="s">
        <v>5485</v>
      </c>
      <c r="R562" s="60" t="s">
        <v>5482</v>
      </c>
      <c r="S562" s="60" t="s">
        <v>5486</v>
      </c>
      <c r="T562" s="60" t="s">
        <v>5484</v>
      </c>
      <c r="U562" s="60">
        <v>1</v>
      </c>
      <c r="V562" s="53" t="s">
        <v>5487</v>
      </c>
    </row>
    <row r="563" spans="1:22" x14ac:dyDescent="0.25">
      <c r="A563" s="59">
        <v>655824</v>
      </c>
      <c r="B563" s="60" t="s">
        <v>6370</v>
      </c>
      <c r="C563" s="60" t="s">
        <v>10</v>
      </c>
      <c r="D563" s="60" t="s">
        <v>5480</v>
      </c>
      <c r="E563" s="60" t="s">
        <v>5481</v>
      </c>
      <c r="F563" s="60" t="s">
        <v>5519</v>
      </c>
      <c r="G563" s="60" t="s">
        <v>5519</v>
      </c>
      <c r="H563" s="60" t="s">
        <v>5617</v>
      </c>
      <c r="I563" s="60" t="s">
        <v>5618</v>
      </c>
      <c r="J563" s="60" t="s">
        <v>5492</v>
      </c>
      <c r="K563" s="60" t="s">
        <v>6370</v>
      </c>
      <c r="L563" s="60" t="s">
        <v>4611</v>
      </c>
      <c r="M563" s="60">
        <v>330</v>
      </c>
      <c r="N563" s="60">
        <v>333</v>
      </c>
      <c r="O563" s="60">
        <v>402</v>
      </c>
      <c r="P563" s="61">
        <v>101</v>
      </c>
      <c r="Q563" s="62">
        <v>330333402101</v>
      </c>
      <c r="R563" s="60" t="s">
        <v>5519</v>
      </c>
      <c r="S563" s="60" t="s">
        <v>5486</v>
      </c>
      <c r="T563" s="60" t="s">
        <v>5484</v>
      </c>
      <c r="U563" s="60">
        <v>1</v>
      </c>
      <c r="V563" s="53" t="s">
        <v>5487</v>
      </c>
    </row>
    <row r="564" spans="1:22" x14ac:dyDescent="0.25">
      <c r="A564" s="59">
        <v>679819</v>
      </c>
      <c r="B564" s="60" t="s">
        <v>6371</v>
      </c>
      <c r="C564" s="60" t="s">
        <v>10</v>
      </c>
      <c r="D564" s="60" t="s">
        <v>5480</v>
      </c>
      <c r="E564" s="60" t="s">
        <v>5481</v>
      </c>
      <c r="F564" s="60" t="s">
        <v>5519</v>
      </c>
      <c r="G564" s="60" t="s">
        <v>5519</v>
      </c>
      <c r="H564" s="60" t="s">
        <v>5582</v>
      </c>
      <c r="I564" s="60" t="s">
        <v>5582</v>
      </c>
      <c r="J564" s="60" t="s">
        <v>5492</v>
      </c>
      <c r="K564" s="60" t="s">
        <v>6371</v>
      </c>
      <c r="L564" s="60" t="s">
        <v>5490</v>
      </c>
      <c r="M564" s="60">
        <v>330</v>
      </c>
      <c r="N564" s="60">
        <v>333</v>
      </c>
      <c r="O564" s="60">
        <v>402</v>
      </c>
      <c r="P564" s="61">
        <v>101</v>
      </c>
      <c r="Q564" s="62">
        <v>330333402101</v>
      </c>
      <c r="R564" s="60" t="s">
        <v>5519</v>
      </c>
      <c r="S564" s="60" t="s">
        <v>5486</v>
      </c>
      <c r="T564" s="60" t="s">
        <v>5484</v>
      </c>
      <c r="U564" s="60">
        <v>1</v>
      </c>
      <c r="V564" s="53" t="s">
        <v>5487</v>
      </c>
    </row>
    <row r="565" spans="1:22" x14ac:dyDescent="0.25">
      <c r="A565" s="59">
        <v>134490</v>
      </c>
      <c r="B565" s="60" t="s">
        <v>6246</v>
      </c>
      <c r="C565" s="60" t="s">
        <v>10</v>
      </c>
      <c r="D565" s="60" t="s">
        <v>5480</v>
      </c>
      <c r="E565" s="60" t="s">
        <v>5481</v>
      </c>
      <c r="F565" s="60" t="s">
        <v>5482</v>
      </c>
      <c r="G565" s="60" t="s">
        <v>5482</v>
      </c>
      <c r="H565" s="60" t="s">
        <v>6247</v>
      </c>
      <c r="I565" s="60" t="s">
        <v>6234</v>
      </c>
      <c r="J565" s="60" t="s">
        <v>5484</v>
      </c>
      <c r="K565" s="60" t="s">
        <v>6246</v>
      </c>
      <c r="L565" s="60" t="s">
        <v>4611</v>
      </c>
      <c r="M565" s="60">
        <v>330</v>
      </c>
      <c r="N565" s="60">
        <v>333</v>
      </c>
      <c r="O565" s="60">
        <v>401</v>
      </c>
      <c r="P565" s="61" t="s">
        <v>3854</v>
      </c>
      <c r="Q565" s="62" t="s">
        <v>5485</v>
      </c>
      <c r="R565" s="60" t="s">
        <v>5482</v>
      </c>
      <c r="S565" s="60" t="s">
        <v>5486</v>
      </c>
      <c r="T565" s="60" t="s">
        <v>5484</v>
      </c>
      <c r="U565" s="60">
        <v>1</v>
      </c>
      <c r="V565" s="53" t="s">
        <v>5487</v>
      </c>
    </row>
    <row r="566" spans="1:22" x14ac:dyDescent="0.25">
      <c r="A566" s="59">
        <v>655818</v>
      </c>
      <c r="B566" s="60" t="s">
        <v>6372</v>
      </c>
      <c r="C566" s="60" t="s">
        <v>10</v>
      </c>
      <c r="D566" s="60" t="s">
        <v>5480</v>
      </c>
      <c r="E566" s="60" t="s">
        <v>5481</v>
      </c>
      <c r="F566" s="60" t="s">
        <v>5519</v>
      </c>
      <c r="G566" s="60" t="s">
        <v>5519</v>
      </c>
      <c r="H566" s="60" t="s">
        <v>5709</v>
      </c>
      <c r="I566" s="60" t="s">
        <v>5709</v>
      </c>
      <c r="J566" s="60" t="s">
        <v>5492</v>
      </c>
      <c r="K566" s="60" t="s">
        <v>6373</v>
      </c>
      <c r="L566" s="60" t="s">
        <v>5490</v>
      </c>
      <c r="M566" s="60">
        <v>330</v>
      </c>
      <c r="N566" s="60">
        <v>333</v>
      </c>
      <c r="O566" s="60">
        <v>402</v>
      </c>
      <c r="P566" s="61">
        <v>101</v>
      </c>
      <c r="Q566" s="62">
        <v>330333402101</v>
      </c>
      <c r="R566" s="60" t="s">
        <v>5519</v>
      </c>
      <c r="S566" s="60" t="s">
        <v>5486</v>
      </c>
      <c r="T566" s="60" t="s">
        <v>5484</v>
      </c>
      <c r="U566" s="60">
        <v>1</v>
      </c>
      <c r="V566" s="53" t="s">
        <v>5487</v>
      </c>
    </row>
    <row r="567" spans="1:22" x14ac:dyDescent="0.25">
      <c r="A567" s="59">
        <v>655533</v>
      </c>
      <c r="B567" s="60" t="s">
        <v>6374</v>
      </c>
      <c r="C567" s="60" t="s">
        <v>10</v>
      </c>
      <c r="D567" s="60" t="s">
        <v>5480</v>
      </c>
      <c r="E567" s="60" t="s">
        <v>5481</v>
      </c>
      <c r="F567" s="60" t="s">
        <v>5519</v>
      </c>
      <c r="G567" s="60" t="s">
        <v>5519</v>
      </c>
      <c r="H567" s="60" t="s">
        <v>5628</v>
      </c>
      <c r="I567" s="60" t="s">
        <v>5625</v>
      </c>
      <c r="J567" s="60" t="s">
        <v>5489</v>
      </c>
      <c r="K567" s="60" t="s">
        <v>6374</v>
      </c>
      <c r="L567" s="60" t="s">
        <v>5490</v>
      </c>
      <c r="M567" s="60">
        <v>330</v>
      </c>
      <c r="N567" s="60">
        <v>333</v>
      </c>
      <c r="O567" s="60">
        <v>402</v>
      </c>
      <c r="P567" s="61">
        <v>152</v>
      </c>
      <c r="Q567" s="62">
        <v>330333402152</v>
      </c>
      <c r="R567" s="60" t="s">
        <v>5519</v>
      </c>
      <c r="S567" s="60" t="s">
        <v>5486</v>
      </c>
      <c r="T567" s="60" t="s">
        <v>5484</v>
      </c>
      <c r="U567" s="60">
        <v>1</v>
      </c>
      <c r="V567" s="53" t="s">
        <v>5487</v>
      </c>
    </row>
    <row r="568" spans="1:22" x14ac:dyDescent="0.25">
      <c r="A568" s="59">
        <v>91838</v>
      </c>
      <c r="B568" s="60" t="s">
        <v>6375</v>
      </c>
      <c r="C568" s="60" t="s">
        <v>10</v>
      </c>
      <c r="D568" s="60" t="s">
        <v>5480</v>
      </c>
      <c r="E568" s="60" t="s">
        <v>5481</v>
      </c>
      <c r="F568" s="60" t="s">
        <v>5519</v>
      </c>
      <c r="G568" s="60" t="s">
        <v>5519</v>
      </c>
      <c r="H568" s="60" t="s">
        <v>6376</v>
      </c>
      <c r="I568" s="60" t="s">
        <v>5656</v>
      </c>
      <c r="J568" s="60" t="s">
        <v>5484</v>
      </c>
      <c r="K568" s="60" t="s">
        <v>6375</v>
      </c>
      <c r="L568" s="60" t="s">
        <v>4611</v>
      </c>
      <c r="M568" s="60">
        <v>330</v>
      </c>
      <c r="N568" s="60">
        <v>333</v>
      </c>
      <c r="O568" s="60">
        <v>402</v>
      </c>
      <c r="P568" s="61" t="s">
        <v>3854</v>
      </c>
      <c r="Q568" s="62" t="s">
        <v>5522</v>
      </c>
      <c r="R568" s="60" t="s">
        <v>5519</v>
      </c>
      <c r="S568" s="60" t="s">
        <v>5486</v>
      </c>
      <c r="T568" s="60" t="s">
        <v>5484</v>
      </c>
      <c r="U568" s="60">
        <v>1</v>
      </c>
      <c r="V568" s="53" t="s">
        <v>5487</v>
      </c>
    </row>
    <row r="569" spans="1:22" x14ac:dyDescent="0.25">
      <c r="A569" s="59">
        <v>655817</v>
      </c>
      <c r="B569" s="60" t="s">
        <v>6377</v>
      </c>
      <c r="C569" s="60" t="s">
        <v>10</v>
      </c>
      <c r="D569" s="60" t="s">
        <v>5480</v>
      </c>
      <c r="E569" s="60" t="s">
        <v>5481</v>
      </c>
      <c r="F569" s="60" t="s">
        <v>5519</v>
      </c>
      <c r="G569" s="60" t="s">
        <v>5519</v>
      </c>
      <c r="H569" s="60" t="s">
        <v>5706</v>
      </c>
      <c r="I569" s="60" t="s">
        <v>5706</v>
      </c>
      <c r="J569" s="60" t="s">
        <v>5492</v>
      </c>
      <c r="K569" s="60" t="s">
        <v>6378</v>
      </c>
      <c r="L569" s="60" t="s">
        <v>5490</v>
      </c>
      <c r="M569" s="60">
        <v>330</v>
      </c>
      <c r="N569" s="60">
        <v>333</v>
      </c>
      <c r="O569" s="60">
        <v>402</v>
      </c>
      <c r="P569" s="61">
        <v>101</v>
      </c>
      <c r="Q569" s="62">
        <v>330333402101</v>
      </c>
      <c r="R569" s="60" t="s">
        <v>5519</v>
      </c>
      <c r="S569" s="60" t="s">
        <v>5486</v>
      </c>
      <c r="T569" s="60" t="s">
        <v>5484</v>
      </c>
      <c r="U569" s="60">
        <v>1</v>
      </c>
      <c r="V569" s="53" t="s">
        <v>5487</v>
      </c>
    </row>
    <row r="570" spans="1:22" x14ac:dyDescent="0.25">
      <c r="A570" s="59">
        <v>655823</v>
      </c>
      <c r="B570" s="60" t="s">
        <v>6379</v>
      </c>
      <c r="C570" s="60" t="s">
        <v>10</v>
      </c>
      <c r="D570" s="60" t="s">
        <v>5480</v>
      </c>
      <c r="E570" s="60" t="s">
        <v>5481</v>
      </c>
      <c r="F570" s="60" t="s">
        <v>5519</v>
      </c>
      <c r="G570" s="60" t="s">
        <v>5519</v>
      </c>
      <c r="H570" s="60" t="s">
        <v>5680</v>
      </c>
      <c r="I570" s="60" t="s">
        <v>5680</v>
      </c>
      <c r="J570" s="60" t="s">
        <v>5492</v>
      </c>
      <c r="K570" s="60" t="s">
        <v>6379</v>
      </c>
      <c r="L570" s="60" t="s">
        <v>5490</v>
      </c>
      <c r="M570" s="60">
        <v>330</v>
      </c>
      <c r="N570" s="60">
        <v>333</v>
      </c>
      <c r="O570" s="60">
        <v>402</v>
      </c>
      <c r="P570" s="61">
        <v>152</v>
      </c>
      <c r="Q570" s="62">
        <v>330333402152</v>
      </c>
      <c r="R570" s="60" t="s">
        <v>5519</v>
      </c>
      <c r="S570" s="60" t="s">
        <v>5486</v>
      </c>
      <c r="T570" s="60" t="s">
        <v>5484</v>
      </c>
      <c r="U570" s="60">
        <v>1</v>
      </c>
      <c r="V570" s="53" t="s">
        <v>5487</v>
      </c>
    </row>
    <row r="571" spans="1:22" x14ac:dyDescent="0.25">
      <c r="A571" s="59">
        <v>683777</v>
      </c>
      <c r="B571" s="60" t="s">
        <v>6380</v>
      </c>
      <c r="C571" s="60" t="s">
        <v>9</v>
      </c>
      <c r="D571" s="60" t="s">
        <v>5696</v>
      </c>
      <c r="E571" s="60" t="s">
        <v>5481</v>
      </c>
      <c r="F571" s="60" t="s">
        <v>5697</v>
      </c>
      <c r="G571" s="60" t="s">
        <v>6264</v>
      </c>
      <c r="H571" s="60" t="s">
        <v>6288</v>
      </c>
      <c r="I571" s="60" t="s">
        <v>6264</v>
      </c>
      <c r="J571" s="60" t="s">
        <v>5484</v>
      </c>
      <c r="K571" s="60" t="s">
        <v>6289</v>
      </c>
      <c r="L571" s="60" t="s">
        <v>5490</v>
      </c>
      <c r="M571" s="60">
        <v>330</v>
      </c>
      <c r="N571" s="60">
        <v>335</v>
      </c>
      <c r="O571" s="60">
        <v>405</v>
      </c>
      <c r="P571" s="61">
        <v>142</v>
      </c>
      <c r="Q571" s="62">
        <v>330335405142</v>
      </c>
      <c r="R571" s="60" t="s">
        <v>6286</v>
      </c>
      <c r="S571" s="60" t="s">
        <v>6264</v>
      </c>
      <c r="T571" s="60" t="s">
        <v>5484</v>
      </c>
      <c r="U571" s="60">
        <v>0.75</v>
      </c>
      <c r="V571" s="53" t="s">
        <v>5487</v>
      </c>
    </row>
    <row r="572" spans="1:22" x14ac:dyDescent="0.25">
      <c r="A572" s="59">
        <v>670208</v>
      </c>
      <c r="B572" s="60" t="s">
        <v>6381</v>
      </c>
      <c r="C572" s="60" t="s">
        <v>10</v>
      </c>
      <c r="D572" s="60" t="s">
        <v>5696</v>
      </c>
      <c r="E572" s="60" t="s">
        <v>5481</v>
      </c>
      <c r="F572" s="60" t="s">
        <v>5697</v>
      </c>
      <c r="G572" s="60" t="s">
        <v>6046</v>
      </c>
      <c r="H572" s="60" t="s">
        <v>6382</v>
      </c>
      <c r="I572" s="60" t="s">
        <v>6048</v>
      </c>
      <c r="J572" s="60" t="s">
        <v>5489</v>
      </c>
      <c r="K572" s="60" t="s">
        <v>6381</v>
      </c>
      <c r="L572" s="60" t="s">
        <v>5490</v>
      </c>
      <c r="M572" s="60">
        <v>330</v>
      </c>
      <c r="N572" s="60">
        <v>335</v>
      </c>
      <c r="O572" s="60">
        <v>405</v>
      </c>
      <c r="P572" s="61">
        <v>142</v>
      </c>
      <c r="Q572" s="62">
        <v>330335405142</v>
      </c>
      <c r="R572" s="60" t="s">
        <v>6046</v>
      </c>
      <c r="S572" s="60" t="s">
        <v>5486</v>
      </c>
      <c r="T572" s="60" t="s">
        <v>5484</v>
      </c>
      <c r="U572" s="60">
        <v>1</v>
      </c>
      <c r="V572" s="53" t="s">
        <v>5487</v>
      </c>
    </row>
    <row r="573" spans="1:22" x14ac:dyDescent="0.25">
      <c r="A573" s="59" t="s">
        <v>3854</v>
      </c>
      <c r="B573" s="60" t="s">
        <v>6287</v>
      </c>
      <c r="C573" s="60" t="s">
        <v>9</v>
      </c>
      <c r="D573" s="60" t="s">
        <v>5696</v>
      </c>
      <c r="E573" s="60" t="s">
        <v>5481</v>
      </c>
      <c r="F573" s="60" t="s">
        <v>5697</v>
      </c>
      <c r="G573" s="60" t="s">
        <v>6264</v>
      </c>
      <c r="H573" s="60" t="s">
        <v>6288</v>
      </c>
      <c r="I573" s="60" t="s">
        <v>6264</v>
      </c>
      <c r="J573" s="60" t="s">
        <v>5484</v>
      </c>
      <c r="K573" s="60" t="s">
        <v>6289</v>
      </c>
      <c r="L573" s="60" t="s">
        <v>4149</v>
      </c>
      <c r="M573" s="60">
        <v>330</v>
      </c>
      <c r="N573" s="60">
        <v>335</v>
      </c>
      <c r="O573" s="60">
        <v>405</v>
      </c>
      <c r="P573" s="61" t="s">
        <v>3854</v>
      </c>
      <c r="Q573" s="62" t="s">
        <v>6049</v>
      </c>
      <c r="R573" s="60" t="s">
        <v>6286</v>
      </c>
      <c r="S573" s="60" t="s">
        <v>6264</v>
      </c>
      <c r="T573" s="60" t="s">
        <v>5484</v>
      </c>
      <c r="U573" s="60">
        <v>0.75</v>
      </c>
      <c r="V573" s="53" t="s">
        <v>5487</v>
      </c>
    </row>
    <row r="574" spans="1:22" x14ac:dyDescent="0.25">
      <c r="A574" s="59" t="s">
        <v>3854</v>
      </c>
      <c r="B574" s="60" t="s">
        <v>6383</v>
      </c>
      <c r="C574" s="60" t="s">
        <v>9</v>
      </c>
      <c r="D574" s="60" t="s">
        <v>6273</v>
      </c>
      <c r="E574" s="60" t="s">
        <v>6274</v>
      </c>
      <c r="F574" s="60" t="s">
        <v>6275</v>
      </c>
      <c r="G574" s="60" t="s">
        <v>6264</v>
      </c>
      <c r="H574" s="60" t="s">
        <v>6303</v>
      </c>
      <c r="I574" s="60" t="s">
        <v>6264</v>
      </c>
      <c r="J574" s="60" t="s">
        <v>5484</v>
      </c>
      <c r="K574" s="60" t="s">
        <v>6304</v>
      </c>
      <c r="L574" s="60" t="s">
        <v>4149</v>
      </c>
      <c r="M574" s="60">
        <v>480</v>
      </c>
      <c r="N574" s="60">
        <v>483</v>
      </c>
      <c r="O574" s="60">
        <v>101</v>
      </c>
      <c r="P574" s="61" t="s">
        <v>3854</v>
      </c>
      <c r="Q574" s="62" t="s">
        <v>6278</v>
      </c>
      <c r="R574" s="60" t="s">
        <v>6301</v>
      </c>
      <c r="S574" s="60" t="s">
        <v>6264</v>
      </c>
      <c r="T574" s="60" t="s">
        <v>5484</v>
      </c>
      <c r="U574" s="60">
        <v>0.2</v>
      </c>
      <c r="V574" s="53" t="s">
        <v>5487</v>
      </c>
    </row>
    <row r="575" spans="1:22" x14ac:dyDescent="0.25">
      <c r="A575" s="59" t="s">
        <v>3854</v>
      </c>
      <c r="B575" s="60" t="s">
        <v>6311</v>
      </c>
      <c r="C575" s="60" t="s">
        <v>9</v>
      </c>
      <c r="D575" s="60" t="s">
        <v>6261</v>
      </c>
      <c r="E575" s="60" t="s">
        <v>6262</v>
      </c>
      <c r="F575" s="60" t="s">
        <v>6263</v>
      </c>
      <c r="G575" s="60" t="s">
        <v>6264</v>
      </c>
      <c r="H575" s="60" t="s">
        <v>6312</v>
      </c>
      <c r="I575" s="60" t="s">
        <v>6264</v>
      </c>
      <c r="J575" s="60" t="s">
        <v>5484</v>
      </c>
      <c r="K575" s="60" t="s">
        <v>64</v>
      </c>
      <c r="L575" s="60" t="s">
        <v>4149</v>
      </c>
      <c r="M575" s="60">
        <v>480</v>
      </c>
      <c r="N575" s="60">
        <v>433</v>
      </c>
      <c r="O575" s="60">
        <v>104</v>
      </c>
      <c r="P575" s="61" t="s">
        <v>3854</v>
      </c>
      <c r="Q575" s="62" t="s">
        <v>6266</v>
      </c>
      <c r="R575" s="60" t="s">
        <v>6093</v>
      </c>
      <c r="S575" s="60" t="s">
        <v>6264</v>
      </c>
      <c r="T575" s="60" t="s">
        <v>5484</v>
      </c>
      <c r="U575" s="60">
        <v>0.2</v>
      </c>
      <c r="V575" s="53" t="s">
        <v>5487</v>
      </c>
    </row>
    <row r="576" spans="1:22" x14ac:dyDescent="0.25">
      <c r="A576" s="59" t="s">
        <v>3854</v>
      </c>
      <c r="B576" s="60" t="s">
        <v>6321</v>
      </c>
      <c r="C576" s="60" t="s">
        <v>9</v>
      </c>
      <c r="D576" s="60" t="s">
        <v>6273</v>
      </c>
      <c r="E576" s="60" t="s">
        <v>6274</v>
      </c>
      <c r="F576" s="60" t="s">
        <v>6275</v>
      </c>
      <c r="G576" s="60" t="s">
        <v>6264</v>
      </c>
      <c r="H576" s="60" t="s">
        <v>6320</v>
      </c>
      <c r="I576" s="60" t="s">
        <v>6264</v>
      </c>
      <c r="J576" s="60" t="s">
        <v>5484</v>
      </c>
      <c r="K576" s="60" t="s">
        <v>42</v>
      </c>
      <c r="L576" s="60" t="s">
        <v>4149</v>
      </c>
      <c r="M576" s="60">
        <v>480</v>
      </c>
      <c r="N576" s="60">
        <v>483</v>
      </c>
      <c r="O576" s="60">
        <v>101</v>
      </c>
      <c r="P576" s="61" t="s">
        <v>3854</v>
      </c>
      <c r="Q576" s="62" t="s">
        <v>6278</v>
      </c>
      <c r="R576" s="60" t="s">
        <v>6318</v>
      </c>
      <c r="S576" s="60" t="s">
        <v>6264</v>
      </c>
      <c r="T576" s="60" t="s">
        <v>5484</v>
      </c>
      <c r="U576" s="60">
        <v>0.4</v>
      </c>
      <c r="V576" s="53" t="s">
        <v>5487</v>
      </c>
    </row>
    <row r="577" spans="1:22" x14ac:dyDescent="0.25">
      <c r="A577" s="59" t="s">
        <v>3854</v>
      </c>
      <c r="B577" s="60" t="s">
        <v>6384</v>
      </c>
      <c r="C577" s="60" t="s">
        <v>10</v>
      </c>
      <c r="D577" s="60" t="s">
        <v>5696</v>
      </c>
      <c r="E577" s="60" t="s">
        <v>5481</v>
      </c>
      <c r="F577" s="60" t="s">
        <v>5697</v>
      </c>
      <c r="G577" s="60" t="s">
        <v>6046</v>
      </c>
      <c r="H577" s="60" t="s">
        <v>6369</v>
      </c>
      <c r="I577" s="60" t="s">
        <v>6048</v>
      </c>
      <c r="J577" s="60" t="s">
        <v>5484</v>
      </c>
      <c r="K577" s="60" t="s">
        <v>6385</v>
      </c>
      <c r="L577" s="60" t="s">
        <v>4149</v>
      </c>
      <c r="M577" s="60">
        <v>330</v>
      </c>
      <c r="N577" s="60">
        <v>335</v>
      </c>
      <c r="O577" s="60">
        <v>405</v>
      </c>
      <c r="P577" s="61" t="s">
        <v>3854</v>
      </c>
      <c r="Q577" s="62" t="s">
        <v>6049</v>
      </c>
      <c r="R577" s="60" t="s">
        <v>6046</v>
      </c>
      <c r="S577" s="60" t="s">
        <v>5486</v>
      </c>
      <c r="T577" s="60" t="s">
        <v>5484</v>
      </c>
      <c r="U577" s="60">
        <v>0.001</v>
      </c>
      <c r="V577" s="53" t="s">
        <v>5487</v>
      </c>
    </row>
    <row r="578" spans="1:22" x14ac:dyDescent="0.25">
      <c r="A578" s="59" t="s">
        <v>3854</v>
      </c>
      <c r="B578" s="60" t="s">
        <v>6386</v>
      </c>
      <c r="C578" s="60" t="s">
        <v>10</v>
      </c>
      <c r="D578" s="60" t="s">
        <v>5696</v>
      </c>
      <c r="E578" s="60" t="s">
        <v>5481</v>
      </c>
      <c r="F578" s="60" t="s">
        <v>5697</v>
      </c>
      <c r="G578" s="60" t="s">
        <v>6046</v>
      </c>
      <c r="H578" s="60" t="s">
        <v>6382</v>
      </c>
      <c r="I578" s="60" t="s">
        <v>6048</v>
      </c>
      <c r="J578" s="60" t="s">
        <v>5484</v>
      </c>
      <c r="K578" s="60" t="s">
        <v>6387</v>
      </c>
      <c r="L578" s="60" t="s">
        <v>4149</v>
      </c>
      <c r="M578" s="60">
        <v>330</v>
      </c>
      <c r="N578" s="60">
        <v>335</v>
      </c>
      <c r="O578" s="60">
        <v>405</v>
      </c>
      <c r="P578" s="61" t="s">
        <v>3854</v>
      </c>
      <c r="Q578" s="62" t="s">
        <v>6049</v>
      </c>
      <c r="R578" s="60" t="s">
        <v>6046</v>
      </c>
      <c r="S578" s="60" t="s">
        <v>5486</v>
      </c>
      <c r="T578" s="60" t="s">
        <v>5484</v>
      </c>
      <c r="U578" s="60">
        <v>0.001</v>
      </c>
      <c r="V578" s="53" t="s">
        <v>5487</v>
      </c>
    </row>
    <row r="579" spans="1:22" x14ac:dyDescent="0.25">
      <c r="A579" s="59">
        <v>687763</v>
      </c>
      <c r="B579" s="60" t="s">
        <v>6388</v>
      </c>
      <c r="C579" s="60" t="s">
        <v>9</v>
      </c>
      <c r="D579" s="60" t="s">
        <v>6273</v>
      </c>
      <c r="E579" s="60" t="s">
        <v>6274</v>
      </c>
      <c r="F579" s="60" t="s">
        <v>6275</v>
      </c>
      <c r="G579" s="60" t="s">
        <v>6264</v>
      </c>
      <c r="H579" s="60" t="s">
        <v>6389</v>
      </c>
      <c r="I579" s="60" t="s">
        <v>6264</v>
      </c>
      <c r="J579" s="60" t="s">
        <v>5484</v>
      </c>
      <c r="K579" s="60" t="s">
        <v>6388</v>
      </c>
      <c r="L579" s="60" t="s">
        <v>5490</v>
      </c>
      <c r="M579" s="60">
        <v>480</v>
      </c>
      <c r="N579" s="60">
        <v>483</v>
      </c>
      <c r="O579" s="60">
        <v>101</v>
      </c>
      <c r="P579" s="61">
        <v>228</v>
      </c>
      <c r="Q579" s="62">
        <v>480483101228</v>
      </c>
      <c r="R579" s="60" t="s">
        <v>6047</v>
      </c>
      <c r="S579" s="60" t="s">
        <v>6264</v>
      </c>
      <c r="T579" s="60" t="s">
        <v>5484</v>
      </c>
      <c r="U579" s="60">
        <v>0.4</v>
      </c>
      <c r="V579" s="53" t="s">
        <v>5487</v>
      </c>
    </row>
    <row r="580" spans="1:22" x14ac:dyDescent="0.25">
      <c r="A580" s="59">
        <v>687767</v>
      </c>
      <c r="B580" s="60" t="s">
        <v>6390</v>
      </c>
      <c r="C580" s="60" t="s">
        <v>9</v>
      </c>
      <c r="D580" s="60" t="s">
        <v>6273</v>
      </c>
      <c r="E580" s="60" t="s">
        <v>6274</v>
      </c>
      <c r="F580" s="60" t="s">
        <v>6275</v>
      </c>
      <c r="G580" s="60" t="s">
        <v>6264</v>
      </c>
      <c r="H580" s="60" t="s">
        <v>6391</v>
      </c>
      <c r="I580" s="60" t="s">
        <v>6264</v>
      </c>
      <c r="J580" s="60" t="s">
        <v>5484</v>
      </c>
      <c r="K580" s="60" t="s">
        <v>6390</v>
      </c>
      <c r="L580" s="60" t="s">
        <v>5490</v>
      </c>
      <c r="M580" s="60">
        <v>480</v>
      </c>
      <c r="N580" s="60">
        <v>483</v>
      </c>
      <c r="O580" s="60">
        <v>101</v>
      </c>
      <c r="P580" s="61">
        <v>228</v>
      </c>
      <c r="Q580" s="62">
        <v>480483101228</v>
      </c>
      <c r="R580" s="60" t="s">
        <v>6392</v>
      </c>
      <c r="S580" s="60" t="s">
        <v>6264</v>
      </c>
      <c r="T580" s="60" t="s">
        <v>5484</v>
      </c>
      <c r="U580" s="60">
        <v>0.4</v>
      </c>
      <c r="V580" s="53" t="s">
        <v>5487</v>
      </c>
    </row>
    <row r="581" spans="1:22" x14ac:dyDescent="0.25">
      <c r="A581" s="59">
        <v>687770</v>
      </c>
      <c r="B581" s="60" t="s">
        <v>48</v>
      </c>
      <c r="C581" s="60" t="s">
        <v>9</v>
      </c>
      <c r="D581" s="60" t="s">
        <v>6273</v>
      </c>
      <c r="E581" s="60" t="s">
        <v>6274</v>
      </c>
      <c r="F581" s="60" t="s">
        <v>6275</v>
      </c>
      <c r="G581" s="60" t="s">
        <v>6264</v>
      </c>
      <c r="H581" s="60" t="s">
        <v>6393</v>
      </c>
      <c r="I581" s="60" t="s">
        <v>6264</v>
      </c>
      <c r="J581" s="60" t="s">
        <v>5484</v>
      </c>
      <c r="K581" s="60" t="s">
        <v>48</v>
      </c>
      <c r="L581" s="60" t="s">
        <v>5490</v>
      </c>
      <c r="M581" s="60">
        <v>480</v>
      </c>
      <c r="N581" s="60">
        <v>483</v>
      </c>
      <c r="O581" s="60">
        <v>101</v>
      </c>
      <c r="P581" s="61">
        <v>228</v>
      </c>
      <c r="Q581" s="62">
        <v>480483101228</v>
      </c>
      <c r="R581" s="60" t="s">
        <v>6086</v>
      </c>
      <c r="S581" s="60" t="s">
        <v>6264</v>
      </c>
      <c r="T581" s="60" t="s">
        <v>5484</v>
      </c>
      <c r="U581" s="60">
        <v>0.4</v>
      </c>
      <c r="V581" s="53" t="s">
        <v>5487</v>
      </c>
    </row>
    <row r="582" spans="1:22" x14ac:dyDescent="0.25">
      <c r="A582" s="59">
        <v>687771</v>
      </c>
      <c r="B582" s="60" t="s">
        <v>53</v>
      </c>
      <c r="C582" s="60" t="s">
        <v>9</v>
      </c>
      <c r="D582" s="60" t="s">
        <v>6273</v>
      </c>
      <c r="E582" s="60" t="s">
        <v>6274</v>
      </c>
      <c r="F582" s="60" t="s">
        <v>6275</v>
      </c>
      <c r="G582" s="60" t="s">
        <v>6264</v>
      </c>
      <c r="H582" s="60" t="s">
        <v>6394</v>
      </c>
      <c r="I582" s="60" t="s">
        <v>6264</v>
      </c>
      <c r="J582" s="60" t="s">
        <v>5484</v>
      </c>
      <c r="K582" s="60" t="s">
        <v>53</v>
      </c>
      <c r="L582" s="60" t="s">
        <v>5490</v>
      </c>
      <c r="M582" s="60">
        <v>480</v>
      </c>
      <c r="N582" s="60">
        <v>483</v>
      </c>
      <c r="O582" s="60">
        <v>101</v>
      </c>
      <c r="P582" s="61">
        <v>228</v>
      </c>
      <c r="Q582" s="62">
        <v>480483101228</v>
      </c>
      <c r="R582" s="60" t="s">
        <v>6079</v>
      </c>
      <c r="S582" s="60" t="s">
        <v>6264</v>
      </c>
      <c r="T582" s="60" t="s">
        <v>5484</v>
      </c>
      <c r="U582" s="60">
        <v>0.4</v>
      </c>
      <c r="V582" s="53" t="s">
        <v>5487</v>
      </c>
    </row>
    <row r="583" spans="1:22" x14ac:dyDescent="0.25">
      <c r="A583" s="59">
        <v>10008</v>
      </c>
      <c r="B583" s="60" t="s">
        <v>6385</v>
      </c>
      <c r="C583" s="60" t="s">
        <v>10</v>
      </c>
      <c r="D583" s="60" t="s">
        <v>5696</v>
      </c>
      <c r="E583" s="60" t="s">
        <v>5481</v>
      </c>
      <c r="F583" s="60" t="s">
        <v>5697</v>
      </c>
      <c r="G583" s="60" t="s">
        <v>6046</v>
      </c>
      <c r="H583" s="60" t="s">
        <v>6369</v>
      </c>
      <c r="I583" s="60" t="s">
        <v>6048</v>
      </c>
      <c r="J583" s="60" t="s">
        <v>5484</v>
      </c>
      <c r="K583" s="60" t="s">
        <v>6385</v>
      </c>
      <c r="L583" s="60" t="s">
        <v>3939</v>
      </c>
      <c r="M583" s="60">
        <v>330</v>
      </c>
      <c r="N583" s="60">
        <v>335</v>
      </c>
      <c r="O583" s="60">
        <v>405</v>
      </c>
      <c r="P583" s="61" t="s">
        <v>3854</v>
      </c>
      <c r="Q583" s="62" t="s">
        <v>6049</v>
      </c>
      <c r="R583" s="60" t="s">
        <v>6046</v>
      </c>
      <c r="S583" s="60" t="s">
        <v>5486</v>
      </c>
      <c r="T583" s="60" t="s">
        <v>5484</v>
      </c>
      <c r="U583" s="60">
        <v>1</v>
      </c>
      <c r="V583" s="53" t="s">
        <v>5487</v>
      </c>
    </row>
    <row r="584" spans="1:22" x14ac:dyDescent="0.25">
      <c r="A584" s="59">
        <v>10003</v>
      </c>
      <c r="B584" s="60" t="s">
        <v>6395</v>
      </c>
      <c r="C584" s="60" t="s">
        <v>10</v>
      </c>
      <c r="D584" s="60" t="s">
        <v>5696</v>
      </c>
      <c r="E584" s="60" t="s">
        <v>5481</v>
      </c>
      <c r="F584" s="60" t="s">
        <v>5697</v>
      </c>
      <c r="G584" s="60" t="s">
        <v>6046</v>
      </c>
      <c r="H584" s="60" t="s">
        <v>6382</v>
      </c>
      <c r="I584" s="60" t="s">
        <v>6048</v>
      </c>
      <c r="J584" s="60" t="s">
        <v>5484</v>
      </c>
      <c r="K584" s="60" t="s">
        <v>6387</v>
      </c>
      <c r="L584" s="60" t="s">
        <v>3939</v>
      </c>
      <c r="M584" s="60">
        <v>330</v>
      </c>
      <c r="N584" s="60">
        <v>335</v>
      </c>
      <c r="O584" s="60">
        <v>405</v>
      </c>
      <c r="P584" s="61" t="s">
        <v>3854</v>
      </c>
      <c r="Q584" s="62" t="s">
        <v>6049</v>
      </c>
      <c r="R584" s="60" t="s">
        <v>6046</v>
      </c>
      <c r="S584" s="60" t="s">
        <v>5486</v>
      </c>
      <c r="T584" s="60" t="s">
        <v>5484</v>
      </c>
      <c r="U584" s="60">
        <v>1</v>
      </c>
      <c r="V584" s="53" t="s">
        <v>5487</v>
      </c>
    </row>
    <row r="585" spans="1:22" x14ac:dyDescent="0.25">
      <c r="A585" s="59">
        <v>10000</v>
      </c>
      <c r="B585" s="60" t="s">
        <v>6396</v>
      </c>
      <c r="C585" s="60" t="s">
        <v>10</v>
      </c>
      <c r="D585" s="60" t="s">
        <v>5696</v>
      </c>
      <c r="E585" s="60" t="s">
        <v>5481</v>
      </c>
      <c r="F585" s="60" t="s">
        <v>5697</v>
      </c>
      <c r="G585" s="60" t="s">
        <v>6046</v>
      </c>
      <c r="H585" s="60" t="s">
        <v>6062</v>
      </c>
      <c r="I585" s="60" t="s">
        <v>6048</v>
      </c>
      <c r="J585" s="60" t="s">
        <v>5484</v>
      </c>
      <c r="K585" s="60" t="s">
        <v>6397</v>
      </c>
      <c r="L585" s="60" t="s">
        <v>3939</v>
      </c>
      <c r="M585" s="60">
        <v>330</v>
      </c>
      <c r="N585" s="60">
        <v>335</v>
      </c>
      <c r="O585" s="60">
        <v>405</v>
      </c>
      <c r="P585" s="61" t="s">
        <v>3854</v>
      </c>
      <c r="Q585" s="62" t="s">
        <v>6049</v>
      </c>
      <c r="R585" s="60" t="s">
        <v>6046</v>
      </c>
      <c r="S585" s="60" t="s">
        <v>5486</v>
      </c>
      <c r="T585" s="60" t="s">
        <v>5484</v>
      </c>
      <c r="U585" s="60">
        <v>1</v>
      </c>
      <c r="V585" s="53" t="s">
        <v>5487</v>
      </c>
    </row>
    <row r="586" spans="1:22" x14ac:dyDescent="0.25">
      <c r="A586" s="59">
        <v>676485</v>
      </c>
      <c r="B586" s="60" t="s">
        <v>6398</v>
      </c>
      <c r="C586" s="60" t="s">
        <v>10</v>
      </c>
      <c r="D586" s="60" t="s">
        <v>5480</v>
      </c>
      <c r="E586" s="60" t="s">
        <v>5481</v>
      </c>
      <c r="F586" s="60" t="s">
        <v>5482</v>
      </c>
      <c r="G586" s="60" t="s">
        <v>5482</v>
      </c>
      <c r="H586" s="60" t="s">
        <v>5856</v>
      </c>
      <c r="I586" s="60" t="s">
        <v>5857</v>
      </c>
      <c r="J586" s="60" t="s">
        <v>5492</v>
      </c>
      <c r="K586" s="60" t="s">
        <v>6399</v>
      </c>
      <c r="L586" s="60" t="s">
        <v>5490</v>
      </c>
      <c r="M586" s="60">
        <v>330</v>
      </c>
      <c r="N586" s="60">
        <v>333</v>
      </c>
      <c r="O586" s="60">
        <v>401</v>
      </c>
      <c r="P586" s="61">
        <v>101</v>
      </c>
      <c r="Q586" s="62">
        <v>330333401101</v>
      </c>
      <c r="R586" s="60" t="s">
        <v>5482</v>
      </c>
      <c r="S586" s="60" t="s">
        <v>5486</v>
      </c>
      <c r="T586" s="60" t="s">
        <v>5484</v>
      </c>
      <c r="U586" s="60">
        <v>1</v>
      </c>
      <c r="V586" s="53" t="s">
        <v>5487</v>
      </c>
    </row>
    <row r="587" spans="1:22" x14ac:dyDescent="0.25">
      <c r="A587" s="59" t="s">
        <v>3854</v>
      </c>
      <c r="B587" s="60" t="s">
        <v>6400</v>
      </c>
      <c r="C587" s="60" t="s">
        <v>9</v>
      </c>
      <c r="D587" s="60" t="s">
        <v>6273</v>
      </c>
      <c r="E587" s="60" t="s">
        <v>6274</v>
      </c>
      <c r="F587" s="60" t="s">
        <v>6275</v>
      </c>
      <c r="G587" s="60" t="s">
        <v>6264</v>
      </c>
      <c r="H587" s="60" t="s">
        <v>6393</v>
      </c>
      <c r="I587" s="60" t="s">
        <v>6264</v>
      </c>
      <c r="J587" s="60" t="s">
        <v>5484</v>
      </c>
      <c r="K587" s="60" t="s">
        <v>48</v>
      </c>
      <c r="L587" s="60" t="s">
        <v>4149</v>
      </c>
      <c r="M587" s="60">
        <v>480</v>
      </c>
      <c r="N587" s="60">
        <v>483</v>
      </c>
      <c r="O587" s="60">
        <v>101</v>
      </c>
      <c r="P587" s="61" t="s">
        <v>3854</v>
      </c>
      <c r="Q587" s="62" t="s">
        <v>6278</v>
      </c>
      <c r="R587" s="60" t="s">
        <v>6086</v>
      </c>
      <c r="S587" s="60" t="s">
        <v>6264</v>
      </c>
      <c r="T587" s="60" t="s">
        <v>5484</v>
      </c>
      <c r="U587" s="60">
        <v>0.4</v>
      </c>
      <c r="V587" s="53" t="s">
        <v>5487</v>
      </c>
    </row>
    <row r="588" spans="1:22" x14ac:dyDescent="0.25">
      <c r="A588" s="59" t="s">
        <v>3854</v>
      </c>
      <c r="B588" s="60" t="s">
        <v>6401</v>
      </c>
      <c r="C588" s="60" t="s">
        <v>9</v>
      </c>
      <c r="D588" s="60" t="s">
        <v>6273</v>
      </c>
      <c r="E588" s="60" t="s">
        <v>6274</v>
      </c>
      <c r="F588" s="60" t="s">
        <v>6275</v>
      </c>
      <c r="G588" s="60" t="s">
        <v>6264</v>
      </c>
      <c r="H588" s="60" t="s">
        <v>6402</v>
      </c>
      <c r="I588" s="60" t="s">
        <v>6264</v>
      </c>
      <c r="J588" s="60" t="s">
        <v>5484</v>
      </c>
      <c r="K588" s="60" t="s">
        <v>6403</v>
      </c>
      <c r="L588" s="60" t="s">
        <v>4149</v>
      </c>
      <c r="M588" s="60">
        <v>480</v>
      </c>
      <c r="N588" s="60">
        <v>483</v>
      </c>
      <c r="O588" s="60">
        <v>101</v>
      </c>
      <c r="P588" s="61" t="s">
        <v>3854</v>
      </c>
      <c r="Q588" s="62" t="s">
        <v>6278</v>
      </c>
      <c r="R588" s="60" t="s">
        <v>6404</v>
      </c>
      <c r="S588" s="60" t="s">
        <v>6264</v>
      </c>
      <c r="T588" s="60" t="s">
        <v>5484</v>
      </c>
      <c r="U588" s="60">
        <v>0.4</v>
      </c>
      <c r="V588" s="53" t="s">
        <v>5487</v>
      </c>
    </row>
    <row r="589" spans="1:22" x14ac:dyDescent="0.25">
      <c r="A589" s="59" t="s">
        <v>3854</v>
      </c>
      <c r="B589" s="60" t="s">
        <v>6405</v>
      </c>
      <c r="C589" s="60" t="s">
        <v>9</v>
      </c>
      <c r="D589" s="60" t="s">
        <v>6273</v>
      </c>
      <c r="E589" s="60" t="s">
        <v>6274</v>
      </c>
      <c r="F589" s="60" t="s">
        <v>6275</v>
      </c>
      <c r="G589" s="60" t="s">
        <v>6264</v>
      </c>
      <c r="H589" s="60" t="s">
        <v>6406</v>
      </c>
      <c r="I589" s="60" t="s">
        <v>6264</v>
      </c>
      <c r="J589" s="60" t="s">
        <v>5484</v>
      </c>
      <c r="K589" s="60" t="s">
        <v>6407</v>
      </c>
      <c r="L589" s="60" t="s">
        <v>4149</v>
      </c>
      <c r="M589" s="60">
        <v>480</v>
      </c>
      <c r="N589" s="60">
        <v>483</v>
      </c>
      <c r="O589" s="60">
        <v>101</v>
      </c>
      <c r="P589" s="61" t="s">
        <v>3854</v>
      </c>
      <c r="Q589" s="62" t="s">
        <v>6278</v>
      </c>
      <c r="R589" s="60" t="s">
        <v>6408</v>
      </c>
      <c r="S589" s="60" t="s">
        <v>6264</v>
      </c>
      <c r="T589" s="60" t="s">
        <v>5484</v>
      </c>
      <c r="U589" s="60">
        <v>0.4</v>
      </c>
      <c r="V589" s="53" t="s">
        <v>5487</v>
      </c>
    </row>
    <row r="590" spans="1:22" x14ac:dyDescent="0.25">
      <c r="A590" s="59" t="s">
        <v>3854</v>
      </c>
      <c r="B590" s="60" t="s">
        <v>6409</v>
      </c>
      <c r="C590" s="60" t="s">
        <v>9</v>
      </c>
      <c r="D590" s="60" t="s">
        <v>6273</v>
      </c>
      <c r="E590" s="60" t="s">
        <v>6274</v>
      </c>
      <c r="F590" s="60" t="s">
        <v>6275</v>
      </c>
      <c r="G590" s="60" t="s">
        <v>6264</v>
      </c>
      <c r="H590" s="60" t="s">
        <v>6410</v>
      </c>
      <c r="I590" s="60" t="s">
        <v>6264</v>
      </c>
      <c r="J590" s="60" t="s">
        <v>5484</v>
      </c>
      <c r="K590" s="60" t="s">
        <v>6411</v>
      </c>
      <c r="L590" s="60" t="s">
        <v>4149</v>
      </c>
      <c r="M590" s="60">
        <v>480</v>
      </c>
      <c r="N590" s="60">
        <v>483</v>
      </c>
      <c r="O590" s="60">
        <v>101</v>
      </c>
      <c r="P590" s="61" t="s">
        <v>3854</v>
      </c>
      <c r="Q590" s="62" t="s">
        <v>6278</v>
      </c>
      <c r="R590" s="60" t="s">
        <v>6412</v>
      </c>
      <c r="S590" s="60" t="s">
        <v>6264</v>
      </c>
      <c r="T590" s="60" t="s">
        <v>5484</v>
      </c>
      <c r="U590" s="60">
        <v>0.2</v>
      </c>
      <c r="V590" s="53" t="s">
        <v>5487</v>
      </c>
    </row>
    <row r="591" spans="1:22" x14ac:dyDescent="0.25">
      <c r="A591" s="59" t="s">
        <v>3854</v>
      </c>
      <c r="B591" s="60" t="s">
        <v>6413</v>
      </c>
      <c r="C591" s="60" t="s">
        <v>9</v>
      </c>
      <c r="D591" s="60" t="s">
        <v>6273</v>
      </c>
      <c r="E591" s="60" t="s">
        <v>6274</v>
      </c>
      <c r="F591" s="60" t="s">
        <v>6275</v>
      </c>
      <c r="G591" s="60" t="s">
        <v>6264</v>
      </c>
      <c r="H591" s="60" t="s">
        <v>6394</v>
      </c>
      <c r="I591" s="60" t="s">
        <v>6264</v>
      </c>
      <c r="J591" s="60" t="s">
        <v>5484</v>
      </c>
      <c r="K591" s="60" t="s">
        <v>53</v>
      </c>
      <c r="L591" s="60" t="s">
        <v>4149</v>
      </c>
      <c r="M591" s="60">
        <v>480</v>
      </c>
      <c r="N591" s="60">
        <v>483</v>
      </c>
      <c r="O591" s="60">
        <v>101</v>
      </c>
      <c r="P591" s="61" t="s">
        <v>3854</v>
      </c>
      <c r="Q591" s="62" t="s">
        <v>6278</v>
      </c>
      <c r="R591" s="60" t="s">
        <v>6079</v>
      </c>
      <c r="S591" s="60" t="s">
        <v>6264</v>
      </c>
      <c r="T591" s="60" t="s">
        <v>5484</v>
      </c>
      <c r="U591" s="60">
        <v>0.4</v>
      </c>
      <c r="V591" s="53" t="s">
        <v>5487</v>
      </c>
    </row>
    <row r="592" spans="1:22" x14ac:dyDescent="0.25">
      <c r="A592" s="59" t="s">
        <v>3854</v>
      </c>
      <c r="B592" s="60" t="s">
        <v>145</v>
      </c>
      <c r="C592" s="60" t="s">
        <v>9</v>
      </c>
      <c r="D592" s="60" t="s">
        <v>6273</v>
      </c>
      <c r="E592" s="60" t="s">
        <v>6274</v>
      </c>
      <c r="F592" s="60" t="s">
        <v>6275</v>
      </c>
      <c r="G592" s="60" t="s">
        <v>6264</v>
      </c>
      <c r="H592" s="60" t="s">
        <v>6414</v>
      </c>
      <c r="I592" s="60" t="s">
        <v>6264</v>
      </c>
      <c r="J592" s="60" t="s">
        <v>5484</v>
      </c>
      <c r="K592" s="60" t="s">
        <v>6415</v>
      </c>
      <c r="L592" s="60" t="s">
        <v>4149</v>
      </c>
      <c r="M592" s="60">
        <v>480</v>
      </c>
      <c r="N592" s="60">
        <v>483</v>
      </c>
      <c r="O592" s="60">
        <v>101</v>
      </c>
      <c r="P592" s="61" t="s">
        <v>3854</v>
      </c>
      <c r="Q592" s="62" t="s">
        <v>6278</v>
      </c>
      <c r="R592" s="60" t="s">
        <v>6416</v>
      </c>
      <c r="S592" s="60" t="s">
        <v>6264</v>
      </c>
      <c r="T592" s="60" t="s">
        <v>5484</v>
      </c>
      <c r="U592" s="60">
        <v>0.4</v>
      </c>
      <c r="V592" s="53" t="s">
        <v>5487</v>
      </c>
    </row>
    <row r="593" spans="1:22" x14ac:dyDescent="0.25">
      <c r="A593" s="59">
        <v>690866</v>
      </c>
      <c r="B593" s="60" t="s">
        <v>6417</v>
      </c>
      <c r="C593" s="60" t="s">
        <v>9</v>
      </c>
      <c r="D593" s="60" t="s">
        <v>5480</v>
      </c>
      <c r="E593" s="60" t="s">
        <v>5481</v>
      </c>
      <c r="F593" s="60" t="s">
        <v>5482</v>
      </c>
      <c r="G593" s="60" t="s">
        <v>5500</v>
      </c>
      <c r="H593" s="60" t="s">
        <v>6327</v>
      </c>
      <c r="I593" s="60" t="s">
        <v>5918</v>
      </c>
      <c r="J593" s="60" t="s">
        <v>5489</v>
      </c>
      <c r="K593" s="60" t="s">
        <v>6326</v>
      </c>
      <c r="L593" s="60" t="s">
        <v>5490</v>
      </c>
      <c r="M593" s="60">
        <v>330</v>
      </c>
      <c r="N593" s="60">
        <v>333</v>
      </c>
      <c r="O593" s="60">
        <v>401</v>
      </c>
      <c r="P593" s="61">
        <v>127</v>
      </c>
      <c r="Q593" s="62">
        <v>330333401127</v>
      </c>
      <c r="R593" s="60" t="s">
        <v>6325</v>
      </c>
      <c r="S593" s="60" t="s">
        <v>5503</v>
      </c>
      <c r="T593" s="60" t="s">
        <v>5484</v>
      </c>
      <c r="U593" s="60">
        <v>0.3</v>
      </c>
      <c r="V593" s="53" t="s">
        <v>5487</v>
      </c>
    </row>
    <row r="594" spans="1:22" x14ac:dyDescent="0.25">
      <c r="A594" s="59">
        <v>690868</v>
      </c>
      <c r="B594" s="60" t="s">
        <v>6418</v>
      </c>
      <c r="C594" s="60" t="s">
        <v>9</v>
      </c>
      <c r="D594" s="60" t="s">
        <v>5480</v>
      </c>
      <c r="E594" s="60" t="s">
        <v>5481</v>
      </c>
      <c r="F594" s="60" t="s">
        <v>5482</v>
      </c>
      <c r="G594" s="60" t="s">
        <v>5500</v>
      </c>
      <c r="H594" s="60" t="s">
        <v>6331</v>
      </c>
      <c r="I594" s="60" t="s">
        <v>5722</v>
      </c>
      <c r="J594" s="60" t="s">
        <v>5489</v>
      </c>
      <c r="K594" s="60" t="s">
        <v>6330</v>
      </c>
      <c r="L594" s="60" t="s">
        <v>5490</v>
      </c>
      <c r="M594" s="60">
        <v>330</v>
      </c>
      <c r="N594" s="60">
        <v>333</v>
      </c>
      <c r="O594" s="60">
        <v>401</v>
      </c>
      <c r="P594" s="61">
        <v>127</v>
      </c>
      <c r="Q594" s="62">
        <v>330333401127</v>
      </c>
      <c r="R594" s="60" t="s">
        <v>6325</v>
      </c>
      <c r="S594" s="60" t="s">
        <v>5503</v>
      </c>
      <c r="T594" s="60" t="s">
        <v>5484</v>
      </c>
      <c r="U594" s="60">
        <v>0.27</v>
      </c>
      <c r="V594" s="53" t="s">
        <v>5487</v>
      </c>
    </row>
    <row r="595" spans="1:22" x14ac:dyDescent="0.25">
      <c r="A595" s="59">
        <v>690869</v>
      </c>
      <c r="B595" s="60" t="s">
        <v>6419</v>
      </c>
      <c r="C595" s="60" t="s">
        <v>9</v>
      </c>
      <c r="D595" s="60" t="s">
        <v>5480</v>
      </c>
      <c r="E595" s="60" t="s">
        <v>5481</v>
      </c>
      <c r="F595" s="60" t="s">
        <v>5482</v>
      </c>
      <c r="G595" s="60" t="s">
        <v>5500</v>
      </c>
      <c r="H595" s="60" t="s">
        <v>6329</v>
      </c>
      <c r="I595" s="60" t="s">
        <v>5483</v>
      </c>
      <c r="J595" s="60" t="s">
        <v>5489</v>
      </c>
      <c r="K595" s="60" t="s">
        <v>6328</v>
      </c>
      <c r="L595" s="60" t="s">
        <v>5490</v>
      </c>
      <c r="M595" s="60">
        <v>330</v>
      </c>
      <c r="N595" s="60">
        <v>333</v>
      </c>
      <c r="O595" s="60">
        <v>401</v>
      </c>
      <c r="P595" s="61">
        <v>127</v>
      </c>
      <c r="Q595" s="62">
        <v>330333401127</v>
      </c>
      <c r="R595" s="60" t="s">
        <v>6325</v>
      </c>
      <c r="S595" s="60" t="s">
        <v>5503</v>
      </c>
      <c r="T595" s="60" t="s">
        <v>5484</v>
      </c>
      <c r="U595" s="60">
        <v>0.3</v>
      </c>
      <c r="V595" s="53" t="s">
        <v>5487</v>
      </c>
    </row>
    <row r="596" spans="1:22" x14ac:dyDescent="0.25">
      <c r="A596" s="59">
        <v>690870</v>
      </c>
      <c r="B596" s="60" t="s">
        <v>6420</v>
      </c>
      <c r="C596" s="60" t="s">
        <v>9</v>
      </c>
      <c r="D596" s="60" t="s">
        <v>5480</v>
      </c>
      <c r="E596" s="60" t="s">
        <v>5481</v>
      </c>
      <c r="F596" s="60" t="s">
        <v>5482</v>
      </c>
      <c r="G596" s="60" t="s">
        <v>5500</v>
      </c>
      <c r="H596" s="60" t="s">
        <v>6341</v>
      </c>
      <c r="I596" s="60" t="s">
        <v>6161</v>
      </c>
      <c r="J596" s="60" t="s">
        <v>5489</v>
      </c>
      <c r="K596" s="60" t="s">
        <v>6340</v>
      </c>
      <c r="L596" s="60" t="s">
        <v>5490</v>
      </c>
      <c r="M596" s="60">
        <v>330</v>
      </c>
      <c r="N596" s="60">
        <v>333</v>
      </c>
      <c r="O596" s="60">
        <v>401</v>
      </c>
      <c r="P596" s="61">
        <v>127</v>
      </c>
      <c r="Q596" s="62">
        <v>330333401127</v>
      </c>
      <c r="R596" s="60" t="s">
        <v>6325</v>
      </c>
      <c r="S596" s="60" t="s">
        <v>5503</v>
      </c>
      <c r="T596" s="60" t="s">
        <v>5484</v>
      </c>
      <c r="U596" s="60">
        <v>0.3</v>
      </c>
      <c r="V596" s="53" t="s">
        <v>5487</v>
      </c>
    </row>
    <row r="597" spans="1:22" x14ac:dyDescent="0.25">
      <c r="A597" s="59">
        <v>690871</v>
      </c>
      <c r="B597" s="60" t="s">
        <v>6421</v>
      </c>
      <c r="C597" s="60" t="s">
        <v>9</v>
      </c>
      <c r="D597" s="60" t="s">
        <v>5480</v>
      </c>
      <c r="E597" s="60" t="s">
        <v>5481</v>
      </c>
      <c r="F597" s="60" t="s">
        <v>5482</v>
      </c>
      <c r="G597" s="60" t="s">
        <v>5500</v>
      </c>
      <c r="H597" s="60" t="s">
        <v>6337</v>
      </c>
      <c r="I597" s="60" t="s">
        <v>6117</v>
      </c>
      <c r="J597" s="60" t="s">
        <v>5489</v>
      </c>
      <c r="K597" s="60" t="s">
        <v>6336</v>
      </c>
      <c r="L597" s="60" t="s">
        <v>5490</v>
      </c>
      <c r="M597" s="60">
        <v>330</v>
      </c>
      <c r="N597" s="60">
        <v>333</v>
      </c>
      <c r="O597" s="60">
        <v>401</v>
      </c>
      <c r="P597" s="61">
        <v>127</v>
      </c>
      <c r="Q597" s="62">
        <v>330333401127</v>
      </c>
      <c r="R597" s="60" t="s">
        <v>6325</v>
      </c>
      <c r="S597" s="60" t="s">
        <v>5503</v>
      </c>
      <c r="T597" s="60" t="s">
        <v>5484</v>
      </c>
      <c r="U597" s="60">
        <v>0.405</v>
      </c>
      <c r="V597" s="53" t="s">
        <v>5487</v>
      </c>
    </row>
    <row r="598" spans="1:22" x14ac:dyDescent="0.25">
      <c r="A598" s="59">
        <v>690874</v>
      </c>
      <c r="B598" s="60" t="s">
        <v>6422</v>
      </c>
      <c r="C598" s="60" t="s">
        <v>9</v>
      </c>
      <c r="D598" s="60" t="s">
        <v>5480</v>
      </c>
      <c r="E598" s="60" t="s">
        <v>5481</v>
      </c>
      <c r="F598" s="60" t="s">
        <v>5482</v>
      </c>
      <c r="G598" s="60" t="s">
        <v>5500</v>
      </c>
      <c r="H598" s="60" t="s">
        <v>6339</v>
      </c>
      <c r="I598" s="60" t="s">
        <v>6141</v>
      </c>
      <c r="J598" s="60" t="s">
        <v>5489</v>
      </c>
      <c r="K598" s="60" t="s">
        <v>6338</v>
      </c>
      <c r="L598" s="60" t="s">
        <v>5490</v>
      </c>
      <c r="M598" s="60">
        <v>330</v>
      </c>
      <c r="N598" s="60">
        <v>333</v>
      </c>
      <c r="O598" s="60">
        <v>401</v>
      </c>
      <c r="P598" s="61">
        <v>127</v>
      </c>
      <c r="Q598" s="62">
        <v>330333401127</v>
      </c>
      <c r="R598" s="60" t="s">
        <v>6325</v>
      </c>
      <c r="S598" s="60" t="s">
        <v>5503</v>
      </c>
      <c r="T598" s="60" t="s">
        <v>5484</v>
      </c>
      <c r="U598" s="60">
        <v>0.3</v>
      </c>
      <c r="V598" s="53" t="s">
        <v>5487</v>
      </c>
    </row>
    <row r="599" spans="1:22" x14ac:dyDescent="0.25">
      <c r="A599" s="59">
        <v>690875</v>
      </c>
      <c r="B599" s="60" t="s">
        <v>6423</v>
      </c>
      <c r="C599" s="60" t="s">
        <v>9</v>
      </c>
      <c r="D599" s="60" t="s">
        <v>5480</v>
      </c>
      <c r="E599" s="60" t="s">
        <v>5481</v>
      </c>
      <c r="F599" s="60" t="s">
        <v>5482</v>
      </c>
      <c r="G599" s="60" t="s">
        <v>5500</v>
      </c>
      <c r="H599" s="60" t="s">
        <v>6324</v>
      </c>
      <c r="I599" s="60" t="s">
        <v>5910</v>
      </c>
      <c r="J599" s="60" t="s">
        <v>5489</v>
      </c>
      <c r="K599" s="60" t="s">
        <v>6323</v>
      </c>
      <c r="L599" s="60" t="s">
        <v>5490</v>
      </c>
      <c r="M599" s="60">
        <v>330</v>
      </c>
      <c r="N599" s="60">
        <v>333</v>
      </c>
      <c r="O599" s="60">
        <v>401</v>
      </c>
      <c r="P599" s="61">
        <v>127</v>
      </c>
      <c r="Q599" s="62">
        <v>330333401127</v>
      </c>
      <c r="R599" s="60" t="s">
        <v>6325</v>
      </c>
      <c r="S599" s="60" t="s">
        <v>5503</v>
      </c>
      <c r="T599" s="60" t="s">
        <v>5484</v>
      </c>
      <c r="U599" s="60">
        <v>0.3</v>
      </c>
      <c r="V599" s="53" t="s">
        <v>5487</v>
      </c>
    </row>
    <row r="600" spans="1:22" x14ac:dyDescent="0.25">
      <c r="A600" s="59">
        <v>690876</v>
      </c>
      <c r="B600" s="60" t="s">
        <v>6424</v>
      </c>
      <c r="C600" s="60" t="s">
        <v>9</v>
      </c>
      <c r="D600" s="60" t="s">
        <v>5480</v>
      </c>
      <c r="E600" s="60" t="s">
        <v>5481</v>
      </c>
      <c r="F600" s="60" t="s">
        <v>5482</v>
      </c>
      <c r="G600" s="60" t="s">
        <v>5500</v>
      </c>
      <c r="H600" s="60" t="s">
        <v>6362</v>
      </c>
      <c r="I600" s="60" t="s">
        <v>5722</v>
      </c>
      <c r="J600" s="60" t="s">
        <v>5489</v>
      </c>
      <c r="K600" s="60" t="s">
        <v>6361</v>
      </c>
      <c r="L600" s="60" t="s">
        <v>5490</v>
      </c>
      <c r="M600" s="60">
        <v>330</v>
      </c>
      <c r="N600" s="60">
        <v>333</v>
      </c>
      <c r="O600" s="60">
        <v>401</v>
      </c>
      <c r="P600" s="61">
        <v>127</v>
      </c>
      <c r="Q600" s="62">
        <v>330333401127</v>
      </c>
      <c r="R600" s="60" t="s">
        <v>6325</v>
      </c>
      <c r="S600" s="60" t="s">
        <v>5503</v>
      </c>
      <c r="T600" s="60" t="s">
        <v>5484</v>
      </c>
      <c r="U600" s="60">
        <v>0.25</v>
      </c>
      <c r="V600" s="53" t="s">
        <v>5487</v>
      </c>
    </row>
    <row r="601" spans="1:22" x14ac:dyDescent="0.25">
      <c r="A601" s="59">
        <v>691199</v>
      </c>
      <c r="B601" s="60" t="s">
        <v>6425</v>
      </c>
      <c r="C601" s="60" t="s">
        <v>9</v>
      </c>
      <c r="D601" s="60" t="s">
        <v>5480</v>
      </c>
      <c r="E601" s="60" t="s">
        <v>5481</v>
      </c>
      <c r="F601" s="60" t="s">
        <v>5519</v>
      </c>
      <c r="G601" s="60" t="s">
        <v>5571</v>
      </c>
      <c r="H601" s="60" t="s">
        <v>5651</v>
      </c>
      <c r="I601" s="60" t="s">
        <v>5652</v>
      </c>
      <c r="J601" s="60" t="s">
        <v>5484</v>
      </c>
      <c r="K601" s="60" t="s">
        <v>5650</v>
      </c>
      <c r="L601" s="60" t="s">
        <v>5490</v>
      </c>
      <c r="M601" s="60">
        <v>330</v>
      </c>
      <c r="N601" s="60">
        <v>333</v>
      </c>
      <c r="O601" s="60">
        <v>402</v>
      </c>
      <c r="P601" s="61">
        <v>174</v>
      </c>
      <c r="Q601" s="62">
        <v>330333402174</v>
      </c>
      <c r="R601" s="60" t="s">
        <v>5571</v>
      </c>
      <c r="S601" s="60" t="s">
        <v>5503</v>
      </c>
      <c r="T601" s="60" t="s">
        <v>5484</v>
      </c>
      <c r="U601" s="60">
        <v>0.5</v>
      </c>
      <c r="V601" s="53" t="s">
        <v>5487</v>
      </c>
    </row>
    <row r="602" spans="1:22" x14ac:dyDescent="0.25">
      <c r="A602" s="59">
        <v>691209</v>
      </c>
      <c r="B602" s="60" t="s">
        <v>6426</v>
      </c>
      <c r="C602" s="60" t="s">
        <v>9</v>
      </c>
      <c r="D602" s="60" t="s">
        <v>5480</v>
      </c>
      <c r="E602" s="60" t="s">
        <v>5481</v>
      </c>
      <c r="F602" s="60" t="s">
        <v>5519</v>
      </c>
      <c r="G602" s="60" t="s">
        <v>5571</v>
      </c>
      <c r="H602" s="60" t="s">
        <v>5717</v>
      </c>
      <c r="I602" s="60" t="s">
        <v>5718</v>
      </c>
      <c r="J602" s="60" t="s">
        <v>5484</v>
      </c>
      <c r="K602" s="60" t="s">
        <v>5719</v>
      </c>
      <c r="L602" s="60" t="s">
        <v>5490</v>
      </c>
      <c r="M602" s="60">
        <v>330</v>
      </c>
      <c r="N602" s="60">
        <v>333</v>
      </c>
      <c r="O602" s="60">
        <v>402</v>
      </c>
      <c r="P602" s="61">
        <v>174</v>
      </c>
      <c r="Q602" s="62">
        <v>330333402174</v>
      </c>
      <c r="R602" s="60" t="s">
        <v>5571</v>
      </c>
      <c r="S602" s="60" t="s">
        <v>5503</v>
      </c>
      <c r="T602" s="60" t="s">
        <v>5484</v>
      </c>
      <c r="U602" s="60">
        <v>0.5</v>
      </c>
      <c r="V602" s="53" t="s">
        <v>5487</v>
      </c>
    </row>
    <row r="603" spans="1:22" x14ac:dyDescent="0.25">
      <c r="A603" s="59">
        <v>816346</v>
      </c>
      <c r="B603" s="60" t="s">
        <v>6427</v>
      </c>
      <c r="C603" s="60" t="s">
        <v>9</v>
      </c>
      <c r="D603" s="60" t="s">
        <v>5480</v>
      </c>
      <c r="E603" s="60" t="s">
        <v>5481</v>
      </c>
      <c r="F603" s="60" t="s">
        <v>5519</v>
      </c>
      <c r="G603" s="60" t="s">
        <v>5571</v>
      </c>
      <c r="H603" s="60" t="s">
        <v>6428</v>
      </c>
      <c r="I603" s="60" t="s">
        <v>5656</v>
      </c>
      <c r="J603" s="60" t="s">
        <v>5484</v>
      </c>
      <c r="K603" s="60" t="s">
        <v>6427</v>
      </c>
      <c r="L603" s="60" t="s">
        <v>3939</v>
      </c>
      <c r="M603" s="60">
        <v>330</v>
      </c>
      <c r="N603" s="60">
        <v>333</v>
      </c>
      <c r="O603" s="60">
        <v>402</v>
      </c>
      <c r="P603" s="61" t="s">
        <v>3854</v>
      </c>
      <c r="Q603" s="62" t="s">
        <v>5522</v>
      </c>
      <c r="R603" s="60" t="s">
        <v>5571</v>
      </c>
      <c r="S603" s="60" t="s">
        <v>5503</v>
      </c>
      <c r="T603" s="60" t="s">
        <v>5484</v>
      </c>
      <c r="U603" s="60">
        <v>0.5</v>
      </c>
      <c r="V603" s="53" t="s">
        <v>5487</v>
      </c>
    </row>
    <row r="604" spans="1:22" x14ac:dyDescent="0.25">
      <c r="A604" s="59">
        <v>690872</v>
      </c>
      <c r="B604" s="60" t="s">
        <v>6429</v>
      </c>
      <c r="C604" s="60" t="s">
        <v>9</v>
      </c>
      <c r="D604" s="60" t="s">
        <v>5480</v>
      </c>
      <c r="E604" s="60" t="s">
        <v>5481</v>
      </c>
      <c r="F604" s="60" t="s">
        <v>5482</v>
      </c>
      <c r="G604" s="60" t="s">
        <v>5500</v>
      </c>
      <c r="H604" s="60" t="s">
        <v>6335</v>
      </c>
      <c r="I604" s="60" t="s">
        <v>5963</v>
      </c>
      <c r="J604" s="60" t="s">
        <v>5489</v>
      </c>
      <c r="K604" s="60" t="s">
        <v>6334</v>
      </c>
      <c r="L604" s="60" t="s">
        <v>5490</v>
      </c>
      <c r="M604" s="60">
        <v>330</v>
      </c>
      <c r="N604" s="60">
        <v>333</v>
      </c>
      <c r="O604" s="60">
        <v>401</v>
      </c>
      <c r="P604" s="61">
        <v>127</v>
      </c>
      <c r="Q604" s="62">
        <v>330333401127</v>
      </c>
      <c r="R604" s="60" t="s">
        <v>6325</v>
      </c>
      <c r="S604" s="60" t="s">
        <v>5503</v>
      </c>
      <c r="T604" s="60" t="s">
        <v>5484</v>
      </c>
      <c r="U604" s="60">
        <v>0.3</v>
      </c>
      <c r="V604" s="53" t="s">
        <v>5487</v>
      </c>
    </row>
    <row r="605" spans="1:22" x14ac:dyDescent="0.25">
      <c r="A605" s="59">
        <v>655822</v>
      </c>
      <c r="B605" s="60" t="s">
        <v>6430</v>
      </c>
      <c r="C605" s="60" t="s">
        <v>10</v>
      </c>
      <c r="D605" s="60" t="s">
        <v>5480</v>
      </c>
      <c r="E605" s="60" t="s">
        <v>5481</v>
      </c>
      <c r="F605" s="60" t="s">
        <v>5519</v>
      </c>
      <c r="G605" s="60" t="s">
        <v>5519</v>
      </c>
      <c r="H605" s="60" t="s">
        <v>5670</v>
      </c>
      <c r="I605" s="60" t="s">
        <v>5670</v>
      </c>
      <c r="J605" s="60" t="s">
        <v>5492</v>
      </c>
      <c r="K605" s="60" t="s">
        <v>6431</v>
      </c>
      <c r="L605" s="60" t="s">
        <v>5490</v>
      </c>
      <c r="M605" s="60">
        <v>330</v>
      </c>
      <c r="N605" s="60">
        <v>333</v>
      </c>
      <c r="O605" s="60">
        <v>402</v>
      </c>
      <c r="P605" s="61">
        <v>101</v>
      </c>
      <c r="Q605" s="62">
        <v>330333402101</v>
      </c>
      <c r="R605" s="60" t="s">
        <v>5519</v>
      </c>
      <c r="S605" s="60" t="s">
        <v>5486</v>
      </c>
      <c r="T605" s="60" t="s">
        <v>5484</v>
      </c>
      <c r="U605" s="60">
        <v>1</v>
      </c>
      <c r="V605" s="53" t="s">
        <v>5487</v>
      </c>
    </row>
    <row r="606" spans="1:22" x14ac:dyDescent="0.25">
      <c r="A606" s="59">
        <v>673354</v>
      </c>
      <c r="B606" s="60" t="s">
        <v>6432</v>
      </c>
      <c r="C606" s="60" t="s">
        <v>10</v>
      </c>
      <c r="D606" s="60" t="s">
        <v>5480</v>
      </c>
      <c r="E606" s="60" t="s">
        <v>5481</v>
      </c>
      <c r="F606" s="60" t="s">
        <v>5482</v>
      </c>
      <c r="G606" s="60" t="s">
        <v>5482</v>
      </c>
      <c r="H606" s="60" t="s">
        <v>6164</v>
      </c>
      <c r="I606" s="60" t="s">
        <v>6161</v>
      </c>
      <c r="J606" s="60" t="s">
        <v>5492</v>
      </c>
      <c r="K606" s="60" t="s">
        <v>6433</v>
      </c>
      <c r="L606" s="60" t="s">
        <v>5490</v>
      </c>
      <c r="M606" s="60">
        <v>330</v>
      </c>
      <c r="N606" s="60">
        <v>333</v>
      </c>
      <c r="O606" s="60">
        <v>401</v>
      </c>
      <c r="P606" s="61">
        <v>101</v>
      </c>
      <c r="Q606" s="62">
        <v>330333401101</v>
      </c>
      <c r="R606" s="60" t="s">
        <v>5482</v>
      </c>
      <c r="S606" s="60" t="s">
        <v>5486</v>
      </c>
      <c r="T606" s="60" t="s">
        <v>5484</v>
      </c>
      <c r="U606" s="60">
        <v>1</v>
      </c>
      <c r="V606" s="53" t="s">
        <v>5487</v>
      </c>
    </row>
    <row r="607" spans="1:22" x14ac:dyDescent="0.25">
      <c r="A607" s="59">
        <v>691210</v>
      </c>
      <c r="B607" s="60" t="s">
        <v>6427</v>
      </c>
      <c r="C607" s="60" t="s">
        <v>10</v>
      </c>
      <c r="D607" s="60" t="s">
        <v>5480</v>
      </c>
      <c r="E607" s="60" t="s">
        <v>5481</v>
      </c>
      <c r="F607" s="60" t="s">
        <v>5519</v>
      </c>
      <c r="G607" s="60" t="s">
        <v>5571</v>
      </c>
      <c r="H607" s="60" t="s">
        <v>6428</v>
      </c>
      <c r="I607" s="60" t="s">
        <v>5656</v>
      </c>
      <c r="J607" s="60" t="s">
        <v>5484</v>
      </c>
      <c r="K607" s="60" t="s">
        <v>6427</v>
      </c>
      <c r="L607" s="60" t="s">
        <v>5490</v>
      </c>
      <c r="M607" s="60">
        <v>330</v>
      </c>
      <c r="N607" s="60">
        <v>333</v>
      </c>
      <c r="O607" s="60">
        <v>402</v>
      </c>
      <c r="P607" s="61">
        <v>174</v>
      </c>
      <c r="Q607" s="62">
        <v>330333402174</v>
      </c>
      <c r="R607" s="60" t="s">
        <v>5571</v>
      </c>
      <c r="S607" s="60" t="s">
        <v>5503</v>
      </c>
      <c r="T607" s="60" t="s">
        <v>5484</v>
      </c>
      <c r="U607" s="60">
        <v>0.5</v>
      </c>
      <c r="V607" s="53" t="s">
        <v>5487</v>
      </c>
    </row>
    <row r="608" spans="1:22" x14ac:dyDescent="0.25">
      <c r="A608" s="59">
        <v>693084</v>
      </c>
      <c r="B608" s="60" t="s">
        <v>6434</v>
      </c>
      <c r="C608" s="60" t="s">
        <v>10</v>
      </c>
      <c r="D608" s="60" t="s">
        <v>5480</v>
      </c>
      <c r="E608" s="60" t="s">
        <v>5481</v>
      </c>
      <c r="F608" s="60" t="s">
        <v>5482</v>
      </c>
      <c r="G608" s="60" t="s">
        <v>5482</v>
      </c>
      <c r="H608" s="60" t="s">
        <v>6435</v>
      </c>
      <c r="I608" s="60" t="s">
        <v>5722</v>
      </c>
      <c r="J608" s="60" t="s">
        <v>5489</v>
      </c>
      <c r="K608" s="60" t="s">
        <v>6436</v>
      </c>
      <c r="L608" s="60" t="s">
        <v>5490</v>
      </c>
      <c r="M608" s="60">
        <v>330</v>
      </c>
      <c r="N608" s="60">
        <v>333</v>
      </c>
      <c r="O608" s="60">
        <v>401</v>
      </c>
      <c r="P608" s="61">
        <v>452</v>
      </c>
      <c r="Q608" s="62">
        <v>330333401452</v>
      </c>
      <c r="R608" s="60" t="s">
        <v>5482</v>
      </c>
      <c r="S608" s="60" t="s">
        <v>5486</v>
      </c>
      <c r="T608" s="60" t="s">
        <v>5484</v>
      </c>
      <c r="U608" s="60">
        <v>1</v>
      </c>
      <c r="V608" s="53" t="s">
        <v>5487</v>
      </c>
    </row>
    <row r="609" spans="1:22" x14ac:dyDescent="0.25">
      <c r="A609" s="59">
        <v>693086</v>
      </c>
      <c r="B609" s="60" t="s">
        <v>6437</v>
      </c>
      <c r="C609" s="60" t="s">
        <v>10</v>
      </c>
      <c r="D609" s="60" t="s">
        <v>5480</v>
      </c>
      <c r="E609" s="60" t="s">
        <v>5481</v>
      </c>
      <c r="F609" s="60" t="s">
        <v>5482</v>
      </c>
      <c r="G609" s="60" t="s">
        <v>5482</v>
      </c>
      <c r="H609" s="60" t="s">
        <v>6438</v>
      </c>
      <c r="I609" s="60" t="s">
        <v>5722</v>
      </c>
      <c r="J609" s="60" t="s">
        <v>5489</v>
      </c>
      <c r="K609" s="60" t="s">
        <v>6439</v>
      </c>
      <c r="L609" s="60" t="s">
        <v>5490</v>
      </c>
      <c r="M609" s="60">
        <v>330</v>
      </c>
      <c r="N609" s="60">
        <v>333</v>
      </c>
      <c r="O609" s="60">
        <v>401</v>
      </c>
      <c r="P609" s="61">
        <v>452</v>
      </c>
      <c r="Q609" s="62">
        <v>330333401452</v>
      </c>
      <c r="R609" s="60" t="s">
        <v>5482</v>
      </c>
      <c r="S609" s="60" t="s">
        <v>5486</v>
      </c>
      <c r="T609" s="60" t="s">
        <v>5484</v>
      </c>
      <c r="U609" s="60">
        <v>1</v>
      </c>
      <c r="V609" s="53" t="s">
        <v>5487</v>
      </c>
    </row>
    <row r="610" spans="1:22" x14ac:dyDescent="0.25">
      <c r="A610" s="59">
        <v>693146</v>
      </c>
      <c r="B610" s="60" t="s">
        <v>6440</v>
      </c>
      <c r="C610" s="60" t="s">
        <v>10</v>
      </c>
      <c r="D610" s="60" t="s">
        <v>5480</v>
      </c>
      <c r="E610" s="60" t="s">
        <v>5481</v>
      </c>
      <c r="F610" s="60" t="s">
        <v>5482</v>
      </c>
      <c r="G610" s="60" t="s">
        <v>5482</v>
      </c>
      <c r="H610" s="60" t="s">
        <v>6435</v>
      </c>
      <c r="I610" s="60" t="s">
        <v>5722</v>
      </c>
      <c r="J610" s="60" t="s">
        <v>5492</v>
      </c>
      <c r="K610" s="60" t="s">
        <v>6441</v>
      </c>
      <c r="L610" s="60" t="s">
        <v>5490</v>
      </c>
      <c r="M610" s="60">
        <v>330</v>
      </c>
      <c r="N610" s="60">
        <v>333</v>
      </c>
      <c r="O610" s="60">
        <v>401</v>
      </c>
      <c r="P610" s="61">
        <v>101</v>
      </c>
      <c r="Q610" s="62">
        <v>330333401101</v>
      </c>
      <c r="R610" s="60" t="s">
        <v>5482</v>
      </c>
      <c r="S610" s="60" t="s">
        <v>5486</v>
      </c>
      <c r="T610" s="60" t="s">
        <v>5484</v>
      </c>
      <c r="U610" s="60">
        <v>1</v>
      </c>
      <c r="V610" s="53" t="s">
        <v>5487</v>
      </c>
    </row>
    <row r="611" spans="1:22" x14ac:dyDescent="0.25">
      <c r="A611" s="59">
        <v>693147</v>
      </c>
      <c r="B611" s="60" t="s">
        <v>6442</v>
      </c>
      <c r="C611" s="60" t="s">
        <v>10</v>
      </c>
      <c r="D611" s="60" t="s">
        <v>5480</v>
      </c>
      <c r="E611" s="60" t="s">
        <v>5481</v>
      </c>
      <c r="F611" s="60" t="s">
        <v>5482</v>
      </c>
      <c r="G611" s="60" t="s">
        <v>5482</v>
      </c>
      <c r="H611" s="60" t="s">
        <v>6438</v>
      </c>
      <c r="I611" s="60" t="s">
        <v>5722</v>
      </c>
      <c r="J611" s="60" t="s">
        <v>5492</v>
      </c>
      <c r="K611" s="60" t="s">
        <v>6443</v>
      </c>
      <c r="L611" s="60" t="s">
        <v>5490</v>
      </c>
      <c r="M611" s="60">
        <v>330</v>
      </c>
      <c r="N611" s="60">
        <v>333</v>
      </c>
      <c r="O611" s="60">
        <v>401</v>
      </c>
      <c r="P611" s="61">
        <v>101</v>
      </c>
      <c r="Q611" s="62">
        <v>330333401101</v>
      </c>
      <c r="R611" s="60" t="s">
        <v>5482</v>
      </c>
      <c r="S611" s="60" t="s">
        <v>5486</v>
      </c>
      <c r="T611" s="60" t="s">
        <v>5484</v>
      </c>
      <c r="U611" s="60">
        <v>1</v>
      </c>
      <c r="V611" s="53" t="s">
        <v>5487</v>
      </c>
    </row>
    <row r="612" spans="1:22" x14ac:dyDescent="0.25">
      <c r="A612" s="59">
        <v>794563</v>
      </c>
      <c r="B612" s="60" t="s">
        <v>6444</v>
      </c>
      <c r="C612" s="60" t="s">
        <v>9</v>
      </c>
      <c r="D612" s="60" t="s">
        <v>5480</v>
      </c>
      <c r="E612" s="60" t="s">
        <v>5481</v>
      </c>
      <c r="F612" s="60" t="s">
        <v>5482</v>
      </c>
      <c r="G612" s="60" t="s">
        <v>5500</v>
      </c>
      <c r="H612" s="60" t="s">
        <v>5788</v>
      </c>
      <c r="I612" s="60" t="s">
        <v>5722</v>
      </c>
      <c r="J612" s="60" t="s">
        <v>5506</v>
      </c>
      <c r="K612" s="60" t="s">
        <v>6445</v>
      </c>
      <c r="L612" s="60" t="s">
        <v>3939</v>
      </c>
      <c r="M612" s="60">
        <v>330</v>
      </c>
      <c r="N612" s="60">
        <v>333</v>
      </c>
      <c r="O612" s="60">
        <v>401</v>
      </c>
      <c r="P612" s="61" t="s">
        <v>3854</v>
      </c>
      <c r="Q612" s="62" t="s">
        <v>5485</v>
      </c>
      <c r="R612" s="60" t="s">
        <v>5500</v>
      </c>
      <c r="S612" s="60" t="s">
        <v>5503</v>
      </c>
      <c r="T612" s="60" t="s">
        <v>5484</v>
      </c>
      <c r="U612" s="60">
        <v>0.5</v>
      </c>
      <c r="V612" s="53" t="s">
        <v>5487</v>
      </c>
    </row>
    <row r="613" spans="1:22" x14ac:dyDescent="0.25">
      <c r="A613" s="59">
        <v>794566</v>
      </c>
      <c r="B613" s="60" t="s">
        <v>6344</v>
      </c>
      <c r="C613" s="60" t="s">
        <v>9</v>
      </c>
      <c r="D613" s="60" t="s">
        <v>5480</v>
      </c>
      <c r="E613" s="60" t="s">
        <v>5481</v>
      </c>
      <c r="F613" s="60" t="s">
        <v>5519</v>
      </c>
      <c r="G613" s="60" t="s">
        <v>5571</v>
      </c>
      <c r="H613" s="60" t="s">
        <v>5640</v>
      </c>
      <c r="I613" s="60" t="s">
        <v>5637</v>
      </c>
      <c r="J613" s="60" t="s">
        <v>5506</v>
      </c>
      <c r="K613" s="60" t="s">
        <v>6446</v>
      </c>
      <c r="L613" s="60" t="s">
        <v>3939</v>
      </c>
      <c r="M613" s="60">
        <v>330</v>
      </c>
      <c r="N613" s="60">
        <v>333</v>
      </c>
      <c r="O613" s="60">
        <v>402</v>
      </c>
      <c r="P613" s="61" t="s">
        <v>3854</v>
      </c>
      <c r="Q613" s="62" t="s">
        <v>5522</v>
      </c>
      <c r="R613" s="60" t="s">
        <v>5571</v>
      </c>
      <c r="S613" s="60" t="s">
        <v>5503</v>
      </c>
      <c r="T613" s="60" t="s">
        <v>5484</v>
      </c>
      <c r="U613" s="60">
        <v>0.5</v>
      </c>
      <c r="V613" s="53" t="s">
        <v>5487</v>
      </c>
    </row>
    <row r="614" spans="1:22" x14ac:dyDescent="0.25">
      <c r="A614" s="59">
        <v>655825</v>
      </c>
      <c r="B614" s="60" t="s">
        <v>6447</v>
      </c>
      <c r="C614" s="60" t="s">
        <v>10</v>
      </c>
      <c r="D614" s="60" t="s">
        <v>5480</v>
      </c>
      <c r="E614" s="60" t="s">
        <v>5481</v>
      </c>
      <c r="F614" s="60" t="s">
        <v>5519</v>
      </c>
      <c r="G614" s="60" t="s">
        <v>5519</v>
      </c>
      <c r="H614" s="60" t="s">
        <v>5700</v>
      </c>
      <c r="I614" s="60" t="s">
        <v>5701</v>
      </c>
      <c r="J614" s="60" t="s">
        <v>5492</v>
      </c>
      <c r="K614" s="60" t="s">
        <v>6448</v>
      </c>
      <c r="L614" s="60" t="s">
        <v>5490</v>
      </c>
      <c r="M614" s="60">
        <v>330</v>
      </c>
      <c r="N614" s="60">
        <v>333</v>
      </c>
      <c r="O614" s="60">
        <v>402</v>
      </c>
      <c r="P614" s="61">
        <v>101</v>
      </c>
      <c r="Q614" s="62">
        <v>330333402101</v>
      </c>
      <c r="R614" s="60" t="s">
        <v>5519</v>
      </c>
      <c r="S614" s="60" t="s">
        <v>5486</v>
      </c>
      <c r="T614" s="60" t="s">
        <v>5484</v>
      </c>
      <c r="U614" s="60">
        <v>1</v>
      </c>
      <c r="V614" s="53" t="s">
        <v>5487</v>
      </c>
    </row>
    <row r="615" spans="1:22" x14ac:dyDescent="0.25">
      <c r="A615" s="59">
        <v>692414</v>
      </c>
      <c r="B615" s="60" t="s">
        <v>6449</v>
      </c>
      <c r="C615" s="60" t="s">
        <v>10</v>
      </c>
      <c r="D615" s="60" t="s">
        <v>5480</v>
      </c>
      <c r="E615" s="60" t="s">
        <v>5481</v>
      </c>
      <c r="F615" s="60" t="s">
        <v>5482</v>
      </c>
      <c r="G615" s="60" t="s">
        <v>5482</v>
      </c>
      <c r="H615" s="60" t="s">
        <v>6007</v>
      </c>
      <c r="I615" s="60" t="s">
        <v>5993</v>
      </c>
      <c r="J615" s="60" t="s">
        <v>6450</v>
      </c>
      <c r="K615" s="60" t="s">
        <v>6449</v>
      </c>
      <c r="L615" s="60" t="s">
        <v>5490</v>
      </c>
      <c r="M615" s="60">
        <v>330</v>
      </c>
      <c r="N615" s="60">
        <v>333</v>
      </c>
      <c r="O615" s="60">
        <v>401</v>
      </c>
      <c r="P615" s="61">
        <v>472</v>
      </c>
      <c r="Q615" s="62">
        <v>330333401472</v>
      </c>
      <c r="R615" s="60" t="s">
        <v>5482</v>
      </c>
      <c r="S615" s="60" t="s">
        <v>5486</v>
      </c>
      <c r="T615" s="60" t="s">
        <v>5484</v>
      </c>
      <c r="U615" s="60">
        <v>1</v>
      </c>
      <c r="V615" s="53" t="s">
        <v>5487</v>
      </c>
    </row>
    <row r="616" spans="1:22" x14ac:dyDescent="0.25">
      <c r="A616" s="59">
        <v>692417</v>
      </c>
      <c r="B616" s="60" t="s">
        <v>6451</v>
      </c>
      <c r="C616" s="60" t="s">
        <v>10</v>
      </c>
      <c r="D616" s="60" t="s">
        <v>5480</v>
      </c>
      <c r="E616" s="60" t="s">
        <v>5481</v>
      </c>
      <c r="F616" s="60" t="s">
        <v>5482</v>
      </c>
      <c r="G616" s="60" t="s">
        <v>5482</v>
      </c>
      <c r="H616" s="60" t="s">
        <v>5872</v>
      </c>
      <c r="I616" s="60" t="s">
        <v>5857</v>
      </c>
      <c r="J616" s="60" t="s">
        <v>6450</v>
      </c>
      <c r="K616" s="60" t="s">
        <v>6452</v>
      </c>
      <c r="L616" s="60" t="s">
        <v>5490</v>
      </c>
      <c r="M616" s="60">
        <v>330</v>
      </c>
      <c r="N616" s="60">
        <v>333</v>
      </c>
      <c r="O616" s="60">
        <v>401</v>
      </c>
      <c r="P616" s="61">
        <v>472</v>
      </c>
      <c r="Q616" s="62">
        <v>330333401472</v>
      </c>
      <c r="R616" s="60" t="s">
        <v>5482</v>
      </c>
      <c r="S616" s="60" t="s">
        <v>5486</v>
      </c>
      <c r="T616" s="60" t="s">
        <v>5484</v>
      </c>
      <c r="U616" s="60">
        <v>1</v>
      </c>
      <c r="V616" s="53" t="s">
        <v>5487</v>
      </c>
    </row>
    <row r="617" spans="1:22" x14ac:dyDescent="0.25">
      <c r="A617" s="59">
        <v>692418</v>
      </c>
      <c r="B617" s="60" t="s">
        <v>6453</v>
      </c>
      <c r="C617" s="60" t="s">
        <v>10</v>
      </c>
      <c r="D617" s="60" t="s">
        <v>5480</v>
      </c>
      <c r="E617" s="60" t="s">
        <v>5481</v>
      </c>
      <c r="F617" s="60" t="s">
        <v>5482</v>
      </c>
      <c r="G617" s="60" t="s">
        <v>5482</v>
      </c>
      <c r="H617" s="60" t="s">
        <v>6025</v>
      </c>
      <c r="I617" s="60" t="s">
        <v>6025</v>
      </c>
      <c r="J617" s="60" t="s">
        <v>6450</v>
      </c>
      <c r="K617" s="60" t="s">
        <v>6453</v>
      </c>
      <c r="L617" s="60" t="s">
        <v>5490</v>
      </c>
      <c r="M617" s="60">
        <v>330</v>
      </c>
      <c r="N617" s="60">
        <v>333</v>
      </c>
      <c r="O617" s="60">
        <v>401</v>
      </c>
      <c r="P617" s="61">
        <v>472</v>
      </c>
      <c r="Q617" s="62">
        <v>330333401472</v>
      </c>
      <c r="R617" s="60" t="s">
        <v>5482</v>
      </c>
      <c r="S617" s="60" t="s">
        <v>5486</v>
      </c>
      <c r="T617" s="60" t="s">
        <v>5484</v>
      </c>
      <c r="U617" s="60">
        <v>1</v>
      </c>
      <c r="V617" s="53" t="s">
        <v>5487</v>
      </c>
    </row>
    <row r="618" spans="1:22" x14ac:dyDescent="0.25">
      <c r="A618" s="59">
        <v>692419</v>
      </c>
      <c r="B618" s="60" t="s">
        <v>6454</v>
      </c>
      <c r="C618" s="60" t="s">
        <v>10</v>
      </c>
      <c r="D618" s="60" t="s">
        <v>5480</v>
      </c>
      <c r="E618" s="60" t="s">
        <v>5481</v>
      </c>
      <c r="F618" s="60" t="s">
        <v>5482</v>
      </c>
      <c r="G618" s="60" t="s">
        <v>5482</v>
      </c>
      <c r="H618" s="60" t="s">
        <v>5917</v>
      </c>
      <c r="I618" s="60" t="s">
        <v>5918</v>
      </c>
      <c r="J618" s="60" t="s">
        <v>6450</v>
      </c>
      <c r="K618" s="60" t="s">
        <v>6455</v>
      </c>
      <c r="L618" s="60" t="s">
        <v>5490</v>
      </c>
      <c r="M618" s="60">
        <v>330</v>
      </c>
      <c r="N618" s="60">
        <v>333</v>
      </c>
      <c r="O618" s="60">
        <v>401</v>
      </c>
      <c r="P618" s="61">
        <v>472</v>
      </c>
      <c r="Q618" s="62">
        <v>330333401472</v>
      </c>
      <c r="R618" s="60" t="s">
        <v>5482</v>
      </c>
      <c r="S618" s="60" t="s">
        <v>5486</v>
      </c>
      <c r="T618" s="60" t="s">
        <v>5484</v>
      </c>
      <c r="U618" s="60">
        <v>1</v>
      </c>
      <c r="V618" s="53" t="s">
        <v>5487</v>
      </c>
    </row>
    <row r="619" spans="1:22" x14ac:dyDescent="0.25">
      <c r="A619" s="59">
        <v>692484</v>
      </c>
      <c r="B619" s="60" t="s">
        <v>6456</v>
      </c>
      <c r="C619" s="60" t="s">
        <v>10</v>
      </c>
      <c r="D619" s="60" t="s">
        <v>5480</v>
      </c>
      <c r="E619" s="60" t="s">
        <v>5481</v>
      </c>
      <c r="F619" s="60" t="s">
        <v>5482</v>
      </c>
      <c r="G619" s="60" t="s">
        <v>5482</v>
      </c>
      <c r="H619" s="60" t="s">
        <v>5512</v>
      </c>
      <c r="I619" s="60" t="s">
        <v>5512</v>
      </c>
      <c r="J619" s="60" t="s">
        <v>6450</v>
      </c>
      <c r="K619" s="60" t="s">
        <v>6456</v>
      </c>
      <c r="L619" s="60" t="s">
        <v>5490</v>
      </c>
      <c r="M619" s="60">
        <v>330</v>
      </c>
      <c r="N619" s="60">
        <v>333</v>
      </c>
      <c r="O619" s="60">
        <v>401</v>
      </c>
      <c r="P619" s="61">
        <v>472</v>
      </c>
      <c r="Q619" s="62">
        <v>330333401472</v>
      </c>
      <c r="R619" s="60" t="s">
        <v>5482</v>
      </c>
      <c r="S619" s="60" t="s">
        <v>5486</v>
      </c>
      <c r="T619" s="60" t="s">
        <v>5484</v>
      </c>
      <c r="U619" s="60">
        <v>1</v>
      </c>
      <c r="V619" s="53" t="s">
        <v>5487</v>
      </c>
    </row>
    <row r="620" spans="1:22" x14ac:dyDescent="0.25">
      <c r="A620" s="59">
        <v>692499</v>
      </c>
      <c r="B620" s="60" t="s">
        <v>6457</v>
      </c>
      <c r="C620" s="60" t="s">
        <v>10</v>
      </c>
      <c r="D620" s="60" t="s">
        <v>5480</v>
      </c>
      <c r="E620" s="60" t="s">
        <v>5481</v>
      </c>
      <c r="F620" s="60" t="s">
        <v>5482</v>
      </c>
      <c r="G620" s="60" t="s">
        <v>5482</v>
      </c>
      <c r="H620" s="60" t="s">
        <v>5721</v>
      </c>
      <c r="I620" s="60" t="s">
        <v>5722</v>
      </c>
      <c r="J620" s="60" t="s">
        <v>6450</v>
      </c>
      <c r="K620" s="60" t="s">
        <v>6457</v>
      </c>
      <c r="L620" s="60" t="s">
        <v>5490</v>
      </c>
      <c r="M620" s="60">
        <v>330</v>
      </c>
      <c r="N620" s="60">
        <v>333</v>
      </c>
      <c r="O620" s="60">
        <v>401</v>
      </c>
      <c r="P620" s="61">
        <v>472</v>
      </c>
      <c r="Q620" s="62">
        <v>330333401472</v>
      </c>
      <c r="R620" s="60" t="s">
        <v>5482</v>
      </c>
      <c r="S620" s="60" t="s">
        <v>5486</v>
      </c>
      <c r="T620" s="60" t="s">
        <v>5484</v>
      </c>
      <c r="U620" s="60">
        <v>1</v>
      </c>
      <c r="V620" s="53" t="s">
        <v>5487</v>
      </c>
    </row>
    <row r="621" spans="1:22" x14ac:dyDescent="0.25">
      <c r="A621" s="59">
        <v>692501</v>
      </c>
      <c r="B621" s="60" t="s">
        <v>6458</v>
      </c>
      <c r="C621" s="60" t="s">
        <v>10</v>
      </c>
      <c r="D621" s="60" t="s">
        <v>5480</v>
      </c>
      <c r="E621" s="60" t="s">
        <v>5481</v>
      </c>
      <c r="F621" s="60" t="s">
        <v>5482</v>
      </c>
      <c r="G621" s="60" t="s">
        <v>5482</v>
      </c>
      <c r="H621" s="60" t="s">
        <v>5809</v>
      </c>
      <c r="I621" s="60" t="s">
        <v>5809</v>
      </c>
      <c r="J621" s="60" t="s">
        <v>6450</v>
      </c>
      <c r="K621" s="60" t="s">
        <v>6458</v>
      </c>
      <c r="L621" s="60" t="s">
        <v>5490</v>
      </c>
      <c r="M621" s="60">
        <v>330</v>
      </c>
      <c r="N621" s="60">
        <v>333</v>
      </c>
      <c r="O621" s="60">
        <v>401</v>
      </c>
      <c r="P621" s="61">
        <v>472</v>
      </c>
      <c r="Q621" s="62">
        <v>330333401472</v>
      </c>
      <c r="R621" s="60" t="s">
        <v>5482</v>
      </c>
      <c r="S621" s="60" t="s">
        <v>5486</v>
      </c>
      <c r="T621" s="60" t="s">
        <v>5484</v>
      </c>
      <c r="U621" s="60">
        <v>1</v>
      </c>
      <c r="V621" s="53" t="s">
        <v>5487</v>
      </c>
    </row>
    <row r="622" spans="1:22" x14ac:dyDescent="0.25">
      <c r="A622" s="59">
        <v>692490</v>
      </c>
      <c r="B622" s="60" t="s">
        <v>6459</v>
      </c>
      <c r="C622" s="60" t="s">
        <v>10</v>
      </c>
      <c r="D622" s="60" t="s">
        <v>5480</v>
      </c>
      <c r="E622" s="60" t="s">
        <v>5481</v>
      </c>
      <c r="F622" s="60" t="s">
        <v>5482</v>
      </c>
      <c r="G622" s="60" t="s">
        <v>5482</v>
      </c>
      <c r="H622" s="60" t="s">
        <v>5910</v>
      </c>
      <c r="I622" s="60" t="s">
        <v>5910</v>
      </c>
      <c r="J622" s="60" t="s">
        <v>6450</v>
      </c>
      <c r="K622" s="60" t="s">
        <v>6459</v>
      </c>
      <c r="L622" s="60" t="s">
        <v>5490</v>
      </c>
      <c r="M622" s="60">
        <v>330</v>
      </c>
      <c r="N622" s="60">
        <v>333</v>
      </c>
      <c r="O622" s="60">
        <v>401</v>
      </c>
      <c r="P622" s="61">
        <v>472</v>
      </c>
      <c r="Q622" s="62">
        <v>330333401472</v>
      </c>
      <c r="R622" s="60" t="s">
        <v>5482</v>
      </c>
      <c r="S622" s="60" t="s">
        <v>5486</v>
      </c>
      <c r="T622" s="60" t="s">
        <v>5484</v>
      </c>
      <c r="U622" s="60">
        <v>1</v>
      </c>
      <c r="V622" s="53" t="s">
        <v>5487</v>
      </c>
    </row>
    <row r="623" spans="1:22" x14ac:dyDescent="0.25">
      <c r="A623" s="59">
        <v>692424</v>
      </c>
      <c r="B623" s="60" t="s">
        <v>6460</v>
      </c>
      <c r="C623" s="60" t="s">
        <v>10</v>
      </c>
      <c r="D623" s="60" t="s">
        <v>5480</v>
      </c>
      <c r="E623" s="60" t="s">
        <v>5481</v>
      </c>
      <c r="F623" s="60" t="s">
        <v>5482</v>
      </c>
      <c r="G623" s="60" t="s">
        <v>5482</v>
      </c>
      <c r="H623" s="60" t="s">
        <v>5956</v>
      </c>
      <c r="I623" s="60" t="s">
        <v>5956</v>
      </c>
      <c r="J623" s="60" t="s">
        <v>6450</v>
      </c>
      <c r="K623" s="60" t="s">
        <v>6460</v>
      </c>
      <c r="L623" s="60" t="s">
        <v>5490</v>
      </c>
      <c r="M623" s="60">
        <v>330</v>
      </c>
      <c r="N623" s="60">
        <v>333</v>
      </c>
      <c r="O623" s="60">
        <v>401</v>
      </c>
      <c r="P623" s="61">
        <v>472</v>
      </c>
      <c r="Q623" s="62">
        <v>330333401472</v>
      </c>
      <c r="R623" s="60" t="s">
        <v>5482</v>
      </c>
      <c r="S623" s="60" t="s">
        <v>5486</v>
      </c>
      <c r="T623" s="60" t="s">
        <v>5484</v>
      </c>
      <c r="U623" s="60">
        <v>1</v>
      </c>
      <c r="V623" s="53" t="s">
        <v>5487</v>
      </c>
    </row>
    <row r="624" spans="1:22" x14ac:dyDescent="0.25">
      <c r="A624" s="59">
        <v>692425</v>
      </c>
      <c r="B624" s="60" t="s">
        <v>6461</v>
      </c>
      <c r="C624" s="60" t="s">
        <v>10</v>
      </c>
      <c r="D624" s="60" t="s">
        <v>5480</v>
      </c>
      <c r="E624" s="60" t="s">
        <v>5481</v>
      </c>
      <c r="F624" s="60" t="s">
        <v>5482</v>
      </c>
      <c r="G624" s="60" t="s">
        <v>5482</v>
      </c>
      <c r="H624" s="60" t="s">
        <v>5963</v>
      </c>
      <c r="I624" s="60" t="s">
        <v>5963</v>
      </c>
      <c r="J624" s="60" t="s">
        <v>6450</v>
      </c>
      <c r="K624" s="60" t="s">
        <v>6461</v>
      </c>
      <c r="L624" s="60" t="s">
        <v>5490</v>
      </c>
      <c r="M624" s="60">
        <v>330</v>
      </c>
      <c r="N624" s="60">
        <v>333</v>
      </c>
      <c r="O624" s="60">
        <v>401</v>
      </c>
      <c r="P624" s="61">
        <v>472</v>
      </c>
      <c r="Q624" s="62">
        <v>330333401472</v>
      </c>
      <c r="R624" s="60" t="s">
        <v>5482</v>
      </c>
      <c r="S624" s="60" t="s">
        <v>5486</v>
      </c>
      <c r="T624" s="60" t="s">
        <v>5484</v>
      </c>
      <c r="U624" s="60">
        <v>1</v>
      </c>
      <c r="V624" s="53" t="s">
        <v>5487</v>
      </c>
    </row>
    <row r="625" spans="1:22" x14ac:dyDescent="0.25">
      <c r="A625" s="59">
        <v>692507</v>
      </c>
      <c r="B625" s="60" t="s">
        <v>6462</v>
      </c>
      <c r="C625" s="60" t="s">
        <v>10</v>
      </c>
      <c r="D625" s="60" t="s">
        <v>5480</v>
      </c>
      <c r="E625" s="60" t="s">
        <v>5481</v>
      </c>
      <c r="F625" s="60" t="s">
        <v>5482</v>
      </c>
      <c r="G625" s="60" t="s">
        <v>5482</v>
      </c>
      <c r="H625" s="60" t="s">
        <v>5984</v>
      </c>
      <c r="I625" s="60" t="s">
        <v>5985</v>
      </c>
      <c r="J625" s="60" t="s">
        <v>6450</v>
      </c>
      <c r="K625" s="60" t="s">
        <v>6462</v>
      </c>
      <c r="L625" s="60" t="s">
        <v>5490</v>
      </c>
      <c r="M625" s="60">
        <v>330</v>
      </c>
      <c r="N625" s="60">
        <v>333</v>
      </c>
      <c r="O625" s="60">
        <v>401</v>
      </c>
      <c r="P625" s="61">
        <v>472</v>
      </c>
      <c r="Q625" s="62">
        <v>330333401472</v>
      </c>
      <c r="R625" s="60" t="s">
        <v>5482</v>
      </c>
      <c r="S625" s="60" t="s">
        <v>5486</v>
      </c>
      <c r="T625" s="60" t="s">
        <v>5484</v>
      </c>
      <c r="U625" s="60">
        <v>1</v>
      </c>
      <c r="V625" s="53" t="s">
        <v>5487</v>
      </c>
    </row>
    <row r="626" spans="1:22" x14ac:dyDescent="0.25">
      <c r="A626" s="59">
        <v>692504</v>
      </c>
      <c r="B626" s="60" t="s">
        <v>6463</v>
      </c>
      <c r="C626" s="60" t="s">
        <v>10</v>
      </c>
      <c r="D626" s="60" t="s">
        <v>5480</v>
      </c>
      <c r="E626" s="60" t="s">
        <v>5481</v>
      </c>
      <c r="F626" s="60" t="s">
        <v>5482</v>
      </c>
      <c r="G626" s="60" t="s">
        <v>5482</v>
      </c>
      <c r="H626" s="60" t="s">
        <v>5996</v>
      </c>
      <c r="I626" s="60" t="s">
        <v>5993</v>
      </c>
      <c r="J626" s="60" t="s">
        <v>6450</v>
      </c>
      <c r="K626" s="60" t="s">
        <v>6463</v>
      </c>
      <c r="L626" s="60" t="s">
        <v>5490</v>
      </c>
      <c r="M626" s="60">
        <v>330</v>
      </c>
      <c r="N626" s="60">
        <v>333</v>
      </c>
      <c r="O626" s="60">
        <v>401</v>
      </c>
      <c r="P626" s="61">
        <v>472</v>
      </c>
      <c r="Q626" s="62">
        <v>330333401472</v>
      </c>
      <c r="R626" s="60" t="s">
        <v>5482</v>
      </c>
      <c r="S626" s="60" t="s">
        <v>5486</v>
      </c>
      <c r="T626" s="60" t="s">
        <v>5484</v>
      </c>
      <c r="U626" s="60">
        <v>1</v>
      </c>
      <c r="V626" s="53" t="s">
        <v>5487</v>
      </c>
    </row>
    <row r="627" spans="1:22" x14ac:dyDescent="0.25">
      <c r="A627" s="59">
        <v>692497</v>
      </c>
      <c r="B627" s="60" t="s">
        <v>6464</v>
      </c>
      <c r="C627" s="60" t="s">
        <v>10</v>
      </c>
      <c r="D627" s="60" t="s">
        <v>5480</v>
      </c>
      <c r="E627" s="60" t="s">
        <v>5481</v>
      </c>
      <c r="F627" s="60" t="s">
        <v>5482</v>
      </c>
      <c r="G627" s="60" t="s">
        <v>5482</v>
      </c>
      <c r="H627" s="60" t="s">
        <v>5885</v>
      </c>
      <c r="I627" s="60" t="s">
        <v>5882</v>
      </c>
      <c r="J627" s="60" t="s">
        <v>6450</v>
      </c>
      <c r="K627" s="60" t="s">
        <v>6465</v>
      </c>
      <c r="L627" s="60" t="s">
        <v>5490</v>
      </c>
      <c r="M627" s="60">
        <v>330</v>
      </c>
      <c r="N627" s="60">
        <v>333</v>
      </c>
      <c r="O627" s="60">
        <v>401</v>
      </c>
      <c r="P627" s="61">
        <v>472</v>
      </c>
      <c r="Q627" s="62">
        <v>330333401472</v>
      </c>
      <c r="R627" s="60" t="s">
        <v>5482</v>
      </c>
      <c r="S627" s="60" t="s">
        <v>5486</v>
      </c>
      <c r="T627" s="60" t="s">
        <v>5484</v>
      </c>
      <c r="U627" s="60">
        <v>1</v>
      </c>
      <c r="V627" s="53" t="s">
        <v>5487</v>
      </c>
    </row>
    <row r="628" spans="1:22" x14ac:dyDescent="0.25">
      <c r="A628" s="59">
        <v>692503</v>
      </c>
      <c r="B628" s="60" t="s">
        <v>6466</v>
      </c>
      <c r="C628" s="60" t="s">
        <v>10</v>
      </c>
      <c r="D628" s="60" t="s">
        <v>5480</v>
      </c>
      <c r="E628" s="60" t="s">
        <v>5481</v>
      </c>
      <c r="F628" s="60" t="s">
        <v>5482</v>
      </c>
      <c r="G628" s="60" t="s">
        <v>5482</v>
      </c>
      <c r="H628" s="60" t="s">
        <v>5861</v>
      </c>
      <c r="I628" s="60" t="s">
        <v>5857</v>
      </c>
      <c r="J628" s="60" t="s">
        <v>6450</v>
      </c>
      <c r="K628" s="60" t="s">
        <v>6467</v>
      </c>
      <c r="L628" s="60" t="s">
        <v>5490</v>
      </c>
      <c r="M628" s="60">
        <v>330</v>
      </c>
      <c r="N628" s="60">
        <v>333</v>
      </c>
      <c r="O628" s="60">
        <v>401</v>
      </c>
      <c r="P628" s="61">
        <v>472</v>
      </c>
      <c r="Q628" s="62">
        <v>330333401472</v>
      </c>
      <c r="R628" s="60" t="s">
        <v>5482</v>
      </c>
      <c r="S628" s="60" t="s">
        <v>5486</v>
      </c>
      <c r="T628" s="60" t="s">
        <v>5484</v>
      </c>
      <c r="U628" s="60">
        <v>1</v>
      </c>
      <c r="V628" s="53" t="s">
        <v>5487</v>
      </c>
    </row>
    <row r="629" spans="1:22" x14ac:dyDescent="0.25">
      <c r="A629" s="59">
        <v>692519</v>
      </c>
      <c r="B629" s="60" t="s">
        <v>6468</v>
      </c>
      <c r="C629" s="60" t="s">
        <v>10</v>
      </c>
      <c r="D629" s="60" t="s">
        <v>5480</v>
      </c>
      <c r="E629" s="60" t="s">
        <v>5481</v>
      </c>
      <c r="F629" s="60" t="s">
        <v>5482</v>
      </c>
      <c r="G629" s="60" t="s">
        <v>5482</v>
      </c>
      <c r="H629" s="60" t="s">
        <v>6039</v>
      </c>
      <c r="I629" s="60" t="s">
        <v>6039</v>
      </c>
      <c r="J629" s="60" t="s">
        <v>6450</v>
      </c>
      <c r="K629" s="60" t="s">
        <v>6468</v>
      </c>
      <c r="L629" s="60" t="s">
        <v>5490</v>
      </c>
      <c r="M629" s="60">
        <v>330</v>
      </c>
      <c r="N629" s="60">
        <v>333</v>
      </c>
      <c r="O629" s="60">
        <v>401</v>
      </c>
      <c r="P629" s="61">
        <v>472</v>
      </c>
      <c r="Q629" s="62">
        <v>330333401472</v>
      </c>
      <c r="R629" s="60" t="s">
        <v>5482</v>
      </c>
      <c r="S629" s="60" t="s">
        <v>5486</v>
      </c>
      <c r="T629" s="60" t="s">
        <v>5484</v>
      </c>
      <c r="U629" s="60">
        <v>1</v>
      </c>
      <c r="V629" s="53" t="s">
        <v>5487</v>
      </c>
    </row>
    <row r="630" spans="1:22" x14ac:dyDescent="0.25">
      <c r="A630" s="59">
        <v>692498</v>
      </c>
      <c r="B630" s="60" t="s">
        <v>6469</v>
      </c>
      <c r="C630" s="60" t="s">
        <v>10</v>
      </c>
      <c r="D630" s="60" t="s">
        <v>5480</v>
      </c>
      <c r="E630" s="60" t="s">
        <v>5481</v>
      </c>
      <c r="F630" s="60" t="s">
        <v>5482</v>
      </c>
      <c r="G630" s="60" t="s">
        <v>5482</v>
      </c>
      <c r="H630" s="60" t="s">
        <v>5791</v>
      </c>
      <c r="I630" s="60" t="s">
        <v>5722</v>
      </c>
      <c r="J630" s="60" t="s">
        <v>6450</v>
      </c>
      <c r="K630" s="60" t="s">
        <v>6470</v>
      </c>
      <c r="L630" s="60" t="s">
        <v>5490</v>
      </c>
      <c r="M630" s="60">
        <v>330</v>
      </c>
      <c r="N630" s="60">
        <v>333</v>
      </c>
      <c r="O630" s="60">
        <v>401</v>
      </c>
      <c r="P630" s="61">
        <v>472</v>
      </c>
      <c r="Q630" s="62">
        <v>330333401472</v>
      </c>
      <c r="R630" s="60" t="s">
        <v>5482</v>
      </c>
      <c r="S630" s="60" t="s">
        <v>5486</v>
      </c>
      <c r="T630" s="60" t="s">
        <v>5484</v>
      </c>
      <c r="U630" s="60">
        <v>1</v>
      </c>
      <c r="V630" s="53" t="s">
        <v>5487</v>
      </c>
    </row>
    <row r="631" spans="1:22" x14ac:dyDescent="0.25">
      <c r="A631" s="59">
        <v>692423</v>
      </c>
      <c r="B631" s="60" t="s">
        <v>6471</v>
      </c>
      <c r="C631" s="60" t="s">
        <v>10</v>
      </c>
      <c r="D631" s="60" t="s">
        <v>5480</v>
      </c>
      <c r="E631" s="60" t="s">
        <v>5481</v>
      </c>
      <c r="F631" s="60" t="s">
        <v>5482</v>
      </c>
      <c r="G631" s="60" t="s">
        <v>5482</v>
      </c>
      <c r="H631" s="60" t="s">
        <v>6117</v>
      </c>
      <c r="I631" s="60" t="s">
        <v>6117</v>
      </c>
      <c r="J631" s="60" t="s">
        <v>6450</v>
      </c>
      <c r="K631" s="60" t="s">
        <v>6472</v>
      </c>
      <c r="L631" s="60" t="s">
        <v>5490</v>
      </c>
      <c r="M631" s="60">
        <v>330</v>
      </c>
      <c r="N631" s="60">
        <v>333</v>
      </c>
      <c r="O631" s="60">
        <v>401</v>
      </c>
      <c r="P631" s="61">
        <v>472</v>
      </c>
      <c r="Q631" s="62">
        <v>330333401472</v>
      </c>
      <c r="R631" s="60" t="s">
        <v>5482</v>
      </c>
      <c r="S631" s="60" t="s">
        <v>5486</v>
      </c>
      <c r="T631" s="60" t="s">
        <v>5484</v>
      </c>
      <c r="U631" s="60">
        <v>1</v>
      </c>
      <c r="V631" s="53" t="s">
        <v>5487</v>
      </c>
    </row>
    <row r="632" spans="1:22" x14ac:dyDescent="0.25">
      <c r="A632" s="59">
        <v>692487</v>
      </c>
      <c r="B632" s="60" t="s">
        <v>6473</v>
      </c>
      <c r="C632" s="60" t="s">
        <v>10</v>
      </c>
      <c r="D632" s="60" t="s">
        <v>5480</v>
      </c>
      <c r="E632" s="60" t="s">
        <v>5481</v>
      </c>
      <c r="F632" s="60" t="s">
        <v>5482</v>
      </c>
      <c r="G632" s="60" t="s">
        <v>5482</v>
      </c>
      <c r="H632" s="60" t="s">
        <v>6141</v>
      </c>
      <c r="I632" s="60" t="s">
        <v>6141</v>
      </c>
      <c r="J632" s="60" t="s">
        <v>6450</v>
      </c>
      <c r="K632" s="60" t="s">
        <v>6473</v>
      </c>
      <c r="L632" s="60" t="s">
        <v>5490</v>
      </c>
      <c r="M632" s="60">
        <v>330</v>
      </c>
      <c r="N632" s="60">
        <v>333</v>
      </c>
      <c r="O632" s="60">
        <v>401</v>
      </c>
      <c r="P632" s="61">
        <v>472</v>
      </c>
      <c r="Q632" s="62">
        <v>330333401472</v>
      </c>
      <c r="R632" s="60" t="s">
        <v>5482</v>
      </c>
      <c r="S632" s="60" t="s">
        <v>5486</v>
      </c>
      <c r="T632" s="60" t="s">
        <v>5484</v>
      </c>
      <c r="U632" s="60">
        <v>1</v>
      </c>
      <c r="V632" s="53" t="s">
        <v>5487</v>
      </c>
    </row>
    <row r="633" spans="1:22" x14ac:dyDescent="0.25">
      <c r="A633" s="59">
        <v>692493</v>
      </c>
      <c r="B633" s="60" t="s">
        <v>6474</v>
      </c>
      <c r="C633" s="60" t="s">
        <v>10</v>
      </c>
      <c r="D633" s="60" t="s">
        <v>5480</v>
      </c>
      <c r="E633" s="60" t="s">
        <v>5481</v>
      </c>
      <c r="F633" s="60" t="s">
        <v>5482</v>
      </c>
      <c r="G633" s="60" t="s">
        <v>5482</v>
      </c>
      <c r="H633" s="60" t="s">
        <v>6148</v>
      </c>
      <c r="I633" s="60" t="s">
        <v>6148</v>
      </c>
      <c r="J633" s="60" t="s">
        <v>6450</v>
      </c>
      <c r="K633" s="60" t="s">
        <v>6474</v>
      </c>
      <c r="L633" s="60" t="s">
        <v>5490</v>
      </c>
      <c r="M633" s="60">
        <v>330</v>
      </c>
      <c r="N633" s="60">
        <v>333</v>
      </c>
      <c r="O633" s="60">
        <v>401</v>
      </c>
      <c r="P633" s="61">
        <v>472</v>
      </c>
      <c r="Q633" s="62">
        <v>330333401472</v>
      </c>
      <c r="R633" s="60" t="s">
        <v>5482</v>
      </c>
      <c r="S633" s="60" t="s">
        <v>5486</v>
      </c>
      <c r="T633" s="60" t="s">
        <v>5484</v>
      </c>
      <c r="U633" s="60">
        <v>1</v>
      </c>
      <c r="V633" s="53" t="s">
        <v>5487</v>
      </c>
    </row>
    <row r="634" spans="1:22" x14ac:dyDescent="0.25">
      <c r="A634" s="59">
        <v>692422</v>
      </c>
      <c r="B634" s="60" t="s">
        <v>6475</v>
      </c>
      <c r="C634" s="60" t="s">
        <v>10</v>
      </c>
      <c r="D634" s="60" t="s">
        <v>5480</v>
      </c>
      <c r="E634" s="60" t="s">
        <v>5481</v>
      </c>
      <c r="F634" s="60" t="s">
        <v>5482</v>
      </c>
      <c r="G634" s="60" t="s">
        <v>5482</v>
      </c>
      <c r="H634" s="60" t="s">
        <v>6189</v>
      </c>
      <c r="I634" s="60" t="s">
        <v>6161</v>
      </c>
      <c r="J634" s="60" t="s">
        <v>6450</v>
      </c>
      <c r="K634" s="60" t="s">
        <v>6475</v>
      </c>
      <c r="L634" s="60" t="s">
        <v>5490</v>
      </c>
      <c r="M634" s="60">
        <v>330</v>
      </c>
      <c r="N634" s="60">
        <v>333</v>
      </c>
      <c r="O634" s="60">
        <v>401</v>
      </c>
      <c r="P634" s="61">
        <v>472</v>
      </c>
      <c r="Q634" s="62">
        <v>330333401472</v>
      </c>
      <c r="R634" s="60" t="s">
        <v>5482</v>
      </c>
      <c r="S634" s="60" t="s">
        <v>5486</v>
      </c>
      <c r="T634" s="60" t="s">
        <v>5484</v>
      </c>
      <c r="U634" s="60">
        <v>1</v>
      </c>
      <c r="V634" s="53" t="s">
        <v>5487</v>
      </c>
    </row>
    <row r="635" spans="1:22" x14ac:dyDescent="0.25">
      <c r="A635" s="59">
        <v>692505</v>
      </c>
      <c r="B635" s="60" t="s">
        <v>6475</v>
      </c>
      <c r="C635" s="60" t="s">
        <v>10</v>
      </c>
      <c r="D635" s="60" t="s">
        <v>5480</v>
      </c>
      <c r="E635" s="60" t="s">
        <v>5481</v>
      </c>
      <c r="F635" s="60" t="s">
        <v>5482</v>
      </c>
      <c r="G635" s="60" t="s">
        <v>5482</v>
      </c>
      <c r="H635" s="60" t="s">
        <v>6189</v>
      </c>
      <c r="I635" s="60" t="s">
        <v>6161</v>
      </c>
      <c r="J635" s="60" t="s">
        <v>6450</v>
      </c>
      <c r="K635" s="60" t="s">
        <v>6475</v>
      </c>
      <c r="L635" s="60" t="s">
        <v>5490</v>
      </c>
      <c r="M635" s="60">
        <v>330</v>
      </c>
      <c r="N635" s="60">
        <v>333</v>
      </c>
      <c r="O635" s="60">
        <v>401</v>
      </c>
      <c r="P635" s="61">
        <v>472</v>
      </c>
      <c r="Q635" s="62">
        <v>330333401472</v>
      </c>
      <c r="R635" s="60" t="s">
        <v>5482</v>
      </c>
      <c r="S635" s="60" t="s">
        <v>5486</v>
      </c>
      <c r="T635" s="60" t="s">
        <v>5484</v>
      </c>
      <c r="U635" s="60">
        <v>1</v>
      </c>
      <c r="V635" s="53" t="s">
        <v>5487</v>
      </c>
    </row>
    <row r="636" spans="1:22" x14ac:dyDescent="0.25">
      <c r="A636" s="59">
        <v>692488</v>
      </c>
      <c r="B636" s="60" t="s">
        <v>6476</v>
      </c>
      <c r="C636" s="60" t="s">
        <v>10</v>
      </c>
      <c r="D636" s="60" t="s">
        <v>5480</v>
      </c>
      <c r="E636" s="60" t="s">
        <v>5481</v>
      </c>
      <c r="F636" s="60" t="s">
        <v>5482</v>
      </c>
      <c r="G636" s="60" t="s">
        <v>5482</v>
      </c>
      <c r="H636" s="60" t="s">
        <v>6216</v>
      </c>
      <c r="I636" s="60" t="s">
        <v>6216</v>
      </c>
      <c r="J636" s="60" t="s">
        <v>6450</v>
      </c>
      <c r="K636" s="60" t="s">
        <v>6476</v>
      </c>
      <c r="L636" s="60" t="s">
        <v>5490</v>
      </c>
      <c r="M636" s="60">
        <v>330</v>
      </c>
      <c r="N636" s="60">
        <v>333</v>
      </c>
      <c r="O636" s="60">
        <v>401</v>
      </c>
      <c r="P636" s="61">
        <v>472</v>
      </c>
      <c r="Q636" s="62">
        <v>330333401472</v>
      </c>
      <c r="R636" s="60" t="s">
        <v>5482</v>
      </c>
      <c r="S636" s="60" t="s">
        <v>5486</v>
      </c>
      <c r="T636" s="60" t="s">
        <v>5484</v>
      </c>
      <c r="U636" s="60">
        <v>1</v>
      </c>
      <c r="V636" s="53" t="s">
        <v>5487</v>
      </c>
    </row>
    <row r="637" spans="1:22" x14ac:dyDescent="0.25">
      <c r="A637" s="59">
        <v>692483</v>
      </c>
      <c r="B637" s="60" t="s">
        <v>6477</v>
      </c>
      <c r="C637" s="60" t="s">
        <v>10</v>
      </c>
      <c r="D637" s="60" t="s">
        <v>5480</v>
      </c>
      <c r="E637" s="60" t="s">
        <v>5481</v>
      </c>
      <c r="F637" s="60" t="s">
        <v>5482</v>
      </c>
      <c r="G637" s="60" t="s">
        <v>5482</v>
      </c>
      <c r="H637" s="60" t="s">
        <v>6234</v>
      </c>
      <c r="I637" s="60" t="s">
        <v>6234</v>
      </c>
      <c r="J637" s="60" t="s">
        <v>6450</v>
      </c>
      <c r="K637" s="60" t="s">
        <v>6477</v>
      </c>
      <c r="L637" s="60" t="s">
        <v>5490</v>
      </c>
      <c r="M637" s="60">
        <v>330</v>
      </c>
      <c r="N637" s="60">
        <v>333</v>
      </c>
      <c r="O637" s="60">
        <v>401</v>
      </c>
      <c r="P637" s="61">
        <v>472</v>
      </c>
      <c r="Q637" s="62">
        <v>330333401472</v>
      </c>
      <c r="R637" s="60" t="s">
        <v>5482</v>
      </c>
      <c r="S637" s="60" t="s">
        <v>5486</v>
      </c>
      <c r="T637" s="60" t="s">
        <v>5484</v>
      </c>
      <c r="U637" s="60">
        <v>1</v>
      </c>
      <c r="V637" s="53" t="s">
        <v>5487</v>
      </c>
    </row>
    <row r="638" spans="1:22" x14ac:dyDescent="0.25">
      <c r="A638" s="59">
        <v>692496</v>
      </c>
      <c r="B638" s="60" t="s">
        <v>6478</v>
      </c>
      <c r="C638" s="60" t="s">
        <v>10</v>
      </c>
      <c r="D638" s="60" t="s">
        <v>5480</v>
      </c>
      <c r="E638" s="60" t="s">
        <v>5481</v>
      </c>
      <c r="F638" s="60" t="s">
        <v>5482</v>
      </c>
      <c r="G638" s="60" t="s">
        <v>5482</v>
      </c>
      <c r="H638" s="60" t="s">
        <v>6247</v>
      </c>
      <c r="I638" s="60" t="s">
        <v>6234</v>
      </c>
      <c r="J638" s="60" t="s">
        <v>6450</v>
      </c>
      <c r="K638" s="60" t="s">
        <v>6478</v>
      </c>
      <c r="L638" s="60" t="s">
        <v>5490</v>
      </c>
      <c r="M638" s="60">
        <v>330</v>
      </c>
      <c r="N638" s="60">
        <v>333</v>
      </c>
      <c r="O638" s="60">
        <v>401</v>
      </c>
      <c r="P638" s="61">
        <v>472</v>
      </c>
      <c r="Q638" s="62">
        <v>330333401472</v>
      </c>
      <c r="R638" s="60" t="s">
        <v>5482</v>
      </c>
      <c r="S638" s="60" t="s">
        <v>5486</v>
      </c>
      <c r="T638" s="60" t="s">
        <v>5484</v>
      </c>
      <c r="U638" s="60">
        <v>1</v>
      </c>
      <c r="V638" s="53" t="s">
        <v>5487</v>
      </c>
    </row>
    <row r="639" spans="1:22" x14ac:dyDescent="0.25">
      <c r="A639" s="59">
        <v>692502</v>
      </c>
      <c r="B639" s="60" t="s">
        <v>6479</v>
      </c>
      <c r="C639" s="60" t="s">
        <v>10</v>
      </c>
      <c r="D639" s="60" t="s">
        <v>5480</v>
      </c>
      <c r="E639" s="60" t="s">
        <v>5481</v>
      </c>
      <c r="F639" s="60" t="s">
        <v>5482</v>
      </c>
      <c r="G639" s="60" t="s">
        <v>5482</v>
      </c>
      <c r="H639" s="60" t="s">
        <v>6254</v>
      </c>
      <c r="I639" s="60" t="s">
        <v>6254</v>
      </c>
      <c r="J639" s="60" t="s">
        <v>6450</v>
      </c>
      <c r="K639" s="60" t="s">
        <v>6479</v>
      </c>
      <c r="L639" s="60" t="s">
        <v>5490</v>
      </c>
      <c r="M639" s="60">
        <v>330</v>
      </c>
      <c r="N639" s="60">
        <v>333</v>
      </c>
      <c r="O639" s="60">
        <v>401</v>
      </c>
      <c r="P639" s="61">
        <v>472</v>
      </c>
      <c r="Q639" s="62">
        <v>330333401472</v>
      </c>
      <c r="R639" s="60" t="s">
        <v>5482</v>
      </c>
      <c r="S639" s="60" t="s">
        <v>5486</v>
      </c>
      <c r="T639" s="60" t="s">
        <v>5484</v>
      </c>
      <c r="U639" s="60">
        <v>1</v>
      </c>
      <c r="V639" s="53" t="s">
        <v>5487</v>
      </c>
    </row>
    <row r="640" spans="1:22" x14ac:dyDescent="0.25">
      <c r="A640" s="59">
        <v>692420</v>
      </c>
      <c r="B640" s="60" t="s">
        <v>6480</v>
      </c>
      <c r="C640" s="60" t="s">
        <v>10</v>
      </c>
      <c r="D640" s="60" t="s">
        <v>5480</v>
      </c>
      <c r="E640" s="60" t="s">
        <v>5481</v>
      </c>
      <c r="F640" s="60" t="s">
        <v>5482</v>
      </c>
      <c r="G640" s="60" t="s">
        <v>5482</v>
      </c>
      <c r="H640" s="60" t="s">
        <v>5767</v>
      </c>
      <c r="I640" s="60" t="s">
        <v>5722</v>
      </c>
      <c r="J640" s="60" t="s">
        <v>6450</v>
      </c>
      <c r="K640" s="60" t="s">
        <v>6481</v>
      </c>
      <c r="L640" s="60" t="s">
        <v>5490</v>
      </c>
      <c r="M640" s="60">
        <v>330</v>
      </c>
      <c r="N640" s="60">
        <v>333</v>
      </c>
      <c r="O640" s="60">
        <v>401</v>
      </c>
      <c r="P640" s="61">
        <v>472</v>
      </c>
      <c r="Q640" s="62">
        <v>330333401472</v>
      </c>
      <c r="R640" s="60" t="s">
        <v>5482</v>
      </c>
      <c r="S640" s="60" t="s">
        <v>5486</v>
      </c>
      <c r="T640" s="60" t="s">
        <v>5484</v>
      </c>
      <c r="U640" s="60">
        <v>1</v>
      </c>
      <c r="V640" s="53" t="s">
        <v>5487</v>
      </c>
    </row>
    <row r="641" spans="1:22" x14ac:dyDescent="0.25">
      <c r="A641" s="59">
        <v>692421</v>
      </c>
      <c r="B641" s="60" t="s">
        <v>6482</v>
      </c>
      <c r="C641" s="60" t="s">
        <v>10</v>
      </c>
      <c r="D641" s="60" t="s">
        <v>5480</v>
      </c>
      <c r="E641" s="60" t="s">
        <v>5481</v>
      </c>
      <c r="F641" s="60" t="s">
        <v>5482</v>
      </c>
      <c r="G641" s="60" t="s">
        <v>5482</v>
      </c>
      <c r="H641" s="60" t="s">
        <v>5483</v>
      </c>
      <c r="I641" s="60" t="s">
        <v>5483</v>
      </c>
      <c r="J641" s="60" t="s">
        <v>6450</v>
      </c>
      <c r="K641" s="60" t="s">
        <v>6482</v>
      </c>
      <c r="L641" s="60" t="s">
        <v>5490</v>
      </c>
      <c r="M641" s="60">
        <v>330</v>
      </c>
      <c r="N641" s="60">
        <v>333</v>
      </c>
      <c r="O641" s="60">
        <v>401</v>
      </c>
      <c r="P641" s="61">
        <v>472</v>
      </c>
      <c r="Q641" s="62">
        <v>330333401472</v>
      </c>
      <c r="R641" s="60" t="s">
        <v>5482</v>
      </c>
      <c r="S641" s="60" t="s">
        <v>5486</v>
      </c>
      <c r="T641" s="60" t="s">
        <v>5484</v>
      </c>
      <c r="U641" s="60">
        <v>1</v>
      </c>
      <c r="V641" s="53" t="s">
        <v>5487</v>
      </c>
    </row>
    <row r="642" spans="1:22" x14ac:dyDescent="0.25">
      <c r="A642" s="59">
        <v>692506</v>
      </c>
      <c r="B642" s="60" t="s">
        <v>6483</v>
      </c>
      <c r="C642" s="60" t="s">
        <v>10</v>
      </c>
      <c r="D642" s="60" t="s">
        <v>5480</v>
      </c>
      <c r="E642" s="60" t="s">
        <v>5481</v>
      </c>
      <c r="F642" s="60" t="s">
        <v>5482</v>
      </c>
      <c r="G642" s="60" t="s">
        <v>5482</v>
      </c>
      <c r="H642" s="60" t="s">
        <v>6179</v>
      </c>
      <c r="I642" s="60" t="s">
        <v>6161</v>
      </c>
      <c r="J642" s="60" t="s">
        <v>6450</v>
      </c>
      <c r="K642" s="60" t="s">
        <v>6483</v>
      </c>
      <c r="L642" s="60" t="s">
        <v>5490</v>
      </c>
      <c r="M642" s="60">
        <v>330</v>
      </c>
      <c r="N642" s="60">
        <v>333</v>
      </c>
      <c r="O642" s="60">
        <v>401</v>
      </c>
      <c r="P642" s="61">
        <v>472</v>
      </c>
      <c r="Q642" s="62">
        <v>330333401472</v>
      </c>
      <c r="R642" s="60" t="s">
        <v>5482</v>
      </c>
      <c r="S642" s="60" t="s">
        <v>5486</v>
      </c>
      <c r="T642" s="60" t="s">
        <v>5484</v>
      </c>
      <c r="U642" s="60">
        <v>1</v>
      </c>
      <c r="V642" s="53" t="s">
        <v>5487</v>
      </c>
    </row>
    <row r="643" spans="1:22" x14ac:dyDescent="0.25">
      <c r="A643" s="59">
        <v>692520</v>
      </c>
      <c r="B643" s="60" t="s">
        <v>6484</v>
      </c>
      <c r="C643" s="60" t="s">
        <v>10</v>
      </c>
      <c r="D643" s="60" t="s">
        <v>5480</v>
      </c>
      <c r="E643" s="60" t="s">
        <v>5481</v>
      </c>
      <c r="F643" s="60" t="s">
        <v>5482</v>
      </c>
      <c r="G643" s="60" t="s">
        <v>5482</v>
      </c>
      <c r="H643" s="60" t="s">
        <v>5749</v>
      </c>
      <c r="I643" s="60" t="s">
        <v>5722</v>
      </c>
      <c r="J643" s="60" t="s">
        <v>6450</v>
      </c>
      <c r="K643" s="60" t="s">
        <v>6484</v>
      </c>
      <c r="L643" s="60" t="s">
        <v>5490</v>
      </c>
      <c r="M643" s="60">
        <v>330</v>
      </c>
      <c r="N643" s="60">
        <v>333</v>
      </c>
      <c r="O643" s="60">
        <v>401</v>
      </c>
      <c r="P643" s="61">
        <v>472</v>
      </c>
      <c r="Q643" s="62">
        <v>330333401472</v>
      </c>
      <c r="R643" s="60" t="s">
        <v>5482</v>
      </c>
      <c r="S643" s="60" t="s">
        <v>5486</v>
      </c>
      <c r="T643" s="60" t="s">
        <v>5484</v>
      </c>
      <c r="U643" s="60">
        <v>1</v>
      </c>
      <c r="V643" s="53" t="s">
        <v>5487</v>
      </c>
    </row>
    <row r="644" spans="1:22" x14ac:dyDescent="0.25">
      <c r="A644" s="59">
        <v>692523</v>
      </c>
      <c r="B644" s="60" t="s">
        <v>6485</v>
      </c>
      <c r="C644" s="60" t="s">
        <v>10</v>
      </c>
      <c r="D644" s="60" t="s">
        <v>5480</v>
      </c>
      <c r="E644" s="60" t="s">
        <v>5481</v>
      </c>
      <c r="F644" s="60" t="s">
        <v>5482</v>
      </c>
      <c r="G644" s="60" t="s">
        <v>5482</v>
      </c>
      <c r="H644" s="60" t="s">
        <v>6233</v>
      </c>
      <c r="I644" s="60" t="s">
        <v>6234</v>
      </c>
      <c r="J644" s="60" t="s">
        <v>6450</v>
      </c>
      <c r="K644" s="60" t="s">
        <v>6485</v>
      </c>
      <c r="L644" s="60" t="s">
        <v>5490</v>
      </c>
      <c r="M644" s="60">
        <v>330</v>
      </c>
      <c r="N644" s="60">
        <v>333</v>
      </c>
      <c r="O644" s="60">
        <v>401</v>
      </c>
      <c r="P644" s="61">
        <v>472</v>
      </c>
      <c r="Q644" s="62">
        <v>330333401472</v>
      </c>
      <c r="R644" s="60" t="s">
        <v>5482</v>
      </c>
      <c r="S644" s="60" t="s">
        <v>5486</v>
      </c>
      <c r="T644" s="60" t="s">
        <v>5484</v>
      </c>
      <c r="U644" s="60">
        <v>1</v>
      </c>
      <c r="V644" s="53" t="s">
        <v>5487</v>
      </c>
    </row>
    <row r="645" spans="1:22" x14ac:dyDescent="0.25">
      <c r="A645" s="59">
        <v>692527</v>
      </c>
      <c r="B645" s="60" t="s">
        <v>6486</v>
      </c>
      <c r="C645" s="60" t="s">
        <v>10</v>
      </c>
      <c r="D645" s="60" t="s">
        <v>5480</v>
      </c>
      <c r="E645" s="60" t="s">
        <v>5481</v>
      </c>
      <c r="F645" s="60" t="s">
        <v>5482</v>
      </c>
      <c r="G645" s="60" t="s">
        <v>5482</v>
      </c>
      <c r="H645" s="60" t="s">
        <v>5762</v>
      </c>
      <c r="I645" s="60" t="s">
        <v>5722</v>
      </c>
      <c r="J645" s="60" t="s">
        <v>6450</v>
      </c>
      <c r="K645" s="60" t="s">
        <v>6486</v>
      </c>
      <c r="L645" s="60" t="s">
        <v>5490</v>
      </c>
      <c r="M645" s="60">
        <v>330</v>
      </c>
      <c r="N645" s="60">
        <v>333</v>
      </c>
      <c r="O645" s="60">
        <v>401</v>
      </c>
      <c r="P645" s="61">
        <v>472</v>
      </c>
      <c r="Q645" s="62">
        <v>330333401472</v>
      </c>
      <c r="R645" s="60" t="s">
        <v>5482</v>
      </c>
      <c r="S645" s="60" t="s">
        <v>5486</v>
      </c>
      <c r="T645" s="60" t="s">
        <v>5484</v>
      </c>
      <c r="U645" s="60">
        <v>1</v>
      </c>
      <c r="V645" s="53" t="s">
        <v>5487</v>
      </c>
    </row>
    <row r="646" spans="1:22" x14ac:dyDescent="0.25">
      <c r="A646" s="59">
        <v>692557</v>
      </c>
      <c r="B646" s="60" t="s">
        <v>6487</v>
      </c>
      <c r="C646" s="60" t="s">
        <v>10</v>
      </c>
      <c r="D646" s="60" t="s">
        <v>5480</v>
      </c>
      <c r="E646" s="60" t="s">
        <v>5481</v>
      </c>
      <c r="F646" s="60" t="s">
        <v>5482</v>
      </c>
      <c r="G646" s="60" t="s">
        <v>5482</v>
      </c>
      <c r="H646" s="60" t="s">
        <v>5881</v>
      </c>
      <c r="I646" s="60" t="s">
        <v>5882</v>
      </c>
      <c r="J646" s="60" t="s">
        <v>6450</v>
      </c>
      <c r="K646" s="60" t="s">
        <v>6487</v>
      </c>
      <c r="L646" s="60" t="s">
        <v>5490</v>
      </c>
      <c r="M646" s="60">
        <v>330</v>
      </c>
      <c r="N646" s="60">
        <v>333</v>
      </c>
      <c r="O646" s="60">
        <v>401</v>
      </c>
      <c r="P646" s="61">
        <v>472</v>
      </c>
      <c r="Q646" s="62">
        <v>330333401472</v>
      </c>
      <c r="R646" s="60" t="s">
        <v>5482</v>
      </c>
      <c r="S646" s="60" t="s">
        <v>5486</v>
      </c>
      <c r="T646" s="60" t="s">
        <v>5484</v>
      </c>
      <c r="U646" s="60">
        <v>1</v>
      </c>
      <c r="V646" s="53" t="s">
        <v>5487</v>
      </c>
    </row>
    <row r="647" spans="1:22" x14ac:dyDescent="0.25">
      <c r="A647" s="59">
        <v>692559</v>
      </c>
      <c r="B647" s="60" t="s">
        <v>6488</v>
      </c>
      <c r="C647" s="60" t="s">
        <v>10</v>
      </c>
      <c r="D647" s="60" t="s">
        <v>5480</v>
      </c>
      <c r="E647" s="60" t="s">
        <v>5481</v>
      </c>
      <c r="F647" s="60" t="s">
        <v>5482</v>
      </c>
      <c r="G647" s="60" t="s">
        <v>5482</v>
      </c>
      <c r="H647" s="60" t="s">
        <v>6203</v>
      </c>
      <c r="I647" s="60" t="s">
        <v>6161</v>
      </c>
      <c r="J647" s="60" t="s">
        <v>6450</v>
      </c>
      <c r="K647" s="60" t="s">
        <v>6488</v>
      </c>
      <c r="L647" s="60" t="s">
        <v>5490</v>
      </c>
      <c r="M647" s="60">
        <v>330</v>
      </c>
      <c r="N647" s="60">
        <v>333</v>
      </c>
      <c r="O647" s="60">
        <v>401</v>
      </c>
      <c r="P647" s="61">
        <v>472</v>
      </c>
      <c r="Q647" s="62">
        <v>330333401472</v>
      </c>
      <c r="R647" s="60" t="s">
        <v>5482</v>
      </c>
      <c r="S647" s="60" t="s">
        <v>5486</v>
      </c>
      <c r="T647" s="60" t="s">
        <v>5484</v>
      </c>
      <c r="U647" s="60">
        <v>1</v>
      </c>
      <c r="V647" s="53" t="s">
        <v>5487</v>
      </c>
    </row>
    <row r="648" spans="1:22" x14ac:dyDescent="0.25">
      <c r="A648" s="59">
        <v>692561</v>
      </c>
      <c r="B648" s="60" t="s">
        <v>6489</v>
      </c>
      <c r="C648" s="60" t="s">
        <v>10</v>
      </c>
      <c r="D648" s="60" t="s">
        <v>5480</v>
      </c>
      <c r="E648" s="60" t="s">
        <v>5481</v>
      </c>
      <c r="F648" s="60" t="s">
        <v>5482</v>
      </c>
      <c r="G648" s="60" t="s">
        <v>5482</v>
      </c>
      <c r="H648" s="60" t="s">
        <v>5902</v>
      </c>
      <c r="I648" s="60" t="s">
        <v>5882</v>
      </c>
      <c r="J648" s="60" t="s">
        <v>6450</v>
      </c>
      <c r="K648" s="60" t="s">
        <v>6489</v>
      </c>
      <c r="L648" s="60" t="s">
        <v>5490</v>
      </c>
      <c r="M648" s="60">
        <v>330</v>
      </c>
      <c r="N648" s="60">
        <v>333</v>
      </c>
      <c r="O648" s="60">
        <v>401</v>
      </c>
      <c r="P648" s="61">
        <v>472</v>
      </c>
      <c r="Q648" s="62">
        <v>330333401472</v>
      </c>
      <c r="R648" s="60" t="s">
        <v>5482</v>
      </c>
      <c r="S648" s="60" t="s">
        <v>5486</v>
      </c>
      <c r="T648" s="60" t="s">
        <v>5484</v>
      </c>
      <c r="U648" s="60">
        <v>1</v>
      </c>
      <c r="V648" s="53" t="s">
        <v>5487</v>
      </c>
    </row>
    <row r="649" spans="1:22" x14ac:dyDescent="0.25">
      <c r="A649" s="59">
        <v>692572</v>
      </c>
      <c r="B649" s="60" t="s">
        <v>6490</v>
      </c>
      <c r="C649" s="60" t="s">
        <v>10</v>
      </c>
      <c r="D649" s="60" t="s">
        <v>5480</v>
      </c>
      <c r="E649" s="60" t="s">
        <v>5481</v>
      </c>
      <c r="F649" s="60" t="s">
        <v>5482</v>
      </c>
      <c r="G649" s="60" t="s">
        <v>5482</v>
      </c>
      <c r="H649" s="60" t="s">
        <v>6170</v>
      </c>
      <c r="I649" s="60" t="s">
        <v>6161</v>
      </c>
      <c r="J649" s="60" t="s">
        <v>6450</v>
      </c>
      <c r="K649" s="60" t="s">
        <v>6490</v>
      </c>
      <c r="L649" s="60" t="s">
        <v>5490</v>
      </c>
      <c r="M649" s="60">
        <v>330</v>
      </c>
      <c r="N649" s="60">
        <v>333</v>
      </c>
      <c r="O649" s="60">
        <v>401</v>
      </c>
      <c r="P649" s="61">
        <v>472</v>
      </c>
      <c r="Q649" s="62">
        <v>330333401472</v>
      </c>
      <c r="R649" s="60" t="s">
        <v>5482</v>
      </c>
      <c r="S649" s="60" t="s">
        <v>5486</v>
      </c>
      <c r="T649" s="60" t="s">
        <v>5484</v>
      </c>
      <c r="U649" s="60">
        <v>1</v>
      </c>
      <c r="V649" s="53" t="s">
        <v>5487</v>
      </c>
    </row>
    <row r="650" spans="1:22" x14ac:dyDescent="0.25">
      <c r="A650" s="59">
        <v>692574</v>
      </c>
      <c r="B650" s="60" t="s">
        <v>6491</v>
      </c>
      <c r="C650" s="60" t="s">
        <v>10</v>
      </c>
      <c r="D650" s="60" t="s">
        <v>5480</v>
      </c>
      <c r="E650" s="60" t="s">
        <v>5481</v>
      </c>
      <c r="F650" s="60" t="s">
        <v>5482</v>
      </c>
      <c r="G650" s="60" t="s">
        <v>5482</v>
      </c>
      <c r="H650" s="60" t="s">
        <v>5782</v>
      </c>
      <c r="I650" s="60" t="s">
        <v>5722</v>
      </c>
      <c r="J650" s="60" t="s">
        <v>6450</v>
      </c>
      <c r="K650" s="60" t="s">
        <v>6491</v>
      </c>
      <c r="L650" s="60" t="s">
        <v>5490</v>
      </c>
      <c r="M650" s="60">
        <v>330</v>
      </c>
      <c r="N650" s="60">
        <v>333</v>
      </c>
      <c r="O650" s="60">
        <v>401</v>
      </c>
      <c r="P650" s="61">
        <v>472</v>
      </c>
      <c r="Q650" s="62">
        <v>330333401472</v>
      </c>
      <c r="R650" s="60" t="s">
        <v>5482</v>
      </c>
      <c r="S650" s="60" t="s">
        <v>5486</v>
      </c>
      <c r="T650" s="60" t="s">
        <v>5484</v>
      </c>
      <c r="U650" s="60">
        <v>1</v>
      </c>
      <c r="V650" s="53" t="s">
        <v>5487</v>
      </c>
    </row>
    <row r="651" spans="1:22" x14ac:dyDescent="0.25">
      <c r="A651" s="59">
        <v>692586</v>
      </c>
      <c r="B651" s="60" t="s">
        <v>6492</v>
      </c>
      <c r="C651" s="60" t="s">
        <v>10</v>
      </c>
      <c r="D651" s="60" t="s">
        <v>5480</v>
      </c>
      <c r="E651" s="60" t="s">
        <v>5481</v>
      </c>
      <c r="F651" s="60" t="s">
        <v>5482</v>
      </c>
      <c r="G651" s="60" t="s">
        <v>5482</v>
      </c>
      <c r="H651" s="60" t="s">
        <v>5779</v>
      </c>
      <c r="I651" s="60" t="s">
        <v>5722</v>
      </c>
      <c r="J651" s="60" t="s">
        <v>6450</v>
      </c>
      <c r="K651" s="60" t="s">
        <v>6492</v>
      </c>
      <c r="L651" s="60" t="s">
        <v>5490</v>
      </c>
      <c r="M651" s="60">
        <v>330</v>
      </c>
      <c r="N651" s="60">
        <v>333</v>
      </c>
      <c r="O651" s="60">
        <v>401</v>
      </c>
      <c r="P651" s="61">
        <v>472</v>
      </c>
      <c r="Q651" s="62">
        <v>330333401472</v>
      </c>
      <c r="R651" s="60" t="s">
        <v>5482</v>
      </c>
      <c r="S651" s="60" t="s">
        <v>5486</v>
      </c>
      <c r="T651" s="60" t="s">
        <v>5484</v>
      </c>
      <c r="U651" s="60">
        <v>1</v>
      </c>
      <c r="V651" s="53" t="s">
        <v>5487</v>
      </c>
    </row>
    <row r="652" spans="1:22" x14ac:dyDescent="0.25">
      <c r="A652" s="59">
        <v>692593</v>
      </c>
      <c r="B652" s="60" t="s">
        <v>6493</v>
      </c>
      <c r="C652" s="60" t="s">
        <v>10</v>
      </c>
      <c r="D652" s="60" t="s">
        <v>5480</v>
      </c>
      <c r="E652" s="60" t="s">
        <v>5481</v>
      </c>
      <c r="F652" s="60" t="s">
        <v>5482</v>
      </c>
      <c r="G652" s="60" t="s">
        <v>5482</v>
      </c>
      <c r="H652" s="60" t="s">
        <v>5757</v>
      </c>
      <c r="I652" s="60" t="s">
        <v>5722</v>
      </c>
      <c r="J652" s="60" t="s">
        <v>6450</v>
      </c>
      <c r="K652" s="60" t="s">
        <v>6493</v>
      </c>
      <c r="L652" s="60" t="s">
        <v>5490</v>
      </c>
      <c r="M652" s="60">
        <v>330</v>
      </c>
      <c r="N652" s="60">
        <v>333</v>
      </c>
      <c r="O652" s="60">
        <v>401</v>
      </c>
      <c r="P652" s="61">
        <v>472</v>
      </c>
      <c r="Q652" s="62">
        <v>330333401472</v>
      </c>
      <c r="R652" s="60" t="s">
        <v>5482</v>
      </c>
      <c r="S652" s="60" t="s">
        <v>5486</v>
      </c>
      <c r="T652" s="60" t="s">
        <v>5484</v>
      </c>
      <c r="U652" s="60">
        <v>1</v>
      </c>
      <c r="V652" s="53" t="s">
        <v>5487</v>
      </c>
    </row>
    <row r="653" spans="1:22" x14ac:dyDescent="0.25">
      <c r="A653" s="59">
        <v>692611</v>
      </c>
      <c r="B653" s="60" t="s">
        <v>6494</v>
      </c>
      <c r="C653" s="60" t="s">
        <v>10</v>
      </c>
      <c r="D653" s="60" t="s">
        <v>5480</v>
      </c>
      <c r="E653" s="60" t="s">
        <v>5481</v>
      </c>
      <c r="F653" s="60" t="s">
        <v>5482</v>
      </c>
      <c r="G653" s="60" t="s">
        <v>5482</v>
      </c>
      <c r="H653" s="60" t="s">
        <v>5785</v>
      </c>
      <c r="I653" s="60" t="s">
        <v>5722</v>
      </c>
      <c r="J653" s="60" t="s">
        <v>6450</v>
      </c>
      <c r="K653" s="60" t="s">
        <v>6495</v>
      </c>
      <c r="L653" s="60" t="s">
        <v>5490</v>
      </c>
      <c r="M653" s="60">
        <v>330</v>
      </c>
      <c r="N653" s="60">
        <v>333</v>
      </c>
      <c r="O653" s="60">
        <v>401</v>
      </c>
      <c r="P653" s="61">
        <v>472</v>
      </c>
      <c r="Q653" s="62">
        <v>330333401472</v>
      </c>
      <c r="R653" s="60" t="s">
        <v>5482</v>
      </c>
      <c r="S653" s="60" t="s">
        <v>5486</v>
      </c>
      <c r="T653" s="60" t="s">
        <v>5484</v>
      </c>
      <c r="U653" s="60">
        <v>1</v>
      </c>
      <c r="V653" s="53" t="s">
        <v>5487</v>
      </c>
    </row>
    <row r="654" spans="1:22" x14ac:dyDescent="0.25">
      <c r="A654" s="59" t="s">
        <v>3854</v>
      </c>
      <c r="B654" s="60" t="s">
        <v>6496</v>
      </c>
      <c r="C654" s="60" t="s">
        <v>9</v>
      </c>
      <c r="D654" s="60" t="s">
        <v>6261</v>
      </c>
      <c r="E654" s="60" t="s">
        <v>6262</v>
      </c>
      <c r="F654" s="60" t="s">
        <v>6263</v>
      </c>
      <c r="G654" s="60" t="s">
        <v>6264</v>
      </c>
      <c r="H654" s="60" t="s">
        <v>6268</v>
      </c>
      <c r="I654" s="60" t="s">
        <v>6264</v>
      </c>
      <c r="J654" s="60" t="s">
        <v>5484</v>
      </c>
      <c r="K654" s="60" t="s">
        <v>6269</v>
      </c>
      <c r="L654" s="60" t="s">
        <v>4149</v>
      </c>
      <c r="M654" s="60">
        <v>480</v>
      </c>
      <c r="N654" s="60">
        <v>433</v>
      </c>
      <c r="O654" s="60">
        <v>104</v>
      </c>
      <c r="P654" s="61" t="s">
        <v>3854</v>
      </c>
      <c r="Q654" s="62" t="s">
        <v>6266</v>
      </c>
      <c r="R654" s="60" t="s">
        <v>6059</v>
      </c>
      <c r="S654" s="60" t="s">
        <v>6264</v>
      </c>
      <c r="T654" s="60" t="s">
        <v>5484</v>
      </c>
      <c r="U654" s="60">
        <v>0.2</v>
      </c>
      <c r="V654" s="53" t="s">
        <v>5487</v>
      </c>
    </row>
    <row r="655" spans="1:22" x14ac:dyDescent="0.25">
      <c r="A655" s="59">
        <v>692508</v>
      </c>
      <c r="B655" s="60" t="s">
        <v>6497</v>
      </c>
      <c r="C655" s="60" t="s">
        <v>10</v>
      </c>
      <c r="D655" s="60" t="s">
        <v>5480</v>
      </c>
      <c r="E655" s="60" t="s">
        <v>5481</v>
      </c>
      <c r="F655" s="60" t="s">
        <v>5482</v>
      </c>
      <c r="G655" s="60" t="s">
        <v>5482</v>
      </c>
      <c r="H655" s="60" t="s">
        <v>6018</v>
      </c>
      <c r="I655" s="60" t="s">
        <v>6018</v>
      </c>
      <c r="J655" s="60" t="s">
        <v>6450</v>
      </c>
      <c r="K655" s="60" t="s">
        <v>6497</v>
      </c>
      <c r="L655" s="60" t="s">
        <v>5490</v>
      </c>
      <c r="M655" s="60">
        <v>330</v>
      </c>
      <c r="N655" s="60">
        <v>333</v>
      </c>
      <c r="O655" s="60">
        <v>401</v>
      </c>
      <c r="P655" s="61">
        <v>472</v>
      </c>
      <c r="Q655" s="62">
        <v>330333401472</v>
      </c>
      <c r="R655" s="60" t="s">
        <v>5482</v>
      </c>
      <c r="S655" s="60" t="s">
        <v>5486</v>
      </c>
      <c r="T655" s="60" t="s">
        <v>5484</v>
      </c>
      <c r="U655" s="60">
        <v>1</v>
      </c>
      <c r="V655" s="53" t="s">
        <v>5487</v>
      </c>
    </row>
    <row r="656" spans="1:22" x14ac:dyDescent="0.25">
      <c r="A656" s="59">
        <v>692516</v>
      </c>
      <c r="B656" s="60" t="s">
        <v>6498</v>
      </c>
      <c r="C656" s="60" t="s">
        <v>10</v>
      </c>
      <c r="D656" s="60" t="s">
        <v>5480</v>
      </c>
      <c r="E656" s="60" t="s">
        <v>5481</v>
      </c>
      <c r="F656" s="60" t="s">
        <v>5482</v>
      </c>
      <c r="G656" s="60" t="s">
        <v>5482</v>
      </c>
      <c r="H656" s="60" t="s">
        <v>6135</v>
      </c>
      <c r="I656" s="60" t="s">
        <v>6135</v>
      </c>
      <c r="J656" s="60" t="s">
        <v>6450</v>
      </c>
      <c r="K656" s="60" t="s">
        <v>6498</v>
      </c>
      <c r="L656" s="60" t="s">
        <v>5490</v>
      </c>
      <c r="M656" s="60">
        <v>330</v>
      </c>
      <c r="N656" s="60">
        <v>333</v>
      </c>
      <c r="O656" s="60">
        <v>401</v>
      </c>
      <c r="P656" s="61">
        <v>472</v>
      </c>
      <c r="Q656" s="62">
        <v>330333401472</v>
      </c>
      <c r="R656" s="60" t="s">
        <v>5482</v>
      </c>
      <c r="S656" s="60" t="s">
        <v>5486</v>
      </c>
      <c r="T656" s="60" t="s">
        <v>5484</v>
      </c>
      <c r="U656" s="60">
        <v>1</v>
      </c>
      <c r="V656" s="53" t="s">
        <v>5487</v>
      </c>
    </row>
    <row r="657" spans="1:22" x14ac:dyDescent="0.25">
      <c r="A657" s="59">
        <v>692525</v>
      </c>
      <c r="B657" s="60" t="s">
        <v>6499</v>
      </c>
      <c r="C657" s="60" t="s">
        <v>10</v>
      </c>
      <c r="D657" s="60" t="s">
        <v>5480</v>
      </c>
      <c r="E657" s="60" t="s">
        <v>5481</v>
      </c>
      <c r="F657" s="60" t="s">
        <v>5482</v>
      </c>
      <c r="G657" s="60" t="s">
        <v>5482</v>
      </c>
      <c r="H657" s="60" t="s">
        <v>6206</v>
      </c>
      <c r="I657" s="60" t="s">
        <v>6161</v>
      </c>
      <c r="J657" s="60" t="s">
        <v>6450</v>
      </c>
      <c r="K657" s="60" t="s">
        <v>6499</v>
      </c>
      <c r="L657" s="60" t="s">
        <v>5490</v>
      </c>
      <c r="M657" s="60">
        <v>330</v>
      </c>
      <c r="N657" s="60">
        <v>333</v>
      </c>
      <c r="O657" s="60">
        <v>401</v>
      </c>
      <c r="P657" s="61">
        <v>472</v>
      </c>
      <c r="Q657" s="62">
        <v>330333401472</v>
      </c>
      <c r="R657" s="60" t="s">
        <v>5482</v>
      </c>
      <c r="S657" s="60" t="s">
        <v>5486</v>
      </c>
      <c r="T657" s="60" t="s">
        <v>5484</v>
      </c>
      <c r="U657" s="60">
        <v>1</v>
      </c>
      <c r="V657" s="53" t="s">
        <v>5487</v>
      </c>
    </row>
    <row r="658" spans="1:22" x14ac:dyDescent="0.25">
      <c r="A658" s="59">
        <v>692537</v>
      </c>
      <c r="B658" s="60" t="s">
        <v>6500</v>
      </c>
      <c r="C658" s="60" t="s">
        <v>10</v>
      </c>
      <c r="D658" s="60" t="s">
        <v>5480</v>
      </c>
      <c r="E658" s="60" t="s">
        <v>5481</v>
      </c>
      <c r="F658" s="60" t="s">
        <v>5482</v>
      </c>
      <c r="G658" s="60" t="s">
        <v>5482</v>
      </c>
      <c r="H658" s="60" t="s">
        <v>5896</v>
      </c>
      <c r="I658" s="60" t="s">
        <v>5882</v>
      </c>
      <c r="J658" s="60" t="s">
        <v>6450</v>
      </c>
      <c r="K658" s="60" t="s">
        <v>6500</v>
      </c>
      <c r="L658" s="60" t="s">
        <v>5490</v>
      </c>
      <c r="M658" s="60">
        <v>330</v>
      </c>
      <c r="N658" s="60">
        <v>333</v>
      </c>
      <c r="O658" s="60">
        <v>401</v>
      </c>
      <c r="P658" s="61">
        <v>472</v>
      </c>
      <c r="Q658" s="62">
        <v>330333401472</v>
      </c>
      <c r="R658" s="60" t="s">
        <v>5482</v>
      </c>
      <c r="S658" s="60" t="s">
        <v>5486</v>
      </c>
      <c r="T658" s="60" t="s">
        <v>5484</v>
      </c>
      <c r="U658" s="60">
        <v>1</v>
      </c>
      <c r="V658" s="53" t="s">
        <v>5487</v>
      </c>
    </row>
    <row r="659" spans="1:22" x14ac:dyDescent="0.25">
      <c r="A659" s="59">
        <v>692884</v>
      </c>
      <c r="B659" s="60" t="s">
        <v>6501</v>
      </c>
      <c r="C659" s="60" t="s">
        <v>10</v>
      </c>
      <c r="D659" s="60" t="s">
        <v>5480</v>
      </c>
      <c r="E659" s="60" t="s">
        <v>5481</v>
      </c>
      <c r="F659" s="60" t="s">
        <v>5482</v>
      </c>
      <c r="G659" s="60" t="s">
        <v>5482</v>
      </c>
      <c r="H659" s="60" t="s">
        <v>6502</v>
      </c>
      <c r="I659" s="60" t="s">
        <v>6213</v>
      </c>
      <c r="J659" s="60" t="s">
        <v>5492</v>
      </c>
      <c r="K659" s="60" t="s">
        <v>6503</v>
      </c>
      <c r="L659" s="60" t="s">
        <v>5490</v>
      </c>
      <c r="M659" s="60">
        <v>330</v>
      </c>
      <c r="N659" s="60">
        <v>333</v>
      </c>
      <c r="O659" s="60">
        <v>401</v>
      </c>
      <c r="P659" s="61">
        <v>101</v>
      </c>
      <c r="Q659" s="62">
        <v>330333401101</v>
      </c>
      <c r="R659" s="60" t="s">
        <v>5482</v>
      </c>
      <c r="S659" s="60" t="s">
        <v>5486</v>
      </c>
      <c r="T659" s="60" t="s">
        <v>5484</v>
      </c>
      <c r="U659" s="60">
        <v>1</v>
      </c>
      <c r="V659" s="53" t="s">
        <v>5487</v>
      </c>
    </row>
    <row r="660" spans="1:22" x14ac:dyDescent="0.25">
      <c r="A660" s="59">
        <v>695076</v>
      </c>
      <c r="B660" s="60" t="s">
        <v>6504</v>
      </c>
      <c r="C660" s="60" t="s">
        <v>10</v>
      </c>
      <c r="D660" s="60" t="s">
        <v>5480</v>
      </c>
      <c r="E660" s="60" t="s">
        <v>5481</v>
      </c>
      <c r="F660" s="60" t="s">
        <v>5519</v>
      </c>
      <c r="G660" s="60" t="s">
        <v>5519</v>
      </c>
      <c r="H660" s="60" t="s">
        <v>5836</v>
      </c>
      <c r="I660" s="60" t="s">
        <v>5833</v>
      </c>
      <c r="J660" s="60" t="s">
        <v>6450</v>
      </c>
      <c r="K660" s="60" t="s">
        <v>6505</v>
      </c>
      <c r="L660" s="60" t="s">
        <v>5490</v>
      </c>
      <c r="M660" s="60">
        <v>330</v>
      </c>
      <c r="N660" s="60">
        <v>333</v>
      </c>
      <c r="O660" s="60">
        <v>402</v>
      </c>
      <c r="P660" s="61">
        <v>172</v>
      </c>
      <c r="Q660" s="62">
        <v>330333402172</v>
      </c>
      <c r="R660" s="60" t="s">
        <v>5519</v>
      </c>
      <c r="S660" s="60" t="s">
        <v>5486</v>
      </c>
      <c r="T660" s="60" t="s">
        <v>5484</v>
      </c>
      <c r="U660" s="60">
        <v>1</v>
      </c>
      <c r="V660" s="53" t="s">
        <v>5487</v>
      </c>
    </row>
    <row r="661" spans="1:22" x14ac:dyDescent="0.25">
      <c r="A661" s="59">
        <v>695077</v>
      </c>
      <c r="B661" s="60" t="s">
        <v>6506</v>
      </c>
      <c r="C661" s="60" t="s">
        <v>10</v>
      </c>
      <c r="D661" s="60" t="s">
        <v>5480</v>
      </c>
      <c r="E661" s="60" t="s">
        <v>5481</v>
      </c>
      <c r="F661" s="60" t="s">
        <v>5519</v>
      </c>
      <c r="G661" s="60" t="s">
        <v>5519</v>
      </c>
      <c r="H661" s="60" t="s">
        <v>5849</v>
      </c>
      <c r="I661" s="60" t="s">
        <v>5849</v>
      </c>
      <c r="J661" s="60" t="s">
        <v>6450</v>
      </c>
      <c r="K661" s="60" t="s">
        <v>6506</v>
      </c>
      <c r="L661" s="60" t="s">
        <v>5490</v>
      </c>
      <c r="M661" s="60">
        <v>330</v>
      </c>
      <c r="N661" s="60">
        <v>333</v>
      </c>
      <c r="O661" s="60">
        <v>402</v>
      </c>
      <c r="P661" s="61">
        <v>172</v>
      </c>
      <c r="Q661" s="62">
        <v>330333402172</v>
      </c>
      <c r="R661" s="60" t="s">
        <v>5519</v>
      </c>
      <c r="S661" s="60" t="s">
        <v>5486</v>
      </c>
      <c r="T661" s="60" t="s">
        <v>5484</v>
      </c>
      <c r="U661" s="60">
        <v>1</v>
      </c>
      <c r="V661" s="53" t="s">
        <v>5487</v>
      </c>
    </row>
    <row r="662" spans="1:22" x14ac:dyDescent="0.25">
      <c r="A662" s="59">
        <v>695078</v>
      </c>
      <c r="B662" s="60" t="s">
        <v>6507</v>
      </c>
      <c r="C662" s="60" t="s">
        <v>10</v>
      </c>
      <c r="D662" s="60" t="s">
        <v>5480</v>
      </c>
      <c r="E662" s="60" t="s">
        <v>5481</v>
      </c>
      <c r="F662" s="60" t="s">
        <v>5519</v>
      </c>
      <c r="G662" s="60" t="s">
        <v>5519</v>
      </c>
      <c r="H662" s="60" t="s">
        <v>5563</v>
      </c>
      <c r="I662" s="60" t="s">
        <v>5563</v>
      </c>
      <c r="J662" s="60" t="s">
        <v>6450</v>
      </c>
      <c r="K662" s="60" t="s">
        <v>6507</v>
      </c>
      <c r="L662" s="60" t="s">
        <v>5490</v>
      </c>
      <c r="M662" s="60">
        <v>330</v>
      </c>
      <c r="N662" s="60">
        <v>333</v>
      </c>
      <c r="O662" s="60">
        <v>402</v>
      </c>
      <c r="P662" s="61">
        <v>172</v>
      </c>
      <c r="Q662" s="62">
        <v>330333402172</v>
      </c>
      <c r="R662" s="60" t="s">
        <v>5519</v>
      </c>
      <c r="S662" s="60" t="s">
        <v>5486</v>
      </c>
      <c r="T662" s="60" t="s">
        <v>5484</v>
      </c>
      <c r="U662" s="60">
        <v>1</v>
      </c>
      <c r="V662" s="53" t="s">
        <v>5487</v>
      </c>
    </row>
    <row r="663" spans="1:22" x14ac:dyDescent="0.25">
      <c r="A663" s="59">
        <v>695079</v>
      </c>
      <c r="B663" s="60" t="s">
        <v>6508</v>
      </c>
      <c r="C663" s="60" t="s">
        <v>10</v>
      </c>
      <c r="D663" s="60" t="s">
        <v>5480</v>
      </c>
      <c r="E663" s="60" t="s">
        <v>5481</v>
      </c>
      <c r="F663" s="60" t="s">
        <v>5519</v>
      </c>
      <c r="G663" s="60" t="s">
        <v>5519</v>
      </c>
      <c r="H663" s="60" t="s">
        <v>5656</v>
      </c>
      <c r="I663" s="60" t="s">
        <v>5656</v>
      </c>
      <c r="J663" s="60" t="s">
        <v>6450</v>
      </c>
      <c r="K663" s="60" t="s">
        <v>6508</v>
      </c>
      <c r="L663" s="60" t="s">
        <v>5490</v>
      </c>
      <c r="M663" s="60">
        <v>330</v>
      </c>
      <c r="N663" s="60">
        <v>333</v>
      </c>
      <c r="O663" s="60">
        <v>402</v>
      </c>
      <c r="P663" s="61">
        <v>172</v>
      </c>
      <c r="Q663" s="62">
        <v>330333402172</v>
      </c>
      <c r="R663" s="60" t="s">
        <v>5519</v>
      </c>
      <c r="S663" s="60" t="s">
        <v>5486</v>
      </c>
      <c r="T663" s="60" t="s">
        <v>5484</v>
      </c>
      <c r="U663" s="60">
        <v>1</v>
      </c>
      <c r="V663" s="53" t="s">
        <v>5487</v>
      </c>
    </row>
    <row r="664" spans="1:22" x14ac:dyDescent="0.25">
      <c r="A664" s="59">
        <v>695081</v>
      </c>
      <c r="B664" s="60" t="s">
        <v>6509</v>
      </c>
      <c r="C664" s="60" t="s">
        <v>10</v>
      </c>
      <c r="D664" s="60" t="s">
        <v>5480</v>
      </c>
      <c r="E664" s="60" t="s">
        <v>5481</v>
      </c>
      <c r="F664" s="60" t="s">
        <v>5519</v>
      </c>
      <c r="G664" s="60" t="s">
        <v>5519</v>
      </c>
      <c r="H664" s="60" t="s">
        <v>5706</v>
      </c>
      <c r="I664" s="60" t="s">
        <v>5706</v>
      </c>
      <c r="J664" s="60" t="s">
        <v>6450</v>
      </c>
      <c r="K664" s="60" t="s">
        <v>6510</v>
      </c>
      <c r="L664" s="60" t="s">
        <v>5490</v>
      </c>
      <c r="M664" s="60">
        <v>330</v>
      </c>
      <c r="N664" s="60">
        <v>333</v>
      </c>
      <c r="O664" s="60">
        <v>402</v>
      </c>
      <c r="P664" s="61">
        <v>172</v>
      </c>
      <c r="Q664" s="62">
        <v>330333402172</v>
      </c>
      <c r="R664" s="60" t="s">
        <v>5519</v>
      </c>
      <c r="S664" s="60" t="s">
        <v>5486</v>
      </c>
      <c r="T664" s="60" t="s">
        <v>5484</v>
      </c>
      <c r="U664" s="60">
        <v>1</v>
      </c>
      <c r="V664" s="53" t="s">
        <v>5487</v>
      </c>
    </row>
    <row r="665" spans="1:22" x14ac:dyDescent="0.25">
      <c r="A665" s="59">
        <v>695084</v>
      </c>
      <c r="B665" s="60" t="s">
        <v>6511</v>
      </c>
      <c r="C665" s="60" t="s">
        <v>10</v>
      </c>
      <c r="D665" s="60" t="s">
        <v>5480</v>
      </c>
      <c r="E665" s="60" t="s">
        <v>5481</v>
      </c>
      <c r="F665" s="60" t="s">
        <v>5519</v>
      </c>
      <c r="G665" s="60" t="s">
        <v>5519</v>
      </c>
      <c r="H665" s="60" t="s">
        <v>5624</v>
      </c>
      <c r="I665" s="60" t="s">
        <v>5625</v>
      </c>
      <c r="J665" s="60" t="s">
        <v>6450</v>
      </c>
      <c r="K665" s="60" t="s">
        <v>6511</v>
      </c>
      <c r="L665" s="60" t="s">
        <v>5490</v>
      </c>
      <c r="M665" s="60">
        <v>330</v>
      </c>
      <c r="N665" s="60">
        <v>333</v>
      </c>
      <c r="O665" s="60">
        <v>402</v>
      </c>
      <c r="P665" s="61">
        <v>172</v>
      </c>
      <c r="Q665" s="62">
        <v>330333402172</v>
      </c>
      <c r="R665" s="60" t="s">
        <v>5519</v>
      </c>
      <c r="S665" s="60" t="s">
        <v>5486</v>
      </c>
      <c r="T665" s="60" t="s">
        <v>5484</v>
      </c>
      <c r="U665" s="60">
        <v>1</v>
      </c>
      <c r="V665" s="53" t="s">
        <v>5487</v>
      </c>
    </row>
    <row r="666" spans="1:22" x14ac:dyDescent="0.25">
      <c r="A666" s="59">
        <v>695089</v>
      </c>
      <c r="B666" s="60" t="s">
        <v>6512</v>
      </c>
      <c r="C666" s="60" t="s">
        <v>10</v>
      </c>
      <c r="D666" s="60" t="s">
        <v>5480</v>
      </c>
      <c r="E666" s="60" t="s">
        <v>5481</v>
      </c>
      <c r="F666" s="60" t="s">
        <v>5519</v>
      </c>
      <c r="G666" s="60" t="s">
        <v>5519</v>
      </c>
      <c r="H666" s="60" t="s">
        <v>5700</v>
      </c>
      <c r="I666" s="60" t="s">
        <v>5701</v>
      </c>
      <c r="J666" s="60" t="s">
        <v>6450</v>
      </c>
      <c r="K666" s="60" t="s">
        <v>6513</v>
      </c>
      <c r="L666" s="60" t="s">
        <v>5490</v>
      </c>
      <c r="M666" s="60">
        <v>330</v>
      </c>
      <c r="N666" s="60">
        <v>333</v>
      </c>
      <c r="O666" s="60">
        <v>402</v>
      </c>
      <c r="P666" s="61">
        <v>172</v>
      </c>
      <c r="Q666" s="62">
        <v>330333402172</v>
      </c>
      <c r="R666" s="60" t="s">
        <v>5519</v>
      </c>
      <c r="S666" s="60" t="s">
        <v>5486</v>
      </c>
      <c r="T666" s="60" t="s">
        <v>5484</v>
      </c>
      <c r="U666" s="60">
        <v>1</v>
      </c>
      <c r="V666" s="53" t="s">
        <v>5487</v>
      </c>
    </row>
    <row r="667" spans="1:22" x14ac:dyDescent="0.25">
      <c r="A667" s="59">
        <v>695097</v>
      </c>
      <c r="B667" s="60" t="s">
        <v>6514</v>
      </c>
      <c r="C667" s="60" t="s">
        <v>10</v>
      </c>
      <c r="D667" s="60" t="s">
        <v>5480</v>
      </c>
      <c r="E667" s="60" t="s">
        <v>5481</v>
      </c>
      <c r="F667" s="60" t="s">
        <v>5519</v>
      </c>
      <c r="G667" s="60" t="s">
        <v>5519</v>
      </c>
      <c r="H667" s="60" t="s">
        <v>5534</v>
      </c>
      <c r="I667" s="60" t="s">
        <v>5534</v>
      </c>
      <c r="J667" s="60" t="s">
        <v>6450</v>
      </c>
      <c r="K667" s="60" t="s">
        <v>6515</v>
      </c>
      <c r="L667" s="60" t="s">
        <v>5490</v>
      </c>
      <c r="M667" s="60">
        <v>330</v>
      </c>
      <c r="N667" s="60">
        <v>333</v>
      </c>
      <c r="O667" s="60">
        <v>402</v>
      </c>
      <c r="P667" s="61">
        <v>172</v>
      </c>
      <c r="Q667" s="62">
        <v>330333402172</v>
      </c>
      <c r="R667" s="60" t="s">
        <v>5519</v>
      </c>
      <c r="S667" s="60" t="s">
        <v>5486</v>
      </c>
      <c r="T667" s="60" t="s">
        <v>5484</v>
      </c>
      <c r="U667" s="60">
        <v>1</v>
      </c>
      <c r="V667" s="53" t="s">
        <v>5487</v>
      </c>
    </row>
    <row r="668" spans="1:22" x14ac:dyDescent="0.25">
      <c r="A668" s="59">
        <v>695098</v>
      </c>
      <c r="B668" s="60" t="s">
        <v>6516</v>
      </c>
      <c r="C668" s="60" t="s">
        <v>10</v>
      </c>
      <c r="D668" s="60" t="s">
        <v>5480</v>
      </c>
      <c r="E668" s="60" t="s">
        <v>5481</v>
      </c>
      <c r="F668" s="60" t="s">
        <v>5519</v>
      </c>
      <c r="G668" s="60" t="s">
        <v>5519</v>
      </c>
      <c r="H668" s="60" t="s">
        <v>5579</v>
      </c>
      <c r="I668" s="60" t="s">
        <v>5579</v>
      </c>
      <c r="J668" s="60" t="s">
        <v>6450</v>
      </c>
      <c r="K668" s="60" t="s">
        <v>6517</v>
      </c>
      <c r="L668" s="60" t="s">
        <v>5490</v>
      </c>
      <c r="M668" s="60">
        <v>330</v>
      </c>
      <c r="N668" s="60">
        <v>333</v>
      </c>
      <c r="O668" s="60">
        <v>402</v>
      </c>
      <c r="P668" s="61">
        <v>172</v>
      </c>
      <c r="Q668" s="62">
        <v>330333402172</v>
      </c>
      <c r="R668" s="60" t="s">
        <v>5519</v>
      </c>
      <c r="S668" s="60" t="s">
        <v>5486</v>
      </c>
      <c r="T668" s="60" t="s">
        <v>5484</v>
      </c>
      <c r="U668" s="60">
        <v>1</v>
      </c>
      <c r="V668" s="53" t="s">
        <v>5487</v>
      </c>
    </row>
    <row r="669" spans="1:22" x14ac:dyDescent="0.25">
      <c r="A669" s="59">
        <v>695099</v>
      </c>
      <c r="B669" s="60" t="s">
        <v>6518</v>
      </c>
      <c r="C669" s="60" t="s">
        <v>10</v>
      </c>
      <c r="D669" s="60" t="s">
        <v>5480</v>
      </c>
      <c r="E669" s="60" t="s">
        <v>5481</v>
      </c>
      <c r="F669" s="60" t="s">
        <v>5519</v>
      </c>
      <c r="G669" s="60" t="s">
        <v>5519</v>
      </c>
      <c r="H669" s="60" t="s">
        <v>5540</v>
      </c>
      <c r="I669" s="60" t="s">
        <v>5541</v>
      </c>
      <c r="J669" s="60" t="s">
        <v>6450</v>
      </c>
      <c r="K669" s="60" t="s">
        <v>6518</v>
      </c>
      <c r="L669" s="60" t="s">
        <v>5490</v>
      </c>
      <c r="M669" s="60">
        <v>330</v>
      </c>
      <c r="N669" s="60">
        <v>333</v>
      </c>
      <c r="O669" s="60">
        <v>402</v>
      </c>
      <c r="P669" s="61">
        <v>172</v>
      </c>
      <c r="Q669" s="62">
        <v>330333402172</v>
      </c>
      <c r="R669" s="60" t="s">
        <v>5519</v>
      </c>
      <c r="S669" s="60" t="s">
        <v>5486</v>
      </c>
      <c r="T669" s="60" t="s">
        <v>5484</v>
      </c>
      <c r="U669" s="60">
        <v>1</v>
      </c>
      <c r="V669" s="53" t="s">
        <v>5487</v>
      </c>
    </row>
    <row r="670" spans="1:22" x14ac:dyDescent="0.25">
      <c r="A670" s="59">
        <v>695100</v>
      </c>
      <c r="B670" s="60" t="s">
        <v>6519</v>
      </c>
      <c r="C670" s="60" t="s">
        <v>10</v>
      </c>
      <c r="D670" s="60" t="s">
        <v>5480</v>
      </c>
      <c r="E670" s="60" t="s">
        <v>5481</v>
      </c>
      <c r="F670" s="60" t="s">
        <v>5519</v>
      </c>
      <c r="G670" s="60" t="s">
        <v>5519</v>
      </c>
      <c r="H670" s="60" t="s">
        <v>5684</v>
      </c>
      <c r="I670" s="60" t="s">
        <v>5684</v>
      </c>
      <c r="J670" s="60" t="s">
        <v>6450</v>
      </c>
      <c r="K670" s="60" t="s">
        <v>6519</v>
      </c>
      <c r="L670" s="60" t="s">
        <v>5490</v>
      </c>
      <c r="M670" s="60">
        <v>330</v>
      </c>
      <c r="N670" s="60">
        <v>333</v>
      </c>
      <c r="O670" s="60">
        <v>402</v>
      </c>
      <c r="P670" s="61">
        <v>172</v>
      </c>
      <c r="Q670" s="62">
        <v>330333402172</v>
      </c>
      <c r="R670" s="60" t="s">
        <v>5519</v>
      </c>
      <c r="S670" s="60" t="s">
        <v>5486</v>
      </c>
      <c r="T670" s="60" t="s">
        <v>5484</v>
      </c>
      <c r="U670" s="60">
        <v>1</v>
      </c>
      <c r="V670" s="53" t="s">
        <v>5487</v>
      </c>
    </row>
    <row r="671" spans="1:22" x14ac:dyDescent="0.25">
      <c r="A671" s="59">
        <v>695101</v>
      </c>
      <c r="B671" s="60" t="s">
        <v>6520</v>
      </c>
      <c r="C671" s="60" t="s">
        <v>10</v>
      </c>
      <c r="D671" s="60" t="s">
        <v>5480</v>
      </c>
      <c r="E671" s="60" t="s">
        <v>5481</v>
      </c>
      <c r="F671" s="60" t="s">
        <v>5519</v>
      </c>
      <c r="G671" s="60" t="s">
        <v>5519</v>
      </c>
      <c r="H671" s="60" t="s">
        <v>5559</v>
      </c>
      <c r="I671" s="60" t="s">
        <v>5559</v>
      </c>
      <c r="J671" s="60" t="s">
        <v>6450</v>
      </c>
      <c r="K671" s="60" t="s">
        <v>6521</v>
      </c>
      <c r="L671" s="60" t="s">
        <v>5490</v>
      </c>
      <c r="M671" s="60">
        <v>330</v>
      </c>
      <c r="N671" s="60">
        <v>333</v>
      </c>
      <c r="O671" s="60">
        <v>402</v>
      </c>
      <c r="P671" s="61">
        <v>172</v>
      </c>
      <c r="Q671" s="62">
        <v>330333402172</v>
      </c>
      <c r="R671" s="60" t="s">
        <v>5519</v>
      </c>
      <c r="S671" s="60" t="s">
        <v>5486</v>
      </c>
      <c r="T671" s="60" t="s">
        <v>5484</v>
      </c>
      <c r="U671" s="60">
        <v>1</v>
      </c>
      <c r="V671" s="53" t="s">
        <v>5487</v>
      </c>
    </row>
    <row r="672" spans="1:22" x14ac:dyDescent="0.25">
      <c r="A672" s="59">
        <v>695104</v>
      </c>
      <c r="B672" s="60" t="s">
        <v>6522</v>
      </c>
      <c r="C672" s="60" t="s">
        <v>10</v>
      </c>
      <c r="D672" s="60" t="s">
        <v>5480</v>
      </c>
      <c r="E672" s="60" t="s">
        <v>5481</v>
      </c>
      <c r="F672" s="60" t="s">
        <v>5519</v>
      </c>
      <c r="G672" s="60" t="s">
        <v>5519</v>
      </c>
      <c r="H672" s="60" t="s">
        <v>5547</v>
      </c>
      <c r="I672" s="60" t="s">
        <v>5547</v>
      </c>
      <c r="J672" s="60" t="s">
        <v>6450</v>
      </c>
      <c r="K672" s="60" t="s">
        <v>6523</v>
      </c>
      <c r="L672" s="60" t="s">
        <v>5490</v>
      </c>
      <c r="M672" s="60">
        <v>330</v>
      </c>
      <c r="N672" s="60">
        <v>333</v>
      </c>
      <c r="O672" s="60">
        <v>402</v>
      </c>
      <c r="P672" s="61">
        <v>172</v>
      </c>
      <c r="Q672" s="62">
        <v>330333402172</v>
      </c>
      <c r="R672" s="60" t="s">
        <v>5519</v>
      </c>
      <c r="S672" s="60" t="s">
        <v>5486</v>
      </c>
      <c r="T672" s="60" t="s">
        <v>5484</v>
      </c>
      <c r="U672" s="60">
        <v>1</v>
      </c>
      <c r="V672" s="53" t="s">
        <v>5487</v>
      </c>
    </row>
    <row r="673" spans="1:22" x14ac:dyDescent="0.25">
      <c r="A673" s="59">
        <v>695106</v>
      </c>
      <c r="B673" s="60" t="s">
        <v>6524</v>
      </c>
      <c r="C673" s="60" t="s">
        <v>10</v>
      </c>
      <c r="D673" s="60" t="s">
        <v>5480</v>
      </c>
      <c r="E673" s="60" t="s">
        <v>5481</v>
      </c>
      <c r="F673" s="60" t="s">
        <v>5519</v>
      </c>
      <c r="G673" s="60" t="s">
        <v>5519</v>
      </c>
      <c r="H673" s="60" t="s">
        <v>5555</v>
      </c>
      <c r="I673" s="60" t="s">
        <v>5555</v>
      </c>
      <c r="J673" s="60" t="s">
        <v>6450</v>
      </c>
      <c r="K673" s="60" t="s">
        <v>6525</v>
      </c>
      <c r="L673" s="60" t="s">
        <v>5490</v>
      </c>
      <c r="M673" s="60">
        <v>330</v>
      </c>
      <c r="N673" s="60">
        <v>333</v>
      </c>
      <c r="O673" s="60">
        <v>402</v>
      </c>
      <c r="P673" s="61">
        <v>172</v>
      </c>
      <c r="Q673" s="62">
        <v>330333402172</v>
      </c>
      <c r="R673" s="60" t="s">
        <v>5519</v>
      </c>
      <c r="S673" s="60" t="s">
        <v>5486</v>
      </c>
      <c r="T673" s="60" t="s">
        <v>5484</v>
      </c>
      <c r="U673" s="60">
        <v>1</v>
      </c>
      <c r="V673" s="53" t="s">
        <v>5487</v>
      </c>
    </row>
    <row r="674" spans="1:22" x14ac:dyDescent="0.25">
      <c r="A674" s="59">
        <v>695107</v>
      </c>
      <c r="B674" s="60" t="s">
        <v>6526</v>
      </c>
      <c r="C674" s="60" t="s">
        <v>10</v>
      </c>
      <c r="D674" s="60" t="s">
        <v>5480</v>
      </c>
      <c r="E674" s="60" t="s">
        <v>5481</v>
      </c>
      <c r="F674" s="60" t="s">
        <v>5519</v>
      </c>
      <c r="G674" s="60" t="s">
        <v>5519</v>
      </c>
      <c r="H674" s="60" t="s">
        <v>5662</v>
      </c>
      <c r="I674" s="60" t="s">
        <v>5662</v>
      </c>
      <c r="J674" s="60" t="s">
        <v>6450</v>
      </c>
      <c r="K674" s="60" t="s">
        <v>6527</v>
      </c>
      <c r="L674" s="60" t="s">
        <v>5490</v>
      </c>
      <c r="M674" s="60">
        <v>330</v>
      </c>
      <c r="N674" s="60">
        <v>333</v>
      </c>
      <c r="O674" s="60">
        <v>402</v>
      </c>
      <c r="P674" s="61">
        <v>172</v>
      </c>
      <c r="Q674" s="62">
        <v>330333402172</v>
      </c>
      <c r="R674" s="60" t="s">
        <v>5519</v>
      </c>
      <c r="S674" s="60" t="s">
        <v>5486</v>
      </c>
      <c r="T674" s="60" t="s">
        <v>5484</v>
      </c>
      <c r="U674" s="60">
        <v>1</v>
      </c>
      <c r="V674" s="53" t="s">
        <v>5487</v>
      </c>
    </row>
    <row r="675" spans="1:22" x14ac:dyDescent="0.25">
      <c r="A675" s="59">
        <v>695108</v>
      </c>
      <c r="B675" s="60" t="s">
        <v>6528</v>
      </c>
      <c r="C675" s="60" t="s">
        <v>10</v>
      </c>
      <c r="D675" s="60" t="s">
        <v>5480</v>
      </c>
      <c r="E675" s="60" t="s">
        <v>5481</v>
      </c>
      <c r="F675" s="60" t="s">
        <v>5519</v>
      </c>
      <c r="G675" s="60" t="s">
        <v>5519</v>
      </c>
      <c r="H675" s="60" t="s">
        <v>6529</v>
      </c>
      <c r="I675" s="60" t="s">
        <v>6529</v>
      </c>
      <c r="J675" s="60" t="s">
        <v>6450</v>
      </c>
      <c r="K675" s="60" t="s">
        <v>6528</v>
      </c>
      <c r="L675" s="60" t="s">
        <v>5490</v>
      </c>
      <c r="M675" s="60">
        <v>330</v>
      </c>
      <c r="N675" s="60">
        <v>333</v>
      </c>
      <c r="O675" s="60">
        <v>402</v>
      </c>
      <c r="P675" s="61">
        <v>172</v>
      </c>
      <c r="Q675" s="62">
        <v>330333402172</v>
      </c>
      <c r="R675" s="60" t="s">
        <v>5519</v>
      </c>
      <c r="S675" s="60" t="s">
        <v>5486</v>
      </c>
      <c r="T675" s="60" t="s">
        <v>5484</v>
      </c>
      <c r="U675" s="60">
        <v>1</v>
      </c>
      <c r="V675" s="53" t="s">
        <v>5487</v>
      </c>
    </row>
    <row r="676" spans="1:22" x14ac:dyDescent="0.25">
      <c r="A676" s="59">
        <v>695111</v>
      </c>
      <c r="B676" s="60" t="s">
        <v>6530</v>
      </c>
      <c r="C676" s="60" t="s">
        <v>10</v>
      </c>
      <c r="D676" s="60" t="s">
        <v>5480</v>
      </c>
      <c r="E676" s="60" t="s">
        <v>5481</v>
      </c>
      <c r="F676" s="60" t="s">
        <v>5519</v>
      </c>
      <c r="G676" s="60" t="s">
        <v>5519</v>
      </c>
      <c r="H676" s="60" t="s">
        <v>5529</v>
      </c>
      <c r="I676" s="60" t="s">
        <v>5529</v>
      </c>
      <c r="J676" s="60" t="s">
        <v>6450</v>
      </c>
      <c r="K676" s="60" t="s">
        <v>6530</v>
      </c>
      <c r="L676" s="60" t="s">
        <v>5490</v>
      </c>
      <c r="M676" s="60">
        <v>330</v>
      </c>
      <c r="N676" s="60">
        <v>333</v>
      </c>
      <c r="O676" s="60">
        <v>402</v>
      </c>
      <c r="P676" s="61">
        <v>172</v>
      </c>
      <c r="Q676" s="62">
        <v>330333402172</v>
      </c>
      <c r="R676" s="60" t="s">
        <v>5519</v>
      </c>
      <c r="S676" s="60" t="s">
        <v>5486</v>
      </c>
      <c r="T676" s="60" t="s">
        <v>5484</v>
      </c>
      <c r="U676" s="60">
        <v>1</v>
      </c>
      <c r="V676" s="53" t="s">
        <v>5487</v>
      </c>
    </row>
    <row r="677" spans="1:22" x14ac:dyDescent="0.25">
      <c r="A677" s="59">
        <v>695115</v>
      </c>
      <c r="B677" s="60" t="s">
        <v>6531</v>
      </c>
      <c r="C677" s="60" t="s">
        <v>10</v>
      </c>
      <c r="D677" s="60" t="s">
        <v>5480</v>
      </c>
      <c r="E677" s="60" t="s">
        <v>5481</v>
      </c>
      <c r="F677" s="60" t="s">
        <v>5519</v>
      </c>
      <c r="G677" s="60" t="s">
        <v>5519</v>
      </c>
      <c r="H677" s="60" t="s">
        <v>5582</v>
      </c>
      <c r="I677" s="60" t="s">
        <v>5582</v>
      </c>
      <c r="J677" s="60" t="s">
        <v>6450</v>
      </c>
      <c r="K677" s="60" t="s">
        <v>6532</v>
      </c>
      <c r="L677" s="60" t="s">
        <v>5490</v>
      </c>
      <c r="M677" s="60">
        <v>330</v>
      </c>
      <c r="N677" s="60">
        <v>333</v>
      </c>
      <c r="O677" s="60">
        <v>402</v>
      </c>
      <c r="P677" s="61">
        <v>172</v>
      </c>
      <c r="Q677" s="62">
        <v>330333402172</v>
      </c>
      <c r="R677" s="60" t="s">
        <v>5519</v>
      </c>
      <c r="S677" s="60" t="s">
        <v>5486</v>
      </c>
      <c r="T677" s="60" t="s">
        <v>5484</v>
      </c>
      <c r="U677" s="60">
        <v>1</v>
      </c>
      <c r="V677" s="53" t="s">
        <v>5487</v>
      </c>
    </row>
    <row r="678" spans="1:22" x14ac:dyDescent="0.25">
      <c r="A678" s="59">
        <v>695117</v>
      </c>
      <c r="B678" s="60" t="s">
        <v>6533</v>
      </c>
      <c r="C678" s="60" t="s">
        <v>10</v>
      </c>
      <c r="D678" s="60" t="s">
        <v>5480</v>
      </c>
      <c r="E678" s="60" t="s">
        <v>5481</v>
      </c>
      <c r="F678" s="60" t="s">
        <v>5519</v>
      </c>
      <c r="G678" s="60" t="s">
        <v>5519</v>
      </c>
      <c r="H678" s="60" t="s">
        <v>6534</v>
      </c>
      <c r="I678" s="60" t="s">
        <v>6534</v>
      </c>
      <c r="J678" s="60" t="s">
        <v>6450</v>
      </c>
      <c r="K678" s="60" t="s">
        <v>6533</v>
      </c>
      <c r="L678" s="60" t="s">
        <v>5490</v>
      </c>
      <c r="M678" s="60">
        <v>330</v>
      </c>
      <c r="N678" s="60">
        <v>333</v>
      </c>
      <c r="O678" s="60">
        <v>402</v>
      </c>
      <c r="P678" s="61">
        <v>172</v>
      </c>
      <c r="Q678" s="62">
        <v>330333402172</v>
      </c>
      <c r="R678" s="60" t="s">
        <v>5519</v>
      </c>
      <c r="S678" s="60" t="s">
        <v>5486</v>
      </c>
      <c r="T678" s="60" t="s">
        <v>5484</v>
      </c>
      <c r="U678" s="60">
        <v>1</v>
      </c>
      <c r="V678" s="53" t="s">
        <v>5487</v>
      </c>
    </row>
    <row r="679" spans="1:22" x14ac:dyDescent="0.25">
      <c r="A679" s="59">
        <v>695085</v>
      </c>
      <c r="B679" s="60" t="s">
        <v>6535</v>
      </c>
      <c r="C679" s="60" t="s">
        <v>10</v>
      </c>
      <c r="D679" s="60" t="s">
        <v>5480</v>
      </c>
      <c r="E679" s="60" t="s">
        <v>5481</v>
      </c>
      <c r="F679" s="60" t="s">
        <v>5519</v>
      </c>
      <c r="G679" s="60" t="s">
        <v>5519</v>
      </c>
      <c r="H679" s="60" t="s">
        <v>5628</v>
      </c>
      <c r="I679" s="60" t="s">
        <v>5625</v>
      </c>
      <c r="J679" s="60" t="s">
        <v>6450</v>
      </c>
      <c r="K679" s="60" t="s">
        <v>6535</v>
      </c>
      <c r="L679" s="60" t="s">
        <v>5490</v>
      </c>
      <c r="M679" s="60">
        <v>330</v>
      </c>
      <c r="N679" s="60">
        <v>333</v>
      </c>
      <c r="O679" s="60">
        <v>402</v>
      </c>
      <c r="P679" s="61">
        <v>172</v>
      </c>
      <c r="Q679" s="62">
        <v>330333402172</v>
      </c>
      <c r="R679" s="60" t="s">
        <v>5519</v>
      </c>
      <c r="S679" s="60" t="s">
        <v>5486</v>
      </c>
      <c r="T679" s="60" t="s">
        <v>5484</v>
      </c>
      <c r="U679" s="60">
        <v>1</v>
      </c>
      <c r="V679" s="53" t="s">
        <v>5487</v>
      </c>
    </row>
    <row r="680" spans="1:22" x14ac:dyDescent="0.25">
      <c r="A680" s="59">
        <v>695095</v>
      </c>
      <c r="B680" s="60" t="s">
        <v>6536</v>
      </c>
      <c r="C680" s="60" t="s">
        <v>10</v>
      </c>
      <c r="D680" s="60" t="s">
        <v>5480</v>
      </c>
      <c r="E680" s="60" t="s">
        <v>5481</v>
      </c>
      <c r="F680" s="60" t="s">
        <v>5519</v>
      </c>
      <c r="G680" s="60" t="s">
        <v>5519</v>
      </c>
      <c r="H680" s="60" t="s">
        <v>5709</v>
      </c>
      <c r="I680" s="60" t="s">
        <v>5709</v>
      </c>
      <c r="J680" s="60" t="s">
        <v>6450</v>
      </c>
      <c r="K680" s="60" t="s">
        <v>6537</v>
      </c>
      <c r="L680" s="60" t="s">
        <v>5490</v>
      </c>
      <c r="M680" s="60">
        <v>330</v>
      </c>
      <c r="N680" s="60">
        <v>333</v>
      </c>
      <c r="O680" s="60">
        <v>402</v>
      </c>
      <c r="P680" s="61">
        <v>172</v>
      </c>
      <c r="Q680" s="62">
        <v>330333402172</v>
      </c>
      <c r="R680" s="60" t="s">
        <v>5519</v>
      </c>
      <c r="S680" s="60" t="s">
        <v>5486</v>
      </c>
      <c r="T680" s="60" t="s">
        <v>5484</v>
      </c>
      <c r="U680" s="60">
        <v>1</v>
      </c>
      <c r="V680" s="53" t="s">
        <v>5487</v>
      </c>
    </row>
    <row r="681" spans="1:22" x14ac:dyDescent="0.25">
      <c r="A681" s="59">
        <v>695096</v>
      </c>
      <c r="B681" s="60" t="s">
        <v>6538</v>
      </c>
      <c r="C681" s="60" t="s">
        <v>10</v>
      </c>
      <c r="D681" s="60" t="s">
        <v>5480</v>
      </c>
      <c r="E681" s="60" t="s">
        <v>5481</v>
      </c>
      <c r="F681" s="60" t="s">
        <v>5519</v>
      </c>
      <c r="G681" s="60" t="s">
        <v>5519</v>
      </c>
      <c r="H681" s="60" t="s">
        <v>5630</v>
      </c>
      <c r="I681" s="60" t="s">
        <v>5630</v>
      </c>
      <c r="J681" s="60" t="s">
        <v>6450</v>
      </c>
      <c r="K681" s="60" t="s">
        <v>6539</v>
      </c>
      <c r="L681" s="60" t="s">
        <v>5490</v>
      </c>
      <c r="M681" s="60">
        <v>330</v>
      </c>
      <c r="N681" s="60">
        <v>333</v>
      </c>
      <c r="O681" s="60">
        <v>402</v>
      </c>
      <c r="P681" s="61">
        <v>172</v>
      </c>
      <c r="Q681" s="62">
        <v>330333402172</v>
      </c>
      <c r="R681" s="60" t="s">
        <v>5519</v>
      </c>
      <c r="S681" s="60" t="s">
        <v>5486</v>
      </c>
      <c r="T681" s="60" t="s">
        <v>5484</v>
      </c>
      <c r="U681" s="60">
        <v>1</v>
      </c>
      <c r="V681" s="53" t="s">
        <v>5487</v>
      </c>
    </row>
    <row r="682" spans="1:22" x14ac:dyDescent="0.25">
      <c r="A682" s="59">
        <v>695102</v>
      </c>
      <c r="B682" s="60" t="s">
        <v>6540</v>
      </c>
      <c r="C682" s="60" t="s">
        <v>10</v>
      </c>
      <c r="D682" s="60" t="s">
        <v>5480</v>
      </c>
      <c r="E682" s="60" t="s">
        <v>5481</v>
      </c>
      <c r="F682" s="60" t="s">
        <v>5519</v>
      </c>
      <c r="G682" s="60" t="s">
        <v>5519</v>
      </c>
      <c r="H682" s="60" t="s">
        <v>5589</v>
      </c>
      <c r="I682" s="60" t="s">
        <v>5589</v>
      </c>
      <c r="J682" s="60" t="s">
        <v>6450</v>
      </c>
      <c r="K682" s="60" t="s">
        <v>6541</v>
      </c>
      <c r="L682" s="60" t="s">
        <v>5490</v>
      </c>
      <c r="M682" s="60">
        <v>330</v>
      </c>
      <c r="N682" s="60">
        <v>333</v>
      </c>
      <c r="O682" s="60">
        <v>402</v>
      </c>
      <c r="P682" s="61">
        <v>172</v>
      </c>
      <c r="Q682" s="62">
        <v>330333402172</v>
      </c>
      <c r="R682" s="60" t="s">
        <v>5519</v>
      </c>
      <c r="S682" s="60" t="s">
        <v>5486</v>
      </c>
      <c r="T682" s="60" t="s">
        <v>5484</v>
      </c>
      <c r="U682" s="60">
        <v>1</v>
      </c>
      <c r="V682" s="53" t="s">
        <v>5487</v>
      </c>
    </row>
    <row r="683" spans="1:22" x14ac:dyDescent="0.25">
      <c r="A683" s="59">
        <v>695110</v>
      </c>
      <c r="B683" s="60" t="s">
        <v>6542</v>
      </c>
      <c r="C683" s="60" t="s">
        <v>10</v>
      </c>
      <c r="D683" s="60" t="s">
        <v>5480</v>
      </c>
      <c r="E683" s="60" t="s">
        <v>5481</v>
      </c>
      <c r="F683" s="60" t="s">
        <v>5519</v>
      </c>
      <c r="G683" s="60" t="s">
        <v>5519</v>
      </c>
      <c r="H683" s="60" t="s">
        <v>5525</v>
      </c>
      <c r="I683" s="60" t="s">
        <v>5526</v>
      </c>
      <c r="J683" s="60" t="s">
        <v>6450</v>
      </c>
      <c r="K683" s="60" t="s">
        <v>6542</v>
      </c>
      <c r="L683" s="60" t="s">
        <v>5490</v>
      </c>
      <c r="M683" s="60">
        <v>330</v>
      </c>
      <c r="N683" s="60">
        <v>333</v>
      </c>
      <c r="O683" s="60">
        <v>402</v>
      </c>
      <c r="P683" s="61">
        <v>172</v>
      </c>
      <c r="Q683" s="62">
        <v>330333402172</v>
      </c>
      <c r="R683" s="60" t="s">
        <v>5519</v>
      </c>
      <c r="S683" s="60" t="s">
        <v>5486</v>
      </c>
      <c r="T683" s="60" t="s">
        <v>5484</v>
      </c>
      <c r="U683" s="60">
        <v>1</v>
      </c>
      <c r="V683" s="53" t="s">
        <v>5487</v>
      </c>
    </row>
    <row r="684" spans="1:22" x14ac:dyDescent="0.25">
      <c r="A684" s="59">
        <v>695118</v>
      </c>
      <c r="B684" s="60" t="s">
        <v>6543</v>
      </c>
      <c r="C684" s="60" t="s">
        <v>10</v>
      </c>
      <c r="D684" s="60" t="s">
        <v>5480</v>
      </c>
      <c r="E684" s="60" t="s">
        <v>5481</v>
      </c>
      <c r="F684" s="60" t="s">
        <v>5519</v>
      </c>
      <c r="G684" s="60" t="s">
        <v>5519</v>
      </c>
      <c r="H684" s="60" t="s">
        <v>5637</v>
      </c>
      <c r="I684" s="60" t="s">
        <v>5637</v>
      </c>
      <c r="J684" s="60" t="s">
        <v>6450</v>
      </c>
      <c r="K684" s="60" t="s">
        <v>6543</v>
      </c>
      <c r="L684" s="60" t="s">
        <v>5490</v>
      </c>
      <c r="M684" s="60">
        <v>330</v>
      </c>
      <c r="N684" s="60">
        <v>333</v>
      </c>
      <c r="O684" s="60">
        <v>402</v>
      </c>
      <c r="P684" s="61">
        <v>172</v>
      </c>
      <c r="Q684" s="62">
        <v>330333402172</v>
      </c>
      <c r="R684" s="60" t="s">
        <v>5519</v>
      </c>
      <c r="S684" s="60" t="s">
        <v>5486</v>
      </c>
      <c r="T684" s="60" t="s">
        <v>5484</v>
      </c>
      <c r="U684" s="60">
        <v>1</v>
      </c>
      <c r="V684" s="53" t="s">
        <v>5487</v>
      </c>
    </row>
    <row r="685" spans="1:22" x14ac:dyDescent="0.25">
      <c r="A685" s="59">
        <v>134494</v>
      </c>
      <c r="B685" s="60" t="s">
        <v>6253</v>
      </c>
      <c r="C685" s="60" t="s">
        <v>10</v>
      </c>
      <c r="D685" s="60" t="s">
        <v>5480</v>
      </c>
      <c r="E685" s="60" t="s">
        <v>5481</v>
      </c>
      <c r="F685" s="60" t="s">
        <v>5482</v>
      </c>
      <c r="G685" s="60" t="s">
        <v>5482</v>
      </c>
      <c r="H685" s="60" t="s">
        <v>6254</v>
      </c>
      <c r="I685" s="60" t="s">
        <v>6254</v>
      </c>
      <c r="J685" s="60" t="s">
        <v>5484</v>
      </c>
      <c r="K685" s="60" t="s">
        <v>6253</v>
      </c>
      <c r="L685" s="60" t="s">
        <v>4611</v>
      </c>
      <c r="M685" s="60">
        <v>330</v>
      </c>
      <c r="N685" s="60">
        <v>333</v>
      </c>
      <c r="O685" s="60">
        <v>401</v>
      </c>
      <c r="P685" s="61" t="s">
        <v>3854</v>
      </c>
      <c r="Q685" s="62" t="s">
        <v>5485</v>
      </c>
      <c r="R685" s="60" t="s">
        <v>5482</v>
      </c>
      <c r="S685" s="60" t="s">
        <v>5486</v>
      </c>
      <c r="T685" s="60" t="s">
        <v>5484</v>
      </c>
      <c r="U685" s="60">
        <v>1</v>
      </c>
      <c r="V685" s="53" t="s">
        <v>5487</v>
      </c>
    </row>
    <row r="686" spans="1:22" x14ac:dyDescent="0.25">
      <c r="A686" s="59">
        <v>156379</v>
      </c>
      <c r="B686" s="60" t="s">
        <v>6544</v>
      </c>
      <c r="C686" s="60" t="s">
        <v>9</v>
      </c>
      <c r="D686" s="60" t="s">
        <v>6261</v>
      </c>
      <c r="E686" s="60" t="s">
        <v>6262</v>
      </c>
      <c r="F686" s="60" t="s">
        <v>6263</v>
      </c>
      <c r="G686" s="60" t="s">
        <v>6264</v>
      </c>
      <c r="H686" s="60" t="s">
        <v>6312</v>
      </c>
      <c r="I686" s="60" t="s">
        <v>6264</v>
      </c>
      <c r="J686" s="60" t="s">
        <v>5484</v>
      </c>
      <c r="K686" s="60" t="s">
        <v>64</v>
      </c>
      <c r="L686" s="60" t="s">
        <v>4611</v>
      </c>
      <c r="M686" s="60">
        <v>480</v>
      </c>
      <c r="N686" s="60">
        <v>433</v>
      </c>
      <c r="O686" s="60">
        <v>104</v>
      </c>
      <c r="P686" s="61" t="s">
        <v>3854</v>
      </c>
      <c r="Q686" s="62" t="s">
        <v>6266</v>
      </c>
      <c r="R686" s="60" t="s">
        <v>6093</v>
      </c>
      <c r="S686" s="60" t="s">
        <v>6264</v>
      </c>
      <c r="T686" s="60" t="s">
        <v>5484</v>
      </c>
      <c r="U686" s="60">
        <v>0.2</v>
      </c>
      <c r="V686" s="53" t="s">
        <v>5487</v>
      </c>
    </row>
    <row r="687" spans="1:22" x14ac:dyDescent="0.25">
      <c r="A687" s="59">
        <v>158700</v>
      </c>
      <c r="B687" s="60" t="s">
        <v>6397</v>
      </c>
      <c r="C687" s="60" t="s">
        <v>10</v>
      </c>
      <c r="D687" s="60" t="s">
        <v>5696</v>
      </c>
      <c r="E687" s="60" t="s">
        <v>5481</v>
      </c>
      <c r="F687" s="60" t="s">
        <v>5697</v>
      </c>
      <c r="G687" s="60" t="s">
        <v>6046</v>
      </c>
      <c r="H687" s="60" t="s">
        <v>6062</v>
      </c>
      <c r="I687" s="60" t="s">
        <v>6048</v>
      </c>
      <c r="J687" s="60" t="s">
        <v>5484</v>
      </c>
      <c r="K687" s="60" t="s">
        <v>6397</v>
      </c>
      <c r="L687" s="60" t="s">
        <v>4611</v>
      </c>
      <c r="M687" s="60">
        <v>330</v>
      </c>
      <c r="N687" s="60">
        <v>335</v>
      </c>
      <c r="O687" s="60">
        <v>405</v>
      </c>
      <c r="P687" s="61" t="s">
        <v>3854</v>
      </c>
      <c r="Q687" s="62" t="s">
        <v>6049</v>
      </c>
      <c r="R687" s="60" t="s">
        <v>6046</v>
      </c>
      <c r="S687" s="60" t="s">
        <v>5486</v>
      </c>
      <c r="T687" s="60" t="s">
        <v>5484</v>
      </c>
      <c r="U687" s="60">
        <v>1</v>
      </c>
      <c r="V687" s="53" t="s">
        <v>5487</v>
      </c>
    </row>
    <row r="688" spans="1:22" x14ac:dyDescent="0.25">
      <c r="A688" s="59">
        <v>156380</v>
      </c>
      <c r="B688" s="60" t="s">
        <v>6545</v>
      </c>
      <c r="C688" s="60" t="s">
        <v>9</v>
      </c>
      <c r="D688" s="60" t="s">
        <v>6261</v>
      </c>
      <c r="E688" s="60" t="s">
        <v>6262</v>
      </c>
      <c r="F688" s="60" t="s">
        <v>6263</v>
      </c>
      <c r="G688" s="60" t="s">
        <v>6264</v>
      </c>
      <c r="H688" s="60" t="s">
        <v>6268</v>
      </c>
      <c r="I688" s="60" t="s">
        <v>6264</v>
      </c>
      <c r="J688" s="60" t="s">
        <v>5484</v>
      </c>
      <c r="K688" s="60" t="s">
        <v>6269</v>
      </c>
      <c r="L688" s="60" t="s">
        <v>4611</v>
      </c>
      <c r="M688" s="60">
        <v>480</v>
      </c>
      <c r="N688" s="60">
        <v>433</v>
      </c>
      <c r="O688" s="60">
        <v>104</v>
      </c>
      <c r="P688" s="61" t="s">
        <v>3854</v>
      </c>
      <c r="Q688" s="62" t="s">
        <v>6266</v>
      </c>
      <c r="R688" s="60" t="s">
        <v>6059</v>
      </c>
      <c r="S688" s="60" t="s">
        <v>6264</v>
      </c>
      <c r="T688" s="60" t="s">
        <v>5484</v>
      </c>
      <c r="U688" s="60">
        <v>0.2</v>
      </c>
      <c r="V688" s="53" t="s">
        <v>5487</v>
      </c>
    </row>
    <row r="689" spans="1:22" x14ac:dyDescent="0.25">
      <c r="A689" s="59">
        <v>134534</v>
      </c>
      <c r="B689" s="60" t="s">
        <v>6546</v>
      </c>
      <c r="C689" s="60" t="s">
        <v>10</v>
      </c>
      <c r="D689" s="60" t="s">
        <v>5696</v>
      </c>
      <c r="E689" s="60" t="s">
        <v>5481</v>
      </c>
      <c r="F689" s="60" t="s">
        <v>5697</v>
      </c>
      <c r="G689" s="60" t="s">
        <v>6046</v>
      </c>
      <c r="H689" s="60" t="s">
        <v>6072</v>
      </c>
      <c r="I689" s="60" t="s">
        <v>6048</v>
      </c>
      <c r="J689" s="60" t="s">
        <v>5484</v>
      </c>
      <c r="K689" s="60" t="s">
        <v>6073</v>
      </c>
      <c r="L689" s="60" t="s">
        <v>4611</v>
      </c>
      <c r="M689" s="60">
        <v>330</v>
      </c>
      <c r="N689" s="60">
        <v>335</v>
      </c>
      <c r="O689" s="60">
        <v>405</v>
      </c>
      <c r="P689" s="61" t="s">
        <v>3854</v>
      </c>
      <c r="Q689" s="62" t="s">
        <v>6049</v>
      </c>
      <c r="R689" s="60" t="s">
        <v>6046</v>
      </c>
      <c r="S689" s="60" t="s">
        <v>5486</v>
      </c>
      <c r="T689" s="60" t="s">
        <v>5484</v>
      </c>
      <c r="U689" s="60">
        <v>1</v>
      </c>
      <c r="V689" s="53" t="s">
        <v>5487</v>
      </c>
    </row>
    <row r="690" spans="1:22" x14ac:dyDescent="0.25">
      <c r="A690" s="59">
        <v>156381</v>
      </c>
      <c r="B690" s="60" t="s">
        <v>32</v>
      </c>
      <c r="C690" s="60" t="s">
        <v>9</v>
      </c>
      <c r="D690" s="60" t="s">
        <v>6273</v>
      </c>
      <c r="E690" s="60" t="s">
        <v>6274</v>
      </c>
      <c r="F690" s="60" t="s">
        <v>6275</v>
      </c>
      <c r="G690" s="60" t="s">
        <v>6264</v>
      </c>
      <c r="H690" s="60" t="s">
        <v>6303</v>
      </c>
      <c r="I690" s="60" t="s">
        <v>6264</v>
      </c>
      <c r="J690" s="60" t="s">
        <v>5484</v>
      </c>
      <c r="K690" s="60" t="s">
        <v>6304</v>
      </c>
      <c r="L690" s="60" t="s">
        <v>4611</v>
      </c>
      <c r="M690" s="60">
        <v>480</v>
      </c>
      <c r="N690" s="60">
        <v>483</v>
      </c>
      <c r="O690" s="60">
        <v>101</v>
      </c>
      <c r="P690" s="61" t="s">
        <v>3854</v>
      </c>
      <c r="Q690" s="62" t="s">
        <v>6278</v>
      </c>
      <c r="R690" s="60" t="s">
        <v>6301</v>
      </c>
      <c r="S690" s="60" t="s">
        <v>6264</v>
      </c>
      <c r="T690" s="60" t="s">
        <v>5484</v>
      </c>
      <c r="U690" s="60">
        <v>0.2</v>
      </c>
      <c r="V690" s="53" t="s">
        <v>5487</v>
      </c>
    </row>
    <row r="691" spans="1:22" x14ac:dyDescent="0.25">
      <c r="A691" s="59">
        <v>134498</v>
      </c>
      <c r="B691" s="60" t="s">
        <v>5554</v>
      </c>
      <c r="C691" s="60" t="s">
        <v>10</v>
      </c>
      <c r="D691" s="60" t="s">
        <v>5480</v>
      </c>
      <c r="E691" s="60" t="s">
        <v>5481</v>
      </c>
      <c r="F691" s="60" t="s">
        <v>5519</v>
      </c>
      <c r="G691" s="60" t="s">
        <v>5519</v>
      </c>
      <c r="H691" s="60" t="s">
        <v>5555</v>
      </c>
      <c r="I691" s="60" t="s">
        <v>5555</v>
      </c>
      <c r="J691" s="60" t="s">
        <v>5484</v>
      </c>
      <c r="K691" s="60" t="s">
        <v>5554</v>
      </c>
      <c r="L691" s="60" t="s">
        <v>4611</v>
      </c>
      <c r="M691" s="60">
        <v>330</v>
      </c>
      <c r="N691" s="60">
        <v>333</v>
      </c>
      <c r="O691" s="60">
        <v>402</v>
      </c>
      <c r="P691" s="61" t="s">
        <v>3854</v>
      </c>
      <c r="Q691" s="62" t="s">
        <v>5522</v>
      </c>
      <c r="R691" s="60" t="s">
        <v>5519</v>
      </c>
      <c r="S691" s="60" t="s">
        <v>5486</v>
      </c>
      <c r="T691" s="60" t="s">
        <v>5484</v>
      </c>
      <c r="U691" s="60">
        <v>1</v>
      </c>
      <c r="V691" s="53" t="s">
        <v>5487</v>
      </c>
    </row>
    <row r="692" spans="1:22" x14ac:dyDescent="0.25">
      <c r="A692" s="59">
        <v>156639</v>
      </c>
      <c r="B692" s="60" t="s">
        <v>53</v>
      </c>
      <c r="C692" s="60" t="s">
        <v>9</v>
      </c>
      <c r="D692" s="60" t="s">
        <v>6273</v>
      </c>
      <c r="E692" s="60" t="s">
        <v>6274</v>
      </c>
      <c r="F692" s="60" t="s">
        <v>6275</v>
      </c>
      <c r="G692" s="60" t="s">
        <v>6264</v>
      </c>
      <c r="H692" s="60" t="s">
        <v>6394</v>
      </c>
      <c r="I692" s="60" t="s">
        <v>6264</v>
      </c>
      <c r="J692" s="60" t="s">
        <v>5484</v>
      </c>
      <c r="K692" s="60" t="s">
        <v>53</v>
      </c>
      <c r="L692" s="60" t="s">
        <v>4611</v>
      </c>
      <c r="M692" s="60">
        <v>480</v>
      </c>
      <c r="N692" s="60">
        <v>483</v>
      </c>
      <c r="O692" s="60">
        <v>101</v>
      </c>
      <c r="P692" s="61" t="s">
        <v>3854</v>
      </c>
      <c r="Q692" s="62" t="s">
        <v>6278</v>
      </c>
      <c r="R692" s="60" t="s">
        <v>6079</v>
      </c>
      <c r="S692" s="60" t="s">
        <v>6264</v>
      </c>
      <c r="T692" s="60" t="s">
        <v>5484</v>
      </c>
      <c r="U692" s="60">
        <v>0.4</v>
      </c>
      <c r="V692" s="53" t="s">
        <v>5487</v>
      </c>
    </row>
    <row r="693" spans="1:22" x14ac:dyDescent="0.25">
      <c r="A693" s="59">
        <v>156638</v>
      </c>
      <c r="B693" s="60" t="s">
        <v>48</v>
      </c>
      <c r="C693" s="60" t="s">
        <v>9</v>
      </c>
      <c r="D693" s="60" t="s">
        <v>6273</v>
      </c>
      <c r="E693" s="60" t="s">
        <v>6274</v>
      </c>
      <c r="F693" s="60" t="s">
        <v>6275</v>
      </c>
      <c r="G693" s="60" t="s">
        <v>6264</v>
      </c>
      <c r="H693" s="60" t="s">
        <v>6393</v>
      </c>
      <c r="I693" s="60" t="s">
        <v>6264</v>
      </c>
      <c r="J693" s="60" t="s">
        <v>5484</v>
      </c>
      <c r="K693" s="60" t="s">
        <v>48</v>
      </c>
      <c r="L693" s="60" t="s">
        <v>4611</v>
      </c>
      <c r="M693" s="60">
        <v>480</v>
      </c>
      <c r="N693" s="60">
        <v>483</v>
      </c>
      <c r="O693" s="60">
        <v>101</v>
      </c>
      <c r="P693" s="61" t="s">
        <v>3854</v>
      </c>
      <c r="Q693" s="62" t="s">
        <v>6278</v>
      </c>
      <c r="R693" s="60" t="s">
        <v>6086</v>
      </c>
      <c r="S693" s="60" t="s">
        <v>6264</v>
      </c>
      <c r="T693" s="60" t="s">
        <v>5484</v>
      </c>
      <c r="U693" s="60">
        <v>0.4</v>
      </c>
      <c r="V693" s="53" t="s">
        <v>5487</v>
      </c>
    </row>
    <row r="694" spans="1:22" x14ac:dyDescent="0.25">
      <c r="A694" s="59">
        <v>156378</v>
      </c>
      <c r="B694" s="60" t="s">
        <v>42</v>
      </c>
      <c r="C694" s="60" t="s">
        <v>9</v>
      </c>
      <c r="D694" s="60" t="s">
        <v>6273</v>
      </c>
      <c r="E694" s="60" t="s">
        <v>6274</v>
      </c>
      <c r="F694" s="60" t="s">
        <v>6275</v>
      </c>
      <c r="G694" s="60" t="s">
        <v>6264</v>
      </c>
      <c r="H694" s="60" t="s">
        <v>6320</v>
      </c>
      <c r="I694" s="60" t="s">
        <v>6264</v>
      </c>
      <c r="J694" s="60" t="s">
        <v>5484</v>
      </c>
      <c r="K694" s="60" t="s">
        <v>42</v>
      </c>
      <c r="L694" s="60" t="s">
        <v>4611</v>
      </c>
      <c r="M694" s="60">
        <v>480</v>
      </c>
      <c r="N694" s="60">
        <v>483</v>
      </c>
      <c r="O694" s="60">
        <v>101</v>
      </c>
      <c r="P694" s="61" t="s">
        <v>3854</v>
      </c>
      <c r="Q694" s="62" t="s">
        <v>6278</v>
      </c>
      <c r="R694" s="60" t="s">
        <v>6318</v>
      </c>
      <c r="S694" s="60" t="s">
        <v>6264</v>
      </c>
      <c r="T694" s="60" t="s">
        <v>5484</v>
      </c>
      <c r="U694" s="60">
        <v>0.4</v>
      </c>
      <c r="V694" s="53" t="s">
        <v>5487</v>
      </c>
    </row>
    <row r="695" spans="1:22" x14ac:dyDescent="0.25">
      <c r="A695" s="59">
        <v>156637</v>
      </c>
      <c r="B695" s="60" t="s">
        <v>6390</v>
      </c>
      <c r="C695" s="60" t="s">
        <v>9</v>
      </c>
      <c r="D695" s="60" t="s">
        <v>6273</v>
      </c>
      <c r="E695" s="60" t="s">
        <v>6274</v>
      </c>
      <c r="F695" s="60" t="s">
        <v>6275</v>
      </c>
      <c r="G695" s="60" t="s">
        <v>6264</v>
      </c>
      <c r="H695" s="60" t="s">
        <v>6391</v>
      </c>
      <c r="I695" s="60" t="s">
        <v>6264</v>
      </c>
      <c r="J695" s="60" t="s">
        <v>5484</v>
      </c>
      <c r="K695" s="60" t="s">
        <v>6390</v>
      </c>
      <c r="L695" s="60" t="s">
        <v>4611</v>
      </c>
      <c r="M695" s="60">
        <v>480</v>
      </c>
      <c r="N695" s="60">
        <v>483</v>
      </c>
      <c r="O695" s="60">
        <v>101</v>
      </c>
      <c r="P695" s="61" t="s">
        <v>3854</v>
      </c>
      <c r="Q695" s="62" t="s">
        <v>6278</v>
      </c>
      <c r="R695" s="60" t="s">
        <v>6392</v>
      </c>
      <c r="S695" s="60" t="s">
        <v>6264</v>
      </c>
      <c r="T695" s="60" t="s">
        <v>5484</v>
      </c>
      <c r="U695" s="60">
        <v>0.4</v>
      </c>
      <c r="V695" s="53" t="s">
        <v>5487</v>
      </c>
    </row>
    <row r="696" spans="1:22" x14ac:dyDescent="0.25">
      <c r="A696" s="59">
        <v>156641</v>
      </c>
      <c r="B696" s="60" t="s">
        <v>6411</v>
      </c>
      <c r="C696" s="60" t="s">
        <v>9</v>
      </c>
      <c r="D696" s="60" t="s">
        <v>6273</v>
      </c>
      <c r="E696" s="60" t="s">
        <v>6274</v>
      </c>
      <c r="F696" s="60" t="s">
        <v>6275</v>
      </c>
      <c r="G696" s="60" t="s">
        <v>6264</v>
      </c>
      <c r="H696" s="60" t="s">
        <v>6410</v>
      </c>
      <c r="I696" s="60" t="s">
        <v>6264</v>
      </c>
      <c r="J696" s="60" t="s">
        <v>5484</v>
      </c>
      <c r="K696" s="60" t="s">
        <v>6411</v>
      </c>
      <c r="L696" s="60" t="s">
        <v>4611</v>
      </c>
      <c r="M696" s="60">
        <v>480</v>
      </c>
      <c r="N696" s="60">
        <v>483</v>
      </c>
      <c r="O696" s="60">
        <v>101</v>
      </c>
      <c r="P696" s="61" t="s">
        <v>3854</v>
      </c>
      <c r="Q696" s="62" t="s">
        <v>6278</v>
      </c>
      <c r="R696" s="60" t="s">
        <v>6412</v>
      </c>
      <c r="S696" s="60" t="s">
        <v>6264</v>
      </c>
      <c r="T696" s="60" t="s">
        <v>5484</v>
      </c>
      <c r="U696" s="60">
        <v>0.2</v>
      </c>
      <c r="V696" s="53" t="s">
        <v>5487</v>
      </c>
    </row>
    <row r="697" spans="1:22" x14ac:dyDescent="0.25">
      <c r="A697" s="59">
        <v>695080</v>
      </c>
      <c r="B697" s="60" t="s">
        <v>6547</v>
      </c>
      <c r="C697" s="60" t="s">
        <v>10</v>
      </c>
      <c r="D697" s="60" t="s">
        <v>5480</v>
      </c>
      <c r="E697" s="60" t="s">
        <v>5481</v>
      </c>
      <c r="F697" s="60" t="s">
        <v>5519</v>
      </c>
      <c r="G697" s="60" t="s">
        <v>5519</v>
      </c>
      <c r="H697" s="60" t="s">
        <v>5674</v>
      </c>
      <c r="I697" s="60" t="s">
        <v>5674</v>
      </c>
      <c r="J697" s="60" t="s">
        <v>6450</v>
      </c>
      <c r="K697" s="60" t="s">
        <v>6547</v>
      </c>
      <c r="L697" s="60" t="s">
        <v>5490</v>
      </c>
      <c r="M697" s="60">
        <v>330</v>
      </c>
      <c r="N697" s="60">
        <v>333</v>
      </c>
      <c r="O697" s="60">
        <v>402</v>
      </c>
      <c r="P697" s="61">
        <v>172</v>
      </c>
      <c r="Q697" s="62">
        <v>330333402172</v>
      </c>
      <c r="R697" s="60" t="s">
        <v>5519</v>
      </c>
      <c r="S697" s="60" t="s">
        <v>5486</v>
      </c>
      <c r="T697" s="60" t="s">
        <v>5484</v>
      </c>
      <c r="U697" s="60">
        <v>1</v>
      </c>
      <c r="V697" s="53" t="s">
        <v>5487</v>
      </c>
    </row>
    <row r="698" spans="1:22" x14ac:dyDescent="0.25">
      <c r="A698" s="59">
        <v>695109</v>
      </c>
      <c r="B698" s="60" t="s">
        <v>6548</v>
      </c>
      <c r="C698" s="60" t="s">
        <v>10</v>
      </c>
      <c r="D698" s="60" t="s">
        <v>5480</v>
      </c>
      <c r="E698" s="60" t="s">
        <v>5481</v>
      </c>
      <c r="F698" s="60" t="s">
        <v>5519</v>
      </c>
      <c r="G698" s="60" t="s">
        <v>5519</v>
      </c>
      <c r="H698" s="60" t="s">
        <v>5594</v>
      </c>
      <c r="I698" s="60" t="s">
        <v>5594</v>
      </c>
      <c r="J698" s="60" t="s">
        <v>6450</v>
      </c>
      <c r="K698" s="60" t="s">
        <v>5596</v>
      </c>
      <c r="L698" s="60" t="s">
        <v>5490</v>
      </c>
      <c r="M698" s="60">
        <v>330</v>
      </c>
      <c r="N698" s="60">
        <v>333</v>
      </c>
      <c r="O698" s="60">
        <v>402</v>
      </c>
      <c r="P698" s="61">
        <v>172</v>
      </c>
      <c r="Q698" s="62">
        <v>330333402172</v>
      </c>
      <c r="R698" s="60" t="s">
        <v>5519</v>
      </c>
      <c r="S698" s="60" t="s">
        <v>5486</v>
      </c>
      <c r="T698" s="60" t="s">
        <v>5484</v>
      </c>
      <c r="U698" s="60">
        <v>1</v>
      </c>
      <c r="V698" s="53" t="s">
        <v>5487</v>
      </c>
    </row>
    <row r="699" spans="1:22" x14ac:dyDescent="0.25">
      <c r="A699" s="59">
        <v>692532</v>
      </c>
      <c r="B699" s="60" t="s">
        <v>6549</v>
      </c>
      <c r="C699" s="60" t="s">
        <v>10</v>
      </c>
      <c r="D699" s="60" t="s">
        <v>5480</v>
      </c>
      <c r="E699" s="60" t="s">
        <v>5481</v>
      </c>
      <c r="F699" s="60" t="s">
        <v>5482</v>
      </c>
      <c r="G699" s="60" t="s">
        <v>5482</v>
      </c>
      <c r="H699" s="60" t="s">
        <v>5907</v>
      </c>
      <c r="I699" s="60" t="s">
        <v>5882</v>
      </c>
      <c r="J699" s="60" t="s">
        <v>6450</v>
      </c>
      <c r="K699" s="60" t="s">
        <v>6549</v>
      </c>
      <c r="L699" s="60" t="s">
        <v>5490</v>
      </c>
      <c r="M699" s="60">
        <v>330</v>
      </c>
      <c r="N699" s="60">
        <v>333</v>
      </c>
      <c r="O699" s="60">
        <v>401</v>
      </c>
      <c r="P699" s="61">
        <v>472</v>
      </c>
      <c r="Q699" s="62">
        <v>330333401472</v>
      </c>
      <c r="R699" s="60" t="s">
        <v>5482</v>
      </c>
      <c r="S699" s="60" t="s">
        <v>5486</v>
      </c>
      <c r="T699" s="60" t="s">
        <v>5484</v>
      </c>
      <c r="U699" s="60">
        <v>1</v>
      </c>
      <c r="V699" s="53" t="s">
        <v>5487</v>
      </c>
    </row>
    <row r="700" spans="1:22" x14ac:dyDescent="0.25">
      <c r="A700" s="59">
        <v>695114</v>
      </c>
      <c r="B700" s="60" t="s">
        <v>6550</v>
      </c>
      <c r="C700" s="60" t="s">
        <v>10</v>
      </c>
      <c r="D700" s="60" t="s">
        <v>5480</v>
      </c>
      <c r="E700" s="60" t="s">
        <v>5481</v>
      </c>
      <c r="F700" s="60" t="s">
        <v>5519</v>
      </c>
      <c r="G700" s="60" t="s">
        <v>5519</v>
      </c>
      <c r="H700" s="60" t="s">
        <v>5602</v>
      </c>
      <c r="I700" s="60" t="s">
        <v>5602</v>
      </c>
      <c r="J700" s="60" t="s">
        <v>6450</v>
      </c>
      <c r="K700" s="60" t="s">
        <v>6551</v>
      </c>
      <c r="L700" s="60" t="s">
        <v>5490</v>
      </c>
      <c r="M700" s="60">
        <v>330</v>
      </c>
      <c r="N700" s="60">
        <v>333</v>
      </c>
      <c r="O700" s="60">
        <v>402</v>
      </c>
      <c r="P700" s="61">
        <v>172</v>
      </c>
      <c r="Q700" s="62">
        <v>330333402172</v>
      </c>
      <c r="R700" s="60" t="s">
        <v>5519</v>
      </c>
      <c r="S700" s="60" t="s">
        <v>5486</v>
      </c>
      <c r="T700" s="60" t="s">
        <v>5484</v>
      </c>
      <c r="U700" s="60">
        <v>1</v>
      </c>
      <c r="V700" s="53" t="s">
        <v>5487</v>
      </c>
    </row>
    <row r="701" spans="1:22" x14ac:dyDescent="0.25">
      <c r="A701" s="59" t="s">
        <v>3854</v>
      </c>
      <c r="B701" s="60" t="s">
        <v>6552</v>
      </c>
      <c r="C701" s="60" t="s">
        <v>10</v>
      </c>
      <c r="D701" s="60" t="s">
        <v>5480</v>
      </c>
      <c r="E701" s="60" t="s">
        <v>5481</v>
      </c>
      <c r="F701" s="60" t="s">
        <v>5482</v>
      </c>
      <c r="G701" s="60" t="s">
        <v>5482</v>
      </c>
      <c r="H701" s="60" t="s">
        <v>6016</v>
      </c>
      <c r="I701" s="60" t="s">
        <v>6016</v>
      </c>
      <c r="J701" s="60" t="s">
        <v>5484</v>
      </c>
      <c r="K701" s="60" t="s">
        <v>6553</v>
      </c>
      <c r="L701" s="60" t="s">
        <v>4149</v>
      </c>
      <c r="M701" s="60">
        <v>330</v>
      </c>
      <c r="N701" s="60">
        <v>333</v>
      </c>
      <c r="O701" s="60">
        <v>401</v>
      </c>
      <c r="P701" s="61" t="s">
        <v>3854</v>
      </c>
      <c r="Q701" s="62" t="s">
        <v>5485</v>
      </c>
      <c r="R701" s="60" t="s">
        <v>5482</v>
      </c>
      <c r="S701" s="60" t="s">
        <v>5486</v>
      </c>
      <c r="T701" s="60" t="s">
        <v>5484</v>
      </c>
      <c r="U701" s="60">
        <v>0.001</v>
      </c>
      <c r="V701" s="53" t="s">
        <v>5487</v>
      </c>
    </row>
    <row r="702" spans="1:22" x14ac:dyDescent="0.25">
      <c r="A702" s="59">
        <v>156640</v>
      </c>
      <c r="B702" s="60" t="s">
        <v>6415</v>
      </c>
      <c r="C702" s="60" t="s">
        <v>9</v>
      </c>
      <c r="D702" s="60" t="s">
        <v>6273</v>
      </c>
      <c r="E702" s="60" t="s">
        <v>6274</v>
      </c>
      <c r="F702" s="60" t="s">
        <v>6275</v>
      </c>
      <c r="G702" s="60" t="s">
        <v>6264</v>
      </c>
      <c r="H702" s="60" t="s">
        <v>6414</v>
      </c>
      <c r="I702" s="60" t="s">
        <v>6264</v>
      </c>
      <c r="J702" s="60" t="s">
        <v>5484</v>
      </c>
      <c r="K702" s="60" t="s">
        <v>6415</v>
      </c>
      <c r="L702" s="60" t="s">
        <v>4611</v>
      </c>
      <c r="M702" s="60">
        <v>480</v>
      </c>
      <c r="N702" s="60">
        <v>483</v>
      </c>
      <c r="O702" s="60">
        <v>101</v>
      </c>
      <c r="P702" s="61" t="s">
        <v>3854</v>
      </c>
      <c r="Q702" s="62" t="s">
        <v>6278</v>
      </c>
      <c r="R702" s="60" t="s">
        <v>6416</v>
      </c>
      <c r="S702" s="60" t="s">
        <v>6264</v>
      </c>
      <c r="T702" s="60" t="s">
        <v>5484</v>
      </c>
      <c r="U702" s="60">
        <v>0.4</v>
      </c>
      <c r="V702" s="53" t="s">
        <v>5487</v>
      </c>
    </row>
    <row r="703" spans="1:22" x14ac:dyDescent="0.25">
      <c r="A703" s="59">
        <v>156636</v>
      </c>
      <c r="B703" s="60" t="s">
        <v>6554</v>
      </c>
      <c r="C703" s="60" t="s">
        <v>9</v>
      </c>
      <c r="D703" s="60" t="s">
        <v>6273</v>
      </c>
      <c r="E703" s="60" t="s">
        <v>6274</v>
      </c>
      <c r="F703" s="60" t="s">
        <v>6275</v>
      </c>
      <c r="G703" s="60" t="s">
        <v>6264</v>
      </c>
      <c r="H703" s="60" t="s">
        <v>6389</v>
      </c>
      <c r="I703" s="60" t="s">
        <v>6264</v>
      </c>
      <c r="J703" s="60" t="s">
        <v>5484</v>
      </c>
      <c r="K703" s="60" t="s">
        <v>6388</v>
      </c>
      <c r="L703" s="60" t="s">
        <v>4611</v>
      </c>
      <c r="M703" s="60">
        <v>480</v>
      </c>
      <c r="N703" s="60">
        <v>483</v>
      </c>
      <c r="O703" s="60">
        <v>101</v>
      </c>
      <c r="P703" s="61" t="s">
        <v>3854</v>
      </c>
      <c r="Q703" s="62" t="s">
        <v>6278</v>
      </c>
      <c r="R703" s="60" t="s">
        <v>6047</v>
      </c>
      <c r="S703" s="60" t="s">
        <v>6264</v>
      </c>
      <c r="T703" s="60" t="s">
        <v>5484</v>
      </c>
      <c r="U703" s="60">
        <v>0.4</v>
      </c>
      <c r="V703" s="53" t="s">
        <v>5487</v>
      </c>
    </row>
    <row r="704" spans="1:22" x14ac:dyDescent="0.25">
      <c r="A704" s="59">
        <v>156642</v>
      </c>
      <c r="B704" s="60" t="s">
        <v>6289</v>
      </c>
      <c r="C704" s="60" t="s">
        <v>9</v>
      </c>
      <c r="D704" s="60" t="s">
        <v>5696</v>
      </c>
      <c r="E704" s="60" t="s">
        <v>5481</v>
      </c>
      <c r="F704" s="60" t="s">
        <v>5697</v>
      </c>
      <c r="G704" s="60" t="s">
        <v>6264</v>
      </c>
      <c r="H704" s="60" t="s">
        <v>6288</v>
      </c>
      <c r="I704" s="60" t="s">
        <v>6264</v>
      </c>
      <c r="J704" s="60" t="s">
        <v>5484</v>
      </c>
      <c r="K704" s="60" t="s">
        <v>6289</v>
      </c>
      <c r="L704" s="60" t="s">
        <v>4611</v>
      </c>
      <c r="M704" s="60">
        <v>330</v>
      </c>
      <c r="N704" s="60">
        <v>335</v>
      </c>
      <c r="O704" s="60">
        <v>405</v>
      </c>
      <c r="P704" s="61" t="s">
        <v>3854</v>
      </c>
      <c r="Q704" s="62" t="s">
        <v>6049</v>
      </c>
      <c r="R704" s="60" t="s">
        <v>6286</v>
      </c>
      <c r="S704" s="60" t="s">
        <v>6264</v>
      </c>
      <c r="T704" s="60" t="s">
        <v>5484</v>
      </c>
      <c r="U704" s="60">
        <v>0.75</v>
      </c>
      <c r="V704" s="53" t="s">
        <v>5487</v>
      </c>
    </row>
    <row r="705" spans="1:22" x14ac:dyDescent="0.25">
      <c r="A705" s="59">
        <v>134495</v>
      </c>
      <c r="B705" s="60" t="s">
        <v>5528</v>
      </c>
      <c r="C705" s="60" t="s">
        <v>10</v>
      </c>
      <c r="D705" s="60" t="s">
        <v>5480</v>
      </c>
      <c r="E705" s="60" t="s">
        <v>5481</v>
      </c>
      <c r="F705" s="60" t="s">
        <v>5519</v>
      </c>
      <c r="G705" s="60" t="s">
        <v>5519</v>
      </c>
      <c r="H705" s="60" t="s">
        <v>5529</v>
      </c>
      <c r="I705" s="60" t="s">
        <v>5529</v>
      </c>
      <c r="J705" s="60" t="s">
        <v>5484</v>
      </c>
      <c r="K705" s="60" t="s">
        <v>5528</v>
      </c>
      <c r="L705" s="60" t="s">
        <v>4611</v>
      </c>
      <c r="M705" s="60">
        <v>330</v>
      </c>
      <c r="N705" s="60">
        <v>333</v>
      </c>
      <c r="O705" s="60">
        <v>402</v>
      </c>
      <c r="P705" s="61" t="s">
        <v>3854</v>
      </c>
      <c r="Q705" s="62" t="s">
        <v>5522</v>
      </c>
      <c r="R705" s="60" t="s">
        <v>5519</v>
      </c>
      <c r="S705" s="60" t="s">
        <v>5486</v>
      </c>
      <c r="T705" s="60" t="s">
        <v>5484</v>
      </c>
      <c r="U705" s="60">
        <v>1</v>
      </c>
      <c r="V705" s="53" t="s">
        <v>5487</v>
      </c>
    </row>
    <row r="706" spans="1:22" x14ac:dyDescent="0.25">
      <c r="A706" s="59">
        <v>695921</v>
      </c>
      <c r="B706" s="60" t="s">
        <v>6555</v>
      </c>
      <c r="C706" s="60" t="s">
        <v>10</v>
      </c>
      <c r="D706" s="60" t="s">
        <v>5696</v>
      </c>
      <c r="E706" s="60" t="s">
        <v>5481</v>
      </c>
      <c r="F706" s="60" t="s">
        <v>5697</v>
      </c>
      <c r="G706" s="60" t="s">
        <v>6046</v>
      </c>
      <c r="H706" s="60" t="s">
        <v>6055</v>
      </c>
      <c r="I706" s="60" t="s">
        <v>6048</v>
      </c>
      <c r="J706" s="60" t="s">
        <v>5492</v>
      </c>
      <c r="K706" s="60" t="s">
        <v>6555</v>
      </c>
      <c r="L706" s="60" t="s">
        <v>5490</v>
      </c>
      <c r="M706" s="60">
        <v>330</v>
      </c>
      <c r="N706" s="60">
        <v>335</v>
      </c>
      <c r="O706" s="60">
        <v>405</v>
      </c>
      <c r="P706" s="61">
        <v>101</v>
      </c>
      <c r="Q706" s="62">
        <v>330335405101</v>
      </c>
      <c r="R706" s="60" t="s">
        <v>6046</v>
      </c>
      <c r="S706" s="60" t="s">
        <v>5486</v>
      </c>
      <c r="T706" s="60" t="s">
        <v>5484</v>
      </c>
      <c r="U706" s="60">
        <v>1</v>
      </c>
      <c r="V706" s="53" t="s">
        <v>5487</v>
      </c>
    </row>
    <row r="707" spans="1:22" x14ac:dyDescent="0.25">
      <c r="A707" s="59">
        <v>692588</v>
      </c>
      <c r="B707" s="60" t="s">
        <v>6556</v>
      </c>
      <c r="C707" s="60" t="s">
        <v>10</v>
      </c>
      <c r="D707" s="60" t="s">
        <v>5480</v>
      </c>
      <c r="E707" s="60" t="s">
        <v>5481</v>
      </c>
      <c r="F707" s="60" t="s">
        <v>5482</v>
      </c>
      <c r="G707" s="60" t="s">
        <v>5482</v>
      </c>
      <c r="H707" s="60" t="s">
        <v>5773</v>
      </c>
      <c r="I707" s="60" t="s">
        <v>5722</v>
      </c>
      <c r="J707" s="60" t="s">
        <v>6450</v>
      </c>
      <c r="K707" s="60" t="s">
        <v>5775</v>
      </c>
      <c r="L707" s="60" t="s">
        <v>5490</v>
      </c>
      <c r="M707" s="60">
        <v>330</v>
      </c>
      <c r="N707" s="60">
        <v>333</v>
      </c>
      <c r="O707" s="60">
        <v>401</v>
      </c>
      <c r="P707" s="61">
        <v>472</v>
      </c>
      <c r="Q707" s="62">
        <v>330333401472</v>
      </c>
      <c r="R707" s="60" t="s">
        <v>5482</v>
      </c>
      <c r="S707" s="60" t="s">
        <v>5486</v>
      </c>
      <c r="T707" s="60" t="s">
        <v>5484</v>
      </c>
      <c r="U707" s="60">
        <v>1</v>
      </c>
      <c r="V707" s="53" t="s">
        <v>5487</v>
      </c>
    </row>
    <row r="708" spans="1:22" x14ac:dyDescent="0.25">
      <c r="A708" s="59">
        <v>12928</v>
      </c>
      <c r="B708" s="60" t="s">
        <v>6557</v>
      </c>
      <c r="C708" s="60" t="s">
        <v>10</v>
      </c>
      <c r="D708" s="60" t="s">
        <v>5696</v>
      </c>
      <c r="E708" s="60" t="s">
        <v>5481</v>
      </c>
      <c r="F708" s="60" t="s">
        <v>5697</v>
      </c>
      <c r="G708" s="60" t="s">
        <v>6046</v>
      </c>
      <c r="H708" s="60" t="s">
        <v>6055</v>
      </c>
      <c r="I708" s="60" t="s">
        <v>6048</v>
      </c>
      <c r="J708" s="60" t="s">
        <v>5484</v>
      </c>
      <c r="K708" s="60" t="s">
        <v>6057</v>
      </c>
      <c r="L708" s="60" t="s">
        <v>3939</v>
      </c>
      <c r="M708" s="60">
        <v>330</v>
      </c>
      <c r="N708" s="60">
        <v>335</v>
      </c>
      <c r="O708" s="60">
        <v>405</v>
      </c>
      <c r="P708" s="61" t="s">
        <v>3854</v>
      </c>
      <c r="Q708" s="62" t="s">
        <v>6049</v>
      </c>
      <c r="R708" s="60" t="s">
        <v>6046</v>
      </c>
      <c r="S708" s="60" t="s">
        <v>5486</v>
      </c>
      <c r="T708" s="60" t="s">
        <v>5484</v>
      </c>
      <c r="U708" s="60">
        <v>1</v>
      </c>
      <c r="V708" s="53" t="s">
        <v>5487</v>
      </c>
    </row>
    <row r="709" spans="1:22" x14ac:dyDescent="0.25">
      <c r="A709" s="59">
        <v>134549</v>
      </c>
      <c r="B709" s="60" t="s">
        <v>6558</v>
      </c>
      <c r="C709" s="60" t="s">
        <v>10</v>
      </c>
      <c r="D709" s="60" t="s">
        <v>5480</v>
      </c>
      <c r="E709" s="60" t="s">
        <v>5481</v>
      </c>
      <c r="F709" s="60" t="s">
        <v>5482</v>
      </c>
      <c r="G709" s="60" t="s">
        <v>5482</v>
      </c>
      <c r="H709" s="60" t="s">
        <v>5743</v>
      </c>
      <c r="I709" s="60" t="s">
        <v>5722</v>
      </c>
      <c r="J709" s="60" t="s">
        <v>5484</v>
      </c>
      <c r="K709" s="60" t="s">
        <v>5744</v>
      </c>
      <c r="L709" s="60" t="s">
        <v>4611</v>
      </c>
      <c r="M709" s="60">
        <v>330</v>
      </c>
      <c r="N709" s="60">
        <v>333</v>
      </c>
      <c r="O709" s="60">
        <v>401</v>
      </c>
      <c r="P709" s="61" t="s">
        <v>3854</v>
      </c>
      <c r="Q709" s="62" t="s">
        <v>5485</v>
      </c>
      <c r="R709" s="60" t="s">
        <v>5482</v>
      </c>
      <c r="S709" s="60" t="s">
        <v>5486</v>
      </c>
      <c r="T709" s="60" t="s">
        <v>5484</v>
      </c>
      <c r="U709" s="60">
        <v>1</v>
      </c>
      <c r="V709" s="53" t="s">
        <v>5487</v>
      </c>
    </row>
    <row r="710" spans="1:22" x14ac:dyDescent="0.25">
      <c r="A710" s="59">
        <v>692583</v>
      </c>
      <c r="B710" s="60" t="s">
        <v>6559</v>
      </c>
      <c r="C710" s="60" t="s">
        <v>10</v>
      </c>
      <c r="D710" s="60" t="s">
        <v>5480</v>
      </c>
      <c r="E710" s="60" t="s">
        <v>5481</v>
      </c>
      <c r="F710" s="60" t="s">
        <v>5482</v>
      </c>
      <c r="G710" s="60" t="s">
        <v>5482</v>
      </c>
      <c r="H710" s="60" t="s">
        <v>6164</v>
      </c>
      <c r="I710" s="60" t="s">
        <v>6161</v>
      </c>
      <c r="J710" s="60" t="s">
        <v>6450</v>
      </c>
      <c r="K710" s="60" t="s">
        <v>6559</v>
      </c>
      <c r="L710" s="60" t="s">
        <v>3939</v>
      </c>
      <c r="M710" s="60">
        <v>330</v>
      </c>
      <c r="N710" s="60">
        <v>333</v>
      </c>
      <c r="O710" s="60">
        <v>401</v>
      </c>
      <c r="P710" s="61">
        <v>472</v>
      </c>
      <c r="Q710" s="62">
        <v>330333401472</v>
      </c>
      <c r="R710" s="60" t="s">
        <v>5482</v>
      </c>
      <c r="S710" s="60" t="s">
        <v>5486</v>
      </c>
      <c r="T710" s="60" t="s">
        <v>5484</v>
      </c>
      <c r="U710" s="60">
        <v>1</v>
      </c>
      <c r="V710" s="53" t="s">
        <v>5487</v>
      </c>
    </row>
    <row r="711" spans="1:22" x14ac:dyDescent="0.25">
      <c r="A711" s="59">
        <v>61851</v>
      </c>
      <c r="B711" s="60" t="s">
        <v>6560</v>
      </c>
      <c r="C711" s="60" t="s">
        <v>10</v>
      </c>
      <c r="D711" s="60" t="s">
        <v>5480</v>
      </c>
      <c r="E711" s="60" t="s">
        <v>5481</v>
      </c>
      <c r="F711" s="60" t="s">
        <v>5519</v>
      </c>
      <c r="G711" s="60" t="s">
        <v>5519</v>
      </c>
      <c r="H711" s="60" t="s">
        <v>5579</v>
      </c>
      <c r="I711" s="60" t="s">
        <v>5579</v>
      </c>
      <c r="J711" s="60" t="s">
        <v>5484</v>
      </c>
      <c r="K711" s="60" t="s">
        <v>6561</v>
      </c>
      <c r="L711" s="60" t="s">
        <v>3939</v>
      </c>
      <c r="M711" s="60">
        <v>330</v>
      </c>
      <c r="N711" s="60">
        <v>333</v>
      </c>
      <c r="O711" s="60">
        <v>402</v>
      </c>
      <c r="P711" s="61" t="s">
        <v>3854</v>
      </c>
      <c r="Q711" s="62" t="s">
        <v>5522</v>
      </c>
      <c r="R711" s="60" t="s">
        <v>5519</v>
      </c>
      <c r="S711" s="60" t="s">
        <v>5486</v>
      </c>
      <c r="T711" s="60" t="s">
        <v>5484</v>
      </c>
      <c r="U711" s="60">
        <v>1</v>
      </c>
      <c r="V711" s="53" t="s">
        <v>5487</v>
      </c>
    </row>
    <row r="712" spans="1:22" x14ac:dyDescent="0.25">
      <c r="A712" s="59">
        <v>11282</v>
      </c>
      <c r="B712" s="60" t="s">
        <v>6562</v>
      </c>
      <c r="C712" s="60" t="s">
        <v>10</v>
      </c>
      <c r="D712" s="60" t="s">
        <v>5480</v>
      </c>
      <c r="E712" s="60" t="s">
        <v>5481</v>
      </c>
      <c r="F712" s="60" t="s">
        <v>5482</v>
      </c>
      <c r="G712" s="60" t="s">
        <v>5482</v>
      </c>
      <c r="H712" s="60" t="s">
        <v>6179</v>
      </c>
      <c r="I712" s="60" t="s">
        <v>6161</v>
      </c>
      <c r="J712" s="60" t="s">
        <v>5484</v>
      </c>
      <c r="K712" s="60" t="s">
        <v>6183</v>
      </c>
      <c r="L712" s="60" t="s">
        <v>3939</v>
      </c>
      <c r="M712" s="60">
        <v>330</v>
      </c>
      <c r="N712" s="60">
        <v>333</v>
      </c>
      <c r="O712" s="60">
        <v>401</v>
      </c>
      <c r="P712" s="61" t="s">
        <v>3854</v>
      </c>
      <c r="Q712" s="62" t="s">
        <v>5485</v>
      </c>
      <c r="R712" s="60" t="s">
        <v>5482</v>
      </c>
      <c r="S712" s="60" t="s">
        <v>5486</v>
      </c>
      <c r="T712" s="60" t="s">
        <v>5484</v>
      </c>
      <c r="U712" s="60">
        <v>1</v>
      </c>
      <c r="V712" s="53" t="s">
        <v>5487</v>
      </c>
    </row>
    <row r="713" spans="1:22" x14ac:dyDescent="0.25">
      <c r="A713" s="59" t="s">
        <v>3854</v>
      </c>
      <c r="B713" s="60" t="s">
        <v>6563</v>
      </c>
      <c r="C713" s="60" t="s">
        <v>10</v>
      </c>
      <c r="D713" s="60" t="s">
        <v>5480</v>
      </c>
      <c r="E713" s="60" t="s">
        <v>5481</v>
      </c>
      <c r="F713" s="60" t="s">
        <v>5482</v>
      </c>
      <c r="G713" s="60" t="s">
        <v>5482</v>
      </c>
      <c r="H713" s="60" t="s">
        <v>6032</v>
      </c>
      <c r="I713" s="60" t="s">
        <v>6033</v>
      </c>
      <c r="J713" s="60" t="s">
        <v>5484</v>
      </c>
      <c r="K713" s="60" t="s">
        <v>6031</v>
      </c>
      <c r="L713" s="60" t="s">
        <v>4149</v>
      </c>
      <c r="M713" s="60">
        <v>330</v>
      </c>
      <c r="N713" s="60">
        <v>333</v>
      </c>
      <c r="O713" s="60">
        <v>401</v>
      </c>
      <c r="P713" s="61" t="s">
        <v>3854</v>
      </c>
      <c r="Q713" s="62" t="s">
        <v>5485</v>
      </c>
      <c r="R713" s="60" t="s">
        <v>5482</v>
      </c>
      <c r="S713" s="60" t="s">
        <v>5486</v>
      </c>
      <c r="T713" s="60" t="s">
        <v>5484</v>
      </c>
      <c r="U713" s="60">
        <v>0.001</v>
      </c>
      <c r="V713" s="53" t="s">
        <v>5487</v>
      </c>
    </row>
    <row r="714" spans="1:22" x14ac:dyDescent="0.25">
      <c r="A714" s="59">
        <v>692885</v>
      </c>
      <c r="B714" s="60" t="s">
        <v>6564</v>
      </c>
      <c r="C714" s="60" t="s">
        <v>10</v>
      </c>
      <c r="D714" s="60" t="s">
        <v>5480</v>
      </c>
      <c r="E714" s="60" t="s">
        <v>5481</v>
      </c>
      <c r="F714" s="60" t="s">
        <v>5482</v>
      </c>
      <c r="G714" s="60" t="s">
        <v>5482</v>
      </c>
      <c r="H714" s="60" t="s">
        <v>6565</v>
      </c>
      <c r="I714" s="60" t="s">
        <v>5483</v>
      </c>
      <c r="J714" s="60" t="s">
        <v>5492</v>
      </c>
      <c r="K714" s="60" t="s">
        <v>6566</v>
      </c>
      <c r="L714" s="60" t="s">
        <v>5490</v>
      </c>
      <c r="M714" s="60">
        <v>330</v>
      </c>
      <c r="N714" s="60">
        <v>333</v>
      </c>
      <c r="O714" s="60">
        <v>401</v>
      </c>
      <c r="P714" s="61">
        <v>101</v>
      </c>
      <c r="Q714" s="62">
        <v>330333401101</v>
      </c>
      <c r="R714" s="60" t="s">
        <v>5482</v>
      </c>
      <c r="S714" s="60" t="s">
        <v>5486</v>
      </c>
      <c r="T714" s="60" t="s">
        <v>5484</v>
      </c>
      <c r="U714" s="60">
        <v>1</v>
      </c>
      <c r="V714" s="53" t="s">
        <v>5487</v>
      </c>
    </row>
    <row r="715" spans="1:22" x14ac:dyDescent="0.25">
      <c r="A715" s="59">
        <v>695086</v>
      </c>
      <c r="B715" s="60" t="s">
        <v>6567</v>
      </c>
      <c r="C715" s="60" t="s">
        <v>10</v>
      </c>
      <c r="D715" s="60" t="s">
        <v>5480</v>
      </c>
      <c r="E715" s="60" t="s">
        <v>5481</v>
      </c>
      <c r="F715" s="60" t="s">
        <v>5519</v>
      </c>
      <c r="G715" s="60" t="s">
        <v>5519</v>
      </c>
      <c r="H715" s="60" t="s">
        <v>5670</v>
      </c>
      <c r="I715" s="60" t="s">
        <v>5670</v>
      </c>
      <c r="J715" s="60" t="s">
        <v>6450</v>
      </c>
      <c r="K715" s="60" t="s">
        <v>6431</v>
      </c>
      <c r="L715" s="60" t="s">
        <v>5490</v>
      </c>
      <c r="M715" s="60">
        <v>330</v>
      </c>
      <c r="N715" s="60">
        <v>333</v>
      </c>
      <c r="O715" s="60">
        <v>402</v>
      </c>
      <c r="P715" s="61">
        <v>172</v>
      </c>
      <c r="Q715" s="62">
        <v>330333402172</v>
      </c>
      <c r="R715" s="60" t="s">
        <v>5519</v>
      </c>
      <c r="S715" s="60" t="s">
        <v>5486</v>
      </c>
      <c r="T715" s="60" t="s">
        <v>5484</v>
      </c>
      <c r="U715" s="60">
        <v>1</v>
      </c>
      <c r="V715" s="53" t="s">
        <v>5487</v>
      </c>
    </row>
    <row r="716" spans="1:22" x14ac:dyDescent="0.25">
      <c r="A716" s="59">
        <v>655829</v>
      </c>
      <c r="B716" s="60" t="s">
        <v>6568</v>
      </c>
      <c r="C716" s="60" t="s">
        <v>10</v>
      </c>
      <c r="D716" s="60" t="s">
        <v>5480</v>
      </c>
      <c r="E716" s="60" t="s">
        <v>5481</v>
      </c>
      <c r="F716" s="60" t="s">
        <v>5519</v>
      </c>
      <c r="G716" s="60" t="s">
        <v>5519</v>
      </c>
      <c r="H716" s="60" t="s">
        <v>5628</v>
      </c>
      <c r="I716" s="60" t="s">
        <v>5625</v>
      </c>
      <c r="J716" s="60" t="s">
        <v>5492</v>
      </c>
      <c r="K716" s="60" t="s">
        <v>6568</v>
      </c>
      <c r="L716" s="60" t="s">
        <v>5490</v>
      </c>
      <c r="M716" s="60">
        <v>330</v>
      </c>
      <c r="N716" s="60">
        <v>333</v>
      </c>
      <c r="O716" s="60">
        <v>402</v>
      </c>
      <c r="P716" s="61">
        <v>101</v>
      </c>
      <c r="Q716" s="62">
        <v>330333402101</v>
      </c>
      <c r="R716" s="60" t="s">
        <v>5519</v>
      </c>
      <c r="S716" s="60" t="s">
        <v>5486</v>
      </c>
      <c r="T716" s="60" t="s">
        <v>5484</v>
      </c>
      <c r="U716" s="60">
        <v>1</v>
      </c>
      <c r="V716" s="53" t="s">
        <v>5487</v>
      </c>
    </row>
    <row r="717" spans="1:22" x14ac:dyDescent="0.25">
      <c r="A717" s="59">
        <v>692577</v>
      </c>
      <c r="B717" s="60" t="s">
        <v>6569</v>
      </c>
      <c r="C717" s="60" t="s">
        <v>10</v>
      </c>
      <c r="D717" s="60" t="s">
        <v>5480</v>
      </c>
      <c r="E717" s="60" t="s">
        <v>5481</v>
      </c>
      <c r="F717" s="60" t="s">
        <v>5482</v>
      </c>
      <c r="G717" s="60" t="s">
        <v>5482</v>
      </c>
      <c r="H717" s="60" t="s">
        <v>6167</v>
      </c>
      <c r="I717" s="60" t="s">
        <v>6161</v>
      </c>
      <c r="J717" s="60" t="s">
        <v>6450</v>
      </c>
      <c r="K717" s="60" t="s">
        <v>6569</v>
      </c>
      <c r="L717" s="60" t="s">
        <v>5490</v>
      </c>
      <c r="M717" s="60">
        <v>330</v>
      </c>
      <c r="N717" s="60">
        <v>333</v>
      </c>
      <c r="O717" s="60">
        <v>401</v>
      </c>
      <c r="P717" s="61">
        <v>472</v>
      </c>
      <c r="Q717" s="62">
        <v>330333401472</v>
      </c>
      <c r="R717" s="60" t="s">
        <v>5482</v>
      </c>
      <c r="S717" s="60" t="s">
        <v>5486</v>
      </c>
      <c r="T717" s="60" t="s">
        <v>5484</v>
      </c>
      <c r="U717" s="60">
        <v>1</v>
      </c>
      <c r="V717" s="53" t="s">
        <v>5487</v>
      </c>
    </row>
    <row r="718" spans="1:22" x14ac:dyDescent="0.25">
      <c r="A718" s="59">
        <v>655828</v>
      </c>
      <c r="B718" s="60" t="s">
        <v>6570</v>
      </c>
      <c r="C718" s="60" t="s">
        <v>10</v>
      </c>
      <c r="D718" s="60" t="s">
        <v>5480</v>
      </c>
      <c r="E718" s="60" t="s">
        <v>5481</v>
      </c>
      <c r="F718" s="60" t="s">
        <v>5519</v>
      </c>
      <c r="G718" s="60" t="s">
        <v>5519</v>
      </c>
      <c r="H718" s="60" t="s">
        <v>5624</v>
      </c>
      <c r="I718" s="60" t="s">
        <v>5625</v>
      </c>
      <c r="J718" s="60" t="s">
        <v>5492</v>
      </c>
      <c r="K718" s="60" t="s">
        <v>6570</v>
      </c>
      <c r="L718" s="60" t="s">
        <v>5490</v>
      </c>
      <c r="M718" s="60">
        <v>330</v>
      </c>
      <c r="N718" s="60">
        <v>333</v>
      </c>
      <c r="O718" s="60">
        <v>402</v>
      </c>
      <c r="P718" s="61">
        <v>101</v>
      </c>
      <c r="Q718" s="62">
        <v>330333402101</v>
      </c>
      <c r="R718" s="60" t="s">
        <v>5519</v>
      </c>
      <c r="S718" s="60" t="s">
        <v>5486</v>
      </c>
      <c r="T718" s="60" t="s">
        <v>5484</v>
      </c>
      <c r="U718" s="60">
        <v>1</v>
      </c>
      <c r="V718" s="53" t="s">
        <v>5487</v>
      </c>
    </row>
    <row r="719" spans="1:22" x14ac:dyDescent="0.25">
      <c r="A719" s="59">
        <v>695093</v>
      </c>
      <c r="B719" s="60" t="s">
        <v>6571</v>
      </c>
      <c r="C719" s="60" t="s">
        <v>10</v>
      </c>
      <c r="D719" s="60" t="s">
        <v>5480</v>
      </c>
      <c r="E719" s="60" t="s">
        <v>5481</v>
      </c>
      <c r="F719" s="60" t="s">
        <v>5519</v>
      </c>
      <c r="G719" s="60" t="s">
        <v>5519</v>
      </c>
      <c r="H719" s="60" t="s">
        <v>5690</v>
      </c>
      <c r="I719" s="60" t="s">
        <v>5690</v>
      </c>
      <c r="J719" s="60" t="s">
        <v>6450</v>
      </c>
      <c r="K719" s="60" t="s">
        <v>6572</v>
      </c>
      <c r="L719" s="60" t="s">
        <v>5490</v>
      </c>
      <c r="M719" s="60">
        <v>330</v>
      </c>
      <c r="N719" s="60">
        <v>333</v>
      </c>
      <c r="O719" s="60">
        <v>402</v>
      </c>
      <c r="P719" s="61">
        <v>172</v>
      </c>
      <c r="Q719" s="62">
        <v>330333402172</v>
      </c>
      <c r="R719" s="60" t="s">
        <v>5519</v>
      </c>
      <c r="S719" s="60" t="s">
        <v>5486</v>
      </c>
      <c r="T719" s="60" t="s">
        <v>5484</v>
      </c>
      <c r="U719" s="60">
        <v>1</v>
      </c>
      <c r="V719" s="53" t="s">
        <v>5487</v>
      </c>
    </row>
    <row r="720" spans="1:22" x14ac:dyDescent="0.25">
      <c r="A720" s="59">
        <v>692518</v>
      </c>
      <c r="B720" s="60" t="s">
        <v>6573</v>
      </c>
      <c r="C720" s="60" t="s">
        <v>10</v>
      </c>
      <c r="D720" s="60" t="s">
        <v>5480</v>
      </c>
      <c r="E720" s="60" t="s">
        <v>5481</v>
      </c>
      <c r="F720" s="60" t="s">
        <v>5482</v>
      </c>
      <c r="G720" s="60" t="s">
        <v>5482</v>
      </c>
      <c r="H720" s="60" t="s">
        <v>6105</v>
      </c>
      <c r="I720" s="60" t="s">
        <v>6105</v>
      </c>
      <c r="J720" s="60" t="s">
        <v>6450</v>
      </c>
      <c r="K720" s="60" t="s">
        <v>6573</v>
      </c>
      <c r="L720" s="60" t="s">
        <v>5490</v>
      </c>
      <c r="M720" s="60">
        <v>330</v>
      </c>
      <c r="N720" s="60">
        <v>333</v>
      </c>
      <c r="O720" s="60">
        <v>401</v>
      </c>
      <c r="P720" s="61">
        <v>472</v>
      </c>
      <c r="Q720" s="62">
        <v>330333401472</v>
      </c>
      <c r="R720" s="60" t="s">
        <v>5482</v>
      </c>
      <c r="S720" s="60" t="s">
        <v>5486</v>
      </c>
      <c r="T720" s="60" t="s">
        <v>5484</v>
      </c>
      <c r="U720" s="60">
        <v>1</v>
      </c>
      <c r="V720" s="53" t="s">
        <v>5487</v>
      </c>
    </row>
    <row r="721" spans="1:22" x14ac:dyDescent="0.25">
      <c r="A721" s="59">
        <v>13917</v>
      </c>
      <c r="B721" s="60" t="s">
        <v>6574</v>
      </c>
      <c r="C721" s="60" t="s">
        <v>10</v>
      </c>
      <c r="D721" s="60" t="s">
        <v>5480</v>
      </c>
      <c r="E721" s="60" t="s">
        <v>5481</v>
      </c>
      <c r="F721" s="60" t="s">
        <v>5482</v>
      </c>
      <c r="G721" s="60" t="s">
        <v>5482</v>
      </c>
      <c r="H721" s="60" t="s">
        <v>6575</v>
      </c>
      <c r="I721" s="60" t="s">
        <v>6575</v>
      </c>
      <c r="J721" s="60" t="s">
        <v>5484</v>
      </c>
      <c r="K721" s="60" t="s">
        <v>6574</v>
      </c>
      <c r="L721" s="60" t="s">
        <v>3939</v>
      </c>
      <c r="M721" s="60">
        <v>330</v>
      </c>
      <c r="N721" s="60">
        <v>333</v>
      </c>
      <c r="O721" s="60">
        <v>401</v>
      </c>
      <c r="P721" s="61" t="s">
        <v>3854</v>
      </c>
      <c r="Q721" s="62" t="s">
        <v>5485</v>
      </c>
      <c r="R721" s="60" t="s">
        <v>5482</v>
      </c>
      <c r="S721" s="60" t="s">
        <v>5486</v>
      </c>
      <c r="T721" s="60" t="s">
        <v>5484</v>
      </c>
      <c r="U721" s="60">
        <v>1</v>
      </c>
      <c r="V721" s="53" t="s">
        <v>5487</v>
      </c>
    </row>
    <row r="722" spans="1:22" x14ac:dyDescent="0.25">
      <c r="A722" s="59">
        <v>13918</v>
      </c>
      <c r="B722" s="60" t="s">
        <v>6576</v>
      </c>
      <c r="C722" s="60" t="s">
        <v>10</v>
      </c>
      <c r="D722" s="60" t="s">
        <v>5480</v>
      </c>
      <c r="E722" s="60" t="s">
        <v>5481</v>
      </c>
      <c r="F722" s="60" t="s">
        <v>5482</v>
      </c>
      <c r="G722" s="60" t="s">
        <v>5482</v>
      </c>
      <c r="H722" s="60" t="s">
        <v>6577</v>
      </c>
      <c r="I722" s="60" t="s">
        <v>6577</v>
      </c>
      <c r="J722" s="60" t="s">
        <v>5484</v>
      </c>
      <c r="K722" s="60" t="s">
        <v>6576</v>
      </c>
      <c r="L722" s="60" t="s">
        <v>3939</v>
      </c>
      <c r="M722" s="60">
        <v>330</v>
      </c>
      <c r="N722" s="60">
        <v>333</v>
      </c>
      <c r="O722" s="60">
        <v>401</v>
      </c>
      <c r="P722" s="61" t="s">
        <v>3854</v>
      </c>
      <c r="Q722" s="62" t="s">
        <v>5485</v>
      </c>
      <c r="R722" s="60" t="s">
        <v>5482</v>
      </c>
      <c r="S722" s="60" t="s">
        <v>5486</v>
      </c>
      <c r="T722" s="60" t="s">
        <v>5484</v>
      </c>
      <c r="U722" s="60">
        <v>1</v>
      </c>
      <c r="V722" s="53" t="s">
        <v>5487</v>
      </c>
    </row>
    <row r="723" spans="1:22" x14ac:dyDescent="0.25">
      <c r="A723" s="59">
        <v>699813</v>
      </c>
      <c r="B723" s="60" t="s">
        <v>6578</v>
      </c>
      <c r="C723" s="60" t="s">
        <v>10</v>
      </c>
      <c r="D723" s="60" t="s">
        <v>5480</v>
      </c>
      <c r="E723" s="60" t="s">
        <v>5481</v>
      </c>
      <c r="F723" s="60" t="s">
        <v>5482</v>
      </c>
      <c r="G723" s="60" t="s">
        <v>5482</v>
      </c>
      <c r="H723" s="60" t="s">
        <v>6575</v>
      </c>
      <c r="I723" s="60" t="s">
        <v>6575</v>
      </c>
      <c r="J723" s="60" t="s">
        <v>5484</v>
      </c>
      <c r="K723" s="60" t="s">
        <v>6574</v>
      </c>
      <c r="L723" s="60" t="s">
        <v>5490</v>
      </c>
      <c r="M723" s="60">
        <v>330</v>
      </c>
      <c r="N723" s="60">
        <v>333</v>
      </c>
      <c r="O723" s="60">
        <v>401</v>
      </c>
      <c r="P723" s="61">
        <v>452</v>
      </c>
      <c r="Q723" s="62">
        <v>330333401452</v>
      </c>
      <c r="R723" s="60" t="s">
        <v>5482</v>
      </c>
      <c r="S723" s="60" t="s">
        <v>5486</v>
      </c>
      <c r="T723" s="60" t="s">
        <v>5484</v>
      </c>
      <c r="U723" s="60">
        <v>1</v>
      </c>
      <c r="V723" s="53" t="s">
        <v>5487</v>
      </c>
    </row>
    <row r="724" spans="1:22" x14ac:dyDescent="0.25">
      <c r="A724" s="59">
        <v>699814</v>
      </c>
      <c r="B724" s="60" t="s">
        <v>6579</v>
      </c>
      <c r="C724" s="60" t="s">
        <v>10</v>
      </c>
      <c r="D724" s="60" t="s">
        <v>5480</v>
      </c>
      <c r="E724" s="60" t="s">
        <v>5481</v>
      </c>
      <c r="F724" s="60" t="s">
        <v>5482</v>
      </c>
      <c r="G724" s="60" t="s">
        <v>5482</v>
      </c>
      <c r="H724" s="60" t="s">
        <v>6577</v>
      </c>
      <c r="I724" s="60" t="s">
        <v>6577</v>
      </c>
      <c r="J724" s="60" t="s">
        <v>5484</v>
      </c>
      <c r="K724" s="60" t="s">
        <v>6576</v>
      </c>
      <c r="L724" s="60" t="s">
        <v>5490</v>
      </c>
      <c r="M724" s="60">
        <v>330</v>
      </c>
      <c r="N724" s="60">
        <v>333</v>
      </c>
      <c r="O724" s="60">
        <v>401</v>
      </c>
      <c r="P724" s="61">
        <v>452</v>
      </c>
      <c r="Q724" s="62">
        <v>330333401452</v>
      </c>
      <c r="R724" s="60" t="s">
        <v>5482</v>
      </c>
      <c r="S724" s="60" t="s">
        <v>5486</v>
      </c>
      <c r="T724" s="60" t="s">
        <v>5484</v>
      </c>
      <c r="U724" s="60">
        <v>1</v>
      </c>
      <c r="V724" s="53" t="s">
        <v>5487</v>
      </c>
    </row>
    <row r="725" spans="1:22" x14ac:dyDescent="0.25">
      <c r="A725" s="59">
        <v>699811</v>
      </c>
      <c r="B725" s="60" t="s">
        <v>6580</v>
      </c>
      <c r="C725" s="60" t="s">
        <v>10</v>
      </c>
      <c r="D725" s="60" t="s">
        <v>5480</v>
      </c>
      <c r="E725" s="60" t="s">
        <v>5481</v>
      </c>
      <c r="F725" s="60" t="s">
        <v>5482</v>
      </c>
      <c r="G725" s="60" t="s">
        <v>5482</v>
      </c>
      <c r="H725" s="60" t="s">
        <v>6575</v>
      </c>
      <c r="I725" s="60" t="s">
        <v>6575</v>
      </c>
      <c r="J725" s="60" t="s">
        <v>5492</v>
      </c>
      <c r="K725" s="60" t="s">
        <v>6580</v>
      </c>
      <c r="L725" s="60" t="s">
        <v>5490</v>
      </c>
      <c r="M725" s="60">
        <v>330</v>
      </c>
      <c r="N725" s="60">
        <v>333</v>
      </c>
      <c r="O725" s="60">
        <v>401</v>
      </c>
      <c r="P725" s="61">
        <v>101</v>
      </c>
      <c r="Q725" s="62">
        <v>330333401101</v>
      </c>
      <c r="R725" s="60" t="s">
        <v>5482</v>
      </c>
      <c r="S725" s="60" t="s">
        <v>5486</v>
      </c>
      <c r="T725" s="60" t="s">
        <v>5484</v>
      </c>
      <c r="U725" s="60">
        <v>1</v>
      </c>
      <c r="V725" s="53" t="s">
        <v>5487</v>
      </c>
    </row>
    <row r="726" spans="1:22" x14ac:dyDescent="0.25">
      <c r="A726" s="59">
        <v>699812</v>
      </c>
      <c r="B726" s="60" t="s">
        <v>6581</v>
      </c>
      <c r="C726" s="60" t="s">
        <v>10</v>
      </c>
      <c r="D726" s="60" t="s">
        <v>5480</v>
      </c>
      <c r="E726" s="60" t="s">
        <v>5481</v>
      </c>
      <c r="F726" s="60" t="s">
        <v>5482</v>
      </c>
      <c r="G726" s="60" t="s">
        <v>5482</v>
      </c>
      <c r="H726" s="60" t="s">
        <v>6577</v>
      </c>
      <c r="I726" s="60" t="s">
        <v>6577</v>
      </c>
      <c r="J726" s="60" t="s">
        <v>5492</v>
      </c>
      <c r="K726" s="60" t="s">
        <v>6581</v>
      </c>
      <c r="L726" s="60" t="s">
        <v>5490</v>
      </c>
      <c r="M726" s="60">
        <v>330</v>
      </c>
      <c r="N726" s="60">
        <v>333</v>
      </c>
      <c r="O726" s="60">
        <v>401</v>
      </c>
      <c r="P726" s="61">
        <v>101</v>
      </c>
      <c r="Q726" s="62">
        <v>330333401101</v>
      </c>
      <c r="R726" s="60" t="s">
        <v>5482</v>
      </c>
      <c r="S726" s="60" t="s">
        <v>5486</v>
      </c>
      <c r="T726" s="60" t="s">
        <v>5484</v>
      </c>
      <c r="U726" s="60">
        <v>1</v>
      </c>
      <c r="V726" s="53" t="s">
        <v>5487</v>
      </c>
    </row>
    <row r="727" spans="1:22" x14ac:dyDescent="0.25">
      <c r="A727" s="59" t="s">
        <v>3854</v>
      </c>
      <c r="B727" s="60" t="s">
        <v>6582</v>
      </c>
      <c r="C727" s="60" t="s">
        <v>9</v>
      </c>
      <c r="D727" s="60" t="s">
        <v>6273</v>
      </c>
      <c r="E727" s="60" t="s">
        <v>6274</v>
      </c>
      <c r="F727" s="60" t="s">
        <v>6275</v>
      </c>
      <c r="G727" s="60" t="s">
        <v>6264</v>
      </c>
      <c r="H727" s="60" t="s">
        <v>6389</v>
      </c>
      <c r="I727" s="60" t="s">
        <v>6264</v>
      </c>
      <c r="J727" s="60" t="s">
        <v>5484</v>
      </c>
      <c r="K727" s="60" t="s">
        <v>6388</v>
      </c>
      <c r="L727" s="60" t="s">
        <v>4149</v>
      </c>
      <c r="M727" s="60">
        <v>480</v>
      </c>
      <c r="N727" s="60">
        <v>483</v>
      </c>
      <c r="O727" s="60">
        <v>101</v>
      </c>
      <c r="P727" s="61" t="s">
        <v>3854</v>
      </c>
      <c r="Q727" s="62" t="s">
        <v>6278</v>
      </c>
      <c r="R727" s="60" t="s">
        <v>6047</v>
      </c>
      <c r="S727" s="60" t="s">
        <v>6264</v>
      </c>
      <c r="T727" s="60" t="s">
        <v>5484</v>
      </c>
      <c r="U727" s="60">
        <v>0.4</v>
      </c>
      <c r="V727" s="53" t="s">
        <v>5487</v>
      </c>
    </row>
    <row r="728" spans="1:22" x14ac:dyDescent="0.25">
      <c r="A728" s="59" t="s">
        <v>3854</v>
      </c>
      <c r="B728" s="60" t="s">
        <v>6583</v>
      </c>
      <c r="C728" s="60" t="s">
        <v>10</v>
      </c>
      <c r="D728" s="60" t="s">
        <v>5480</v>
      </c>
      <c r="E728" s="60" t="s">
        <v>5481</v>
      </c>
      <c r="F728" s="60" t="s">
        <v>5482</v>
      </c>
      <c r="G728" s="60" t="s">
        <v>5482</v>
      </c>
      <c r="H728" s="60" t="s">
        <v>6575</v>
      </c>
      <c r="I728" s="60" t="s">
        <v>6575</v>
      </c>
      <c r="J728" s="60" t="s">
        <v>5484</v>
      </c>
      <c r="K728" s="60" t="s">
        <v>6574</v>
      </c>
      <c r="L728" s="60" t="s">
        <v>4149</v>
      </c>
      <c r="M728" s="60">
        <v>330</v>
      </c>
      <c r="N728" s="60">
        <v>333</v>
      </c>
      <c r="O728" s="60">
        <v>401</v>
      </c>
      <c r="P728" s="61" t="s">
        <v>3854</v>
      </c>
      <c r="Q728" s="62" t="s">
        <v>5485</v>
      </c>
      <c r="R728" s="60" t="s">
        <v>5482</v>
      </c>
      <c r="S728" s="60" t="s">
        <v>5486</v>
      </c>
      <c r="T728" s="60" t="s">
        <v>5484</v>
      </c>
      <c r="U728" s="60">
        <v>0.001</v>
      </c>
      <c r="V728" s="53" t="s">
        <v>5487</v>
      </c>
    </row>
    <row r="729" spans="1:22" x14ac:dyDescent="0.25">
      <c r="A729" s="59">
        <v>14266</v>
      </c>
      <c r="B729" s="60" t="s">
        <v>6584</v>
      </c>
      <c r="C729" s="60" t="s">
        <v>10</v>
      </c>
      <c r="D729" s="60" t="s">
        <v>5480</v>
      </c>
      <c r="E729" s="60" t="s">
        <v>5481</v>
      </c>
      <c r="F729" s="60" t="s">
        <v>5482</v>
      </c>
      <c r="G729" s="60" t="s">
        <v>5482</v>
      </c>
      <c r="H729" s="60" t="s">
        <v>6117</v>
      </c>
      <c r="I729" s="60" t="s">
        <v>6117</v>
      </c>
      <c r="J729" s="60" t="s">
        <v>6585</v>
      </c>
      <c r="K729" s="60" t="s">
        <v>6584</v>
      </c>
      <c r="L729" s="60" t="s">
        <v>3939</v>
      </c>
      <c r="M729" s="60">
        <v>330</v>
      </c>
      <c r="N729" s="60">
        <v>333</v>
      </c>
      <c r="O729" s="60">
        <v>401</v>
      </c>
      <c r="P729" s="61" t="s">
        <v>3854</v>
      </c>
      <c r="Q729" s="62" t="s">
        <v>5485</v>
      </c>
      <c r="R729" s="60" t="s">
        <v>5482</v>
      </c>
      <c r="S729" s="60" t="s">
        <v>5486</v>
      </c>
      <c r="T729" s="60" t="s">
        <v>6585</v>
      </c>
      <c r="U729" s="60">
        <v>1</v>
      </c>
      <c r="V729" s="53" t="s">
        <v>5487</v>
      </c>
    </row>
    <row r="730" spans="1:22" x14ac:dyDescent="0.25">
      <c r="A730" s="59">
        <v>14267</v>
      </c>
      <c r="B730" s="60" t="s">
        <v>6586</v>
      </c>
      <c r="C730" s="60" t="s">
        <v>10</v>
      </c>
      <c r="D730" s="60" t="s">
        <v>5480</v>
      </c>
      <c r="E730" s="60" t="s">
        <v>5481</v>
      </c>
      <c r="F730" s="60" t="s">
        <v>5482</v>
      </c>
      <c r="G730" s="60" t="s">
        <v>5482</v>
      </c>
      <c r="H730" s="60" t="s">
        <v>5917</v>
      </c>
      <c r="I730" s="60" t="s">
        <v>5918</v>
      </c>
      <c r="J730" s="60" t="s">
        <v>6585</v>
      </c>
      <c r="K730" s="60" t="s">
        <v>6586</v>
      </c>
      <c r="L730" s="60" t="s">
        <v>3939</v>
      </c>
      <c r="M730" s="60">
        <v>330</v>
      </c>
      <c r="N730" s="60">
        <v>333</v>
      </c>
      <c r="O730" s="60">
        <v>401</v>
      </c>
      <c r="P730" s="61" t="s">
        <v>3854</v>
      </c>
      <c r="Q730" s="62" t="s">
        <v>5485</v>
      </c>
      <c r="R730" s="60" t="s">
        <v>5482</v>
      </c>
      <c r="S730" s="60" t="s">
        <v>5486</v>
      </c>
      <c r="T730" s="60" t="s">
        <v>6585</v>
      </c>
      <c r="U730" s="60">
        <v>1</v>
      </c>
      <c r="V730" s="53" t="s">
        <v>5487</v>
      </c>
    </row>
    <row r="731" spans="1:22" x14ac:dyDescent="0.25">
      <c r="A731" s="59">
        <v>14268</v>
      </c>
      <c r="B731" s="60" t="s">
        <v>6587</v>
      </c>
      <c r="C731" s="60" t="s">
        <v>10</v>
      </c>
      <c r="D731" s="60" t="s">
        <v>5480</v>
      </c>
      <c r="E731" s="60" t="s">
        <v>5481</v>
      </c>
      <c r="F731" s="60" t="s">
        <v>5482</v>
      </c>
      <c r="G731" s="60" t="s">
        <v>5482</v>
      </c>
      <c r="H731" s="60" t="s">
        <v>5483</v>
      </c>
      <c r="I731" s="60" t="s">
        <v>5483</v>
      </c>
      <c r="J731" s="60" t="s">
        <v>6585</v>
      </c>
      <c r="K731" s="60" t="s">
        <v>6588</v>
      </c>
      <c r="L731" s="60" t="s">
        <v>3939</v>
      </c>
      <c r="M731" s="60">
        <v>330</v>
      </c>
      <c r="N731" s="60">
        <v>333</v>
      </c>
      <c r="O731" s="60">
        <v>401</v>
      </c>
      <c r="P731" s="61" t="s">
        <v>3854</v>
      </c>
      <c r="Q731" s="62" t="s">
        <v>5485</v>
      </c>
      <c r="R731" s="60" t="s">
        <v>5482</v>
      </c>
      <c r="S731" s="60" t="s">
        <v>5486</v>
      </c>
      <c r="T731" s="60" t="s">
        <v>6585</v>
      </c>
      <c r="U731" s="60">
        <v>1</v>
      </c>
      <c r="V731" s="53" t="s">
        <v>5487</v>
      </c>
    </row>
    <row r="732" spans="1:22" x14ac:dyDescent="0.25">
      <c r="A732" s="59">
        <v>14269</v>
      </c>
      <c r="B732" s="60" t="s">
        <v>6589</v>
      </c>
      <c r="C732" s="60" t="s">
        <v>10</v>
      </c>
      <c r="D732" s="60" t="s">
        <v>5480</v>
      </c>
      <c r="E732" s="60" t="s">
        <v>5481</v>
      </c>
      <c r="F732" s="60" t="s">
        <v>5482</v>
      </c>
      <c r="G732" s="60" t="s">
        <v>5482</v>
      </c>
      <c r="H732" s="60" t="s">
        <v>6590</v>
      </c>
      <c r="I732" s="60" t="s">
        <v>6590</v>
      </c>
      <c r="J732" s="60" t="s">
        <v>6585</v>
      </c>
      <c r="K732" s="60" t="s">
        <v>6589</v>
      </c>
      <c r="L732" s="60" t="s">
        <v>3939</v>
      </c>
      <c r="M732" s="60">
        <v>330</v>
      </c>
      <c r="N732" s="60">
        <v>333</v>
      </c>
      <c r="O732" s="60">
        <v>401</v>
      </c>
      <c r="P732" s="61" t="s">
        <v>3854</v>
      </c>
      <c r="Q732" s="62" t="s">
        <v>5485</v>
      </c>
      <c r="R732" s="60" t="s">
        <v>5482</v>
      </c>
      <c r="S732" s="60" t="s">
        <v>5486</v>
      </c>
      <c r="T732" s="60" t="s">
        <v>6585</v>
      </c>
      <c r="U732" s="60">
        <v>1</v>
      </c>
      <c r="V732" s="53" t="s">
        <v>5487</v>
      </c>
    </row>
    <row r="733" spans="1:22" x14ac:dyDescent="0.25">
      <c r="A733" s="59">
        <v>14270</v>
      </c>
      <c r="B733" s="60" t="s">
        <v>6591</v>
      </c>
      <c r="C733" s="60" t="s">
        <v>10</v>
      </c>
      <c r="D733" s="60" t="s">
        <v>5480</v>
      </c>
      <c r="E733" s="60" t="s">
        <v>5481</v>
      </c>
      <c r="F733" s="60" t="s">
        <v>5482</v>
      </c>
      <c r="G733" s="60" t="s">
        <v>5482</v>
      </c>
      <c r="H733" s="60" t="s">
        <v>5749</v>
      </c>
      <c r="I733" s="60" t="s">
        <v>5722</v>
      </c>
      <c r="J733" s="60" t="s">
        <v>6585</v>
      </c>
      <c r="K733" s="60" t="s">
        <v>6592</v>
      </c>
      <c r="L733" s="60" t="s">
        <v>3939</v>
      </c>
      <c r="M733" s="60">
        <v>330</v>
      </c>
      <c r="N733" s="60">
        <v>333</v>
      </c>
      <c r="O733" s="60">
        <v>401</v>
      </c>
      <c r="P733" s="61" t="s">
        <v>3854</v>
      </c>
      <c r="Q733" s="62" t="s">
        <v>5485</v>
      </c>
      <c r="R733" s="60" t="s">
        <v>5482</v>
      </c>
      <c r="S733" s="60" t="s">
        <v>5486</v>
      </c>
      <c r="T733" s="60" t="s">
        <v>6585</v>
      </c>
      <c r="U733" s="60">
        <v>1</v>
      </c>
      <c r="V733" s="53" t="s">
        <v>5487</v>
      </c>
    </row>
    <row r="734" spans="1:22" x14ac:dyDescent="0.25">
      <c r="A734" s="59">
        <v>14271</v>
      </c>
      <c r="B734" s="60" t="s">
        <v>6593</v>
      </c>
      <c r="C734" s="60" t="s">
        <v>10</v>
      </c>
      <c r="D734" s="60" t="s">
        <v>5480</v>
      </c>
      <c r="E734" s="60" t="s">
        <v>5481</v>
      </c>
      <c r="F734" s="60" t="s">
        <v>5482</v>
      </c>
      <c r="G734" s="60" t="s">
        <v>5482</v>
      </c>
      <c r="H734" s="60" t="s">
        <v>5956</v>
      </c>
      <c r="I734" s="60" t="s">
        <v>5956</v>
      </c>
      <c r="J734" s="60" t="s">
        <v>6585</v>
      </c>
      <c r="K734" s="60" t="s">
        <v>6594</v>
      </c>
      <c r="L734" s="60" t="s">
        <v>3939</v>
      </c>
      <c r="M734" s="60">
        <v>330</v>
      </c>
      <c r="N734" s="60">
        <v>333</v>
      </c>
      <c r="O734" s="60">
        <v>401</v>
      </c>
      <c r="P734" s="61" t="s">
        <v>3854</v>
      </c>
      <c r="Q734" s="62" t="s">
        <v>5485</v>
      </c>
      <c r="R734" s="60" t="s">
        <v>5482</v>
      </c>
      <c r="S734" s="60" t="s">
        <v>5486</v>
      </c>
      <c r="T734" s="60" t="s">
        <v>6585</v>
      </c>
      <c r="U734" s="60">
        <v>1</v>
      </c>
      <c r="V734" s="53" t="s">
        <v>5487</v>
      </c>
    </row>
    <row r="735" spans="1:22" x14ac:dyDescent="0.25">
      <c r="A735" s="59">
        <v>14275</v>
      </c>
      <c r="B735" s="60" t="s">
        <v>6595</v>
      </c>
      <c r="C735" s="60" t="s">
        <v>10</v>
      </c>
      <c r="D735" s="60" t="s">
        <v>5480</v>
      </c>
      <c r="E735" s="60" t="s">
        <v>5481</v>
      </c>
      <c r="F735" s="60" t="s">
        <v>5482</v>
      </c>
      <c r="G735" s="60" t="s">
        <v>5482</v>
      </c>
      <c r="H735" s="60" t="s">
        <v>6216</v>
      </c>
      <c r="I735" s="60" t="s">
        <v>6216</v>
      </c>
      <c r="J735" s="60" t="s">
        <v>6585</v>
      </c>
      <c r="K735" s="60" t="s">
        <v>6596</v>
      </c>
      <c r="L735" s="60" t="s">
        <v>3939</v>
      </c>
      <c r="M735" s="60">
        <v>330</v>
      </c>
      <c r="N735" s="60">
        <v>333</v>
      </c>
      <c r="O735" s="60">
        <v>401</v>
      </c>
      <c r="P735" s="61" t="s">
        <v>3854</v>
      </c>
      <c r="Q735" s="62" t="s">
        <v>5485</v>
      </c>
      <c r="R735" s="60" t="s">
        <v>5482</v>
      </c>
      <c r="S735" s="60" t="s">
        <v>5486</v>
      </c>
      <c r="T735" s="60" t="s">
        <v>6585</v>
      </c>
      <c r="U735" s="60">
        <v>1</v>
      </c>
      <c r="V735" s="53" t="s">
        <v>5487</v>
      </c>
    </row>
    <row r="736" spans="1:22" x14ac:dyDescent="0.25">
      <c r="A736" s="59">
        <v>14280</v>
      </c>
      <c r="B736" s="60" t="s">
        <v>6597</v>
      </c>
      <c r="C736" s="60" t="s">
        <v>10</v>
      </c>
      <c r="D736" s="60" t="s">
        <v>5480</v>
      </c>
      <c r="E736" s="60" t="s">
        <v>5481</v>
      </c>
      <c r="F736" s="60" t="s">
        <v>5482</v>
      </c>
      <c r="G736" s="60" t="s">
        <v>5482</v>
      </c>
      <c r="H736" s="60" t="s">
        <v>6598</v>
      </c>
      <c r="I736" s="60" t="s">
        <v>5722</v>
      </c>
      <c r="J736" s="60" t="s">
        <v>6585</v>
      </c>
      <c r="K736" s="60" t="s">
        <v>6599</v>
      </c>
      <c r="L736" s="60" t="s">
        <v>3939</v>
      </c>
      <c r="M736" s="60">
        <v>330</v>
      </c>
      <c r="N736" s="60">
        <v>333</v>
      </c>
      <c r="O736" s="60">
        <v>401</v>
      </c>
      <c r="P736" s="61" t="s">
        <v>3854</v>
      </c>
      <c r="Q736" s="62" t="s">
        <v>5485</v>
      </c>
      <c r="R736" s="60" t="s">
        <v>5482</v>
      </c>
      <c r="S736" s="60" t="s">
        <v>5486</v>
      </c>
      <c r="T736" s="60" t="s">
        <v>6585</v>
      </c>
      <c r="U736" s="60">
        <v>1</v>
      </c>
      <c r="V736" s="53" t="s">
        <v>5487</v>
      </c>
    </row>
    <row r="737" spans="1:22" x14ac:dyDescent="0.25">
      <c r="A737" s="59">
        <v>14281</v>
      </c>
      <c r="B737" s="60" t="s">
        <v>6600</v>
      </c>
      <c r="C737" s="60" t="s">
        <v>10</v>
      </c>
      <c r="D737" s="60" t="s">
        <v>5480</v>
      </c>
      <c r="E737" s="60" t="s">
        <v>5481</v>
      </c>
      <c r="F737" s="60" t="s">
        <v>5482</v>
      </c>
      <c r="G737" s="60" t="s">
        <v>5482</v>
      </c>
      <c r="H737" s="60" t="s">
        <v>6601</v>
      </c>
      <c r="I737" s="60" t="s">
        <v>6161</v>
      </c>
      <c r="J737" s="60" t="s">
        <v>6585</v>
      </c>
      <c r="K737" s="60" t="s">
        <v>6602</v>
      </c>
      <c r="L737" s="60" t="s">
        <v>3939</v>
      </c>
      <c r="M737" s="60">
        <v>330</v>
      </c>
      <c r="N737" s="60">
        <v>333</v>
      </c>
      <c r="O737" s="60">
        <v>401</v>
      </c>
      <c r="P737" s="61" t="s">
        <v>3854</v>
      </c>
      <c r="Q737" s="62" t="s">
        <v>5485</v>
      </c>
      <c r="R737" s="60" t="s">
        <v>5482</v>
      </c>
      <c r="S737" s="60" t="s">
        <v>5486</v>
      </c>
      <c r="T737" s="60" t="s">
        <v>6585</v>
      </c>
      <c r="U737" s="60">
        <v>1</v>
      </c>
      <c r="V737" s="53" t="s">
        <v>5487</v>
      </c>
    </row>
    <row r="738" spans="1:22" x14ac:dyDescent="0.25">
      <c r="A738" s="59">
        <v>14282</v>
      </c>
      <c r="B738" s="60" t="s">
        <v>6603</v>
      </c>
      <c r="C738" s="60" t="s">
        <v>10</v>
      </c>
      <c r="D738" s="60" t="s">
        <v>5480</v>
      </c>
      <c r="E738" s="60" t="s">
        <v>5481</v>
      </c>
      <c r="F738" s="60" t="s">
        <v>5482</v>
      </c>
      <c r="G738" s="60" t="s">
        <v>5482</v>
      </c>
      <c r="H738" s="60" t="s">
        <v>6577</v>
      </c>
      <c r="I738" s="60" t="s">
        <v>6577</v>
      </c>
      <c r="J738" s="60" t="s">
        <v>6585</v>
      </c>
      <c r="K738" s="60" t="s">
        <v>6604</v>
      </c>
      <c r="L738" s="60" t="s">
        <v>3939</v>
      </c>
      <c r="M738" s="60">
        <v>330</v>
      </c>
      <c r="N738" s="60">
        <v>333</v>
      </c>
      <c r="O738" s="60">
        <v>401</v>
      </c>
      <c r="P738" s="61" t="s">
        <v>3854</v>
      </c>
      <c r="Q738" s="62" t="s">
        <v>5485</v>
      </c>
      <c r="R738" s="60" t="s">
        <v>5482</v>
      </c>
      <c r="S738" s="60" t="s">
        <v>5486</v>
      </c>
      <c r="T738" s="60" t="s">
        <v>6585</v>
      </c>
      <c r="U738" s="60">
        <v>1</v>
      </c>
      <c r="V738" s="53" t="s">
        <v>5487</v>
      </c>
    </row>
    <row r="739" spans="1:22" x14ac:dyDescent="0.25">
      <c r="A739" s="59">
        <v>14283</v>
      </c>
      <c r="B739" s="60" t="s">
        <v>6605</v>
      </c>
      <c r="C739" s="60" t="s">
        <v>10</v>
      </c>
      <c r="D739" s="60" t="s">
        <v>5480</v>
      </c>
      <c r="E739" s="60" t="s">
        <v>5481</v>
      </c>
      <c r="F739" s="60" t="s">
        <v>5482</v>
      </c>
      <c r="G739" s="60" t="s">
        <v>5482</v>
      </c>
      <c r="H739" s="60" t="s">
        <v>5963</v>
      </c>
      <c r="I739" s="60" t="s">
        <v>5963</v>
      </c>
      <c r="J739" s="60" t="s">
        <v>6585</v>
      </c>
      <c r="K739" s="60" t="s">
        <v>6606</v>
      </c>
      <c r="L739" s="60" t="s">
        <v>3939</v>
      </c>
      <c r="M739" s="60">
        <v>330</v>
      </c>
      <c r="N739" s="60">
        <v>333</v>
      </c>
      <c r="O739" s="60">
        <v>401</v>
      </c>
      <c r="P739" s="61" t="s">
        <v>3854</v>
      </c>
      <c r="Q739" s="62" t="s">
        <v>5485</v>
      </c>
      <c r="R739" s="60" t="s">
        <v>5482</v>
      </c>
      <c r="S739" s="60" t="s">
        <v>5486</v>
      </c>
      <c r="T739" s="60" t="s">
        <v>6585</v>
      </c>
      <c r="U739" s="60">
        <v>1</v>
      </c>
      <c r="V739" s="53" t="s">
        <v>5487</v>
      </c>
    </row>
    <row r="740" spans="1:22" x14ac:dyDescent="0.25">
      <c r="A740" s="59">
        <v>14284</v>
      </c>
      <c r="B740" s="60" t="s">
        <v>6607</v>
      </c>
      <c r="C740" s="60" t="s">
        <v>10</v>
      </c>
      <c r="D740" s="60" t="s">
        <v>5480</v>
      </c>
      <c r="E740" s="60" t="s">
        <v>5481</v>
      </c>
      <c r="F740" s="60" t="s">
        <v>5482</v>
      </c>
      <c r="G740" s="60" t="s">
        <v>5482</v>
      </c>
      <c r="H740" s="60" t="s">
        <v>5984</v>
      </c>
      <c r="I740" s="60" t="s">
        <v>5985</v>
      </c>
      <c r="J740" s="60" t="s">
        <v>6585</v>
      </c>
      <c r="K740" s="60" t="s">
        <v>6607</v>
      </c>
      <c r="L740" s="60" t="s">
        <v>3939</v>
      </c>
      <c r="M740" s="60">
        <v>330</v>
      </c>
      <c r="N740" s="60">
        <v>333</v>
      </c>
      <c r="O740" s="60">
        <v>401</v>
      </c>
      <c r="P740" s="61" t="s">
        <v>3854</v>
      </c>
      <c r="Q740" s="62" t="s">
        <v>5485</v>
      </c>
      <c r="R740" s="60" t="s">
        <v>5482</v>
      </c>
      <c r="S740" s="60" t="s">
        <v>5486</v>
      </c>
      <c r="T740" s="60" t="s">
        <v>6585</v>
      </c>
      <c r="U740" s="60">
        <v>1</v>
      </c>
      <c r="V740" s="53" t="s">
        <v>5487</v>
      </c>
    </row>
    <row r="741" spans="1:22" x14ac:dyDescent="0.25">
      <c r="A741" s="59">
        <v>827186</v>
      </c>
      <c r="B741" s="60" t="s">
        <v>6413</v>
      </c>
      <c r="C741" s="60" t="s">
        <v>9</v>
      </c>
      <c r="D741" s="60" t="s">
        <v>6273</v>
      </c>
      <c r="E741" s="60" t="s">
        <v>6274</v>
      </c>
      <c r="F741" s="60" t="s">
        <v>6275</v>
      </c>
      <c r="G741" s="60" t="s">
        <v>6264</v>
      </c>
      <c r="H741" s="60" t="s">
        <v>6394</v>
      </c>
      <c r="I741" s="60" t="s">
        <v>6264</v>
      </c>
      <c r="J741" s="60" t="s">
        <v>5484</v>
      </c>
      <c r="K741" s="60" t="s">
        <v>53</v>
      </c>
      <c r="L741" s="60" t="s">
        <v>3939</v>
      </c>
      <c r="M741" s="60">
        <v>480</v>
      </c>
      <c r="N741" s="60">
        <v>483</v>
      </c>
      <c r="O741" s="60">
        <v>101</v>
      </c>
      <c r="P741" s="61" t="s">
        <v>3854</v>
      </c>
      <c r="Q741" s="62" t="s">
        <v>6278</v>
      </c>
      <c r="R741" s="60" t="s">
        <v>6079</v>
      </c>
      <c r="S741" s="60" t="s">
        <v>6264</v>
      </c>
      <c r="T741" s="60" t="s">
        <v>5484</v>
      </c>
      <c r="U741" s="60">
        <v>0.4</v>
      </c>
      <c r="V741" s="53" t="s">
        <v>5487</v>
      </c>
    </row>
    <row r="742" spans="1:22" x14ac:dyDescent="0.25">
      <c r="A742" s="59">
        <v>827185</v>
      </c>
      <c r="B742" s="60" t="s">
        <v>6400</v>
      </c>
      <c r="C742" s="60" t="s">
        <v>9</v>
      </c>
      <c r="D742" s="60" t="s">
        <v>6273</v>
      </c>
      <c r="E742" s="60" t="s">
        <v>6274</v>
      </c>
      <c r="F742" s="60" t="s">
        <v>6275</v>
      </c>
      <c r="G742" s="60" t="s">
        <v>6264</v>
      </c>
      <c r="H742" s="60" t="s">
        <v>6393</v>
      </c>
      <c r="I742" s="60" t="s">
        <v>6264</v>
      </c>
      <c r="J742" s="60" t="s">
        <v>5484</v>
      </c>
      <c r="K742" s="60" t="s">
        <v>48</v>
      </c>
      <c r="L742" s="60" t="s">
        <v>3939</v>
      </c>
      <c r="M742" s="60">
        <v>480</v>
      </c>
      <c r="N742" s="60">
        <v>483</v>
      </c>
      <c r="O742" s="60">
        <v>101</v>
      </c>
      <c r="P742" s="61" t="s">
        <v>3854</v>
      </c>
      <c r="Q742" s="62" t="s">
        <v>6278</v>
      </c>
      <c r="R742" s="60" t="s">
        <v>6086</v>
      </c>
      <c r="S742" s="60" t="s">
        <v>6264</v>
      </c>
      <c r="T742" s="60" t="s">
        <v>5484</v>
      </c>
      <c r="U742" s="60">
        <v>0.4</v>
      </c>
      <c r="V742" s="53" t="s">
        <v>5487</v>
      </c>
    </row>
    <row r="743" spans="1:22" x14ac:dyDescent="0.25">
      <c r="A743" s="59" t="s">
        <v>3854</v>
      </c>
      <c r="B743" s="60" t="s">
        <v>6608</v>
      </c>
      <c r="C743" s="60" t="s">
        <v>10</v>
      </c>
      <c r="D743" s="60" t="s">
        <v>5816</v>
      </c>
      <c r="E743" s="60" t="s">
        <v>5817</v>
      </c>
      <c r="F743" s="60" t="s">
        <v>5818</v>
      </c>
      <c r="G743" s="60" t="s">
        <v>5818</v>
      </c>
      <c r="H743" s="60" t="s">
        <v>6609</v>
      </c>
      <c r="I743" s="60" t="s">
        <v>6610</v>
      </c>
      <c r="J743" s="60" t="s">
        <v>5484</v>
      </c>
      <c r="K743" s="60" t="s">
        <v>6611</v>
      </c>
      <c r="L743" s="60" t="s">
        <v>4149</v>
      </c>
      <c r="M743" s="60" t="s">
        <v>3854</v>
      </c>
      <c r="N743" s="60" t="s">
        <v>3854</v>
      </c>
      <c r="O743" s="60" t="s">
        <v>3854</v>
      </c>
      <c r="P743" s="61" t="s">
        <v>3854</v>
      </c>
      <c r="Q743" s="62" t="s">
        <v>5821</v>
      </c>
      <c r="R743" s="60" t="s">
        <v>5818</v>
      </c>
      <c r="S743" s="60" t="s">
        <v>5818</v>
      </c>
      <c r="T743" s="60" t="s">
        <v>5484</v>
      </c>
      <c r="U743" s="60">
        <v>0.001</v>
      </c>
      <c r="V743" s="53" t="s">
        <v>5487</v>
      </c>
    </row>
    <row r="744" spans="1:22" x14ac:dyDescent="0.25">
      <c r="A744" s="59" t="s">
        <v>3854</v>
      </c>
      <c r="B744" s="60" t="s">
        <v>6612</v>
      </c>
      <c r="C744" s="60" t="s">
        <v>10</v>
      </c>
      <c r="D744" s="60" t="s">
        <v>5816</v>
      </c>
      <c r="E744" s="60" t="s">
        <v>5817</v>
      </c>
      <c r="F744" s="60" t="s">
        <v>5818</v>
      </c>
      <c r="G744" s="60" t="s">
        <v>5818</v>
      </c>
      <c r="H744" s="60" t="s">
        <v>5825</v>
      </c>
      <c r="I744" s="60" t="s">
        <v>5825</v>
      </c>
      <c r="J744" s="60" t="s">
        <v>5484</v>
      </c>
      <c r="K744" s="60" t="s">
        <v>6613</v>
      </c>
      <c r="L744" s="60" t="s">
        <v>4149</v>
      </c>
      <c r="M744" s="60" t="s">
        <v>3854</v>
      </c>
      <c r="N744" s="60" t="s">
        <v>3854</v>
      </c>
      <c r="O744" s="60" t="s">
        <v>3854</v>
      </c>
      <c r="P744" s="61" t="s">
        <v>3854</v>
      </c>
      <c r="Q744" s="62" t="s">
        <v>5821</v>
      </c>
      <c r="R744" s="60" t="s">
        <v>5818</v>
      </c>
      <c r="S744" s="60" t="s">
        <v>5818</v>
      </c>
      <c r="T744" s="60" t="s">
        <v>5484</v>
      </c>
      <c r="U744" s="60">
        <v>0.001</v>
      </c>
      <c r="V744" s="53" t="s">
        <v>5487</v>
      </c>
    </row>
    <row r="745" spans="1:22" x14ac:dyDescent="0.25">
      <c r="A745" s="59">
        <v>665794</v>
      </c>
      <c r="B745" s="60" t="s">
        <v>6614</v>
      </c>
      <c r="C745" s="60" t="s">
        <v>10</v>
      </c>
      <c r="D745" s="60" t="s">
        <v>5480</v>
      </c>
      <c r="E745" s="60" t="s">
        <v>5481</v>
      </c>
      <c r="F745" s="60" t="s">
        <v>5482</v>
      </c>
      <c r="G745" s="60" t="s">
        <v>5482</v>
      </c>
      <c r="H745" s="60" t="s">
        <v>6615</v>
      </c>
      <c r="I745" s="60" t="s">
        <v>6615</v>
      </c>
      <c r="J745" s="60" t="s">
        <v>5489</v>
      </c>
      <c r="K745" s="60" t="s">
        <v>6614</v>
      </c>
      <c r="L745" s="60" t="s">
        <v>5490</v>
      </c>
      <c r="M745" s="60">
        <v>330</v>
      </c>
      <c r="N745" s="60">
        <v>333</v>
      </c>
      <c r="O745" s="60">
        <v>401</v>
      </c>
      <c r="P745" s="61">
        <v>452</v>
      </c>
      <c r="Q745" s="62">
        <v>330333401452</v>
      </c>
      <c r="R745" s="60" t="s">
        <v>5482</v>
      </c>
      <c r="S745" s="60" t="s">
        <v>5486</v>
      </c>
      <c r="T745" s="60" t="s">
        <v>5484</v>
      </c>
      <c r="U745" s="60">
        <v>1</v>
      </c>
      <c r="V745" s="53" t="s">
        <v>5487</v>
      </c>
    </row>
    <row r="746" spans="1:22" x14ac:dyDescent="0.25">
      <c r="A746" s="59" t="s">
        <v>3854</v>
      </c>
      <c r="B746" s="60" t="s">
        <v>6616</v>
      </c>
      <c r="C746" s="60" t="s">
        <v>10</v>
      </c>
      <c r="D746" s="60" t="s">
        <v>5816</v>
      </c>
      <c r="E746" s="60" t="s">
        <v>5817</v>
      </c>
      <c r="F746" s="60" t="s">
        <v>5818</v>
      </c>
      <c r="G746" s="60" t="s">
        <v>5818</v>
      </c>
      <c r="H746" s="60" t="s">
        <v>6617</v>
      </c>
      <c r="I746" s="60" t="s">
        <v>6617</v>
      </c>
      <c r="J746" s="60" t="s">
        <v>5484</v>
      </c>
      <c r="K746" s="60" t="s">
        <v>6618</v>
      </c>
      <c r="L746" s="60" t="s">
        <v>4149</v>
      </c>
      <c r="M746" s="60" t="s">
        <v>3854</v>
      </c>
      <c r="N746" s="60" t="s">
        <v>3854</v>
      </c>
      <c r="O746" s="60" t="s">
        <v>3854</v>
      </c>
      <c r="P746" s="61" t="s">
        <v>3854</v>
      </c>
      <c r="Q746" s="62" t="s">
        <v>5821</v>
      </c>
      <c r="R746" s="60" t="s">
        <v>5818</v>
      </c>
      <c r="S746" s="60" t="s">
        <v>5818</v>
      </c>
      <c r="T746" s="60" t="s">
        <v>5484</v>
      </c>
      <c r="U746" s="60">
        <v>0.001</v>
      </c>
      <c r="V746" s="53" t="s">
        <v>5487</v>
      </c>
    </row>
    <row r="747" spans="1:22" x14ac:dyDescent="0.25">
      <c r="A747" s="59" t="s">
        <v>3854</v>
      </c>
      <c r="B747" s="60" t="s">
        <v>6619</v>
      </c>
      <c r="C747" s="60" t="s">
        <v>10</v>
      </c>
      <c r="D747" s="60" t="s">
        <v>5816</v>
      </c>
      <c r="E747" s="60" t="s">
        <v>5817</v>
      </c>
      <c r="F747" s="60" t="s">
        <v>5818</v>
      </c>
      <c r="G747" s="60" t="s">
        <v>5818</v>
      </c>
      <c r="H747" s="60" t="s">
        <v>6620</v>
      </c>
      <c r="I747" s="60" t="s">
        <v>6620</v>
      </c>
      <c r="J747" s="60" t="s">
        <v>5484</v>
      </c>
      <c r="K747" s="60" t="s">
        <v>6621</v>
      </c>
      <c r="L747" s="60" t="s">
        <v>4149</v>
      </c>
      <c r="M747" s="60" t="s">
        <v>3854</v>
      </c>
      <c r="N747" s="60" t="s">
        <v>3854</v>
      </c>
      <c r="O747" s="60" t="s">
        <v>3854</v>
      </c>
      <c r="P747" s="61" t="s">
        <v>3854</v>
      </c>
      <c r="Q747" s="62" t="s">
        <v>5821</v>
      </c>
      <c r="R747" s="60" t="s">
        <v>5818</v>
      </c>
      <c r="S747" s="60" t="s">
        <v>5818</v>
      </c>
      <c r="T747" s="60" t="s">
        <v>5484</v>
      </c>
      <c r="U747" s="60">
        <v>0.001</v>
      </c>
      <c r="V747" s="53" t="s">
        <v>5487</v>
      </c>
    </row>
    <row r="748" spans="1:22" x14ac:dyDescent="0.25">
      <c r="A748" s="59" t="s">
        <v>3854</v>
      </c>
      <c r="B748" s="60" t="s">
        <v>6622</v>
      </c>
      <c r="C748" s="60" t="s">
        <v>10</v>
      </c>
      <c r="D748" s="60" t="s">
        <v>5480</v>
      </c>
      <c r="E748" s="60" t="s">
        <v>5481</v>
      </c>
      <c r="F748" s="60" t="s">
        <v>5482</v>
      </c>
      <c r="G748" s="60" t="s">
        <v>5482</v>
      </c>
      <c r="H748" s="60" t="s">
        <v>6577</v>
      </c>
      <c r="I748" s="60" t="s">
        <v>6577</v>
      </c>
      <c r="J748" s="60" t="s">
        <v>5484</v>
      </c>
      <c r="K748" s="60" t="s">
        <v>6576</v>
      </c>
      <c r="L748" s="60" t="s">
        <v>4149</v>
      </c>
      <c r="M748" s="60">
        <v>330</v>
      </c>
      <c r="N748" s="60">
        <v>333</v>
      </c>
      <c r="O748" s="60">
        <v>401</v>
      </c>
      <c r="P748" s="61" t="s">
        <v>3854</v>
      </c>
      <c r="Q748" s="62" t="s">
        <v>5485</v>
      </c>
      <c r="R748" s="60" t="s">
        <v>5482</v>
      </c>
      <c r="S748" s="60" t="s">
        <v>5486</v>
      </c>
      <c r="T748" s="60" t="s">
        <v>5484</v>
      </c>
      <c r="U748" s="60">
        <v>0.001</v>
      </c>
      <c r="V748" s="53" t="s">
        <v>5487</v>
      </c>
    </row>
    <row r="749" spans="1:22" x14ac:dyDescent="0.25">
      <c r="A749" s="59" t="s">
        <v>3854</v>
      </c>
      <c r="B749" s="60" t="s">
        <v>6623</v>
      </c>
      <c r="C749" s="60" t="s">
        <v>10</v>
      </c>
      <c r="D749" s="60" t="s">
        <v>5480</v>
      </c>
      <c r="E749" s="60" t="s">
        <v>5481</v>
      </c>
      <c r="F749" s="60" t="s">
        <v>5482</v>
      </c>
      <c r="G749" s="60" t="s">
        <v>5482</v>
      </c>
      <c r="H749" s="60" t="s">
        <v>6156</v>
      </c>
      <c r="I749" s="60" t="s">
        <v>6156</v>
      </c>
      <c r="J749" s="60" t="s">
        <v>5484</v>
      </c>
      <c r="K749" s="60" t="s">
        <v>6155</v>
      </c>
      <c r="L749" s="60" t="s">
        <v>4149</v>
      </c>
      <c r="M749" s="60">
        <v>330</v>
      </c>
      <c r="N749" s="60">
        <v>333</v>
      </c>
      <c r="O749" s="60">
        <v>401</v>
      </c>
      <c r="P749" s="61" t="s">
        <v>3854</v>
      </c>
      <c r="Q749" s="62" t="s">
        <v>5485</v>
      </c>
      <c r="R749" s="60" t="s">
        <v>5482</v>
      </c>
      <c r="S749" s="60" t="s">
        <v>5486</v>
      </c>
      <c r="T749" s="60" t="s">
        <v>5484</v>
      </c>
      <c r="U749" s="60">
        <v>0.001</v>
      </c>
      <c r="V749" s="53" t="s">
        <v>5487</v>
      </c>
    </row>
    <row r="750" spans="1:22" x14ac:dyDescent="0.25">
      <c r="A750" s="59">
        <v>14893</v>
      </c>
      <c r="B750" s="60" t="s">
        <v>6624</v>
      </c>
      <c r="C750" s="60" t="s">
        <v>10</v>
      </c>
      <c r="D750" s="60" t="s">
        <v>5480</v>
      </c>
      <c r="E750" s="60" t="s">
        <v>5481</v>
      </c>
      <c r="F750" s="60" t="s">
        <v>5482</v>
      </c>
      <c r="G750" s="60" t="s">
        <v>5482</v>
      </c>
      <c r="H750" s="60" t="s">
        <v>6625</v>
      </c>
      <c r="I750" s="60" t="s">
        <v>6625</v>
      </c>
      <c r="J750" s="60" t="s">
        <v>5484</v>
      </c>
      <c r="K750" s="60" t="s">
        <v>6624</v>
      </c>
      <c r="L750" s="60" t="s">
        <v>3939</v>
      </c>
      <c r="M750" s="60">
        <v>330</v>
      </c>
      <c r="N750" s="60">
        <v>333</v>
      </c>
      <c r="O750" s="60">
        <v>401</v>
      </c>
      <c r="P750" s="61" t="s">
        <v>3854</v>
      </c>
      <c r="Q750" s="62" t="s">
        <v>5485</v>
      </c>
      <c r="R750" s="60" t="s">
        <v>5482</v>
      </c>
      <c r="S750" s="60" t="s">
        <v>5486</v>
      </c>
      <c r="T750" s="60" t="s">
        <v>5484</v>
      </c>
      <c r="U750" s="60">
        <v>1</v>
      </c>
      <c r="V750" s="53" t="s">
        <v>5487</v>
      </c>
    </row>
    <row r="751" spans="1:22" x14ac:dyDescent="0.25">
      <c r="A751" s="59">
        <v>655821</v>
      </c>
      <c r="B751" s="60" t="s">
        <v>6626</v>
      </c>
      <c r="C751" s="60" t="s">
        <v>10</v>
      </c>
      <c r="D751" s="60" t="s">
        <v>5480</v>
      </c>
      <c r="E751" s="60" t="s">
        <v>5481</v>
      </c>
      <c r="F751" s="60" t="s">
        <v>5519</v>
      </c>
      <c r="G751" s="60" t="s">
        <v>5519</v>
      </c>
      <c r="H751" s="60" t="s">
        <v>5579</v>
      </c>
      <c r="I751" s="60" t="s">
        <v>5579</v>
      </c>
      <c r="J751" s="60" t="s">
        <v>5492</v>
      </c>
      <c r="K751" s="60" t="s">
        <v>6627</v>
      </c>
      <c r="L751" s="60" t="s">
        <v>5490</v>
      </c>
      <c r="M751" s="60">
        <v>330</v>
      </c>
      <c r="N751" s="60">
        <v>333</v>
      </c>
      <c r="O751" s="60">
        <v>402</v>
      </c>
      <c r="P751" s="61">
        <v>101</v>
      </c>
      <c r="Q751" s="62">
        <v>330333402101</v>
      </c>
      <c r="R751" s="60" t="s">
        <v>5519</v>
      </c>
      <c r="S751" s="60" t="s">
        <v>5486</v>
      </c>
      <c r="T751" s="60" t="s">
        <v>5484</v>
      </c>
      <c r="U751" s="60">
        <v>1</v>
      </c>
      <c r="V751" s="53" t="s">
        <v>5487</v>
      </c>
    </row>
    <row r="752" spans="1:22" x14ac:dyDescent="0.25">
      <c r="A752" s="59">
        <v>703230</v>
      </c>
      <c r="B752" s="60" t="s">
        <v>6628</v>
      </c>
      <c r="C752" s="60" t="s">
        <v>10</v>
      </c>
      <c r="D752" s="60" t="s">
        <v>5480</v>
      </c>
      <c r="E752" s="60" t="s">
        <v>5481</v>
      </c>
      <c r="F752" s="60" t="s">
        <v>5482</v>
      </c>
      <c r="G752" s="60" t="s">
        <v>5482</v>
      </c>
      <c r="H752" s="60" t="s">
        <v>6625</v>
      </c>
      <c r="I752" s="60" t="s">
        <v>6625</v>
      </c>
      <c r="J752" s="60" t="s">
        <v>5492</v>
      </c>
      <c r="K752" s="60" t="s">
        <v>6628</v>
      </c>
      <c r="L752" s="60" t="s">
        <v>5490</v>
      </c>
      <c r="M752" s="60">
        <v>330</v>
      </c>
      <c r="N752" s="60">
        <v>333</v>
      </c>
      <c r="O752" s="60">
        <v>401</v>
      </c>
      <c r="P752" s="61">
        <v>101</v>
      </c>
      <c r="Q752" s="62">
        <v>330333401101</v>
      </c>
      <c r="R752" s="60" t="s">
        <v>5482</v>
      </c>
      <c r="S752" s="60" t="s">
        <v>5486</v>
      </c>
      <c r="T752" s="60" t="s">
        <v>5484</v>
      </c>
      <c r="U752" s="60">
        <v>1</v>
      </c>
      <c r="V752" s="53" t="s">
        <v>5487</v>
      </c>
    </row>
    <row r="753" spans="1:22" x14ac:dyDescent="0.25">
      <c r="A753" s="59" t="s">
        <v>3854</v>
      </c>
      <c r="B753" s="60" t="s">
        <v>6629</v>
      </c>
      <c r="C753" s="60" t="s">
        <v>10</v>
      </c>
      <c r="D753" s="60" t="s">
        <v>5816</v>
      </c>
      <c r="E753" s="60" t="s">
        <v>5817</v>
      </c>
      <c r="F753" s="60" t="s">
        <v>5818</v>
      </c>
      <c r="G753" s="60" t="s">
        <v>5818</v>
      </c>
      <c r="H753" s="60" t="s">
        <v>6630</v>
      </c>
      <c r="I753" s="60" t="s">
        <v>6630</v>
      </c>
      <c r="J753" s="60" t="s">
        <v>5484</v>
      </c>
      <c r="K753" s="60" t="s">
        <v>6631</v>
      </c>
      <c r="L753" s="60" t="s">
        <v>4149</v>
      </c>
      <c r="M753" s="60" t="s">
        <v>3854</v>
      </c>
      <c r="N753" s="60" t="s">
        <v>3854</v>
      </c>
      <c r="O753" s="60" t="s">
        <v>3854</v>
      </c>
      <c r="P753" s="61" t="s">
        <v>3854</v>
      </c>
      <c r="Q753" s="62" t="s">
        <v>5821</v>
      </c>
      <c r="R753" s="60" t="s">
        <v>5818</v>
      </c>
      <c r="S753" s="60" t="s">
        <v>5818</v>
      </c>
      <c r="T753" s="60" t="s">
        <v>5484</v>
      </c>
      <c r="U753" s="60">
        <v>0.001</v>
      </c>
      <c r="V753" s="53" t="s">
        <v>5487</v>
      </c>
    </row>
    <row r="754" spans="1:22" x14ac:dyDescent="0.25">
      <c r="A754" s="59" t="s">
        <v>3854</v>
      </c>
      <c r="B754" s="60" t="s">
        <v>6632</v>
      </c>
      <c r="C754" s="60" t="s">
        <v>9</v>
      </c>
      <c r="D754" s="60" t="s">
        <v>5480</v>
      </c>
      <c r="E754" s="60" t="s">
        <v>5481</v>
      </c>
      <c r="F754" s="60" t="s">
        <v>5519</v>
      </c>
      <c r="G754" s="60" t="s">
        <v>5571</v>
      </c>
      <c r="H754" s="60" t="s">
        <v>5636</v>
      </c>
      <c r="I754" s="60" t="s">
        <v>5637</v>
      </c>
      <c r="J754" s="60" t="s">
        <v>5484</v>
      </c>
      <c r="K754" s="60" t="s">
        <v>5635</v>
      </c>
      <c r="L754" s="60" t="s">
        <v>4149</v>
      </c>
      <c r="M754" s="60">
        <v>330</v>
      </c>
      <c r="N754" s="60">
        <v>333</v>
      </c>
      <c r="O754" s="60">
        <v>402</v>
      </c>
      <c r="P754" s="61" t="s">
        <v>3854</v>
      </c>
      <c r="Q754" s="62" t="s">
        <v>5522</v>
      </c>
      <c r="R754" s="60" t="s">
        <v>5571</v>
      </c>
      <c r="S754" s="60" t="s">
        <v>5503</v>
      </c>
      <c r="T754" s="60" t="s">
        <v>5484</v>
      </c>
      <c r="U754" s="60">
        <v>0.5</v>
      </c>
      <c r="V754" s="53" t="s">
        <v>5487</v>
      </c>
    </row>
    <row r="755" spans="1:22" x14ac:dyDescent="0.25">
      <c r="A755" s="59">
        <v>695083</v>
      </c>
      <c r="B755" s="60" t="s">
        <v>6633</v>
      </c>
      <c r="C755" s="60" t="s">
        <v>10</v>
      </c>
      <c r="D755" s="60" t="s">
        <v>5480</v>
      </c>
      <c r="E755" s="60" t="s">
        <v>5481</v>
      </c>
      <c r="F755" s="60" t="s">
        <v>5519</v>
      </c>
      <c r="G755" s="60" t="s">
        <v>5519</v>
      </c>
      <c r="H755" s="60" t="s">
        <v>5936</v>
      </c>
      <c r="I755" s="60" t="s">
        <v>5936</v>
      </c>
      <c r="J755" s="60" t="s">
        <v>6450</v>
      </c>
      <c r="K755" s="60" t="s">
        <v>6633</v>
      </c>
      <c r="L755" s="60" t="s">
        <v>5490</v>
      </c>
      <c r="M755" s="60">
        <v>330</v>
      </c>
      <c r="N755" s="60">
        <v>333</v>
      </c>
      <c r="O755" s="60">
        <v>402</v>
      </c>
      <c r="P755" s="61">
        <v>172</v>
      </c>
      <c r="Q755" s="62">
        <v>330333402172</v>
      </c>
      <c r="R755" s="60" t="s">
        <v>5519</v>
      </c>
      <c r="S755" s="60" t="s">
        <v>5486</v>
      </c>
      <c r="T755" s="60" t="s">
        <v>5484</v>
      </c>
      <c r="U755" s="60">
        <v>1</v>
      </c>
      <c r="V755" s="53" t="s">
        <v>5487</v>
      </c>
    </row>
    <row r="756" spans="1:22" x14ac:dyDescent="0.25">
      <c r="A756" s="59">
        <v>695090</v>
      </c>
      <c r="B756" s="60" t="s">
        <v>6634</v>
      </c>
      <c r="C756" s="60" t="s">
        <v>10</v>
      </c>
      <c r="D756" s="60" t="s">
        <v>5480</v>
      </c>
      <c r="E756" s="60" t="s">
        <v>5481</v>
      </c>
      <c r="F756" s="60" t="s">
        <v>5519</v>
      </c>
      <c r="G756" s="60" t="s">
        <v>5519</v>
      </c>
      <c r="H756" s="60" t="s">
        <v>5617</v>
      </c>
      <c r="I756" s="60" t="s">
        <v>5618</v>
      </c>
      <c r="J756" s="60" t="s">
        <v>6450</v>
      </c>
      <c r="K756" s="60" t="s">
        <v>6634</v>
      </c>
      <c r="L756" s="60" t="s">
        <v>5490</v>
      </c>
      <c r="M756" s="60">
        <v>330</v>
      </c>
      <c r="N756" s="60">
        <v>333</v>
      </c>
      <c r="O756" s="60">
        <v>402</v>
      </c>
      <c r="P756" s="61">
        <v>172</v>
      </c>
      <c r="Q756" s="62">
        <v>330333402172</v>
      </c>
      <c r="R756" s="60" t="s">
        <v>5519</v>
      </c>
      <c r="S756" s="60" t="s">
        <v>5486</v>
      </c>
      <c r="T756" s="60" t="s">
        <v>5484</v>
      </c>
      <c r="U756" s="60">
        <v>1</v>
      </c>
      <c r="V756" s="53" t="s">
        <v>5487</v>
      </c>
    </row>
    <row r="757" spans="1:22" x14ac:dyDescent="0.25">
      <c r="A757" s="59">
        <v>703519</v>
      </c>
      <c r="B757" s="60" t="s">
        <v>6635</v>
      </c>
      <c r="C757" s="60" t="s">
        <v>9</v>
      </c>
      <c r="D757" s="60" t="s">
        <v>6273</v>
      </c>
      <c r="E757" s="60" t="s">
        <v>6274</v>
      </c>
      <c r="F757" s="60" t="s">
        <v>6275</v>
      </c>
      <c r="G757" s="60" t="s">
        <v>6264</v>
      </c>
      <c r="H757" s="60" t="s">
        <v>6636</v>
      </c>
      <c r="I757" s="60" t="s">
        <v>6264</v>
      </c>
      <c r="J757" s="60" t="s">
        <v>5484</v>
      </c>
      <c r="K757" s="60" t="s">
        <v>6637</v>
      </c>
      <c r="L757" s="60" t="s">
        <v>5490</v>
      </c>
      <c r="M757" s="60">
        <v>480</v>
      </c>
      <c r="N757" s="60">
        <v>483</v>
      </c>
      <c r="O757" s="60">
        <v>101</v>
      </c>
      <c r="P757" s="61">
        <v>228</v>
      </c>
      <c r="Q757" s="62">
        <v>480483101228</v>
      </c>
      <c r="R757" s="60" t="s">
        <v>6636</v>
      </c>
      <c r="S757" s="60" t="s">
        <v>6264</v>
      </c>
      <c r="T757" s="60" t="s">
        <v>5484</v>
      </c>
      <c r="U757" s="60">
        <v>0.75</v>
      </c>
      <c r="V757" s="53" t="s">
        <v>5487</v>
      </c>
    </row>
    <row r="758" spans="1:22" x14ac:dyDescent="0.25">
      <c r="A758" s="59">
        <v>703231</v>
      </c>
      <c r="B758" s="60" t="s">
        <v>6638</v>
      </c>
      <c r="C758" s="60" t="s">
        <v>10</v>
      </c>
      <c r="D758" s="60" t="s">
        <v>5480</v>
      </c>
      <c r="E758" s="60" t="s">
        <v>5481</v>
      </c>
      <c r="F758" s="60" t="s">
        <v>5482</v>
      </c>
      <c r="G758" s="60" t="s">
        <v>5482</v>
      </c>
      <c r="H758" s="60" t="s">
        <v>6625</v>
      </c>
      <c r="I758" s="60" t="s">
        <v>6625</v>
      </c>
      <c r="J758" s="60" t="s">
        <v>5489</v>
      </c>
      <c r="K758" s="60" t="s">
        <v>6638</v>
      </c>
      <c r="L758" s="60" t="s">
        <v>5490</v>
      </c>
      <c r="M758" s="60">
        <v>330</v>
      </c>
      <c r="N758" s="60">
        <v>333</v>
      </c>
      <c r="O758" s="60">
        <v>401</v>
      </c>
      <c r="P758" s="61">
        <v>453</v>
      </c>
      <c r="Q758" s="62">
        <v>330333401453</v>
      </c>
      <c r="R758" s="60" t="s">
        <v>5482</v>
      </c>
      <c r="S758" s="60" t="s">
        <v>5486</v>
      </c>
      <c r="T758" s="60" t="s">
        <v>5484</v>
      </c>
      <c r="U758" s="60">
        <v>1</v>
      </c>
      <c r="V758" s="53" t="s">
        <v>5487</v>
      </c>
    </row>
    <row r="759" spans="1:22" x14ac:dyDescent="0.25">
      <c r="A759" s="59">
        <v>703520</v>
      </c>
      <c r="B759" s="60" t="s">
        <v>145</v>
      </c>
      <c r="C759" s="60" t="s">
        <v>9</v>
      </c>
      <c r="D759" s="60" t="s">
        <v>6273</v>
      </c>
      <c r="E759" s="60" t="s">
        <v>6274</v>
      </c>
      <c r="F759" s="60" t="s">
        <v>6275</v>
      </c>
      <c r="G759" s="60" t="s">
        <v>6264</v>
      </c>
      <c r="H759" s="60" t="s">
        <v>6414</v>
      </c>
      <c r="I759" s="60" t="s">
        <v>6264</v>
      </c>
      <c r="J759" s="60" t="s">
        <v>5484</v>
      </c>
      <c r="K759" s="60" t="s">
        <v>6415</v>
      </c>
      <c r="L759" s="60" t="s">
        <v>5490</v>
      </c>
      <c r="M759" s="60">
        <v>480</v>
      </c>
      <c r="N759" s="60">
        <v>483</v>
      </c>
      <c r="O759" s="60">
        <v>101</v>
      </c>
      <c r="P759" s="61">
        <v>228</v>
      </c>
      <c r="Q759" s="62">
        <v>480483101228</v>
      </c>
      <c r="R759" s="60" t="s">
        <v>6416</v>
      </c>
      <c r="S759" s="60" t="s">
        <v>6264</v>
      </c>
      <c r="T759" s="60" t="s">
        <v>5484</v>
      </c>
      <c r="U759" s="60">
        <v>0.4</v>
      </c>
      <c r="V759" s="53" t="s">
        <v>5487</v>
      </c>
    </row>
    <row r="760" spans="1:22" x14ac:dyDescent="0.25">
      <c r="A760" s="59">
        <v>830677</v>
      </c>
      <c r="B760" s="60" t="s">
        <v>6639</v>
      </c>
      <c r="C760" s="60" t="s">
        <v>9</v>
      </c>
      <c r="D760" s="60" t="s">
        <v>6273</v>
      </c>
      <c r="E760" s="60" t="s">
        <v>6274</v>
      </c>
      <c r="F760" s="60" t="s">
        <v>6275</v>
      </c>
      <c r="G760" s="60" t="s">
        <v>6264</v>
      </c>
      <c r="H760" s="60" t="s">
        <v>6414</v>
      </c>
      <c r="I760" s="60" t="s">
        <v>6264</v>
      </c>
      <c r="J760" s="60" t="s">
        <v>5484</v>
      </c>
      <c r="K760" s="60" t="s">
        <v>6415</v>
      </c>
      <c r="L760" s="60" t="s">
        <v>3939</v>
      </c>
      <c r="M760" s="60">
        <v>480</v>
      </c>
      <c r="N760" s="60">
        <v>483</v>
      </c>
      <c r="O760" s="60">
        <v>101</v>
      </c>
      <c r="P760" s="61" t="s">
        <v>3854</v>
      </c>
      <c r="Q760" s="62" t="s">
        <v>6278</v>
      </c>
      <c r="R760" s="60" t="s">
        <v>6416</v>
      </c>
      <c r="S760" s="60" t="s">
        <v>6264</v>
      </c>
      <c r="T760" s="60" t="s">
        <v>5484</v>
      </c>
      <c r="U760" s="60">
        <v>0.4</v>
      </c>
      <c r="V760" s="53" t="s">
        <v>5487</v>
      </c>
    </row>
    <row r="761" spans="1:22" x14ac:dyDescent="0.25">
      <c r="A761" s="59">
        <v>705291</v>
      </c>
      <c r="B761" s="60" t="s">
        <v>6640</v>
      </c>
      <c r="C761" s="60" t="s">
        <v>10</v>
      </c>
      <c r="D761" s="60" t="s">
        <v>5480</v>
      </c>
      <c r="E761" s="60" t="s">
        <v>5481</v>
      </c>
      <c r="F761" s="60" t="s">
        <v>5482</v>
      </c>
      <c r="G761" s="60" t="s">
        <v>5482</v>
      </c>
      <c r="H761" s="60" t="s">
        <v>6641</v>
      </c>
      <c r="I761" s="60" t="s">
        <v>6641</v>
      </c>
      <c r="J761" s="60" t="s">
        <v>5484</v>
      </c>
      <c r="K761" s="60" t="s">
        <v>6640</v>
      </c>
      <c r="L761" s="60" t="s">
        <v>5490</v>
      </c>
      <c r="M761" s="60">
        <v>330</v>
      </c>
      <c r="N761" s="60">
        <v>333</v>
      </c>
      <c r="O761" s="60">
        <v>401</v>
      </c>
      <c r="P761" s="61">
        <v>473</v>
      </c>
      <c r="Q761" s="62">
        <v>330333401473</v>
      </c>
      <c r="R761" s="60" t="s">
        <v>5482</v>
      </c>
      <c r="S761" s="60" t="s">
        <v>5486</v>
      </c>
      <c r="T761" s="60" t="s">
        <v>5484</v>
      </c>
      <c r="U761" s="60">
        <v>1</v>
      </c>
      <c r="V761" s="53" t="s">
        <v>5487</v>
      </c>
    </row>
    <row r="762" spans="1:22" x14ac:dyDescent="0.25">
      <c r="A762" s="59">
        <v>830679</v>
      </c>
      <c r="B762" s="60" t="s">
        <v>6637</v>
      </c>
      <c r="C762" s="60" t="s">
        <v>9</v>
      </c>
      <c r="D762" s="60" t="s">
        <v>6273</v>
      </c>
      <c r="E762" s="60" t="s">
        <v>6274</v>
      </c>
      <c r="F762" s="60" t="s">
        <v>6275</v>
      </c>
      <c r="G762" s="60" t="s">
        <v>6264</v>
      </c>
      <c r="H762" s="60" t="s">
        <v>6636</v>
      </c>
      <c r="I762" s="60" t="s">
        <v>6264</v>
      </c>
      <c r="J762" s="60" t="s">
        <v>5484</v>
      </c>
      <c r="K762" s="60" t="s">
        <v>6637</v>
      </c>
      <c r="L762" s="60" t="s">
        <v>3939</v>
      </c>
      <c r="M762" s="60">
        <v>480</v>
      </c>
      <c r="N762" s="60">
        <v>483</v>
      </c>
      <c r="O762" s="60">
        <v>101</v>
      </c>
      <c r="P762" s="61" t="s">
        <v>3854</v>
      </c>
      <c r="Q762" s="62" t="s">
        <v>6278</v>
      </c>
      <c r="R762" s="60" t="s">
        <v>6636</v>
      </c>
      <c r="S762" s="60" t="s">
        <v>6264</v>
      </c>
      <c r="T762" s="60" t="s">
        <v>5484</v>
      </c>
      <c r="U762" s="60">
        <v>0.75</v>
      </c>
      <c r="V762" s="53" t="s">
        <v>5487</v>
      </c>
    </row>
    <row r="763" spans="1:22" x14ac:dyDescent="0.25">
      <c r="A763" s="59">
        <v>16640</v>
      </c>
      <c r="B763" s="60" t="s">
        <v>6642</v>
      </c>
      <c r="C763" s="60" t="s">
        <v>10</v>
      </c>
      <c r="D763" s="60" t="s">
        <v>5480</v>
      </c>
      <c r="E763" s="60" t="s">
        <v>5481</v>
      </c>
      <c r="F763" s="60" t="s">
        <v>5482</v>
      </c>
      <c r="G763" s="60" t="s">
        <v>5482</v>
      </c>
      <c r="H763" s="60" t="s">
        <v>6575</v>
      </c>
      <c r="I763" s="60" t="s">
        <v>6575</v>
      </c>
      <c r="J763" s="60" t="s">
        <v>6585</v>
      </c>
      <c r="K763" s="60" t="s">
        <v>6642</v>
      </c>
      <c r="L763" s="60" t="s">
        <v>3939</v>
      </c>
      <c r="M763" s="60">
        <v>330</v>
      </c>
      <c r="N763" s="60">
        <v>333</v>
      </c>
      <c r="O763" s="60">
        <v>401</v>
      </c>
      <c r="P763" s="61" t="s">
        <v>3854</v>
      </c>
      <c r="Q763" s="62" t="s">
        <v>5485</v>
      </c>
      <c r="R763" s="60" t="s">
        <v>5482</v>
      </c>
      <c r="S763" s="60" t="s">
        <v>5486</v>
      </c>
      <c r="T763" s="60" t="s">
        <v>6585</v>
      </c>
      <c r="U763" s="60">
        <v>1</v>
      </c>
      <c r="V763" s="53" t="s">
        <v>5487</v>
      </c>
    </row>
    <row r="764" spans="1:22" x14ac:dyDescent="0.25">
      <c r="A764" s="59">
        <v>16639</v>
      </c>
      <c r="B764" s="60" t="s">
        <v>6643</v>
      </c>
      <c r="C764" s="60" t="s">
        <v>10</v>
      </c>
      <c r="D764" s="60" t="s">
        <v>5480</v>
      </c>
      <c r="E764" s="60" t="s">
        <v>5481</v>
      </c>
      <c r="F764" s="60" t="s">
        <v>5482</v>
      </c>
      <c r="G764" s="60" t="s">
        <v>5482</v>
      </c>
      <c r="H764" s="60" t="s">
        <v>6644</v>
      </c>
      <c r="I764" s="60" t="s">
        <v>6644</v>
      </c>
      <c r="J764" s="60" t="s">
        <v>6585</v>
      </c>
      <c r="K764" s="60" t="s">
        <v>6645</v>
      </c>
      <c r="L764" s="60" t="s">
        <v>3939</v>
      </c>
      <c r="M764" s="60">
        <v>330</v>
      </c>
      <c r="N764" s="60">
        <v>333</v>
      </c>
      <c r="O764" s="60">
        <v>401</v>
      </c>
      <c r="P764" s="61" t="s">
        <v>3854</v>
      </c>
      <c r="Q764" s="62" t="s">
        <v>5485</v>
      </c>
      <c r="R764" s="60" t="s">
        <v>5482</v>
      </c>
      <c r="S764" s="60" t="s">
        <v>5486</v>
      </c>
      <c r="T764" s="60" t="s">
        <v>6585</v>
      </c>
      <c r="U764" s="60">
        <v>1</v>
      </c>
      <c r="V764" s="53" t="s">
        <v>5487</v>
      </c>
    </row>
    <row r="765" spans="1:22" x14ac:dyDescent="0.25">
      <c r="A765" s="59">
        <v>692639</v>
      </c>
      <c r="B765" s="60" t="s">
        <v>6646</v>
      </c>
      <c r="C765" s="60" t="s">
        <v>10</v>
      </c>
      <c r="D765" s="60" t="s">
        <v>5696</v>
      </c>
      <c r="E765" s="60" t="s">
        <v>5481</v>
      </c>
      <c r="F765" s="60" t="s">
        <v>5697</v>
      </c>
      <c r="G765" s="60" t="s">
        <v>6046</v>
      </c>
      <c r="H765" s="60" t="s">
        <v>6072</v>
      </c>
      <c r="I765" s="60" t="s">
        <v>6048</v>
      </c>
      <c r="J765" s="60" t="s">
        <v>6450</v>
      </c>
      <c r="K765" s="60" t="s">
        <v>6647</v>
      </c>
      <c r="L765" s="60" t="s">
        <v>5490</v>
      </c>
      <c r="M765" s="60">
        <v>330</v>
      </c>
      <c r="N765" s="60">
        <v>335</v>
      </c>
      <c r="O765" s="60">
        <v>405</v>
      </c>
      <c r="P765" s="61">
        <v>148</v>
      </c>
      <c r="Q765" s="62">
        <v>330335405148</v>
      </c>
      <c r="R765" s="60" t="s">
        <v>6046</v>
      </c>
      <c r="S765" s="60" t="s">
        <v>5486</v>
      </c>
      <c r="T765" s="60" t="s">
        <v>5484</v>
      </c>
      <c r="U765" s="60">
        <v>1</v>
      </c>
      <c r="V765" s="53" t="s">
        <v>5487</v>
      </c>
    </row>
    <row r="766" spans="1:22" x14ac:dyDescent="0.25">
      <c r="A766" s="59">
        <v>17032</v>
      </c>
      <c r="B766" s="60" t="s">
        <v>6648</v>
      </c>
      <c r="C766" s="60" t="s">
        <v>10</v>
      </c>
      <c r="D766" s="60" t="s">
        <v>5480</v>
      </c>
      <c r="E766" s="60" t="s">
        <v>5481</v>
      </c>
      <c r="F766" s="60" t="s">
        <v>5482</v>
      </c>
      <c r="G766" s="60" t="s">
        <v>5482</v>
      </c>
      <c r="H766" s="60" t="s">
        <v>6039</v>
      </c>
      <c r="I766" s="60" t="s">
        <v>6039</v>
      </c>
      <c r="J766" s="60" t="s">
        <v>6585</v>
      </c>
      <c r="K766" s="60" t="s">
        <v>6648</v>
      </c>
      <c r="L766" s="60" t="s">
        <v>3939</v>
      </c>
      <c r="M766" s="60">
        <v>330</v>
      </c>
      <c r="N766" s="60">
        <v>333</v>
      </c>
      <c r="O766" s="60">
        <v>401</v>
      </c>
      <c r="P766" s="61" t="s">
        <v>3854</v>
      </c>
      <c r="Q766" s="62" t="s">
        <v>5485</v>
      </c>
      <c r="R766" s="60" t="s">
        <v>5482</v>
      </c>
      <c r="S766" s="60" t="s">
        <v>5486</v>
      </c>
      <c r="T766" s="60" t="s">
        <v>6585</v>
      </c>
      <c r="U766" s="60">
        <v>1</v>
      </c>
      <c r="V766" s="53" t="s">
        <v>5487</v>
      </c>
    </row>
    <row r="767" spans="1:22" x14ac:dyDescent="0.25">
      <c r="A767" s="59">
        <v>831833</v>
      </c>
      <c r="B767" s="60" t="s">
        <v>6649</v>
      </c>
      <c r="C767" s="60" t="s">
        <v>9</v>
      </c>
      <c r="D767" s="60" t="s">
        <v>6273</v>
      </c>
      <c r="E767" s="60" t="s">
        <v>6274</v>
      </c>
      <c r="F767" s="60" t="s">
        <v>6275</v>
      </c>
      <c r="G767" s="60" t="s">
        <v>6264</v>
      </c>
      <c r="H767" s="60" t="s">
        <v>6276</v>
      </c>
      <c r="I767" s="60" t="s">
        <v>6264</v>
      </c>
      <c r="J767" s="60" t="s">
        <v>5484</v>
      </c>
      <c r="K767" s="60" t="s">
        <v>6277</v>
      </c>
      <c r="L767" s="60" t="s">
        <v>3939</v>
      </c>
      <c r="M767" s="60">
        <v>480</v>
      </c>
      <c r="N767" s="60">
        <v>483</v>
      </c>
      <c r="O767" s="60">
        <v>101</v>
      </c>
      <c r="P767" s="61" t="s">
        <v>3854</v>
      </c>
      <c r="Q767" s="62" t="s">
        <v>6278</v>
      </c>
      <c r="R767" s="60" t="s">
        <v>6279</v>
      </c>
      <c r="S767" s="60" t="s">
        <v>6264</v>
      </c>
      <c r="T767" s="60" t="s">
        <v>5484</v>
      </c>
      <c r="U767" s="60">
        <v>1</v>
      </c>
      <c r="V767" s="53" t="s">
        <v>5487</v>
      </c>
    </row>
    <row r="768" spans="1:22" x14ac:dyDescent="0.25">
      <c r="A768" s="59">
        <v>831836</v>
      </c>
      <c r="B768" s="60" t="s">
        <v>6650</v>
      </c>
      <c r="C768" s="60" t="s">
        <v>9</v>
      </c>
      <c r="D768" s="60" t="s">
        <v>6273</v>
      </c>
      <c r="E768" s="60" t="s">
        <v>6274</v>
      </c>
      <c r="F768" s="60" t="s">
        <v>6275</v>
      </c>
      <c r="G768" s="60" t="s">
        <v>6264</v>
      </c>
      <c r="H768" s="60" t="s">
        <v>6636</v>
      </c>
      <c r="I768" s="60" t="s">
        <v>6264</v>
      </c>
      <c r="J768" s="60" t="s">
        <v>5484</v>
      </c>
      <c r="K768" s="60" t="s">
        <v>6637</v>
      </c>
      <c r="L768" s="60" t="s">
        <v>5490</v>
      </c>
      <c r="M768" s="60">
        <v>480</v>
      </c>
      <c r="N768" s="60">
        <v>483</v>
      </c>
      <c r="O768" s="60">
        <v>101</v>
      </c>
      <c r="P768" s="61">
        <v>228</v>
      </c>
      <c r="Q768" s="62">
        <v>480483101228</v>
      </c>
      <c r="R768" s="60" t="s">
        <v>6636</v>
      </c>
      <c r="S768" s="60" t="s">
        <v>6264</v>
      </c>
      <c r="T768" s="60" t="s">
        <v>5484</v>
      </c>
      <c r="U768" s="60">
        <v>0.75</v>
      </c>
      <c r="V768" s="53" t="s">
        <v>5487</v>
      </c>
    </row>
    <row r="769" spans="1:22" x14ac:dyDescent="0.25">
      <c r="A769" s="59">
        <v>831834</v>
      </c>
      <c r="B769" s="60" t="s">
        <v>6651</v>
      </c>
      <c r="C769" s="60" t="s">
        <v>9</v>
      </c>
      <c r="D769" s="60" t="s">
        <v>6273</v>
      </c>
      <c r="E769" s="60" t="s">
        <v>6274</v>
      </c>
      <c r="F769" s="60" t="s">
        <v>6275</v>
      </c>
      <c r="G769" s="60" t="s">
        <v>6264</v>
      </c>
      <c r="H769" s="60" t="s">
        <v>6414</v>
      </c>
      <c r="I769" s="60" t="s">
        <v>6264</v>
      </c>
      <c r="J769" s="60" t="s">
        <v>5484</v>
      </c>
      <c r="K769" s="60" t="s">
        <v>6415</v>
      </c>
      <c r="L769" s="60" t="s">
        <v>5490</v>
      </c>
      <c r="M769" s="60">
        <v>480</v>
      </c>
      <c r="N769" s="60">
        <v>483</v>
      </c>
      <c r="O769" s="60">
        <v>101</v>
      </c>
      <c r="P769" s="61">
        <v>228</v>
      </c>
      <c r="Q769" s="62">
        <v>480483101228</v>
      </c>
      <c r="R769" s="60" t="s">
        <v>6416</v>
      </c>
      <c r="S769" s="60" t="s">
        <v>6264</v>
      </c>
      <c r="T769" s="60" t="s">
        <v>5484</v>
      </c>
      <c r="U769" s="60">
        <v>0.4</v>
      </c>
      <c r="V769" s="53" t="s">
        <v>5487</v>
      </c>
    </row>
    <row r="770" spans="1:22" x14ac:dyDescent="0.25">
      <c r="A770" s="59">
        <v>659444</v>
      </c>
      <c r="B770" s="60" t="s">
        <v>6652</v>
      </c>
      <c r="C770" s="60" t="s">
        <v>10</v>
      </c>
      <c r="D770" s="60" t="s">
        <v>5480</v>
      </c>
      <c r="E770" s="60" t="s">
        <v>5481</v>
      </c>
      <c r="F770" s="60" t="s">
        <v>5482</v>
      </c>
      <c r="G770" s="60" t="s">
        <v>5482</v>
      </c>
      <c r="H770" s="60" t="s">
        <v>6170</v>
      </c>
      <c r="I770" s="60" t="s">
        <v>6161</v>
      </c>
      <c r="J770" s="60" t="s">
        <v>5484</v>
      </c>
      <c r="K770" s="60" t="s">
        <v>6653</v>
      </c>
      <c r="L770" s="60" t="s">
        <v>5490</v>
      </c>
      <c r="M770" s="60">
        <v>330</v>
      </c>
      <c r="N770" s="60">
        <v>333</v>
      </c>
      <c r="O770" s="60">
        <v>401</v>
      </c>
      <c r="P770" s="61">
        <v>452</v>
      </c>
      <c r="Q770" s="62">
        <v>330333401452</v>
      </c>
      <c r="R770" s="60" t="s">
        <v>5482</v>
      </c>
      <c r="S770" s="60" t="s">
        <v>5486</v>
      </c>
      <c r="T770" s="60" t="s">
        <v>5484</v>
      </c>
      <c r="U770" s="60">
        <v>1</v>
      </c>
      <c r="V770" s="53" t="s">
        <v>5487</v>
      </c>
    </row>
    <row r="771" spans="1:22" x14ac:dyDescent="0.25">
      <c r="A771" s="59">
        <v>61857</v>
      </c>
      <c r="B771" s="60" t="s">
        <v>6654</v>
      </c>
      <c r="C771" s="60" t="s">
        <v>10</v>
      </c>
      <c r="D771" s="60" t="s">
        <v>5480</v>
      </c>
      <c r="E771" s="60" t="s">
        <v>5481</v>
      </c>
      <c r="F771" s="60" t="s">
        <v>5519</v>
      </c>
      <c r="G771" s="60" t="s">
        <v>5519</v>
      </c>
      <c r="H771" s="60" t="s">
        <v>5617</v>
      </c>
      <c r="I771" s="60" t="s">
        <v>5618</v>
      </c>
      <c r="J771" s="60" t="s">
        <v>5484</v>
      </c>
      <c r="K771" s="60" t="s">
        <v>6654</v>
      </c>
      <c r="L771" s="60" t="s">
        <v>3939</v>
      </c>
      <c r="M771" s="60">
        <v>330</v>
      </c>
      <c r="N771" s="60">
        <v>333</v>
      </c>
      <c r="O771" s="60">
        <v>402</v>
      </c>
      <c r="P771" s="61">
        <v>152</v>
      </c>
      <c r="Q771" s="62">
        <v>330333402152</v>
      </c>
      <c r="R771" s="60" t="s">
        <v>5519</v>
      </c>
      <c r="S771" s="60" t="s">
        <v>5486</v>
      </c>
      <c r="T771" s="60" t="s">
        <v>5484</v>
      </c>
      <c r="U771" s="60">
        <v>1</v>
      </c>
      <c r="V771" s="53" t="s">
        <v>5487</v>
      </c>
    </row>
    <row r="772" spans="1:22" x14ac:dyDescent="0.25">
      <c r="A772" s="59" t="s">
        <v>3854</v>
      </c>
      <c r="B772" s="60" t="s">
        <v>6655</v>
      </c>
      <c r="C772" s="60" t="s">
        <v>9</v>
      </c>
      <c r="D772" s="60" t="s">
        <v>6273</v>
      </c>
      <c r="E772" s="60" t="s">
        <v>6274</v>
      </c>
      <c r="F772" s="60" t="s">
        <v>6275</v>
      </c>
      <c r="G772" s="60" t="s">
        <v>6264</v>
      </c>
      <c r="H772" s="60" t="s">
        <v>6391</v>
      </c>
      <c r="I772" s="60" t="s">
        <v>6264</v>
      </c>
      <c r="J772" s="60" t="s">
        <v>5484</v>
      </c>
      <c r="K772" s="60" t="s">
        <v>6390</v>
      </c>
      <c r="L772" s="60" t="s">
        <v>4149</v>
      </c>
      <c r="M772" s="60">
        <v>480</v>
      </c>
      <c r="N772" s="60">
        <v>483</v>
      </c>
      <c r="O772" s="60">
        <v>101</v>
      </c>
      <c r="P772" s="61" t="s">
        <v>3854</v>
      </c>
      <c r="Q772" s="62" t="s">
        <v>6278</v>
      </c>
      <c r="R772" s="60" t="s">
        <v>6392</v>
      </c>
      <c r="S772" s="60" t="s">
        <v>6264</v>
      </c>
      <c r="T772" s="60" t="s">
        <v>5484</v>
      </c>
      <c r="U772" s="60">
        <v>0.4</v>
      </c>
      <c r="V772" s="53" t="s">
        <v>5487</v>
      </c>
    </row>
    <row r="773" spans="1:22" x14ac:dyDescent="0.25">
      <c r="A773" s="59" t="s">
        <v>3854</v>
      </c>
      <c r="B773" s="60" t="s">
        <v>6656</v>
      </c>
      <c r="C773" s="60" t="s">
        <v>9</v>
      </c>
      <c r="D773" s="60" t="s">
        <v>6261</v>
      </c>
      <c r="E773" s="60" t="s">
        <v>6262</v>
      </c>
      <c r="F773" s="60" t="s">
        <v>6263</v>
      </c>
      <c r="G773" s="60" t="s">
        <v>6264</v>
      </c>
      <c r="H773" s="60" t="s">
        <v>6657</v>
      </c>
      <c r="I773" s="60" t="s">
        <v>6264</v>
      </c>
      <c r="J773" s="60" t="s">
        <v>5484</v>
      </c>
      <c r="K773" s="60" t="s">
        <v>6658</v>
      </c>
      <c r="L773" s="60" t="s">
        <v>4149</v>
      </c>
      <c r="M773" s="60">
        <v>430</v>
      </c>
      <c r="N773" s="60">
        <v>433</v>
      </c>
      <c r="O773" s="60">
        <v>104</v>
      </c>
      <c r="P773" s="61" t="s">
        <v>3854</v>
      </c>
      <c r="Q773" s="62" t="s">
        <v>6659</v>
      </c>
      <c r="R773" s="60" t="s">
        <v>6660</v>
      </c>
      <c r="S773" s="60" t="s">
        <v>6264</v>
      </c>
      <c r="T773" s="60" t="s">
        <v>5484</v>
      </c>
      <c r="U773" s="60">
        <v>0.2</v>
      </c>
      <c r="V773" s="53" t="s">
        <v>5487</v>
      </c>
    </row>
    <row r="774" spans="1:22" x14ac:dyDescent="0.25">
      <c r="A774" s="59" t="s">
        <v>3854</v>
      </c>
      <c r="B774" s="60" t="s">
        <v>6661</v>
      </c>
      <c r="C774" s="60" t="s">
        <v>9</v>
      </c>
      <c r="D774" s="60" t="s">
        <v>6261</v>
      </c>
      <c r="E774" s="60" t="s">
        <v>6262</v>
      </c>
      <c r="F774" s="60" t="s">
        <v>6263</v>
      </c>
      <c r="G774" s="60" t="s">
        <v>6264</v>
      </c>
      <c r="H774" s="60" t="s">
        <v>6662</v>
      </c>
      <c r="I774" s="60" t="s">
        <v>6264</v>
      </c>
      <c r="J774" s="60" t="s">
        <v>5484</v>
      </c>
      <c r="K774" s="60" t="s">
        <v>6663</v>
      </c>
      <c r="L774" s="60" t="s">
        <v>4149</v>
      </c>
      <c r="M774" s="60">
        <v>430</v>
      </c>
      <c r="N774" s="60">
        <v>433</v>
      </c>
      <c r="O774" s="60">
        <v>104</v>
      </c>
      <c r="P774" s="61" t="s">
        <v>3854</v>
      </c>
      <c r="Q774" s="62" t="s">
        <v>6659</v>
      </c>
      <c r="R774" s="60" t="s">
        <v>6664</v>
      </c>
      <c r="S774" s="60" t="s">
        <v>6264</v>
      </c>
      <c r="T774" s="60" t="s">
        <v>5484</v>
      </c>
      <c r="U774" s="60">
        <v>0.2</v>
      </c>
      <c r="V774" s="53" t="s">
        <v>5487</v>
      </c>
    </row>
    <row r="775" spans="1:22" x14ac:dyDescent="0.25">
      <c r="A775" s="59" t="s">
        <v>3854</v>
      </c>
      <c r="B775" s="60" t="s">
        <v>6665</v>
      </c>
      <c r="C775" s="60" t="s">
        <v>9</v>
      </c>
      <c r="D775" s="60" t="s">
        <v>6261</v>
      </c>
      <c r="E775" s="60" t="s">
        <v>6262</v>
      </c>
      <c r="F775" s="60" t="s">
        <v>6263</v>
      </c>
      <c r="G775" s="60" t="s">
        <v>6264</v>
      </c>
      <c r="H775" s="60" t="s">
        <v>6666</v>
      </c>
      <c r="I775" s="60" t="s">
        <v>6264</v>
      </c>
      <c r="J775" s="60" t="s">
        <v>5484</v>
      </c>
      <c r="K775" s="60" t="s">
        <v>6667</v>
      </c>
      <c r="L775" s="60" t="s">
        <v>4149</v>
      </c>
      <c r="M775" s="60">
        <v>430</v>
      </c>
      <c r="N775" s="60">
        <v>433</v>
      </c>
      <c r="O775" s="60">
        <v>104</v>
      </c>
      <c r="P775" s="61" t="s">
        <v>3854</v>
      </c>
      <c r="Q775" s="62" t="s">
        <v>6659</v>
      </c>
      <c r="R775" s="60" t="s">
        <v>6668</v>
      </c>
      <c r="S775" s="60" t="s">
        <v>6264</v>
      </c>
      <c r="T775" s="60" t="s">
        <v>5484</v>
      </c>
      <c r="U775" s="60">
        <v>0.2</v>
      </c>
      <c r="V775" s="53" t="s">
        <v>5487</v>
      </c>
    </row>
    <row r="776" spans="1:22" x14ac:dyDescent="0.25">
      <c r="A776" s="59" t="s">
        <v>3854</v>
      </c>
      <c r="B776" s="60" t="s">
        <v>6669</v>
      </c>
      <c r="C776" s="60" t="s">
        <v>9</v>
      </c>
      <c r="D776" s="60" t="s">
        <v>6261</v>
      </c>
      <c r="E776" s="60" t="s">
        <v>6262</v>
      </c>
      <c r="F776" s="60" t="s">
        <v>6263</v>
      </c>
      <c r="G776" s="60" t="s">
        <v>6264</v>
      </c>
      <c r="H776" s="60" t="s">
        <v>6670</v>
      </c>
      <c r="I776" s="60" t="s">
        <v>6264</v>
      </c>
      <c r="J776" s="60" t="s">
        <v>5484</v>
      </c>
      <c r="K776" s="60" t="s">
        <v>6671</v>
      </c>
      <c r="L776" s="60" t="s">
        <v>4149</v>
      </c>
      <c r="M776" s="60">
        <v>430</v>
      </c>
      <c r="N776" s="60">
        <v>433</v>
      </c>
      <c r="O776" s="60">
        <v>104</v>
      </c>
      <c r="P776" s="61" t="s">
        <v>3854</v>
      </c>
      <c r="Q776" s="62" t="s">
        <v>6659</v>
      </c>
      <c r="R776" s="60" t="s">
        <v>6672</v>
      </c>
      <c r="S776" s="60" t="s">
        <v>6264</v>
      </c>
      <c r="T776" s="60" t="s">
        <v>5484</v>
      </c>
      <c r="U776" s="60">
        <v>0.2</v>
      </c>
      <c r="V776" s="53" t="s">
        <v>5487</v>
      </c>
    </row>
    <row r="777" spans="1:22" x14ac:dyDescent="0.25">
      <c r="A777" s="59">
        <v>711448</v>
      </c>
      <c r="B777" s="60" t="s">
        <v>6673</v>
      </c>
      <c r="C777" s="60" t="s">
        <v>9</v>
      </c>
      <c r="D777" s="60" t="s">
        <v>6261</v>
      </c>
      <c r="E777" s="60" t="s">
        <v>6262</v>
      </c>
      <c r="F777" s="60" t="s">
        <v>6263</v>
      </c>
      <c r="G777" s="60" t="s">
        <v>6264</v>
      </c>
      <c r="H777" s="60" t="s">
        <v>6657</v>
      </c>
      <c r="I777" s="60" t="s">
        <v>6264</v>
      </c>
      <c r="J777" s="60" t="s">
        <v>5484</v>
      </c>
      <c r="K777" s="60" t="s">
        <v>6658</v>
      </c>
      <c r="L777" s="60" t="s">
        <v>5490</v>
      </c>
      <c r="M777" s="60">
        <v>430</v>
      </c>
      <c r="N777" s="60">
        <v>433</v>
      </c>
      <c r="O777" s="60">
        <v>104</v>
      </c>
      <c r="P777" s="61">
        <v>105</v>
      </c>
      <c r="Q777" s="62">
        <v>430433104105</v>
      </c>
      <c r="R777" s="60" t="s">
        <v>6660</v>
      </c>
      <c r="S777" s="60" t="s">
        <v>6264</v>
      </c>
      <c r="T777" s="60" t="s">
        <v>5484</v>
      </c>
      <c r="U777" s="60">
        <v>0.2</v>
      </c>
      <c r="V777" s="53" t="s">
        <v>5487</v>
      </c>
    </row>
    <row r="778" spans="1:22" x14ac:dyDescent="0.25">
      <c r="A778" s="59">
        <v>21826</v>
      </c>
      <c r="B778" s="60" t="s">
        <v>416</v>
      </c>
      <c r="C778" s="60" t="s">
        <v>10</v>
      </c>
      <c r="D778" s="60" t="s">
        <v>5480</v>
      </c>
      <c r="E778" s="60" t="s">
        <v>5481</v>
      </c>
      <c r="F778" s="60" t="s">
        <v>5482</v>
      </c>
      <c r="G778" s="60" t="s">
        <v>5482</v>
      </c>
      <c r="H778" s="60" t="s">
        <v>6189</v>
      </c>
      <c r="I778" s="60" t="s">
        <v>6161</v>
      </c>
      <c r="J778" s="60" t="s">
        <v>5484</v>
      </c>
      <c r="K778" s="60" t="s">
        <v>6188</v>
      </c>
      <c r="L778" s="60" t="s">
        <v>6674</v>
      </c>
      <c r="M778" s="60">
        <v>330</v>
      </c>
      <c r="N778" s="60">
        <v>333</v>
      </c>
      <c r="O778" s="60">
        <v>401</v>
      </c>
      <c r="P778" s="61" t="s">
        <v>3854</v>
      </c>
      <c r="Q778" s="62" t="s">
        <v>5485</v>
      </c>
      <c r="R778" s="60" t="s">
        <v>5482</v>
      </c>
      <c r="S778" s="60" t="s">
        <v>5486</v>
      </c>
      <c r="T778" s="60" t="s">
        <v>5484</v>
      </c>
      <c r="U778" s="60">
        <v>1</v>
      </c>
      <c r="V778" s="53" t="s">
        <v>5487</v>
      </c>
    </row>
    <row r="779" spans="1:22" x14ac:dyDescent="0.25">
      <c r="A779" s="59">
        <v>21828</v>
      </c>
      <c r="B779" s="60" t="s">
        <v>1414</v>
      </c>
      <c r="C779" s="60" t="s">
        <v>10</v>
      </c>
      <c r="D779" s="60" t="s">
        <v>5696</v>
      </c>
      <c r="E779" s="60" t="s">
        <v>5481</v>
      </c>
      <c r="F779" s="60" t="s">
        <v>5697</v>
      </c>
      <c r="G779" s="60" t="s">
        <v>6046</v>
      </c>
      <c r="H779" s="60" t="s">
        <v>6047</v>
      </c>
      <c r="I779" s="60" t="s">
        <v>6048</v>
      </c>
      <c r="J779" s="60" t="s">
        <v>5484</v>
      </c>
      <c r="K779" s="60" t="s">
        <v>6045</v>
      </c>
      <c r="L779" s="60" t="s">
        <v>6674</v>
      </c>
      <c r="M779" s="60">
        <v>330</v>
      </c>
      <c r="N779" s="60">
        <v>335</v>
      </c>
      <c r="O779" s="60">
        <v>405</v>
      </c>
      <c r="P779" s="61" t="s">
        <v>3854</v>
      </c>
      <c r="Q779" s="62" t="s">
        <v>6049</v>
      </c>
      <c r="R779" s="60" t="s">
        <v>6046</v>
      </c>
      <c r="S779" s="60" t="s">
        <v>5486</v>
      </c>
      <c r="T779" s="60" t="s">
        <v>5484</v>
      </c>
      <c r="U779" s="60">
        <v>1</v>
      </c>
      <c r="V779" s="53" t="s">
        <v>5487</v>
      </c>
    </row>
    <row r="780" spans="1:22" x14ac:dyDescent="0.25">
      <c r="A780" s="59">
        <v>21832</v>
      </c>
      <c r="B780" s="60" t="s">
        <v>264</v>
      </c>
      <c r="C780" s="60" t="s">
        <v>10</v>
      </c>
      <c r="D780" s="60" t="s">
        <v>5480</v>
      </c>
      <c r="E780" s="60" t="s">
        <v>5481</v>
      </c>
      <c r="F780" s="60" t="s">
        <v>5482</v>
      </c>
      <c r="G780" s="60" t="s">
        <v>5482</v>
      </c>
      <c r="H780" s="60" t="s">
        <v>5737</v>
      </c>
      <c r="I780" s="60" t="s">
        <v>5722</v>
      </c>
      <c r="J780" s="60" t="s">
        <v>5484</v>
      </c>
      <c r="K780" s="60" t="s">
        <v>5738</v>
      </c>
      <c r="L780" s="60" t="s">
        <v>6674</v>
      </c>
      <c r="M780" s="60">
        <v>330</v>
      </c>
      <c r="N780" s="60">
        <v>333</v>
      </c>
      <c r="O780" s="60">
        <v>401</v>
      </c>
      <c r="P780" s="61" t="s">
        <v>3854</v>
      </c>
      <c r="Q780" s="62" t="s">
        <v>5485</v>
      </c>
      <c r="R780" s="60" t="s">
        <v>5482</v>
      </c>
      <c r="S780" s="60" t="s">
        <v>5486</v>
      </c>
      <c r="T780" s="60" t="s">
        <v>5484</v>
      </c>
      <c r="U780" s="60">
        <v>1</v>
      </c>
      <c r="V780" s="53" t="s">
        <v>5487</v>
      </c>
    </row>
    <row r="781" spans="1:22" x14ac:dyDescent="0.25">
      <c r="A781" s="59">
        <v>21833</v>
      </c>
      <c r="B781" s="60" t="s">
        <v>6675</v>
      </c>
      <c r="C781" s="60" t="s">
        <v>10</v>
      </c>
      <c r="D781" s="60" t="s">
        <v>5480</v>
      </c>
      <c r="E781" s="60" t="s">
        <v>5481</v>
      </c>
      <c r="F781" s="60" t="s">
        <v>5482</v>
      </c>
      <c r="G781" s="60" t="s">
        <v>5482</v>
      </c>
      <c r="H781" s="60" t="s">
        <v>5992</v>
      </c>
      <c r="I781" s="60" t="s">
        <v>5993</v>
      </c>
      <c r="J781" s="60" t="s">
        <v>5484</v>
      </c>
      <c r="K781" s="60" t="s">
        <v>5994</v>
      </c>
      <c r="L781" s="60" t="s">
        <v>6674</v>
      </c>
      <c r="M781" s="60">
        <v>330</v>
      </c>
      <c r="N781" s="60">
        <v>333</v>
      </c>
      <c r="O781" s="60">
        <v>401</v>
      </c>
      <c r="P781" s="61" t="s">
        <v>3854</v>
      </c>
      <c r="Q781" s="62" t="s">
        <v>5485</v>
      </c>
      <c r="R781" s="60" t="s">
        <v>5482</v>
      </c>
      <c r="S781" s="60" t="s">
        <v>5486</v>
      </c>
      <c r="T781" s="60" t="s">
        <v>5484</v>
      </c>
      <c r="U781" s="60">
        <v>1</v>
      </c>
      <c r="V781" s="53" t="s">
        <v>5487</v>
      </c>
    </row>
    <row r="782" spans="1:22" x14ac:dyDescent="0.25">
      <c r="A782" s="59">
        <v>21836</v>
      </c>
      <c r="B782" s="60" t="s">
        <v>6676</v>
      </c>
      <c r="C782" s="60" t="s">
        <v>10</v>
      </c>
      <c r="D782" s="60" t="s">
        <v>5480</v>
      </c>
      <c r="E782" s="60" t="s">
        <v>5481</v>
      </c>
      <c r="F782" s="60" t="s">
        <v>5482</v>
      </c>
      <c r="G782" s="60" t="s">
        <v>5482</v>
      </c>
      <c r="H782" s="60" t="s">
        <v>5773</v>
      </c>
      <c r="I782" s="60" t="s">
        <v>5722</v>
      </c>
      <c r="J782" s="60" t="s">
        <v>5484</v>
      </c>
      <c r="K782" s="60" t="s">
        <v>5772</v>
      </c>
      <c r="L782" s="60" t="s">
        <v>6674</v>
      </c>
      <c r="M782" s="60">
        <v>330</v>
      </c>
      <c r="N782" s="60">
        <v>333</v>
      </c>
      <c r="O782" s="60">
        <v>401</v>
      </c>
      <c r="P782" s="61" t="s">
        <v>3854</v>
      </c>
      <c r="Q782" s="62" t="s">
        <v>5485</v>
      </c>
      <c r="R782" s="60" t="s">
        <v>5482</v>
      </c>
      <c r="S782" s="60" t="s">
        <v>5486</v>
      </c>
      <c r="T782" s="60" t="s">
        <v>5484</v>
      </c>
      <c r="U782" s="60">
        <v>1</v>
      </c>
      <c r="V782" s="53" t="s">
        <v>5487</v>
      </c>
    </row>
    <row r="783" spans="1:22" x14ac:dyDescent="0.25">
      <c r="A783" s="59">
        <v>21837</v>
      </c>
      <c r="B783" s="60" t="s">
        <v>271</v>
      </c>
      <c r="C783" s="60" t="s">
        <v>10</v>
      </c>
      <c r="D783" s="60" t="s">
        <v>5480</v>
      </c>
      <c r="E783" s="60" t="s">
        <v>5481</v>
      </c>
      <c r="F783" s="60" t="s">
        <v>5482</v>
      </c>
      <c r="G783" s="60" t="s">
        <v>5482</v>
      </c>
      <c r="H783" s="60" t="s">
        <v>6117</v>
      </c>
      <c r="I783" s="60" t="s">
        <v>6117</v>
      </c>
      <c r="J783" s="60" t="s">
        <v>5484</v>
      </c>
      <c r="K783" s="60" t="s">
        <v>6118</v>
      </c>
      <c r="L783" s="60" t="s">
        <v>6674</v>
      </c>
      <c r="M783" s="60">
        <v>330</v>
      </c>
      <c r="N783" s="60">
        <v>333</v>
      </c>
      <c r="O783" s="60">
        <v>401</v>
      </c>
      <c r="P783" s="61" t="s">
        <v>3854</v>
      </c>
      <c r="Q783" s="62" t="s">
        <v>5485</v>
      </c>
      <c r="R783" s="60" t="s">
        <v>5482</v>
      </c>
      <c r="S783" s="60" t="s">
        <v>5486</v>
      </c>
      <c r="T783" s="60" t="s">
        <v>5484</v>
      </c>
      <c r="U783" s="60">
        <v>1</v>
      </c>
      <c r="V783" s="53" t="s">
        <v>5487</v>
      </c>
    </row>
    <row r="784" spans="1:22" x14ac:dyDescent="0.25">
      <c r="A784" s="59">
        <v>21838</v>
      </c>
      <c r="B784" s="60" t="s">
        <v>275</v>
      </c>
      <c r="C784" s="60" t="s">
        <v>10</v>
      </c>
      <c r="D784" s="60" t="s">
        <v>5480</v>
      </c>
      <c r="E784" s="60" t="s">
        <v>5481</v>
      </c>
      <c r="F784" s="60" t="s">
        <v>5482</v>
      </c>
      <c r="G784" s="60" t="s">
        <v>5482</v>
      </c>
      <c r="H784" s="60" t="s">
        <v>5917</v>
      </c>
      <c r="I784" s="60" t="s">
        <v>5918</v>
      </c>
      <c r="J784" s="60" t="s">
        <v>5484</v>
      </c>
      <c r="K784" s="60" t="s">
        <v>5919</v>
      </c>
      <c r="L784" s="60" t="s">
        <v>6674</v>
      </c>
      <c r="M784" s="60">
        <v>330</v>
      </c>
      <c r="N784" s="60">
        <v>333</v>
      </c>
      <c r="O784" s="60">
        <v>401</v>
      </c>
      <c r="P784" s="61" t="s">
        <v>3854</v>
      </c>
      <c r="Q784" s="62" t="s">
        <v>5485</v>
      </c>
      <c r="R784" s="60" t="s">
        <v>5482</v>
      </c>
      <c r="S784" s="60" t="s">
        <v>5486</v>
      </c>
      <c r="T784" s="60" t="s">
        <v>5484</v>
      </c>
      <c r="U784" s="60">
        <v>1</v>
      </c>
      <c r="V784" s="53" t="s">
        <v>5487</v>
      </c>
    </row>
    <row r="785" spans="1:22" x14ac:dyDescent="0.25">
      <c r="A785" s="59">
        <v>21843</v>
      </c>
      <c r="B785" s="60" t="s">
        <v>1430</v>
      </c>
      <c r="C785" s="60" t="s">
        <v>10</v>
      </c>
      <c r="D785" s="60" t="s">
        <v>5480</v>
      </c>
      <c r="E785" s="60" t="s">
        <v>5481</v>
      </c>
      <c r="F785" s="60" t="s">
        <v>5482</v>
      </c>
      <c r="G785" s="60" t="s">
        <v>5482</v>
      </c>
      <c r="H785" s="60" t="s">
        <v>6141</v>
      </c>
      <c r="I785" s="60" t="s">
        <v>6141</v>
      </c>
      <c r="J785" s="60" t="s">
        <v>5484</v>
      </c>
      <c r="K785" s="60" t="s">
        <v>6140</v>
      </c>
      <c r="L785" s="60" t="s">
        <v>6674</v>
      </c>
      <c r="M785" s="60">
        <v>330</v>
      </c>
      <c r="N785" s="60">
        <v>333</v>
      </c>
      <c r="O785" s="60">
        <v>401</v>
      </c>
      <c r="P785" s="61" t="s">
        <v>3854</v>
      </c>
      <c r="Q785" s="62" t="s">
        <v>5485</v>
      </c>
      <c r="R785" s="60" t="s">
        <v>5482</v>
      </c>
      <c r="S785" s="60" t="s">
        <v>5486</v>
      </c>
      <c r="T785" s="60" t="s">
        <v>5484</v>
      </c>
      <c r="U785" s="60">
        <v>1</v>
      </c>
      <c r="V785" s="53" t="s">
        <v>5487</v>
      </c>
    </row>
    <row r="786" spans="1:22" x14ac:dyDescent="0.25">
      <c r="A786" s="59">
        <v>21844</v>
      </c>
      <c r="B786" s="60" t="s">
        <v>778</v>
      </c>
      <c r="C786" s="60" t="s">
        <v>10</v>
      </c>
      <c r="D786" s="60" t="s">
        <v>5480</v>
      </c>
      <c r="E786" s="60" t="s">
        <v>5481</v>
      </c>
      <c r="F786" s="60" t="s">
        <v>5482</v>
      </c>
      <c r="G786" s="60" t="s">
        <v>5482</v>
      </c>
      <c r="H786" s="60" t="s">
        <v>5512</v>
      </c>
      <c r="I786" s="60" t="s">
        <v>5512</v>
      </c>
      <c r="J786" s="60" t="s">
        <v>5484</v>
      </c>
      <c r="K786" s="60" t="s">
        <v>5511</v>
      </c>
      <c r="L786" s="60" t="s">
        <v>6674</v>
      </c>
      <c r="M786" s="60">
        <v>330</v>
      </c>
      <c r="N786" s="60">
        <v>333</v>
      </c>
      <c r="O786" s="60">
        <v>401</v>
      </c>
      <c r="P786" s="61" t="s">
        <v>3854</v>
      </c>
      <c r="Q786" s="62" t="s">
        <v>5485</v>
      </c>
      <c r="R786" s="60" t="s">
        <v>5482</v>
      </c>
      <c r="S786" s="60" t="s">
        <v>5486</v>
      </c>
      <c r="T786" s="60" t="s">
        <v>5484</v>
      </c>
      <c r="U786" s="60">
        <v>1</v>
      </c>
      <c r="V786" s="53" t="s">
        <v>5487</v>
      </c>
    </row>
    <row r="787" spans="1:22" x14ac:dyDescent="0.25">
      <c r="A787" s="59">
        <v>21845</v>
      </c>
      <c r="B787" s="60" t="s">
        <v>288</v>
      </c>
      <c r="C787" s="60" t="s">
        <v>10</v>
      </c>
      <c r="D787" s="60" t="s">
        <v>5480</v>
      </c>
      <c r="E787" s="60" t="s">
        <v>5481</v>
      </c>
      <c r="F787" s="60" t="s">
        <v>5482</v>
      </c>
      <c r="G787" s="60" t="s">
        <v>5482</v>
      </c>
      <c r="H787" s="60" t="s">
        <v>6025</v>
      </c>
      <c r="I787" s="60" t="s">
        <v>6025</v>
      </c>
      <c r="J787" s="60" t="s">
        <v>5484</v>
      </c>
      <c r="K787" s="60" t="s">
        <v>6024</v>
      </c>
      <c r="L787" s="60" t="s">
        <v>6674</v>
      </c>
      <c r="M787" s="60">
        <v>330</v>
      </c>
      <c r="N787" s="60">
        <v>333</v>
      </c>
      <c r="O787" s="60">
        <v>401</v>
      </c>
      <c r="P787" s="61" t="s">
        <v>3854</v>
      </c>
      <c r="Q787" s="62" t="s">
        <v>5485</v>
      </c>
      <c r="R787" s="60" t="s">
        <v>5482</v>
      </c>
      <c r="S787" s="60" t="s">
        <v>5486</v>
      </c>
      <c r="T787" s="60" t="s">
        <v>5484</v>
      </c>
      <c r="U787" s="60">
        <v>1</v>
      </c>
      <c r="V787" s="53" t="s">
        <v>5487</v>
      </c>
    </row>
    <row r="788" spans="1:22" x14ac:dyDescent="0.25">
      <c r="A788" s="59">
        <v>21846</v>
      </c>
      <c r="B788" s="60" t="s">
        <v>709</v>
      </c>
      <c r="C788" s="60" t="s">
        <v>10</v>
      </c>
      <c r="D788" s="60" t="s">
        <v>5480</v>
      </c>
      <c r="E788" s="60" t="s">
        <v>5481</v>
      </c>
      <c r="F788" s="60" t="s">
        <v>5482</v>
      </c>
      <c r="G788" s="60" t="s">
        <v>5482</v>
      </c>
      <c r="H788" s="60" t="s">
        <v>6234</v>
      </c>
      <c r="I788" s="60" t="s">
        <v>6234</v>
      </c>
      <c r="J788" s="60" t="s">
        <v>5484</v>
      </c>
      <c r="K788" s="60" t="s">
        <v>6240</v>
      </c>
      <c r="L788" s="60" t="s">
        <v>6674</v>
      </c>
      <c r="M788" s="60">
        <v>330</v>
      </c>
      <c r="N788" s="60">
        <v>333</v>
      </c>
      <c r="O788" s="60">
        <v>401</v>
      </c>
      <c r="P788" s="61" t="s">
        <v>3854</v>
      </c>
      <c r="Q788" s="62" t="s">
        <v>5485</v>
      </c>
      <c r="R788" s="60" t="s">
        <v>5482</v>
      </c>
      <c r="S788" s="60" t="s">
        <v>5486</v>
      </c>
      <c r="T788" s="60" t="s">
        <v>5484</v>
      </c>
      <c r="U788" s="60">
        <v>1</v>
      </c>
      <c r="V788" s="53" t="s">
        <v>5487</v>
      </c>
    </row>
    <row r="789" spans="1:22" x14ac:dyDescent="0.25">
      <c r="A789" s="59">
        <v>21848</v>
      </c>
      <c r="B789" s="60" t="s">
        <v>1387</v>
      </c>
      <c r="C789" s="60" t="s">
        <v>10</v>
      </c>
      <c r="D789" s="60" t="s">
        <v>5480</v>
      </c>
      <c r="E789" s="60" t="s">
        <v>5481</v>
      </c>
      <c r="F789" s="60" t="s">
        <v>5482</v>
      </c>
      <c r="G789" s="60" t="s">
        <v>5482</v>
      </c>
      <c r="H789" s="60" t="s">
        <v>5809</v>
      </c>
      <c r="I789" s="60" t="s">
        <v>5809</v>
      </c>
      <c r="J789" s="60" t="s">
        <v>5484</v>
      </c>
      <c r="K789" s="60" t="s">
        <v>5808</v>
      </c>
      <c r="L789" s="60" t="s">
        <v>6674</v>
      </c>
      <c r="M789" s="60">
        <v>330</v>
      </c>
      <c r="N789" s="60">
        <v>333</v>
      </c>
      <c r="O789" s="60">
        <v>401</v>
      </c>
      <c r="P789" s="61" t="s">
        <v>3854</v>
      </c>
      <c r="Q789" s="62" t="s">
        <v>5485</v>
      </c>
      <c r="R789" s="60" t="s">
        <v>5482</v>
      </c>
      <c r="S789" s="60" t="s">
        <v>5486</v>
      </c>
      <c r="T789" s="60" t="s">
        <v>5484</v>
      </c>
      <c r="U789" s="60">
        <v>1</v>
      </c>
      <c r="V789" s="53" t="s">
        <v>5487</v>
      </c>
    </row>
    <row r="790" spans="1:22" x14ac:dyDescent="0.25">
      <c r="A790" s="59">
        <v>21849</v>
      </c>
      <c r="B790" s="60" t="s">
        <v>510</v>
      </c>
      <c r="C790" s="60" t="s">
        <v>10</v>
      </c>
      <c r="D790" s="60" t="s">
        <v>5480</v>
      </c>
      <c r="E790" s="60" t="s">
        <v>5481</v>
      </c>
      <c r="F790" s="60" t="s">
        <v>5482</v>
      </c>
      <c r="G790" s="60" t="s">
        <v>5482</v>
      </c>
      <c r="H790" s="60" t="s">
        <v>5885</v>
      </c>
      <c r="I790" s="60" t="s">
        <v>5882</v>
      </c>
      <c r="J790" s="60" t="s">
        <v>5484</v>
      </c>
      <c r="K790" s="60" t="s">
        <v>5886</v>
      </c>
      <c r="L790" s="60" t="s">
        <v>6674</v>
      </c>
      <c r="M790" s="60">
        <v>330</v>
      </c>
      <c r="N790" s="60">
        <v>333</v>
      </c>
      <c r="O790" s="60">
        <v>401</v>
      </c>
      <c r="P790" s="61" t="s">
        <v>3854</v>
      </c>
      <c r="Q790" s="62" t="s">
        <v>5485</v>
      </c>
      <c r="R790" s="60" t="s">
        <v>5482</v>
      </c>
      <c r="S790" s="60" t="s">
        <v>5486</v>
      </c>
      <c r="T790" s="60" t="s">
        <v>5484</v>
      </c>
      <c r="U790" s="60">
        <v>1</v>
      </c>
      <c r="V790" s="53" t="s">
        <v>5487</v>
      </c>
    </row>
    <row r="791" spans="1:22" x14ac:dyDescent="0.25">
      <c r="A791" s="59">
        <v>21851</v>
      </c>
      <c r="B791" s="60" t="s">
        <v>232</v>
      </c>
      <c r="C791" s="60" t="s">
        <v>10</v>
      </c>
      <c r="D791" s="60" t="s">
        <v>5480</v>
      </c>
      <c r="E791" s="60" t="s">
        <v>5481</v>
      </c>
      <c r="F791" s="60" t="s">
        <v>5482</v>
      </c>
      <c r="G791" s="60" t="s">
        <v>5482</v>
      </c>
      <c r="H791" s="60" t="s">
        <v>6039</v>
      </c>
      <c r="I791" s="60" t="s">
        <v>6039</v>
      </c>
      <c r="J791" s="60" t="s">
        <v>5484</v>
      </c>
      <c r="K791" s="60" t="s">
        <v>6038</v>
      </c>
      <c r="L791" s="60" t="s">
        <v>6674</v>
      </c>
      <c r="M791" s="60">
        <v>330</v>
      </c>
      <c r="N791" s="60">
        <v>333</v>
      </c>
      <c r="O791" s="60">
        <v>401</v>
      </c>
      <c r="P791" s="61" t="s">
        <v>3854</v>
      </c>
      <c r="Q791" s="62" t="s">
        <v>5485</v>
      </c>
      <c r="R791" s="60" t="s">
        <v>5482</v>
      </c>
      <c r="S791" s="60" t="s">
        <v>5486</v>
      </c>
      <c r="T791" s="60" t="s">
        <v>5484</v>
      </c>
      <c r="U791" s="60">
        <v>1</v>
      </c>
      <c r="V791" s="53" t="s">
        <v>5487</v>
      </c>
    </row>
    <row r="792" spans="1:22" x14ac:dyDescent="0.25">
      <c r="A792" s="59">
        <v>21854</v>
      </c>
      <c r="B792" s="60" t="s">
        <v>2521</v>
      </c>
      <c r="C792" s="60" t="s">
        <v>10</v>
      </c>
      <c r="D792" s="60" t="s">
        <v>5480</v>
      </c>
      <c r="E792" s="60" t="s">
        <v>5481</v>
      </c>
      <c r="F792" s="60" t="s">
        <v>5482</v>
      </c>
      <c r="G792" s="60" t="s">
        <v>5482</v>
      </c>
      <c r="H792" s="60" t="s">
        <v>6175</v>
      </c>
      <c r="I792" s="60" t="s">
        <v>6161</v>
      </c>
      <c r="J792" s="60" t="s">
        <v>5484</v>
      </c>
      <c r="K792" s="60" t="s">
        <v>6174</v>
      </c>
      <c r="L792" s="60" t="s">
        <v>6674</v>
      </c>
      <c r="M792" s="60">
        <v>330</v>
      </c>
      <c r="N792" s="60">
        <v>333</v>
      </c>
      <c r="O792" s="60">
        <v>401</v>
      </c>
      <c r="P792" s="61" t="s">
        <v>3854</v>
      </c>
      <c r="Q792" s="62" t="s">
        <v>5485</v>
      </c>
      <c r="R792" s="60" t="s">
        <v>5482</v>
      </c>
      <c r="S792" s="60" t="s">
        <v>5486</v>
      </c>
      <c r="T792" s="60" t="s">
        <v>5484</v>
      </c>
      <c r="U792" s="60">
        <v>1</v>
      </c>
      <c r="V792" s="53" t="s">
        <v>5487</v>
      </c>
    </row>
    <row r="793" spans="1:22" x14ac:dyDescent="0.25">
      <c r="A793" s="59">
        <v>21855</v>
      </c>
      <c r="B793" s="60" t="s">
        <v>787</v>
      </c>
      <c r="C793" s="60" t="s">
        <v>10</v>
      </c>
      <c r="D793" s="60" t="s">
        <v>5480</v>
      </c>
      <c r="E793" s="60" t="s">
        <v>5481</v>
      </c>
      <c r="F793" s="60" t="s">
        <v>5482</v>
      </c>
      <c r="G793" s="60" t="s">
        <v>5482</v>
      </c>
      <c r="H793" s="60" t="s">
        <v>6148</v>
      </c>
      <c r="I793" s="60" t="s">
        <v>6148</v>
      </c>
      <c r="J793" s="60" t="s">
        <v>5484</v>
      </c>
      <c r="K793" s="60" t="s">
        <v>6149</v>
      </c>
      <c r="L793" s="60" t="s">
        <v>6674</v>
      </c>
      <c r="M793" s="60">
        <v>330</v>
      </c>
      <c r="N793" s="60">
        <v>333</v>
      </c>
      <c r="O793" s="60">
        <v>401</v>
      </c>
      <c r="P793" s="61" t="s">
        <v>3854</v>
      </c>
      <c r="Q793" s="62" t="s">
        <v>5485</v>
      </c>
      <c r="R793" s="60" t="s">
        <v>5482</v>
      </c>
      <c r="S793" s="60" t="s">
        <v>5486</v>
      </c>
      <c r="T793" s="60" t="s">
        <v>5484</v>
      </c>
      <c r="U793" s="60">
        <v>1</v>
      </c>
      <c r="V793" s="53" t="s">
        <v>5487</v>
      </c>
    </row>
    <row r="794" spans="1:22" x14ac:dyDescent="0.25">
      <c r="A794" s="59">
        <v>21857</v>
      </c>
      <c r="B794" s="60" t="s">
        <v>2687</v>
      </c>
      <c r="C794" s="60" t="s">
        <v>10</v>
      </c>
      <c r="D794" s="60" t="s">
        <v>5480</v>
      </c>
      <c r="E794" s="60" t="s">
        <v>5481</v>
      </c>
      <c r="F794" s="60" t="s">
        <v>5482</v>
      </c>
      <c r="G794" s="60" t="s">
        <v>5482</v>
      </c>
      <c r="H794" s="60" t="s">
        <v>5881</v>
      </c>
      <c r="I794" s="60" t="s">
        <v>5882</v>
      </c>
      <c r="J794" s="60" t="s">
        <v>5484</v>
      </c>
      <c r="K794" s="60" t="s">
        <v>6677</v>
      </c>
      <c r="L794" s="60" t="s">
        <v>6674</v>
      </c>
      <c r="M794" s="60">
        <v>330</v>
      </c>
      <c r="N794" s="60">
        <v>333</v>
      </c>
      <c r="O794" s="60">
        <v>401</v>
      </c>
      <c r="P794" s="61" t="s">
        <v>3854</v>
      </c>
      <c r="Q794" s="62" t="s">
        <v>5485</v>
      </c>
      <c r="R794" s="60" t="s">
        <v>5482</v>
      </c>
      <c r="S794" s="60" t="s">
        <v>5486</v>
      </c>
      <c r="T794" s="60" t="s">
        <v>5484</v>
      </c>
      <c r="U794" s="60">
        <v>1</v>
      </c>
      <c r="V794" s="53" t="s">
        <v>5487</v>
      </c>
    </row>
    <row r="795" spans="1:22" x14ac:dyDescent="0.25">
      <c r="A795" s="59">
        <v>21859</v>
      </c>
      <c r="B795" s="60" t="s">
        <v>295</v>
      </c>
      <c r="C795" s="60" t="s">
        <v>10</v>
      </c>
      <c r="D795" s="60" t="s">
        <v>5480</v>
      </c>
      <c r="E795" s="60" t="s">
        <v>5481</v>
      </c>
      <c r="F795" s="60" t="s">
        <v>5482</v>
      </c>
      <c r="G795" s="60" t="s">
        <v>5482</v>
      </c>
      <c r="H795" s="60" t="s">
        <v>5721</v>
      </c>
      <c r="I795" s="60" t="s">
        <v>5722</v>
      </c>
      <c r="J795" s="60" t="s">
        <v>5484</v>
      </c>
      <c r="K795" s="60" t="s">
        <v>5720</v>
      </c>
      <c r="L795" s="60" t="s">
        <v>6674</v>
      </c>
      <c r="M795" s="60">
        <v>330</v>
      </c>
      <c r="N795" s="60">
        <v>333</v>
      </c>
      <c r="O795" s="60">
        <v>401</v>
      </c>
      <c r="P795" s="61" t="s">
        <v>3854</v>
      </c>
      <c r="Q795" s="62" t="s">
        <v>5485</v>
      </c>
      <c r="R795" s="60" t="s">
        <v>5482</v>
      </c>
      <c r="S795" s="60" t="s">
        <v>5486</v>
      </c>
      <c r="T795" s="60" t="s">
        <v>5484</v>
      </c>
      <c r="U795" s="60">
        <v>1</v>
      </c>
      <c r="V795" s="53" t="s">
        <v>5487</v>
      </c>
    </row>
    <row r="796" spans="1:22" x14ac:dyDescent="0.25">
      <c r="A796" s="59">
        <v>21860</v>
      </c>
      <c r="B796" s="60" t="s">
        <v>6678</v>
      </c>
      <c r="C796" s="60" t="s">
        <v>10</v>
      </c>
      <c r="D796" s="60" t="s">
        <v>5480</v>
      </c>
      <c r="E796" s="60" t="s">
        <v>5481</v>
      </c>
      <c r="F796" s="60" t="s">
        <v>5482</v>
      </c>
      <c r="G796" s="60" t="s">
        <v>5482</v>
      </c>
      <c r="H796" s="60" t="s">
        <v>6435</v>
      </c>
      <c r="I796" s="60" t="s">
        <v>5722</v>
      </c>
      <c r="J796" s="60" t="s">
        <v>5484</v>
      </c>
      <c r="K796" s="60" t="s">
        <v>6679</v>
      </c>
      <c r="L796" s="60" t="s">
        <v>6674</v>
      </c>
      <c r="M796" s="60">
        <v>330</v>
      </c>
      <c r="N796" s="60">
        <v>333</v>
      </c>
      <c r="O796" s="60">
        <v>401</v>
      </c>
      <c r="P796" s="61" t="s">
        <v>3854</v>
      </c>
      <c r="Q796" s="62" t="s">
        <v>5485</v>
      </c>
      <c r="R796" s="60" t="s">
        <v>5482</v>
      </c>
      <c r="S796" s="60" t="s">
        <v>5486</v>
      </c>
      <c r="T796" s="60" t="s">
        <v>5484</v>
      </c>
      <c r="U796" s="60">
        <v>1</v>
      </c>
      <c r="V796" s="53" t="s">
        <v>5487</v>
      </c>
    </row>
    <row r="797" spans="1:22" x14ac:dyDescent="0.25">
      <c r="A797" s="59">
        <v>21861</v>
      </c>
      <c r="B797" s="60" t="s">
        <v>6680</v>
      </c>
      <c r="C797" s="60" t="s">
        <v>10</v>
      </c>
      <c r="D797" s="60" t="s">
        <v>5480</v>
      </c>
      <c r="E797" s="60" t="s">
        <v>5481</v>
      </c>
      <c r="F797" s="60" t="s">
        <v>5482</v>
      </c>
      <c r="G797" s="60" t="s">
        <v>5482</v>
      </c>
      <c r="H797" s="60" t="s">
        <v>6577</v>
      </c>
      <c r="I797" s="60" t="s">
        <v>6577</v>
      </c>
      <c r="J797" s="60" t="s">
        <v>5484</v>
      </c>
      <c r="K797" s="60" t="s">
        <v>6576</v>
      </c>
      <c r="L797" s="60" t="s">
        <v>6674</v>
      </c>
      <c r="M797" s="60">
        <v>330</v>
      </c>
      <c r="N797" s="60">
        <v>333</v>
      </c>
      <c r="O797" s="60">
        <v>401</v>
      </c>
      <c r="P797" s="61" t="s">
        <v>3854</v>
      </c>
      <c r="Q797" s="62" t="s">
        <v>5485</v>
      </c>
      <c r="R797" s="60" t="s">
        <v>5482</v>
      </c>
      <c r="S797" s="60" t="s">
        <v>5486</v>
      </c>
      <c r="T797" s="60" t="s">
        <v>5484</v>
      </c>
      <c r="U797" s="60">
        <v>1</v>
      </c>
      <c r="V797" s="53" t="s">
        <v>5487</v>
      </c>
    </row>
    <row r="798" spans="1:22" x14ac:dyDescent="0.25">
      <c r="A798" s="59">
        <v>21862</v>
      </c>
      <c r="B798" s="60" t="s">
        <v>568</v>
      </c>
      <c r="C798" s="60" t="s">
        <v>10</v>
      </c>
      <c r="D798" s="60" t="s">
        <v>5480</v>
      </c>
      <c r="E798" s="60" t="s">
        <v>5481</v>
      </c>
      <c r="F798" s="60" t="s">
        <v>5482</v>
      </c>
      <c r="G798" s="60" t="s">
        <v>5482</v>
      </c>
      <c r="H798" s="60" t="s">
        <v>6179</v>
      </c>
      <c r="I798" s="60" t="s">
        <v>6161</v>
      </c>
      <c r="J798" s="60" t="s">
        <v>5484</v>
      </c>
      <c r="K798" s="60" t="s">
        <v>6183</v>
      </c>
      <c r="L798" s="60" t="s">
        <v>6674</v>
      </c>
      <c r="M798" s="60">
        <v>330</v>
      </c>
      <c r="N798" s="60">
        <v>333</v>
      </c>
      <c r="O798" s="60">
        <v>401</v>
      </c>
      <c r="P798" s="61" t="s">
        <v>3854</v>
      </c>
      <c r="Q798" s="62" t="s">
        <v>5485</v>
      </c>
      <c r="R798" s="60" t="s">
        <v>5482</v>
      </c>
      <c r="S798" s="60" t="s">
        <v>5486</v>
      </c>
      <c r="T798" s="60" t="s">
        <v>5484</v>
      </c>
      <c r="U798" s="60">
        <v>1</v>
      </c>
      <c r="V798" s="53" t="s">
        <v>5487</v>
      </c>
    </row>
    <row r="799" spans="1:22" x14ac:dyDescent="0.25">
      <c r="A799" s="59">
        <v>21865</v>
      </c>
      <c r="B799" s="60" t="s">
        <v>236</v>
      </c>
      <c r="C799" s="60" t="s">
        <v>10</v>
      </c>
      <c r="D799" s="60" t="s">
        <v>5480</v>
      </c>
      <c r="E799" s="60" t="s">
        <v>5481</v>
      </c>
      <c r="F799" s="60" t="s">
        <v>5482</v>
      </c>
      <c r="G799" s="60" t="s">
        <v>5482</v>
      </c>
      <c r="H799" s="60" t="s">
        <v>5791</v>
      </c>
      <c r="I799" s="60" t="s">
        <v>5722</v>
      </c>
      <c r="J799" s="60" t="s">
        <v>5484</v>
      </c>
      <c r="K799" s="60" t="s">
        <v>5792</v>
      </c>
      <c r="L799" s="60" t="s">
        <v>6674</v>
      </c>
      <c r="M799" s="60">
        <v>330</v>
      </c>
      <c r="N799" s="60">
        <v>333</v>
      </c>
      <c r="O799" s="60">
        <v>401</v>
      </c>
      <c r="P799" s="61" t="s">
        <v>3854</v>
      </c>
      <c r="Q799" s="62" t="s">
        <v>5485</v>
      </c>
      <c r="R799" s="60" t="s">
        <v>5482</v>
      </c>
      <c r="S799" s="60" t="s">
        <v>5486</v>
      </c>
      <c r="T799" s="60" t="s">
        <v>5484</v>
      </c>
      <c r="U799" s="60">
        <v>1</v>
      </c>
      <c r="V799" s="53" t="s">
        <v>5487</v>
      </c>
    </row>
    <row r="800" spans="1:22" x14ac:dyDescent="0.25">
      <c r="A800" s="59">
        <v>21866</v>
      </c>
      <c r="B800" s="60" t="s">
        <v>240</v>
      </c>
      <c r="C800" s="60" t="s">
        <v>10</v>
      </c>
      <c r="D800" s="60" t="s">
        <v>5480</v>
      </c>
      <c r="E800" s="60" t="s">
        <v>5481</v>
      </c>
      <c r="F800" s="60" t="s">
        <v>5482</v>
      </c>
      <c r="G800" s="60" t="s">
        <v>5482</v>
      </c>
      <c r="H800" s="60" t="s">
        <v>5483</v>
      </c>
      <c r="I800" s="60" t="s">
        <v>5483</v>
      </c>
      <c r="J800" s="60" t="s">
        <v>5484</v>
      </c>
      <c r="K800" s="60" t="s">
        <v>5479</v>
      </c>
      <c r="L800" s="60" t="s">
        <v>6674</v>
      </c>
      <c r="M800" s="60">
        <v>330</v>
      </c>
      <c r="N800" s="60">
        <v>333</v>
      </c>
      <c r="O800" s="60">
        <v>401</v>
      </c>
      <c r="P800" s="61" t="s">
        <v>3854</v>
      </c>
      <c r="Q800" s="62" t="s">
        <v>5485</v>
      </c>
      <c r="R800" s="60" t="s">
        <v>5482</v>
      </c>
      <c r="S800" s="60" t="s">
        <v>5486</v>
      </c>
      <c r="T800" s="60" t="s">
        <v>5484</v>
      </c>
      <c r="U800" s="60">
        <v>1</v>
      </c>
      <c r="V800" s="53" t="s">
        <v>5487</v>
      </c>
    </row>
    <row r="801" spans="1:22" x14ac:dyDescent="0.25">
      <c r="A801" s="59">
        <v>21921</v>
      </c>
      <c r="B801" s="60" t="s">
        <v>1154</v>
      </c>
      <c r="C801" s="60" t="s">
        <v>10</v>
      </c>
      <c r="D801" s="60" t="s">
        <v>5480</v>
      </c>
      <c r="E801" s="60" t="s">
        <v>5481</v>
      </c>
      <c r="F801" s="60" t="s">
        <v>5482</v>
      </c>
      <c r="G801" s="60" t="s">
        <v>5482</v>
      </c>
      <c r="H801" s="60" t="s">
        <v>5749</v>
      </c>
      <c r="I801" s="60" t="s">
        <v>5722</v>
      </c>
      <c r="J801" s="60" t="s">
        <v>5484</v>
      </c>
      <c r="K801" s="60" t="s">
        <v>5748</v>
      </c>
      <c r="L801" s="60" t="s">
        <v>6674</v>
      </c>
      <c r="M801" s="60">
        <v>330</v>
      </c>
      <c r="N801" s="60">
        <v>333</v>
      </c>
      <c r="O801" s="60">
        <v>401</v>
      </c>
      <c r="P801" s="61" t="s">
        <v>3854</v>
      </c>
      <c r="Q801" s="62" t="s">
        <v>5485</v>
      </c>
      <c r="R801" s="60" t="s">
        <v>5482</v>
      </c>
      <c r="S801" s="60" t="s">
        <v>5486</v>
      </c>
      <c r="T801" s="60" t="s">
        <v>5484</v>
      </c>
      <c r="U801" s="60">
        <v>1</v>
      </c>
      <c r="V801" s="53" t="s">
        <v>5487</v>
      </c>
    </row>
    <row r="802" spans="1:22" x14ac:dyDescent="0.25">
      <c r="A802" s="59">
        <v>21922</v>
      </c>
      <c r="B802" s="60" t="s">
        <v>6678</v>
      </c>
      <c r="C802" s="60" t="s">
        <v>10</v>
      </c>
      <c r="D802" s="60" t="s">
        <v>5480</v>
      </c>
      <c r="E802" s="60" t="s">
        <v>5481</v>
      </c>
      <c r="F802" s="60" t="s">
        <v>5482</v>
      </c>
      <c r="G802" s="60" t="s">
        <v>5482</v>
      </c>
      <c r="H802" s="60" t="s">
        <v>6435</v>
      </c>
      <c r="I802" s="60" t="s">
        <v>5722</v>
      </c>
      <c r="J802" s="60" t="s">
        <v>5484</v>
      </c>
      <c r="K802" s="60" t="s">
        <v>6679</v>
      </c>
      <c r="L802" s="60" t="s">
        <v>6674</v>
      </c>
      <c r="M802" s="60">
        <v>330</v>
      </c>
      <c r="N802" s="60">
        <v>333</v>
      </c>
      <c r="O802" s="60">
        <v>401</v>
      </c>
      <c r="P802" s="61" t="s">
        <v>3854</v>
      </c>
      <c r="Q802" s="62" t="s">
        <v>5485</v>
      </c>
      <c r="R802" s="60" t="s">
        <v>5482</v>
      </c>
      <c r="S802" s="60" t="s">
        <v>5486</v>
      </c>
      <c r="T802" s="60" t="s">
        <v>5484</v>
      </c>
      <c r="U802" s="60">
        <v>1</v>
      </c>
      <c r="V802" s="53" t="s">
        <v>5487</v>
      </c>
    </row>
    <row r="803" spans="1:22" x14ac:dyDescent="0.25">
      <c r="A803" s="59">
        <v>21841</v>
      </c>
      <c r="B803" s="60" t="s">
        <v>224</v>
      </c>
      <c r="C803" s="60" t="s">
        <v>10</v>
      </c>
      <c r="D803" s="60" t="s">
        <v>5480</v>
      </c>
      <c r="E803" s="60" t="s">
        <v>5481</v>
      </c>
      <c r="F803" s="60" t="s">
        <v>5482</v>
      </c>
      <c r="G803" s="60" t="s">
        <v>5482</v>
      </c>
      <c r="H803" s="60" t="s">
        <v>5910</v>
      </c>
      <c r="I803" s="60" t="s">
        <v>5910</v>
      </c>
      <c r="J803" s="60" t="s">
        <v>5484</v>
      </c>
      <c r="K803" s="60" t="s">
        <v>5909</v>
      </c>
      <c r="L803" s="60" t="s">
        <v>6674</v>
      </c>
      <c r="M803" s="60">
        <v>330</v>
      </c>
      <c r="N803" s="60">
        <v>333</v>
      </c>
      <c r="O803" s="60">
        <v>401</v>
      </c>
      <c r="P803" s="61" t="s">
        <v>3854</v>
      </c>
      <c r="Q803" s="62" t="s">
        <v>5485</v>
      </c>
      <c r="R803" s="60" t="s">
        <v>5482</v>
      </c>
      <c r="S803" s="60" t="s">
        <v>5486</v>
      </c>
      <c r="T803" s="60" t="s">
        <v>5484</v>
      </c>
      <c r="U803" s="60">
        <v>1</v>
      </c>
      <c r="V803" s="53" t="s">
        <v>5487</v>
      </c>
    </row>
    <row r="804" spans="1:22" x14ac:dyDescent="0.25">
      <c r="A804" s="59">
        <v>21834</v>
      </c>
      <c r="B804" s="60" t="s">
        <v>216</v>
      </c>
      <c r="C804" s="60" t="s">
        <v>10</v>
      </c>
      <c r="D804" s="60" t="s">
        <v>5480</v>
      </c>
      <c r="E804" s="60" t="s">
        <v>5481</v>
      </c>
      <c r="F804" s="60" t="s">
        <v>5482</v>
      </c>
      <c r="G804" s="60" t="s">
        <v>5482</v>
      </c>
      <c r="H804" s="60" t="s">
        <v>6216</v>
      </c>
      <c r="I804" s="60" t="s">
        <v>6216</v>
      </c>
      <c r="J804" s="60" t="s">
        <v>5484</v>
      </c>
      <c r="K804" s="60" t="s">
        <v>6218</v>
      </c>
      <c r="L804" s="60" t="s">
        <v>6674</v>
      </c>
      <c r="M804" s="60">
        <v>330</v>
      </c>
      <c r="N804" s="60">
        <v>333</v>
      </c>
      <c r="O804" s="60">
        <v>401</v>
      </c>
      <c r="P804" s="61" t="s">
        <v>3854</v>
      </c>
      <c r="Q804" s="62" t="s">
        <v>5485</v>
      </c>
      <c r="R804" s="60" t="s">
        <v>5482</v>
      </c>
      <c r="S804" s="60" t="s">
        <v>5486</v>
      </c>
      <c r="T804" s="60" t="s">
        <v>5484</v>
      </c>
      <c r="U804" s="60">
        <v>1</v>
      </c>
      <c r="V804" s="53" t="s">
        <v>5487</v>
      </c>
    </row>
    <row r="805" spans="1:22" x14ac:dyDescent="0.25">
      <c r="A805" s="59">
        <v>21825</v>
      </c>
      <c r="B805" s="60" t="s">
        <v>206</v>
      </c>
      <c r="C805" s="60" t="s">
        <v>10</v>
      </c>
      <c r="D805" s="60" t="s">
        <v>5480</v>
      </c>
      <c r="E805" s="60" t="s">
        <v>5481</v>
      </c>
      <c r="F805" s="60" t="s">
        <v>5519</v>
      </c>
      <c r="G805" s="60" t="s">
        <v>5519</v>
      </c>
      <c r="H805" s="60" t="s">
        <v>5836</v>
      </c>
      <c r="I805" s="60" t="s">
        <v>5833</v>
      </c>
      <c r="J805" s="60" t="s">
        <v>5484</v>
      </c>
      <c r="K805" s="60" t="s">
        <v>5837</v>
      </c>
      <c r="L805" s="60" t="s">
        <v>6674</v>
      </c>
      <c r="M805" s="60">
        <v>330</v>
      </c>
      <c r="N805" s="60">
        <v>333</v>
      </c>
      <c r="O805" s="60">
        <v>402</v>
      </c>
      <c r="P805" s="61" t="s">
        <v>3854</v>
      </c>
      <c r="Q805" s="62" t="s">
        <v>5522</v>
      </c>
      <c r="R805" s="60" t="s">
        <v>5519</v>
      </c>
      <c r="S805" s="60" t="s">
        <v>5486</v>
      </c>
      <c r="T805" s="60" t="s">
        <v>5484</v>
      </c>
      <c r="U805" s="60">
        <v>1</v>
      </c>
      <c r="V805" s="53" t="s">
        <v>5487</v>
      </c>
    </row>
    <row r="806" spans="1:22" x14ac:dyDescent="0.25">
      <c r="A806" s="59">
        <v>21839</v>
      </c>
      <c r="B806" s="60" t="s">
        <v>220</v>
      </c>
      <c r="C806" s="60" t="s">
        <v>10</v>
      </c>
      <c r="D806" s="60" t="s">
        <v>5480</v>
      </c>
      <c r="E806" s="60" t="s">
        <v>5481</v>
      </c>
      <c r="F806" s="60" t="s">
        <v>5482</v>
      </c>
      <c r="G806" s="60" t="s">
        <v>5482</v>
      </c>
      <c r="H806" s="60" t="s">
        <v>5963</v>
      </c>
      <c r="I806" s="60" t="s">
        <v>5963</v>
      </c>
      <c r="J806" s="60" t="s">
        <v>5484</v>
      </c>
      <c r="K806" s="60" t="s">
        <v>5962</v>
      </c>
      <c r="L806" s="60" t="s">
        <v>6674</v>
      </c>
      <c r="M806" s="60">
        <v>330</v>
      </c>
      <c r="N806" s="60">
        <v>333</v>
      </c>
      <c r="O806" s="60">
        <v>401</v>
      </c>
      <c r="P806" s="61" t="s">
        <v>3854</v>
      </c>
      <c r="Q806" s="62" t="s">
        <v>5485</v>
      </c>
      <c r="R806" s="60" t="s">
        <v>5482</v>
      </c>
      <c r="S806" s="60" t="s">
        <v>5486</v>
      </c>
      <c r="T806" s="60" t="s">
        <v>5484</v>
      </c>
      <c r="U806" s="60">
        <v>1</v>
      </c>
      <c r="V806" s="53" t="s">
        <v>5487</v>
      </c>
    </row>
    <row r="807" spans="1:22" x14ac:dyDescent="0.25">
      <c r="A807" s="59">
        <v>21842</v>
      </c>
      <c r="B807" s="60" t="s">
        <v>228</v>
      </c>
      <c r="C807" s="60" t="s">
        <v>10</v>
      </c>
      <c r="D807" s="60" t="s">
        <v>5480</v>
      </c>
      <c r="E807" s="60" t="s">
        <v>5481</v>
      </c>
      <c r="F807" s="60" t="s">
        <v>5482</v>
      </c>
      <c r="G807" s="60" t="s">
        <v>5482</v>
      </c>
      <c r="H807" s="60" t="s">
        <v>5956</v>
      </c>
      <c r="I807" s="60" t="s">
        <v>5956</v>
      </c>
      <c r="J807" s="60" t="s">
        <v>5484</v>
      </c>
      <c r="K807" s="60" t="s">
        <v>5955</v>
      </c>
      <c r="L807" s="60" t="s">
        <v>6674</v>
      </c>
      <c r="M807" s="60">
        <v>330</v>
      </c>
      <c r="N807" s="60">
        <v>333</v>
      </c>
      <c r="O807" s="60">
        <v>401</v>
      </c>
      <c r="P807" s="61" t="s">
        <v>3854</v>
      </c>
      <c r="Q807" s="62" t="s">
        <v>5485</v>
      </c>
      <c r="R807" s="60" t="s">
        <v>5482</v>
      </c>
      <c r="S807" s="60" t="s">
        <v>5486</v>
      </c>
      <c r="T807" s="60" t="s">
        <v>5484</v>
      </c>
      <c r="U807" s="60">
        <v>1</v>
      </c>
      <c r="V807" s="53" t="s">
        <v>5487</v>
      </c>
    </row>
    <row r="808" spans="1:22" x14ac:dyDescent="0.25">
      <c r="A808" s="59">
        <v>21867</v>
      </c>
      <c r="B808" s="60" t="s">
        <v>6681</v>
      </c>
      <c r="C808" s="60" t="s">
        <v>10</v>
      </c>
      <c r="D808" s="60" t="s">
        <v>5480</v>
      </c>
      <c r="E808" s="60" t="s">
        <v>5481</v>
      </c>
      <c r="F808" s="60" t="s">
        <v>5482</v>
      </c>
      <c r="G808" s="60" t="s">
        <v>5482</v>
      </c>
      <c r="H808" s="60" t="s">
        <v>5996</v>
      </c>
      <c r="I808" s="60" t="s">
        <v>5993</v>
      </c>
      <c r="J808" s="60" t="s">
        <v>5484</v>
      </c>
      <c r="K808" s="60" t="s">
        <v>5995</v>
      </c>
      <c r="L808" s="60" t="s">
        <v>6674</v>
      </c>
      <c r="M808" s="60">
        <v>330</v>
      </c>
      <c r="N808" s="60">
        <v>333</v>
      </c>
      <c r="O808" s="60">
        <v>401</v>
      </c>
      <c r="P808" s="61" t="s">
        <v>3854</v>
      </c>
      <c r="Q808" s="62" t="s">
        <v>5485</v>
      </c>
      <c r="R808" s="60" t="s">
        <v>5482</v>
      </c>
      <c r="S808" s="60" t="s">
        <v>5486</v>
      </c>
      <c r="T808" s="60" t="s">
        <v>5484</v>
      </c>
      <c r="U808" s="60">
        <v>1</v>
      </c>
      <c r="V808" s="53" t="s">
        <v>5487</v>
      </c>
    </row>
    <row r="809" spans="1:22" x14ac:dyDescent="0.25">
      <c r="A809" s="59">
        <v>21868</v>
      </c>
      <c r="B809" s="60" t="s">
        <v>1847</v>
      </c>
      <c r="C809" s="60" t="s">
        <v>10</v>
      </c>
      <c r="D809" s="60" t="s">
        <v>5480</v>
      </c>
      <c r="E809" s="60" t="s">
        <v>5481</v>
      </c>
      <c r="F809" s="60" t="s">
        <v>5482</v>
      </c>
      <c r="G809" s="60" t="s">
        <v>5482</v>
      </c>
      <c r="H809" s="60" t="s">
        <v>5861</v>
      </c>
      <c r="I809" s="60" t="s">
        <v>5857</v>
      </c>
      <c r="J809" s="60" t="s">
        <v>5484</v>
      </c>
      <c r="K809" s="60" t="s">
        <v>5862</v>
      </c>
      <c r="L809" s="60" t="s">
        <v>6674</v>
      </c>
      <c r="M809" s="60">
        <v>330</v>
      </c>
      <c r="N809" s="60">
        <v>333</v>
      </c>
      <c r="O809" s="60">
        <v>401</v>
      </c>
      <c r="P809" s="61" t="s">
        <v>3854</v>
      </c>
      <c r="Q809" s="62" t="s">
        <v>5485</v>
      </c>
      <c r="R809" s="60" t="s">
        <v>5482</v>
      </c>
      <c r="S809" s="60" t="s">
        <v>5486</v>
      </c>
      <c r="T809" s="60" t="s">
        <v>5484</v>
      </c>
      <c r="U809" s="60">
        <v>1</v>
      </c>
      <c r="V809" s="53" t="s">
        <v>5487</v>
      </c>
    </row>
    <row r="810" spans="1:22" x14ac:dyDescent="0.25">
      <c r="A810" s="59">
        <v>21869</v>
      </c>
      <c r="B810" s="60" t="s">
        <v>1494</v>
      </c>
      <c r="C810" s="60" t="s">
        <v>10</v>
      </c>
      <c r="D810" s="60" t="s">
        <v>5480</v>
      </c>
      <c r="E810" s="60" t="s">
        <v>5481</v>
      </c>
      <c r="F810" s="60" t="s">
        <v>5482</v>
      </c>
      <c r="G810" s="60" t="s">
        <v>5482</v>
      </c>
      <c r="H810" s="60" t="s">
        <v>6007</v>
      </c>
      <c r="I810" s="60" t="s">
        <v>5993</v>
      </c>
      <c r="J810" s="60" t="s">
        <v>5484</v>
      </c>
      <c r="K810" s="60" t="s">
        <v>6006</v>
      </c>
      <c r="L810" s="60" t="s">
        <v>6674</v>
      </c>
      <c r="M810" s="60">
        <v>330</v>
      </c>
      <c r="N810" s="60">
        <v>333</v>
      </c>
      <c r="O810" s="60">
        <v>401</v>
      </c>
      <c r="P810" s="61" t="s">
        <v>3854</v>
      </c>
      <c r="Q810" s="62" t="s">
        <v>5485</v>
      </c>
      <c r="R810" s="60" t="s">
        <v>5482</v>
      </c>
      <c r="S810" s="60" t="s">
        <v>5486</v>
      </c>
      <c r="T810" s="60" t="s">
        <v>5484</v>
      </c>
      <c r="U810" s="60">
        <v>1</v>
      </c>
      <c r="V810" s="53" t="s">
        <v>5487</v>
      </c>
    </row>
    <row r="811" spans="1:22" x14ac:dyDescent="0.25">
      <c r="A811" s="59">
        <v>21870</v>
      </c>
      <c r="B811" s="60" t="s">
        <v>1498</v>
      </c>
      <c r="C811" s="60" t="s">
        <v>10</v>
      </c>
      <c r="D811" s="60" t="s">
        <v>5480</v>
      </c>
      <c r="E811" s="60" t="s">
        <v>5481</v>
      </c>
      <c r="F811" s="60" t="s">
        <v>5482</v>
      </c>
      <c r="G811" s="60" t="s">
        <v>5482</v>
      </c>
      <c r="H811" s="60" t="s">
        <v>5872</v>
      </c>
      <c r="I811" s="60" t="s">
        <v>5857</v>
      </c>
      <c r="J811" s="60" t="s">
        <v>5484</v>
      </c>
      <c r="K811" s="60" t="s">
        <v>5873</v>
      </c>
      <c r="L811" s="60" t="s">
        <v>6674</v>
      </c>
      <c r="M811" s="60">
        <v>330</v>
      </c>
      <c r="N811" s="60">
        <v>333</v>
      </c>
      <c r="O811" s="60">
        <v>401</v>
      </c>
      <c r="P811" s="61" t="s">
        <v>3854</v>
      </c>
      <c r="Q811" s="62" t="s">
        <v>5485</v>
      </c>
      <c r="R811" s="60" t="s">
        <v>5482</v>
      </c>
      <c r="S811" s="60" t="s">
        <v>5486</v>
      </c>
      <c r="T811" s="60" t="s">
        <v>5484</v>
      </c>
      <c r="U811" s="60">
        <v>1</v>
      </c>
      <c r="V811" s="53" t="s">
        <v>5487</v>
      </c>
    </row>
    <row r="812" spans="1:22" x14ac:dyDescent="0.25">
      <c r="A812" s="59">
        <v>21871</v>
      </c>
      <c r="B812" s="60" t="s">
        <v>798</v>
      </c>
      <c r="C812" s="60" t="s">
        <v>10</v>
      </c>
      <c r="D812" s="60" t="s">
        <v>5480</v>
      </c>
      <c r="E812" s="60" t="s">
        <v>5481</v>
      </c>
      <c r="F812" s="60" t="s">
        <v>5519</v>
      </c>
      <c r="G812" s="60" t="s">
        <v>5519</v>
      </c>
      <c r="H812" s="60" t="s">
        <v>5563</v>
      </c>
      <c r="I812" s="60" t="s">
        <v>5563</v>
      </c>
      <c r="J812" s="60" t="s">
        <v>5484</v>
      </c>
      <c r="K812" s="60" t="s">
        <v>5562</v>
      </c>
      <c r="L812" s="60" t="s">
        <v>6674</v>
      </c>
      <c r="M812" s="60">
        <v>330</v>
      </c>
      <c r="N812" s="60">
        <v>333</v>
      </c>
      <c r="O812" s="60">
        <v>402</v>
      </c>
      <c r="P812" s="61" t="s">
        <v>3854</v>
      </c>
      <c r="Q812" s="62" t="s">
        <v>5522</v>
      </c>
      <c r="R812" s="60" t="s">
        <v>5519</v>
      </c>
      <c r="S812" s="60" t="s">
        <v>5486</v>
      </c>
      <c r="T812" s="60" t="s">
        <v>5484</v>
      </c>
      <c r="U812" s="60">
        <v>1</v>
      </c>
      <c r="V812" s="53" t="s">
        <v>5487</v>
      </c>
    </row>
    <row r="813" spans="1:22" x14ac:dyDescent="0.25">
      <c r="A813" s="59">
        <v>21872</v>
      </c>
      <c r="B813" s="60" t="s">
        <v>980</v>
      </c>
      <c r="C813" s="60" t="s">
        <v>10</v>
      </c>
      <c r="D813" s="60" t="s">
        <v>5480</v>
      </c>
      <c r="E813" s="60" t="s">
        <v>5481</v>
      </c>
      <c r="F813" s="60" t="s">
        <v>5519</v>
      </c>
      <c r="G813" s="60" t="s">
        <v>5519</v>
      </c>
      <c r="H813" s="60" t="s">
        <v>5849</v>
      </c>
      <c r="I813" s="60" t="s">
        <v>5849</v>
      </c>
      <c r="J813" s="60" t="s">
        <v>5484</v>
      </c>
      <c r="K813" s="60" t="s">
        <v>5850</v>
      </c>
      <c r="L813" s="60" t="s">
        <v>6674</v>
      </c>
      <c r="M813" s="60">
        <v>330</v>
      </c>
      <c r="N813" s="60">
        <v>333</v>
      </c>
      <c r="O813" s="60">
        <v>402</v>
      </c>
      <c r="P813" s="61" t="s">
        <v>3854</v>
      </c>
      <c r="Q813" s="62" t="s">
        <v>5522</v>
      </c>
      <c r="R813" s="60" t="s">
        <v>5519</v>
      </c>
      <c r="S813" s="60" t="s">
        <v>5486</v>
      </c>
      <c r="T813" s="60" t="s">
        <v>5484</v>
      </c>
      <c r="U813" s="60">
        <v>1</v>
      </c>
      <c r="V813" s="53" t="s">
        <v>5487</v>
      </c>
    </row>
    <row r="814" spans="1:22" x14ac:dyDescent="0.25">
      <c r="A814" s="59">
        <v>21875</v>
      </c>
      <c r="B814" s="60" t="s">
        <v>482</v>
      </c>
      <c r="C814" s="60" t="s">
        <v>10</v>
      </c>
      <c r="D814" s="60" t="s">
        <v>5480</v>
      </c>
      <c r="E814" s="60" t="s">
        <v>5481</v>
      </c>
      <c r="F814" s="60" t="s">
        <v>5519</v>
      </c>
      <c r="G814" s="60" t="s">
        <v>5519</v>
      </c>
      <c r="H814" s="60" t="s">
        <v>5656</v>
      </c>
      <c r="I814" s="60" t="s">
        <v>5656</v>
      </c>
      <c r="J814" s="60" t="s">
        <v>5484</v>
      </c>
      <c r="K814" s="60" t="s">
        <v>5655</v>
      </c>
      <c r="L814" s="60" t="s">
        <v>6674</v>
      </c>
      <c r="M814" s="60">
        <v>330</v>
      </c>
      <c r="N814" s="60">
        <v>333</v>
      </c>
      <c r="O814" s="60">
        <v>402</v>
      </c>
      <c r="P814" s="61" t="s">
        <v>3854</v>
      </c>
      <c r="Q814" s="62" t="s">
        <v>5522</v>
      </c>
      <c r="R814" s="60" t="s">
        <v>5519</v>
      </c>
      <c r="S814" s="60" t="s">
        <v>5486</v>
      </c>
      <c r="T814" s="60" t="s">
        <v>5484</v>
      </c>
      <c r="U814" s="60">
        <v>1</v>
      </c>
      <c r="V814" s="53" t="s">
        <v>5487</v>
      </c>
    </row>
    <row r="815" spans="1:22" x14ac:dyDescent="0.25">
      <c r="A815" s="59">
        <v>21876</v>
      </c>
      <c r="B815" s="60" t="s">
        <v>6682</v>
      </c>
      <c r="C815" s="60" t="s">
        <v>10</v>
      </c>
      <c r="D815" s="60" t="s">
        <v>5480</v>
      </c>
      <c r="E815" s="60" t="s">
        <v>5481</v>
      </c>
      <c r="F815" s="60" t="s">
        <v>5519</v>
      </c>
      <c r="G815" s="60" t="s">
        <v>5519</v>
      </c>
      <c r="H815" s="60" t="s">
        <v>5555</v>
      </c>
      <c r="I815" s="60" t="s">
        <v>5555</v>
      </c>
      <c r="J815" s="60" t="s">
        <v>5484</v>
      </c>
      <c r="K815" s="60" t="s">
        <v>5554</v>
      </c>
      <c r="L815" s="60" t="s">
        <v>6674</v>
      </c>
      <c r="M815" s="60">
        <v>330</v>
      </c>
      <c r="N815" s="60">
        <v>333</v>
      </c>
      <c r="O815" s="60">
        <v>402</v>
      </c>
      <c r="P815" s="61" t="s">
        <v>3854</v>
      </c>
      <c r="Q815" s="62" t="s">
        <v>5522</v>
      </c>
      <c r="R815" s="60" t="s">
        <v>5519</v>
      </c>
      <c r="S815" s="60" t="s">
        <v>5486</v>
      </c>
      <c r="T815" s="60" t="s">
        <v>5484</v>
      </c>
      <c r="U815" s="60">
        <v>1</v>
      </c>
      <c r="V815" s="53" t="s">
        <v>5487</v>
      </c>
    </row>
    <row r="816" spans="1:22" x14ac:dyDescent="0.25">
      <c r="A816" s="59">
        <v>21878</v>
      </c>
      <c r="B816" s="60" t="s">
        <v>2644</v>
      </c>
      <c r="C816" s="60" t="s">
        <v>10</v>
      </c>
      <c r="D816" s="60" t="s">
        <v>5480</v>
      </c>
      <c r="E816" s="60" t="s">
        <v>5481</v>
      </c>
      <c r="F816" s="60" t="s">
        <v>5519</v>
      </c>
      <c r="G816" s="60" t="s">
        <v>5519</v>
      </c>
      <c r="H816" s="60" t="s">
        <v>5589</v>
      </c>
      <c r="I816" s="60" t="s">
        <v>5589</v>
      </c>
      <c r="J816" s="60" t="s">
        <v>5484</v>
      </c>
      <c r="K816" s="60" t="s">
        <v>5588</v>
      </c>
      <c r="L816" s="60" t="s">
        <v>6674</v>
      </c>
      <c r="M816" s="60">
        <v>330</v>
      </c>
      <c r="N816" s="60">
        <v>333</v>
      </c>
      <c r="O816" s="60">
        <v>402</v>
      </c>
      <c r="P816" s="61" t="s">
        <v>3854</v>
      </c>
      <c r="Q816" s="62" t="s">
        <v>5522</v>
      </c>
      <c r="R816" s="60" t="s">
        <v>5519</v>
      </c>
      <c r="S816" s="60" t="s">
        <v>5486</v>
      </c>
      <c r="T816" s="60" t="s">
        <v>5484</v>
      </c>
      <c r="U816" s="60">
        <v>1</v>
      </c>
      <c r="V816" s="53" t="s">
        <v>5487</v>
      </c>
    </row>
    <row r="817" spans="1:22" x14ac:dyDescent="0.25">
      <c r="A817" s="59">
        <v>21880</v>
      </c>
      <c r="B817" s="60" t="s">
        <v>6683</v>
      </c>
      <c r="C817" s="60" t="s">
        <v>10</v>
      </c>
      <c r="D817" s="60" t="s">
        <v>5480</v>
      </c>
      <c r="E817" s="60" t="s">
        <v>5481</v>
      </c>
      <c r="F817" s="60" t="s">
        <v>5519</v>
      </c>
      <c r="G817" s="60" t="s">
        <v>5519</v>
      </c>
      <c r="H817" s="60" t="s">
        <v>5594</v>
      </c>
      <c r="I817" s="60" t="s">
        <v>5594</v>
      </c>
      <c r="J817" s="60" t="s">
        <v>5484</v>
      </c>
      <c r="K817" s="60" t="s">
        <v>5593</v>
      </c>
      <c r="L817" s="60" t="s">
        <v>6674</v>
      </c>
      <c r="M817" s="60">
        <v>330</v>
      </c>
      <c r="N817" s="60">
        <v>333</v>
      </c>
      <c r="O817" s="60">
        <v>402</v>
      </c>
      <c r="P817" s="61" t="s">
        <v>3854</v>
      </c>
      <c r="Q817" s="62" t="s">
        <v>5522</v>
      </c>
      <c r="R817" s="60" t="s">
        <v>5519</v>
      </c>
      <c r="S817" s="60" t="s">
        <v>5486</v>
      </c>
      <c r="T817" s="60" t="s">
        <v>5484</v>
      </c>
      <c r="U817" s="60">
        <v>1</v>
      </c>
      <c r="V817" s="53" t="s">
        <v>5487</v>
      </c>
    </row>
    <row r="818" spans="1:22" x14ac:dyDescent="0.25">
      <c r="A818" s="59">
        <v>21881</v>
      </c>
      <c r="B818" s="60" t="s">
        <v>1573</v>
      </c>
      <c r="C818" s="60" t="s">
        <v>10</v>
      </c>
      <c r="D818" s="60" t="s">
        <v>5480</v>
      </c>
      <c r="E818" s="60" t="s">
        <v>5481</v>
      </c>
      <c r="F818" s="60" t="s">
        <v>5519</v>
      </c>
      <c r="G818" s="60" t="s">
        <v>5519</v>
      </c>
      <c r="H818" s="60" t="s">
        <v>5547</v>
      </c>
      <c r="I818" s="60" t="s">
        <v>5547</v>
      </c>
      <c r="J818" s="60" t="s">
        <v>5484</v>
      </c>
      <c r="K818" s="60" t="s">
        <v>5546</v>
      </c>
      <c r="L818" s="60" t="s">
        <v>6674</v>
      </c>
      <c r="M818" s="60">
        <v>330</v>
      </c>
      <c r="N818" s="60">
        <v>333</v>
      </c>
      <c r="O818" s="60">
        <v>402</v>
      </c>
      <c r="P818" s="61" t="s">
        <v>3854</v>
      </c>
      <c r="Q818" s="62" t="s">
        <v>5522</v>
      </c>
      <c r="R818" s="60" t="s">
        <v>5519</v>
      </c>
      <c r="S818" s="60" t="s">
        <v>5486</v>
      </c>
      <c r="T818" s="60" t="s">
        <v>5484</v>
      </c>
      <c r="U818" s="60">
        <v>1</v>
      </c>
      <c r="V818" s="53" t="s">
        <v>5487</v>
      </c>
    </row>
    <row r="819" spans="1:22" x14ac:dyDescent="0.25">
      <c r="A819" s="59">
        <v>21882</v>
      </c>
      <c r="B819" s="60" t="s">
        <v>3074</v>
      </c>
      <c r="C819" s="60" t="s">
        <v>10</v>
      </c>
      <c r="D819" s="60" t="s">
        <v>5480</v>
      </c>
      <c r="E819" s="60" t="s">
        <v>5481</v>
      </c>
      <c r="F819" s="60" t="s">
        <v>5519</v>
      </c>
      <c r="G819" s="60" t="s">
        <v>5519</v>
      </c>
      <c r="H819" s="60" t="s">
        <v>5628</v>
      </c>
      <c r="I819" s="60" t="s">
        <v>5625</v>
      </c>
      <c r="J819" s="60" t="s">
        <v>5484</v>
      </c>
      <c r="K819" s="60" t="s">
        <v>5627</v>
      </c>
      <c r="L819" s="60" t="s">
        <v>6674</v>
      </c>
      <c r="M819" s="60">
        <v>330</v>
      </c>
      <c r="N819" s="60">
        <v>333</v>
      </c>
      <c r="O819" s="60">
        <v>402</v>
      </c>
      <c r="P819" s="61" t="s">
        <v>3854</v>
      </c>
      <c r="Q819" s="62" t="s">
        <v>5522</v>
      </c>
      <c r="R819" s="60" t="s">
        <v>5519</v>
      </c>
      <c r="S819" s="60" t="s">
        <v>5486</v>
      </c>
      <c r="T819" s="60" t="s">
        <v>5484</v>
      </c>
      <c r="U819" s="60">
        <v>1</v>
      </c>
      <c r="V819" s="53" t="s">
        <v>5487</v>
      </c>
    </row>
    <row r="820" spans="1:22" x14ac:dyDescent="0.25">
      <c r="A820" s="59">
        <v>21884</v>
      </c>
      <c r="B820" s="60" t="s">
        <v>6684</v>
      </c>
      <c r="C820" s="60" t="s">
        <v>10</v>
      </c>
      <c r="D820" s="60" t="s">
        <v>5480</v>
      </c>
      <c r="E820" s="60" t="s">
        <v>5481</v>
      </c>
      <c r="F820" s="60" t="s">
        <v>5519</v>
      </c>
      <c r="G820" s="60" t="s">
        <v>5519</v>
      </c>
      <c r="H820" s="60" t="s">
        <v>5630</v>
      </c>
      <c r="I820" s="60" t="s">
        <v>5630</v>
      </c>
      <c r="J820" s="60" t="s">
        <v>5484</v>
      </c>
      <c r="K820" s="60" t="s">
        <v>5631</v>
      </c>
      <c r="L820" s="60" t="s">
        <v>6674</v>
      </c>
      <c r="M820" s="60">
        <v>330</v>
      </c>
      <c r="N820" s="60">
        <v>333</v>
      </c>
      <c r="O820" s="60">
        <v>402</v>
      </c>
      <c r="P820" s="61" t="s">
        <v>3854</v>
      </c>
      <c r="Q820" s="62" t="s">
        <v>5522</v>
      </c>
      <c r="R820" s="60" t="s">
        <v>5519</v>
      </c>
      <c r="S820" s="60" t="s">
        <v>5486</v>
      </c>
      <c r="T820" s="60" t="s">
        <v>5484</v>
      </c>
      <c r="U820" s="60">
        <v>1</v>
      </c>
      <c r="V820" s="53" t="s">
        <v>5487</v>
      </c>
    </row>
    <row r="821" spans="1:22" x14ac:dyDescent="0.25">
      <c r="A821" s="59">
        <v>21886</v>
      </c>
      <c r="B821" s="60" t="s">
        <v>6685</v>
      </c>
      <c r="C821" s="60" t="s">
        <v>10</v>
      </c>
      <c r="D821" s="60" t="s">
        <v>5480</v>
      </c>
      <c r="E821" s="60" t="s">
        <v>5481</v>
      </c>
      <c r="F821" s="60" t="s">
        <v>5519</v>
      </c>
      <c r="G821" s="60" t="s">
        <v>5519</v>
      </c>
      <c r="H821" s="60" t="s">
        <v>5624</v>
      </c>
      <c r="I821" s="60" t="s">
        <v>5625</v>
      </c>
      <c r="J821" s="60" t="s">
        <v>5484</v>
      </c>
      <c r="K821" s="60" t="s">
        <v>5623</v>
      </c>
      <c r="L821" s="60" t="s">
        <v>6674</v>
      </c>
      <c r="M821" s="60">
        <v>330</v>
      </c>
      <c r="N821" s="60">
        <v>333</v>
      </c>
      <c r="O821" s="60">
        <v>402</v>
      </c>
      <c r="P821" s="61" t="s">
        <v>3854</v>
      </c>
      <c r="Q821" s="62" t="s">
        <v>5522</v>
      </c>
      <c r="R821" s="60" t="s">
        <v>5519</v>
      </c>
      <c r="S821" s="60" t="s">
        <v>5486</v>
      </c>
      <c r="T821" s="60" t="s">
        <v>5484</v>
      </c>
      <c r="U821" s="60">
        <v>1</v>
      </c>
      <c r="V821" s="53" t="s">
        <v>5487</v>
      </c>
    </row>
    <row r="822" spans="1:22" x14ac:dyDescent="0.25">
      <c r="A822" s="59">
        <v>21892</v>
      </c>
      <c r="B822" s="60" t="s">
        <v>244</v>
      </c>
      <c r="C822" s="60" t="s">
        <v>10</v>
      </c>
      <c r="D822" s="60" t="s">
        <v>5480</v>
      </c>
      <c r="E822" s="60" t="s">
        <v>5481</v>
      </c>
      <c r="F822" s="60" t="s">
        <v>5519</v>
      </c>
      <c r="G822" s="60" t="s">
        <v>5519</v>
      </c>
      <c r="H822" s="60" t="s">
        <v>5540</v>
      </c>
      <c r="I822" s="60" t="s">
        <v>5541</v>
      </c>
      <c r="J822" s="60" t="s">
        <v>5484</v>
      </c>
      <c r="K822" s="60" t="s">
        <v>5539</v>
      </c>
      <c r="L822" s="60" t="s">
        <v>6674</v>
      </c>
      <c r="M822" s="60">
        <v>330</v>
      </c>
      <c r="N822" s="60">
        <v>333</v>
      </c>
      <c r="O822" s="60">
        <v>402</v>
      </c>
      <c r="P822" s="61" t="s">
        <v>3854</v>
      </c>
      <c r="Q822" s="62" t="s">
        <v>5522</v>
      </c>
      <c r="R822" s="60" t="s">
        <v>5519</v>
      </c>
      <c r="S822" s="60" t="s">
        <v>5486</v>
      </c>
      <c r="T822" s="60" t="s">
        <v>5484</v>
      </c>
      <c r="U822" s="60">
        <v>1</v>
      </c>
      <c r="V822" s="53" t="s">
        <v>5487</v>
      </c>
    </row>
    <row r="823" spans="1:22" x14ac:dyDescent="0.25">
      <c r="A823" s="59">
        <v>21893</v>
      </c>
      <c r="B823" s="60" t="s">
        <v>1402</v>
      </c>
      <c r="C823" s="60" t="s">
        <v>10</v>
      </c>
      <c r="D823" s="60" t="s">
        <v>5480</v>
      </c>
      <c r="E823" s="60" t="s">
        <v>5481</v>
      </c>
      <c r="F823" s="60" t="s">
        <v>5519</v>
      </c>
      <c r="G823" s="60" t="s">
        <v>5519</v>
      </c>
      <c r="H823" s="60" t="s">
        <v>5684</v>
      </c>
      <c r="I823" s="60" t="s">
        <v>5684</v>
      </c>
      <c r="J823" s="60" t="s">
        <v>5484</v>
      </c>
      <c r="K823" s="60" t="s">
        <v>5683</v>
      </c>
      <c r="L823" s="60" t="s">
        <v>6674</v>
      </c>
      <c r="M823" s="60">
        <v>330</v>
      </c>
      <c r="N823" s="60">
        <v>333</v>
      </c>
      <c r="O823" s="60">
        <v>402</v>
      </c>
      <c r="P823" s="61" t="s">
        <v>3854</v>
      </c>
      <c r="Q823" s="62" t="s">
        <v>5522</v>
      </c>
      <c r="R823" s="60" t="s">
        <v>5519</v>
      </c>
      <c r="S823" s="60" t="s">
        <v>5486</v>
      </c>
      <c r="T823" s="60" t="s">
        <v>5484</v>
      </c>
      <c r="U823" s="60">
        <v>1</v>
      </c>
      <c r="V823" s="53" t="s">
        <v>5487</v>
      </c>
    </row>
    <row r="824" spans="1:22" x14ac:dyDescent="0.25">
      <c r="A824" s="59">
        <v>21897</v>
      </c>
      <c r="B824" s="60" t="s">
        <v>3401</v>
      </c>
      <c r="C824" s="60" t="s">
        <v>10</v>
      </c>
      <c r="D824" s="60" t="s">
        <v>5480</v>
      </c>
      <c r="E824" s="60" t="s">
        <v>5481</v>
      </c>
      <c r="F824" s="60" t="s">
        <v>5519</v>
      </c>
      <c r="G824" s="60" t="s">
        <v>5519</v>
      </c>
      <c r="H824" s="60" t="s">
        <v>5690</v>
      </c>
      <c r="I824" s="60" t="s">
        <v>5690</v>
      </c>
      <c r="J824" s="60" t="s">
        <v>5484</v>
      </c>
      <c r="K824" s="60" t="s">
        <v>5689</v>
      </c>
      <c r="L824" s="60" t="s">
        <v>6674</v>
      </c>
      <c r="M824" s="60">
        <v>330</v>
      </c>
      <c r="N824" s="60">
        <v>333</v>
      </c>
      <c r="O824" s="60">
        <v>402</v>
      </c>
      <c r="P824" s="61" t="s">
        <v>3854</v>
      </c>
      <c r="Q824" s="62" t="s">
        <v>5522</v>
      </c>
      <c r="R824" s="60" t="s">
        <v>5519</v>
      </c>
      <c r="S824" s="60" t="s">
        <v>5486</v>
      </c>
      <c r="T824" s="60" t="s">
        <v>5484</v>
      </c>
      <c r="U824" s="60">
        <v>1</v>
      </c>
      <c r="V824" s="53" t="s">
        <v>5487</v>
      </c>
    </row>
    <row r="825" spans="1:22" x14ac:dyDescent="0.25">
      <c r="A825" s="59">
        <v>21901</v>
      </c>
      <c r="B825" s="60" t="s">
        <v>3117</v>
      </c>
      <c r="C825" s="60" t="s">
        <v>10</v>
      </c>
      <c r="D825" s="60" t="s">
        <v>5480</v>
      </c>
      <c r="E825" s="60" t="s">
        <v>5481</v>
      </c>
      <c r="F825" s="60" t="s">
        <v>5519</v>
      </c>
      <c r="G825" s="60" t="s">
        <v>5519</v>
      </c>
      <c r="H825" s="60" t="s">
        <v>5614</v>
      </c>
      <c r="I825" s="60" t="s">
        <v>5614</v>
      </c>
      <c r="J825" s="60" t="s">
        <v>5484</v>
      </c>
      <c r="K825" s="60" t="s">
        <v>5615</v>
      </c>
      <c r="L825" s="60" t="s">
        <v>6674</v>
      </c>
      <c r="M825" s="60">
        <v>330</v>
      </c>
      <c r="N825" s="60">
        <v>333</v>
      </c>
      <c r="O825" s="60">
        <v>402</v>
      </c>
      <c r="P825" s="61" t="s">
        <v>3854</v>
      </c>
      <c r="Q825" s="62" t="s">
        <v>5522</v>
      </c>
      <c r="R825" s="60" t="s">
        <v>5519</v>
      </c>
      <c r="S825" s="60" t="s">
        <v>5486</v>
      </c>
      <c r="T825" s="60" t="s">
        <v>5484</v>
      </c>
      <c r="U825" s="60">
        <v>1</v>
      </c>
      <c r="V825" s="53" t="s">
        <v>5487</v>
      </c>
    </row>
    <row r="826" spans="1:22" x14ac:dyDescent="0.25">
      <c r="A826" s="59">
        <v>21904</v>
      </c>
      <c r="B826" s="60" t="s">
        <v>2198</v>
      </c>
      <c r="C826" s="60" t="s">
        <v>10</v>
      </c>
      <c r="D826" s="60" t="s">
        <v>5480</v>
      </c>
      <c r="E826" s="60" t="s">
        <v>5481</v>
      </c>
      <c r="F826" s="60" t="s">
        <v>5519</v>
      </c>
      <c r="G826" s="60" t="s">
        <v>5519</v>
      </c>
      <c r="H826" s="60" t="s">
        <v>5582</v>
      </c>
      <c r="I826" s="60" t="s">
        <v>5582</v>
      </c>
      <c r="J826" s="60" t="s">
        <v>5484</v>
      </c>
      <c r="K826" s="60" t="s">
        <v>5583</v>
      </c>
      <c r="L826" s="60" t="s">
        <v>6674</v>
      </c>
      <c r="M826" s="60">
        <v>330</v>
      </c>
      <c r="N826" s="60">
        <v>333</v>
      </c>
      <c r="O826" s="60">
        <v>402</v>
      </c>
      <c r="P826" s="61" t="s">
        <v>3854</v>
      </c>
      <c r="Q826" s="62" t="s">
        <v>5522</v>
      </c>
      <c r="R826" s="60" t="s">
        <v>5519</v>
      </c>
      <c r="S826" s="60" t="s">
        <v>5486</v>
      </c>
      <c r="T826" s="60" t="s">
        <v>5484</v>
      </c>
      <c r="U826" s="60">
        <v>1</v>
      </c>
      <c r="V826" s="53" t="s">
        <v>5487</v>
      </c>
    </row>
    <row r="827" spans="1:22" x14ac:dyDescent="0.25">
      <c r="A827" s="59">
        <v>21920</v>
      </c>
      <c r="B827" s="60" t="s">
        <v>3004</v>
      </c>
      <c r="C827" s="60" t="s">
        <v>10</v>
      </c>
      <c r="D827" s="60" t="s">
        <v>5480</v>
      </c>
      <c r="E827" s="60" t="s">
        <v>5481</v>
      </c>
      <c r="F827" s="60" t="s">
        <v>5519</v>
      </c>
      <c r="G827" s="60" t="s">
        <v>5519</v>
      </c>
      <c r="H827" s="60" t="s">
        <v>5690</v>
      </c>
      <c r="I827" s="60" t="s">
        <v>5690</v>
      </c>
      <c r="J827" s="60" t="s">
        <v>5484</v>
      </c>
      <c r="K827" s="60" t="s">
        <v>5689</v>
      </c>
      <c r="L827" s="60" t="s">
        <v>6674</v>
      </c>
      <c r="M827" s="60">
        <v>330</v>
      </c>
      <c r="N827" s="60">
        <v>333</v>
      </c>
      <c r="O827" s="60">
        <v>402</v>
      </c>
      <c r="P827" s="61" t="s">
        <v>3854</v>
      </c>
      <c r="Q827" s="62" t="s">
        <v>5522</v>
      </c>
      <c r="R827" s="60" t="s">
        <v>5519</v>
      </c>
      <c r="S827" s="60" t="s">
        <v>5486</v>
      </c>
      <c r="T827" s="60" t="s">
        <v>5484</v>
      </c>
      <c r="U827" s="60">
        <v>1</v>
      </c>
      <c r="V827" s="53" t="s">
        <v>5487</v>
      </c>
    </row>
    <row r="828" spans="1:22" x14ac:dyDescent="0.25">
      <c r="A828" s="59">
        <v>21829</v>
      </c>
      <c r="B828" s="60" t="s">
        <v>1547</v>
      </c>
      <c r="C828" s="60" t="s">
        <v>10</v>
      </c>
      <c r="D828" s="60" t="s">
        <v>5696</v>
      </c>
      <c r="E828" s="60" t="s">
        <v>5481</v>
      </c>
      <c r="F828" s="60" t="s">
        <v>5697</v>
      </c>
      <c r="G828" s="60" t="s">
        <v>6046</v>
      </c>
      <c r="H828" s="60" t="s">
        <v>6064</v>
      </c>
      <c r="I828" s="60" t="s">
        <v>6048</v>
      </c>
      <c r="J828" s="60" t="s">
        <v>5484</v>
      </c>
      <c r="K828" s="60" t="s">
        <v>6063</v>
      </c>
      <c r="L828" s="60" t="s">
        <v>6674</v>
      </c>
      <c r="M828" s="60">
        <v>330</v>
      </c>
      <c r="N828" s="60">
        <v>335</v>
      </c>
      <c r="O828" s="60">
        <v>405</v>
      </c>
      <c r="P828" s="61" t="s">
        <v>3854</v>
      </c>
      <c r="Q828" s="62" t="s">
        <v>6049</v>
      </c>
      <c r="R828" s="60" t="s">
        <v>6046</v>
      </c>
      <c r="S828" s="60" t="s">
        <v>5486</v>
      </c>
      <c r="T828" s="60" t="s">
        <v>5484</v>
      </c>
      <c r="U828" s="60">
        <v>1</v>
      </c>
      <c r="V828" s="53" t="s">
        <v>5487</v>
      </c>
    </row>
    <row r="829" spans="1:22" x14ac:dyDescent="0.25">
      <c r="A829" s="59">
        <v>21873</v>
      </c>
      <c r="B829" s="60" t="s">
        <v>911</v>
      </c>
      <c r="C829" s="60" t="s">
        <v>10</v>
      </c>
      <c r="D829" s="60" t="s">
        <v>5480</v>
      </c>
      <c r="E829" s="60" t="s">
        <v>5481</v>
      </c>
      <c r="F829" s="60" t="s">
        <v>5519</v>
      </c>
      <c r="G829" s="60" t="s">
        <v>5519</v>
      </c>
      <c r="H829" s="60" t="s">
        <v>5674</v>
      </c>
      <c r="I829" s="60" t="s">
        <v>5674</v>
      </c>
      <c r="J829" s="60" t="s">
        <v>5484</v>
      </c>
      <c r="K829" s="60" t="s">
        <v>5673</v>
      </c>
      <c r="L829" s="60" t="s">
        <v>6674</v>
      </c>
      <c r="M829" s="60">
        <v>330</v>
      </c>
      <c r="N829" s="60">
        <v>333</v>
      </c>
      <c r="O829" s="60">
        <v>402</v>
      </c>
      <c r="P829" s="61" t="s">
        <v>3854</v>
      </c>
      <c r="Q829" s="62" t="s">
        <v>5522</v>
      </c>
      <c r="R829" s="60" t="s">
        <v>5519</v>
      </c>
      <c r="S829" s="60" t="s">
        <v>5486</v>
      </c>
      <c r="T829" s="60" t="s">
        <v>5484</v>
      </c>
      <c r="U829" s="60">
        <v>1</v>
      </c>
      <c r="V829" s="53" t="s">
        <v>5487</v>
      </c>
    </row>
    <row r="830" spans="1:22" x14ac:dyDescent="0.25">
      <c r="A830" s="59">
        <v>104086250</v>
      </c>
      <c r="B830" s="60" t="s">
        <v>197</v>
      </c>
      <c r="C830" s="60" t="s">
        <v>9</v>
      </c>
      <c r="D830" s="60" t="s">
        <v>5480</v>
      </c>
      <c r="E830" s="60" t="s">
        <v>5481</v>
      </c>
      <c r="F830" s="60" t="s">
        <v>5482</v>
      </c>
      <c r="G830" s="60" t="s">
        <v>5500</v>
      </c>
      <c r="H830" s="60" t="s">
        <v>5788</v>
      </c>
      <c r="I830" s="60" t="s">
        <v>5722</v>
      </c>
      <c r="J830" s="60" t="s">
        <v>5484</v>
      </c>
      <c r="K830" s="60" t="s">
        <v>5800</v>
      </c>
      <c r="L830" s="60" t="s">
        <v>6674</v>
      </c>
      <c r="M830" s="60">
        <v>330</v>
      </c>
      <c r="N830" s="60">
        <v>333</v>
      </c>
      <c r="O830" s="60">
        <v>401</v>
      </c>
      <c r="P830" s="61" t="s">
        <v>3854</v>
      </c>
      <c r="Q830" s="62" t="s">
        <v>5485</v>
      </c>
      <c r="R830" s="60" t="s">
        <v>5500</v>
      </c>
      <c r="S830" s="60" t="s">
        <v>5503</v>
      </c>
      <c r="T830" s="60" t="s">
        <v>5484</v>
      </c>
      <c r="U830" s="60">
        <v>0.5</v>
      </c>
      <c r="V830" s="53" t="s">
        <v>5487</v>
      </c>
    </row>
    <row r="831" spans="1:22" x14ac:dyDescent="0.25">
      <c r="A831" s="59">
        <v>104086256</v>
      </c>
      <c r="B831" s="60" t="s">
        <v>166</v>
      </c>
      <c r="C831" s="60" t="s">
        <v>9</v>
      </c>
      <c r="D831" s="60" t="s">
        <v>5480</v>
      </c>
      <c r="E831" s="60" t="s">
        <v>5481</v>
      </c>
      <c r="F831" s="60" t="s">
        <v>5519</v>
      </c>
      <c r="G831" s="60" t="s">
        <v>5571</v>
      </c>
      <c r="H831" s="60" t="s">
        <v>5636</v>
      </c>
      <c r="I831" s="60" t="s">
        <v>5637</v>
      </c>
      <c r="J831" s="60" t="s">
        <v>5484</v>
      </c>
      <c r="K831" s="60" t="s">
        <v>5635</v>
      </c>
      <c r="L831" s="60" t="s">
        <v>6674</v>
      </c>
      <c r="M831" s="60">
        <v>330</v>
      </c>
      <c r="N831" s="60">
        <v>333</v>
      </c>
      <c r="O831" s="60">
        <v>402</v>
      </c>
      <c r="P831" s="61" t="s">
        <v>3854</v>
      </c>
      <c r="Q831" s="62" t="s">
        <v>5522</v>
      </c>
      <c r="R831" s="60" t="s">
        <v>5571</v>
      </c>
      <c r="S831" s="60" t="s">
        <v>5503</v>
      </c>
      <c r="T831" s="60" t="s">
        <v>5484</v>
      </c>
      <c r="U831" s="60">
        <v>0.5</v>
      </c>
      <c r="V831" s="53" t="s">
        <v>5487</v>
      </c>
    </row>
    <row r="832" spans="1:22" x14ac:dyDescent="0.25">
      <c r="A832" s="59">
        <v>21827</v>
      </c>
      <c r="B832" s="60" t="s">
        <v>210</v>
      </c>
      <c r="C832" s="60" t="s">
        <v>10</v>
      </c>
      <c r="D832" s="60" t="s">
        <v>5696</v>
      </c>
      <c r="E832" s="60" t="s">
        <v>5481</v>
      </c>
      <c r="F832" s="60" t="s">
        <v>5697</v>
      </c>
      <c r="G832" s="60" t="s">
        <v>6046</v>
      </c>
      <c r="H832" s="60" t="s">
        <v>6369</v>
      </c>
      <c r="I832" s="60" t="s">
        <v>6048</v>
      </c>
      <c r="J832" s="60" t="s">
        <v>5484</v>
      </c>
      <c r="K832" s="60" t="s">
        <v>6385</v>
      </c>
      <c r="L832" s="60" t="s">
        <v>6674</v>
      </c>
      <c r="M832" s="60">
        <v>330</v>
      </c>
      <c r="N832" s="60">
        <v>335</v>
      </c>
      <c r="O832" s="60">
        <v>405</v>
      </c>
      <c r="P832" s="61" t="s">
        <v>3854</v>
      </c>
      <c r="Q832" s="62" t="s">
        <v>6049</v>
      </c>
      <c r="R832" s="60" t="s">
        <v>6046</v>
      </c>
      <c r="S832" s="60" t="s">
        <v>5486</v>
      </c>
      <c r="T832" s="60" t="s">
        <v>5484</v>
      </c>
      <c r="U832" s="60">
        <v>1</v>
      </c>
      <c r="V832" s="53" t="s">
        <v>5487</v>
      </c>
    </row>
    <row r="833" spans="1:22" x14ac:dyDescent="0.25">
      <c r="A833" s="59">
        <v>21864</v>
      </c>
      <c r="B833" s="60" t="s">
        <v>1820</v>
      </c>
      <c r="C833" s="60" t="s">
        <v>10</v>
      </c>
      <c r="D833" s="60" t="s">
        <v>5480</v>
      </c>
      <c r="E833" s="60" t="s">
        <v>5481</v>
      </c>
      <c r="F833" s="60" t="s">
        <v>5482</v>
      </c>
      <c r="G833" s="60" t="s">
        <v>5482</v>
      </c>
      <c r="H833" s="60" t="s">
        <v>6160</v>
      </c>
      <c r="I833" s="60" t="s">
        <v>6161</v>
      </c>
      <c r="J833" s="60" t="s">
        <v>5484</v>
      </c>
      <c r="K833" s="60" t="s">
        <v>6686</v>
      </c>
      <c r="L833" s="60" t="s">
        <v>6674</v>
      </c>
      <c r="M833" s="60">
        <v>330</v>
      </c>
      <c r="N833" s="60">
        <v>333</v>
      </c>
      <c r="O833" s="60">
        <v>401</v>
      </c>
      <c r="P833" s="61" t="s">
        <v>3854</v>
      </c>
      <c r="Q833" s="62" t="s">
        <v>5485</v>
      </c>
      <c r="R833" s="60" t="s">
        <v>5482</v>
      </c>
      <c r="S833" s="60" t="s">
        <v>5486</v>
      </c>
      <c r="T833" s="60" t="s">
        <v>5484</v>
      </c>
      <c r="U833" s="60">
        <v>1</v>
      </c>
      <c r="V833" s="53" t="s">
        <v>5487</v>
      </c>
    </row>
    <row r="834" spans="1:22" x14ac:dyDescent="0.25">
      <c r="A834" s="59">
        <v>104086239</v>
      </c>
      <c r="B834" s="60" t="s">
        <v>157</v>
      </c>
      <c r="C834" s="60" t="s">
        <v>9</v>
      </c>
      <c r="D834" s="60" t="s">
        <v>5480</v>
      </c>
      <c r="E834" s="60" t="s">
        <v>5481</v>
      </c>
      <c r="F834" s="60" t="s">
        <v>5482</v>
      </c>
      <c r="G834" s="60" t="s">
        <v>5500</v>
      </c>
      <c r="H834" s="60" t="s">
        <v>5501</v>
      </c>
      <c r="I834" s="60" t="s">
        <v>5483</v>
      </c>
      <c r="J834" s="60" t="s">
        <v>5484</v>
      </c>
      <c r="K834" s="60" t="s">
        <v>5502</v>
      </c>
      <c r="L834" s="60" t="s">
        <v>6674</v>
      </c>
      <c r="M834" s="60">
        <v>330</v>
      </c>
      <c r="N834" s="60">
        <v>333</v>
      </c>
      <c r="O834" s="60">
        <v>401</v>
      </c>
      <c r="P834" s="61" t="s">
        <v>3854</v>
      </c>
      <c r="Q834" s="62" t="s">
        <v>5485</v>
      </c>
      <c r="R834" s="60" t="s">
        <v>5500</v>
      </c>
      <c r="S834" s="60" t="s">
        <v>5503</v>
      </c>
      <c r="T834" s="60" t="s">
        <v>5484</v>
      </c>
      <c r="U834" s="60">
        <v>0.5</v>
      </c>
      <c r="V834" s="53" t="s">
        <v>5487</v>
      </c>
    </row>
    <row r="835" spans="1:22" x14ac:dyDescent="0.25">
      <c r="A835" s="59">
        <v>104086242</v>
      </c>
      <c r="B835" s="60" t="s">
        <v>160</v>
      </c>
      <c r="C835" s="60" t="s">
        <v>9</v>
      </c>
      <c r="D835" s="60" t="s">
        <v>5480</v>
      </c>
      <c r="E835" s="60" t="s">
        <v>5481</v>
      </c>
      <c r="F835" s="60" t="s">
        <v>5482</v>
      </c>
      <c r="G835" s="60" t="s">
        <v>5500</v>
      </c>
      <c r="H835" s="60" t="s">
        <v>5729</v>
      </c>
      <c r="I835" s="60" t="s">
        <v>5722</v>
      </c>
      <c r="J835" s="60" t="s">
        <v>5484</v>
      </c>
      <c r="K835" s="60" t="s">
        <v>5732</v>
      </c>
      <c r="L835" s="60" t="s">
        <v>6674</v>
      </c>
      <c r="M835" s="60">
        <v>330</v>
      </c>
      <c r="N835" s="60">
        <v>333</v>
      </c>
      <c r="O835" s="60">
        <v>401</v>
      </c>
      <c r="P835" s="61" t="s">
        <v>3854</v>
      </c>
      <c r="Q835" s="62" t="s">
        <v>5485</v>
      </c>
      <c r="R835" s="60" t="s">
        <v>5500</v>
      </c>
      <c r="S835" s="60" t="s">
        <v>5503</v>
      </c>
      <c r="T835" s="60" t="s">
        <v>5484</v>
      </c>
      <c r="U835" s="60">
        <v>0.5</v>
      </c>
      <c r="V835" s="53" t="s">
        <v>5487</v>
      </c>
    </row>
    <row r="836" spans="1:22" x14ac:dyDescent="0.25">
      <c r="A836" s="59">
        <v>104086246</v>
      </c>
      <c r="B836" s="60" t="s">
        <v>172</v>
      </c>
      <c r="C836" s="60" t="s">
        <v>9</v>
      </c>
      <c r="D836" s="60" t="s">
        <v>5480</v>
      </c>
      <c r="E836" s="60" t="s">
        <v>5481</v>
      </c>
      <c r="F836" s="60" t="s">
        <v>5482</v>
      </c>
      <c r="G836" s="60" t="s">
        <v>5500</v>
      </c>
      <c r="H836" s="60" t="s">
        <v>5928</v>
      </c>
      <c r="I836" s="60" t="s">
        <v>5918</v>
      </c>
      <c r="J836" s="60" t="s">
        <v>5484</v>
      </c>
      <c r="K836" s="60" t="s">
        <v>5927</v>
      </c>
      <c r="L836" s="60" t="s">
        <v>6674</v>
      </c>
      <c r="M836" s="60">
        <v>330</v>
      </c>
      <c r="N836" s="60">
        <v>333</v>
      </c>
      <c r="O836" s="60">
        <v>401</v>
      </c>
      <c r="P836" s="61" t="s">
        <v>3854</v>
      </c>
      <c r="Q836" s="62" t="s">
        <v>5485</v>
      </c>
      <c r="R836" s="60" t="s">
        <v>5500</v>
      </c>
      <c r="S836" s="60" t="s">
        <v>5503</v>
      </c>
      <c r="T836" s="60" t="s">
        <v>5484</v>
      </c>
      <c r="U836" s="60">
        <v>0.5</v>
      </c>
      <c r="V836" s="53" t="s">
        <v>5487</v>
      </c>
    </row>
    <row r="837" spans="1:22" x14ac:dyDescent="0.25">
      <c r="A837" s="59">
        <v>104143246</v>
      </c>
      <c r="B837" s="60" t="s">
        <v>32</v>
      </c>
      <c r="C837" s="60" t="s">
        <v>9</v>
      </c>
      <c r="D837" s="60" t="s">
        <v>6273</v>
      </c>
      <c r="E837" s="60" t="s">
        <v>6274</v>
      </c>
      <c r="F837" s="60" t="s">
        <v>6275</v>
      </c>
      <c r="G837" s="60" t="s">
        <v>6264</v>
      </c>
      <c r="H837" s="60" t="s">
        <v>6303</v>
      </c>
      <c r="I837" s="60" t="s">
        <v>6264</v>
      </c>
      <c r="J837" s="60" t="s">
        <v>5484</v>
      </c>
      <c r="K837" s="60" t="s">
        <v>6304</v>
      </c>
      <c r="L837" s="60" t="s">
        <v>6674</v>
      </c>
      <c r="M837" s="60">
        <v>480</v>
      </c>
      <c r="N837" s="60">
        <v>483</v>
      </c>
      <c r="O837" s="60">
        <v>101</v>
      </c>
      <c r="P837" s="61" t="s">
        <v>3854</v>
      </c>
      <c r="Q837" s="62" t="s">
        <v>6278</v>
      </c>
      <c r="R837" s="60" t="s">
        <v>6301</v>
      </c>
      <c r="S837" s="60" t="s">
        <v>6264</v>
      </c>
      <c r="T837" s="60" t="s">
        <v>5484</v>
      </c>
      <c r="U837" s="60">
        <v>0.2</v>
      </c>
      <c r="V837" s="53" t="s">
        <v>5487</v>
      </c>
    </row>
    <row r="838" spans="1:22" x14ac:dyDescent="0.25">
      <c r="A838" s="59">
        <v>104143253</v>
      </c>
      <c r="B838" s="60" t="s">
        <v>64</v>
      </c>
      <c r="C838" s="60" t="s">
        <v>9</v>
      </c>
      <c r="D838" s="60" t="s">
        <v>6261</v>
      </c>
      <c r="E838" s="60" t="s">
        <v>6262</v>
      </c>
      <c r="F838" s="60" t="s">
        <v>6263</v>
      </c>
      <c r="G838" s="60" t="s">
        <v>6264</v>
      </c>
      <c r="H838" s="60" t="s">
        <v>6312</v>
      </c>
      <c r="I838" s="60" t="s">
        <v>6264</v>
      </c>
      <c r="J838" s="60" t="s">
        <v>5484</v>
      </c>
      <c r="K838" s="60" t="s">
        <v>64</v>
      </c>
      <c r="L838" s="60" t="s">
        <v>6674</v>
      </c>
      <c r="M838" s="60">
        <v>480</v>
      </c>
      <c r="N838" s="60">
        <v>433</v>
      </c>
      <c r="O838" s="60">
        <v>104</v>
      </c>
      <c r="P838" s="61" t="s">
        <v>3854</v>
      </c>
      <c r="Q838" s="62" t="s">
        <v>6266</v>
      </c>
      <c r="R838" s="60" t="s">
        <v>6093</v>
      </c>
      <c r="S838" s="60" t="s">
        <v>6264</v>
      </c>
      <c r="T838" s="60" t="s">
        <v>5484</v>
      </c>
      <c r="U838" s="60">
        <v>0.2</v>
      </c>
      <c r="V838" s="53" t="s">
        <v>5487</v>
      </c>
    </row>
    <row r="839" spans="1:22" x14ac:dyDescent="0.25">
      <c r="A839" s="59">
        <v>104143256</v>
      </c>
      <c r="B839" s="60" t="s">
        <v>42</v>
      </c>
      <c r="C839" s="60" t="s">
        <v>9</v>
      </c>
      <c r="D839" s="60" t="s">
        <v>6273</v>
      </c>
      <c r="E839" s="60" t="s">
        <v>6274</v>
      </c>
      <c r="F839" s="60" t="s">
        <v>6275</v>
      </c>
      <c r="G839" s="60" t="s">
        <v>6264</v>
      </c>
      <c r="H839" s="60" t="s">
        <v>6320</v>
      </c>
      <c r="I839" s="60" t="s">
        <v>6264</v>
      </c>
      <c r="J839" s="60" t="s">
        <v>5484</v>
      </c>
      <c r="K839" s="60" t="s">
        <v>42</v>
      </c>
      <c r="L839" s="60" t="s">
        <v>6674</v>
      </c>
      <c r="M839" s="60">
        <v>480</v>
      </c>
      <c r="N839" s="60">
        <v>483</v>
      </c>
      <c r="O839" s="60">
        <v>101</v>
      </c>
      <c r="P839" s="61" t="s">
        <v>3854</v>
      </c>
      <c r="Q839" s="62" t="s">
        <v>6278</v>
      </c>
      <c r="R839" s="60" t="s">
        <v>6318</v>
      </c>
      <c r="S839" s="60" t="s">
        <v>6264</v>
      </c>
      <c r="T839" s="60" t="s">
        <v>5484</v>
      </c>
      <c r="U839" s="60">
        <v>0.4</v>
      </c>
      <c r="V839" s="53" t="s">
        <v>5487</v>
      </c>
    </row>
    <row r="840" spans="1:22" x14ac:dyDescent="0.25">
      <c r="A840" s="59">
        <v>104143259</v>
      </c>
      <c r="B840" s="60" t="s">
        <v>6390</v>
      </c>
      <c r="C840" s="60" t="s">
        <v>9</v>
      </c>
      <c r="D840" s="60" t="s">
        <v>6273</v>
      </c>
      <c r="E840" s="60" t="s">
        <v>6274</v>
      </c>
      <c r="F840" s="60" t="s">
        <v>6275</v>
      </c>
      <c r="G840" s="60" t="s">
        <v>6264</v>
      </c>
      <c r="H840" s="60" t="s">
        <v>6391</v>
      </c>
      <c r="I840" s="60" t="s">
        <v>6264</v>
      </c>
      <c r="J840" s="60" t="s">
        <v>5484</v>
      </c>
      <c r="K840" s="60" t="s">
        <v>6390</v>
      </c>
      <c r="L840" s="60" t="s">
        <v>6674</v>
      </c>
      <c r="M840" s="60">
        <v>480</v>
      </c>
      <c r="N840" s="60">
        <v>483</v>
      </c>
      <c r="O840" s="60">
        <v>101</v>
      </c>
      <c r="P840" s="61" t="s">
        <v>3854</v>
      </c>
      <c r="Q840" s="62" t="s">
        <v>6278</v>
      </c>
      <c r="R840" s="60" t="s">
        <v>6392</v>
      </c>
      <c r="S840" s="60" t="s">
        <v>6264</v>
      </c>
      <c r="T840" s="60" t="s">
        <v>5484</v>
      </c>
      <c r="U840" s="60">
        <v>0.4</v>
      </c>
      <c r="V840" s="53" t="s">
        <v>5487</v>
      </c>
    </row>
    <row r="841" spans="1:22" x14ac:dyDescent="0.25">
      <c r="A841" s="59">
        <v>104143263</v>
      </c>
      <c r="B841" s="60" t="s">
        <v>48</v>
      </c>
      <c r="C841" s="60" t="s">
        <v>9</v>
      </c>
      <c r="D841" s="60" t="s">
        <v>6273</v>
      </c>
      <c r="E841" s="60" t="s">
        <v>6274</v>
      </c>
      <c r="F841" s="60" t="s">
        <v>6275</v>
      </c>
      <c r="G841" s="60" t="s">
        <v>6264</v>
      </c>
      <c r="H841" s="60" t="s">
        <v>6393</v>
      </c>
      <c r="I841" s="60" t="s">
        <v>6264</v>
      </c>
      <c r="J841" s="60" t="s">
        <v>5484</v>
      </c>
      <c r="K841" s="60" t="s">
        <v>48</v>
      </c>
      <c r="L841" s="60" t="s">
        <v>6674</v>
      </c>
      <c r="M841" s="60">
        <v>480</v>
      </c>
      <c r="N841" s="60">
        <v>483</v>
      </c>
      <c r="O841" s="60">
        <v>101</v>
      </c>
      <c r="P841" s="61" t="s">
        <v>3854</v>
      </c>
      <c r="Q841" s="62" t="s">
        <v>6278</v>
      </c>
      <c r="R841" s="60" t="s">
        <v>6086</v>
      </c>
      <c r="S841" s="60" t="s">
        <v>6264</v>
      </c>
      <c r="T841" s="60" t="s">
        <v>5484</v>
      </c>
      <c r="U841" s="60">
        <v>0.4</v>
      </c>
      <c r="V841" s="53" t="s">
        <v>5487</v>
      </c>
    </row>
    <row r="842" spans="1:22" x14ac:dyDescent="0.25">
      <c r="A842" s="59">
        <v>104143265</v>
      </c>
      <c r="B842" s="60" t="s">
        <v>53</v>
      </c>
      <c r="C842" s="60" t="s">
        <v>9</v>
      </c>
      <c r="D842" s="60" t="s">
        <v>6273</v>
      </c>
      <c r="E842" s="60" t="s">
        <v>6274</v>
      </c>
      <c r="F842" s="60" t="s">
        <v>6275</v>
      </c>
      <c r="G842" s="60" t="s">
        <v>6264</v>
      </c>
      <c r="H842" s="60" t="s">
        <v>6394</v>
      </c>
      <c r="I842" s="60" t="s">
        <v>6264</v>
      </c>
      <c r="J842" s="60" t="s">
        <v>5484</v>
      </c>
      <c r="K842" s="60" t="s">
        <v>53</v>
      </c>
      <c r="L842" s="60" t="s">
        <v>6674</v>
      </c>
      <c r="M842" s="60">
        <v>480</v>
      </c>
      <c r="N842" s="60">
        <v>483</v>
      </c>
      <c r="O842" s="60">
        <v>101</v>
      </c>
      <c r="P842" s="61" t="s">
        <v>3854</v>
      </c>
      <c r="Q842" s="62" t="s">
        <v>6278</v>
      </c>
      <c r="R842" s="60" t="s">
        <v>6079</v>
      </c>
      <c r="S842" s="60" t="s">
        <v>6264</v>
      </c>
      <c r="T842" s="60" t="s">
        <v>5484</v>
      </c>
      <c r="U842" s="60">
        <v>0.4</v>
      </c>
      <c r="V842" s="53" t="s">
        <v>5487</v>
      </c>
    </row>
    <row r="843" spans="1:22" x14ac:dyDescent="0.25">
      <c r="A843" s="59">
        <v>104143268</v>
      </c>
      <c r="B843" s="60" t="s">
        <v>74</v>
      </c>
      <c r="C843" s="60" t="s">
        <v>9</v>
      </c>
      <c r="D843" s="60" t="s">
        <v>6273</v>
      </c>
      <c r="E843" s="60" t="s">
        <v>6274</v>
      </c>
      <c r="F843" s="60" t="s">
        <v>6275</v>
      </c>
      <c r="G843" s="60" t="s">
        <v>6264</v>
      </c>
      <c r="H843" s="60" t="s">
        <v>6389</v>
      </c>
      <c r="I843" s="60" t="s">
        <v>6264</v>
      </c>
      <c r="J843" s="60" t="s">
        <v>5484</v>
      </c>
      <c r="K843" s="60" t="s">
        <v>6388</v>
      </c>
      <c r="L843" s="60" t="s">
        <v>6674</v>
      </c>
      <c r="M843" s="60">
        <v>480</v>
      </c>
      <c r="N843" s="60">
        <v>483</v>
      </c>
      <c r="O843" s="60">
        <v>101</v>
      </c>
      <c r="P843" s="61" t="s">
        <v>3854</v>
      </c>
      <c r="Q843" s="62" t="s">
        <v>6278</v>
      </c>
      <c r="R843" s="60" t="s">
        <v>6047</v>
      </c>
      <c r="S843" s="60" t="s">
        <v>6264</v>
      </c>
      <c r="T843" s="60" t="s">
        <v>5484</v>
      </c>
      <c r="U843" s="60">
        <v>0.4</v>
      </c>
      <c r="V843" s="53" t="s">
        <v>5487</v>
      </c>
    </row>
    <row r="844" spans="1:22" x14ac:dyDescent="0.25">
      <c r="A844" s="59">
        <v>104143275</v>
      </c>
      <c r="B844" s="60" t="s">
        <v>84</v>
      </c>
      <c r="C844" s="60" t="s">
        <v>9</v>
      </c>
      <c r="D844" s="60" t="s">
        <v>6273</v>
      </c>
      <c r="E844" s="60" t="s">
        <v>6274</v>
      </c>
      <c r="F844" s="60" t="s">
        <v>6275</v>
      </c>
      <c r="G844" s="60" t="s">
        <v>6264</v>
      </c>
      <c r="H844" s="60" t="s">
        <v>6276</v>
      </c>
      <c r="I844" s="60" t="s">
        <v>6264</v>
      </c>
      <c r="J844" s="60" t="s">
        <v>5484</v>
      </c>
      <c r="K844" s="60" t="s">
        <v>6277</v>
      </c>
      <c r="L844" s="60" t="s">
        <v>6674</v>
      </c>
      <c r="M844" s="60">
        <v>480</v>
      </c>
      <c r="N844" s="60">
        <v>483</v>
      </c>
      <c r="O844" s="60">
        <v>101</v>
      </c>
      <c r="P844" s="61" t="s">
        <v>3854</v>
      </c>
      <c r="Q844" s="62" t="s">
        <v>6278</v>
      </c>
      <c r="R844" s="60" t="s">
        <v>6279</v>
      </c>
      <c r="S844" s="60" t="s">
        <v>6264</v>
      </c>
      <c r="T844" s="60" t="s">
        <v>5484</v>
      </c>
      <c r="U844" s="60">
        <v>1</v>
      </c>
      <c r="V844" s="53" t="s">
        <v>5487</v>
      </c>
    </row>
    <row r="845" spans="1:22" x14ac:dyDescent="0.25">
      <c r="A845" s="59">
        <v>104143279</v>
      </c>
      <c r="B845" s="60" t="s">
        <v>6635</v>
      </c>
      <c r="C845" s="60" t="s">
        <v>9</v>
      </c>
      <c r="D845" s="60" t="s">
        <v>6273</v>
      </c>
      <c r="E845" s="60" t="s">
        <v>6274</v>
      </c>
      <c r="F845" s="60" t="s">
        <v>6275</v>
      </c>
      <c r="G845" s="60" t="s">
        <v>6264</v>
      </c>
      <c r="H845" s="60" t="s">
        <v>6636</v>
      </c>
      <c r="I845" s="60" t="s">
        <v>6264</v>
      </c>
      <c r="J845" s="60" t="s">
        <v>5484</v>
      </c>
      <c r="K845" s="60" t="s">
        <v>6637</v>
      </c>
      <c r="L845" s="60" t="s">
        <v>6674</v>
      </c>
      <c r="M845" s="60">
        <v>480</v>
      </c>
      <c r="N845" s="60">
        <v>483</v>
      </c>
      <c r="O845" s="60">
        <v>101</v>
      </c>
      <c r="P845" s="61" t="s">
        <v>3854</v>
      </c>
      <c r="Q845" s="62" t="s">
        <v>6278</v>
      </c>
      <c r="R845" s="60" t="s">
        <v>6636</v>
      </c>
      <c r="S845" s="60" t="s">
        <v>6264</v>
      </c>
      <c r="T845" s="60" t="s">
        <v>5484</v>
      </c>
      <c r="U845" s="60">
        <v>0.75</v>
      </c>
      <c r="V845" s="53" t="s">
        <v>5487</v>
      </c>
    </row>
    <row r="846" spans="1:22" x14ac:dyDescent="0.25">
      <c r="A846" s="59">
        <v>104143282</v>
      </c>
      <c r="B846" s="60" t="s">
        <v>145</v>
      </c>
      <c r="C846" s="60" t="s">
        <v>9</v>
      </c>
      <c r="D846" s="60" t="s">
        <v>6273</v>
      </c>
      <c r="E846" s="60" t="s">
        <v>6274</v>
      </c>
      <c r="F846" s="60" t="s">
        <v>6275</v>
      </c>
      <c r="G846" s="60" t="s">
        <v>6264</v>
      </c>
      <c r="H846" s="60" t="s">
        <v>6414</v>
      </c>
      <c r="I846" s="60" t="s">
        <v>6264</v>
      </c>
      <c r="J846" s="60" t="s">
        <v>5484</v>
      </c>
      <c r="K846" s="60" t="s">
        <v>6415</v>
      </c>
      <c r="L846" s="60" t="s">
        <v>6674</v>
      </c>
      <c r="M846" s="60">
        <v>480</v>
      </c>
      <c r="N846" s="60">
        <v>483</v>
      </c>
      <c r="O846" s="60">
        <v>101</v>
      </c>
      <c r="P846" s="61" t="s">
        <v>3854</v>
      </c>
      <c r="Q846" s="62" t="s">
        <v>6278</v>
      </c>
      <c r="R846" s="60" t="s">
        <v>6416</v>
      </c>
      <c r="S846" s="60" t="s">
        <v>6264</v>
      </c>
      <c r="T846" s="60" t="s">
        <v>5484</v>
      </c>
      <c r="U846" s="60">
        <v>0.4</v>
      </c>
      <c r="V846" s="53" t="s">
        <v>5487</v>
      </c>
    </row>
    <row r="847" spans="1:22" x14ac:dyDescent="0.25">
      <c r="A847" s="59">
        <v>104086234</v>
      </c>
      <c r="B847" s="60" t="s">
        <v>163</v>
      </c>
      <c r="C847" s="60" t="s">
        <v>9</v>
      </c>
      <c r="D847" s="60" t="s">
        <v>5480</v>
      </c>
      <c r="E847" s="60" t="s">
        <v>5481</v>
      </c>
      <c r="F847" s="60" t="s">
        <v>5482</v>
      </c>
      <c r="G847" s="60" t="s">
        <v>5500</v>
      </c>
      <c r="H847" s="60" t="s">
        <v>6172</v>
      </c>
      <c r="I847" s="60" t="s">
        <v>6161</v>
      </c>
      <c r="J847" s="60" t="s">
        <v>5484</v>
      </c>
      <c r="K847" s="60" t="s">
        <v>6193</v>
      </c>
      <c r="L847" s="60" t="s">
        <v>6674</v>
      </c>
      <c r="M847" s="60">
        <v>330</v>
      </c>
      <c r="N847" s="60">
        <v>333</v>
      </c>
      <c r="O847" s="60">
        <v>401</v>
      </c>
      <c r="P847" s="61" t="s">
        <v>3854</v>
      </c>
      <c r="Q847" s="62" t="s">
        <v>5485</v>
      </c>
      <c r="R847" s="60" t="s">
        <v>5500</v>
      </c>
      <c r="S847" s="60" t="s">
        <v>5503</v>
      </c>
      <c r="T847" s="60" t="s">
        <v>5484</v>
      </c>
      <c r="U847" s="60">
        <v>0.5</v>
      </c>
      <c r="V847" s="53" t="s">
        <v>5487</v>
      </c>
    </row>
    <row r="848" spans="1:22" x14ac:dyDescent="0.25">
      <c r="A848" s="59">
        <v>21874</v>
      </c>
      <c r="B848" s="60" t="s">
        <v>1825</v>
      </c>
      <c r="C848" s="60" t="s">
        <v>10</v>
      </c>
      <c r="D848" s="60" t="s">
        <v>5480</v>
      </c>
      <c r="E848" s="60" t="s">
        <v>5481</v>
      </c>
      <c r="F848" s="60" t="s">
        <v>5519</v>
      </c>
      <c r="G848" s="60" t="s">
        <v>5519</v>
      </c>
      <c r="H848" s="60" t="s">
        <v>5662</v>
      </c>
      <c r="I848" s="60" t="s">
        <v>5662</v>
      </c>
      <c r="J848" s="60" t="s">
        <v>5484</v>
      </c>
      <c r="K848" s="60" t="s">
        <v>5661</v>
      </c>
      <c r="L848" s="60" t="s">
        <v>6674</v>
      </c>
      <c r="M848" s="60">
        <v>330</v>
      </c>
      <c r="N848" s="60">
        <v>333</v>
      </c>
      <c r="O848" s="60">
        <v>402</v>
      </c>
      <c r="P848" s="61" t="s">
        <v>3854</v>
      </c>
      <c r="Q848" s="62" t="s">
        <v>5522</v>
      </c>
      <c r="R848" s="60" t="s">
        <v>5519</v>
      </c>
      <c r="S848" s="60" t="s">
        <v>5486</v>
      </c>
      <c r="T848" s="60" t="s">
        <v>5484</v>
      </c>
      <c r="U848" s="60">
        <v>1</v>
      </c>
      <c r="V848" s="53" t="s">
        <v>5487</v>
      </c>
    </row>
    <row r="849" spans="1:22" x14ac:dyDescent="0.25">
      <c r="A849" s="59">
        <v>22841</v>
      </c>
      <c r="B849" s="60" t="s">
        <v>251</v>
      </c>
      <c r="C849" s="60" t="s">
        <v>10</v>
      </c>
      <c r="D849" s="60" t="s">
        <v>5480</v>
      </c>
      <c r="E849" s="60" t="s">
        <v>5481</v>
      </c>
      <c r="F849" s="60" t="s">
        <v>5482</v>
      </c>
      <c r="G849" s="60" t="s">
        <v>5482</v>
      </c>
      <c r="H849" s="60" t="s">
        <v>5984</v>
      </c>
      <c r="I849" s="60" t="s">
        <v>5985</v>
      </c>
      <c r="J849" s="60" t="s">
        <v>5484</v>
      </c>
      <c r="K849" s="60" t="s">
        <v>5983</v>
      </c>
      <c r="L849" s="60" t="s">
        <v>6674</v>
      </c>
      <c r="M849" s="60">
        <v>330</v>
      </c>
      <c r="N849" s="60">
        <v>333</v>
      </c>
      <c r="O849" s="60">
        <v>401</v>
      </c>
      <c r="P849" s="61" t="s">
        <v>3854</v>
      </c>
      <c r="Q849" s="62" t="s">
        <v>5485</v>
      </c>
      <c r="R849" s="60" t="s">
        <v>5482</v>
      </c>
      <c r="S849" s="60" t="s">
        <v>5486</v>
      </c>
      <c r="T849" s="60" t="s">
        <v>5484</v>
      </c>
      <c r="U849" s="60">
        <v>1</v>
      </c>
      <c r="V849" s="53" t="s">
        <v>5487</v>
      </c>
    </row>
    <row r="850" spans="1:22" x14ac:dyDescent="0.25">
      <c r="A850" s="59">
        <v>22846</v>
      </c>
      <c r="B850" s="60" t="s">
        <v>1451</v>
      </c>
      <c r="C850" s="60" t="s">
        <v>10</v>
      </c>
      <c r="D850" s="60" t="s">
        <v>5480</v>
      </c>
      <c r="E850" s="60" t="s">
        <v>5481</v>
      </c>
      <c r="F850" s="60" t="s">
        <v>5482</v>
      </c>
      <c r="G850" s="60" t="s">
        <v>5482</v>
      </c>
      <c r="H850" s="60" t="s">
        <v>6687</v>
      </c>
      <c r="I850" s="60" t="s">
        <v>5722</v>
      </c>
      <c r="J850" s="60" t="s">
        <v>5484</v>
      </c>
      <c r="K850" s="60" t="s">
        <v>6688</v>
      </c>
      <c r="L850" s="60" t="s">
        <v>6674</v>
      </c>
      <c r="M850" s="60">
        <v>330</v>
      </c>
      <c r="N850" s="60">
        <v>333</v>
      </c>
      <c r="O850" s="60">
        <v>401</v>
      </c>
      <c r="P850" s="61" t="s">
        <v>3854</v>
      </c>
      <c r="Q850" s="62" t="s">
        <v>5485</v>
      </c>
      <c r="R850" s="60" t="s">
        <v>5482</v>
      </c>
      <c r="S850" s="60" t="s">
        <v>5486</v>
      </c>
      <c r="T850" s="60" t="s">
        <v>5484</v>
      </c>
      <c r="U850" s="60">
        <v>1</v>
      </c>
      <c r="V850" s="53" t="s">
        <v>5487</v>
      </c>
    </row>
    <row r="851" spans="1:22" x14ac:dyDescent="0.25">
      <c r="A851" s="59">
        <v>104194032</v>
      </c>
      <c r="B851" s="60" t="s">
        <v>6689</v>
      </c>
      <c r="C851" s="60" t="s">
        <v>9</v>
      </c>
      <c r="D851" s="60" t="s">
        <v>6261</v>
      </c>
      <c r="E851" s="60" t="s">
        <v>6262</v>
      </c>
      <c r="F851" s="60" t="s">
        <v>6263</v>
      </c>
      <c r="G851" s="60" t="s">
        <v>6264</v>
      </c>
      <c r="H851" s="60" t="s">
        <v>6657</v>
      </c>
      <c r="I851" s="60" t="s">
        <v>6264</v>
      </c>
      <c r="J851" s="60" t="s">
        <v>5484</v>
      </c>
      <c r="K851" s="60" t="s">
        <v>6658</v>
      </c>
      <c r="L851" s="60" t="s">
        <v>6674</v>
      </c>
      <c r="M851" s="60">
        <v>430</v>
      </c>
      <c r="N851" s="60">
        <v>433</v>
      </c>
      <c r="O851" s="60">
        <v>104</v>
      </c>
      <c r="P851" s="61" t="s">
        <v>3854</v>
      </c>
      <c r="Q851" s="62" t="s">
        <v>6659</v>
      </c>
      <c r="R851" s="60" t="s">
        <v>6660</v>
      </c>
      <c r="S851" s="60" t="s">
        <v>6264</v>
      </c>
      <c r="T851" s="60" t="s">
        <v>5484</v>
      </c>
      <c r="U851" s="60">
        <v>0.2</v>
      </c>
      <c r="V851" s="53" t="s">
        <v>5487</v>
      </c>
    </row>
    <row r="852" spans="1:22" x14ac:dyDescent="0.25">
      <c r="A852" s="59">
        <v>104194036</v>
      </c>
      <c r="B852" s="60" t="s">
        <v>6690</v>
      </c>
      <c r="C852" s="60" t="s">
        <v>9</v>
      </c>
      <c r="D852" s="60" t="s">
        <v>6261</v>
      </c>
      <c r="E852" s="60" t="s">
        <v>6262</v>
      </c>
      <c r="F852" s="60" t="s">
        <v>6263</v>
      </c>
      <c r="G852" s="60" t="s">
        <v>6264</v>
      </c>
      <c r="H852" s="60" t="s">
        <v>6662</v>
      </c>
      <c r="I852" s="60" t="s">
        <v>6264</v>
      </c>
      <c r="J852" s="60" t="s">
        <v>5484</v>
      </c>
      <c r="K852" s="60" t="s">
        <v>6663</v>
      </c>
      <c r="L852" s="60" t="s">
        <v>6674</v>
      </c>
      <c r="M852" s="60">
        <v>430</v>
      </c>
      <c r="N852" s="60">
        <v>433</v>
      </c>
      <c r="O852" s="60">
        <v>104</v>
      </c>
      <c r="P852" s="61" t="s">
        <v>3854</v>
      </c>
      <c r="Q852" s="62" t="s">
        <v>6659</v>
      </c>
      <c r="R852" s="60" t="s">
        <v>6664</v>
      </c>
      <c r="S852" s="60" t="s">
        <v>6264</v>
      </c>
      <c r="T852" s="60" t="s">
        <v>5484</v>
      </c>
      <c r="U852" s="60">
        <v>0.2</v>
      </c>
      <c r="V852" s="53" t="s">
        <v>5487</v>
      </c>
    </row>
    <row r="853" spans="1:22" x14ac:dyDescent="0.25">
      <c r="A853" s="59">
        <v>104194044</v>
      </c>
      <c r="B853" s="60" t="s">
        <v>139</v>
      </c>
      <c r="C853" s="60" t="s">
        <v>9</v>
      </c>
      <c r="D853" s="60" t="s">
        <v>6261</v>
      </c>
      <c r="E853" s="60" t="s">
        <v>6262</v>
      </c>
      <c r="F853" s="60" t="s">
        <v>6263</v>
      </c>
      <c r="G853" s="60" t="s">
        <v>6264</v>
      </c>
      <c r="H853" s="60" t="s">
        <v>6670</v>
      </c>
      <c r="I853" s="60" t="s">
        <v>6264</v>
      </c>
      <c r="J853" s="60" t="s">
        <v>5484</v>
      </c>
      <c r="K853" s="60" t="s">
        <v>6671</v>
      </c>
      <c r="L853" s="60" t="s">
        <v>6674</v>
      </c>
      <c r="M853" s="60">
        <v>430</v>
      </c>
      <c r="N853" s="60">
        <v>433</v>
      </c>
      <c r="O853" s="60">
        <v>104</v>
      </c>
      <c r="P853" s="61" t="s">
        <v>3854</v>
      </c>
      <c r="Q853" s="62" t="s">
        <v>6659</v>
      </c>
      <c r="R853" s="60" t="s">
        <v>6672</v>
      </c>
      <c r="S853" s="60" t="s">
        <v>6264</v>
      </c>
      <c r="T853" s="60" t="s">
        <v>5484</v>
      </c>
      <c r="U853" s="60">
        <v>0.2</v>
      </c>
      <c r="V853" s="53" t="s">
        <v>5487</v>
      </c>
    </row>
    <row r="854" spans="1:22" x14ac:dyDescent="0.25">
      <c r="A854" s="59">
        <v>104194040</v>
      </c>
      <c r="B854" s="60" t="s">
        <v>6691</v>
      </c>
      <c r="C854" s="60" t="s">
        <v>9</v>
      </c>
      <c r="D854" s="60" t="s">
        <v>6261</v>
      </c>
      <c r="E854" s="60" t="s">
        <v>6262</v>
      </c>
      <c r="F854" s="60" t="s">
        <v>6263</v>
      </c>
      <c r="G854" s="60" t="s">
        <v>6264</v>
      </c>
      <c r="H854" s="60" t="s">
        <v>6666</v>
      </c>
      <c r="I854" s="60" t="s">
        <v>6264</v>
      </c>
      <c r="J854" s="60" t="s">
        <v>5484</v>
      </c>
      <c r="K854" s="60" t="s">
        <v>6667</v>
      </c>
      <c r="L854" s="60" t="s">
        <v>6674</v>
      </c>
      <c r="M854" s="60">
        <v>430</v>
      </c>
      <c r="N854" s="60">
        <v>433</v>
      </c>
      <c r="O854" s="60">
        <v>104</v>
      </c>
      <c r="P854" s="61" t="s">
        <v>3854</v>
      </c>
      <c r="Q854" s="62" t="s">
        <v>6659</v>
      </c>
      <c r="R854" s="60" t="s">
        <v>6668</v>
      </c>
      <c r="S854" s="60" t="s">
        <v>6264</v>
      </c>
      <c r="T854" s="60" t="s">
        <v>5484</v>
      </c>
      <c r="U854" s="60">
        <v>0.2</v>
      </c>
      <c r="V854" s="53" t="s">
        <v>5487</v>
      </c>
    </row>
    <row r="855" spans="1:22" x14ac:dyDescent="0.25">
      <c r="A855" s="59">
        <v>380143</v>
      </c>
      <c r="B855" s="60" t="s">
        <v>6692</v>
      </c>
      <c r="C855" s="60" t="s">
        <v>6693</v>
      </c>
      <c r="D855" s="60" t="s">
        <v>5480</v>
      </c>
      <c r="E855" s="60" t="s">
        <v>5481</v>
      </c>
      <c r="F855" s="60" t="s">
        <v>5482</v>
      </c>
      <c r="G855" s="60" t="s">
        <v>5482</v>
      </c>
      <c r="H855" s="60" t="s">
        <v>5872</v>
      </c>
      <c r="I855" s="60" t="s">
        <v>5857</v>
      </c>
      <c r="J855" s="60" t="s">
        <v>5484</v>
      </c>
      <c r="K855" s="60" t="s">
        <v>5873</v>
      </c>
      <c r="L855" s="60" t="s">
        <v>4268</v>
      </c>
      <c r="M855" s="60">
        <v>330</v>
      </c>
      <c r="N855" s="60">
        <v>333</v>
      </c>
      <c r="O855" s="60">
        <v>401</v>
      </c>
      <c r="P855" s="61" t="s">
        <v>3854</v>
      </c>
      <c r="Q855" s="62" t="s">
        <v>5485</v>
      </c>
      <c r="R855" s="60" t="s">
        <v>5482</v>
      </c>
      <c r="S855" s="60" t="s">
        <v>5486</v>
      </c>
      <c r="T855" s="60" t="s">
        <v>5484</v>
      </c>
      <c r="U855" s="60">
        <v>1</v>
      </c>
      <c r="V855" s="53" t="s">
        <v>5487</v>
      </c>
    </row>
    <row r="856" spans="1:22" x14ac:dyDescent="0.25">
      <c r="A856" s="59">
        <v>380148</v>
      </c>
      <c r="B856" s="60" t="s">
        <v>6694</v>
      </c>
      <c r="C856" s="60" t="s">
        <v>6695</v>
      </c>
      <c r="D856" s="60" t="s">
        <v>5480</v>
      </c>
      <c r="E856" s="60" t="s">
        <v>5481</v>
      </c>
      <c r="F856" s="60" t="s">
        <v>5482</v>
      </c>
      <c r="G856" s="60" t="s">
        <v>5482</v>
      </c>
      <c r="H856" s="60" t="s">
        <v>6025</v>
      </c>
      <c r="I856" s="60" t="s">
        <v>6025</v>
      </c>
      <c r="J856" s="60" t="s">
        <v>5484</v>
      </c>
      <c r="K856" s="60" t="s">
        <v>6024</v>
      </c>
      <c r="L856" s="60" t="s">
        <v>4268</v>
      </c>
      <c r="M856" s="60">
        <v>330</v>
      </c>
      <c r="N856" s="60">
        <v>333</v>
      </c>
      <c r="O856" s="60">
        <v>401</v>
      </c>
      <c r="P856" s="61" t="s">
        <v>3854</v>
      </c>
      <c r="Q856" s="62" t="s">
        <v>5485</v>
      </c>
      <c r="R856" s="60" t="s">
        <v>5482</v>
      </c>
      <c r="S856" s="60" t="s">
        <v>5486</v>
      </c>
      <c r="T856" s="60" t="s">
        <v>5484</v>
      </c>
      <c r="U856" s="60">
        <v>1</v>
      </c>
      <c r="V856" s="53" t="s">
        <v>5487</v>
      </c>
    </row>
    <row r="857" spans="1:22" x14ac:dyDescent="0.25">
      <c r="A857" s="59">
        <v>380149</v>
      </c>
      <c r="B857" s="60" t="s">
        <v>6696</v>
      </c>
      <c r="C857" s="60" t="s">
        <v>6693</v>
      </c>
      <c r="D857" s="60" t="s">
        <v>5480</v>
      </c>
      <c r="E857" s="60" t="s">
        <v>5481</v>
      </c>
      <c r="F857" s="60" t="s">
        <v>5482</v>
      </c>
      <c r="G857" s="60" t="s">
        <v>5482</v>
      </c>
      <c r="H857" s="60" t="s">
        <v>5917</v>
      </c>
      <c r="I857" s="60" t="s">
        <v>5918</v>
      </c>
      <c r="J857" s="60" t="s">
        <v>5484</v>
      </c>
      <c r="K857" s="60" t="s">
        <v>5919</v>
      </c>
      <c r="L857" s="60" t="s">
        <v>4268</v>
      </c>
      <c r="M857" s="60">
        <v>330</v>
      </c>
      <c r="N857" s="60">
        <v>333</v>
      </c>
      <c r="O857" s="60">
        <v>401</v>
      </c>
      <c r="P857" s="61" t="s">
        <v>3854</v>
      </c>
      <c r="Q857" s="62" t="s">
        <v>5485</v>
      </c>
      <c r="R857" s="60" t="s">
        <v>5482</v>
      </c>
      <c r="S857" s="60" t="s">
        <v>5486</v>
      </c>
      <c r="T857" s="60" t="s">
        <v>5484</v>
      </c>
      <c r="U857" s="60">
        <v>1</v>
      </c>
      <c r="V857" s="53" t="s">
        <v>5487</v>
      </c>
    </row>
    <row r="858" spans="1:22" x14ac:dyDescent="0.25">
      <c r="A858" s="59">
        <v>380150</v>
      </c>
      <c r="B858" s="60" t="s">
        <v>6697</v>
      </c>
      <c r="C858" s="60" t="s">
        <v>6698</v>
      </c>
      <c r="D858" s="60" t="s">
        <v>5480</v>
      </c>
      <c r="E858" s="60" t="s">
        <v>5481</v>
      </c>
      <c r="F858" s="60" t="s">
        <v>5482</v>
      </c>
      <c r="G858" s="60" t="s">
        <v>5482</v>
      </c>
      <c r="H858" s="60" t="s">
        <v>5737</v>
      </c>
      <c r="I858" s="60" t="s">
        <v>5722</v>
      </c>
      <c r="J858" s="60" t="s">
        <v>5484</v>
      </c>
      <c r="K858" s="60" t="s">
        <v>5738</v>
      </c>
      <c r="L858" s="60" t="s">
        <v>4268</v>
      </c>
      <c r="M858" s="60">
        <v>330</v>
      </c>
      <c r="N858" s="60">
        <v>333</v>
      </c>
      <c r="O858" s="60">
        <v>401</v>
      </c>
      <c r="P858" s="61" t="s">
        <v>3854</v>
      </c>
      <c r="Q858" s="62" t="s">
        <v>5485</v>
      </c>
      <c r="R858" s="60" t="s">
        <v>5482</v>
      </c>
      <c r="S858" s="60" t="s">
        <v>5486</v>
      </c>
      <c r="T858" s="60" t="s">
        <v>5484</v>
      </c>
      <c r="U858" s="60">
        <v>1</v>
      </c>
      <c r="V858" s="53" t="s">
        <v>5487</v>
      </c>
    </row>
    <row r="859" spans="1:22" x14ac:dyDescent="0.25">
      <c r="A859" s="59">
        <v>380151</v>
      </c>
      <c r="B859" s="60" t="s">
        <v>6699</v>
      </c>
      <c r="C859" s="60" t="s">
        <v>6700</v>
      </c>
      <c r="D859" s="60" t="s">
        <v>5480</v>
      </c>
      <c r="E859" s="60" t="s">
        <v>5481</v>
      </c>
      <c r="F859" s="60" t="s">
        <v>5482</v>
      </c>
      <c r="G859" s="60" t="s">
        <v>5482</v>
      </c>
      <c r="H859" s="60" t="s">
        <v>5483</v>
      </c>
      <c r="I859" s="60" t="s">
        <v>5483</v>
      </c>
      <c r="J859" s="60" t="s">
        <v>5484</v>
      </c>
      <c r="K859" s="60" t="s">
        <v>5479</v>
      </c>
      <c r="L859" s="60" t="s">
        <v>4268</v>
      </c>
      <c r="M859" s="60">
        <v>330</v>
      </c>
      <c r="N859" s="60">
        <v>333</v>
      </c>
      <c r="O859" s="60">
        <v>401</v>
      </c>
      <c r="P859" s="61" t="s">
        <v>3854</v>
      </c>
      <c r="Q859" s="62" t="s">
        <v>5485</v>
      </c>
      <c r="R859" s="60" t="s">
        <v>5482</v>
      </c>
      <c r="S859" s="60" t="s">
        <v>5486</v>
      </c>
      <c r="T859" s="60" t="s">
        <v>5484</v>
      </c>
      <c r="U859" s="60">
        <v>1</v>
      </c>
      <c r="V859" s="53" t="s">
        <v>5487</v>
      </c>
    </row>
    <row r="860" spans="1:22" x14ac:dyDescent="0.25">
      <c r="A860" s="59">
        <v>380152</v>
      </c>
      <c r="B860" s="60" t="s">
        <v>6701</v>
      </c>
      <c r="C860" s="60" t="s">
        <v>6693</v>
      </c>
      <c r="D860" s="60" t="s">
        <v>5480</v>
      </c>
      <c r="E860" s="60" t="s">
        <v>5481</v>
      </c>
      <c r="F860" s="60" t="s">
        <v>5482</v>
      </c>
      <c r="G860" s="60" t="s">
        <v>5482</v>
      </c>
      <c r="H860" s="60" t="s">
        <v>6189</v>
      </c>
      <c r="I860" s="60" t="s">
        <v>6161</v>
      </c>
      <c r="J860" s="60" t="s">
        <v>5484</v>
      </c>
      <c r="K860" s="60" t="s">
        <v>6188</v>
      </c>
      <c r="L860" s="60" t="s">
        <v>4268</v>
      </c>
      <c r="M860" s="60">
        <v>330</v>
      </c>
      <c r="N860" s="60">
        <v>333</v>
      </c>
      <c r="O860" s="60">
        <v>401</v>
      </c>
      <c r="P860" s="61" t="s">
        <v>3854</v>
      </c>
      <c r="Q860" s="62" t="s">
        <v>5485</v>
      </c>
      <c r="R860" s="60" t="s">
        <v>5482</v>
      </c>
      <c r="S860" s="60" t="s">
        <v>5486</v>
      </c>
      <c r="T860" s="60" t="s">
        <v>5484</v>
      </c>
      <c r="U860" s="60">
        <v>1</v>
      </c>
      <c r="V860" s="53" t="s">
        <v>5487</v>
      </c>
    </row>
    <row r="861" spans="1:22" x14ac:dyDescent="0.25">
      <c r="A861" s="59">
        <v>380153</v>
      </c>
      <c r="B861" s="60" t="s">
        <v>6702</v>
      </c>
      <c r="C861" s="60" t="s">
        <v>6698</v>
      </c>
      <c r="D861" s="60" t="s">
        <v>5480</v>
      </c>
      <c r="E861" s="60" t="s">
        <v>5481</v>
      </c>
      <c r="F861" s="60" t="s">
        <v>5482</v>
      </c>
      <c r="G861" s="60" t="s">
        <v>5482</v>
      </c>
      <c r="H861" s="60" t="s">
        <v>6117</v>
      </c>
      <c r="I861" s="60" t="s">
        <v>6117</v>
      </c>
      <c r="J861" s="60" t="s">
        <v>5484</v>
      </c>
      <c r="K861" s="60" t="s">
        <v>6118</v>
      </c>
      <c r="L861" s="60" t="s">
        <v>4268</v>
      </c>
      <c r="M861" s="60">
        <v>330</v>
      </c>
      <c r="N861" s="60">
        <v>333</v>
      </c>
      <c r="O861" s="60">
        <v>401</v>
      </c>
      <c r="P861" s="61" t="s">
        <v>3854</v>
      </c>
      <c r="Q861" s="62" t="s">
        <v>5485</v>
      </c>
      <c r="R861" s="60" t="s">
        <v>5482</v>
      </c>
      <c r="S861" s="60" t="s">
        <v>5486</v>
      </c>
      <c r="T861" s="60" t="s">
        <v>5484</v>
      </c>
      <c r="U861" s="60">
        <v>1</v>
      </c>
      <c r="V861" s="53" t="s">
        <v>5487</v>
      </c>
    </row>
    <row r="862" spans="1:22" x14ac:dyDescent="0.25">
      <c r="A862" s="59">
        <v>380154</v>
      </c>
      <c r="B862" s="60" t="s">
        <v>6703</v>
      </c>
      <c r="C862" s="60" t="s">
        <v>6693</v>
      </c>
      <c r="D862" s="60" t="s">
        <v>5480</v>
      </c>
      <c r="E862" s="60" t="s">
        <v>5481</v>
      </c>
      <c r="F862" s="60" t="s">
        <v>5482</v>
      </c>
      <c r="G862" s="60" t="s">
        <v>5482</v>
      </c>
      <c r="H862" s="60" t="s">
        <v>5956</v>
      </c>
      <c r="I862" s="60" t="s">
        <v>5956</v>
      </c>
      <c r="J862" s="60" t="s">
        <v>5484</v>
      </c>
      <c r="K862" s="60" t="s">
        <v>5955</v>
      </c>
      <c r="L862" s="60" t="s">
        <v>4268</v>
      </c>
      <c r="M862" s="60">
        <v>330</v>
      </c>
      <c r="N862" s="60">
        <v>333</v>
      </c>
      <c r="O862" s="60">
        <v>401</v>
      </c>
      <c r="P862" s="61" t="s">
        <v>3854</v>
      </c>
      <c r="Q862" s="62" t="s">
        <v>5485</v>
      </c>
      <c r="R862" s="60" t="s">
        <v>5482</v>
      </c>
      <c r="S862" s="60" t="s">
        <v>5486</v>
      </c>
      <c r="T862" s="60" t="s">
        <v>5484</v>
      </c>
      <c r="U862" s="60">
        <v>1</v>
      </c>
      <c r="V862" s="53" t="s">
        <v>5487</v>
      </c>
    </row>
    <row r="863" spans="1:22" x14ac:dyDescent="0.25">
      <c r="A863" s="59">
        <v>380155</v>
      </c>
      <c r="B863" s="60" t="s">
        <v>6704</v>
      </c>
      <c r="C863" s="60" t="s">
        <v>6705</v>
      </c>
      <c r="D863" s="60" t="s">
        <v>5480</v>
      </c>
      <c r="E863" s="60" t="s">
        <v>5481</v>
      </c>
      <c r="F863" s="60" t="s">
        <v>5482</v>
      </c>
      <c r="G863" s="60" t="s">
        <v>5482</v>
      </c>
      <c r="H863" s="60" t="s">
        <v>5963</v>
      </c>
      <c r="I863" s="60" t="s">
        <v>5963</v>
      </c>
      <c r="J863" s="60" t="s">
        <v>5484</v>
      </c>
      <c r="K863" s="60" t="s">
        <v>5962</v>
      </c>
      <c r="L863" s="60" t="s">
        <v>4268</v>
      </c>
      <c r="M863" s="60">
        <v>330</v>
      </c>
      <c r="N863" s="60">
        <v>333</v>
      </c>
      <c r="O863" s="60">
        <v>401</v>
      </c>
      <c r="P863" s="61" t="s">
        <v>3854</v>
      </c>
      <c r="Q863" s="62" t="s">
        <v>5485</v>
      </c>
      <c r="R863" s="60" t="s">
        <v>5482</v>
      </c>
      <c r="S863" s="60" t="s">
        <v>5486</v>
      </c>
      <c r="T863" s="60" t="s">
        <v>5484</v>
      </c>
      <c r="U863" s="60">
        <v>1</v>
      </c>
      <c r="V863" s="53" t="s">
        <v>5487</v>
      </c>
    </row>
    <row r="864" spans="1:22" x14ac:dyDescent="0.25">
      <c r="A864" s="59">
        <v>380156</v>
      </c>
      <c r="B864" s="60" t="s">
        <v>6706</v>
      </c>
      <c r="C864" s="60" t="s">
        <v>6698</v>
      </c>
      <c r="D864" s="60" t="s">
        <v>5480</v>
      </c>
      <c r="E864" s="60" t="s">
        <v>5481</v>
      </c>
      <c r="F864" s="60" t="s">
        <v>5482</v>
      </c>
      <c r="G864" s="60" t="s">
        <v>5482</v>
      </c>
      <c r="H864" s="60" t="s">
        <v>6234</v>
      </c>
      <c r="I864" s="60" t="s">
        <v>6234</v>
      </c>
      <c r="J864" s="60" t="s">
        <v>5484</v>
      </c>
      <c r="K864" s="60" t="s">
        <v>6240</v>
      </c>
      <c r="L864" s="60" t="s">
        <v>4268</v>
      </c>
      <c r="M864" s="60">
        <v>330</v>
      </c>
      <c r="N864" s="60">
        <v>333</v>
      </c>
      <c r="O864" s="60">
        <v>401</v>
      </c>
      <c r="P864" s="61" t="s">
        <v>3854</v>
      </c>
      <c r="Q864" s="62" t="s">
        <v>5485</v>
      </c>
      <c r="R864" s="60" t="s">
        <v>5482</v>
      </c>
      <c r="S864" s="60" t="s">
        <v>5486</v>
      </c>
      <c r="T864" s="60" t="s">
        <v>5484</v>
      </c>
      <c r="U864" s="60">
        <v>1</v>
      </c>
      <c r="V864" s="53" t="s">
        <v>5487</v>
      </c>
    </row>
    <row r="865" spans="1:22" x14ac:dyDescent="0.25">
      <c r="A865" s="59">
        <v>380158</v>
      </c>
      <c r="B865" s="60" t="s">
        <v>6707</v>
      </c>
      <c r="C865" s="60" t="s">
        <v>6695</v>
      </c>
      <c r="D865" s="60" t="s">
        <v>5480</v>
      </c>
      <c r="E865" s="60" t="s">
        <v>5481</v>
      </c>
      <c r="F865" s="60" t="s">
        <v>5482</v>
      </c>
      <c r="G865" s="60" t="s">
        <v>5482</v>
      </c>
      <c r="H865" s="60" t="s">
        <v>6141</v>
      </c>
      <c r="I865" s="60" t="s">
        <v>6141</v>
      </c>
      <c r="J865" s="60" t="s">
        <v>5484</v>
      </c>
      <c r="K865" s="60" t="s">
        <v>6140</v>
      </c>
      <c r="L865" s="60" t="s">
        <v>4268</v>
      </c>
      <c r="M865" s="60">
        <v>330</v>
      </c>
      <c r="N865" s="60">
        <v>333</v>
      </c>
      <c r="O865" s="60">
        <v>401</v>
      </c>
      <c r="P865" s="61" t="s">
        <v>3854</v>
      </c>
      <c r="Q865" s="62" t="s">
        <v>5485</v>
      </c>
      <c r="R865" s="60" t="s">
        <v>5482</v>
      </c>
      <c r="S865" s="60" t="s">
        <v>5486</v>
      </c>
      <c r="T865" s="60" t="s">
        <v>5484</v>
      </c>
      <c r="U865" s="60">
        <v>1</v>
      </c>
      <c r="V865" s="53" t="s">
        <v>5487</v>
      </c>
    </row>
    <row r="866" spans="1:22" x14ac:dyDescent="0.25">
      <c r="A866" s="59">
        <v>380159</v>
      </c>
      <c r="B866" s="60" t="s">
        <v>6708</v>
      </c>
      <c r="C866" s="60" t="s">
        <v>6709</v>
      </c>
      <c r="D866" s="60" t="s">
        <v>5480</v>
      </c>
      <c r="E866" s="60" t="s">
        <v>5481</v>
      </c>
      <c r="F866" s="60" t="s">
        <v>5482</v>
      </c>
      <c r="G866" s="60" t="s">
        <v>5482</v>
      </c>
      <c r="H866" s="60" t="s">
        <v>6216</v>
      </c>
      <c r="I866" s="60" t="s">
        <v>6216</v>
      </c>
      <c r="J866" s="60" t="s">
        <v>5484</v>
      </c>
      <c r="K866" s="60" t="s">
        <v>6218</v>
      </c>
      <c r="L866" s="60" t="s">
        <v>4268</v>
      </c>
      <c r="M866" s="60">
        <v>330</v>
      </c>
      <c r="N866" s="60">
        <v>333</v>
      </c>
      <c r="O866" s="60">
        <v>401</v>
      </c>
      <c r="P866" s="61" t="s">
        <v>3854</v>
      </c>
      <c r="Q866" s="62" t="s">
        <v>5485</v>
      </c>
      <c r="R866" s="60" t="s">
        <v>5482</v>
      </c>
      <c r="S866" s="60" t="s">
        <v>5486</v>
      </c>
      <c r="T866" s="60" t="s">
        <v>5484</v>
      </c>
      <c r="U866" s="60">
        <v>1</v>
      </c>
      <c r="V866" s="53" t="s">
        <v>5487</v>
      </c>
    </row>
    <row r="867" spans="1:22" x14ac:dyDescent="0.25">
      <c r="A867" s="59">
        <v>380160</v>
      </c>
      <c r="B867" s="60" t="s">
        <v>6710</v>
      </c>
      <c r="C867" s="60" t="s">
        <v>6698</v>
      </c>
      <c r="D867" s="60" t="s">
        <v>5480</v>
      </c>
      <c r="E867" s="60" t="s">
        <v>5481</v>
      </c>
      <c r="F867" s="60" t="s">
        <v>5482</v>
      </c>
      <c r="G867" s="60" t="s">
        <v>5482</v>
      </c>
      <c r="H867" s="60" t="s">
        <v>5910</v>
      </c>
      <c r="I867" s="60" t="s">
        <v>5910</v>
      </c>
      <c r="J867" s="60" t="s">
        <v>5484</v>
      </c>
      <c r="K867" s="60" t="s">
        <v>5909</v>
      </c>
      <c r="L867" s="60" t="s">
        <v>4268</v>
      </c>
      <c r="M867" s="60">
        <v>330</v>
      </c>
      <c r="N867" s="60">
        <v>333</v>
      </c>
      <c r="O867" s="60">
        <v>401</v>
      </c>
      <c r="P867" s="61" t="s">
        <v>3854</v>
      </c>
      <c r="Q867" s="62" t="s">
        <v>5485</v>
      </c>
      <c r="R867" s="60" t="s">
        <v>5482</v>
      </c>
      <c r="S867" s="60" t="s">
        <v>5486</v>
      </c>
      <c r="T867" s="60" t="s">
        <v>5484</v>
      </c>
      <c r="U867" s="60">
        <v>1</v>
      </c>
      <c r="V867" s="53" t="s">
        <v>5487</v>
      </c>
    </row>
    <row r="868" spans="1:22" x14ac:dyDescent="0.25">
      <c r="A868" s="59">
        <v>380161</v>
      </c>
      <c r="B868" s="60" t="s">
        <v>6711</v>
      </c>
      <c r="C868" s="60" t="s">
        <v>6693</v>
      </c>
      <c r="D868" s="60" t="s">
        <v>5480</v>
      </c>
      <c r="E868" s="60" t="s">
        <v>5481</v>
      </c>
      <c r="F868" s="60" t="s">
        <v>5482</v>
      </c>
      <c r="G868" s="60" t="s">
        <v>5482</v>
      </c>
      <c r="H868" s="60" t="s">
        <v>6148</v>
      </c>
      <c r="I868" s="60" t="s">
        <v>6148</v>
      </c>
      <c r="J868" s="60" t="s">
        <v>5484</v>
      </c>
      <c r="K868" s="60" t="s">
        <v>6149</v>
      </c>
      <c r="L868" s="60" t="s">
        <v>4268</v>
      </c>
      <c r="M868" s="60">
        <v>330</v>
      </c>
      <c r="N868" s="60">
        <v>333</v>
      </c>
      <c r="O868" s="60">
        <v>401</v>
      </c>
      <c r="P868" s="61" t="s">
        <v>3854</v>
      </c>
      <c r="Q868" s="62" t="s">
        <v>5485</v>
      </c>
      <c r="R868" s="60" t="s">
        <v>5482</v>
      </c>
      <c r="S868" s="60" t="s">
        <v>5486</v>
      </c>
      <c r="T868" s="60" t="s">
        <v>5484</v>
      </c>
      <c r="U868" s="60">
        <v>1</v>
      </c>
      <c r="V868" s="53" t="s">
        <v>5487</v>
      </c>
    </row>
    <row r="869" spans="1:22" x14ac:dyDescent="0.25">
      <c r="A869" s="59">
        <v>380165</v>
      </c>
      <c r="B869" s="60" t="s">
        <v>6712</v>
      </c>
      <c r="C869" s="60" t="s">
        <v>6705</v>
      </c>
      <c r="D869" s="60" t="s">
        <v>5480</v>
      </c>
      <c r="E869" s="60" t="s">
        <v>5481</v>
      </c>
      <c r="F869" s="60" t="s">
        <v>5482</v>
      </c>
      <c r="G869" s="60" t="s">
        <v>5482</v>
      </c>
      <c r="H869" s="60" t="s">
        <v>5721</v>
      </c>
      <c r="I869" s="60" t="s">
        <v>5722</v>
      </c>
      <c r="J869" s="60" t="s">
        <v>5484</v>
      </c>
      <c r="K869" s="60" t="s">
        <v>5720</v>
      </c>
      <c r="L869" s="60" t="s">
        <v>4268</v>
      </c>
      <c r="M869" s="60">
        <v>330</v>
      </c>
      <c r="N869" s="60">
        <v>333</v>
      </c>
      <c r="O869" s="60">
        <v>401</v>
      </c>
      <c r="P869" s="61" t="s">
        <v>3854</v>
      </c>
      <c r="Q869" s="62" t="s">
        <v>5485</v>
      </c>
      <c r="R869" s="60" t="s">
        <v>5482</v>
      </c>
      <c r="S869" s="60" t="s">
        <v>5486</v>
      </c>
      <c r="T869" s="60" t="s">
        <v>5484</v>
      </c>
      <c r="U869" s="60">
        <v>1</v>
      </c>
      <c r="V869" s="53" t="s">
        <v>5487</v>
      </c>
    </row>
    <row r="870" spans="1:22" x14ac:dyDescent="0.25">
      <c r="A870" s="59">
        <v>380166</v>
      </c>
      <c r="B870" s="60" t="s">
        <v>6713</v>
      </c>
      <c r="C870" s="60" t="s">
        <v>6714</v>
      </c>
      <c r="D870" s="60" t="s">
        <v>5480</v>
      </c>
      <c r="E870" s="60" t="s">
        <v>5481</v>
      </c>
      <c r="F870" s="60" t="s">
        <v>5482</v>
      </c>
      <c r="G870" s="60" t="s">
        <v>5482</v>
      </c>
      <c r="H870" s="60" t="s">
        <v>5809</v>
      </c>
      <c r="I870" s="60" t="s">
        <v>5809</v>
      </c>
      <c r="J870" s="60" t="s">
        <v>5484</v>
      </c>
      <c r="K870" s="60" t="s">
        <v>5808</v>
      </c>
      <c r="L870" s="60" t="s">
        <v>4268</v>
      </c>
      <c r="M870" s="60">
        <v>330</v>
      </c>
      <c r="N870" s="60">
        <v>333</v>
      </c>
      <c r="O870" s="60">
        <v>401</v>
      </c>
      <c r="P870" s="61" t="s">
        <v>3854</v>
      </c>
      <c r="Q870" s="62" t="s">
        <v>5485</v>
      </c>
      <c r="R870" s="60" t="s">
        <v>5482</v>
      </c>
      <c r="S870" s="60" t="s">
        <v>5486</v>
      </c>
      <c r="T870" s="60" t="s">
        <v>5484</v>
      </c>
      <c r="U870" s="60">
        <v>1</v>
      </c>
      <c r="V870" s="53" t="s">
        <v>5487</v>
      </c>
    </row>
    <row r="871" spans="1:22" x14ac:dyDescent="0.25">
      <c r="A871" s="59">
        <v>380168</v>
      </c>
      <c r="B871" s="60" t="s">
        <v>6715</v>
      </c>
      <c r="C871" s="60" t="s">
        <v>6693</v>
      </c>
      <c r="D871" s="60" t="s">
        <v>5480</v>
      </c>
      <c r="E871" s="60" t="s">
        <v>5481</v>
      </c>
      <c r="F871" s="60" t="s">
        <v>5482</v>
      </c>
      <c r="G871" s="60" t="s">
        <v>5482</v>
      </c>
      <c r="H871" s="60" t="s">
        <v>5861</v>
      </c>
      <c r="I871" s="60" t="s">
        <v>5857</v>
      </c>
      <c r="J871" s="60" t="s">
        <v>5484</v>
      </c>
      <c r="K871" s="60" t="s">
        <v>5862</v>
      </c>
      <c r="L871" s="60" t="s">
        <v>4268</v>
      </c>
      <c r="M871" s="60">
        <v>330</v>
      </c>
      <c r="N871" s="60">
        <v>333</v>
      </c>
      <c r="O871" s="60">
        <v>401</v>
      </c>
      <c r="P871" s="61" t="s">
        <v>3854</v>
      </c>
      <c r="Q871" s="62" t="s">
        <v>5485</v>
      </c>
      <c r="R871" s="60" t="s">
        <v>5482</v>
      </c>
      <c r="S871" s="60" t="s">
        <v>5486</v>
      </c>
      <c r="T871" s="60" t="s">
        <v>5484</v>
      </c>
      <c r="U871" s="60">
        <v>1</v>
      </c>
      <c r="V871" s="53" t="s">
        <v>5487</v>
      </c>
    </row>
    <row r="872" spans="1:22" x14ac:dyDescent="0.25">
      <c r="A872" s="59">
        <v>380169</v>
      </c>
      <c r="B872" s="60" t="s">
        <v>6716</v>
      </c>
      <c r="C872" s="60" t="s">
        <v>6693</v>
      </c>
      <c r="D872" s="60" t="s">
        <v>5480</v>
      </c>
      <c r="E872" s="60" t="s">
        <v>5481</v>
      </c>
      <c r="F872" s="60" t="s">
        <v>5482</v>
      </c>
      <c r="G872" s="60" t="s">
        <v>5482</v>
      </c>
      <c r="H872" s="60" t="s">
        <v>5996</v>
      </c>
      <c r="I872" s="60" t="s">
        <v>5993</v>
      </c>
      <c r="J872" s="60" t="s">
        <v>5484</v>
      </c>
      <c r="K872" s="60" t="s">
        <v>5995</v>
      </c>
      <c r="L872" s="60" t="s">
        <v>4268</v>
      </c>
      <c r="M872" s="60">
        <v>330</v>
      </c>
      <c r="N872" s="60">
        <v>333</v>
      </c>
      <c r="O872" s="60">
        <v>401</v>
      </c>
      <c r="P872" s="61" t="s">
        <v>3854</v>
      </c>
      <c r="Q872" s="62" t="s">
        <v>5485</v>
      </c>
      <c r="R872" s="60" t="s">
        <v>5482</v>
      </c>
      <c r="S872" s="60" t="s">
        <v>5486</v>
      </c>
      <c r="T872" s="60" t="s">
        <v>5484</v>
      </c>
      <c r="U872" s="60">
        <v>1</v>
      </c>
      <c r="V872" s="53" t="s">
        <v>5487</v>
      </c>
    </row>
    <row r="873" spans="1:22" x14ac:dyDescent="0.25">
      <c r="A873" s="59">
        <v>380172</v>
      </c>
      <c r="B873" s="60" t="s">
        <v>6717</v>
      </c>
      <c r="C873" s="60" t="s">
        <v>6700</v>
      </c>
      <c r="D873" s="60" t="s">
        <v>5480</v>
      </c>
      <c r="E873" s="60" t="s">
        <v>5481</v>
      </c>
      <c r="F873" s="60" t="s">
        <v>5482</v>
      </c>
      <c r="G873" s="60" t="s">
        <v>5482</v>
      </c>
      <c r="H873" s="60" t="s">
        <v>5984</v>
      </c>
      <c r="I873" s="60" t="s">
        <v>5985</v>
      </c>
      <c r="J873" s="60" t="s">
        <v>5484</v>
      </c>
      <c r="K873" s="60" t="s">
        <v>5983</v>
      </c>
      <c r="L873" s="60" t="s">
        <v>4268</v>
      </c>
      <c r="M873" s="60">
        <v>330</v>
      </c>
      <c r="N873" s="60">
        <v>333</v>
      </c>
      <c r="O873" s="60">
        <v>401</v>
      </c>
      <c r="P873" s="61" t="s">
        <v>3854</v>
      </c>
      <c r="Q873" s="62" t="s">
        <v>5485</v>
      </c>
      <c r="R873" s="60" t="s">
        <v>5482</v>
      </c>
      <c r="S873" s="60" t="s">
        <v>5486</v>
      </c>
      <c r="T873" s="60" t="s">
        <v>5484</v>
      </c>
      <c r="U873" s="60">
        <v>1</v>
      </c>
      <c r="V873" s="53" t="s">
        <v>5487</v>
      </c>
    </row>
    <row r="874" spans="1:22" x14ac:dyDescent="0.25">
      <c r="A874" s="59">
        <v>380176</v>
      </c>
      <c r="B874" s="60" t="s">
        <v>6718</v>
      </c>
      <c r="C874" s="60" t="s">
        <v>6695</v>
      </c>
      <c r="D874" s="60" t="s">
        <v>5480</v>
      </c>
      <c r="E874" s="60" t="s">
        <v>5481</v>
      </c>
      <c r="F874" s="60" t="s">
        <v>5482</v>
      </c>
      <c r="G874" s="60" t="s">
        <v>5482</v>
      </c>
      <c r="H874" s="60" t="s">
        <v>6039</v>
      </c>
      <c r="I874" s="60" t="s">
        <v>6039</v>
      </c>
      <c r="J874" s="60" t="s">
        <v>5484</v>
      </c>
      <c r="K874" s="60" t="s">
        <v>6038</v>
      </c>
      <c r="L874" s="60" t="s">
        <v>4268</v>
      </c>
      <c r="M874" s="60">
        <v>330</v>
      </c>
      <c r="N874" s="60">
        <v>333</v>
      </c>
      <c r="O874" s="60">
        <v>401</v>
      </c>
      <c r="P874" s="61" t="s">
        <v>3854</v>
      </c>
      <c r="Q874" s="62" t="s">
        <v>5485</v>
      </c>
      <c r="R874" s="60" t="s">
        <v>5482</v>
      </c>
      <c r="S874" s="60" t="s">
        <v>5486</v>
      </c>
      <c r="T874" s="60" t="s">
        <v>5484</v>
      </c>
      <c r="U874" s="60">
        <v>1</v>
      </c>
      <c r="V874" s="53" t="s">
        <v>5487</v>
      </c>
    </row>
    <row r="875" spans="1:22" x14ac:dyDescent="0.25">
      <c r="A875" s="59">
        <v>380177</v>
      </c>
      <c r="B875" s="60" t="s">
        <v>6719</v>
      </c>
      <c r="C875" s="60" t="s">
        <v>6720</v>
      </c>
      <c r="D875" s="60" t="s">
        <v>5480</v>
      </c>
      <c r="E875" s="60" t="s">
        <v>5481</v>
      </c>
      <c r="F875" s="60" t="s">
        <v>5482</v>
      </c>
      <c r="G875" s="60" t="s">
        <v>5482</v>
      </c>
      <c r="H875" s="60" t="s">
        <v>5749</v>
      </c>
      <c r="I875" s="60" t="s">
        <v>5722</v>
      </c>
      <c r="J875" s="60" t="s">
        <v>5484</v>
      </c>
      <c r="K875" s="60" t="s">
        <v>5748</v>
      </c>
      <c r="L875" s="60" t="s">
        <v>4268</v>
      </c>
      <c r="M875" s="60">
        <v>330</v>
      </c>
      <c r="N875" s="60">
        <v>333</v>
      </c>
      <c r="O875" s="60">
        <v>401</v>
      </c>
      <c r="P875" s="61" t="s">
        <v>3854</v>
      </c>
      <c r="Q875" s="62" t="s">
        <v>5485</v>
      </c>
      <c r="R875" s="60" t="s">
        <v>5482</v>
      </c>
      <c r="S875" s="60" t="s">
        <v>5486</v>
      </c>
      <c r="T875" s="60" t="s">
        <v>5484</v>
      </c>
      <c r="U875" s="60">
        <v>1</v>
      </c>
      <c r="V875" s="53" t="s">
        <v>5487</v>
      </c>
    </row>
    <row r="876" spans="1:22" x14ac:dyDescent="0.25">
      <c r="A876" s="59">
        <v>380178</v>
      </c>
      <c r="B876" s="60" t="s">
        <v>6721</v>
      </c>
      <c r="C876" s="60" t="s">
        <v>6700</v>
      </c>
      <c r="D876" s="60" t="s">
        <v>5480</v>
      </c>
      <c r="E876" s="60" t="s">
        <v>5481</v>
      </c>
      <c r="F876" s="60" t="s">
        <v>5482</v>
      </c>
      <c r="G876" s="60" t="s">
        <v>5482</v>
      </c>
      <c r="H876" s="60" t="s">
        <v>6233</v>
      </c>
      <c r="I876" s="60" t="s">
        <v>6234</v>
      </c>
      <c r="J876" s="60" t="s">
        <v>5484</v>
      </c>
      <c r="K876" s="60" t="s">
        <v>6232</v>
      </c>
      <c r="L876" s="60" t="s">
        <v>4268</v>
      </c>
      <c r="M876" s="60">
        <v>330</v>
      </c>
      <c r="N876" s="60">
        <v>333</v>
      </c>
      <c r="O876" s="60">
        <v>401</v>
      </c>
      <c r="P876" s="61" t="s">
        <v>3854</v>
      </c>
      <c r="Q876" s="62" t="s">
        <v>5485</v>
      </c>
      <c r="R876" s="60" t="s">
        <v>5482</v>
      </c>
      <c r="S876" s="60" t="s">
        <v>5486</v>
      </c>
      <c r="T876" s="60" t="s">
        <v>5484</v>
      </c>
      <c r="U876" s="60">
        <v>1</v>
      </c>
      <c r="V876" s="53" t="s">
        <v>5487</v>
      </c>
    </row>
    <row r="877" spans="1:22" x14ac:dyDescent="0.25">
      <c r="A877" s="59">
        <v>380183</v>
      </c>
      <c r="B877" s="60" t="s">
        <v>6722</v>
      </c>
      <c r="C877" s="60" t="s">
        <v>6723</v>
      </c>
      <c r="D877" s="60" t="s">
        <v>5480</v>
      </c>
      <c r="E877" s="60" t="s">
        <v>5481</v>
      </c>
      <c r="F877" s="60" t="s">
        <v>5482</v>
      </c>
      <c r="G877" s="60" t="s">
        <v>5482</v>
      </c>
      <c r="H877" s="60" t="s">
        <v>5881</v>
      </c>
      <c r="I877" s="60" t="s">
        <v>5882</v>
      </c>
      <c r="J877" s="60" t="s">
        <v>5484</v>
      </c>
      <c r="K877" s="60" t="s">
        <v>6724</v>
      </c>
      <c r="L877" s="60" t="s">
        <v>4268</v>
      </c>
      <c r="M877" s="60">
        <v>330</v>
      </c>
      <c r="N877" s="60">
        <v>333</v>
      </c>
      <c r="O877" s="60">
        <v>401</v>
      </c>
      <c r="P877" s="61" t="s">
        <v>3854</v>
      </c>
      <c r="Q877" s="62" t="s">
        <v>5485</v>
      </c>
      <c r="R877" s="60" t="s">
        <v>5482</v>
      </c>
      <c r="S877" s="60" t="s">
        <v>5486</v>
      </c>
      <c r="T877" s="60" t="s">
        <v>5484</v>
      </c>
      <c r="U877" s="60">
        <v>1</v>
      </c>
      <c r="V877" s="53" t="s">
        <v>5487</v>
      </c>
    </row>
    <row r="878" spans="1:22" x14ac:dyDescent="0.25">
      <c r="A878" s="59">
        <v>380184</v>
      </c>
      <c r="B878" s="60" t="s">
        <v>6725</v>
      </c>
      <c r="C878" s="60" t="s">
        <v>6709</v>
      </c>
      <c r="D878" s="60" t="s">
        <v>5480</v>
      </c>
      <c r="E878" s="60" t="s">
        <v>5481</v>
      </c>
      <c r="F878" s="60" t="s">
        <v>5482</v>
      </c>
      <c r="G878" s="60" t="s">
        <v>5482</v>
      </c>
      <c r="H878" s="60" t="s">
        <v>6203</v>
      </c>
      <c r="I878" s="60" t="s">
        <v>6161</v>
      </c>
      <c r="J878" s="60" t="s">
        <v>5484</v>
      </c>
      <c r="K878" s="60" t="s">
        <v>6726</v>
      </c>
      <c r="L878" s="60" t="s">
        <v>4268</v>
      </c>
      <c r="M878" s="60">
        <v>330</v>
      </c>
      <c r="N878" s="60">
        <v>333</v>
      </c>
      <c r="O878" s="60">
        <v>401</v>
      </c>
      <c r="P878" s="61" t="s">
        <v>3854</v>
      </c>
      <c r="Q878" s="62" t="s">
        <v>5485</v>
      </c>
      <c r="R878" s="60" t="s">
        <v>5482</v>
      </c>
      <c r="S878" s="60" t="s">
        <v>5486</v>
      </c>
      <c r="T878" s="60" t="s">
        <v>5484</v>
      </c>
      <c r="U878" s="60">
        <v>1</v>
      </c>
      <c r="V878" s="53" t="s">
        <v>5487</v>
      </c>
    </row>
    <row r="879" spans="1:22" x14ac:dyDescent="0.25">
      <c r="A879" s="59">
        <v>380194</v>
      </c>
      <c r="B879" s="60" t="s">
        <v>6727</v>
      </c>
      <c r="C879" s="60" t="s">
        <v>6698</v>
      </c>
      <c r="D879" s="60" t="s">
        <v>5480</v>
      </c>
      <c r="E879" s="60" t="s">
        <v>5481</v>
      </c>
      <c r="F879" s="60" t="s">
        <v>5482</v>
      </c>
      <c r="G879" s="60" t="s">
        <v>5482</v>
      </c>
      <c r="H879" s="60" t="s">
        <v>6438</v>
      </c>
      <c r="I879" s="60" t="s">
        <v>5722</v>
      </c>
      <c r="J879" s="60" t="s">
        <v>5484</v>
      </c>
      <c r="K879" s="60" t="s">
        <v>6728</v>
      </c>
      <c r="L879" s="60" t="s">
        <v>4268</v>
      </c>
      <c r="M879" s="60">
        <v>330</v>
      </c>
      <c r="N879" s="60">
        <v>333</v>
      </c>
      <c r="O879" s="60">
        <v>401</v>
      </c>
      <c r="P879" s="61" t="s">
        <v>3854</v>
      </c>
      <c r="Q879" s="62" t="s">
        <v>5485</v>
      </c>
      <c r="R879" s="60" t="s">
        <v>5482</v>
      </c>
      <c r="S879" s="60" t="s">
        <v>5486</v>
      </c>
      <c r="T879" s="60" t="s">
        <v>5484</v>
      </c>
      <c r="U879" s="60">
        <v>1</v>
      </c>
      <c r="V879" s="53" t="s">
        <v>5487</v>
      </c>
    </row>
    <row r="880" spans="1:22" x14ac:dyDescent="0.25">
      <c r="A880" s="59">
        <v>380195</v>
      </c>
      <c r="B880" s="60" t="s">
        <v>6729</v>
      </c>
      <c r="C880" s="60" t="s">
        <v>6714</v>
      </c>
      <c r="D880" s="60" t="s">
        <v>5480</v>
      </c>
      <c r="E880" s="60" t="s">
        <v>5481</v>
      </c>
      <c r="F880" s="60" t="s">
        <v>5482</v>
      </c>
      <c r="G880" s="60" t="s">
        <v>5482</v>
      </c>
      <c r="H880" s="60" t="s">
        <v>6435</v>
      </c>
      <c r="I880" s="60" t="s">
        <v>5722</v>
      </c>
      <c r="J880" s="60" t="s">
        <v>5484</v>
      </c>
      <c r="K880" s="60" t="s">
        <v>6679</v>
      </c>
      <c r="L880" s="60" t="s">
        <v>4268</v>
      </c>
      <c r="M880" s="60">
        <v>330</v>
      </c>
      <c r="N880" s="60">
        <v>333</v>
      </c>
      <c r="O880" s="60">
        <v>401</v>
      </c>
      <c r="P880" s="61" t="s">
        <v>3854</v>
      </c>
      <c r="Q880" s="62" t="s">
        <v>5485</v>
      </c>
      <c r="R880" s="60" t="s">
        <v>5482</v>
      </c>
      <c r="S880" s="60" t="s">
        <v>5486</v>
      </c>
      <c r="T880" s="60" t="s">
        <v>5484</v>
      </c>
      <c r="U880" s="60">
        <v>1</v>
      </c>
      <c r="V880" s="53" t="s">
        <v>5487</v>
      </c>
    </row>
    <row r="881" spans="1:22" x14ac:dyDescent="0.25">
      <c r="A881" s="59">
        <v>380202</v>
      </c>
      <c r="B881" s="60" t="s">
        <v>6730</v>
      </c>
      <c r="C881" s="60" t="s">
        <v>6731</v>
      </c>
      <c r="D881" s="60" t="s">
        <v>5480</v>
      </c>
      <c r="E881" s="60" t="s">
        <v>5481</v>
      </c>
      <c r="F881" s="60" t="s">
        <v>5519</v>
      </c>
      <c r="G881" s="60" t="s">
        <v>5519</v>
      </c>
      <c r="H881" s="60" t="s">
        <v>5836</v>
      </c>
      <c r="I881" s="60" t="s">
        <v>5833</v>
      </c>
      <c r="J881" s="60" t="s">
        <v>5484</v>
      </c>
      <c r="K881" s="60" t="s">
        <v>5837</v>
      </c>
      <c r="L881" s="60" t="s">
        <v>4268</v>
      </c>
      <c r="M881" s="60">
        <v>330</v>
      </c>
      <c r="N881" s="60">
        <v>333</v>
      </c>
      <c r="O881" s="60">
        <v>402</v>
      </c>
      <c r="P881" s="61" t="s">
        <v>3854</v>
      </c>
      <c r="Q881" s="62" t="s">
        <v>5522</v>
      </c>
      <c r="R881" s="60" t="s">
        <v>5519</v>
      </c>
      <c r="S881" s="60" t="s">
        <v>5486</v>
      </c>
      <c r="T881" s="60" t="s">
        <v>5484</v>
      </c>
      <c r="U881" s="60">
        <v>1</v>
      </c>
      <c r="V881" s="53" t="s">
        <v>5487</v>
      </c>
    </row>
    <row r="882" spans="1:22" x14ac:dyDescent="0.25">
      <c r="A882" s="59">
        <v>380203</v>
      </c>
      <c r="B882" s="60" t="s">
        <v>6732</v>
      </c>
      <c r="C882" s="60" t="s">
        <v>6698</v>
      </c>
      <c r="D882" s="60" t="s">
        <v>5480</v>
      </c>
      <c r="E882" s="60" t="s">
        <v>5481</v>
      </c>
      <c r="F882" s="60" t="s">
        <v>5519</v>
      </c>
      <c r="G882" s="60" t="s">
        <v>5519</v>
      </c>
      <c r="H882" s="60" t="s">
        <v>5849</v>
      </c>
      <c r="I882" s="60" t="s">
        <v>5849</v>
      </c>
      <c r="J882" s="60" t="s">
        <v>5484</v>
      </c>
      <c r="K882" s="60" t="s">
        <v>5850</v>
      </c>
      <c r="L882" s="60" t="s">
        <v>4268</v>
      </c>
      <c r="M882" s="60">
        <v>330</v>
      </c>
      <c r="N882" s="60">
        <v>333</v>
      </c>
      <c r="O882" s="60">
        <v>402</v>
      </c>
      <c r="P882" s="61" t="s">
        <v>3854</v>
      </c>
      <c r="Q882" s="62" t="s">
        <v>5522</v>
      </c>
      <c r="R882" s="60" t="s">
        <v>5519</v>
      </c>
      <c r="S882" s="60" t="s">
        <v>5486</v>
      </c>
      <c r="T882" s="60" t="s">
        <v>5484</v>
      </c>
      <c r="U882" s="60">
        <v>1</v>
      </c>
      <c r="V882" s="53" t="s">
        <v>5487</v>
      </c>
    </row>
    <row r="883" spans="1:22" x14ac:dyDescent="0.25">
      <c r="A883" s="59">
        <v>380204</v>
      </c>
      <c r="B883" s="60" t="s">
        <v>6733</v>
      </c>
      <c r="C883" s="60" t="s">
        <v>6695</v>
      </c>
      <c r="D883" s="60" t="s">
        <v>5480</v>
      </c>
      <c r="E883" s="60" t="s">
        <v>5481</v>
      </c>
      <c r="F883" s="60" t="s">
        <v>5519</v>
      </c>
      <c r="G883" s="60" t="s">
        <v>5519</v>
      </c>
      <c r="H883" s="60" t="s">
        <v>5563</v>
      </c>
      <c r="I883" s="60" t="s">
        <v>5563</v>
      </c>
      <c r="J883" s="60" t="s">
        <v>5484</v>
      </c>
      <c r="K883" s="60" t="s">
        <v>5562</v>
      </c>
      <c r="L883" s="60" t="s">
        <v>4268</v>
      </c>
      <c r="M883" s="60">
        <v>330</v>
      </c>
      <c r="N883" s="60">
        <v>333</v>
      </c>
      <c r="O883" s="60">
        <v>402</v>
      </c>
      <c r="P883" s="61" t="s">
        <v>3854</v>
      </c>
      <c r="Q883" s="62" t="s">
        <v>5522</v>
      </c>
      <c r="R883" s="60" t="s">
        <v>5519</v>
      </c>
      <c r="S883" s="60" t="s">
        <v>5486</v>
      </c>
      <c r="T883" s="60" t="s">
        <v>5484</v>
      </c>
      <c r="U883" s="60">
        <v>1</v>
      </c>
      <c r="V883" s="53" t="s">
        <v>5487</v>
      </c>
    </row>
    <row r="884" spans="1:22" x14ac:dyDescent="0.25">
      <c r="A884" s="59">
        <v>380205</v>
      </c>
      <c r="B884" s="60" t="s">
        <v>6734</v>
      </c>
      <c r="C884" s="60" t="s">
        <v>6695</v>
      </c>
      <c r="D884" s="60" t="s">
        <v>5480</v>
      </c>
      <c r="E884" s="60" t="s">
        <v>5481</v>
      </c>
      <c r="F884" s="60" t="s">
        <v>5519</v>
      </c>
      <c r="G884" s="60" t="s">
        <v>5519</v>
      </c>
      <c r="H884" s="60" t="s">
        <v>5656</v>
      </c>
      <c r="I884" s="60" t="s">
        <v>5656</v>
      </c>
      <c r="J884" s="60" t="s">
        <v>5484</v>
      </c>
      <c r="K884" s="60" t="s">
        <v>5655</v>
      </c>
      <c r="L884" s="60" t="s">
        <v>4268</v>
      </c>
      <c r="M884" s="60">
        <v>330</v>
      </c>
      <c r="N884" s="60">
        <v>333</v>
      </c>
      <c r="O884" s="60">
        <v>402</v>
      </c>
      <c r="P884" s="61" t="s">
        <v>3854</v>
      </c>
      <c r="Q884" s="62" t="s">
        <v>5522</v>
      </c>
      <c r="R884" s="60" t="s">
        <v>5519</v>
      </c>
      <c r="S884" s="60" t="s">
        <v>5486</v>
      </c>
      <c r="T884" s="60" t="s">
        <v>5484</v>
      </c>
      <c r="U884" s="60">
        <v>1</v>
      </c>
      <c r="V884" s="53" t="s">
        <v>5487</v>
      </c>
    </row>
    <row r="885" spans="1:22" x14ac:dyDescent="0.25">
      <c r="A885" s="59">
        <v>380206</v>
      </c>
      <c r="B885" s="60" t="s">
        <v>6735</v>
      </c>
      <c r="C885" s="60" t="s">
        <v>6736</v>
      </c>
      <c r="D885" s="60" t="s">
        <v>5480</v>
      </c>
      <c r="E885" s="60" t="s">
        <v>5481</v>
      </c>
      <c r="F885" s="60" t="s">
        <v>5519</v>
      </c>
      <c r="G885" s="60" t="s">
        <v>5519</v>
      </c>
      <c r="H885" s="60" t="s">
        <v>5674</v>
      </c>
      <c r="I885" s="60" t="s">
        <v>5674</v>
      </c>
      <c r="J885" s="60" t="s">
        <v>5484</v>
      </c>
      <c r="K885" s="60" t="s">
        <v>5673</v>
      </c>
      <c r="L885" s="60" t="s">
        <v>4268</v>
      </c>
      <c r="M885" s="60">
        <v>330</v>
      </c>
      <c r="N885" s="60">
        <v>333</v>
      </c>
      <c r="O885" s="60">
        <v>402</v>
      </c>
      <c r="P885" s="61" t="s">
        <v>3854</v>
      </c>
      <c r="Q885" s="62" t="s">
        <v>5522</v>
      </c>
      <c r="R885" s="60" t="s">
        <v>5519</v>
      </c>
      <c r="S885" s="60" t="s">
        <v>5486</v>
      </c>
      <c r="T885" s="60" t="s">
        <v>5484</v>
      </c>
      <c r="U885" s="60">
        <v>1</v>
      </c>
      <c r="V885" s="53" t="s">
        <v>5487</v>
      </c>
    </row>
    <row r="886" spans="1:22" x14ac:dyDescent="0.25">
      <c r="A886" s="59">
        <v>380207</v>
      </c>
      <c r="B886" s="60" t="s">
        <v>6737</v>
      </c>
      <c r="C886" s="60" t="s">
        <v>6705</v>
      </c>
      <c r="D886" s="60" t="s">
        <v>5480</v>
      </c>
      <c r="E886" s="60" t="s">
        <v>5481</v>
      </c>
      <c r="F886" s="60" t="s">
        <v>5519</v>
      </c>
      <c r="G886" s="60" t="s">
        <v>5519</v>
      </c>
      <c r="H886" s="60" t="s">
        <v>5706</v>
      </c>
      <c r="I886" s="60" t="s">
        <v>5706</v>
      </c>
      <c r="J886" s="60" t="s">
        <v>5484</v>
      </c>
      <c r="K886" s="60" t="s">
        <v>5705</v>
      </c>
      <c r="L886" s="60" t="s">
        <v>4268</v>
      </c>
      <c r="M886" s="60">
        <v>330</v>
      </c>
      <c r="N886" s="60">
        <v>333</v>
      </c>
      <c r="O886" s="60">
        <v>402</v>
      </c>
      <c r="P886" s="61" t="s">
        <v>3854</v>
      </c>
      <c r="Q886" s="62" t="s">
        <v>5522</v>
      </c>
      <c r="R886" s="60" t="s">
        <v>5519</v>
      </c>
      <c r="S886" s="60" t="s">
        <v>5486</v>
      </c>
      <c r="T886" s="60" t="s">
        <v>5484</v>
      </c>
      <c r="U886" s="60">
        <v>1</v>
      </c>
      <c r="V886" s="53" t="s">
        <v>5487</v>
      </c>
    </row>
    <row r="887" spans="1:22" x14ac:dyDescent="0.25">
      <c r="A887" s="59">
        <v>380211</v>
      </c>
      <c r="B887" s="60" t="s">
        <v>6738</v>
      </c>
      <c r="C887" s="60" t="s">
        <v>6714</v>
      </c>
      <c r="D887" s="60" t="s">
        <v>5480</v>
      </c>
      <c r="E887" s="60" t="s">
        <v>5481</v>
      </c>
      <c r="F887" s="60" t="s">
        <v>5519</v>
      </c>
      <c r="G887" s="60" t="s">
        <v>5519</v>
      </c>
      <c r="H887" s="60" t="s">
        <v>5628</v>
      </c>
      <c r="I887" s="60" t="s">
        <v>5625</v>
      </c>
      <c r="J887" s="60" t="s">
        <v>5484</v>
      </c>
      <c r="K887" s="60" t="s">
        <v>5627</v>
      </c>
      <c r="L887" s="60" t="s">
        <v>4268</v>
      </c>
      <c r="M887" s="60">
        <v>330</v>
      </c>
      <c r="N887" s="60">
        <v>333</v>
      </c>
      <c r="O887" s="60">
        <v>402</v>
      </c>
      <c r="P887" s="61" t="s">
        <v>3854</v>
      </c>
      <c r="Q887" s="62" t="s">
        <v>5522</v>
      </c>
      <c r="R887" s="60" t="s">
        <v>5519</v>
      </c>
      <c r="S887" s="60" t="s">
        <v>5486</v>
      </c>
      <c r="T887" s="60" t="s">
        <v>5484</v>
      </c>
      <c r="U887" s="60">
        <v>1</v>
      </c>
      <c r="V887" s="53" t="s">
        <v>5487</v>
      </c>
    </row>
    <row r="888" spans="1:22" x14ac:dyDescent="0.25">
      <c r="A888" s="59">
        <v>380213</v>
      </c>
      <c r="B888" s="60" t="s">
        <v>6739</v>
      </c>
      <c r="C888" s="60" t="s">
        <v>6705</v>
      </c>
      <c r="D888" s="60" t="s">
        <v>5480</v>
      </c>
      <c r="E888" s="60" t="s">
        <v>5481</v>
      </c>
      <c r="F888" s="60" t="s">
        <v>5519</v>
      </c>
      <c r="G888" s="60" t="s">
        <v>5519</v>
      </c>
      <c r="H888" s="60" t="s">
        <v>5700</v>
      </c>
      <c r="I888" s="60" t="s">
        <v>5701</v>
      </c>
      <c r="J888" s="60" t="s">
        <v>5484</v>
      </c>
      <c r="K888" s="60" t="s">
        <v>5702</v>
      </c>
      <c r="L888" s="60" t="s">
        <v>4268</v>
      </c>
      <c r="M888" s="60">
        <v>330</v>
      </c>
      <c r="N888" s="60">
        <v>333</v>
      </c>
      <c r="O888" s="60">
        <v>402</v>
      </c>
      <c r="P888" s="61" t="s">
        <v>3854</v>
      </c>
      <c r="Q888" s="62" t="s">
        <v>5522</v>
      </c>
      <c r="R888" s="60" t="s">
        <v>5519</v>
      </c>
      <c r="S888" s="60" t="s">
        <v>5486</v>
      </c>
      <c r="T888" s="60" t="s">
        <v>5484</v>
      </c>
      <c r="U888" s="60">
        <v>1</v>
      </c>
      <c r="V888" s="53" t="s">
        <v>5487</v>
      </c>
    </row>
    <row r="889" spans="1:22" x14ac:dyDescent="0.25">
      <c r="A889" s="59">
        <v>380215</v>
      </c>
      <c r="B889" s="60" t="s">
        <v>6740</v>
      </c>
      <c r="C889" s="60" t="s">
        <v>6709</v>
      </c>
      <c r="D889" s="60" t="s">
        <v>5480</v>
      </c>
      <c r="E889" s="60" t="s">
        <v>5481</v>
      </c>
      <c r="F889" s="60" t="s">
        <v>5519</v>
      </c>
      <c r="G889" s="60" t="s">
        <v>5519</v>
      </c>
      <c r="H889" s="60" t="s">
        <v>5620</v>
      </c>
      <c r="I889" s="60" t="s">
        <v>5621</v>
      </c>
      <c r="J889" s="60" t="s">
        <v>5484</v>
      </c>
      <c r="K889" s="60" t="s">
        <v>5619</v>
      </c>
      <c r="L889" s="60" t="s">
        <v>4268</v>
      </c>
      <c r="M889" s="60">
        <v>330</v>
      </c>
      <c r="N889" s="60">
        <v>333</v>
      </c>
      <c r="O889" s="60">
        <v>402</v>
      </c>
      <c r="P889" s="61" t="s">
        <v>3854</v>
      </c>
      <c r="Q889" s="62" t="s">
        <v>5522</v>
      </c>
      <c r="R889" s="60" t="s">
        <v>5519</v>
      </c>
      <c r="S889" s="60" t="s">
        <v>5486</v>
      </c>
      <c r="T889" s="60" t="s">
        <v>5484</v>
      </c>
      <c r="U889" s="60">
        <v>1</v>
      </c>
      <c r="V889" s="53" t="s">
        <v>5487</v>
      </c>
    </row>
    <row r="890" spans="1:22" x14ac:dyDescent="0.25">
      <c r="A890" s="59">
        <v>380216</v>
      </c>
      <c r="B890" s="60" t="s">
        <v>6741</v>
      </c>
      <c r="C890" s="60" t="s">
        <v>6698</v>
      </c>
      <c r="D890" s="60" t="s">
        <v>5480</v>
      </c>
      <c r="E890" s="60" t="s">
        <v>5481</v>
      </c>
      <c r="F890" s="60" t="s">
        <v>5519</v>
      </c>
      <c r="G890" s="60" t="s">
        <v>5519</v>
      </c>
      <c r="H890" s="60" t="s">
        <v>5690</v>
      </c>
      <c r="I890" s="60" t="s">
        <v>5690</v>
      </c>
      <c r="J890" s="60" t="s">
        <v>5484</v>
      </c>
      <c r="K890" s="60" t="s">
        <v>5689</v>
      </c>
      <c r="L890" s="60" t="s">
        <v>4268</v>
      </c>
      <c r="M890" s="60">
        <v>330</v>
      </c>
      <c r="N890" s="60">
        <v>333</v>
      </c>
      <c r="O890" s="60">
        <v>402</v>
      </c>
      <c r="P890" s="61" t="s">
        <v>3854</v>
      </c>
      <c r="Q890" s="62" t="s">
        <v>5522</v>
      </c>
      <c r="R890" s="60" t="s">
        <v>5519</v>
      </c>
      <c r="S890" s="60" t="s">
        <v>5486</v>
      </c>
      <c r="T890" s="60" t="s">
        <v>5484</v>
      </c>
      <c r="U890" s="60">
        <v>1</v>
      </c>
      <c r="V890" s="53" t="s">
        <v>5487</v>
      </c>
    </row>
    <row r="891" spans="1:22" x14ac:dyDescent="0.25">
      <c r="A891" s="59">
        <v>380221</v>
      </c>
      <c r="B891" s="60" t="s">
        <v>6742</v>
      </c>
      <c r="C891" s="60" t="s">
        <v>6700</v>
      </c>
      <c r="D891" s="60" t="s">
        <v>5480</v>
      </c>
      <c r="E891" s="60" t="s">
        <v>5481</v>
      </c>
      <c r="F891" s="60" t="s">
        <v>5519</v>
      </c>
      <c r="G891" s="60" t="s">
        <v>5519</v>
      </c>
      <c r="H891" s="60" t="s">
        <v>5579</v>
      </c>
      <c r="I891" s="60" t="s">
        <v>5579</v>
      </c>
      <c r="J891" s="60" t="s">
        <v>5484</v>
      </c>
      <c r="K891" s="60" t="s">
        <v>6561</v>
      </c>
      <c r="L891" s="60" t="s">
        <v>4268</v>
      </c>
      <c r="M891" s="60">
        <v>330</v>
      </c>
      <c r="N891" s="60">
        <v>333</v>
      </c>
      <c r="O891" s="60">
        <v>402</v>
      </c>
      <c r="P891" s="61" t="s">
        <v>3854</v>
      </c>
      <c r="Q891" s="62" t="s">
        <v>5522</v>
      </c>
      <c r="R891" s="60" t="s">
        <v>5519</v>
      </c>
      <c r="S891" s="60" t="s">
        <v>5486</v>
      </c>
      <c r="T891" s="60" t="s">
        <v>5484</v>
      </c>
      <c r="U891" s="60">
        <v>1</v>
      </c>
      <c r="V891" s="53" t="s">
        <v>5487</v>
      </c>
    </row>
    <row r="892" spans="1:22" x14ac:dyDescent="0.25">
      <c r="A892" s="59">
        <v>380222</v>
      </c>
      <c r="B892" s="60" t="s">
        <v>6743</v>
      </c>
      <c r="C892" s="60" t="s">
        <v>6709</v>
      </c>
      <c r="D892" s="60" t="s">
        <v>5480</v>
      </c>
      <c r="E892" s="60" t="s">
        <v>5481</v>
      </c>
      <c r="F892" s="60" t="s">
        <v>5519</v>
      </c>
      <c r="G892" s="60" t="s">
        <v>5519</v>
      </c>
      <c r="H892" s="60" t="s">
        <v>5540</v>
      </c>
      <c r="I892" s="60" t="s">
        <v>5541</v>
      </c>
      <c r="J892" s="60" t="s">
        <v>5484</v>
      </c>
      <c r="K892" s="60" t="s">
        <v>5539</v>
      </c>
      <c r="L892" s="60" t="s">
        <v>4268</v>
      </c>
      <c r="M892" s="60">
        <v>330</v>
      </c>
      <c r="N892" s="60">
        <v>333</v>
      </c>
      <c r="O892" s="60">
        <v>402</v>
      </c>
      <c r="P892" s="61" t="s">
        <v>3854</v>
      </c>
      <c r="Q892" s="62" t="s">
        <v>5522</v>
      </c>
      <c r="R892" s="60" t="s">
        <v>5519</v>
      </c>
      <c r="S892" s="60" t="s">
        <v>5486</v>
      </c>
      <c r="T892" s="60" t="s">
        <v>5484</v>
      </c>
      <c r="U892" s="60">
        <v>1</v>
      </c>
      <c r="V892" s="53" t="s">
        <v>5487</v>
      </c>
    </row>
    <row r="893" spans="1:22" x14ac:dyDescent="0.25">
      <c r="A893" s="59">
        <v>380223</v>
      </c>
      <c r="B893" s="60" t="s">
        <v>6744</v>
      </c>
      <c r="C893" s="60" t="s">
        <v>6693</v>
      </c>
      <c r="D893" s="60" t="s">
        <v>5480</v>
      </c>
      <c r="E893" s="60" t="s">
        <v>5481</v>
      </c>
      <c r="F893" s="60" t="s">
        <v>5519</v>
      </c>
      <c r="G893" s="60" t="s">
        <v>5519</v>
      </c>
      <c r="H893" s="60" t="s">
        <v>5684</v>
      </c>
      <c r="I893" s="60" t="s">
        <v>5684</v>
      </c>
      <c r="J893" s="60" t="s">
        <v>5484</v>
      </c>
      <c r="K893" s="60" t="s">
        <v>5683</v>
      </c>
      <c r="L893" s="60" t="s">
        <v>4268</v>
      </c>
      <c r="M893" s="60">
        <v>330</v>
      </c>
      <c r="N893" s="60">
        <v>333</v>
      </c>
      <c r="O893" s="60">
        <v>402</v>
      </c>
      <c r="P893" s="61" t="s">
        <v>3854</v>
      </c>
      <c r="Q893" s="62" t="s">
        <v>5522</v>
      </c>
      <c r="R893" s="60" t="s">
        <v>5519</v>
      </c>
      <c r="S893" s="60" t="s">
        <v>5486</v>
      </c>
      <c r="T893" s="60" t="s">
        <v>5484</v>
      </c>
      <c r="U893" s="60">
        <v>1</v>
      </c>
      <c r="V893" s="53" t="s">
        <v>5487</v>
      </c>
    </row>
    <row r="894" spans="1:22" x14ac:dyDescent="0.25">
      <c r="A894" s="59">
        <v>380225</v>
      </c>
      <c r="B894" s="60" t="s">
        <v>6745</v>
      </c>
      <c r="C894" s="60" t="s">
        <v>6700</v>
      </c>
      <c r="D894" s="60" t="s">
        <v>5480</v>
      </c>
      <c r="E894" s="60" t="s">
        <v>5481</v>
      </c>
      <c r="F894" s="60" t="s">
        <v>5519</v>
      </c>
      <c r="G894" s="60" t="s">
        <v>5519</v>
      </c>
      <c r="H894" s="60" t="s">
        <v>5589</v>
      </c>
      <c r="I894" s="60" t="s">
        <v>5589</v>
      </c>
      <c r="J894" s="60" t="s">
        <v>5484</v>
      </c>
      <c r="K894" s="60" t="s">
        <v>5588</v>
      </c>
      <c r="L894" s="60" t="s">
        <v>4268</v>
      </c>
      <c r="M894" s="60">
        <v>330</v>
      </c>
      <c r="N894" s="60">
        <v>333</v>
      </c>
      <c r="O894" s="60">
        <v>402</v>
      </c>
      <c r="P894" s="61" t="s">
        <v>3854</v>
      </c>
      <c r="Q894" s="62" t="s">
        <v>5522</v>
      </c>
      <c r="R894" s="60" t="s">
        <v>5519</v>
      </c>
      <c r="S894" s="60" t="s">
        <v>5486</v>
      </c>
      <c r="T894" s="60" t="s">
        <v>5484</v>
      </c>
      <c r="U894" s="60">
        <v>1</v>
      </c>
      <c r="V894" s="53" t="s">
        <v>5487</v>
      </c>
    </row>
    <row r="895" spans="1:22" x14ac:dyDescent="0.25">
      <c r="A895" s="59">
        <v>380228</v>
      </c>
      <c r="B895" s="60" t="s">
        <v>6746</v>
      </c>
      <c r="C895" s="60" t="s">
        <v>6695</v>
      </c>
      <c r="D895" s="60" t="s">
        <v>5480</v>
      </c>
      <c r="E895" s="60" t="s">
        <v>5481</v>
      </c>
      <c r="F895" s="60" t="s">
        <v>5519</v>
      </c>
      <c r="G895" s="60" t="s">
        <v>5519</v>
      </c>
      <c r="H895" s="60" t="s">
        <v>5555</v>
      </c>
      <c r="I895" s="60" t="s">
        <v>5555</v>
      </c>
      <c r="J895" s="60" t="s">
        <v>5484</v>
      </c>
      <c r="K895" s="60" t="s">
        <v>5554</v>
      </c>
      <c r="L895" s="60" t="s">
        <v>4268</v>
      </c>
      <c r="M895" s="60">
        <v>330</v>
      </c>
      <c r="N895" s="60">
        <v>333</v>
      </c>
      <c r="O895" s="60">
        <v>402</v>
      </c>
      <c r="P895" s="61" t="s">
        <v>3854</v>
      </c>
      <c r="Q895" s="62" t="s">
        <v>5522</v>
      </c>
      <c r="R895" s="60" t="s">
        <v>5519</v>
      </c>
      <c r="S895" s="60" t="s">
        <v>5486</v>
      </c>
      <c r="T895" s="60" t="s">
        <v>5484</v>
      </c>
      <c r="U895" s="60">
        <v>1</v>
      </c>
      <c r="V895" s="53" t="s">
        <v>5487</v>
      </c>
    </row>
    <row r="896" spans="1:22" x14ac:dyDescent="0.25">
      <c r="A896" s="59">
        <v>380229</v>
      </c>
      <c r="B896" s="60" t="s">
        <v>6747</v>
      </c>
      <c r="C896" s="60" t="s">
        <v>6693</v>
      </c>
      <c r="D896" s="60" t="s">
        <v>5480</v>
      </c>
      <c r="E896" s="60" t="s">
        <v>5481</v>
      </c>
      <c r="F896" s="60" t="s">
        <v>5519</v>
      </c>
      <c r="G896" s="60" t="s">
        <v>5519</v>
      </c>
      <c r="H896" s="60" t="s">
        <v>5662</v>
      </c>
      <c r="I896" s="60" t="s">
        <v>5662</v>
      </c>
      <c r="J896" s="60" t="s">
        <v>5484</v>
      </c>
      <c r="K896" s="60" t="s">
        <v>5661</v>
      </c>
      <c r="L896" s="60" t="s">
        <v>4268</v>
      </c>
      <c r="M896" s="60">
        <v>330</v>
      </c>
      <c r="N896" s="60">
        <v>333</v>
      </c>
      <c r="O896" s="60">
        <v>402</v>
      </c>
      <c r="P896" s="61" t="s">
        <v>3854</v>
      </c>
      <c r="Q896" s="62" t="s">
        <v>5522</v>
      </c>
      <c r="R896" s="60" t="s">
        <v>5519</v>
      </c>
      <c r="S896" s="60" t="s">
        <v>5486</v>
      </c>
      <c r="T896" s="60" t="s">
        <v>5484</v>
      </c>
      <c r="U896" s="60">
        <v>1</v>
      </c>
      <c r="V896" s="53" t="s">
        <v>5487</v>
      </c>
    </row>
    <row r="897" spans="1:22" x14ac:dyDescent="0.25">
      <c r="A897" s="59">
        <v>380232</v>
      </c>
      <c r="B897" s="60" t="s">
        <v>6748</v>
      </c>
      <c r="C897" s="60" t="s">
        <v>6705</v>
      </c>
      <c r="D897" s="60" t="s">
        <v>5480</v>
      </c>
      <c r="E897" s="60" t="s">
        <v>5481</v>
      </c>
      <c r="F897" s="60" t="s">
        <v>5519</v>
      </c>
      <c r="G897" s="60" t="s">
        <v>5519</v>
      </c>
      <c r="H897" s="60" t="s">
        <v>5525</v>
      </c>
      <c r="I897" s="60" t="s">
        <v>5526</v>
      </c>
      <c r="J897" s="60" t="s">
        <v>5484</v>
      </c>
      <c r="K897" s="60" t="s">
        <v>5524</v>
      </c>
      <c r="L897" s="60" t="s">
        <v>4268</v>
      </c>
      <c r="M897" s="60">
        <v>330</v>
      </c>
      <c r="N897" s="60">
        <v>333</v>
      </c>
      <c r="O897" s="60">
        <v>402</v>
      </c>
      <c r="P897" s="61" t="s">
        <v>3854</v>
      </c>
      <c r="Q897" s="62" t="s">
        <v>5522</v>
      </c>
      <c r="R897" s="60" t="s">
        <v>5519</v>
      </c>
      <c r="S897" s="60" t="s">
        <v>5486</v>
      </c>
      <c r="T897" s="60" t="s">
        <v>5484</v>
      </c>
      <c r="U897" s="60">
        <v>1</v>
      </c>
      <c r="V897" s="53" t="s">
        <v>5487</v>
      </c>
    </row>
    <row r="898" spans="1:22" x14ac:dyDescent="0.25">
      <c r="A898" s="59">
        <v>380234</v>
      </c>
      <c r="B898" s="60" t="s">
        <v>6749</v>
      </c>
      <c r="C898" s="60" t="s">
        <v>6705</v>
      </c>
      <c r="D898" s="60" t="s">
        <v>5480</v>
      </c>
      <c r="E898" s="60" t="s">
        <v>5481</v>
      </c>
      <c r="F898" s="60" t="s">
        <v>5519</v>
      </c>
      <c r="G898" s="60" t="s">
        <v>5519</v>
      </c>
      <c r="H898" s="60" t="s">
        <v>5602</v>
      </c>
      <c r="I898" s="60" t="s">
        <v>5602</v>
      </c>
      <c r="J898" s="60" t="s">
        <v>5484</v>
      </c>
      <c r="K898" s="60" t="s">
        <v>5603</v>
      </c>
      <c r="L898" s="60" t="s">
        <v>4268</v>
      </c>
      <c r="M898" s="60">
        <v>330</v>
      </c>
      <c r="N898" s="60">
        <v>333</v>
      </c>
      <c r="O898" s="60">
        <v>402</v>
      </c>
      <c r="P898" s="61" t="s">
        <v>3854</v>
      </c>
      <c r="Q898" s="62" t="s">
        <v>5522</v>
      </c>
      <c r="R898" s="60" t="s">
        <v>5519</v>
      </c>
      <c r="S898" s="60" t="s">
        <v>5486</v>
      </c>
      <c r="T898" s="60" t="s">
        <v>5484</v>
      </c>
      <c r="U898" s="60">
        <v>1</v>
      </c>
      <c r="V898" s="53" t="s">
        <v>5487</v>
      </c>
    </row>
    <row r="899" spans="1:22" x14ac:dyDescent="0.25">
      <c r="A899" s="59">
        <v>380235</v>
      </c>
      <c r="B899" s="60" t="s">
        <v>6750</v>
      </c>
      <c r="C899" s="60" t="s">
        <v>6714</v>
      </c>
      <c r="D899" s="60" t="s">
        <v>5480</v>
      </c>
      <c r="E899" s="60" t="s">
        <v>5481</v>
      </c>
      <c r="F899" s="60" t="s">
        <v>5519</v>
      </c>
      <c r="G899" s="60" t="s">
        <v>5519</v>
      </c>
      <c r="H899" s="60" t="s">
        <v>5582</v>
      </c>
      <c r="I899" s="60" t="s">
        <v>5582</v>
      </c>
      <c r="J899" s="60" t="s">
        <v>5484</v>
      </c>
      <c r="K899" s="60" t="s">
        <v>5583</v>
      </c>
      <c r="L899" s="60" t="s">
        <v>4268</v>
      </c>
      <c r="M899" s="60">
        <v>330</v>
      </c>
      <c r="N899" s="60">
        <v>333</v>
      </c>
      <c r="O899" s="60">
        <v>402</v>
      </c>
      <c r="P899" s="61" t="s">
        <v>3854</v>
      </c>
      <c r="Q899" s="62" t="s">
        <v>5522</v>
      </c>
      <c r="R899" s="60" t="s">
        <v>5519</v>
      </c>
      <c r="S899" s="60" t="s">
        <v>5486</v>
      </c>
      <c r="T899" s="60" t="s">
        <v>5484</v>
      </c>
      <c r="U899" s="60">
        <v>1</v>
      </c>
      <c r="V899" s="53" t="s">
        <v>5487</v>
      </c>
    </row>
    <row r="900" spans="1:22" x14ac:dyDescent="0.25">
      <c r="A900" s="59">
        <v>380236</v>
      </c>
      <c r="B900" s="60" t="s">
        <v>6751</v>
      </c>
      <c r="C900" s="60" t="s">
        <v>6695</v>
      </c>
      <c r="D900" s="60" t="s">
        <v>5480</v>
      </c>
      <c r="E900" s="60" t="s">
        <v>5481</v>
      </c>
      <c r="F900" s="60" t="s">
        <v>5519</v>
      </c>
      <c r="G900" s="60" t="s">
        <v>5519</v>
      </c>
      <c r="H900" s="60" t="s">
        <v>5614</v>
      </c>
      <c r="I900" s="60" t="s">
        <v>5614</v>
      </c>
      <c r="J900" s="60" t="s">
        <v>5484</v>
      </c>
      <c r="K900" s="60" t="s">
        <v>5615</v>
      </c>
      <c r="L900" s="60" t="s">
        <v>4268</v>
      </c>
      <c r="M900" s="60">
        <v>330</v>
      </c>
      <c r="N900" s="60">
        <v>333</v>
      </c>
      <c r="O900" s="60">
        <v>402</v>
      </c>
      <c r="P900" s="61" t="s">
        <v>3854</v>
      </c>
      <c r="Q900" s="62" t="s">
        <v>5522</v>
      </c>
      <c r="R900" s="60" t="s">
        <v>5519</v>
      </c>
      <c r="S900" s="60" t="s">
        <v>5486</v>
      </c>
      <c r="T900" s="60" t="s">
        <v>5484</v>
      </c>
      <c r="U900" s="60">
        <v>1</v>
      </c>
      <c r="V900" s="53" t="s">
        <v>5487</v>
      </c>
    </row>
    <row r="901" spans="1:22" x14ac:dyDescent="0.25">
      <c r="A901" s="59">
        <v>380240</v>
      </c>
      <c r="B901" s="60" t="s">
        <v>6752</v>
      </c>
      <c r="C901" s="60" t="s">
        <v>6753</v>
      </c>
      <c r="D901" s="60" t="s">
        <v>5696</v>
      </c>
      <c r="E901" s="60" t="s">
        <v>5481</v>
      </c>
      <c r="F901" s="60" t="s">
        <v>5697</v>
      </c>
      <c r="G901" s="60" t="s">
        <v>6046</v>
      </c>
      <c r="H901" s="60" t="s">
        <v>6064</v>
      </c>
      <c r="I901" s="60" t="s">
        <v>6048</v>
      </c>
      <c r="J901" s="60" t="s">
        <v>5484</v>
      </c>
      <c r="K901" s="60" t="s">
        <v>6063</v>
      </c>
      <c r="L901" s="60" t="s">
        <v>4268</v>
      </c>
      <c r="M901" s="60">
        <v>330</v>
      </c>
      <c r="N901" s="60">
        <v>335</v>
      </c>
      <c r="O901" s="60">
        <v>405</v>
      </c>
      <c r="P901" s="61" t="s">
        <v>3854</v>
      </c>
      <c r="Q901" s="62" t="s">
        <v>6049</v>
      </c>
      <c r="R901" s="60" t="s">
        <v>6046</v>
      </c>
      <c r="S901" s="60" t="s">
        <v>5486</v>
      </c>
      <c r="T901" s="60" t="s">
        <v>5484</v>
      </c>
      <c r="U901" s="60">
        <v>1</v>
      </c>
      <c r="V901" s="53" t="s">
        <v>5487</v>
      </c>
    </row>
    <row r="902" spans="1:22" x14ac:dyDescent="0.25">
      <c r="A902" s="59">
        <v>380241</v>
      </c>
      <c r="B902" s="60" t="s">
        <v>6754</v>
      </c>
      <c r="C902" s="60" t="s">
        <v>6714</v>
      </c>
      <c r="D902" s="60" t="s">
        <v>5696</v>
      </c>
      <c r="E902" s="60" t="s">
        <v>5481</v>
      </c>
      <c r="F902" s="60" t="s">
        <v>5697</v>
      </c>
      <c r="G902" s="60" t="s">
        <v>6046</v>
      </c>
      <c r="H902" s="60" t="s">
        <v>6047</v>
      </c>
      <c r="I902" s="60" t="s">
        <v>6048</v>
      </c>
      <c r="J902" s="60" t="s">
        <v>5484</v>
      </c>
      <c r="K902" s="60" t="s">
        <v>6045</v>
      </c>
      <c r="L902" s="60" t="s">
        <v>4268</v>
      </c>
      <c r="M902" s="60">
        <v>330</v>
      </c>
      <c r="N902" s="60">
        <v>335</v>
      </c>
      <c r="O902" s="60">
        <v>405</v>
      </c>
      <c r="P902" s="61" t="s">
        <v>3854</v>
      </c>
      <c r="Q902" s="62" t="s">
        <v>6049</v>
      </c>
      <c r="R902" s="60" t="s">
        <v>6046</v>
      </c>
      <c r="S902" s="60" t="s">
        <v>5486</v>
      </c>
      <c r="T902" s="60" t="s">
        <v>5484</v>
      </c>
      <c r="U902" s="60">
        <v>1</v>
      </c>
      <c r="V902" s="53" t="s">
        <v>5487</v>
      </c>
    </row>
    <row r="903" spans="1:22" x14ac:dyDescent="0.25">
      <c r="A903" s="59">
        <v>380242</v>
      </c>
      <c r="B903" s="60" t="s">
        <v>6755</v>
      </c>
      <c r="C903" s="60" t="s">
        <v>6753</v>
      </c>
      <c r="D903" s="60" t="s">
        <v>5696</v>
      </c>
      <c r="E903" s="60" t="s">
        <v>5481</v>
      </c>
      <c r="F903" s="60" t="s">
        <v>5697</v>
      </c>
      <c r="G903" s="60" t="s">
        <v>6046</v>
      </c>
      <c r="H903" s="60" t="s">
        <v>6055</v>
      </c>
      <c r="I903" s="60" t="s">
        <v>6048</v>
      </c>
      <c r="J903" s="60" t="s">
        <v>5484</v>
      </c>
      <c r="K903" s="60" t="s">
        <v>6057</v>
      </c>
      <c r="L903" s="60" t="s">
        <v>4268</v>
      </c>
      <c r="M903" s="60">
        <v>330</v>
      </c>
      <c r="N903" s="60">
        <v>335</v>
      </c>
      <c r="O903" s="60">
        <v>405</v>
      </c>
      <c r="P903" s="61" t="s">
        <v>3854</v>
      </c>
      <c r="Q903" s="62" t="s">
        <v>6049</v>
      </c>
      <c r="R903" s="60" t="s">
        <v>6046</v>
      </c>
      <c r="S903" s="60" t="s">
        <v>5486</v>
      </c>
      <c r="T903" s="60" t="s">
        <v>5484</v>
      </c>
      <c r="U903" s="60">
        <v>1</v>
      </c>
      <c r="V903" s="53" t="s">
        <v>5487</v>
      </c>
    </row>
    <row r="904" spans="1:22" x14ac:dyDescent="0.25">
      <c r="A904" s="59">
        <v>380157</v>
      </c>
      <c r="B904" s="60" t="s">
        <v>6756</v>
      </c>
      <c r="C904" s="60" t="s">
        <v>6753</v>
      </c>
      <c r="D904" s="60" t="s">
        <v>5480</v>
      </c>
      <c r="E904" s="60" t="s">
        <v>5481</v>
      </c>
      <c r="F904" s="60" t="s">
        <v>5482</v>
      </c>
      <c r="G904" s="60" t="s">
        <v>5482</v>
      </c>
      <c r="H904" s="60" t="s">
        <v>5512</v>
      </c>
      <c r="I904" s="60" t="s">
        <v>5512</v>
      </c>
      <c r="J904" s="60" t="s">
        <v>5484</v>
      </c>
      <c r="K904" s="60" t="s">
        <v>5511</v>
      </c>
      <c r="L904" s="60" t="s">
        <v>4268</v>
      </c>
      <c r="M904" s="60">
        <v>330</v>
      </c>
      <c r="N904" s="60">
        <v>333</v>
      </c>
      <c r="O904" s="60">
        <v>401</v>
      </c>
      <c r="P904" s="61" t="s">
        <v>3854</v>
      </c>
      <c r="Q904" s="62" t="s">
        <v>5485</v>
      </c>
      <c r="R904" s="60" t="s">
        <v>5482</v>
      </c>
      <c r="S904" s="60" t="s">
        <v>5486</v>
      </c>
      <c r="T904" s="60" t="s">
        <v>5484</v>
      </c>
      <c r="U904" s="60">
        <v>1</v>
      </c>
      <c r="V904" s="53" t="s">
        <v>5487</v>
      </c>
    </row>
    <row r="905" spans="1:22" x14ac:dyDescent="0.25">
      <c r="A905" s="59">
        <v>380185</v>
      </c>
      <c r="B905" s="60" t="s">
        <v>6757</v>
      </c>
      <c r="C905" s="60" t="s">
        <v>6753</v>
      </c>
      <c r="D905" s="60" t="s">
        <v>5480</v>
      </c>
      <c r="E905" s="60" t="s">
        <v>5481</v>
      </c>
      <c r="F905" s="60" t="s">
        <v>5482</v>
      </c>
      <c r="G905" s="60" t="s">
        <v>5482</v>
      </c>
      <c r="H905" s="60" t="s">
        <v>5902</v>
      </c>
      <c r="I905" s="60" t="s">
        <v>5882</v>
      </c>
      <c r="J905" s="60" t="s">
        <v>5484</v>
      </c>
      <c r="K905" s="60" t="s">
        <v>6758</v>
      </c>
      <c r="L905" s="60" t="s">
        <v>4268</v>
      </c>
      <c r="M905" s="60">
        <v>330</v>
      </c>
      <c r="N905" s="60">
        <v>333</v>
      </c>
      <c r="O905" s="60">
        <v>401</v>
      </c>
      <c r="P905" s="61" t="s">
        <v>3854</v>
      </c>
      <c r="Q905" s="62" t="s">
        <v>5485</v>
      </c>
      <c r="R905" s="60" t="s">
        <v>5482</v>
      </c>
      <c r="S905" s="60" t="s">
        <v>5486</v>
      </c>
      <c r="T905" s="60" t="s">
        <v>5484</v>
      </c>
      <c r="U905" s="60">
        <v>1</v>
      </c>
      <c r="V905" s="53" t="s">
        <v>5487</v>
      </c>
    </row>
    <row r="906" spans="1:22" x14ac:dyDescent="0.25">
      <c r="A906" s="59">
        <v>380227</v>
      </c>
      <c r="B906" s="60" t="s">
        <v>6759</v>
      </c>
      <c r="C906" s="60" t="s">
        <v>6753</v>
      </c>
      <c r="D906" s="60" t="s">
        <v>5480</v>
      </c>
      <c r="E906" s="60" t="s">
        <v>5481</v>
      </c>
      <c r="F906" s="60" t="s">
        <v>5519</v>
      </c>
      <c r="G906" s="60" t="s">
        <v>5519</v>
      </c>
      <c r="H906" s="60" t="s">
        <v>5547</v>
      </c>
      <c r="I906" s="60" t="s">
        <v>5547</v>
      </c>
      <c r="J906" s="60" t="s">
        <v>5484</v>
      </c>
      <c r="K906" s="60" t="s">
        <v>5546</v>
      </c>
      <c r="L906" s="60" t="s">
        <v>4268</v>
      </c>
      <c r="M906" s="60">
        <v>330</v>
      </c>
      <c r="N906" s="60">
        <v>333</v>
      </c>
      <c r="O906" s="60">
        <v>402</v>
      </c>
      <c r="P906" s="61" t="s">
        <v>3854</v>
      </c>
      <c r="Q906" s="62" t="s">
        <v>5522</v>
      </c>
      <c r="R906" s="60" t="s">
        <v>5519</v>
      </c>
      <c r="S906" s="60" t="s">
        <v>5486</v>
      </c>
      <c r="T906" s="60" t="s">
        <v>5484</v>
      </c>
      <c r="U906" s="60">
        <v>1</v>
      </c>
      <c r="V906" s="53" t="s">
        <v>5487</v>
      </c>
    </row>
    <row r="907" spans="1:22" x14ac:dyDescent="0.25">
      <c r="A907" s="59">
        <v>380231</v>
      </c>
      <c r="B907" s="60" t="s">
        <v>6760</v>
      </c>
      <c r="C907" s="60" t="s">
        <v>6753</v>
      </c>
      <c r="D907" s="60" t="s">
        <v>5480</v>
      </c>
      <c r="E907" s="60" t="s">
        <v>5481</v>
      </c>
      <c r="F907" s="60" t="s">
        <v>5519</v>
      </c>
      <c r="G907" s="60" t="s">
        <v>5519</v>
      </c>
      <c r="H907" s="60" t="s">
        <v>5594</v>
      </c>
      <c r="I907" s="60" t="s">
        <v>5594</v>
      </c>
      <c r="J907" s="60" t="s">
        <v>5484</v>
      </c>
      <c r="K907" s="60" t="s">
        <v>5593</v>
      </c>
      <c r="L907" s="60" t="s">
        <v>4268</v>
      </c>
      <c r="M907" s="60">
        <v>330</v>
      </c>
      <c r="N907" s="60">
        <v>333</v>
      </c>
      <c r="O907" s="60">
        <v>402</v>
      </c>
      <c r="P907" s="61" t="s">
        <v>3854</v>
      </c>
      <c r="Q907" s="62" t="s">
        <v>5522</v>
      </c>
      <c r="R907" s="60" t="s">
        <v>5519</v>
      </c>
      <c r="S907" s="60" t="s">
        <v>5486</v>
      </c>
      <c r="T907" s="60" t="s">
        <v>5484</v>
      </c>
      <c r="U907" s="60">
        <v>1</v>
      </c>
      <c r="V907" s="53" t="s">
        <v>5487</v>
      </c>
    </row>
    <row r="908" spans="1:22" x14ac:dyDescent="0.25">
      <c r="A908" s="59">
        <v>380237</v>
      </c>
      <c r="B908" s="60" t="s">
        <v>6761</v>
      </c>
      <c r="C908" s="60" t="s">
        <v>6753</v>
      </c>
      <c r="D908" s="60" t="s">
        <v>5480</v>
      </c>
      <c r="E908" s="60" t="s">
        <v>5481</v>
      </c>
      <c r="F908" s="60" t="s">
        <v>5519</v>
      </c>
      <c r="G908" s="60" t="s">
        <v>5519</v>
      </c>
      <c r="H908" s="60" t="s">
        <v>6534</v>
      </c>
      <c r="I908" s="60" t="s">
        <v>6534</v>
      </c>
      <c r="J908" s="60" t="s">
        <v>5484</v>
      </c>
      <c r="K908" s="60" t="s">
        <v>6762</v>
      </c>
      <c r="L908" s="60" t="s">
        <v>4268</v>
      </c>
      <c r="M908" s="60">
        <v>330</v>
      </c>
      <c r="N908" s="60">
        <v>333</v>
      </c>
      <c r="O908" s="60">
        <v>402</v>
      </c>
      <c r="P908" s="61" t="s">
        <v>3854</v>
      </c>
      <c r="Q908" s="62" t="s">
        <v>5522</v>
      </c>
      <c r="R908" s="60" t="s">
        <v>5519</v>
      </c>
      <c r="S908" s="60" t="s">
        <v>5486</v>
      </c>
      <c r="T908" s="60" t="s">
        <v>5484</v>
      </c>
      <c r="U908" s="60">
        <v>1</v>
      </c>
      <c r="V908" s="53" t="s">
        <v>5487</v>
      </c>
    </row>
    <row r="909" spans="1:22" x14ac:dyDescent="0.25">
      <c r="A909" s="59">
        <v>380170</v>
      </c>
      <c r="B909" s="60" t="s">
        <v>6763</v>
      </c>
      <c r="C909" s="60" t="s">
        <v>6753</v>
      </c>
      <c r="D909" s="60" t="s">
        <v>5480</v>
      </c>
      <c r="E909" s="60" t="s">
        <v>5481</v>
      </c>
      <c r="F909" s="60" t="s">
        <v>5482</v>
      </c>
      <c r="G909" s="60" t="s">
        <v>5482</v>
      </c>
      <c r="H909" s="60" t="s">
        <v>6175</v>
      </c>
      <c r="I909" s="60" t="s">
        <v>6161</v>
      </c>
      <c r="J909" s="60" t="s">
        <v>5484</v>
      </c>
      <c r="K909" s="60" t="s">
        <v>6174</v>
      </c>
      <c r="L909" s="60" t="s">
        <v>4268</v>
      </c>
      <c r="M909" s="60">
        <v>330</v>
      </c>
      <c r="N909" s="60">
        <v>333</v>
      </c>
      <c r="O909" s="60">
        <v>401</v>
      </c>
      <c r="P909" s="61" t="s">
        <v>3854</v>
      </c>
      <c r="Q909" s="62" t="s">
        <v>5485</v>
      </c>
      <c r="R909" s="60" t="s">
        <v>5482</v>
      </c>
      <c r="S909" s="60" t="s">
        <v>5486</v>
      </c>
      <c r="T909" s="60" t="s">
        <v>5484</v>
      </c>
      <c r="U909" s="60">
        <v>1</v>
      </c>
      <c r="V909" s="53" t="s">
        <v>5487</v>
      </c>
    </row>
    <row r="910" spans="1:22" x14ac:dyDescent="0.25">
      <c r="A910" s="59">
        <v>380220</v>
      </c>
      <c r="B910" s="60" t="s">
        <v>6764</v>
      </c>
      <c r="C910" s="60" t="s">
        <v>6753</v>
      </c>
      <c r="D910" s="60" t="s">
        <v>5480</v>
      </c>
      <c r="E910" s="60" t="s">
        <v>5481</v>
      </c>
      <c r="F910" s="60" t="s">
        <v>5519</v>
      </c>
      <c r="G910" s="60" t="s">
        <v>5519</v>
      </c>
      <c r="H910" s="60" t="s">
        <v>5534</v>
      </c>
      <c r="I910" s="60" t="s">
        <v>5534</v>
      </c>
      <c r="J910" s="60" t="s">
        <v>5484</v>
      </c>
      <c r="K910" s="60" t="s">
        <v>5533</v>
      </c>
      <c r="L910" s="60" t="s">
        <v>4268</v>
      </c>
      <c r="M910" s="60">
        <v>330</v>
      </c>
      <c r="N910" s="60">
        <v>333</v>
      </c>
      <c r="O910" s="60">
        <v>402</v>
      </c>
      <c r="P910" s="61" t="s">
        <v>3854</v>
      </c>
      <c r="Q910" s="62" t="s">
        <v>5522</v>
      </c>
      <c r="R910" s="60" t="s">
        <v>5519</v>
      </c>
      <c r="S910" s="60" t="s">
        <v>5486</v>
      </c>
      <c r="T910" s="60" t="s">
        <v>5484</v>
      </c>
      <c r="U910" s="60">
        <v>1</v>
      </c>
      <c r="V910" s="53" t="s">
        <v>5487</v>
      </c>
    </row>
    <row r="911" spans="1:22" x14ac:dyDescent="0.25">
      <c r="A911" s="59">
        <v>380224</v>
      </c>
      <c r="B911" s="60" t="s">
        <v>6765</v>
      </c>
      <c r="C911" s="60" t="s">
        <v>10</v>
      </c>
      <c r="D911" s="60" t="s">
        <v>5480</v>
      </c>
      <c r="E911" s="60" t="s">
        <v>5481</v>
      </c>
      <c r="F911" s="60" t="s">
        <v>5519</v>
      </c>
      <c r="G911" s="60" t="s">
        <v>5519</v>
      </c>
      <c r="H911" s="60" t="s">
        <v>5559</v>
      </c>
      <c r="I911" s="60" t="s">
        <v>5559</v>
      </c>
      <c r="J911" s="60" t="s">
        <v>5484</v>
      </c>
      <c r="K911" s="60" t="s">
        <v>5558</v>
      </c>
      <c r="L911" s="60" t="s">
        <v>4268</v>
      </c>
      <c r="M911" s="60">
        <v>330</v>
      </c>
      <c r="N911" s="60">
        <v>333</v>
      </c>
      <c r="O911" s="60">
        <v>402</v>
      </c>
      <c r="P911" s="61" t="s">
        <v>3854</v>
      </c>
      <c r="Q911" s="62" t="s">
        <v>5522</v>
      </c>
      <c r="R911" s="60" t="s">
        <v>5519</v>
      </c>
      <c r="S911" s="60" t="s">
        <v>5486</v>
      </c>
      <c r="T911" s="60" t="s">
        <v>5484</v>
      </c>
      <c r="U911" s="60">
        <v>1</v>
      </c>
      <c r="V911" s="53" t="s">
        <v>5487</v>
      </c>
    </row>
    <row r="912" spans="1:22" x14ac:dyDescent="0.25">
      <c r="A912" s="59">
        <v>380233</v>
      </c>
      <c r="B912" s="60" t="s">
        <v>6766</v>
      </c>
      <c r="C912" s="60" t="s">
        <v>10</v>
      </c>
      <c r="D912" s="60" t="s">
        <v>5480</v>
      </c>
      <c r="E912" s="60" t="s">
        <v>5481</v>
      </c>
      <c r="F912" s="60" t="s">
        <v>5519</v>
      </c>
      <c r="G912" s="60" t="s">
        <v>5519</v>
      </c>
      <c r="H912" s="60" t="s">
        <v>5529</v>
      </c>
      <c r="I912" s="60" t="s">
        <v>5529</v>
      </c>
      <c r="J912" s="60" t="s">
        <v>5484</v>
      </c>
      <c r="K912" s="60" t="s">
        <v>5528</v>
      </c>
      <c r="L912" s="60" t="s">
        <v>4268</v>
      </c>
      <c r="M912" s="60">
        <v>330</v>
      </c>
      <c r="N912" s="60">
        <v>333</v>
      </c>
      <c r="O912" s="60">
        <v>402</v>
      </c>
      <c r="P912" s="61" t="s">
        <v>3854</v>
      </c>
      <c r="Q912" s="62" t="s">
        <v>5522</v>
      </c>
      <c r="R912" s="60" t="s">
        <v>5519</v>
      </c>
      <c r="S912" s="60" t="s">
        <v>5486</v>
      </c>
      <c r="T912" s="60" t="s">
        <v>5484</v>
      </c>
      <c r="U912" s="60">
        <v>1</v>
      </c>
      <c r="V912" s="53" t="s">
        <v>5487</v>
      </c>
    </row>
    <row r="913" spans="1:22" x14ac:dyDescent="0.25">
      <c r="A913" s="59">
        <v>380163</v>
      </c>
      <c r="B913" s="60" t="s">
        <v>6767</v>
      </c>
      <c r="C913" s="60" t="s">
        <v>10</v>
      </c>
      <c r="D913" s="60" t="s">
        <v>5480</v>
      </c>
      <c r="E913" s="60" t="s">
        <v>5481</v>
      </c>
      <c r="F913" s="60" t="s">
        <v>5482</v>
      </c>
      <c r="G913" s="60" t="s">
        <v>5482</v>
      </c>
      <c r="H913" s="60" t="s">
        <v>5885</v>
      </c>
      <c r="I913" s="60" t="s">
        <v>5882</v>
      </c>
      <c r="J913" s="60" t="s">
        <v>5484</v>
      </c>
      <c r="K913" s="60" t="s">
        <v>5886</v>
      </c>
      <c r="L913" s="60" t="s">
        <v>4268</v>
      </c>
      <c r="M913" s="60">
        <v>330</v>
      </c>
      <c r="N913" s="60">
        <v>333</v>
      </c>
      <c r="O913" s="60">
        <v>401</v>
      </c>
      <c r="P913" s="61" t="s">
        <v>3854</v>
      </c>
      <c r="Q913" s="62" t="s">
        <v>5485</v>
      </c>
      <c r="R913" s="60" t="s">
        <v>5482</v>
      </c>
      <c r="S913" s="60" t="s">
        <v>5486</v>
      </c>
      <c r="T913" s="60" t="s">
        <v>5484</v>
      </c>
      <c r="U913" s="60">
        <v>1</v>
      </c>
      <c r="V913" s="53" t="s">
        <v>5487</v>
      </c>
    </row>
    <row r="914" spans="1:22" x14ac:dyDescent="0.25">
      <c r="A914" s="59">
        <v>380179</v>
      </c>
      <c r="B914" s="60" t="s">
        <v>6768</v>
      </c>
      <c r="C914" s="60" t="s">
        <v>10</v>
      </c>
      <c r="D914" s="60" t="s">
        <v>5480</v>
      </c>
      <c r="E914" s="60" t="s">
        <v>5481</v>
      </c>
      <c r="F914" s="60" t="s">
        <v>5482</v>
      </c>
      <c r="G914" s="60" t="s">
        <v>5482</v>
      </c>
      <c r="H914" s="60" t="s">
        <v>6206</v>
      </c>
      <c r="I914" s="60" t="s">
        <v>6161</v>
      </c>
      <c r="J914" s="60" t="s">
        <v>5484</v>
      </c>
      <c r="K914" s="60" t="s">
        <v>6769</v>
      </c>
      <c r="L914" s="60" t="s">
        <v>4268</v>
      </c>
      <c r="M914" s="60">
        <v>330</v>
      </c>
      <c r="N914" s="60">
        <v>333</v>
      </c>
      <c r="O914" s="60">
        <v>401</v>
      </c>
      <c r="P914" s="61" t="s">
        <v>3854</v>
      </c>
      <c r="Q914" s="62" t="s">
        <v>5485</v>
      </c>
      <c r="R914" s="60" t="s">
        <v>5482</v>
      </c>
      <c r="S914" s="60" t="s">
        <v>5486</v>
      </c>
      <c r="T914" s="60" t="s">
        <v>5484</v>
      </c>
      <c r="U914" s="60">
        <v>1</v>
      </c>
      <c r="V914" s="53" t="s">
        <v>5487</v>
      </c>
    </row>
    <row r="915" spans="1:22" x14ac:dyDescent="0.25">
      <c r="A915" s="59">
        <v>380226</v>
      </c>
      <c r="B915" s="60" t="s">
        <v>6770</v>
      </c>
      <c r="C915" s="60" t="s">
        <v>10</v>
      </c>
      <c r="D915" s="60" t="s">
        <v>5480</v>
      </c>
      <c r="E915" s="60" t="s">
        <v>5481</v>
      </c>
      <c r="F915" s="60" t="s">
        <v>5519</v>
      </c>
      <c r="G915" s="60" t="s">
        <v>5519</v>
      </c>
      <c r="H915" s="60" t="s">
        <v>5520</v>
      </c>
      <c r="I915" s="60" t="s">
        <v>5521</v>
      </c>
      <c r="J915" s="60" t="s">
        <v>5484</v>
      </c>
      <c r="K915" s="60" t="s">
        <v>5518</v>
      </c>
      <c r="L915" s="60" t="s">
        <v>4268</v>
      </c>
      <c r="M915" s="60">
        <v>330</v>
      </c>
      <c r="N915" s="60">
        <v>333</v>
      </c>
      <c r="O915" s="60">
        <v>402</v>
      </c>
      <c r="P915" s="61" t="s">
        <v>3854</v>
      </c>
      <c r="Q915" s="62" t="s">
        <v>5522</v>
      </c>
      <c r="R915" s="60" t="s">
        <v>5519</v>
      </c>
      <c r="S915" s="60" t="s">
        <v>5486</v>
      </c>
      <c r="T915" s="60" t="s">
        <v>5484</v>
      </c>
      <c r="U915" s="60">
        <v>1</v>
      </c>
      <c r="V915" s="53" t="s">
        <v>5487</v>
      </c>
    </row>
    <row r="916" spans="1:22" x14ac:dyDescent="0.25">
      <c r="A916" s="59">
        <v>380219</v>
      </c>
      <c r="B916" s="60" t="s">
        <v>6771</v>
      </c>
      <c r="C916" s="60" t="s">
        <v>10</v>
      </c>
      <c r="D916" s="60" t="s">
        <v>5480</v>
      </c>
      <c r="E916" s="60" t="s">
        <v>5481</v>
      </c>
      <c r="F916" s="60" t="s">
        <v>5519</v>
      </c>
      <c r="G916" s="60" t="s">
        <v>5519</v>
      </c>
      <c r="H916" s="60" t="s">
        <v>5630</v>
      </c>
      <c r="I916" s="60" t="s">
        <v>5630</v>
      </c>
      <c r="J916" s="60" t="s">
        <v>5484</v>
      </c>
      <c r="K916" s="60" t="s">
        <v>5631</v>
      </c>
      <c r="L916" s="60" t="s">
        <v>4268</v>
      </c>
      <c r="M916" s="60">
        <v>330</v>
      </c>
      <c r="N916" s="60">
        <v>333</v>
      </c>
      <c r="O916" s="60">
        <v>402</v>
      </c>
      <c r="P916" s="61" t="s">
        <v>3854</v>
      </c>
      <c r="Q916" s="62" t="s">
        <v>5522</v>
      </c>
      <c r="R916" s="60" t="s">
        <v>5519</v>
      </c>
      <c r="S916" s="60" t="s">
        <v>5486</v>
      </c>
      <c r="T916" s="60" t="s">
        <v>5484</v>
      </c>
      <c r="U916" s="60">
        <v>1</v>
      </c>
      <c r="V916" s="53" t="s">
        <v>5487</v>
      </c>
    </row>
    <row r="917" spans="1:22" x14ac:dyDescent="0.25">
      <c r="A917" s="59">
        <v>380167</v>
      </c>
      <c r="B917" s="60" t="s">
        <v>6772</v>
      </c>
      <c r="C917" s="60" t="s">
        <v>10</v>
      </c>
      <c r="D917" s="60" t="s">
        <v>5480</v>
      </c>
      <c r="E917" s="60" t="s">
        <v>5481</v>
      </c>
      <c r="F917" s="60" t="s">
        <v>5482</v>
      </c>
      <c r="G917" s="60" t="s">
        <v>5482</v>
      </c>
      <c r="H917" s="60" t="s">
        <v>6254</v>
      </c>
      <c r="I917" s="60" t="s">
        <v>6254</v>
      </c>
      <c r="J917" s="60" t="s">
        <v>5484</v>
      </c>
      <c r="K917" s="60" t="s">
        <v>6253</v>
      </c>
      <c r="L917" s="60" t="s">
        <v>4268</v>
      </c>
      <c r="M917" s="60">
        <v>330</v>
      </c>
      <c r="N917" s="60">
        <v>333</v>
      </c>
      <c r="O917" s="60">
        <v>401</v>
      </c>
      <c r="P917" s="61" t="s">
        <v>3854</v>
      </c>
      <c r="Q917" s="62" t="s">
        <v>5485</v>
      </c>
      <c r="R917" s="60" t="s">
        <v>5482</v>
      </c>
      <c r="S917" s="60" t="s">
        <v>5486</v>
      </c>
      <c r="T917" s="60" t="s">
        <v>5484</v>
      </c>
      <c r="U917" s="60">
        <v>1</v>
      </c>
      <c r="V917" s="53" t="s">
        <v>5487</v>
      </c>
    </row>
    <row r="918" spans="1:22" x14ac:dyDescent="0.25">
      <c r="A918" s="59">
        <v>380175</v>
      </c>
      <c r="B918" s="60" t="s">
        <v>6773</v>
      </c>
      <c r="C918" s="60" t="s">
        <v>10</v>
      </c>
      <c r="D918" s="60" t="s">
        <v>5480</v>
      </c>
      <c r="E918" s="60" t="s">
        <v>5481</v>
      </c>
      <c r="F918" s="60" t="s">
        <v>5482</v>
      </c>
      <c r="G918" s="60" t="s">
        <v>5482</v>
      </c>
      <c r="H918" s="60" t="s">
        <v>6105</v>
      </c>
      <c r="I918" s="60" t="s">
        <v>6105</v>
      </c>
      <c r="J918" s="60" t="s">
        <v>5484</v>
      </c>
      <c r="K918" s="60" t="s">
        <v>6104</v>
      </c>
      <c r="L918" s="60" t="s">
        <v>4268</v>
      </c>
      <c r="M918" s="60">
        <v>330</v>
      </c>
      <c r="N918" s="60">
        <v>333</v>
      </c>
      <c r="O918" s="60">
        <v>401</v>
      </c>
      <c r="P918" s="61" t="s">
        <v>3854</v>
      </c>
      <c r="Q918" s="62" t="s">
        <v>5485</v>
      </c>
      <c r="R918" s="60" t="s">
        <v>5482</v>
      </c>
      <c r="S918" s="60" t="s">
        <v>5486</v>
      </c>
      <c r="T918" s="60" t="s">
        <v>5484</v>
      </c>
      <c r="U918" s="60">
        <v>1</v>
      </c>
      <c r="V918" s="53" t="s">
        <v>5487</v>
      </c>
    </row>
    <row r="919" spans="1:22" x14ac:dyDescent="0.25">
      <c r="A919" s="59">
        <v>380218</v>
      </c>
      <c r="B919" s="60" t="s">
        <v>6774</v>
      </c>
      <c r="C919" s="60" t="s">
        <v>10</v>
      </c>
      <c r="D919" s="60" t="s">
        <v>5480</v>
      </c>
      <c r="E919" s="60" t="s">
        <v>5481</v>
      </c>
      <c r="F919" s="60" t="s">
        <v>5519</v>
      </c>
      <c r="G919" s="60" t="s">
        <v>5519</v>
      </c>
      <c r="H919" s="60" t="s">
        <v>5709</v>
      </c>
      <c r="I919" s="60" t="s">
        <v>5709</v>
      </c>
      <c r="J919" s="60" t="s">
        <v>5484</v>
      </c>
      <c r="K919" s="60" t="s">
        <v>5708</v>
      </c>
      <c r="L919" s="60" t="s">
        <v>4268</v>
      </c>
      <c r="M919" s="60">
        <v>330</v>
      </c>
      <c r="N919" s="60">
        <v>333</v>
      </c>
      <c r="O919" s="60">
        <v>402</v>
      </c>
      <c r="P919" s="61" t="s">
        <v>3854</v>
      </c>
      <c r="Q919" s="62" t="s">
        <v>5522</v>
      </c>
      <c r="R919" s="60" t="s">
        <v>5519</v>
      </c>
      <c r="S919" s="60" t="s">
        <v>5486</v>
      </c>
      <c r="T919" s="60" t="s">
        <v>5484</v>
      </c>
      <c r="U919" s="60">
        <v>1</v>
      </c>
      <c r="V919" s="53" t="s">
        <v>5487</v>
      </c>
    </row>
    <row r="920" spans="1:22" x14ac:dyDescent="0.25">
      <c r="A920" s="59">
        <v>380208</v>
      </c>
      <c r="B920" s="60" t="s">
        <v>6775</v>
      </c>
      <c r="C920" s="60" t="s">
        <v>10</v>
      </c>
      <c r="D920" s="60" t="s">
        <v>5480</v>
      </c>
      <c r="E920" s="60" t="s">
        <v>5481</v>
      </c>
      <c r="F920" s="60" t="s">
        <v>5519</v>
      </c>
      <c r="G920" s="60" t="s">
        <v>5519</v>
      </c>
      <c r="H920" s="60" t="s">
        <v>5680</v>
      </c>
      <c r="I920" s="60" t="s">
        <v>5680</v>
      </c>
      <c r="J920" s="60" t="s">
        <v>5484</v>
      </c>
      <c r="K920" s="60" t="s">
        <v>5679</v>
      </c>
      <c r="L920" s="60" t="s">
        <v>4268</v>
      </c>
      <c r="M920" s="60">
        <v>330</v>
      </c>
      <c r="N920" s="60">
        <v>333</v>
      </c>
      <c r="O920" s="60">
        <v>402</v>
      </c>
      <c r="P920" s="61" t="s">
        <v>3854</v>
      </c>
      <c r="Q920" s="62" t="s">
        <v>5522</v>
      </c>
      <c r="R920" s="60" t="s">
        <v>5519</v>
      </c>
      <c r="S920" s="60" t="s">
        <v>5486</v>
      </c>
      <c r="T920" s="60" t="s">
        <v>5484</v>
      </c>
      <c r="U920" s="60">
        <v>1</v>
      </c>
      <c r="V920" s="53" t="s">
        <v>5487</v>
      </c>
    </row>
    <row r="921" spans="1:22" x14ac:dyDescent="0.25">
      <c r="A921" s="59">
        <v>22836</v>
      </c>
      <c r="B921" s="60" t="s">
        <v>1446</v>
      </c>
      <c r="C921" s="60" t="s">
        <v>10</v>
      </c>
      <c r="D921" s="60" t="s">
        <v>5480</v>
      </c>
      <c r="E921" s="60" t="s">
        <v>5481</v>
      </c>
      <c r="F921" s="60" t="s">
        <v>5482</v>
      </c>
      <c r="G921" s="60" t="s">
        <v>5482</v>
      </c>
      <c r="H921" s="60" t="s">
        <v>6254</v>
      </c>
      <c r="I921" s="60" t="s">
        <v>6254</v>
      </c>
      <c r="J921" s="60" t="s">
        <v>5484</v>
      </c>
      <c r="K921" s="60" t="s">
        <v>6253</v>
      </c>
      <c r="L921" s="60" t="s">
        <v>6674</v>
      </c>
      <c r="M921" s="60">
        <v>330</v>
      </c>
      <c r="N921" s="60">
        <v>333</v>
      </c>
      <c r="O921" s="60">
        <v>401</v>
      </c>
      <c r="P921" s="61" t="s">
        <v>3854</v>
      </c>
      <c r="Q921" s="62" t="s">
        <v>5485</v>
      </c>
      <c r="R921" s="60" t="s">
        <v>5482</v>
      </c>
      <c r="S921" s="60" t="s">
        <v>5486</v>
      </c>
      <c r="T921" s="60" t="s">
        <v>5484</v>
      </c>
      <c r="U921" s="60">
        <v>1</v>
      </c>
      <c r="V921" s="53" t="s">
        <v>5487</v>
      </c>
    </row>
    <row r="922" spans="1:22" x14ac:dyDescent="0.25">
      <c r="A922" s="59">
        <v>22838</v>
      </c>
      <c r="B922" s="60" t="s">
        <v>6776</v>
      </c>
      <c r="C922" s="60" t="s">
        <v>10</v>
      </c>
      <c r="D922" s="60" t="s">
        <v>5480</v>
      </c>
      <c r="E922" s="60" t="s">
        <v>5481</v>
      </c>
      <c r="F922" s="60" t="s">
        <v>5482</v>
      </c>
      <c r="G922" s="60" t="s">
        <v>5482</v>
      </c>
      <c r="H922" s="60" t="s">
        <v>5996</v>
      </c>
      <c r="I922" s="60" t="s">
        <v>5993</v>
      </c>
      <c r="J922" s="60" t="s">
        <v>5484</v>
      </c>
      <c r="K922" s="60" t="s">
        <v>5995</v>
      </c>
      <c r="L922" s="60" t="s">
        <v>6674</v>
      </c>
      <c r="M922" s="60">
        <v>330</v>
      </c>
      <c r="N922" s="60">
        <v>333</v>
      </c>
      <c r="O922" s="60">
        <v>401</v>
      </c>
      <c r="P922" s="61" t="s">
        <v>3854</v>
      </c>
      <c r="Q922" s="62" t="s">
        <v>5485</v>
      </c>
      <c r="R922" s="60" t="s">
        <v>5482</v>
      </c>
      <c r="S922" s="60" t="s">
        <v>5486</v>
      </c>
      <c r="T922" s="60" t="s">
        <v>5484</v>
      </c>
      <c r="U922" s="60">
        <v>1</v>
      </c>
      <c r="V922" s="53" t="s">
        <v>5487</v>
      </c>
    </row>
    <row r="923" spans="1:22" x14ac:dyDescent="0.25">
      <c r="A923" s="59">
        <v>22843</v>
      </c>
      <c r="B923" s="60" t="s">
        <v>255</v>
      </c>
      <c r="C923" s="60" t="s">
        <v>10</v>
      </c>
      <c r="D923" s="60" t="s">
        <v>5480</v>
      </c>
      <c r="E923" s="60" t="s">
        <v>5481</v>
      </c>
      <c r="F923" s="60" t="s">
        <v>5482</v>
      </c>
      <c r="G923" s="60" t="s">
        <v>5482</v>
      </c>
      <c r="H923" s="60" t="s">
        <v>6233</v>
      </c>
      <c r="I923" s="60" t="s">
        <v>6234</v>
      </c>
      <c r="J923" s="60" t="s">
        <v>5484</v>
      </c>
      <c r="K923" s="60" t="s">
        <v>6232</v>
      </c>
      <c r="L923" s="60" t="s">
        <v>6674</v>
      </c>
      <c r="M923" s="60">
        <v>330</v>
      </c>
      <c r="N923" s="60">
        <v>333</v>
      </c>
      <c r="O923" s="60">
        <v>401</v>
      </c>
      <c r="P923" s="61" t="s">
        <v>3854</v>
      </c>
      <c r="Q923" s="62" t="s">
        <v>5485</v>
      </c>
      <c r="R923" s="60" t="s">
        <v>5482</v>
      </c>
      <c r="S923" s="60" t="s">
        <v>5486</v>
      </c>
      <c r="T923" s="60" t="s">
        <v>5484</v>
      </c>
      <c r="U923" s="60">
        <v>1</v>
      </c>
      <c r="V923" s="53" t="s">
        <v>5487</v>
      </c>
    </row>
    <row r="924" spans="1:22" x14ac:dyDescent="0.25">
      <c r="A924" s="59">
        <v>22845</v>
      </c>
      <c r="B924" s="60" t="s">
        <v>814</v>
      </c>
      <c r="C924" s="60" t="s">
        <v>6753</v>
      </c>
      <c r="D924" s="60" t="s">
        <v>5480</v>
      </c>
      <c r="E924" s="60" t="s">
        <v>5481</v>
      </c>
      <c r="F924" s="60" t="s">
        <v>5482</v>
      </c>
      <c r="G924" s="60" t="s">
        <v>5482</v>
      </c>
      <c r="H924" s="60" t="s">
        <v>5902</v>
      </c>
      <c r="I924" s="60" t="s">
        <v>5882</v>
      </c>
      <c r="J924" s="60" t="s">
        <v>5484</v>
      </c>
      <c r="K924" s="60" t="s">
        <v>6758</v>
      </c>
      <c r="L924" s="60" t="s">
        <v>6674</v>
      </c>
      <c r="M924" s="60">
        <v>330</v>
      </c>
      <c r="N924" s="60">
        <v>333</v>
      </c>
      <c r="O924" s="60">
        <v>401</v>
      </c>
      <c r="P924" s="61" t="s">
        <v>3854</v>
      </c>
      <c r="Q924" s="62" t="s">
        <v>5485</v>
      </c>
      <c r="R924" s="60" t="s">
        <v>5482</v>
      </c>
      <c r="S924" s="60" t="s">
        <v>5486</v>
      </c>
      <c r="T924" s="60" t="s">
        <v>5484</v>
      </c>
      <c r="U924" s="60">
        <v>1</v>
      </c>
      <c r="V924" s="53" t="s">
        <v>5487</v>
      </c>
    </row>
    <row r="925" spans="1:22" x14ac:dyDescent="0.25">
      <c r="A925" s="59">
        <v>22847</v>
      </c>
      <c r="B925" s="60" t="s">
        <v>1455</v>
      </c>
      <c r="C925" s="60" t="s">
        <v>10</v>
      </c>
      <c r="D925" s="60" t="s">
        <v>5480</v>
      </c>
      <c r="E925" s="60" t="s">
        <v>5481</v>
      </c>
      <c r="F925" s="60" t="s">
        <v>5482</v>
      </c>
      <c r="G925" s="60" t="s">
        <v>5482</v>
      </c>
      <c r="H925" s="60" t="s">
        <v>6247</v>
      </c>
      <c r="I925" s="60" t="s">
        <v>6234</v>
      </c>
      <c r="J925" s="60" t="s">
        <v>5484</v>
      </c>
      <c r="K925" s="60" t="s">
        <v>6246</v>
      </c>
      <c r="L925" s="60" t="s">
        <v>6674</v>
      </c>
      <c r="M925" s="60">
        <v>330</v>
      </c>
      <c r="N925" s="60">
        <v>333</v>
      </c>
      <c r="O925" s="60">
        <v>401</v>
      </c>
      <c r="P925" s="61" t="s">
        <v>3854</v>
      </c>
      <c r="Q925" s="62" t="s">
        <v>5485</v>
      </c>
      <c r="R925" s="60" t="s">
        <v>5482</v>
      </c>
      <c r="S925" s="60" t="s">
        <v>5486</v>
      </c>
      <c r="T925" s="60" t="s">
        <v>5484</v>
      </c>
      <c r="U925" s="60">
        <v>1</v>
      </c>
      <c r="V925" s="53" t="s">
        <v>5487</v>
      </c>
    </row>
    <row r="926" spans="1:22" x14ac:dyDescent="0.25">
      <c r="A926" s="59">
        <v>22850</v>
      </c>
      <c r="B926" s="60" t="s">
        <v>1109</v>
      </c>
      <c r="C926" s="60" t="s">
        <v>10</v>
      </c>
      <c r="D926" s="60" t="s">
        <v>5480</v>
      </c>
      <c r="E926" s="60" t="s">
        <v>5481</v>
      </c>
      <c r="F926" s="60" t="s">
        <v>5482</v>
      </c>
      <c r="G926" s="60" t="s">
        <v>5482</v>
      </c>
      <c r="H926" s="60" t="s">
        <v>5872</v>
      </c>
      <c r="I926" s="60" t="s">
        <v>5857</v>
      </c>
      <c r="J926" s="60" t="s">
        <v>5484</v>
      </c>
      <c r="K926" s="60" t="s">
        <v>5873</v>
      </c>
      <c r="L926" s="60" t="s">
        <v>6674</v>
      </c>
      <c r="M926" s="60">
        <v>330</v>
      </c>
      <c r="N926" s="60">
        <v>333</v>
      </c>
      <c r="O926" s="60">
        <v>401</v>
      </c>
      <c r="P926" s="61" t="s">
        <v>3854</v>
      </c>
      <c r="Q926" s="62" t="s">
        <v>5485</v>
      </c>
      <c r="R926" s="60" t="s">
        <v>5482</v>
      </c>
      <c r="S926" s="60" t="s">
        <v>5486</v>
      </c>
      <c r="T926" s="60" t="s">
        <v>5484</v>
      </c>
      <c r="U926" s="60">
        <v>1</v>
      </c>
      <c r="V926" s="53" t="s">
        <v>5487</v>
      </c>
    </row>
    <row r="927" spans="1:22" x14ac:dyDescent="0.25">
      <c r="A927" s="59">
        <v>22848</v>
      </c>
      <c r="B927" s="60" t="s">
        <v>723</v>
      </c>
      <c r="C927" s="60" t="s">
        <v>10</v>
      </c>
      <c r="D927" s="60" t="s">
        <v>5480</v>
      </c>
      <c r="E927" s="60" t="s">
        <v>5481</v>
      </c>
      <c r="F927" s="60" t="s">
        <v>5482</v>
      </c>
      <c r="G927" s="60" t="s">
        <v>5482</v>
      </c>
      <c r="H927" s="60" t="s">
        <v>6007</v>
      </c>
      <c r="I927" s="60" t="s">
        <v>5993</v>
      </c>
      <c r="J927" s="60" t="s">
        <v>5484</v>
      </c>
      <c r="K927" s="60" t="s">
        <v>6006</v>
      </c>
      <c r="L927" s="60" t="s">
        <v>6674</v>
      </c>
      <c r="M927" s="60">
        <v>330</v>
      </c>
      <c r="N927" s="60">
        <v>333</v>
      </c>
      <c r="O927" s="60">
        <v>401</v>
      </c>
      <c r="P927" s="61" t="s">
        <v>3854</v>
      </c>
      <c r="Q927" s="62" t="s">
        <v>5485</v>
      </c>
      <c r="R927" s="60" t="s">
        <v>5482</v>
      </c>
      <c r="S927" s="60" t="s">
        <v>5486</v>
      </c>
      <c r="T927" s="60" t="s">
        <v>5484</v>
      </c>
      <c r="U927" s="60">
        <v>1</v>
      </c>
      <c r="V927" s="53" t="s">
        <v>5487</v>
      </c>
    </row>
    <row r="928" spans="1:22" x14ac:dyDescent="0.25">
      <c r="A928" s="59">
        <v>21883</v>
      </c>
      <c r="B928" s="60" t="s">
        <v>6777</v>
      </c>
      <c r="C928" s="60" t="s">
        <v>10</v>
      </c>
      <c r="D928" s="60" t="s">
        <v>5480</v>
      </c>
      <c r="E928" s="60" t="s">
        <v>5481</v>
      </c>
      <c r="F928" s="60" t="s">
        <v>5519</v>
      </c>
      <c r="G928" s="60" t="s">
        <v>5519</v>
      </c>
      <c r="H928" s="60" t="s">
        <v>5611</v>
      </c>
      <c r="I928" s="60" t="s">
        <v>5611</v>
      </c>
      <c r="J928" s="60" t="s">
        <v>5484</v>
      </c>
      <c r="K928" s="60" t="s">
        <v>5610</v>
      </c>
      <c r="L928" s="60" t="s">
        <v>6674</v>
      </c>
      <c r="M928" s="60">
        <v>330</v>
      </c>
      <c r="N928" s="60">
        <v>333</v>
      </c>
      <c r="O928" s="60">
        <v>402</v>
      </c>
      <c r="P928" s="61" t="s">
        <v>3854</v>
      </c>
      <c r="Q928" s="62" t="s">
        <v>5522</v>
      </c>
      <c r="R928" s="60" t="s">
        <v>5519</v>
      </c>
      <c r="S928" s="60" t="s">
        <v>5486</v>
      </c>
      <c r="T928" s="60" t="s">
        <v>5484</v>
      </c>
      <c r="U928" s="60">
        <v>1</v>
      </c>
      <c r="V928" s="53" t="s">
        <v>5487</v>
      </c>
    </row>
    <row r="929" spans="1:22" x14ac:dyDescent="0.25">
      <c r="A929" s="59">
        <v>22837</v>
      </c>
      <c r="B929" s="60" t="s">
        <v>862</v>
      </c>
      <c r="C929" s="60" t="s">
        <v>10</v>
      </c>
      <c r="D929" s="60" t="s">
        <v>5480</v>
      </c>
      <c r="E929" s="60" t="s">
        <v>5481</v>
      </c>
      <c r="F929" s="60" t="s">
        <v>5482</v>
      </c>
      <c r="G929" s="60" t="s">
        <v>5482</v>
      </c>
      <c r="H929" s="60" t="s">
        <v>5861</v>
      </c>
      <c r="I929" s="60" t="s">
        <v>5857</v>
      </c>
      <c r="J929" s="60" t="s">
        <v>5484</v>
      </c>
      <c r="K929" s="60" t="s">
        <v>5862</v>
      </c>
      <c r="L929" s="60" t="s">
        <v>6674</v>
      </c>
      <c r="M929" s="60">
        <v>330</v>
      </c>
      <c r="N929" s="60">
        <v>333</v>
      </c>
      <c r="O929" s="60">
        <v>401</v>
      </c>
      <c r="P929" s="61" t="s">
        <v>3854</v>
      </c>
      <c r="Q929" s="62" t="s">
        <v>5485</v>
      </c>
      <c r="R929" s="60" t="s">
        <v>5482</v>
      </c>
      <c r="S929" s="60" t="s">
        <v>5486</v>
      </c>
      <c r="T929" s="60" t="s">
        <v>5484</v>
      </c>
      <c r="U929" s="60">
        <v>1</v>
      </c>
      <c r="V929" s="53" t="s">
        <v>5487</v>
      </c>
    </row>
    <row r="930" spans="1:22" x14ac:dyDescent="0.25">
      <c r="A930" s="59">
        <v>21890</v>
      </c>
      <c r="B930" s="60" t="s">
        <v>802</v>
      </c>
      <c r="C930" s="60" t="s">
        <v>10</v>
      </c>
      <c r="D930" s="60" t="s">
        <v>5480</v>
      </c>
      <c r="E930" s="60" t="s">
        <v>5481</v>
      </c>
      <c r="F930" s="60" t="s">
        <v>5519</v>
      </c>
      <c r="G930" s="60" t="s">
        <v>5519</v>
      </c>
      <c r="H930" s="60" t="s">
        <v>5602</v>
      </c>
      <c r="I930" s="60" t="s">
        <v>5602</v>
      </c>
      <c r="J930" s="60" t="s">
        <v>5484</v>
      </c>
      <c r="K930" s="60" t="s">
        <v>5603</v>
      </c>
      <c r="L930" s="60" t="s">
        <v>6674</v>
      </c>
      <c r="M930" s="60">
        <v>330</v>
      </c>
      <c r="N930" s="60">
        <v>333</v>
      </c>
      <c r="O930" s="60">
        <v>402</v>
      </c>
      <c r="P930" s="61" t="s">
        <v>3854</v>
      </c>
      <c r="Q930" s="62" t="s">
        <v>5522</v>
      </c>
      <c r="R930" s="60" t="s">
        <v>5519</v>
      </c>
      <c r="S930" s="60" t="s">
        <v>5486</v>
      </c>
      <c r="T930" s="60" t="s">
        <v>5484</v>
      </c>
      <c r="U930" s="60">
        <v>1</v>
      </c>
      <c r="V930" s="53" t="s">
        <v>5487</v>
      </c>
    </row>
    <row r="931" spans="1:22" x14ac:dyDescent="0.25">
      <c r="A931" s="59">
        <v>22831</v>
      </c>
      <c r="B931" s="60" t="s">
        <v>6778</v>
      </c>
      <c r="C931" s="60" t="s">
        <v>10</v>
      </c>
      <c r="D931" s="60" t="s">
        <v>5480</v>
      </c>
      <c r="E931" s="60" t="s">
        <v>5481</v>
      </c>
      <c r="F931" s="60" t="s">
        <v>5519</v>
      </c>
      <c r="G931" s="60" t="s">
        <v>5519</v>
      </c>
      <c r="H931" s="60" t="s">
        <v>5637</v>
      </c>
      <c r="I931" s="60" t="s">
        <v>5637</v>
      </c>
      <c r="J931" s="60" t="s">
        <v>5484</v>
      </c>
      <c r="K931" s="60" t="s">
        <v>6779</v>
      </c>
      <c r="L931" s="60" t="s">
        <v>6674</v>
      </c>
      <c r="M931" s="60">
        <v>330</v>
      </c>
      <c r="N931" s="60">
        <v>333</v>
      </c>
      <c r="O931" s="60">
        <v>402</v>
      </c>
      <c r="P931" s="61" t="s">
        <v>3854</v>
      </c>
      <c r="Q931" s="62" t="s">
        <v>5522</v>
      </c>
      <c r="R931" s="60" t="s">
        <v>5519</v>
      </c>
      <c r="S931" s="60" t="s">
        <v>5486</v>
      </c>
      <c r="T931" s="60" t="s">
        <v>5484</v>
      </c>
      <c r="U931" s="60">
        <v>1</v>
      </c>
      <c r="V931" s="53" t="s">
        <v>5487</v>
      </c>
    </row>
    <row r="932" spans="1:22" x14ac:dyDescent="0.25">
      <c r="A932" s="59">
        <v>21877</v>
      </c>
      <c r="B932" s="60" t="s">
        <v>6780</v>
      </c>
      <c r="C932" s="60" t="s">
        <v>10</v>
      </c>
      <c r="D932" s="60" t="s">
        <v>5480</v>
      </c>
      <c r="E932" s="60" t="s">
        <v>5481</v>
      </c>
      <c r="F932" s="60" t="s">
        <v>5519</v>
      </c>
      <c r="G932" s="60" t="s">
        <v>5519</v>
      </c>
      <c r="H932" s="60" t="s">
        <v>5525</v>
      </c>
      <c r="I932" s="60" t="s">
        <v>5526</v>
      </c>
      <c r="J932" s="60" t="s">
        <v>5484</v>
      </c>
      <c r="K932" s="60" t="s">
        <v>5524</v>
      </c>
      <c r="L932" s="60" t="s">
        <v>6674</v>
      </c>
      <c r="M932" s="60">
        <v>330</v>
      </c>
      <c r="N932" s="60">
        <v>333</v>
      </c>
      <c r="O932" s="60">
        <v>402</v>
      </c>
      <c r="P932" s="61" t="s">
        <v>3854</v>
      </c>
      <c r="Q932" s="62" t="s">
        <v>5522</v>
      </c>
      <c r="R932" s="60" t="s">
        <v>5519</v>
      </c>
      <c r="S932" s="60" t="s">
        <v>5486</v>
      </c>
      <c r="T932" s="60" t="s">
        <v>5484</v>
      </c>
      <c r="U932" s="60">
        <v>1</v>
      </c>
      <c r="V932" s="53" t="s">
        <v>5487</v>
      </c>
    </row>
    <row r="933" spans="1:22" x14ac:dyDescent="0.25">
      <c r="A933" s="59">
        <v>21923</v>
      </c>
      <c r="B933" s="60" t="s">
        <v>248</v>
      </c>
      <c r="C933" s="60" t="s">
        <v>10</v>
      </c>
      <c r="D933" s="60" t="s">
        <v>5480</v>
      </c>
      <c r="E933" s="60" t="s">
        <v>5481</v>
      </c>
      <c r="F933" s="60" t="s">
        <v>5482</v>
      </c>
      <c r="G933" s="60" t="s">
        <v>5482</v>
      </c>
      <c r="H933" s="60" t="s">
        <v>6625</v>
      </c>
      <c r="I933" s="60" t="s">
        <v>6625</v>
      </c>
      <c r="J933" s="60" t="s">
        <v>5484</v>
      </c>
      <c r="K933" s="60" t="s">
        <v>6624</v>
      </c>
      <c r="L933" s="60" t="s">
        <v>6674</v>
      </c>
      <c r="M933" s="60">
        <v>330</v>
      </c>
      <c r="N933" s="60">
        <v>333</v>
      </c>
      <c r="O933" s="60">
        <v>401</v>
      </c>
      <c r="P933" s="61" t="s">
        <v>3854</v>
      </c>
      <c r="Q933" s="62" t="s">
        <v>5485</v>
      </c>
      <c r="R933" s="60" t="s">
        <v>5482</v>
      </c>
      <c r="S933" s="60" t="s">
        <v>5486</v>
      </c>
      <c r="T933" s="60" t="s">
        <v>5484</v>
      </c>
      <c r="U933" s="60">
        <v>1</v>
      </c>
      <c r="V933" s="53" t="s">
        <v>5487</v>
      </c>
    </row>
    <row r="934" spans="1:22" x14ac:dyDescent="0.25">
      <c r="A934" s="59">
        <v>380180</v>
      </c>
      <c r="B934" s="60" t="s">
        <v>6781</v>
      </c>
      <c r="C934" s="60" t="s">
        <v>10</v>
      </c>
      <c r="D934" s="60" t="s">
        <v>5480</v>
      </c>
      <c r="E934" s="60" t="s">
        <v>5481</v>
      </c>
      <c r="F934" s="60" t="s">
        <v>5482</v>
      </c>
      <c r="G934" s="60" t="s">
        <v>5482</v>
      </c>
      <c r="H934" s="60" t="s">
        <v>5762</v>
      </c>
      <c r="I934" s="60" t="s">
        <v>5722</v>
      </c>
      <c r="J934" s="60" t="s">
        <v>5484</v>
      </c>
      <c r="K934" s="60" t="s">
        <v>6782</v>
      </c>
      <c r="L934" s="60" t="s">
        <v>4268</v>
      </c>
      <c r="M934" s="60">
        <v>330</v>
      </c>
      <c r="N934" s="60">
        <v>333</v>
      </c>
      <c r="O934" s="60">
        <v>401</v>
      </c>
      <c r="P934" s="61" t="s">
        <v>3854</v>
      </c>
      <c r="Q934" s="62" t="s">
        <v>5485</v>
      </c>
      <c r="R934" s="60" t="s">
        <v>5482</v>
      </c>
      <c r="S934" s="60" t="s">
        <v>5486</v>
      </c>
      <c r="T934" s="60" t="s">
        <v>5484</v>
      </c>
      <c r="U934" s="60">
        <v>1</v>
      </c>
      <c r="V934" s="53" t="s">
        <v>5487</v>
      </c>
    </row>
    <row r="935" spans="1:22" x14ac:dyDescent="0.25">
      <c r="A935" s="59">
        <v>698416</v>
      </c>
      <c r="B935" s="60" t="s">
        <v>6783</v>
      </c>
      <c r="C935" s="60" t="s">
        <v>10</v>
      </c>
      <c r="D935" s="60" t="s">
        <v>5480</v>
      </c>
      <c r="E935" s="60" t="s">
        <v>5481</v>
      </c>
      <c r="F935" s="60" t="s">
        <v>5519</v>
      </c>
      <c r="G935" s="60" t="s">
        <v>5519</v>
      </c>
      <c r="H935" s="60" t="s">
        <v>5555</v>
      </c>
      <c r="I935" s="60" t="s">
        <v>5555</v>
      </c>
      <c r="J935" s="60" t="s">
        <v>5492</v>
      </c>
      <c r="K935" s="60" t="s">
        <v>6783</v>
      </c>
      <c r="L935" s="60" t="s">
        <v>5490</v>
      </c>
      <c r="M935" s="60">
        <v>330</v>
      </c>
      <c r="N935" s="60">
        <v>333</v>
      </c>
      <c r="O935" s="60">
        <v>402</v>
      </c>
      <c r="P935" s="61">
        <v>101</v>
      </c>
      <c r="Q935" s="62" t="s">
        <v>6784</v>
      </c>
      <c r="R935" s="60" t="s">
        <v>5519</v>
      </c>
      <c r="S935" s="60" t="s">
        <v>5486</v>
      </c>
      <c r="T935" s="60" t="s">
        <v>5484</v>
      </c>
      <c r="U935" s="60">
        <v>1</v>
      </c>
      <c r="V935" s="53" t="s">
        <v>5487</v>
      </c>
    </row>
    <row r="936" spans="1:22" x14ac:dyDescent="0.25">
      <c r="A936" s="59">
        <v>655826</v>
      </c>
      <c r="B936" s="60" t="s">
        <v>6785</v>
      </c>
      <c r="C936" s="60" t="s">
        <v>10</v>
      </c>
      <c r="D936" s="60" t="s">
        <v>5480</v>
      </c>
      <c r="E936" s="60" t="s">
        <v>5481</v>
      </c>
      <c r="F936" s="60" t="s">
        <v>5519</v>
      </c>
      <c r="G936" s="60" t="s">
        <v>5519</v>
      </c>
      <c r="H936" s="60" t="s">
        <v>5620</v>
      </c>
      <c r="I936" s="60" t="s">
        <v>5621</v>
      </c>
      <c r="J936" s="60" t="s">
        <v>5492</v>
      </c>
      <c r="K936" s="60" t="s">
        <v>6785</v>
      </c>
      <c r="L936" s="60" t="s">
        <v>5490</v>
      </c>
      <c r="M936" s="60">
        <v>330</v>
      </c>
      <c r="N936" s="60">
        <v>333</v>
      </c>
      <c r="O936" s="60">
        <v>402</v>
      </c>
      <c r="P936" s="61">
        <v>101</v>
      </c>
      <c r="Q936" s="62" t="s">
        <v>6784</v>
      </c>
      <c r="R936" s="60" t="s">
        <v>5519</v>
      </c>
      <c r="S936" s="60" t="s">
        <v>5486</v>
      </c>
      <c r="T936" s="60" t="s">
        <v>5484</v>
      </c>
      <c r="U936" s="60">
        <v>1</v>
      </c>
      <c r="V936" s="53" t="s">
        <v>5487</v>
      </c>
    </row>
    <row r="937" spans="1:22" x14ac:dyDescent="0.25">
      <c r="A937" s="59">
        <v>711449</v>
      </c>
      <c r="B937" s="60" t="s">
        <v>6786</v>
      </c>
      <c r="C937" s="60" t="s">
        <v>9</v>
      </c>
      <c r="D937" s="60" t="s">
        <v>6261</v>
      </c>
      <c r="E937" s="60" t="s">
        <v>6262</v>
      </c>
      <c r="F937" s="60" t="s">
        <v>6263</v>
      </c>
      <c r="G937" s="60" t="s">
        <v>6264</v>
      </c>
      <c r="H937" s="60" t="s">
        <v>6662</v>
      </c>
      <c r="I937" s="60" t="s">
        <v>6264</v>
      </c>
      <c r="J937" s="60" t="s">
        <v>5484</v>
      </c>
      <c r="K937" s="60" t="s">
        <v>6663</v>
      </c>
      <c r="L937" s="60" t="s">
        <v>5490</v>
      </c>
      <c r="M937" s="60">
        <v>430</v>
      </c>
      <c r="N937" s="60">
        <v>433</v>
      </c>
      <c r="O937" s="60">
        <v>104</v>
      </c>
      <c r="P937" s="61">
        <v>105</v>
      </c>
      <c r="Q937" s="62">
        <v>430433104105</v>
      </c>
      <c r="R937" s="60" t="s">
        <v>6664</v>
      </c>
      <c r="S937" s="60" t="s">
        <v>6264</v>
      </c>
      <c r="T937" s="60" t="s">
        <v>5484</v>
      </c>
      <c r="U937" s="60">
        <v>0.2</v>
      </c>
      <c r="V937" s="53" t="s">
        <v>5487</v>
      </c>
    </row>
    <row r="938" spans="1:22" x14ac:dyDescent="0.25">
      <c r="A938" s="59">
        <v>711450</v>
      </c>
      <c r="B938" s="60" t="s">
        <v>6787</v>
      </c>
      <c r="C938" s="60" t="s">
        <v>9</v>
      </c>
      <c r="D938" s="60" t="s">
        <v>6261</v>
      </c>
      <c r="E938" s="60" t="s">
        <v>6262</v>
      </c>
      <c r="F938" s="60" t="s">
        <v>6263</v>
      </c>
      <c r="G938" s="60" t="s">
        <v>6264</v>
      </c>
      <c r="H938" s="60" t="s">
        <v>6666</v>
      </c>
      <c r="I938" s="60" t="s">
        <v>6264</v>
      </c>
      <c r="J938" s="60" t="s">
        <v>5484</v>
      </c>
      <c r="K938" s="60" t="s">
        <v>6667</v>
      </c>
      <c r="L938" s="60" t="s">
        <v>5490</v>
      </c>
      <c r="M938" s="60">
        <v>430</v>
      </c>
      <c r="N938" s="60">
        <v>433</v>
      </c>
      <c r="O938" s="60">
        <v>104</v>
      </c>
      <c r="P938" s="61">
        <v>105</v>
      </c>
      <c r="Q938" s="62">
        <v>430433104105</v>
      </c>
      <c r="R938" s="60" t="s">
        <v>6668</v>
      </c>
      <c r="S938" s="60" t="s">
        <v>6264</v>
      </c>
      <c r="T938" s="60" t="s">
        <v>5484</v>
      </c>
      <c r="U938" s="60">
        <v>0.2</v>
      </c>
      <c r="V938" s="53" t="s">
        <v>5487</v>
      </c>
    </row>
    <row r="939" spans="1:22" x14ac:dyDescent="0.25">
      <c r="A939" s="59">
        <v>711452</v>
      </c>
      <c r="B939" s="60" t="s">
        <v>6788</v>
      </c>
      <c r="C939" s="60" t="s">
        <v>9</v>
      </c>
      <c r="D939" s="60" t="s">
        <v>6261</v>
      </c>
      <c r="E939" s="60" t="s">
        <v>6262</v>
      </c>
      <c r="F939" s="60" t="s">
        <v>6263</v>
      </c>
      <c r="G939" s="60" t="s">
        <v>6264</v>
      </c>
      <c r="H939" s="60" t="s">
        <v>6670</v>
      </c>
      <c r="I939" s="60" t="s">
        <v>6264</v>
      </c>
      <c r="J939" s="60" t="s">
        <v>5484</v>
      </c>
      <c r="K939" s="60" t="s">
        <v>6671</v>
      </c>
      <c r="L939" s="60" t="s">
        <v>5490</v>
      </c>
      <c r="M939" s="60">
        <v>430</v>
      </c>
      <c r="N939" s="60">
        <v>433</v>
      </c>
      <c r="O939" s="60">
        <v>104</v>
      </c>
      <c r="P939" s="61">
        <v>105</v>
      </c>
      <c r="Q939" s="62">
        <v>430433104105</v>
      </c>
      <c r="R939" s="60" t="s">
        <v>6672</v>
      </c>
      <c r="S939" s="60" t="s">
        <v>6264</v>
      </c>
      <c r="T939" s="60" t="s">
        <v>5484</v>
      </c>
      <c r="U939" s="60">
        <v>0.2</v>
      </c>
      <c r="V939" s="53" t="s">
        <v>5487</v>
      </c>
    </row>
    <row r="940" spans="1:22" x14ac:dyDescent="0.25">
      <c r="A940" s="59">
        <v>61789</v>
      </c>
      <c r="B940" s="60" t="s">
        <v>4133</v>
      </c>
      <c r="C940" s="60" t="s">
        <v>10</v>
      </c>
      <c r="D940" s="60" t="s">
        <v>5696</v>
      </c>
      <c r="E940" s="60" t="s">
        <v>5481</v>
      </c>
      <c r="F940" s="60" t="s">
        <v>5697</v>
      </c>
      <c r="G940" s="60" t="s">
        <v>6046</v>
      </c>
      <c r="H940" s="60" t="s">
        <v>6059</v>
      </c>
      <c r="I940" s="60" t="s">
        <v>5484</v>
      </c>
      <c r="J940" s="60" t="s">
        <v>5484</v>
      </c>
      <c r="K940" s="60" t="s">
        <v>6789</v>
      </c>
      <c r="L940" s="60" t="s">
        <v>5490</v>
      </c>
      <c r="M940" s="60">
        <v>330</v>
      </c>
      <c r="N940" s="60">
        <v>335</v>
      </c>
      <c r="O940" s="60">
        <v>405</v>
      </c>
      <c r="P940" s="61">
        <v>142</v>
      </c>
      <c r="Q940" s="62">
        <v>330335405142</v>
      </c>
      <c r="R940" s="60" t="s">
        <v>6046</v>
      </c>
      <c r="S940" s="60" t="s">
        <v>5486</v>
      </c>
      <c r="T940" s="60" t="s">
        <v>5484</v>
      </c>
      <c r="U940" s="60">
        <v>1</v>
      </c>
      <c r="V940" s="53" t="s">
        <v>5487</v>
      </c>
    </row>
    <row r="941" spans="1:22" x14ac:dyDescent="0.25">
      <c r="A941" s="59">
        <v>21830</v>
      </c>
      <c r="B941" s="60" t="s">
        <v>2376</v>
      </c>
      <c r="C941" s="60" t="s">
        <v>10</v>
      </c>
      <c r="D941" s="60" t="s">
        <v>5696</v>
      </c>
      <c r="E941" s="60" t="s">
        <v>5481</v>
      </c>
      <c r="F941" s="60" t="s">
        <v>5697</v>
      </c>
      <c r="G941" s="60" t="s">
        <v>6046</v>
      </c>
      <c r="H941" s="60" t="s">
        <v>6079</v>
      </c>
      <c r="I941" s="60" t="s">
        <v>6048</v>
      </c>
      <c r="J941" s="60" t="s">
        <v>5484</v>
      </c>
      <c r="K941" s="60" t="s">
        <v>6078</v>
      </c>
      <c r="L941" s="60" t="s">
        <v>6674</v>
      </c>
      <c r="M941" s="60">
        <v>330</v>
      </c>
      <c r="N941" s="60">
        <v>335</v>
      </c>
      <c r="O941" s="60">
        <v>405</v>
      </c>
      <c r="P941" s="61" t="s">
        <v>3854</v>
      </c>
      <c r="Q941" s="62" t="s">
        <v>6049</v>
      </c>
      <c r="R941" s="60" t="s">
        <v>6046</v>
      </c>
      <c r="S941" s="60" t="s">
        <v>5486</v>
      </c>
      <c r="T941" s="60" t="s">
        <v>5484</v>
      </c>
      <c r="U941" s="60">
        <v>1</v>
      </c>
      <c r="V941" s="53" t="s">
        <v>5487</v>
      </c>
    </row>
    <row r="942" spans="1:22" x14ac:dyDescent="0.25">
      <c r="A942" s="59">
        <v>22839</v>
      </c>
      <c r="B942" s="60" t="s">
        <v>1406</v>
      </c>
      <c r="C942" s="60" t="s">
        <v>10</v>
      </c>
      <c r="D942" s="60" t="s">
        <v>5480</v>
      </c>
      <c r="E942" s="60" t="s">
        <v>5481</v>
      </c>
      <c r="F942" s="60" t="s">
        <v>5482</v>
      </c>
      <c r="G942" s="60" t="s">
        <v>5482</v>
      </c>
      <c r="H942" s="60" t="s">
        <v>6179</v>
      </c>
      <c r="I942" s="60" t="s">
        <v>6161</v>
      </c>
      <c r="J942" s="60" t="s">
        <v>5484</v>
      </c>
      <c r="K942" s="60" t="s">
        <v>6183</v>
      </c>
      <c r="L942" s="60" t="s">
        <v>6674</v>
      </c>
      <c r="M942" s="60">
        <v>330</v>
      </c>
      <c r="N942" s="60">
        <v>333</v>
      </c>
      <c r="O942" s="60">
        <v>401</v>
      </c>
      <c r="P942" s="61" t="s">
        <v>3854</v>
      </c>
      <c r="Q942" s="62" t="s">
        <v>5485</v>
      </c>
      <c r="R942" s="60" t="s">
        <v>5482</v>
      </c>
      <c r="S942" s="60" t="s">
        <v>5486</v>
      </c>
      <c r="T942" s="60" t="s">
        <v>5484</v>
      </c>
      <c r="U942" s="60">
        <v>1</v>
      </c>
      <c r="V942" s="53" t="s">
        <v>5487</v>
      </c>
    </row>
    <row r="943" spans="1:22" x14ac:dyDescent="0.25">
      <c r="A943" s="59">
        <v>21889</v>
      </c>
      <c r="B943" s="60" t="s">
        <v>2290</v>
      </c>
      <c r="C943" s="60" t="s">
        <v>10</v>
      </c>
      <c r="D943" s="60" t="s">
        <v>5480</v>
      </c>
      <c r="E943" s="60" t="s">
        <v>5481</v>
      </c>
      <c r="F943" s="60" t="s">
        <v>5519</v>
      </c>
      <c r="G943" s="60" t="s">
        <v>5519</v>
      </c>
      <c r="H943" s="60" t="s">
        <v>5520</v>
      </c>
      <c r="I943" s="60" t="s">
        <v>5521</v>
      </c>
      <c r="J943" s="60" t="s">
        <v>5484</v>
      </c>
      <c r="K943" s="60" t="s">
        <v>5518</v>
      </c>
      <c r="L943" s="60" t="s">
        <v>6674</v>
      </c>
      <c r="M943" s="60">
        <v>330</v>
      </c>
      <c r="N943" s="60">
        <v>333</v>
      </c>
      <c r="O943" s="60">
        <v>402</v>
      </c>
      <c r="P943" s="61" t="s">
        <v>3854</v>
      </c>
      <c r="Q943" s="62" t="s">
        <v>5522</v>
      </c>
      <c r="R943" s="60" t="s">
        <v>5519</v>
      </c>
      <c r="S943" s="60" t="s">
        <v>5486</v>
      </c>
      <c r="T943" s="60" t="s">
        <v>5484</v>
      </c>
      <c r="U943" s="60">
        <v>1</v>
      </c>
      <c r="V943" s="53" t="s">
        <v>5487</v>
      </c>
    </row>
    <row r="944" spans="1:22" x14ac:dyDescent="0.25">
      <c r="A944" s="59" t="s">
        <v>3854</v>
      </c>
      <c r="B944" s="60" t="s">
        <v>6790</v>
      </c>
      <c r="C944" s="60" t="s">
        <v>9</v>
      </c>
      <c r="D944" s="60" t="s">
        <v>5480</v>
      </c>
      <c r="E944" s="60" t="s">
        <v>5481</v>
      </c>
      <c r="F944" s="60" t="s">
        <v>5482</v>
      </c>
      <c r="G944" s="60" t="s">
        <v>5500</v>
      </c>
      <c r="H944" s="60" t="s">
        <v>6215</v>
      </c>
      <c r="I944" s="60" t="s">
        <v>6216</v>
      </c>
      <c r="J944" s="60" t="s">
        <v>6585</v>
      </c>
      <c r="K944" s="60" t="s">
        <v>6791</v>
      </c>
      <c r="L944" s="60" t="s">
        <v>4149</v>
      </c>
      <c r="M944" s="60">
        <v>330</v>
      </c>
      <c r="N944" s="60">
        <v>333</v>
      </c>
      <c r="O944" s="60">
        <v>401</v>
      </c>
      <c r="P944" s="61" t="s">
        <v>3854</v>
      </c>
      <c r="Q944" s="62" t="s">
        <v>5485</v>
      </c>
      <c r="R944" s="60" t="s">
        <v>5500</v>
      </c>
      <c r="S944" s="60" t="s">
        <v>5503</v>
      </c>
      <c r="T944" s="60" t="s">
        <v>6585</v>
      </c>
      <c r="U944" s="60">
        <v>0.5</v>
      </c>
      <c r="V944" s="53" t="s">
        <v>5487</v>
      </c>
    </row>
    <row r="945" spans="1:22" x14ac:dyDescent="0.25">
      <c r="A945" s="59" t="s">
        <v>3854</v>
      </c>
      <c r="B945" s="60" t="s">
        <v>6792</v>
      </c>
      <c r="C945" s="60" t="s">
        <v>9</v>
      </c>
      <c r="D945" s="60" t="s">
        <v>5480</v>
      </c>
      <c r="E945" s="60" t="s">
        <v>5481</v>
      </c>
      <c r="F945" s="60" t="s">
        <v>5482</v>
      </c>
      <c r="G945" s="60" t="s">
        <v>5500</v>
      </c>
      <c r="H945" s="60" t="s">
        <v>6127</v>
      </c>
      <c r="I945" s="60" t="s">
        <v>6117</v>
      </c>
      <c r="J945" s="60" t="s">
        <v>6585</v>
      </c>
      <c r="K945" s="60" t="s">
        <v>6793</v>
      </c>
      <c r="L945" s="60" t="s">
        <v>4149</v>
      </c>
      <c r="M945" s="60">
        <v>330</v>
      </c>
      <c r="N945" s="60">
        <v>333</v>
      </c>
      <c r="O945" s="60">
        <v>401</v>
      </c>
      <c r="P945" s="61" t="s">
        <v>3854</v>
      </c>
      <c r="Q945" s="62" t="s">
        <v>5485</v>
      </c>
      <c r="R945" s="60" t="s">
        <v>5500</v>
      </c>
      <c r="S945" s="60" t="s">
        <v>5503</v>
      </c>
      <c r="T945" s="60" t="s">
        <v>6585</v>
      </c>
      <c r="U945" s="60">
        <v>0.5</v>
      </c>
      <c r="V945" s="53" t="s">
        <v>5487</v>
      </c>
    </row>
    <row r="946" spans="1:22" x14ac:dyDescent="0.25">
      <c r="A946" s="59" t="s">
        <v>3854</v>
      </c>
      <c r="B946" s="60" t="s">
        <v>6794</v>
      </c>
      <c r="C946" s="60" t="s">
        <v>9</v>
      </c>
      <c r="D946" s="60" t="s">
        <v>5480</v>
      </c>
      <c r="E946" s="60" t="s">
        <v>5481</v>
      </c>
      <c r="F946" s="60" t="s">
        <v>5482</v>
      </c>
      <c r="G946" s="60" t="s">
        <v>5500</v>
      </c>
      <c r="H946" s="60" t="s">
        <v>6172</v>
      </c>
      <c r="I946" s="60" t="s">
        <v>6161</v>
      </c>
      <c r="J946" s="60" t="s">
        <v>6585</v>
      </c>
      <c r="K946" s="60" t="s">
        <v>6795</v>
      </c>
      <c r="L946" s="60" t="s">
        <v>4149</v>
      </c>
      <c r="M946" s="60">
        <v>330</v>
      </c>
      <c r="N946" s="60">
        <v>333</v>
      </c>
      <c r="O946" s="60">
        <v>401</v>
      </c>
      <c r="P946" s="61" t="s">
        <v>3854</v>
      </c>
      <c r="Q946" s="62" t="s">
        <v>5485</v>
      </c>
      <c r="R946" s="60" t="s">
        <v>5500</v>
      </c>
      <c r="S946" s="60" t="s">
        <v>5503</v>
      </c>
      <c r="T946" s="60" t="s">
        <v>6585</v>
      </c>
      <c r="U946" s="60">
        <v>0.5</v>
      </c>
      <c r="V946" s="53" t="s">
        <v>5487</v>
      </c>
    </row>
    <row r="947" spans="1:22" x14ac:dyDescent="0.25">
      <c r="A947" s="59" t="s">
        <v>3854</v>
      </c>
      <c r="B947" s="60" t="s">
        <v>6796</v>
      </c>
      <c r="C947" s="60" t="s">
        <v>9</v>
      </c>
      <c r="D947" s="60" t="s">
        <v>5480</v>
      </c>
      <c r="E947" s="60" t="s">
        <v>5481</v>
      </c>
      <c r="F947" s="60" t="s">
        <v>5482</v>
      </c>
      <c r="G947" s="60" t="s">
        <v>5500</v>
      </c>
      <c r="H947" s="60" t="s">
        <v>5501</v>
      </c>
      <c r="I947" s="60" t="s">
        <v>5483</v>
      </c>
      <c r="J947" s="60" t="s">
        <v>6585</v>
      </c>
      <c r="K947" s="60" t="s">
        <v>6797</v>
      </c>
      <c r="L947" s="60" t="s">
        <v>4149</v>
      </c>
      <c r="M947" s="60">
        <v>330</v>
      </c>
      <c r="N947" s="60">
        <v>333</v>
      </c>
      <c r="O947" s="60">
        <v>401</v>
      </c>
      <c r="P947" s="61" t="s">
        <v>3854</v>
      </c>
      <c r="Q947" s="62" t="s">
        <v>5485</v>
      </c>
      <c r="R947" s="60" t="s">
        <v>5500</v>
      </c>
      <c r="S947" s="60" t="s">
        <v>5503</v>
      </c>
      <c r="T947" s="60" t="s">
        <v>6585</v>
      </c>
      <c r="U947" s="60">
        <v>0.5</v>
      </c>
      <c r="V947" s="53" t="s">
        <v>5487</v>
      </c>
    </row>
    <row r="948" spans="1:22" x14ac:dyDescent="0.25">
      <c r="A948" s="59">
        <v>19862</v>
      </c>
      <c r="B948" s="60" t="s">
        <v>6798</v>
      </c>
      <c r="C948" s="60" t="s">
        <v>6714</v>
      </c>
      <c r="D948" s="60" t="s">
        <v>5480</v>
      </c>
      <c r="E948" s="60" t="s">
        <v>5481</v>
      </c>
      <c r="F948" s="60" t="s">
        <v>5482</v>
      </c>
      <c r="G948" s="60" t="s">
        <v>5482</v>
      </c>
      <c r="H948" s="60" t="s">
        <v>6799</v>
      </c>
      <c r="I948" s="60" t="s">
        <v>6799</v>
      </c>
      <c r="J948" s="60" t="s">
        <v>5484</v>
      </c>
      <c r="K948" s="60" t="s">
        <v>6800</v>
      </c>
      <c r="L948" s="60" t="s">
        <v>3939</v>
      </c>
      <c r="M948" s="60">
        <v>330</v>
      </c>
      <c r="N948" s="60">
        <v>333</v>
      </c>
      <c r="O948" s="60">
        <v>402</v>
      </c>
      <c r="P948" s="61" t="s">
        <v>3854</v>
      </c>
      <c r="Q948" s="62" t="s">
        <v>5522</v>
      </c>
      <c r="R948" s="60" t="s">
        <v>5482</v>
      </c>
      <c r="S948" s="60" t="s">
        <v>5486</v>
      </c>
      <c r="T948" s="60" t="s">
        <v>5484</v>
      </c>
      <c r="U948" s="60">
        <v>1</v>
      </c>
      <c r="V948" s="53" t="s">
        <v>5487</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63" customWidth="1"/>
    <col min="2" max="2" width="13.42578125" style="64" customWidth="1"/>
    <col min="3" max="3" width="31.42578125" style="64" customWidth="1"/>
    <col min="4" max="4" width="13.28515625" style="65" customWidth="1"/>
    <col min="5" max="5" width="10.28515625" style="66" customWidth="1"/>
    <col min="6" max="6" width="28.7109375" style="67" customWidth="1"/>
    <col min="7" max="7" width="16.28515625" style="64" hidden="1" customWidth="1"/>
    <col min="8" max="8" width="25.42578125" style="68" hidden="1" customWidth="1"/>
    <col min="9" max="9" width="20.28515625" style="68" hidden="1" customWidth="1"/>
    <col min="10" max="10" width="10.140625" style="68" hidden="1" customWidth="1"/>
    <col min="11" max="11" width="5.85546875" style="64" hidden="1" customWidth="1"/>
    <col min="12" max="13" width="11.5703125" style="64" hidden="1" customWidth="1"/>
    <col min="14" max="16384" width="8.85546875" style="64" customWidth="1"/>
  </cols>
  <sheetData>
    <row r="1" ht="16.9" customHeight="1" spans="1:11" s="68" customFormat="1" x14ac:dyDescent="0.25">
      <c r="A1" s="69" t="s">
        <v>6801</v>
      </c>
      <c r="B1" s="69" t="s">
        <v>20</v>
      </c>
      <c r="C1" s="69" t="s">
        <v>6802</v>
      </c>
      <c r="D1" s="70" t="s">
        <v>6803</v>
      </c>
      <c r="E1" s="71" t="s">
        <v>6804</v>
      </c>
      <c r="F1" s="72"/>
      <c r="G1" s="73" t="s">
        <v>3</v>
      </c>
      <c r="H1" s="74" t="s">
        <v>6805</v>
      </c>
      <c r="I1" s="69" t="s">
        <v>6802</v>
      </c>
      <c r="J1" s="70" t="s">
        <v>6803</v>
      </c>
      <c r="K1" s="71" t="s">
        <v>6804</v>
      </c>
    </row>
    <row r="2" ht="9.75" customHeight="1" spans="1:11" s="68" customFormat="1" x14ac:dyDescent="0.25">
      <c r="A2" s="75" t="s">
        <v>6806</v>
      </c>
      <c r="B2" s="76">
        <v>101</v>
      </c>
      <c r="C2" s="76" t="s">
        <v>4934</v>
      </c>
      <c r="D2" s="77">
        <v>330333401452</v>
      </c>
      <c r="E2" s="78">
        <v>0.14</v>
      </c>
      <c r="F2" s="79"/>
      <c r="G2" s="80" t="s">
        <v>6293</v>
      </c>
      <c r="H2" s="81">
        <v>401</v>
      </c>
      <c r="I2" s="81" t="s">
        <v>3896</v>
      </c>
      <c r="J2" s="82">
        <v>330335405142</v>
      </c>
      <c r="K2" s="83">
        <v>0.2</v>
      </c>
    </row>
    <row r="3" spans="1:11" s="68" customFormat="1" x14ac:dyDescent="0.25">
      <c r="A3" s="84" t="s">
        <v>6807</v>
      </c>
      <c r="B3" s="81">
        <v>101</v>
      </c>
      <c r="C3" s="81" t="s">
        <v>4934</v>
      </c>
      <c r="D3" s="82">
        <v>330335405142</v>
      </c>
      <c r="E3" s="83">
        <v>0.2</v>
      </c>
      <c r="F3" s="79"/>
      <c r="G3" s="80"/>
      <c r="H3" s="81">
        <v>705</v>
      </c>
      <c r="I3" s="81" t="s">
        <v>3879</v>
      </c>
      <c r="J3" s="82">
        <v>330335405142</v>
      </c>
      <c r="K3" s="83">
        <v>0.2</v>
      </c>
    </row>
    <row r="4" spans="1:11" s="68" customFormat="1" x14ac:dyDescent="0.25">
      <c r="A4" s="84" t="s">
        <v>6807</v>
      </c>
      <c r="B4" s="81">
        <v>101</v>
      </c>
      <c r="C4" s="81" t="s">
        <v>4934</v>
      </c>
      <c r="D4" s="82">
        <v>330335405142</v>
      </c>
      <c r="E4" s="83">
        <v>0.2</v>
      </c>
      <c r="G4" s="80"/>
      <c r="H4" s="81">
        <v>221</v>
      </c>
      <c r="I4" s="81" t="s">
        <v>3863</v>
      </c>
      <c r="J4" s="82">
        <v>330335405142</v>
      </c>
      <c r="K4" s="83">
        <v>0.2</v>
      </c>
    </row>
    <row r="5" spans="1:11" s="68" customFormat="1" x14ac:dyDescent="0.25">
      <c r="A5" s="84" t="s">
        <v>6808</v>
      </c>
      <c r="B5" s="81">
        <v>101</v>
      </c>
      <c r="C5" s="81" t="s">
        <v>4934</v>
      </c>
      <c r="D5" s="82">
        <v>430433104105</v>
      </c>
      <c r="E5" s="83">
        <v>0.2</v>
      </c>
      <c r="G5" s="80"/>
      <c r="H5" s="81">
        <v>210</v>
      </c>
      <c r="I5" s="81" t="s">
        <v>3889</v>
      </c>
      <c r="J5" s="82">
        <v>330335405142</v>
      </c>
      <c r="K5" s="83">
        <v>0.2</v>
      </c>
    </row>
    <row r="6" spans="1:11" s="68" customFormat="1" x14ac:dyDescent="0.25">
      <c r="A6" s="84" t="s">
        <v>6809</v>
      </c>
      <c r="B6" s="81">
        <v>101</v>
      </c>
      <c r="C6" s="81" t="s">
        <v>4934</v>
      </c>
      <c r="D6" s="82">
        <v>480483101228</v>
      </c>
      <c r="E6" s="83">
        <v>0.2</v>
      </c>
      <c r="G6" s="80"/>
      <c r="H6" s="81">
        <v>248</v>
      </c>
      <c r="I6" s="81" t="s">
        <v>3876</v>
      </c>
      <c r="J6" s="82">
        <v>330335405142</v>
      </c>
      <c r="K6" s="83">
        <v>0.2</v>
      </c>
    </row>
    <row r="7" spans="1:11" s="68" customFormat="1" x14ac:dyDescent="0.25">
      <c r="A7" s="84" t="s">
        <v>6810</v>
      </c>
      <c r="B7" s="81">
        <v>102</v>
      </c>
      <c r="C7" s="81" t="s">
        <v>4938</v>
      </c>
      <c r="D7" s="82">
        <v>330333401473</v>
      </c>
      <c r="E7" s="83">
        <v>0.15</v>
      </c>
      <c r="F7" s="72"/>
      <c r="G7" s="80"/>
      <c r="H7" s="81">
        <v>402</v>
      </c>
      <c r="I7" s="81" t="s">
        <v>3900</v>
      </c>
      <c r="J7" s="82">
        <v>330335405142</v>
      </c>
      <c r="K7" s="83">
        <v>0.2</v>
      </c>
    </row>
    <row r="8" spans="1:11" s="68" customFormat="1" x14ac:dyDescent="0.25">
      <c r="A8" s="84" t="s">
        <v>6811</v>
      </c>
      <c r="B8" s="81">
        <v>102</v>
      </c>
      <c r="C8" s="81" t="s">
        <v>4938</v>
      </c>
      <c r="D8" s="82">
        <v>330335405142</v>
      </c>
      <c r="E8" s="83">
        <v>0.2</v>
      </c>
      <c r="F8" s="79"/>
      <c r="G8" s="80"/>
      <c r="H8" s="81">
        <v>804</v>
      </c>
      <c r="I8" s="81" t="s">
        <v>3905</v>
      </c>
      <c r="J8" s="82">
        <v>330335405142</v>
      </c>
      <c r="K8" s="83">
        <v>0.2</v>
      </c>
    </row>
    <row r="9" spans="1:5" s="68" customFormat="1" x14ac:dyDescent="0.25">
      <c r="A9" s="84" t="s">
        <v>6811</v>
      </c>
      <c r="B9" s="81">
        <v>102</v>
      </c>
      <c r="C9" s="81" t="s">
        <v>4938</v>
      </c>
      <c r="D9" s="82">
        <v>330335405142</v>
      </c>
      <c r="E9" s="83">
        <v>0.2</v>
      </c>
    </row>
    <row r="10" spans="1:5" s="68" customFormat="1" x14ac:dyDescent="0.25">
      <c r="A10" s="84" t="s">
        <v>6812</v>
      </c>
      <c r="B10" s="81">
        <v>102</v>
      </c>
      <c r="C10" s="81" t="s">
        <v>4938</v>
      </c>
      <c r="D10" s="82">
        <v>430433104105</v>
      </c>
      <c r="E10" s="83">
        <v>0.2</v>
      </c>
    </row>
    <row r="11" spans="1:8" s="68" customFormat="1" x14ac:dyDescent="0.25">
      <c r="A11" s="84" t="s">
        <v>6813</v>
      </c>
      <c r="B11" s="81">
        <v>102</v>
      </c>
      <c r="C11" s="81" t="s">
        <v>4938</v>
      </c>
      <c r="D11" s="82">
        <v>480483101228</v>
      </c>
      <c r="E11" s="83">
        <v>0.2</v>
      </c>
      <c r="G11" s="73" t="s">
        <v>6814</v>
      </c>
      <c r="H11" s="73" t="s">
        <v>6815</v>
      </c>
    </row>
    <row r="12" spans="1:8" s="68" customFormat="1" x14ac:dyDescent="0.25">
      <c r="A12" s="84" t="s">
        <v>6816</v>
      </c>
      <c r="B12" s="81">
        <v>105</v>
      </c>
      <c r="C12" s="81" t="s">
        <v>4943</v>
      </c>
      <c r="D12" s="82">
        <v>330335405142</v>
      </c>
      <c r="E12" s="83">
        <v>0.2</v>
      </c>
      <c r="G12" s="82">
        <v>330333401101</v>
      </c>
      <c r="H12" s="85" t="s">
        <v>5482</v>
      </c>
    </row>
    <row r="13" spans="1:8" s="68" customFormat="1" x14ac:dyDescent="0.25">
      <c r="A13" s="84" t="s">
        <v>6817</v>
      </c>
      <c r="B13" s="81">
        <v>105</v>
      </c>
      <c r="C13" s="81" t="s">
        <v>4943</v>
      </c>
      <c r="D13" s="82">
        <v>430433104105</v>
      </c>
      <c r="E13" s="83">
        <v>0.2</v>
      </c>
      <c r="G13" s="82">
        <v>330333401102</v>
      </c>
      <c r="H13" s="85" t="s">
        <v>5482</v>
      </c>
    </row>
    <row r="14" spans="1:8" s="68" customFormat="1" x14ac:dyDescent="0.25">
      <c r="A14" s="84" t="s">
        <v>6818</v>
      </c>
      <c r="B14" s="81">
        <v>105</v>
      </c>
      <c r="C14" s="81" t="s">
        <v>4943</v>
      </c>
      <c r="D14" s="82">
        <v>480483101228</v>
      </c>
      <c r="E14" s="83">
        <v>0.2</v>
      </c>
      <c r="G14" s="82">
        <v>330333401127</v>
      </c>
      <c r="H14" s="85" t="s">
        <v>5500</v>
      </c>
    </row>
    <row r="15" spans="1:8" s="68" customFormat="1" x14ac:dyDescent="0.25">
      <c r="A15" s="84" t="s">
        <v>6819</v>
      </c>
      <c r="B15" s="81">
        <v>111</v>
      </c>
      <c r="C15" s="81" t="s">
        <v>4024</v>
      </c>
      <c r="D15" s="82">
        <v>330333401101</v>
      </c>
      <c r="E15" s="83">
        <v>0.11</v>
      </c>
      <c r="F15" s="79"/>
      <c r="G15" s="82">
        <v>330333401452</v>
      </c>
      <c r="H15" s="85" t="s">
        <v>5482</v>
      </c>
    </row>
    <row r="16" spans="1:8" s="68" customFormat="1" x14ac:dyDescent="0.25">
      <c r="A16" s="84" t="s">
        <v>6820</v>
      </c>
      <c r="B16" s="81">
        <v>111</v>
      </c>
      <c r="C16" s="81" t="s">
        <v>4024</v>
      </c>
      <c r="D16" s="82">
        <v>330333401453</v>
      </c>
      <c r="E16" s="83">
        <v>0.16</v>
      </c>
      <c r="G16" s="82">
        <v>330333401453</v>
      </c>
      <c r="H16" s="85" t="s">
        <v>5482</v>
      </c>
    </row>
    <row r="17" spans="1:8" s="68" customFormat="1" x14ac:dyDescent="0.25">
      <c r="A17" s="84" t="s">
        <v>6820</v>
      </c>
      <c r="B17" s="81">
        <v>111</v>
      </c>
      <c r="C17" s="81" t="s">
        <v>4024</v>
      </c>
      <c r="D17" s="82">
        <v>330333401453</v>
      </c>
      <c r="E17" s="83">
        <v>0.16</v>
      </c>
      <c r="G17" s="82">
        <v>330333401473</v>
      </c>
      <c r="H17" s="85" t="s">
        <v>6821</v>
      </c>
    </row>
    <row r="18" spans="1:8" s="68" customFormat="1" x14ac:dyDescent="0.25">
      <c r="A18" s="84" t="s">
        <v>6822</v>
      </c>
      <c r="B18" s="81">
        <v>111</v>
      </c>
      <c r="C18" s="81" t="s">
        <v>4024</v>
      </c>
      <c r="D18" s="82">
        <v>330333402101</v>
      </c>
      <c r="E18" s="83">
        <v>0.11</v>
      </c>
      <c r="G18" s="82">
        <v>330333402101</v>
      </c>
      <c r="H18" s="85" t="s">
        <v>5519</v>
      </c>
    </row>
    <row r="19" spans="1:8" s="68" customFormat="1" x14ac:dyDescent="0.25">
      <c r="A19" s="84" t="s">
        <v>6823</v>
      </c>
      <c r="B19" s="81">
        <v>111</v>
      </c>
      <c r="C19" s="81" t="s">
        <v>4024</v>
      </c>
      <c r="D19" s="82">
        <v>330335405101</v>
      </c>
      <c r="E19" s="83">
        <v>0.15</v>
      </c>
      <c r="G19" s="82">
        <v>330333402151</v>
      </c>
      <c r="H19" s="85" t="s">
        <v>5519</v>
      </c>
    </row>
    <row r="20" spans="1:8" s="68" customFormat="1" x14ac:dyDescent="0.25">
      <c r="A20" s="84" t="s">
        <v>6824</v>
      </c>
      <c r="B20" s="81">
        <v>111</v>
      </c>
      <c r="C20" s="81" t="s">
        <v>4024</v>
      </c>
      <c r="D20" s="82">
        <v>330335405142</v>
      </c>
      <c r="E20" s="83">
        <v>0.2</v>
      </c>
      <c r="G20" s="82">
        <v>330333402152</v>
      </c>
      <c r="H20" s="85" t="s">
        <v>5519</v>
      </c>
    </row>
    <row r="21" spans="1:8" s="68" customFormat="1" x14ac:dyDescent="0.25">
      <c r="A21" s="84" t="s">
        <v>6825</v>
      </c>
      <c r="B21" s="81">
        <v>111</v>
      </c>
      <c r="C21" s="81" t="s">
        <v>4024</v>
      </c>
      <c r="D21" s="82">
        <v>430433104105</v>
      </c>
      <c r="E21" s="83">
        <v>0.2</v>
      </c>
      <c r="G21" s="82">
        <v>330333402174</v>
      </c>
      <c r="H21" s="85" t="s">
        <v>5571</v>
      </c>
    </row>
    <row r="22" spans="1:8" s="68" customFormat="1" x14ac:dyDescent="0.25">
      <c r="A22" s="84" t="s">
        <v>6826</v>
      </c>
      <c r="B22" s="81">
        <v>111</v>
      </c>
      <c r="C22" s="81" t="s">
        <v>4024</v>
      </c>
      <c r="D22" s="82">
        <v>480483101228</v>
      </c>
      <c r="E22" s="83">
        <v>0.2</v>
      </c>
      <c r="G22" s="82">
        <v>330335405101</v>
      </c>
      <c r="H22" s="85" t="s">
        <v>6046</v>
      </c>
    </row>
    <row r="23" spans="1:8" s="68" customFormat="1" x14ac:dyDescent="0.25">
      <c r="A23" s="63" t="s">
        <v>6827</v>
      </c>
      <c r="B23" s="81">
        <v>112</v>
      </c>
      <c r="C23" s="81" t="s">
        <v>4947</v>
      </c>
      <c r="D23" s="82">
        <v>330335405142</v>
      </c>
      <c r="E23" s="83">
        <v>0.2</v>
      </c>
      <c r="F23" s="79"/>
      <c r="G23" s="82">
        <v>330335405142</v>
      </c>
      <c r="H23" s="85" t="s">
        <v>6828</v>
      </c>
    </row>
    <row r="24" spans="1:8" s="68" customFormat="1" x14ac:dyDescent="0.25">
      <c r="A24" s="84" t="s">
        <v>6829</v>
      </c>
      <c r="B24" s="81">
        <v>112</v>
      </c>
      <c r="C24" s="81" t="s">
        <v>4947</v>
      </c>
      <c r="D24" s="82">
        <v>430433104105</v>
      </c>
      <c r="E24" s="83">
        <v>0.2</v>
      </c>
      <c r="F24" s="79"/>
      <c r="G24" s="82">
        <v>430433104105</v>
      </c>
      <c r="H24" s="85" t="s">
        <v>6264</v>
      </c>
    </row>
    <row r="25" spans="1:8" s="68" customFormat="1" x14ac:dyDescent="0.25">
      <c r="A25" s="63" t="s">
        <v>6829</v>
      </c>
      <c r="B25" s="81">
        <v>112</v>
      </c>
      <c r="C25" s="81" t="s">
        <v>4947</v>
      </c>
      <c r="D25" s="82">
        <v>430433104105</v>
      </c>
      <c r="E25" s="83">
        <v>0.2</v>
      </c>
      <c r="G25" s="82">
        <v>480483101228</v>
      </c>
      <c r="H25" s="85" t="s">
        <v>6264</v>
      </c>
    </row>
    <row r="26" spans="1:7" s="68" customFormat="1" x14ac:dyDescent="0.25">
      <c r="A26" s="84" t="s">
        <v>6830</v>
      </c>
      <c r="B26" s="81">
        <v>112</v>
      </c>
      <c r="C26" s="81" t="s">
        <v>4947</v>
      </c>
      <c r="D26" s="82">
        <v>480483101228</v>
      </c>
      <c r="E26" s="83">
        <v>0.2</v>
      </c>
      <c r="G26" s="86"/>
    </row>
    <row r="27" spans="1:10" s="68" customFormat="1" x14ac:dyDescent="0.25">
      <c r="A27" s="84" t="s">
        <v>6831</v>
      </c>
      <c r="B27" s="81">
        <v>114</v>
      </c>
      <c r="C27" s="81" t="s">
        <v>4951</v>
      </c>
      <c r="D27" s="82">
        <v>330335405142</v>
      </c>
      <c r="E27" s="83">
        <v>0.2</v>
      </c>
      <c r="H27" s="81">
        <v>221</v>
      </c>
      <c r="I27" s="81" t="s">
        <v>3863</v>
      </c>
      <c r="J27" s="83">
        <v>0.2</v>
      </c>
    </row>
    <row r="28" spans="1:10" s="68" customFormat="1" x14ac:dyDescent="0.25">
      <c r="A28" s="84" t="s">
        <v>6832</v>
      </c>
      <c r="B28" s="81">
        <v>114</v>
      </c>
      <c r="C28" s="81" t="s">
        <v>4951</v>
      </c>
      <c r="D28" s="82">
        <v>430433104105</v>
      </c>
      <c r="E28" s="83">
        <v>0.2</v>
      </c>
      <c r="H28" s="81">
        <v>248</v>
      </c>
      <c r="I28" s="81" t="s">
        <v>3876</v>
      </c>
      <c r="J28" s="83">
        <v>0.2</v>
      </c>
    </row>
    <row r="29" spans="1:10" s="68" customFormat="1" x14ac:dyDescent="0.25">
      <c r="A29" s="84" t="s">
        <v>6833</v>
      </c>
      <c r="B29" s="81">
        <v>114</v>
      </c>
      <c r="C29" s="81" t="s">
        <v>4951</v>
      </c>
      <c r="D29" s="82">
        <v>480483101228</v>
      </c>
      <c r="E29" s="83">
        <v>0.2</v>
      </c>
      <c r="H29" s="81">
        <v>705</v>
      </c>
      <c r="I29" s="81" t="s">
        <v>3879</v>
      </c>
      <c r="J29" s="83">
        <v>0.2</v>
      </c>
    </row>
    <row r="30" spans="1:10" s="68" customFormat="1" x14ac:dyDescent="0.25">
      <c r="A30" s="84" t="s">
        <v>6834</v>
      </c>
      <c r="B30" s="81">
        <v>122</v>
      </c>
      <c r="C30" s="81" t="s">
        <v>4954</v>
      </c>
      <c r="D30" s="82">
        <v>330335405142</v>
      </c>
      <c r="E30" s="83">
        <v>0.2</v>
      </c>
      <c r="F30" s="79"/>
      <c r="H30" s="81">
        <v>804</v>
      </c>
      <c r="I30" s="81" t="s">
        <v>3905</v>
      </c>
      <c r="J30" s="83">
        <v>0.2</v>
      </c>
    </row>
    <row r="31" spans="1:10" s="68" customFormat="1" x14ac:dyDescent="0.25">
      <c r="A31" s="84" t="s">
        <v>6835</v>
      </c>
      <c r="B31" s="81">
        <v>122</v>
      </c>
      <c r="C31" s="81" t="s">
        <v>4954</v>
      </c>
      <c r="D31" s="82">
        <v>430433104105</v>
      </c>
      <c r="E31" s="83">
        <v>0.2</v>
      </c>
      <c r="F31" s="79"/>
      <c r="H31" s="81">
        <v>210</v>
      </c>
      <c r="I31" s="81" t="s">
        <v>3889</v>
      </c>
      <c r="J31" s="83">
        <v>0.2</v>
      </c>
    </row>
    <row r="32" spans="1:10" s="68" customFormat="1" x14ac:dyDescent="0.25">
      <c r="A32" s="84" t="s">
        <v>6836</v>
      </c>
      <c r="B32" s="81">
        <v>122</v>
      </c>
      <c r="C32" s="81" t="s">
        <v>4954</v>
      </c>
      <c r="D32" s="82">
        <v>480483101228</v>
      </c>
      <c r="E32" s="83">
        <v>0.2</v>
      </c>
      <c r="H32" s="81">
        <v>402</v>
      </c>
      <c r="I32" s="81" t="s">
        <v>3900</v>
      </c>
      <c r="J32" s="83">
        <v>0.2</v>
      </c>
    </row>
    <row r="33" spans="1:10" s="68" customFormat="1" x14ac:dyDescent="0.25">
      <c r="A33" s="84" t="s">
        <v>6837</v>
      </c>
      <c r="B33" s="81">
        <v>123</v>
      </c>
      <c r="C33" s="81" t="s">
        <v>4958</v>
      </c>
      <c r="D33" s="82">
        <v>330335405142</v>
      </c>
      <c r="E33" s="83">
        <v>0.2</v>
      </c>
      <c r="H33" s="81">
        <v>401</v>
      </c>
      <c r="I33" s="81" t="s">
        <v>3896</v>
      </c>
      <c r="J33" s="83">
        <v>0.2</v>
      </c>
    </row>
    <row r="34" spans="1:10" s="68" customFormat="1" x14ac:dyDescent="0.25">
      <c r="A34" s="84" t="s">
        <v>6837</v>
      </c>
      <c r="B34" s="81">
        <v>123</v>
      </c>
      <c r="C34" s="81" t="s">
        <v>4958</v>
      </c>
      <c r="D34" s="82">
        <v>330335405142</v>
      </c>
      <c r="E34" s="83">
        <v>0.2</v>
      </c>
      <c r="H34" s="81">
        <v>229</v>
      </c>
      <c r="I34" s="81" t="s">
        <v>4226</v>
      </c>
      <c r="J34" s="83">
        <v>0.2</v>
      </c>
    </row>
    <row r="35" spans="1:10" s="68" customFormat="1" x14ac:dyDescent="0.25">
      <c r="A35" s="84" t="s">
        <v>6838</v>
      </c>
      <c r="B35" s="81">
        <v>123</v>
      </c>
      <c r="C35" s="81" t="s">
        <v>4958</v>
      </c>
      <c r="D35" s="82">
        <v>430433104105</v>
      </c>
      <c r="E35" s="83">
        <v>0.2</v>
      </c>
      <c r="H35" s="81">
        <v>251</v>
      </c>
      <c r="I35" s="81" t="s">
        <v>4234</v>
      </c>
      <c r="J35" s="83">
        <v>0.2</v>
      </c>
    </row>
    <row r="36" spans="1:10" s="68" customFormat="1" x14ac:dyDescent="0.25">
      <c r="A36" s="84" t="s">
        <v>6839</v>
      </c>
      <c r="B36" s="81">
        <v>123</v>
      </c>
      <c r="C36" s="81" t="s">
        <v>4958</v>
      </c>
      <c r="D36" s="82">
        <v>480483101228</v>
      </c>
      <c r="E36" s="83">
        <v>0.2</v>
      </c>
      <c r="H36" s="81">
        <v>252</v>
      </c>
      <c r="I36" s="81" t="s">
        <v>4243</v>
      </c>
      <c r="J36" s="83">
        <v>0.2</v>
      </c>
    </row>
    <row r="37" spans="1:10" s="68" customFormat="1" x14ac:dyDescent="0.25">
      <c r="A37" s="84" t="s">
        <v>6840</v>
      </c>
      <c r="B37" s="81">
        <v>124</v>
      </c>
      <c r="C37" s="81" t="s">
        <v>4960</v>
      </c>
      <c r="D37" s="82">
        <v>430433104105</v>
      </c>
      <c r="E37" s="83">
        <v>0.2</v>
      </c>
      <c r="H37" s="81">
        <v>711</v>
      </c>
      <c r="I37" s="81" t="s">
        <v>5440</v>
      </c>
      <c r="J37" s="83">
        <v>0.2</v>
      </c>
    </row>
    <row r="38" spans="1:5" s="68" customFormat="1" x14ac:dyDescent="0.25">
      <c r="A38" s="84" t="s">
        <v>6841</v>
      </c>
      <c r="B38" s="81">
        <v>124</v>
      </c>
      <c r="C38" s="81" t="s">
        <v>4960</v>
      </c>
      <c r="D38" s="82">
        <v>480483101228</v>
      </c>
      <c r="E38" s="83">
        <v>0.2</v>
      </c>
    </row>
    <row r="39" spans="1:6" s="68" customFormat="1" x14ac:dyDescent="0.25">
      <c r="A39" s="84" t="s">
        <v>6842</v>
      </c>
      <c r="B39" s="81">
        <v>127</v>
      </c>
      <c r="C39" s="81" t="s">
        <v>4962</v>
      </c>
      <c r="D39" s="82">
        <v>330333401473</v>
      </c>
      <c r="E39" s="83">
        <v>0.15</v>
      </c>
      <c r="F39" s="86"/>
    </row>
    <row r="40" spans="1:5" s="68" customFormat="1" x14ac:dyDescent="0.25">
      <c r="A40" s="84" t="s">
        <v>6843</v>
      </c>
      <c r="B40" s="81">
        <v>127</v>
      </c>
      <c r="C40" s="81" t="s">
        <v>4962</v>
      </c>
      <c r="D40" s="82">
        <v>330335405142</v>
      </c>
      <c r="E40" s="83">
        <v>0.2</v>
      </c>
    </row>
    <row r="41" spans="1:5" s="68" customFormat="1" x14ac:dyDescent="0.25">
      <c r="A41" s="84" t="s">
        <v>6843</v>
      </c>
      <c r="B41" s="81">
        <v>127</v>
      </c>
      <c r="C41" s="81" t="s">
        <v>4962</v>
      </c>
      <c r="D41" s="82">
        <v>330335405142</v>
      </c>
      <c r="E41" s="83">
        <v>0.2</v>
      </c>
    </row>
    <row r="42" spans="1:5" s="68" customFormat="1" x14ac:dyDescent="0.25">
      <c r="A42" s="84" t="s">
        <v>6844</v>
      </c>
      <c r="B42" s="81">
        <v>127</v>
      </c>
      <c r="C42" s="81" t="s">
        <v>4962</v>
      </c>
      <c r="D42" s="82">
        <v>430433104105</v>
      </c>
      <c r="E42" s="83">
        <v>0.2</v>
      </c>
    </row>
    <row r="43" spans="1:5" s="68" customFormat="1" x14ac:dyDescent="0.25">
      <c r="A43" s="84" t="s">
        <v>6845</v>
      </c>
      <c r="B43" s="81">
        <v>127</v>
      </c>
      <c r="C43" s="81" t="s">
        <v>4962</v>
      </c>
      <c r="D43" s="82">
        <v>480483101228</v>
      </c>
      <c r="E43" s="83">
        <v>0.2</v>
      </c>
    </row>
    <row r="44" spans="1:5" s="68" customFormat="1" x14ac:dyDescent="0.25">
      <c r="A44" s="84" t="s">
        <v>6846</v>
      </c>
      <c r="B44" s="81">
        <v>128</v>
      </c>
      <c r="C44" s="81" t="s">
        <v>6847</v>
      </c>
      <c r="D44" s="82">
        <v>430433104105</v>
      </c>
      <c r="E44" s="83">
        <v>0.2</v>
      </c>
    </row>
    <row r="45" spans="1:6" x14ac:dyDescent="0.25">
      <c r="A45" s="84" t="s">
        <v>6848</v>
      </c>
      <c r="B45" s="81">
        <v>128</v>
      </c>
      <c r="C45" s="81" t="s">
        <v>6847</v>
      </c>
      <c r="D45" s="82">
        <v>480483101228</v>
      </c>
      <c r="E45" s="83">
        <v>0.2</v>
      </c>
      <c r="F45" s="87"/>
    </row>
    <row r="46" spans="1:5" s="68" customFormat="1" x14ac:dyDescent="0.25">
      <c r="A46" s="84" t="s">
        <v>6849</v>
      </c>
      <c r="B46" s="81">
        <v>130</v>
      </c>
      <c r="C46" s="81" t="s">
        <v>4964</v>
      </c>
      <c r="D46" s="82">
        <v>330333401452</v>
      </c>
      <c r="E46" s="83">
        <v>0.14</v>
      </c>
    </row>
    <row r="47" spans="1:5" s="68" customFormat="1" x14ac:dyDescent="0.25">
      <c r="A47" s="84" t="s">
        <v>6850</v>
      </c>
      <c r="B47" s="81">
        <v>130</v>
      </c>
      <c r="C47" s="81" t="s">
        <v>4964</v>
      </c>
      <c r="D47" s="82">
        <v>330335405142</v>
      </c>
      <c r="E47" s="83">
        <v>0.2</v>
      </c>
    </row>
    <row r="48" spans="1:5" s="68" customFormat="1" x14ac:dyDescent="0.25">
      <c r="A48" s="84" t="s">
        <v>6851</v>
      </c>
      <c r="B48" s="81">
        <v>130</v>
      </c>
      <c r="C48" s="81" t="s">
        <v>4964</v>
      </c>
      <c r="D48" s="82">
        <v>430433104105</v>
      </c>
      <c r="E48" s="83">
        <v>0.2</v>
      </c>
    </row>
    <row r="49" spans="1:6" s="68" customFormat="1" x14ac:dyDescent="0.25">
      <c r="A49" s="84" t="s">
        <v>6852</v>
      </c>
      <c r="B49" s="81">
        <v>130</v>
      </c>
      <c r="C49" s="81" t="s">
        <v>4964</v>
      </c>
      <c r="D49" s="82">
        <v>480483101228</v>
      </c>
      <c r="E49" s="83">
        <v>0.2</v>
      </c>
      <c r="F49" s="79"/>
    </row>
    <row r="50" spans="1:6" s="68" customFormat="1" x14ac:dyDescent="0.25">
      <c r="A50" s="84" t="s">
        <v>6853</v>
      </c>
      <c r="B50" s="81">
        <v>131</v>
      </c>
      <c r="C50" s="81" t="s">
        <v>5099</v>
      </c>
      <c r="D50" s="82">
        <v>330335405142</v>
      </c>
      <c r="E50" s="83">
        <v>0.2</v>
      </c>
      <c r="F50" s="79"/>
    </row>
    <row r="51" spans="1:5" s="68" customFormat="1" x14ac:dyDescent="0.25">
      <c r="A51" s="84" t="s">
        <v>6854</v>
      </c>
      <c r="B51" s="81">
        <v>131</v>
      </c>
      <c r="C51" s="81" t="s">
        <v>5099</v>
      </c>
      <c r="D51" s="82">
        <v>430433104105</v>
      </c>
      <c r="E51" s="83">
        <v>0.2</v>
      </c>
    </row>
    <row r="52" spans="1:5" s="68" customFormat="1" x14ac:dyDescent="0.25">
      <c r="A52" s="84" t="s">
        <v>6855</v>
      </c>
      <c r="B52" s="81">
        <v>131</v>
      </c>
      <c r="C52" s="81" t="s">
        <v>5099</v>
      </c>
      <c r="D52" s="82">
        <v>480483101228</v>
      </c>
      <c r="E52" s="83">
        <v>0.2</v>
      </c>
    </row>
    <row r="53" spans="1:5" s="68" customFormat="1" x14ac:dyDescent="0.25">
      <c r="A53" s="84" t="s">
        <v>6856</v>
      </c>
      <c r="B53" s="81">
        <v>136</v>
      </c>
      <c r="C53" s="81" t="s">
        <v>4030</v>
      </c>
      <c r="D53" s="82">
        <v>330333401452</v>
      </c>
      <c r="E53" s="83">
        <v>0.14</v>
      </c>
    </row>
    <row r="54" spans="1:5" s="68" customFormat="1" x14ac:dyDescent="0.25">
      <c r="A54" s="84" t="s">
        <v>6857</v>
      </c>
      <c r="B54" s="81">
        <v>136</v>
      </c>
      <c r="C54" s="81" t="s">
        <v>4030</v>
      </c>
      <c r="D54" s="82">
        <v>330333401453</v>
      </c>
      <c r="E54" s="83">
        <v>0.16</v>
      </c>
    </row>
    <row r="55" spans="1:5" s="68" customFormat="1" x14ac:dyDescent="0.25">
      <c r="A55" s="84" t="s">
        <v>6858</v>
      </c>
      <c r="B55" s="81">
        <v>136</v>
      </c>
      <c r="C55" s="81" t="s">
        <v>4030</v>
      </c>
      <c r="D55" s="82">
        <v>330333402151</v>
      </c>
      <c r="E55" s="83">
        <v>0.14</v>
      </c>
    </row>
    <row r="56" spans="1:6" s="68" customFormat="1" x14ac:dyDescent="0.25">
      <c r="A56" s="84" t="s">
        <v>6859</v>
      </c>
      <c r="B56" s="81">
        <v>136</v>
      </c>
      <c r="C56" s="81" t="s">
        <v>4030</v>
      </c>
      <c r="D56" s="82">
        <v>330333402152</v>
      </c>
      <c r="E56" s="83">
        <v>0.16</v>
      </c>
      <c r="F56" s="79"/>
    </row>
    <row r="57" spans="1:6" s="68" customFormat="1" x14ac:dyDescent="0.25">
      <c r="A57" s="84" t="s">
        <v>6860</v>
      </c>
      <c r="B57" s="81">
        <v>136</v>
      </c>
      <c r="C57" s="81" t="s">
        <v>4030</v>
      </c>
      <c r="D57" s="82">
        <v>330335405142</v>
      </c>
      <c r="E57" s="83">
        <v>0.2</v>
      </c>
      <c r="F57" s="79"/>
    </row>
    <row r="58" spans="1:5" s="68" customFormat="1" x14ac:dyDescent="0.25">
      <c r="A58" s="84" t="s">
        <v>6861</v>
      </c>
      <c r="B58" s="81">
        <v>136</v>
      </c>
      <c r="C58" s="81" t="s">
        <v>4030</v>
      </c>
      <c r="D58" s="82">
        <v>430433104105</v>
      </c>
      <c r="E58" s="83">
        <v>0.2</v>
      </c>
    </row>
    <row r="59" spans="1:5" s="68" customFormat="1" x14ac:dyDescent="0.25">
      <c r="A59" s="84" t="s">
        <v>6862</v>
      </c>
      <c r="B59" s="81">
        <v>136</v>
      </c>
      <c r="C59" s="81" t="s">
        <v>4030</v>
      </c>
      <c r="D59" s="82">
        <v>480483101228</v>
      </c>
      <c r="E59" s="83">
        <v>0.2</v>
      </c>
    </row>
    <row r="60" spans="1:5" s="68" customFormat="1" x14ac:dyDescent="0.25">
      <c r="A60" s="84" t="s">
        <v>6863</v>
      </c>
      <c r="B60" s="81">
        <v>137</v>
      </c>
      <c r="C60" s="81" t="s">
        <v>4968</v>
      </c>
      <c r="D60" s="82">
        <v>330335405142</v>
      </c>
      <c r="E60" s="83">
        <v>0.2</v>
      </c>
    </row>
    <row r="61" spans="1:5" s="68" customFormat="1" x14ac:dyDescent="0.25">
      <c r="A61" s="84" t="s">
        <v>6864</v>
      </c>
      <c r="B61" s="81">
        <v>137</v>
      </c>
      <c r="C61" s="81" t="s">
        <v>4968</v>
      </c>
      <c r="D61" s="82">
        <v>430433104105</v>
      </c>
      <c r="E61" s="83">
        <v>0.2</v>
      </c>
    </row>
    <row r="62" spans="1:5" s="68" customFormat="1" x14ac:dyDescent="0.25">
      <c r="A62" s="84" t="s">
        <v>6865</v>
      </c>
      <c r="B62" s="81">
        <v>137</v>
      </c>
      <c r="C62" s="81" t="s">
        <v>4968</v>
      </c>
      <c r="D62" s="82">
        <v>480483101228</v>
      </c>
      <c r="E62" s="83">
        <v>0.2</v>
      </c>
    </row>
    <row r="63" spans="1:5" s="68" customFormat="1" x14ac:dyDescent="0.25">
      <c r="A63" s="84" t="s">
        <v>6866</v>
      </c>
      <c r="B63" s="81">
        <v>140</v>
      </c>
      <c r="C63" s="81" t="s">
        <v>4972</v>
      </c>
      <c r="D63" s="82">
        <v>330335405142</v>
      </c>
      <c r="E63" s="83">
        <v>0.2</v>
      </c>
    </row>
    <row r="64" spans="1:5" s="68" customFormat="1" x14ac:dyDescent="0.25">
      <c r="A64" s="84" t="s">
        <v>6867</v>
      </c>
      <c r="B64" s="81">
        <v>140</v>
      </c>
      <c r="C64" s="81" t="s">
        <v>4972</v>
      </c>
      <c r="D64" s="82">
        <v>430433104105</v>
      </c>
      <c r="E64" s="83">
        <v>0.2</v>
      </c>
    </row>
    <row r="65" spans="1:5" s="68" customFormat="1" x14ac:dyDescent="0.25">
      <c r="A65" s="84" t="s">
        <v>6868</v>
      </c>
      <c r="B65" s="81">
        <v>140</v>
      </c>
      <c r="C65" s="81" t="s">
        <v>4972</v>
      </c>
      <c r="D65" s="82">
        <v>480483101228</v>
      </c>
      <c r="E65" s="83">
        <v>0.2</v>
      </c>
    </row>
    <row r="66" spans="1:5" s="68" customFormat="1" x14ac:dyDescent="0.25">
      <c r="A66" s="84" t="s">
        <v>6869</v>
      </c>
      <c r="B66" s="81">
        <v>142</v>
      </c>
      <c r="C66" s="81" t="s">
        <v>4974</v>
      </c>
      <c r="D66" s="82">
        <v>330335405142</v>
      </c>
      <c r="E66" s="83">
        <v>0.2</v>
      </c>
    </row>
    <row r="67" spans="1:5" s="68" customFormat="1" x14ac:dyDescent="0.25">
      <c r="A67" s="84" t="s">
        <v>6870</v>
      </c>
      <c r="B67" s="81">
        <v>142</v>
      </c>
      <c r="C67" s="81" t="s">
        <v>4974</v>
      </c>
      <c r="D67" s="82">
        <v>430433104105</v>
      </c>
      <c r="E67" s="83">
        <v>0.2</v>
      </c>
    </row>
    <row r="68" spans="1:7" s="68" customFormat="1" x14ac:dyDescent="0.25">
      <c r="A68" s="84" t="s">
        <v>6871</v>
      </c>
      <c r="B68" s="81">
        <v>142</v>
      </c>
      <c r="C68" s="81" t="s">
        <v>4974</v>
      </c>
      <c r="D68" s="82">
        <v>480483101228</v>
      </c>
      <c r="E68" s="83">
        <v>0.2</v>
      </c>
      <c r="G68" s="88"/>
    </row>
    <row r="69" spans="1:5" s="68" customFormat="1" x14ac:dyDescent="0.25">
      <c r="A69" s="84" t="s">
        <v>6872</v>
      </c>
      <c r="B69" s="81">
        <v>144</v>
      </c>
      <c r="C69" s="81" t="s">
        <v>4976</v>
      </c>
      <c r="D69" s="82">
        <v>330335405142</v>
      </c>
      <c r="E69" s="83">
        <v>0.2</v>
      </c>
    </row>
    <row r="70" spans="1:5" s="68" customFormat="1" x14ac:dyDescent="0.25">
      <c r="A70" s="84" t="s">
        <v>6872</v>
      </c>
      <c r="B70" s="81">
        <v>144</v>
      </c>
      <c r="C70" s="81" t="s">
        <v>4976</v>
      </c>
      <c r="D70" s="82">
        <v>330335405142</v>
      </c>
      <c r="E70" s="83">
        <v>0.2</v>
      </c>
    </row>
    <row r="71" spans="1:5" s="68" customFormat="1" x14ac:dyDescent="0.25">
      <c r="A71" s="84" t="s">
        <v>6873</v>
      </c>
      <c r="B71" s="81">
        <v>144</v>
      </c>
      <c r="C71" s="81" t="s">
        <v>4976</v>
      </c>
      <c r="D71" s="82">
        <v>430433104105</v>
      </c>
      <c r="E71" s="83">
        <v>0.2</v>
      </c>
    </row>
    <row r="72" spans="1:5" s="68" customFormat="1" x14ac:dyDescent="0.25">
      <c r="A72" s="84" t="s">
        <v>6874</v>
      </c>
      <c r="B72" s="81">
        <v>144</v>
      </c>
      <c r="C72" s="81" t="s">
        <v>4976</v>
      </c>
      <c r="D72" s="82">
        <v>480483101228</v>
      </c>
      <c r="E72" s="83">
        <v>0.2</v>
      </c>
    </row>
    <row r="73" spans="1:6" s="68" customFormat="1" x14ac:dyDescent="0.25">
      <c r="A73" s="84" t="s">
        <v>6875</v>
      </c>
      <c r="B73" s="81">
        <v>145</v>
      </c>
      <c r="C73" s="81" t="s">
        <v>6876</v>
      </c>
      <c r="D73" s="82">
        <v>430433104105</v>
      </c>
      <c r="E73" s="83">
        <v>0.2</v>
      </c>
      <c r="F73" s="79"/>
    </row>
    <row r="74" spans="1:5" s="68" customFormat="1" x14ac:dyDescent="0.25">
      <c r="A74" s="63" t="s">
        <v>6875</v>
      </c>
      <c r="B74" s="81">
        <v>145</v>
      </c>
      <c r="C74" s="81" t="s">
        <v>4980</v>
      </c>
      <c r="D74" s="82">
        <v>430433104105</v>
      </c>
      <c r="E74" s="83">
        <v>0.2</v>
      </c>
    </row>
    <row r="75" spans="1:6" s="68" customFormat="1" x14ac:dyDescent="0.25">
      <c r="A75" s="84" t="s">
        <v>6877</v>
      </c>
      <c r="B75" s="81">
        <v>145</v>
      </c>
      <c r="C75" s="81" t="s">
        <v>6876</v>
      </c>
      <c r="D75" s="82">
        <v>480483101228</v>
      </c>
      <c r="E75" s="83">
        <v>0.2</v>
      </c>
      <c r="F75" s="86"/>
    </row>
    <row r="76" spans="1:5" s="68" customFormat="1" x14ac:dyDescent="0.25">
      <c r="A76" s="84" t="s">
        <v>6878</v>
      </c>
      <c r="B76" s="81">
        <v>149</v>
      </c>
      <c r="C76" s="81" t="s">
        <v>4982</v>
      </c>
      <c r="D76" s="82">
        <v>330335405142</v>
      </c>
      <c r="E76" s="83">
        <v>0.2</v>
      </c>
    </row>
    <row r="77" spans="1:5" s="68" customFormat="1" x14ac:dyDescent="0.25">
      <c r="A77" s="84" t="s">
        <v>6878</v>
      </c>
      <c r="B77" s="81">
        <v>149</v>
      </c>
      <c r="C77" s="81" t="s">
        <v>4982</v>
      </c>
      <c r="D77" s="82">
        <v>330335405142</v>
      </c>
      <c r="E77" s="83">
        <v>0.2</v>
      </c>
    </row>
    <row r="78" spans="1:5" s="68" customFormat="1" x14ac:dyDescent="0.25">
      <c r="A78" s="84" t="s">
        <v>6879</v>
      </c>
      <c r="B78" s="81">
        <v>149</v>
      </c>
      <c r="C78" s="81" t="s">
        <v>4982</v>
      </c>
      <c r="D78" s="82">
        <v>430433104105</v>
      </c>
      <c r="E78" s="83">
        <v>0.2</v>
      </c>
    </row>
    <row r="79" spans="1:5" s="68" customFormat="1" x14ac:dyDescent="0.25">
      <c r="A79" s="84" t="s">
        <v>6880</v>
      </c>
      <c r="B79" s="81">
        <v>149</v>
      </c>
      <c r="C79" s="81" t="s">
        <v>4982</v>
      </c>
      <c r="D79" s="82">
        <v>480483101228</v>
      </c>
      <c r="E79" s="83">
        <v>0.2</v>
      </c>
    </row>
    <row r="80" spans="1:5" s="68" customFormat="1" x14ac:dyDescent="0.25">
      <c r="A80" s="84" t="s">
        <v>6881</v>
      </c>
      <c r="B80" s="81">
        <v>150</v>
      </c>
      <c r="C80" s="81" t="s">
        <v>4259</v>
      </c>
      <c r="D80" s="82">
        <v>330333401452</v>
      </c>
      <c r="E80" s="83">
        <v>0.14</v>
      </c>
    </row>
    <row r="81" spans="1:5" s="68" customFormat="1" x14ac:dyDescent="0.25">
      <c r="A81" s="84" t="s">
        <v>6882</v>
      </c>
      <c r="B81" s="81">
        <v>150</v>
      </c>
      <c r="C81" s="81" t="s">
        <v>4259</v>
      </c>
      <c r="D81" s="82">
        <v>330333401453</v>
      </c>
      <c r="E81" s="83">
        <v>0.16</v>
      </c>
    </row>
    <row r="82" spans="1:6" s="68" customFormat="1" x14ac:dyDescent="0.25">
      <c r="A82" s="84" t="s">
        <v>6883</v>
      </c>
      <c r="B82" s="81">
        <v>150</v>
      </c>
      <c r="C82" s="81" t="s">
        <v>6884</v>
      </c>
      <c r="D82" s="82">
        <v>330333401472</v>
      </c>
      <c r="E82" s="83">
        <v>0.14</v>
      </c>
      <c r="F82" s="79"/>
    </row>
    <row r="83" spans="1:5" s="68" customFormat="1" x14ac:dyDescent="0.25">
      <c r="A83" s="89" t="s">
        <v>6885</v>
      </c>
      <c r="B83" s="90">
        <v>150</v>
      </c>
      <c r="C83" s="90" t="s">
        <v>4259</v>
      </c>
      <c r="D83" s="91">
        <v>330333401473</v>
      </c>
      <c r="E83" s="92">
        <v>0.15</v>
      </c>
    </row>
    <row r="84" spans="1:5" s="68" customFormat="1" x14ac:dyDescent="0.25">
      <c r="A84" s="84" t="s">
        <v>6886</v>
      </c>
      <c r="B84" s="81">
        <v>150</v>
      </c>
      <c r="C84" s="81" t="s">
        <v>4259</v>
      </c>
      <c r="D84" s="82">
        <v>330333402151</v>
      </c>
      <c r="E84" s="83">
        <v>0.14</v>
      </c>
    </row>
    <row r="85" spans="1:5" s="68" customFormat="1" x14ac:dyDescent="0.25">
      <c r="A85" s="84" t="s">
        <v>6887</v>
      </c>
      <c r="B85" s="81">
        <v>150</v>
      </c>
      <c r="C85" s="81" t="s">
        <v>4259</v>
      </c>
      <c r="D85" s="82">
        <v>330333402152</v>
      </c>
      <c r="E85" s="83">
        <v>0.16</v>
      </c>
    </row>
    <row r="86" spans="1:5" s="68" customFormat="1" x14ac:dyDescent="0.25">
      <c r="A86" s="84" t="s">
        <v>6888</v>
      </c>
      <c r="B86" s="81">
        <v>150</v>
      </c>
      <c r="C86" s="81" t="s">
        <v>4259</v>
      </c>
      <c r="D86" s="82">
        <v>330335405101</v>
      </c>
      <c r="E86" s="83">
        <v>0.15</v>
      </c>
    </row>
    <row r="87" spans="1:5" s="68" customFormat="1" x14ac:dyDescent="0.25">
      <c r="A87" s="75" t="s">
        <v>6889</v>
      </c>
      <c r="B87" s="76">
        <v>150</v>
      </c>
      <c r="C87" s="76" t="s">
        <v>4259</v>
      </c>
      <c r="D87" s="77">
        <v>330335405142</v>
      </c>
      <c r="E87" s="78">
        <v>0.2</v>
      </c>
    </row>
    <row r="88" spans="1:5" s="68" customFormat="1" x14ac:dyDescent="0.25">
      <c r="A88" s="84" t="s">
        <v>6890</v>
      </c>
      <c r="B88" s="81">
        <v>150</v>
      </c>
      <c r="C88" s="81" t="s">
        <v>4259</v>
      </c>
      <c r="D88" s="82">
        <v>430433104105</v>
      </c>
      <c r="E88" s="83">
        <v>0.2</v>
      </c>
    </row>
    <row r="89" spans="1:5" s="68" customFormat="1" x14ac:dyDescent="0.25">
      <c r="A89" s="84" t="s">
        <v>6891</v>
      </c>
      <c r="B89" s="81">
        <v>150</v>
      </c>
      <c r="C89" s="81" t="s">
        <v>4259</v>
      </c>
      <c r="D89" s="82">
        <v>480483101228</v>
      </c>
      <c r="E89" s="83">
        <v>0.2</v>
      </c>
    </row>
    <row r="90" spans="1:6" s="68" customFormat="1" x14ac:dyDescent="0.25">
      <c r="A90" s="84" t="s">
        <v>6892</v>
      </c>
      <c r="B90" s="81">
        <v>151</v>
      </c>
      <c r="C90" s="81" t="s">
        <v>5429</v>
      </c>
      <c r="D90" s="82">
        <v>330335405142</v>
      </c>
      <c r="E90" s="83">
        <v>0.2</v>
      </c>
      <c r="F90" s="79"/>
    </row>
    <row r="91" spans="1:6" s="68" customFormat="1" x14ac:dyDescent="0.25">
      <c r="A91" s="84" t="s">
        <v>6893</v>
      </c>
      <c r="B91" s="81">
        <v>151</v>
      </c>
      <c r="C91" s="81" t="s">
        <v>6894</v>
      </c>
      <c r="D91" s="82">
        <v>430433104105</v>
      </c>
      <c r="E91" s="83">
        <v>0.2</v>
      </c>
      <c r="F91" s="72"/>
    </row>
    <row r="92" spans="1:6" s="68" customFormat="1" x14ac:dyDescent="0.25">
      <c r="A92" s="84" t="s">
        <v>6895</v>
      </c>
      <c r="B92" s="81">
        <v>151</v>
      </c>
      <c r="C92" s="81" t="s">
        <v>6894</v>
      </c>
      <c r="D92" s="82">
        <v>480483101228</v>
      </c>
      <c r="E92" s="83">
        <v>0.2</v>
      </c>
      <c r="F92" s="86"/>
    </row>
    <row r="93" spans="1:5" s="68" customFormat="1" x14ac:dyDescent="0.25">
      <c r="A93" s="84" t="s">
        <v>6896</v>
      </c>
      <c r="B93" s="81">
        <v>201</v>
      </c>
      <c r="C93" s="81" t="s">
        <v>4986</v>
      </c>
      <c r="D93" s="82">
        <v>330335405142</v>
      </c>
      <c r="E93" s="83">
        <v>0.2</v>
      </c>
    </row>
    <row r="94" spans="1:5" s="68" customFormat="1" x14ac:dyDescent="0.25">
      <c r="A94" s="84" t="s">
        <v>6897</v>
      </c>
      <c r="B94" s="81">
        <v>201</v>
      </c>
      <c r="C94" s="81" t="s">
        <v>4986</v>
      </c>
      <c r="D94" s="82">
        <v>430433104105</v>
      </c>
      <c r="E94" s="83">
        <v>0.2</v>
      </c>
    </row>
    <row r="95" spans="1:5" s="68" customFormat="1" x14ac:dyDescent="0.25">
      <c r="A95" s="84" t="s">
        <v>6898</v>
      </c>
      <c r="B95" s="81">
        <v>201</v>
      </c>
      <c r="C95" s="81" t="s">
        <v>4986</v>
      </c>
      <c r="D95" s="82">
        <v>480483101228</v>
      </c>
      <c r="E95" s="83">
        <v>0.2</v>
      </c>
    </row>
    <row r="96" spans="1:5" s="68" customFormat="1" x14ac:dyDescent="0.25">
      <c r="A96" s="84" t="s">
        <v>6899</v>
      </c>
      <c r="B96" s="81">
        <v>202</v>
      </c>
      <c r="C96" s="81" t="s">
        <v>4360</v>
      </c>
      <c r="D96" s="82">
        <v>330333401452</v>
      </c>
      <c r="E96" s="83">
        <v>0.14</v>
      </c>
    </row>
    <row r="97" spans="1:5" s="68" customFormat="1" x14ac:dyDescent="0.25">
      <c r="A97" s="84" t="s">
        <v>6900</v>
      </c>
      <c r="B97" s="81">
        <v>202</v>
      </c>
      <c r="C97" s="81" t="s">
        <v>4360</v>
      </c>
      <c r="D97" s="82">
        <v>330333401453</v>
      </c>
      <c r="E97" s="83">
        <v>0.16</v>
      </c>
    </row>
    <row r="98" spans="1:5" s="68" customFormat="1" x14ac:dyDescent="0.25">
      <c r="A98" s="84" t="s">
        <v>6901</v>
      </c>
      <c r="B98" s="81">
        <v>202</v>
      </c>
      <c r="C98" s="81" t="s">
        <v>4360</v>
      </c>
      <c r="D98" s="82">
        <v>330333402151</v>
      </c>
      <c r="E98" s="83">
        <v>0.14</v>
      </c>
    </row>
    <row r="99" spans="1:6" s="68" customFormat="1" x14ac:dyDescent="0.25">
      <c r="A99" s="84" t="s">
        <v>6902</v>
      </c>
      <c r="B99" s="81">
        <v>202</v>
      </c>
      <c r="C99" s="81" t="s">
        <v>4360</v>
      </c>
      <c r="D99" s="82">
        <v>330333402152</v>
      </c>
      <c r="E99" s="83">
        <v>0.16</v>
      </c>
      <c r="F99" s="79"/>
    </row>
    <row r="100" spans="1:5" s="68" customFormat="1" x14ac:dyDescent="0.25">
      <c r="A100" s="84" t="s">
        <v>6903</v>
      </c>
      <c r="B100" s="81">
        <v>202</v>
      </c>
      <c r="C100" s="81" t="s">
        <v>4360</v>
      </c>
      <c r="D100" s="82">
        <v>330335405142</v>
      </c>
      <c r="E100" s="83">
        <v>0.2</v>
      </c>
    </row>
    <row r="101" spans="1:5" s="68" customFormat="1" x14ac:dyDescent="0.25">
      <c r="A101" s="84" t="s">
        <v>6904</v>
      </c>
      <c r="B101" s="81">
        <v>202</v>
      </c>
      <c r="C101" s="81" t="s">
        <v>4360</v>
      </c>
      <c r="D101" s="82">
        <v>430433104105</v>
      </c>
      <c r="E101" s="83">
        <v>0.2</v>
      </c>
    </row>
    <row r="102" spans="1:5" s="68" customFormat="1" x14ac:dyDescent="0.25">
      <c r="A102" s="84" t="s">
        <v>6905</v>
      </c>
      <c r="B102" s="81">
        <v>202</v>
      </c>
      <c r="C102" s="81" t="s">
        <v>4360</v>
      </c>
      <c r="D102" s="82">
        <v>480483101228</v>
      </c>
      <c r="E102" s="83">
        <v>0.2</v>
      </c>
    </row>
    <row r="103" spans="1:5" s="68" customFormat="1" x14ac:dyDescent="0.25">
      <c r="A103" s="84" t="s">
        <v>6906</v>
      </c>
      <c r="B103" s="81">
        <v>203</v>
      </c>
      <c r="C103" s="81" t="s">
        <v>4990</v>
      </c>
      <c r="D103" s="82">
        <v>430433104105</v>
      </c>
      <c r="E103" s="83">
        <v>0.2</v>
      </c>
    </row>
    <row r="104" spans="1:5" s="68" customFormat="1" x14ac:dyDescent="0.25">
      <c r="A104" s="84" t="s">
        <v>6907</v>
      </c>
      <c r="B104" s="81">
        <v>203</v>
      </c>
      <c r="C104" s="81" t="s">
        <v>4990</v>
      </c>
      <c r="D104" s="82">
        <v>480483101228</v>
      </c>
      <c r="E104" s="83">
        <v>0.2</v>
      </c>
    </row>
    <row r="105" spans="1:5" s="68" customFormat="1" x14ac:dyDescent="0.25">
      <c r="A105" s="84" t="s">
        <v>6908</v>
      </c>
      <c r="B105" s="81">
        <v>205</v>
      </c>
      <c r="C105" s="81" t="s">
        <v>4047</v>
      </c>
      <c r="D105" s="82">
        <v>330333401452</v>
      </c>
      <c r="E105" s="83">
        <v>0.14</v>
      </c>
    </row>
    <row r="106" spans="1:5" s="68" customFormat="1" x14ac:dyDescent="0.25">
      <c r="A106" s="84" t="s">
        <v>6909</v>
      </c>
      <c r="B106" s="81">
        <v>205</v>
      </c>
      <c r="C106" s="81" t="s">
        <v>4047</v>
      </c>
      <c r="D106" s="82">
        <v>330333401453</v>
      </c>
      <c r="E106" s="83">
        <v>0.16</v>
      </c>
    </row>
    <row r="107" spans="1:5" s="68" customFormat="1" x14ac:dyDescent="0.25">
      <c r="A107" s="84" t="s">
        <v>6910</v>
      </c>
      <c r="B107" s="81">
        <v>205</v>
      </c>
      <c r="C107" s="81" t="s">
        <v>4047</v>
      </c>
      <c r="D107" s="82">
        <v>330333401473</v>
      </c>
      <c r="E107" s="83">
        <v>0.15</v>
      </c>
    </row>
    <row r="108" spans="1:6" s="68" customFormat="1" x14ac:dyDescent="0.25">
      <c r="A108" s="84" t="s">
        <v>6911</v>
      </c>
      <c r="B108" s="81">
        <v>205</v>
      </c>
      <c r="C108" s="81" t="s">
        <v>4047</v>
      </c>
      <c r="D108" s="82">
        <v>330333402151</v>
      </c>
      <c r="E108" s="83">
        <v>0.14</v>
      </c>
      <c r="F108" s="86"/>
    </row>
    <row r="109" spans="1:6" s="68" customFormat="1" x14ac:dyDescent="0.25">
      <c r="A109" s="84" t="s">
        <v>6912</v>
      </c>
      <c r="B109" s="81">
        <v>205</v>
      </c>
      <c r="C109" s="81" t="s">
        <v>4047</v>
      </c>
      <c r="D109" s="82">
        <v>330333402152</v>
      </c>
      <c r="E109" s="83">
        <v>0.16</v>
      </c>
      <c r="F109" s="86"/>
    </row>
    <row r="110" spans="1:5" s="68" customFormat="1" x14ac:dyDescent="0.25">
      <c r="A110" s="84" t="s">
        <v>6913</v>
      </c>
      <c r="B110" s="81">
        <v>205</v>
      </c>
      <c r="C110" s="81" t="s">
        <v>4047</v>
      </c>
      <c r="D110" s="82">
        <v>330335405101</v>
      </c>
      <c r="E110" s="83">
        <v>0.16</v>
      </c>
    </row>
    <row r="111" spans="1:5" s="68" customFormat="1" x14ac:dyDescent="0.25">
      <c r="A111" s="84" t="s">
        <v>6913</v>
      </c>
      <c r="B111" s="81">
        <v>205</v>
      </c>
      <c r="C111" s="81" t="s">
        <v>4047</v>
      </c>
      <c r="D111" s="82">
        <v>330335405101</v>
      </c>
      <c r="E111" s="83">
        <v>0.16</v>
      </c>
    </row>
    <row r="112" spans="1:5" s="68" customFormat="1" x14ac:dyDescent="0.25">
      <c r="A112" s="84" t="s">
        <v>6914</v>
      </c>
      <c r="B112" s="81">
        <v>205</v>
      </c>
      <c r="C112" s="81" t="s">
        <v>4047</v>
      </c>
      <c r="D112" s="82">
        <v>330335405142</v>
      </c>
      <c r="E112" s="83">
        <v>0.2</v>
      </c>
    </row>
    <row r="113" spans="1:5" s="68" customFormat="1" x14ac:dyDescent="0.25">
      <c r="A113" s="84" t="s">
        <v>6915</v>
      </c>
      <c r="B113" s="81">
        <v>205</v>
      </c>
      <c r="C113" s="81" t="s">
        <v>4047</v>
      </c>
      <c r="D113" s="82">
        <v>430433104105</v>
      </c>
      <c r="E113" s="83">
        <v>0.2</v>
      </c>
    </row>
    <row r="114" spans="1:5" s="68" customFormat="1" x14ac:dyDescent="0.25">
      <c r="A114" s="84" t="s">
        <v>6916</v>
      </c>
      <c r="B114" s="81">
        <v>205</v>
      </c>
      <c r="C114" s="81" t="s">
        <v>4047</v>
      </c>
      <c r="D114" s="82">
        <v>480483101228</v>
      </c>
      <c r="E114" s="83">
        <v>0.2</v>
      </c>
    </row>
    <row r="115" spans="1:5" s="68" customFormat="1" x14ac:dyDescent="0.25">
      <c r="A115" s="84" t="s">
        <v>6917</v>
      </c>
      <c r="B115" s="81">
        <v>207</v>
      </c>
      <c r="C115" s="81" t="s">
        <v>4250</v>
      </c>
      <c r="D115" s="82">
        <v>330333401101</v>
      </c>
      <c r="E115" s="83">
        <v>0.11</v>
      </c>
    </row>
    <row r="116" spans="1:5" s="68" customFormat="1" x14ac:dyDescent="0.25">
      <c r="A116" s="84" t="s">
        <v>6918</v>
      </c>
      <c r="B116" s="81">
        <v>207</v>
      </c>
      <c r="C116" s="81" t="s">
        <v>4250</v>
      </c>
      <c r="D116" s="82">
        <v>330333401452</v>
      </c>
      <c r="E116" s="83">
        <v>0.14</v>
      </c>
    </row>
    <row r="117" spans="1:6" s="68" customFormat="1" x14ac:dyDescent="0.25">
      <c r="A117" s="84" t="s">
        <v>6919</v>
      </c>
      <c r="B117" s="81">
        <v>207</v>
      </c>
      <c r="C117" s="81" t="s">
        <v>4250</v>
      </c>
      <c r="D117" s="82">
        <v>330333401453</v>
      </c>
      <c r="E117" s="83">
        <v>0.16</v>
      </c>
      <c r="F117" s="79"/>
    </row>
    <row r="118" spans="1:6" s="68" customFormat="1" x14ac:dyDescent="0.25">
      <c r="A118" s="84" t="s">
        <v>6920</v>
      </c>
      <c r="B118" s="81">
        <v>207</v>
      </c>
      <c r="C118" s="81" t="s">
        <v>4250</v>
      </c>
      <c r="D118" s="82">
        <v>330333402101</v>
      </c>
      <c r="E118" s="83">
        <v>0.11</v>
      </c>
      <c r="F118" s="86"/>
    </row>
    <row r="119" spans="1:5" s="68" customFormat="1" x14ac:dyDescent="0.25">
      <c r="A119" s="84" t="s">
        <v>6921</v>
      </c>
      <c r="B119" s="81">
        <v>207</v>
      </c>
      <c r="C119" s="81" t="s">
        <v>4250</v>
      </c>
      <c r="D119" s="82">
        <v>330333402152</v>
      </c>
      <c r="E119" s="83">
        <v>0.16</v>
      </c>
    </row>
    <row r="120" spans="1:7" s="68" customFormat="1" x14ac:dyDescent="0.25">
      <c r="A120" s="84" t="s">
        <v>6922</v>
      </c>
      <c r="B120" s="81">
        <v>207</v>
      </c>
      <c r="C120" s="81" t="s">
        <v>4250</v>
      </c>
      <c r="D120" s="82">
        <v>330335405101</v>
      </c>
      <c r="E120" s="83">
        <v>0.15</v>
      </c>
      <c r="G120" s="88"/>
    </row>
    <row r="121" spans="1:5" s="68" customFormat="1" x14ac:dyDescent="0.25">
      <c r="A121" s="75" t="s">
        <v>6923</v>
      </c>
      <c r="B121" s="76">
        <v>207</v>
      </c>
      <c r="C121" s="76" t="s">
        <v>4250</v>
      </c>
      <c r="D121" s="77">
        <v>330335405142</v>
      </c>
      <c r="E121" s="78">
        <v>0.2</v>
      </c>
    </row>
    <row r="122" spans="1:5" s="68" customFormat="1" x14ac:dyDescent="0.25">
      <c r="A122" s="84" t="s">
        <v>6924</v>
      </c>
      <c r="B122" s="81">
        <v>207</v>
      </c>
      <c r="C122" s="81" t="s">
        <v>4250</v>
      </c>
      <c r="D122" s="82">
        <v>480483101228</v>
      </c>
      <c r="E122" s="83">
        <v>0.2</v>
      </c>
    </row>
    <row r="123" spans="1:6" s="68" customFormat="1" x14ac:dyDescent="0.25">
      <c r="A123" s="84" t="s">
        <v>6925</v>
      </c>
      <c r="B123" s="81">
        <v>210</v>
      </c>
      <c r="C123" s="81" t="s">
        <v>3889</v>
      </c>
      <c r="D123" s="82">
        <v>330333401101</v>
      </c>
      <c r="E123" s="83">
        <v>0.11</v>
      </c>
      <c r="F123" s="86"/>
    </row>
    <row r="124" spans="1:5" s="68" customFormat="1" x14ac:dyDescent="0.25">
      <c r="A124" s="84" t="s">
        <v>6926</v>
      </c>
      <c r="B124" s="81">
        <v>210</v>
      </c>
      <c r="C124" s="81" t="s">
        <v>3889</v>
      </c>
      <c r="D124" s="82">
        <v>330333401102</v>
      </c>
      <c r="E124" s="83">
        <v>0.08</v>
      </c>
    </row>
    <row r="125" spans="1:5" s="68" customFormat="1" x14ac:dyDescent="0.25">
      <c r="A125" s="84" t="s">
        <v>6927</v>
      </c>
      <c r="B125" s="81">
        <v>210</v>
      </c>
      <c r="C125" s="81" t="s">
        <v>3889</v>
      </c>
      <c r="D125" s="82">
        <v>330333401452</v>
      </c>
      <c r="E125" s="83">
        <v>0.14</v>
      </c>
    </row>
    <row r="126" spans="1:6" s="68" customFormat="1" x14ac:dyDescent="0.25">
      <c r="A126" s="84" t="s">
        <v>6928</v>
      </c>
      <c r="B126" s="81">
        <v>210</v>
      </c>
      <c r="C126" s="81" t="s">
        <v>3889</v>
      </c>
      <c r="D126" s="82">
        <v>330333401453</v>
      </c>
      <c r="E126" s="83">
        <v>0.16</v>
      </c>
      <c r="F126" s="86"/>
    </row>
    <row r="127" spans="1:5" s="68" customFormat="1" x14ac:dyDescent="0.25">
      <c r="A127" s="84" t="s">
        <v>6929</v>
      </c>
      <c r="B127" s="81">
        <v>210</v>
      </c>
      <c r="C127" s="81" t="s">
        <v>3889</v>
      </c>
      <c r="D127" s="82">
        <v>330333401473</v>
      </c>
      <c r="E127" s="83">
        <v>0.15</v>
      </c>
    </row>
    <row r="128" spans="1:5" s="68" customFormat="1" x14ac:dyDescent="0.25">
      <c r="A128" s="84" t="s">
        <v>6930</v>
      </c>
      <c r="B128" s="81">
        <v>210</v>
      </c>
      <c r="C128" s="81" t="s">
        <v>3889</v>
      </c>
      <c r="D128" s="82">
        <v>330333402151</v>
      </c>
      <c r="E128" s="83">
        <v>0.14</v>
      </c>
    </row>
    <row r="129" spans="1:6" s="68" customFormat="1" x14ac:dyDescent="0.25">
      <c r="A129" s="84" t="s">
        <v>6931</v>
      </c>
      <c r="B129" s="81">
        <v>210</v>
      </c>
      <c r="C129" s="81" t="s">
        <v>3889</v>
      </c>
      <c r="D129" s="82">
        <v>330333402152</v>
      </c>
      <c r="E129" s="83">
        <v>0.16</v>
      </c>
      <c r="F129" s="79"/>
    </row>
    <row r="130" spans="1:6" s="68" customFormat="1" x14ac:dyDescent="0.25">
      <c r="A130" s="84" t="s">
        <v>6932</v>
      </c>
      <c r="B130" s="90">
        <v>210</v>
      </c>
      <c r="C130" s="90" t="s">
        <v>3889</v>
      </c>
      <c r="D130" s="91">
        <v>330335405142</v>
      </c>
      <c r="E130" s="92">
        <v>0.16</v>
      </c>
      <c r="F130" s="79"/>
    </row>
    <row r="131" spans="1:5" s="68" customFormat="1" x14ac:dyDescent="0.25">
      <c r="A131" s="84" t="s">
        <v>6933</v>
      </c>
      <c r="B131" s="81">
        <v>210</v>
      </c>
      <c r="C131" s="81" t="s">
        <v>3889</v>
      </c>
      <c r="D131" s="82">
        <v>430433103251</v>
      </c>
      <c r="E131" s="83">
        <v>0.2</v>
      </c>
    </row>
    <row r="132" spans="1:5" s="68" customFormat="1" x14ac:dyDescent="0.25">
      <c r="A132" s="84" t="s">
        <v>6934</v>
      </c>
      <c r="B132" s="81">
        <v>210</v>
      </c>
      <c r="C132" s="81" t="s">
        <v>3889</v>
      </c>
      <c r="D132" s="82">
        <v>430433104105</v>
      </c>
      <c r="E132" s="83">
        <v>0.2</v>
      </c>
    </row>
    <row r="133" spans="1:5" s="68" customFormat="1" x14ac:dyDescent="0.25">
      <c r="A133" s="84" t="s">
        <v>6935</v>
      </c>
      <c r="B133" s="81">
        <v>210</v>
      </c>
      <c r="C133" s="81" t="s">
        <v>3889</v>
      </c>
      <c r="D133" s="82">
        <v>480483101228</v>
      </c>
      <c r="E133" s="83">
        <v>0.2</v>
      </c>
    </row>
    <row r="134" spans="1:5" s="68" customFormat="1" x14ac:dyDescent="0.25">
      <c r="A134" s="63" t="s">
        <v>6935</v>
      </c>
      <c r="B134" s="81">
        <v>210</v>
      </c>
      <c r="C134" s="81" t="s">
        <v>3889</v>
      </c>
      <c r="D134" s="82">
        <v>480483101228</v>
      </c>
      <c r="E134" s="83">
        <v>0.2</v>
      </c>
    </row>
    <row r="135" spans="1:6" s="68" customFormat="1" x14ac:dyDescent="0.25">
      <c r="A135" s="63" t="s">
        <v>6936</v>
      </c>
      <c r="B135" s="81">
        <v>211</v>
      </c>
      <c r="C135" s="81" t="s">
        <v>6937</v>
      </c>
      <c r="D135" s="82">
        <v>330333401452</v>
      </c>
      <c r="E135" s="83">
        <v>0.14</v>
      </c>
      <c r="F135" s="79"/>
    </row>
    <row r="136" spans="1:5" s="68" customFormat="1" x14ac:dyDescent="0.25">
      <c r="A136" s="63" t="s">
        <v>6938</v>
      </c>
      <c r="B136" s="81">
        <v>211</v>
      </c>
      <c r="C136" s="81" t="s">
        <v>6937</v>
      </c>
      <c r="D136" s="82">
        <v>330333401453</v>
      </c>
      <c r="E136" s="83">
        <v>0.16</v>
      </c>
    </row>
    <row r="137" spans="1:5" s="68" customFormat="1" x14ac:dyDescent="0.25">
      <c r="A137" s="63" t="s">
        <v>6939</v>
      </c>
      <c r="B137" s="81">
        <v>211</v>
      </c>
      <c r="C137" s="81" t="s">
        <v>6937</v>
      </c>
      <c r="D137" s="82">
        <v>330333402151</v>
      </c>
      <c r="E137" s="83">
        <v>0.14</v>
      </c>
    </row>
    <row r="138" spans="1:6" s="68" customFormat="1" x14ac:dyDescent="0.25">
      <c r="A138" s="63" t="s">
        <v>6940</v>
      </c>
      <c r="B138" s="81">
        <v>211</v>
      </c>
      <c r="C138" s="81" t="s">
        <v>6937</v>
      </c>
      <c r="D138" s="82">
        <v>330333402152</v>
      </c>
      <c r="E138" s="83">
        <v>0.16</v>
      </c>
      <c r="F138" s="79"/>
    </row>
    <row r="139" spans="1:5" s="68" customFormat="1" x14ac:dyDescent="0.25">
      <c r="A139" s="63" t="s">
        <v>6941</v>
      </c>
      <c r="B139" s="81">
        <v>211</v>
      </c>
      <c r="C139" s="81" t="s">
        <v>6937</v>
      </c>
      <c r="D139" s="82">
        <v>330335405142</v>
      </c>
      <c r="E139" s="83">
        <v>0.2</v>
      </c>
    </row>
    <row r="140" spans="1:6" s="68" customFormat="1" x14ac:dyDescent="0.25">
      <c r="A140" s="63" t="s">
        <v>6942</v>
      </c>
      <c r="B140" s="81">
        <v>211</v>
      </c>
      <c r="C140" s="81" t="s">
        <v>6937</v>
      </c>
      <c r="D140" s="82">
        <v>480483101228</v>
      </c>
      <c r="E140" s="83">
        <v>0.2</v>
      </c>
      <c r="F140" s="86"/>
    </row>
    <row r="141" spans="1:6" s="68" customFormat="1" x14ac:dyDescent="0.25">
      <c r="A141" s="84" t="s">
        <v>6943</v>
      </c>
      <c r="B141" s="81">
        <v>212</v>
      </c>
      <c r="C141" s="81" t="s">
        <v>6944</v>
      </c>
      <c r="D141" s="82">
        <v>330333402174</v>
      </c>
      <c r="E141" s="83">
        <v>0.15</v>
      </c>
      <c r="F141" s="86"/>
    </row>
    <row r="142" spans="1:5" s="68" customFormat="1" x14ac:dyDescent="0.25">
      <c r="A142" s="84" t="s">
        <v>6945</v>
      </c>
      <c r="B142" s="81">
        <v>216</v>
      </c>
      <c r="C142" s="81" t="s">
        <v>4239</v>
      </c>
      <c r="D142" s="82">
        <v>330333401102</v>
      </c>
      <c r="E142" s="83">
        <v>0.08</v>
      </c>
    </row>
    <row r="143" spans="1:5" s="68" customFormat="1" x14ac:dyDescent="0.25">
      <c r="A143" s="84" t="s">
        <v>6946</v>
      </c>
      <c r="B143" s="81">
        <v>216</v>
      </c>
      <c r="C143" s="81" t="s">
        <v>4239</v>
      </c>
      <c r="D143" s="82">
        <v>330333401452</v>
      </c>
      <c r="E143" s="83">
        <v>0.14</v>
      </c>
    </row>
    <row r="144" spans="1:5" s="68" customFormat="1" x14ac:dyDescent="0.25">
      <c r="A144" s="84" t="s">
        <v>6947</v>
      </c>
      <c r="B144" s="81">
        <v>216</v>
      </c>
      <c r="C144" s="81" t="s">
        <v>4239</v>
      </c>
      <c r="D144" s="82">
        <v>330333401453</v>
      </c>
      <c r="E144" s="83">
        <v>0.16</v>
      </c>
    </row>
    <row r="145" spans="1:5" s="68" customFormat="1" x14ac:dyDescent="0.25">
      <c r="A145" s="84" t="s">
        <v>6948</v>
      </c>
      <c r="B145" s="81">
        <v>216</v>
      </c>
      <c r="C145" s="81" t="s">
        <v>4239</v>
      </c>
      <c r="D145" s="82">
        <v>330333402151</v>
      </c>
      <c r="E145" s="83">
        <v>0.14</v>
      </c>
    </row>
    <row r="146" spans="1:5" s="68" customFormat="1" x14ac:dyDescent="0.25">
      <c r="A146" s="84" t="s">
        <v>6949</v>
      </c>
      <c r="B146" s="81">
        <v>216</v>
      </c>
      <c r="C146" s="81" t="s">
        <v>4239</v>
      </c>
      <c r="D146" s="82">
        <v>330333402152</v>
      </c>
      <c r="E146" s="83">
        <v>0.16</v>
      </c>
    </row>
    <row r="147" spans="1:5" s="68" customFormat="1" x14ac:dyDescent="0.25">
      <c r="A147" s="84" t="s">
        <v>6950</v>
      </c>
      <c r="B147" s="81">
        <v>216</v>
      </c>
      <c r="C147" s="81" t="s">
        <v>4239</v>
      </c>
      <c r="D147" s="82">
        <v>330335405101</v>
      </c>
      <c r="E147" s="83">
        <v>0.15</v>
      </c>
    </row>
    <row r="148" spans="1:5" s="68" customFormat="1" x14ac:dyDescent="0.25">
      <c r="A148" s="84" t="s">
        <v>6951</v>
      </c>
      <c r="B148" s="81">
        <v>216</v>
      </c>
      <c r="C148" s="81" t="s">
        <v>4239</v>
      </c>
      <c r="D148" s="82">
        <v>330335405142</v>
      </c>
      <c r="E148" s="83">
        <v>0.2</v>
      </c>
    </row>
    <row r="149" spans="1:5" s="68" customFormat="1" x14ac:dyDescent="0.25">
      <c r="A149" s="84" t="s">
        <v>6952</v>
      </c>
      <c r="B149" s="81">
        <v>216</v>
      </c>
      <c r="C149" s="81" t="s">
        <v>4239</v>
      </c>
      <c r="D149" s="82">
        <v>430433104105</v>
      </c>
      <c r="E149" s="83">
        <v>0.2</v>
      </c>
    </row>
    <row r="150" spans="1:5" s="68" customFormat="1" x14ac:dyDescent="0.25">
      <c r="A150" s="84" t="s">
        <v>6953</v>
      </c>
      <c r="B150" s="81">
        <v>216</v>
      </c>
      <c r="C150" s="81" t="s">
        <v>4239</v>
      </c>
      <c r="D150" s="82">
        <v>480483101228</v>
      </c>
      <c r="E150" s="83">
        <v>0.2</v>
      </c>
    </row>
    <row r="151" spans="1:5" s="68" customFormat="1" x14ac:dyDescent="0.25">
      <c r="A151" s="84" t="s">
        <v>6954</v>
      </c>
      <c r="B151" s="81">
        <v>218</v>
      </c>
      <c r="C151" s="81" t="s">
        <v>4995</v>
      </c>
      <c r="D151" s="82">
        <v>330335405142</v>
      </c>
      <c r="E151" s="83">
        <v>0.2</v>
      </c>
    </row>
    <row r="152" spans="1:6" s="68" customFormat="1" x14ac:dyDescent="0.25">
      <c r="A152" s="63" t="s">
        <v>6954</v>
      </c>
      <c r="B152" s="81">
        <v>218</v>
      </c>
      <c r="C152" s="81" t="s">
        <v>4995</v>
      </c>
      <c r="D152" s="82">
        <v>330335405142</v>
      </c>
      <c r="E152" s="83">
        <v>0.2</v>
      </c>
      <c r="F152" s="79"/>
    </row>
    <row r="153" spans="1:5" s="68" customFormat="1" x14ac:dyDescent="0.25">
      <c r="A153" s="84" t="s">
        <v>6955</v>
      </c>
      <c r="B153" s="81">
        <v>218</v>
      </c>
      <c r="C153" s="81" t="s">
        <v>4995</v>
      </c>
      <c r="D153" s="82">
        <v>430433104105</v>
      </c>
      <c r="E153" s="83">
        <v>0.2</v>
      </c>
    </row>
    <row r="154" spans="1:5" s="68" customFormat="1" x14ac:dyDescent="0.25">
      <c r="A154" s="84" t="s">
        <v>6956</v>
      </c>
      <c r="B154" s="81">
        <v>218</v>
      </c>
      <c r="C154" s="81" t="s">
        <v>4995</v>
      </c>
      <c r="D154" s="82">
        <v>480483101228</v>
      </c>
      <c r="E154" s="83">
        <v>0.2</v>
      </c>
    </row>
    <row r="155" spans="1:5" s="68" customFormat="1" x14ac:dyDescent="0.25">
      <c r="A155" s="84" t="s">
        <v>6957</v>
      </c>
      <c r="B155" s="81">
        <v>221</v>
      </c>
      <c r="C155" s="81" t="s">
        <v>3863</v>
      </c>
      <c r="D155" s="82">
        <v>330333401101</v>
      </c>
      <c r="E155" s="83">
        <v>0.11</v>
      </c>
    </row>
    <row r="156" spans="1:5" s="68" customFormat="1" x14ac:dyDescent="0.25">
      <c r="A156" s="84" t="s">
        <v>6958</v>
      </c>
      <c r="B156" s="81">
        <v>221</v>
      </c>
      <c r="C156" s="81" t="s">
        <v>3863</v>
      </c>
      <c r="D156" s="82">
        <v>330333401102</v>
      </c>
      <c r="E156" s="83">
        <v>0.08</v>
      </c>
    </row>
    <row r="157" spans="1:5" s="68" customFormat="1" x14ac:dyDescent="0.25">
      <c r="A157" s="84" t="s">
        <v>6959</v>
      </c>
      <c r="B157" s="81">
        <v>221</v>
      </c>
      <c r="C157" s="81" t="s">
        <v>3863</v>
      </c>
      <c r="D157" s="82">
        <v>330333401452</v>
      </c>
      <c r="E157" s="83">
        <v>0.14</v>
      </c>
    </row>
    <row r="158" spans="1:5" s="68" customFormat="1" x14ac:dyDescent="0.25">
      <c r="A158" s="84" t="s">
        <v>6960</v>
      </c>
      <c r="B158" s="81">
        <v>221</v>
      </c>
      <c r="C158" s="81" t="s">
        <v>3863</v>
      </c>
      <c r="D158" s="82">
        <v>330333401453</v>
      </c>
      <c r="E158" s="83">
        <v>0.16</v>
      </c>
    </row>
    <row r="159" spans="1:5" s="68" customFormat="1" x14ac:dyDescent="0.25">
      <c r="A159" s="84" t="s">
        <v>6961</v>
      </c>
      <c r="B159" s="81">
        <v>221</v>
      </c>
      <c r="C159" s="81" t="s">
        <v>3863</v>
      </c>
      <c r="D159" s="82">
        <v>330333401473</v>
      </c>
      <c r="E159" s="83">
        <v>0.15</v>
      </c>
    </row>
    <row r="160" spans="1:11" s="88" customFormat="1" x14ac:dyDescent="0.25">
      <c r="A160" s="84" t="s">
        <v>6962</v>
      </c>
      <c r="B160" s="81">
        <v>221</v>
      </c>
      <c r="C160" s="81" t="s">
        <v>3863</v>
      </c>
      <c r="D160" s="82">
        <v>330333402101</v>
      </c>
      <c r="E160" s="83">
        <v>0.11</v>
      </c>
      <c r="F160" s="68"/>
      <c r="G160" s="68"/>
      <c r="H160" s="68"/>
      <c r="I160" s="68"/>
      <c r="J160" s="68"/>
      <c r="K160" s="68"/>
    </row>
    <row r="161" spans="1:11" s="88" customFormat="1" x14ac:dyDescent="0.25">
      <c r="A161" s="84" t="s">
        <v>6963</v>
      </c>
      <c r="B161" s="81">
        <v>221</v>
      </c>
      <c r="C161" s="81" t="s">
        <v>3863</v>
      </c>
      <c r="D161" s="82">
        <v>330333402151</v>
      </c>
      <c r="E161" s="83">
        <v>0.14</v>
      </c>
      <c r="F161" s="86"/>
      <c r="G161" s="68"/>
      <c r="H161" s="68"/>
      <c r="I161" s="68"/>
      <c r="J161" s="68"/>
      <c r="K161" s="68"/>
    </row>
    <row r="162" spans="1:11" s="68" customFormat="1" x14ac:dyDescent="0.25">
      <c r="A162" s="84" t="s">
        <v>6964</v>
      </c>
      <c r="B162" s="81">
        <v>221</v>
      </c>
      <c r="C162" s="81" t="s">
        <v>3863</v>
      </c>
      <c r="D162" s="82">
        <v>330333402152</v>
      </c>
      <c r="E162" s="83">
        <v>0.16</v>
      </c>
      <c r="K162" s="88"/>
    </row>
    <row r="163" spans="1:11" s="68" customFormat="1" x14ac:dyDescent="0.25">
      <c r="A163" s="84" t="s">
        <v>6965</v>
      </c>
      <c r="B163" s="81">
        <v>221</v>
      </c>
      <c r="C163" s="81" t="s">
        <v>3863</v>
      </c>
      <c r="D163" s="82">
        <v>330335405142</v>
      </c>
      <c r="E163" s="83">
        <v>0.16</v>
      </c>
      <c r="F163" s="79"/>
      <c r="G163" s="88"/>
      <c r="K163" s="88"/>
    </row>
    <row r="164" spans="1:5" s="68" customFormat="1" x14ac:dyDescent="0.25">
      <c r="A164" s="84" t="s">
        <v>6966</v>
      </c>
      <c r="B164" s="81">
        <v>221</v>
      </c>
      <c r="C164" s="81" t="s">
        <v>3863</v>
      </c>
      <c r="D164" s="82">
        <v>430433103251</v>
      </c>
      <c r="E164" s="83">
        <v>0.2</v>
      </c>
    </row>
    <row r="165" spans="1:5" s="68" customFormat="1" x14ac:dyDescent="0.25">
      <c r="A165" s="84" t="s">
        <v>6967</v>
      </c>
      <c r="B165" s="81">
        <v>221</v>
      </c>
      <c r="C165" s="81" t="s">
        <v>3863</v>
      </c>
      <c r="D165" s="82">
        <v>430433104105</v>
      </c>
      <c r="E165" s="83">
        <v>0.2</v>
      </c>
    </row>
    <row r="166" spans="1:5" s="68" customFormat="1" x14ac:dyDescent="0.25">
      <c r="A166" s="84" t="s">
        <v>6968</v>
      </c>
      <c r="B166" s="81">
        <v>221</v>
      </c>
      <c r="C166" s="81" t="s">
        <v>3863</v>
      </c>
      <c r="D166" s="82">
        <v>480483101228</v>
      </c>
      <c r="E166" s="83">
        <v>0.2</v>
      </c>
    </row>
    <row r="167" spans="1:5" s="68" customFormat="1" x14ac:dyDescent="0.25">
      <c r="A167" s="84" t="s">
        <v>6969</v>
      </c>
      <c r="B167" s="81">
        <v>223</v>
      </c>
      <c r="C167" s="81" t="s">
        <v>4997</v>
      </c>
      <c r="D167" s="82">
        <v>330335405142</v>
      </c>
      <c r="E167" s="83">
        <v>0.2</v>
      </c>
    </row>
    <row r="168" spans="1:5" s="68" customFormat="1" x14ac:dyDescent="0.25">
      <c r="A168" s="84" t="s">
        <v>6970</v>
      </c>
      <c r="B168" s="81">
        <v>223</v>
      </c>
      <c r="C168" s="81" t="s">
        <v>4997</v>
      </c>
      <c r="D168" s="82">
        <v>430433104105</v>
      </c>
      <c r="E168" s="83">
        <v>0.2</v>
      </c>
    </row>
    <row r="169" spans="1:6" s="68" customFormat="1" x14ac:dyDescent="0.25">
      <c r="A169" s="84" t="s">
        <v>6971</v>
      </c>
      <c r="B169" s="81">
        <v>223</v>
      </c>
      <c r="C169" s="81" t="s">
        <v>4997</v>
      </c>
      <c r="D169" s="82">
        <v>480483101228</v>
      </c>
      <c r="E169" s="83">
        <v>0.2</v>
      </c>
      <c r="F169" s="86"/>
    </row>
    <row r="170" spans="1:5" s="68" customFormat="1" x14ac:dyDescent="0.25">
      <c r="A170" s="84" t="s">
        <v>6972</v>
      </c>
      <c r="B170" s="81">
        <v>224</v>
      </c>
      <c r="C170" s="81" t="s">
        <v>6973</v>
      </c>
      <c r="D170" s="82">
        <v>430433104105</v>
      </c>
      <c r="E170" s="83">
        <v>0.2</v>
      </c>
    </row>
    <row r="171" spans="1:5" s="68" customFormat="1" x14ac:dyDescent="0.25">
      <c r="A171" s="84" t="s">
        <v>6974</v>
      </c>
      <c r="B171" s="81">
        <v>224</v>
      </c>
      <c r="C171" s="81" t="s">
        <v>6973</v>
      </c>
      <c r="D171" s="82">
        <v>480483101228</v>
      </c>
      <c r="E171" s="83">
        <v>0.2</v>
      </c>
    </row>
    <row r="172" spans="1:7" s="68" customFormat="1" x14ac:dyDescent="0.25">
      <c r="A172" s="84" t="s">
        <v>6975</v>
      </c>
      <c r="B172" s="81">
        <v>225</v>
      </c>
      <c r="C172" s="81" t="s">
        <v>5002</v>
      </c>
      <c r="D172" s="82">
        <v>330335405142</v>
      </c>
      <c r="E172" s="83">
        <v>0.2</v>
      </c>
      <c r="G172" s="88"/>
    </row>
    <row r="173" spans="1:5" s="68" customFormat="1" x14ac:dyDescent="0.25">
      <c r="A173" s="84" t="s">
        <v>6976</v>
      </c>
      <c r="B173" s="81">
        <v>225</v>
      </c>
      <c r="C173" s="81" t="s">
        <v>5002</v>
      </c>
      <c r="D173" s="82">
        <v>430433104105</v>
      </c>
      <c r="E173" s="83">
        <v>0.2</v>
      </c>
    </row>
    <row r="174" spans="1:5" s="68" customFormat="1" x14ac:dyDescent="0.25">
      <c r="A174" s="84" t="s">
        <v>6977</v>
      </c>
      <c r="B174" s="81">
        <v>225</v>
      </c>
      <c r="C174" s="81" t="s">
        <v>5002</v>
      </c>
      <c r="D174" s="82">
        <v>480483101228</v>
      </c>
      <c r="E174" s="83">
        <v>0.2</v>
      </c>
    </row>
    <row r="175" spans="1:5" s="68" customFormat="1" x14ac:dyDescent="0.25">
      <c r="A175" s="84" t="s">
        <v>6978</v>
      </c>
      <c r="B175" s="81">
        <v>227</v>
      </c>
      <c r="C175" s="81" t="s">
        <v>5006</v>
      </c>
      <c r="D175" s="82">
        <v>330333402151</v>
      </c>
      <c r="E175" s="83">
        <v>0.14</v>
      </c>
    </row>
    <row r="176" spans="1:5" s="68" customFormat="1" x14ac:dyDescent="0.25">
      <c r="A176" s="84" t="s">
        <v>6979</v>
      </c>
      <c r="B176" s="81">
        <v>227</v>
      </c>
      <c r="C176" s="81" t="s">
        <v>5006</v>
      </c>
      <c r="D176" s="82">
        <v>330335405142</v>
      </c>
      <c r="E176" s="83">
        <v>0.2</v>
      </c>
    </row>
    <row r="177" spans="1:5" s="68" customFormat="1" x14ac:dyDescent="0.25">
      <c r="A177" s="84" t="s">
        <v>6980</v>
      </c>
      <c r="B177" s="81">
        <v>227</v>
      </c>
      <c r="C177" s="81" t="s">
        <v>5006</v>
      </c>
      <c r="D177" s="82">
        <v>430433104105</v>
      </c>
      <c r="E177" s="83">
        <v>0.2</v>
      </c>
    </row>
    <row r="178" spans="1:5" s="68" customFormat="1" x14ac:dyDescent="0.25">
      <c r="A178" s="84" t="s">
        <v>6981</v>
      </c>
      <c r="B178" s="81">
        <v>227</v>
      </c>
      <c r="C178" s="81" t="s">
        <v>5006</v>
      </c>
      <c r="D178" s="82">
        <v>480483101228</v>
      </c>
      <c r="E178" s="83">
        <v>0.2</v>
      </c>
    </row>
    <row r="179" spans="1:5" s="68" customFormat="1" x14ac:dyDescent="0.25">
      <c r="A179" s="84" t="s">
        <v>6982</v>
      </c>
      <c r="B179" s="81">
        <v>229</v>
      </c>
      <c r="C179" s="81" t="s">
        <v>4226</v>
      </c>
      <c r="D179" s="82">
        <v>330333401102</v>
      </c>
      <c r="E179" s="83">
        <v>0.08</v>
      </c>
    </row>
    <row r="180" spans="1:5" s="68" customFormat="1" x14ac:dyDescent="0.25">
      <c r="A180" s="84" t="s">
        <v>6983</v>
      </c>
      <c r="B180" s="81">
        <v>229</v>
      </c>
      <c r="C180" s="81" t="s">
        <v>4226</v>
      </c>
      <c r="D180" s="82">
        <v>330333401452</v>
      </c>
      <c r="E180" s="83">
        <v>0.14</v>
      </c>
    </row>
    <row r="181" spans="1:5" s="68" customFormat="1" x14ac:dyDescent="0.25">
      <c r="A181" s="84" t="s">
        <v>6984</v>
      </c>
      <c r="B181" s="81">
        <v>229</v>
      </c>
      <c r="C181" s="81" t="s">
        <v>4226</v>
      </c>
      <c r="D181" s="82">
        <v>330333401453</v>
      </c>
      <c r="E181" s="83">
        <v>0.16</v>
      </c>
    </row>
    <row r="182" spans="1:6" s="68" customFormat="1" x14ac:dyDescent="0.25">
      <c r="A182" s="84" t="s">
        <v>6985</v>
      </c>
      <c r="B182" s="81">
        <v>229</v>
      </c>
      <c r="C182" s="81" t="s">
        <v>4226</v>
      </c>
      <c r="D182" s="82">
        <v>330333402151</v>
      </c>
      <c r="E182" s="83">
        <v>0.14</v>
      </c>
      <c r="F182" s="79"/>
    </row>
    <row r="183" spans="1:5" s="68" customFormat="1" x14ac:dyDescent="0.25">
      <c r="A183" s="84" t="s">
        <v>6986</v>
      </c>
      <c r="B183" s="81">
        <v>229</v>
      </c>
      <c r="C183" s="81" t="s">
        <v>4226</v>
      </c>
      <c r="D183" s="82">
        <v>330333402152</v>
      </c>
      <c r="E183" s="83">
        <v>0.16</v>
      </c>
    </row>
    <row r="184" spans="1:5" s="68" customFormat="1" x14ac:dyDescent="0.25">
      <c r="A184" s="84" t="s">
        <v>6987</v>
      </c>
      <c r="B184" s="81">
        <v>229</v>
      </c>
      <c r="C184" s="81" t="s">
        <v>4226</v>
      </c>
      <c r="D184" s="82">
        <v>330335405101</v>
      </c>
      <c r="E184" s="83">
        <v>0.15</v>
      </c>
    </row>
    <row r="185" spans="1:5" s="68" customFormat="1" x14ac:dyDescent="0.25">
      <c r="A185" s="84" t="s">
        <v>6988</v>
      </c>
      <c r="B185" s="81">
        <v>229</v>
      </c>
      <c r="C185" s="81" t="s">
        <v>4226</v>
      </c>
      <c r="D185" s="82">
        <v>330335405142</v>
      </c>
      <c r="E185" s="83">
        <v>0.16</v>
      </c>
    </row>
    <row r="186" spans="1:6" s="68" customFormat="1" x14ac:dyDescent="0.25">
      <c r="A186" s="84" t="s">
        <v>6989</v>
      </c>
      <c r="B186" s="81">
        <v>229</v>
      </c>
      <c r="C186" s="81" t="s">
        <v>4226</v>
      </c>
      <c r="D186" s="82">
        <v>430433104105</v>
      </c>
      <c r="E186" s="83">
        <v>0.2</v>
      </c>
      <c r="F186" s="86"/>
    </row>
    <row r="187" spans="1:6" s="68" customFormat="1" x14ac:dyDescent="0.25">
      <c r="A187" s="84" t="s">
        <v>6990</v>
      </c>
      <c r="B187" s="81">
        <v>229</v>
      </c>
      <c r="C187" s="81" t="s">
        <v>4226</v>
      </c>
      <c r="D187" s="82">
        <v>480483101228</v>
      </c>
      <c r="E187" s="83">
        <v>0.2</v>
      </c>
      <c r="F187" s="72"/>
    </row>
    <row r="188" spans="1:6" s="68" customFormat="1" x14ac:dyDescent="0.25">
      <c r="A188" s="84" t="s">
        <v>6991</v>
      </c>
      <c r="B188" s="81">
        <v>231</v>
      </c>
      <c r="C188" s="81" t="s">
        <v>4035</v>
      </c>
      <c r="D188" s="82">
        <v>330333401101</v>
      </c>
      <c r="E188" s="83">
        <v>0.11</v>
      </c>
      <c r="F188" s="79"/>
    </row>
    <row r="189" spans="1:5" s="68" customFormat="1" x14ac:dyDescent="0.25">
      <c r="A189" s="84" t="s">
        <v>6992</v>
      </c>
      <c r="B189" s="81">
        <v>231</v>
      </c>
      <c r="C189" s="81" t="s">
        <v>4035</v>
      </c>
      <c r="D189" s="82">
        <v>330333401102</v>
      </c>
      <c r="E189" s="83">
        <v>0.08</v>
      </c>
    </row>
    <row r="190" spans="1:5" s="68" customFormat="1" x14ac:dyDescent="0.25">
      <c r="A190" s="84" t="s">
        <v>6993</v>
      </c>
      <c r="B190" s="81">
        <v>231</v>
      </c>
      <c r="C190" s="81" t="s">
        <v>4035</v>
      </c>
      <c r="D190" s="82">
        <v>330333401452</v>
      </c>
      <c r="E190" s="83">
        <v>0.14</v>
      </c>
    </row>
    <row r="191" spans="1:5" s="68" customFormat="1" x14ac:dyDescent="0.25">
      <c r="A191" s="84" t="s">
        <v>6994</v>
      </c>
      <c r="B191" s="81">
        <v>231</v>
      </c>
      <c r="C191" s="81" t="s">
        <v>4035</v>
      </c>
      <c r="D191" s="82">
        <v>330333401453</v>
      </c>
      <c r="E191" s="83">
        <v>0.16</v>
      </c>
    </row>
    <row r="192" spans="1:5" s="68" customFormat="1" x14ac:dyDescent="0.25">
      <c r="A192" s="84" t="s">
        <v>6995</v>
      </c>
      <c r="B192" s="81">
        <v>231</v>
      </c>
      <c r="C192" s="81" t="s">
        <v>4035</v>
      </c>
      <c r="D192" s="82">
        <v>330333401473</v>
      </c>
      <c r="E192" s="83">
        <v>0.15</v>
      </c>
    </row>
    <row r="193" spans="1:5" s="68" customFormat="1" x14ac:dyDescent="0.25">
      <c r="A193" s="84" t="s">
        <v>6996</v>
      </c>
      <c r="B193" s="81">
        <v>231</v>
      </c>
      <c r="C193" s="81" t="s">
        <v>4035</v>
      </c>
      <c r="D193" s="82">
        <v>330333402151</v>
      </c>
      <c r="E193" s="83">
        <v>0.14</v>
      </c>
    </row>
    <row r="194" spans="1:5" s="68" customFormat="1" x14ac:dyDescent="0.25">
      <c r="A194" s="84" t="s">
        <v>6997</v>
      </c>
      <c r="B194" s="81">
        <v>231</v>
      </c>
      <c r="C194" s="81" t="s">
        <v>4035</v>
      </c>
      <c r="D194" s="82">
        <v>330333402152</v>
      </c>
      <c r="E194" s="83">
        <v>0.16</v>
      </c>
    </row>
    <row r="195" spans="1:5" s="68" customFormat="1" x14ac:dyDescent="0.25">
      <c r="A195" s="84" t="s">
        <v>6998</v>
      </c>
      <c r="B195" s="81">
        <v>231</v>
      </c>
      <c r="C195" s="81" t="s">
        <v>4035</v>
      </c>
      <c r="D195" s="82">
        <v>330335405101</v>
      </c>
      <c r="E195" s="83">
        <v>0.15</v>
      </c>
    </row>
    <row r="196" spans="1:6" s="68" customFormat="1" x14ac:dyDescent="0.25">
      <c r="A196" s="63" t="s">
        <v>6999</v>
      </c>
      <c r="B196" s="81">
        <v>231</v>
      </c>
      <c r="C196" s="81" t="s">
        <v>4035</v>
      </c>
      <c r="D196" s="82">
        <v>330335405142</v>
      </c>
      <c r="E196" s="83">
        <v>0.2</v>
      </c>
      <c r="F196" s="79"/>
    </row>
    <row r="197" spans="1:5" s="68" customFormat="1" x14ac:dyDescent="0.25">
      <c r="A197" s="84" t="s">
        <v>7000</v>
      </c>
      <c r="B197" s="81">
        <v>231</v>
      </c>
      <c r="C197" s="81" t="s">
        <v>4035</v>
      </c>
      <c r="D197" s="82">
        <v>430433104105</v>
      </c>
      <c r="E197" s="83">
        <v>0.2</v>
      </c>
    </row>
    <row r="198" spans="1:5" s="68" customFormat="1" x14ac:dyDescent="0.25">
      <c r="A198" s="84" t="s">
        <v>7001</v>
      </c>
      <c r="B198" s="81">
        <v>231</v>
      </c>
      <c r="C198" s="81" t="s">
        <v>4035</v>
      </c>
      <c r="D198" s="82">
        <v>480483101228</v>
      </c>
      <c r="E198" s="83">
        <v>0.2</v>
      </c>
    </row>
    <row r="199" spans="1:5" s="68" customFormat="1" x14ac:dyDescent="0.25">
      <c r="A199" s="84" t="s">
        <v>7002</v>
      </c>
      <c r="B199" s="81">
        <v>232</v>
      </c>
      <c r="C199" s="81" t="s">
        <v>5009</v>
      </c>
      <c r="D199" s="82">
        <v>330335405142</v>
      </c>
      <c r="E199" s="83">
        <v>0.2</v>
      </c>
    </row>
    <row r="200" spans="1:5" s="68" customFormat="1" x14ac:dyDescent="0.25">
      <c r="A200" s="84" t="s">
        <v>7003</v>
      </c>
      <c r="B200" s="81">
        <v>232</v>
      </c>
      <c r="C200" s="81" t="s">
        <v>5009</v>
      </c>
      <c r="D200" s="82">
        <v>430433104105</v>
      </c>
      <c r="E200" s="83">
        <v>0.2</v>
      </c>
    </row>
    <row r="201" spans="1:5" s="68" customFormat="1" x14ac:dyDescent="0.25">
      <c r="A201" s="84" t="s">
        <v>7004</v>
      </c>
      <c r="B201" s="81">
        <v>232</v>
      </c>
      <c r="C201" s="81" t="s">
        <v>5009</v>
      </c>
      <c r="D201" s="82">
        <v>480483101228</v>
      </c>
      <c r="E201" s="83">
        <v>0.2</v>
      </c>
    </row>
    <row r="202" spans="1:5" s="68" customFormat="1" x14ac:dyDescent="0.25">
      <c r="A202" s="84" t="s">
        <v>7005</v>
      </c>
      <c r="B202" s="81">
        <v>233</v>
      </c>
      <c r="C202" s="81" t="s">
        <v>5014</v>
      </c>
      <c r="D202" s="82">
        <v>330335405142</v>
      </c>
      <c r="E202" s="83">
        <v>0.2</v>
      </c>
    </row>
    <row r="203" spans="1:6" s="68" customFormat="1" x14ac:dyDescent="0.25">
      <c r="A203" s="84" t="s">
        <v>7006</v>
      </c>
      <c r="B203" s="81">
        <v>233</v>
      </c>
      <c r="C203" s="81" t="s">
        <v>5014</v>
      </c>
      <c r="D203" s="82">
        <v>430433104105</v>
      </c>
      <c r="E203" s="83">
        <v>0.2</v>
      </c>
      <c r="F203" s="79"/>
    </row>
    <row r="204" spans="1:6" s="68" customFormat="1" x14ac:dyDescent="0.25">
      <c r="A204" s="84" t="s">
        <v>7007</v>
      </c>
      <c r="B204" s="81">
        <v>233</v>
      </c>
      <c r="C204" s="81" t="s">
        <v>5014</v>
      </c>
      <c r="D204" s="82">
        <v>480483101228</v>
      </c>
      <c r="E204" s="83">
        <v>0.2</v>
      </c>
      <c r="F204" s="79"/>
    </row>
    <row r="205" spans="1:5" s="68" customFormat="1" x14ac:dyDescent="0.25">
      <c r="A205" s="84" t="s">
        <v>7008</v>
      </c>
      <c r="B205" s="81">
        <v>235</v>
      </c>
      <c r="C205" s="81" t="s">
        <v>5017</v>
      </c>
      <c r="D205" s="82">
        <v>330335405142</v>
      </c>
      <c r="E205" s="83">
        <v>0.2</v>
      </c>
    </row>
    <row r="206" spans="1:5" s="68" customFormat="1" x14ac:dyDescent="0.25">
      <c r="A206" s="84" t="s">
        <v>7009</v>
      </c>
      <c r="B206" s="81">
        <v>235</v>
      </c>
      <c r="C206" s="81" t="s">
        <v>5017</v>
      </c>
      <c r="D206" s="82">
        <v>430433104105</v>
      </c>
      <c r="E206" s="83">
        <v>0.2</v>
      </c>
    </row>
    <row r="207" spans="1:5" s="68" customFormat="1" x14ac:dyDescent="0.25">
      <c r="A207" s="84" t="s">
        <v>7010</v>
      </c>
      <c r="B207" s="81">
        <v>235</v>
      </c>
      <c r="C207" s="81" t="s">
        <v>5017</v>
      </c>
      <c r="D207" s="82">
        <v>480483101228</v>
      </c>
      <c r="E207" s="83">
        <v>0.2</v>
      </c>
    </row>
    <row r="208" spans="1:5" s="68" customFormat="1" x14ac:dyDescent="0.25">
      <c r="A208" s="63" t="s">
        <v>7011</v>
      </c>
      <c r="B208" s="81">
        <v>237</v>
      </c>
      <c r="C208" s="81" t="s">
        <v>5020</v>
      </c>
      <c r="D208" s="82">
        <v>330333401101</v>
      </c>
      <c r="E208" s="83">
        <v>0.11</v>
      </c>
    </row>
    <row r="209" spans="1:5" s="68" customFormat="1" x14ac:dyDescent="0.25">
      <c r="A209" s="84" t="s">
        <v>7012</v>
      </c>
      <c r="B209" s="81">
        <v>237</v>
      </c>
      <c r="C209" s="81" t="s">
        <v>5020</v>
      </c>
      <c r="D209" s="82">
        <v>330333401127</v>
      </c>
      <c r="E209" s="83">
        <v>0.08</v>
      </c>
    </row>
    <row r="210" spans="1:6" s="68" customFormat="1" x14ac:dyDescent="0.25">
      <c r="A210" s="84" t="s">
        <v>7013</v>
      </c>
      <c r="B210" s="81">
        <v>237</v>
      </c>
      <c r="C210" s="81" t="s">
        <v>7014</v>
      </c>
      <c r="D210" s="82">
        <v>330333401453</v>
      </c>
      <c r="E210" s="83">
        <v>0.16</v>
      </c>
      <c r="F210" s="86"/>
    </row>
    <row r="211" spans="1:6" s="68" customFormat="1" x14ac:dyDescent="0.25">
      <c r="A211" s="84" t="s">
        <v>7015</v>
      </c>
      <c r="B211" s="81">
        <v>237</v>
      </c>
      <c r="C211" s="81" t="s">
        <v>5020</v>
      </c>
      <c r="D211" s="82">
        <v>330333401473</v>
      </c>
      <c r="E211" s="83">
        <v>0.15</v>
      </c>
      <c r="F211" s="86"/>
    </row>
    <row r="212" spans="1:5" s="68" customFormat="1" x14ac:dyDescent="0.25">
      <c r="A212" s="84" t="s">
        <v>7016</v>
      </c>
      <c r="B212" s="81">
        <v>237</v>
      </c>
      <c r="C212" s="81" t="s">
        <v>5020</v>
      </c>
      <c r="D212" s="82">
        <v>330333402151</v>
      </c>
      <c r="E212" s="83">
        <v>0.14</v>
      </c>
    </row>
    <row r="213" spans="1:5" s="68" customFormat="1" x14ac:dyDescent="0.25">
      <c r="A213" s="84" t="s">
        <v>7017</v>
      </c>
      <c r="B213" s="81">
        <v>237</v>
      </c>
      <c r="C213" s="81" t="s">
        <v>5020</v>
      </c>
      <c r="D213" s="82">
        <v>330335405142</v>
      </c>
      <c r="E213" s="83">
        <v>0.2</v>
      </c>
    </row>
    <row r="214" spans="1:5" s="68" customFormat="1" x14ac:dyDescent="0.25">
      <c r="A214" s="84" t="s">
        <v>7017</v>
      </c>
      <c r="B214" s="81">
        <v>237</v>
      </c>
      <c r="C214" s="81" t="s">
        <v>5020</v>
      </c>
      <c r="D214" s="82">
        <v>330335405142</v>
      </c>
      <c r="E214" s="83">
        <v>0.2</v>
      </c>
    </row>
    <row r="215" spans="1:5" s="68" customFormat="1" x14ac:dyDescent="0.25">
      <c r="A215" s="84" t="s">
        <v>7018</v>
      </c>
      <c r="B215" s="81">
        <v>237</v>
      </c>
      <c r="C215" s="81" t="s">
        <v>5020</v>
      </c>
      <c r="D215" s="82">
        <v>430433104105</v>
      </c>
      <c r="E215" s="83">
        <v>0.2</v>
      </c>
    </row>
    <row r="216" spans="1:5" s="68" customFormat="1" x14ac:dyDescent="0.25">
      <c r="A216" s="84" t="s">
        <v>7019</v>
      </c>
      <c r="B216" s="81">
        <v>237</v>
      </c>
      <c r="C216" s="81" t="s">
        <v>5020</v>
      </c>
      <c r="D216" s="82">
        <v>480483101228</v>
      </c>
      <c r="E216" s="83">
        <v>0.2</v>
      </c>
    </row>
    <row r="217" spans="1:5" s="68" customFormat="1" x14ac:dyDescent="0.25">
      <c r="A217" s="84" t="s">
        <v>7020</v>
      </c>
      <c r="B217" s="81">
        <v>241</v>
      </c>
      <c r="C217" s="81" t="s">
        <v>5024</v>
      </c>
      <c r="D217" s="82">
        <v>330335405142</v>
      </c>
      <c r="E217" s="83">
        <v>0.2</v>
      </c>
    </row>
    <row r="218" spans="1:5" s="68" customFormat="1" x14ac:dyDescent="0.25">
      <c r="A218" s="84" t="s">
        <v>7021</v>
      </c>
      <c r="B218" s="81">
        <v>241</v>
      </c>
      <c r="C218" s="81" t="s">
        <v>5024</v>
      </c>
      <c r="D218" s="82">
        <v>430433104105</v>
      </c>
      <c r="E218" s="83">
        <v>0.2</v>
      </c>
    </row>
    <row r="219" spans="1:5" s="68" customFormat="1" x14ac:dyDescent="0.25">
      <c r="A219" s="84" t="s">
        <v>7022</v>
      </c>
      <c r="B219" s="81">
        <v>241</v>
      </c>
      <c r="C219" s="81" t="s">
        <v>5024</v>
      </c>
      <c r="D219" s="82">
        <v>480483101228</v>
      </c>
      <c r="E219" s="83">
        <v>0.2</v>
      </c>
    </row>
    <row r="220" spans="1:6" s="68" customFormat="1" x14ac:dyDescent="0.25">
      <c r="A220" s="84" t="s">
        <v>7023</v>
      </c>
      <c r="B220" s="81">
        <v>242</v>
      </c>
      <c r="C220" s="81" t="s">
        <v>5027</v>
      </c>
      <c r="D220" s="82">
        <v>330335405142</v>
      </c>
      <c r="E220" s="83">
        <v>0.16</v>
      </c>
      <c r="F220" s="79"/>
    </row>
    <row r="221" spans="1:5" s="68" customFormat="1" x14ac:dyDescent="0.25">
      <c r="A221" s="84" t="s">
        <v>7024</v>
      </c>
      <c r="B221" s="81">
        <v>242</v>
      </c>
      <c r="C221" s="81" t="s">
        <v>5027</v>
      </c>
      <c r="D221" s="82">
        <v>430433104105</v>
      </c>
      <c r="E221" s="83">
        <v>0.2</v>
      </c>
    </row>
    <row r="222" spans="1:6" s="68" customFormat="1" x14ac:dyDescent="0.25">
      <c r="A222" s="84" t="s">
        <v>7025</v>
      </c>
      <c r="B222" s="81">
        <v>242</v>
      </c>
      <c r="C222" s="81" t="s">
        <v>5027</v>
      </c>
      <c r="D222" s="82">
        <v>480483101228</v>
      </c>
      <c r="E222" s="83">
        <v>0.2</v>
      </c>
      <c r="F222" s="86"/>
    </row>
    <row r="223" spans="1:5" s="68" customFormat="1" x14ac:dyDescent="0.25">
      <c r="A223" s="84" t="s">
        <v>7026</v>
      </c>
      <c r="B223" s="81">
        <v>243</v>
      </c>
      <c r="C223" s="81" t="s">
        <v>5029</v>
      </c>
      <c r="D223" s="82">
        <v>330335405142</v>
      </c>
      <c r="E223" s="83">
        <v>0.2</v>
      </c>
    </row>
    <row r="224" spans="1:6" s="68" customFormat="1" x14ac:dyDescent="0.25">
      <c r="A224" s="84" t="s">
        <v>7027</v>
      </c>
      <c r="B224" s="81">
        <v>243</v>
      </c>
      <c r="C224" s="81" t="s">
        <v>5029</v>
      </c>
      <c r="D224" s="82">
        <v>430433104105</v>
      </c>
      <c r="E224" s="83">
        <v>0.2</v>
      </c>
      <c r="F224" s="86"/>
    </row>
    <row r="225" spans="1:5" s="68" customFormat="1" x14ac:dyDescent="0.25">
      <c r="A225" s="84" t="s">
        <v>7028</v>
      </c>
      <c r="B225" s="81">
        <v>243</v>
      </c>
      <c r="C225" s="81" t="s">
        <v>5029</v>
      </c>
      <c r="D225" s="82">
        <v>480483101228</v>
      </c>
      <c r="E225" s="83">
        <v>0.2</v>
      </c>
    </row>
    <row r="226" spans="1:5" s="68" customFormat="1" x14ac:dyDescent="0.25">
      <c r="A226" s="84" t="s">
        <v>7029</v>
      </c>
      <c r="B226" s="81">
        <v>244</v>
      </c>
      <c r="C226" s="81" t="s">
        <v>5032</v>
      </c>
      <c r="D226" s="82">
        <v>330335405142</v>
      </c>
      <c r="E226" s="83">
        <v>0.2</v>
      </c>
    </row>
    <row r="227" spans="1:5" s="68" customFormat="1" x14ac:dyDescent="0.25">
      <c r="A227" s="84" t="s">
        <v>7030</v>
      </c>
      <c r="B227" s="81">
        <v>244</v>
      </c>
      <c r="C227" s="81" t="s">
        <v>5032</v>
      </c>
      <c r="D227" s="82">
        <v>430433104105</v>
      </c>
      <c r="E227" s="83">
        <v>0.2</v>
      </c>
    </row>
    <row r="228" spans="1:5" s="68" customFormat="1" x14ac:dyDescent="0.25">
      <c r="A228" s="84" t="s">
        <v>7031</v>
      </c>
      <c r="B228" s="81">
        <v>244</v>
      </c>
      <c r="C228" s="81" t="s">
        <v>5032</v>
      </c>
      <c r="D228" s="82">
        <v>480483101228</v>
      </c>
      <c r="E228" s="83">
        <v>0.2</v>
      </c>
    </row>
    <row r="229" spans="1:5" s="68" customFormat="1" x14ac:dyDescent="0.25">
      <c r="A229" s="75" t="s">
        <v>7032</v>
      </c>
      <c r="B229" s="76">
        <v>245</v>
      </c>
      <c r="C229" s="76" t="s">
        <v>5034</v>
      </c>
      <c r="D229" s="77">
        <v>330335405142</v>
      </c>
      <c r="E229" s="78">
        <v>0.2</v>
      </c>
    </row>
    <row r="230" spans="1:6" s="68" customFormat="1" x14ac:dyDescent="0.25">
      <c r="A230" s="84" t="s">
        <v>7033</v>
      </c>
      <c r="B230" s="81">
        <v>245</v>
      </c>
      <c r="C230" s="81" t="s">
        <v>5034</v>
      </c>
      <c r="D230" s="82">
        <v>430433104105</v>
      </c>
      <c r="E230" s="83">
        <v>0.2</v>
      </c>
      <c r="F230" s="79"/>
    </row>
    <row r="231" spans="1:6" s="68" customFormat="1" x14ac:dyDescent="0.25">
      <c r="A231" s="84" t="s">
        <v>7034</v>
      </c>
      <c r="B231" s="81">
        <v>245</v>
      </c>
      <c r="C231" s="81" t="s">
        <v>5034</v>
      </c>
      <c r="D231" s="82">
        <v>480483101228</v>
      </c>
      <c r="E231" s="83">
        <v>0.2</v>
      </c>
      <c r="F231" s="86"/>
    </row>
    <row r="232" spans="1:5" s="68" customFormat="1" x14ac:dyDescent="0.25">
      <c r="A232" s="84" t="s">
        <v>7035</v>
      </c>
      <c r="B232" s="81">
        <v>246</v>
      </c>
      <c r="C232" s="81" t="s">
        <v>5038</v>
      </c>
      <c r="D232" s="82">
        <v>430433104105</v>
      </c>
      <c r="E232" s="83">
        <v>0.2</v>
      </c>
    </row>
    <row r="233" spans="1:5" s="68" customFormat="1" x14ac:dyDescent="0.25">
      <c r="A233" s="84" t="s">
        <v>7036</v>
      </c>
      <c r="B233" s="81">
        <v>246</v>
      </c>
      <c r="C233" s="81" t="s">
        <v>5038</v>
      </c>
      <c r="D233" s="82">
        <v>480483101228</v>
      </c>
      <c r="E233" s="83">
        <v>0.2</v>
      </c>
    </row>
    <row r="234" spans="1:5" s="68" customFormat="1" x14ac:dyDescent="0.25">
      <c r="A234" s="84" t="s">
        <v>7037</v>
      </c>
      <c r="B234" s="81">
        <v>248</v>
      </c>
      <c r="C234" s="81" t="s">
        <v>3876</v>
      </c>
      <c r="D234" s="82">
        <v>330333401101</v>
      </c>
      <c r="E234" s="83">
        <v>0.11</v>
      </c>
    </row>
    <row r="235" spans="1:5" s="68" customFormat="1" x14ac:dyDescent="0.25">
      <c r="A235" s="84" t="s">
        <v>7038</v>
      </c>
      <c r="B235" s="81">
        <v>248</v>
      </c>
      <c r="C235" s="81" t="s">
        <v>3876</v>
      </c>
      <c r="D235" s="82">
        <v>330333401102</v>
      </c>
      <c r="E235" s="83">
        <v>0.08</v>
      </c>
    </row>
    <row r="236" spans="1:5" s="68" customFormat="1" x14ac:dyDescent="0.25">
      <c r="A236" s="84" t="s">
        <v>7039</v>
      </c>
      <c r="B236" s="81">
        <v>248</v>
      </c>
      <c r="C236" s="81" t="s">
        <v>3876</v>
      </c>
      <c r="D236" s="82">
        <v>330333401452</v>
      </c>
      <c r="E236" s="83">
        <v>0.14</v>
      </c>
    </row>
    <row r="237" spans="1:5" s="68" customFormat="1" x14ac:dyDescent="0.25">
      <c r="A237" s="84" t="s">
        <v>7040</v>
      </c>
      <c r="B237" s="81">
        <v>248</v>
      </c>
      <c r="C237" s="81" t="s">
        <v>3876</v>
      </c>
      <c r="D237" s="82">
        <v>330333401453</v>
      </c>
      <c r="E237" s="83">
        <v>0.16</v>
      </c>
    </row>
    <row r="238" spans="1:5" s="68" customFormat="1" x14ac:dyDescent="0.25">
      <c r="A238" s="84" t="s">
        <v>7041</v>
      </c>
      <c r="B238" s="81">
        <v>248</v>
      </c>
      <c r="C238" s="81" t="s">
        <v>3876</v>
      </c>
      <c r="D238" s="82">
        <v>330333401473</v>
      </c>
      <c r="E238" s="83">
        <v>0.15</v>
      </c>
    </row>
    <row r="239" spans="1:5" s="68" customFormat="1" x14ac:dyDescent="0.25">
      <c r="A239" s="84" t="s">
        <v>7042</v>
      </c>
      <c r="B239" s="81">
        <v>248</v>
      </c>
      <c r="C239" s="81" t="s">
        <v>3876</v>
      </c>
      <c r="D239" s="82">
        <v>330333402151</v>
      </c>
      <c r="E239" s="83">
        <v>0.14</v>
      </c>
    </row>
    <row r="240" spans="1:6" s="68" customFormat="1" x14ac:dyDescent="0.25">
      <c r="A240" s="84" t="s">
        <v>7043</v>
      </c>
      <c r="B240" s="81">
        <v>248</v>
      </c>
      <c r="C240" s="81" t="s">
        <v>3876</v>
      </c>
      <c r="D240" s="82">
        <v>330333402152</v>
      </c>
      <c r="E240" s="83">
        <v>0.16</v>
      </c>
      <c r="F240" s="86"/>
    </row>
    <row r="241" spans="1:6" s="68" customFormat="1" x14ac:dyDescent="0.25">
      <c r="A241" s="84" t="s">
        <v>7044</v>
      </c>
      <c r="B241" s="90">
        <v>248</v>
      </c>
      <c r="C241" s="90" t="s">
        <v>3876</v>
      </c>
      <c r="D241" s="91">
        <v>330335405142</v>
      </c>
      <c r="E241" s="92">
        <v>0.16</v>
      </c>
      <c r="F241" s="72"/>
    </row>
    <row r="242" spans="1:6" s="68" customFormat="1" x14ac:dyDescent="0.25">
      <c r="A242" s="84" t="s">
        <v>7045</v>
      </c>
      <c r="B242" s="81">
        <v>248</v>
      </c>
      <c r="C242" s="81" t="s">
        <v>3876</v>
      </c>
      <c r="D242" s="82">
        <v>430433103251</v>
      </c>
      <c r="E242" s="83">
        <v>0.2</v>
      </c>
      <c r="F242" s="79"/>
    </row>
    <row r="243" spans="1:6" s="68" customFormat="1" x14ac:dyDescent="0.25">
      <c r="A243" s="84" t="s">
        <v>7046</v>
      </c>
      <c r="B243" s="81">
        <v>248</v>
      </c>
      <c r="C243" s="81" t="s">
        <v>3876</v>
      </c>
      <c r="D243" s="82">
        <v>430433104105</v>
      </c>
      <c r="E243" s="83">
        <v>0.2</v>
      </c>
      <c r="F243" s="79"/>
    </row>
    <row r="244" spans="1:6" s="68" customFormat="1" x14ac:dyDescent="0.25">
      <c r="A244" s="84" t="s">
        <v>7047</v>
      </c>
      <c r="B244" s="81">
        <v>248</v>
      </c>
      <c r="C244" s="81" t="s">
        <v>3876</v>
      </c>
      <c r="D244" s="82">
        <v>480483101228</v>
      </c>
      <c r="E244" s="83">
        <v>0.2</v>
      </c>
      <c r="F244" s="79"/>
    </row>
    <row r="245" spans="1:6" s="68" customFormat="1" x14ac:dyDescent="0.25">
      <c r="A245" s="84" t="s">
        <v>7048</v>
      </c>
      <c r="B245" s="81">
        <v>249</v>
      </c>
      <c r="C245" s="81" t="s">
        <v>5040</v>
      </c>
      <c r="D245" s="82">
        <v>330333401452</v>
      </c>
      <c r="E245" s="83">
        <v>0.14</v>
      </c>
      <c r="F245" s="79"/>
    </row>
    <row r="246" spans="1:6" s="68" customFormat="1" x14ac:dyDescent="0.25">
      <c r="A246" s="84" t="s">
        <v>7049</v>
      </c>
      <c r="B246" s="81">
        <v>249</v>
      </c>
      <c r="C246" s="81" t="s">
        <v>5040</v>
      </c>
      <c r="D246" s="82">
        <v>330335405142</v>
      </c>
      <c r="E246" s="83">
        <v>0.2</v>
      </c>
      <c r="F246" s="79"/>
    </row>
    <row r="247" spans="1:6" s="68" customFormat="1" x14ac:dyDescent="0.25">
      <c r="A247" s="84" t="s">
        <v>7050</v>
      </c>
      <c r="B247" s="81">
        <v>249</v>
      </c>
      <c r="C247" s="81" t="s">
        <v>5040</v>
      </c>
      <c r="D247" s="82">
        <v>430433104105</v>
      </c>
      <c r="E247" s="83">
        <v>0.2</v>
      </c>
      <c r="F247" s="79"/>
    </row>
    <row r="248" spans="1:6" s="68" customFormat="1" x14ac:dyDescent="0.25">
      <c r="A248" s="84" t="s">
        <v>7051</v>
      </c>
      <c r="B248" s="81">
        <v>249</v>
      </c>
      <c r="C248" s="81" t="s">
        <v>5040</v>
      </c>
      <c r="D248" s="82">
        <v>480483101228</v>
      </c>
      <c r="E248" s="83">
        <v>0.2</v>
      </c>
      <c r="F248" s="79"/>
    </row>
    <row r="249" spans="1:6" s="68" customFormat="1" x14ac:dyDescent="0.25">
      <c r="A249" s="84" t="s">
        <v>7052</v>
      </c>
      <c r="B249" s="81">
        <v>251</v>
      </c>
      <c r="C249" s="81" t="s">
        <v>4234</v>
      </c>
      <c r="D249" s="82">
        <v>330333401127</v>
      </c>
      <c r="E249" s="83">
        <v>0.08</v>
      </c>
      <c r="F249" s="79"/>
    </row>
    <row r="250" spans="1:6" s="68" customFormat="1" x14ac:dyDescent="0.25">
      <c r="A250" s="84" t="s">
        <v>7053</v>
      </c>
      <c r="B250" s="81">
        <v>251</v>
      </c>
      <c r="C250" s="81" t="s">
        <v>4234</v>
      </c>
      <c r="D250" s="82">
        <v>330333401452</v>
      </c>
      <c r="E250" s="83">
        <v>0.14</v>
      </c>
      <c r="F250" s="79"/>
    </row>
    <row r="251" spans="1:6" s="68" customFormat="1" x14ac:dyDescent="0.25">
      <c r="A251" s="84" t="s">
        <v>7054</v>
      </c>
      <c r="B251" s="81">
        <v>251</v>
      </c>
      <c r="C251" s="81" t="s">
        <v>4234</v>
      </c>
      <c r="D251" s="82">
        <v>330333401453</v>
      </c>
      <c r="E251" s="83">
        <v>0.16</v>
      </c>
      <c r="F251" s="79"/>
    </row>
    <row r="252" spans="1:6" s="68" customFormat="1" x14ac:dyDescent="0.25">
      <c r="A252" s="84" t="s">
        <v>7055</v>
      </c>
      <c r="B252" s="81">
        <v>251</v>
      </c>
      <c r="C252" s="81" t="s">
        <v>4234</v>
      </c>
      <c r="D252" s="82">
        <v>330333401473</v>
      </c>
      <c r="E252" s="83">
        <v>0.15</v>
      </c>
      <c r="F252" s="79"/>
    </row>
    <row r="253" spans="1:6" s="68" customFormat="1" x14ac:dyDescent="0.25">
      <c r="A253" s="84" t="s">
        <v>7056</v>
      </c>
      <c r="B253" s="81">
        <v>251</v>
      </c>
      <c r="C253" s="81" t="s">
        <v>4234</v>
      </c>
      <c r="D253" s="82">
        <v>330333402151</v>
      </c>
      <c r="E253" s="83">
        <v>0.14</v>
      </c>
      <c r="F253" s="79"/>
    </row>
    <row r="254" spans="1:6" s="68" customFormat="1" x14ac:dyDescent="0.25">
      <c r="A254" s="84" t="s">
        <v>7057</v>
      </c>
      <c r="B254" s="81">
        <v>251</v>
      </c>
      <c r="C254" s="81" t="s">
        <v>4234</v>
      </c>
      <c r="D254" s="82">
        <v>330333402152</v>
      </c>
      <c r="E254" s="83">
        <v>0.16</v>
      </c>
      <c r="F254" s="79"/>
    </row>
    <row r="255" spans="1:6" s="68" customFormat="1" x14ac:dyDescent="0.25">
      <c r="A255" s="84" t="s">
        <v>7058</v>
      </c>
      <c r="B255" s="81">
        <v>251</v>
      </c>
      <c r="C255" s="81" t="s">
        <v>4234</v>
      </c>
      <c r="D255" s="82">
        <v>330335405101</v>
      </c>
      <c r="E255" s="83">
        <v>0.15</v>
      </c>
      <c r="F255" s="79"/>
    </row>
    <row r="256" spans="1:10" s="88" customFormat="1" x14ac:dyDescent="0.25">
      <c r="A256" s="84" t="s">
        <v>7059</v>
      </c>
      <c r="B256" s="81">
        <v>251</v>
      </c>
      <c r="C256" s="81" t="s">
        <v>4234</v>
      </c>
      <c r="D256" s="82">
        <v>330335405142</v>
      </c>
      <c r="E256" s="83">
        <v>0.16</v>
      </c>
      <c r="F256" s="79"/>
      <c r="G256" s="68"/>
      <c r="H256" s="68"/>
      <c r="I256" s="68"/>
      <c r="J256" s="68"/>
    </row>
    <row r="257" spans="1:11" s="88" customFormat="1" x14ac:dyDescent="0.25">
      <c r="A257" s="84" t="s">
        <v>7060</v>
      </c>
      <c r="B257" s="81">
        <v>251</v>
      </c>
      <c r="C257" s="81" t="s">
        <v>4234</v>
      </c>
      <c r="D257" s="82">
        <v>430433104105</v>
      </c>
      <c r="E257" s="83">
        <v>0.2</v>
      </c>
      <c r="F257" s="79"/>
      <c r="G257" s="68"/>
      <c r="H257" s="68"/>
      <c r="I257" s="68"/>
      <c r="J257" s="68"/>
      <c r="K257" s="68"/>
    </row>
    <row r="258" spans="1:11" s="68" customFormat="1" x14ac:dyDescent="0.25">
      <c r="A258" s="84" t="s">
        <v>7061</v>
      </c>
      <c r="B258" s="81">
        <v>251</v>
      </c>
      <c r="C258" s="81" t="s">
        <v>4234</v>
      </c>
      <c r="D258" s="82">
        <v>480483101228</v>
      </c>
      <c r="E258" s="83">
        <v>0.2</v>
      </c>
      <c r="F258" s="79"/>
      <c r="K258" s="88"/>
    </row>
    <row r="259" spans="1:6" s="68" customFormat="1" x14ac:dyDescent="0.25">
      <c r="A259" s="84" t="s">
        <v>7062</v>
      </c>
      <c r="B259" s="81">
        <v>252</v>
      </c>
      <c r="C259" s="81" t="s">
        <v>7063</v>
      </c>
      <c r="D259" s="82">
        <v>330333401101</v>
      </c>
      <c r="E259" s="83">
        <v>0.11</v>
      </c>
      <c r="F259" s="86"/>
    </row>
    <row r="260" spans="1:5" s="68" customFormat="1" x14ac:dyDescent="0.25">
      <c r="A260" s="84" t="s">
        <v>7064</v>
      </c>
      <c r="B260" s="81">
        <v>252</v>
      </c>
      <c r="C260" s="81" t="s">
        <v>4243</v>
      </c>
      <c r="D260" s="82">
        <v>330333401452</v>
      </c>
      <c r="E260" s="83">
        <v>0.14</v>
      </c>
    </row>
    <row r="261" spans="1:6" s="68" customFormat="1" x14ac:dyDescent="0.25">
      <c r="A261" s="84" t="s">
        <v>7065</v>
      </c>
      <c r="B261" s="81">
        <v>252</v>
      </c>
      <c r="C261" s="81" t="s">
        <v>4243</v>
      </c>
      <c r="D261" s="82">
        <v>330333401453</v>
      </c>
      <c r="E261" s="83">
        <v>0.16</v>
      </c>
      <c r="F261" s="79"/>
    </row>
    <row r="262" spans="1:6" s="68" customFormat="1" x14ac:dyDescent="0.25">
      <c r="A262" s="84" t="s">
        <v>7066</v>
      </c>
      <c r="B262" s="81">
        <v>252</v>
      </c>
      <c r="C262" s="81" t="s">
        <v>7063</v>
      </c>
      <c r="D262" s="82">
        <v>330333401472</v>
      </c>
      <c r="E262" s="83">
        <v>0.14</v>
      </c>
      <c r="F262" s="79"/>
    </row>
    <row r="263" spans="1:6" s="68" customFormat="1" x14ac:dyDescent="0.25">
      <c r="A263" s="84" t="s">
        <v>7067</v>
      </c>
      <c r="B263" s="81">
        <v>252</v>
      </c>
      <c r="C263" s="81" t="s">
        <v>4243</v>
      </c>
      <c r="D263" s="82">
        <v>330333402151</v>
      </c>
      <c r="E263" s="83">
        <v>0.14</v>
      </c>
      <c r="F263" s="79"/>
    </row>
    <row r="264" spans="1:6" s="68" customFormat="1" x14ac:dyDescent="0.25">
      <c r="A264" s="84" t="s">
        <v>7068</v>
      </c>
      <c r="B264" s="81">
        <v>252</v>
      </c>
      <c r="C264" s="81" t="s">
        <v>4243</v>
      </c>
      <c r="D264" s="82">
        <v>330333402152</v>
      </c>
      <c r="E264" s="83">
        <v>0.16</v>
      </c>
      <c r="F264" s="79"/>
    </row>
    <row r="265" spans="1:11" s="88" customFormat="1" x14ac:dyDescent="0.25">
      <c r="A265" s="84" t="s">
        <v>7069</v>
      </c>
      <c r="B265" s="81">
        <v>252</v>
      </c>
      <c r="C265" s="81" t="s">
        <v>4243</v>
      </c>
      <c r="D265" s="82">
        <v>330335405101</v>
      </c>
      <c r="E265" s="83">
        <v>0.15</v>
      </c>
      <c r="F265" s="79"/>
      <c r="G265" s="68"/>
      <c r="H265" s="68"/>
      <c r="I265" s="68"/>
      <c r="J265" s="68"/>
      <c r="K265" s="68"/>
    </row>
    <row r="266" spans="1:10" s="88" customFormat="1" x14ac:dyDescent="0.25">
      <c r="A266" s="84" t="s">
        <v>7070</v>
      </c>
      <c r="B266" s="81">
        <v>252</v>
      </c>
      <c r="C266" s="81" t="s">
        <v>4243</v>
      </c>
      <c r="D266" s="82">
        <v>330335405142</v>
      </c>
      <c r="E266" s="83">
        <v>0.16</v>
      </c>
      <c r="F266" s="79"/>
      <c r="G266" s="68"/>
      <c r="H266" s="68"/>
      <c r="I266" s="68"/>
      <c r="J266" s="68"/>
    </row>
    <row r="267" spans="1:6" s="68" customFormat="1" x14ac:dyDescent="0.25">
      <c r="A267" s="84" t="s">
        <v>7071</v>
      </c>
      <c r="B267" s="81">
        <v>252</v>
      </c>
      <c r="C267" s="81" t="s">
        <v>4243</v>
      </c>
      <c r="D267" s="82">
        <v>430433104105</v>
      </c>
      <c r="E267" s="83">
        <v>0.2</v>
      </c>
      <c r="F267" s="79"/>
    </row>
    <row r="268" spans="1:6" s="68" customFormat="1" x14ac:dyDescent="0.25">
      <c r="A268" s="84" t="s">
        <v>7071</v>
      </c>
      <c r="B268" s="81">
        <v>252</v>
      </c>
      <c r="C268" s="81" t="s">
        <v>4243</v>
      </c>
      <c r="D268" s="82">
        <v>430433104105</v>
      </c>
      <c r="E268" s="83">
        <v>0.2</v>
      </c>
      <c r="F268" s="79"/>
    </row>
    <row r="269" spans="1:6" s="68" customFormat="1" x14ac:dyDescent="0.25">
      <c r="A269" s="84" t="s">
        <v>7072</v>
      </c>
      <c r="B269" s="81">
        <v>252</v>
      </c>
      <c r="C269" s="81" t="s">
        <v>4243</v>
      </c>
      <c r="D269" s="82">
        <v>480483101228</v>
      </c>
      <c r="E269" s="83">
        <v>0.2</v>
      </c>
      <c r="F269" s="79"/>
    </row>
    <row r="270" spans="1:11" s="68" customFormat="1" x14ac:dyDescent="0.25">
      <c r="A270" s="84" t="s">
        <v>7073</v>
      </c>
      <c r="B270" s="81">
        <v>253</v>
      </c>
      <c r="C270" s="81" t="s">
        <v>4269</v>
      </c>
      <c r="D270" s="82">
        <v>330333401101</v>
      </c>
      <c r="E270" s="83">
        <v>0.11</v>
      </c>
      <c r="F270" s="79"/>
      <c r="K270" s="88"/>
    </row>
    <row r="271" spans="1:5" s="68" customFormat="1" x14ac:dyDescent="0.25">
      <c r="A271" s="75" t="s">
        <v>7074</v>
      </c>
      <c r="B271" s="76">
        <v>253</v>
      </c>
      <c r="C271" s="76" t="s">
        <v>4269</v>
      </c>
      <c r="D271" s="77">
        <v>330333401452</v>
      </c>
      <c r="E271" s="78">
        <v>0.14</v>
      </c>
    </row>
    <row r="272" spans="1:6" s="68" customFormat="1" x14ac:dyDescent="0.25">
      <c r="A272" s="75" t="s">
        <v>7075</v>
      </c>
      <c r="B272" s="76">
        <v>253</v>
      </c>
      <c r="C272" s="76" t="s">
        <v>4269</v>
      </c>
      <c r="D272" s="77">
        <v>330333401453</v>
      </c>
      <c r="E272" s="78">
        <v>0.16</v>
      </c>
      <c r="F272" s="79"/>
    </row>
    <row r="273" spans="1:6" s="68" customFormat="1" x14ac:dyDescent="0.25">
      <c r="A273" s="84" t="s">
        <v>7076</v>
      </c>
      <c r="B273" s="81">
        <v>253</v>
      </c>
      <c r="C273" s="81" t="s">
        <v>4269</v>
      </c>
      <c r="D273" s="82">
        <v>330333401473</v>
      </c>
      <c r="E273" s="83">
        <v>0.15</v>
      </c>
      <c r="F273" s="79"/>
    </row>
    <row r="274" spans="1:6" s="68" customFormat="1" x14ac:dyDescent="0.25">
      <c r="A274" s="75" t="s">
        <v>7077</v>
      </c>
      <c r="B274" s="76">
        <v>253</v>
      </c>
      <c r="C274" s="76" t="s">
        <v>4269</v>
      </c>
      <c r="D274" s="77">
        <v>330333402151</v>
      </c>
      <c r="E274" s="78">
        <v>0.14</v>
      </c>
      <c r="F274" s="79"/>
    </row>
    <row r="275" spans="1:6" s="68" customFormat="1" x14ac:dyDescent="0.25">
      <c r="A275" s="75" t="s">
        <v>7078</v>
      </c>
      <c r="B275" s="76">
        <v>253</v>
      </c>
      <c r="C275" s="76" t="s">
        <v>4269</v>
      </c>
      <c r="D275" s="77">
        <v>330333402152</v>
      </c>
      <c r="E275" s="78">
        <v>0.16</v>
      </c>
      <c r="F275" s="79"/>
    </row>
    <row r="276" spans="1:6" s="68" customFormat="1" x14ac:dyDescent="0.25">
      <c r="A276" s="75" t="s">
        <v>7079</v>
      </c>
      <c r="B276" s="76">
        <v>253</v>
      </c>
      <c r="C276" s="76" t="s">
        <v>4269</v>
      </c>
      <c r="D276" s="77">
        <v>330335405142</v>
      </c>
      <c r="E276" s="78">
        <v>0.2</v>
      </c>
      <c r="F276" s="79"/>
    </row>
    <row r="277" spans="1:6" s="68" customFormat="1" x14ac:dyDescent="0.25">
      <c r="A277" s="75" t="s">
        <v>7080</v>
      </c>
      <c r="B277" s="76">
        <v>253</v>
      </c>
      <c r="C277" s="76" t="s">
        <v>4269</v>
      </c>
      <c r="D277" s="77">
        <v>430433104105</v>
      </c>
      <c r="E277" s="78">
        <v>0.2</v>
      </c>
      <c r="F277" s="79"/>
    </row>
    <row r="278" spans="1:6" s="68" customFormat="1" x14ac:dyDescent="0.25">
      <c r="A278" s="84" t="s">
        <v>7081</v>
      </c>
      <c r="B278" s="81">
        <v>253</v>
      </c>
      <c r="C278" s="81" t="s">
        <v>4269</v>
      </c>
      <c r="D278" s="82">
        <v>480483101228</v>
      </c>
      <c r="E278" s="83">
        <v>0.2</v>
      </c>
      <c r="F278" s="79"/>
    </row>
    <row r="279" spans="1:6" s="68" customFormat="1" x14ac:dyDescent="0.25">
      <c r="A279" s="84" t="s">
        <v>7082</v>
      </c>
      <c r="B279" s="81">
        <v>254</v>
      </c>
      <c r="C279" s="81" t="s">
        <v>7083</v>
      </c>
      <c r="D279" s="82">
        <v>430433104105</v>
      </c>
      <c r="E279" s="83">
        <v>0.2</v>
      </c>
      <c r="F279" s="79"/>
    </row>
    <row r="280" spans="1:5" s="68" customFormat="1" x14ac:dyDescent="0.25">
      <c r="A280" s="84" t="s">
        <v>7084</v>
      </c>
      <c r="B280" s="81">
        <v>254</v>
      </c>
      <c r="C280" s="81" t="s">
        <v>7083</v>
      </c>
      <c r="D280" s="82">
        <v>480483101228</v>
      </c>
      <c r="E280" s="83">
        <v>0.2</v>
      </c>
    </row>
    <row r="281" spans="1:6" s="68" customFormat="1" x14ac:dyDescent="0.25">
      <c r="A281" s="84" t="s">
        <v>7085</v>
      </c>
      <c r="B281" s="81">
        <v>257</v>
      </c>
      <c r="C281" s="81" t="s">
        <v>5043</v>
      </c>
      <c r="D281" s="82">
        <v>330335405142</v>
      </c>
      <c r="E281" s="83">
        <v>0.2</v>
      </c>
      <c r="F281" s="86"/>
    </row>
    <row r="282" spans="1:10" s="88" customFormat="1" x14ac:dyDescent="0.25">
      <c r="A282" s="84" t="s">
        <v>7086</v>
      </c>
      <c r="B282" s="81">
        <v>257</v>
      </c>
      <c r="C282" s="81" t="s">
        <v>5043</v>
      </c>
      <c r="D282" s="82">
        <v>430433104105</v>
      </c>
      <c r="E282" s="83">
        <v>0.2</v>
      </c>
      <c r="F282" s="79"/>
      <c r="G282" s="68"/>
      <c r="H282" s="68"/>
      <c r="I282" s="68"/>
      <c r="J282" s="68"/>
    </row>
    <row r="283" spans="1:10" s="88" customFormat="1" x14ac:dyDescent="0.25">
      <c r="A283" s="84" t="s">
        <v>7087</v>
      </c>
      <c r="B283" s="81">
        <v>257</v>
      </c>
      <c r="C283" s="81" t="s">
        <v>5043</v>
      </c>
      <c r="D283" s="82">
        <v>480483101228</v>
      </c>
      <c r="E283" s="83">
        <v>0.2</v>
      </c>
      <c r="F283" s="79"/>
      <c r="G283" s="68"/>
      <c r="H283" s="68"/>
      <c r="I283" s="68"/>
      <c r="J283" s="68"/>
    </row>
    <row r="284" spans="1:5" s="68" customFormat="1" x14ac:dyDescent="0.25">
      <c r="A284" s="84" t="s">
        <v>7088</v>
      </c>
      <c r="B284" s="81">
        <v>258</v>
      </c>
      <c r="C284" s="81" t="s">
        <v>5047</v>
      </c>
      <c r="D284" s="82">
        <v>330335405142</v>
      </c>
      <c r="E284" s="83">
        <v>0.2</v>
      </c>
    </row>
    <row r="285" spans="1:5" s="68" customFormat="1" x14ac:dyDescent="0.25">
      <c r="A285" s="84" t="s">
        <v>7089</v>
      </c>
      <c r="B285" s="81">
        <v>258</v>
      </c>
      <c r="C285" s="81" t="s">
        <v>5047</v>
      </c>
      <c r="D285" s="82">
        <v>430433104105</v>
      </c>
      <c r="E285" s="83">
        <v>0.2</v>
      </c>
    </row>
    <row r="286" spans="1:5" s="68" customFormat="1" x14ac:dyDescent="0.25">
      <c r="A286" s="84" t="s">
        <v>7090</v>
      </c>
      <c r="B286" s="81">
        <v>258</v>
      </c>
      <c r="C286" s="81" t="s">
        <v>5047</v>
      </c>
      <c r="D286" s="82">
        <v>480483101228</v>
      </c>
      <c r="E286" s="83">
        <v>0.2</v>
      </c>
    </row>
    <row r="287" spans="1:5" s="68" customFormat="1" x14ac:dyDescent="0.25">
      <c r="A287" s="84" t="s">
        <v>7091</v>
      </c>
      <c r="B287" s="81">
        <v>260</v>
      </c>
      <c r="C287" s="81" t="s">
        <v>7092</v>
      </c>
      <c r="D287" s="82">
        <v>430433104105</v>
      </c>
      <c r="E287" s="83">
        <v>0.2</v>
      </c>
    </row>
    <row r="288" spans="1:6" s="68" customFormat="1" x14ac:dyDescent="0.25">
      <c r="A288" s="84" t="s">
        <v>7093</v>
      </c>
      <c r="B288" s="81">
        <v>260</v>
      </c>
      <c r="C288" s="81" t="s">
        <v>7092</v>
      </c>
      <c r="D288" s="82">
        <v>480483101228</v>
      </c>
      <c r="E288" s="83">
        <v>0.2</v>
      </c>
      <c r="F288" s="79"/>
    </row>
    <row r="289" spans="1:6" s="68" customFormat="1" x14ac:dyDescent="0.25">
      <c r="A289" s="84" t="s">
        <v>7094</v>
      </c>
      <c r="B289" s="81">
        <v>262</v>
      </c>
      <c r="C289" s="81" t="s">
        <v>4088</v>
      </c>
      <c r="D289" s="82">
        <v>330333401102</v>
      </c>
      <c r="E289" s="83">
        <v>0.08</v>
      </c>
      <c r="F289" s="79"/>
    </row>
    <row r="290" spans="1:5" s="68" customFormat="1" x14ac:dyDescent="0.25">
      <c r="A290" s="84" t="s">
        <v>7095</v>
      </c>
      <c r="B290" s="81">
        <v>262</v>
      </c>
      <c r="C290" s="81" t="s">
        <v>4088</v>
      </c>
      <c r="D290" s="82">
        <v>330333401127</v>
      </c>
      <c r="E290" s="83">
        <v>0.08</v>
      </c>
    </row>
    <row r="291" spans="1:5" s="68" customFormat="1" x14ac:dyDescent="0.25">
      <c r="A291" s="84" t="s">
        <v>7096</v>
      </c>
      <c r="B291" s="81">
        <v>262</v>
      </c>
      <c r="C291" s="81" t="s">
        <v>4088</v>
      </c>
      <c r="D291" s="82">
        <v>330333401452</v>
      </c>
      <c r="E291" s="83">
        <v>0.14</v>
      </c>
    </row>
    <row r="292" spans="1:5" s="68" customFormat="1" x14ac:dyDescent="0.25">
      <c r="A292" s="84" t="s">
        <v>7097</v>
      </c>
      <c r="B292" s="81">
        <v>262</v>
      </c>
      <c r="C292" s="81" t="s">
        <v>4088</v>
      </c>
      <c r="D292" s="82">
        <v>330333401453</v>
      </c>
      <c r="E292" s="83">
        <v>0.16</v>
      </c>
    </row>
    <row r="293" spans="1:5" s="68" customFormat="1" x14ac:dyDescent="0.25">
      <c r="A293" s="84" t="s">
        <v>7098</v>
      </c>
      <c r="B293" s="81">
        <v>262</v>
      </c>
      <c r="C293" s="81" t="s">
        <v>7099</v>
      </c>
      <c r="D293" s="82">
        <v>330333401473</v>
      </c>
      <c r="E293" s="83">
        <v>0.15</v>
      </c>
    </row>
    <row r="294" spans="1:5" s="68" customFormat="1" x14ac:dyDescent="0.25">
      <c r="A294" s="84" t="s">
        <v>7100</v>
      </c>
      <c r="B294" s="81">
        <v>262</v>
      </c>
      <c r="C294" s="81" t="s">
        <v>4088</v>
      </c>
      <c r="D294" s="82">
        <v>330333402151</v>
      </c>
      <c r="E294" s="83">
        <v>0.14</v>
      </c>
    </row>
    <row r="295" spans="1:5" s="68" customFormat="1" x14ac:dyDescent="0.25">
      <c r="A295" s="84" t="s">
        <v>7101</v>
      </c>
      <c r="B295" s="81">
        <v>262</v>
      </c>
      <c r="C295" s="81" t="s">
        <v>4088</v>
      </c>
      <c r="D295" s="82">
        <v>330333402152</v>
      </c>
      <c r="E295" s="83">
        <v>0.16</v>
      </c>
    </row>
    <row r="296" spans="1:5" s="68" customFormat="1" x14ac:dyDescent="0.25">
      <c r="A296" s="84" t="s">
        <v>7102</v>
      </c>
      <c r="B296" s="81">
        <v>262</v>
      </c>
      <c r="C296" s="81" t="s">
        <v>7099</v>
      </c>
      <c r="D296" s="82">
        <v>330333402172</v>
      </c>
      <c r="E296" s="83">
        <v>0.14</v>
      </c>
    </row>
    <row r="297" spans="1:5" s="68" customFormat="1" x14ac:dyDescent="0.25">
      <c r="A297" s="84" t="s">
        <v>7103</v>
      </c>
      <c r="B297" s="81">
        <v>262</v>
      </c>
      <c r="C297" s="81" t="s">
        <v>4088</v>
      </c>
      <c r="D297" s="82">
        <v>330333402174</v>
      </c>
      <c r="E297" s="83">
        <v>0.15</v>
      </c>
    </row>
    <row r="298" spans="1:6" s="68" customFormat="1" x14ac:dyDescent="0.25">
      <c r="A298" s="84" t="s">
        <v>7104</v>
      </c>
      <c r="B298" s="81">
        <v>262</v>
      </c>
      <c r="C298" s="81" t="s">
        <v>4088</v>
      </c>
      <c r="D298" s="82">
        <v>330335405142</v>
      </c>
      <c r="E298" s="83">
        <v>0.2</v>
      </c>
      <c r="F298" s="86"/>
    </row>
    <row r="299" spans="1:6" s="68" customFormat="1" x14ac:dyDescent="0.25">
      <c r="A299" s="84" t="s">
        <v>7105</v>
      </c>
      <c r="B299" s="81">
        <v>262</v>
      </c>
      <c r="C299" s="81" t="s">
        <v>4088</v>
      </c>
      <c r="D299" s="82">
        <v>430433103251</v>
      </c>
      <c r="E299" s="83">
        <v>0.2</v>
      </c>
      <c r="F299" s="72"/>
    </row>
    <row r="300" spans="1:6" s="68" customFormat="1" x14ac:dyDescent="0.25">
      <c r="A300" s="84" t="s">
        <v>7106</v>
      </c>
      <c r="B300" s="81">
        <v>262</v>
      </c>
      <c r="C300" s="81" t="s">
        <v>4088</v>
      </c>
      <c r="D300" s="82">
        <v>430433104105</v>
      </c>
      <c r="E300" s="83">
        <v>0.2</v>
      </c>
      <c r="F300" s="79"/>
    </row>
    <row r="301" spans="1:5" s="68" customFormat="1" x14ac:dyDescent="0.25">
      <c r="A301" s="63" t="s">
        <v>7106</v>
      </c>
      <c r="B301" s="81">
        <v>262</v>
      </c>
      <c r="C301" s="81" t="s">
        <v>4088</v>
      </c>
      <c r="D301" s="82">
        <v>430433104105</v>
      </c>
      <c r="E301" s="83">
        <v>0.2</v>
      </c>
    </row>
    <row r="302" spans="1:5" s="68" customFormat="1" x14ac:dyDescent="0.25">
      <c r="A302" s="84" t="s">
        <v>7107</v>
      </c>
      <c r="B302" s="81">
        <v>262</v>
      </c>
      <c r="C302" s="81" t="s">
        <v>4088</v>
      </c>
      <c r="D302" s="82">
        <v>480483101228</v>
      </c>
      <c r="E302" s="83">
        <v>0.2</v>
      </c>
    </row>
    <row r="303" spans="1:5" s="68" customFormat="1" x14ac:dyDescent="0.25">
      <c r="A303" s="84" t="s">
        <v>7108</v>
      </c>
      <c r="B303" s="81">
        <v>263</v>
      </c>
      <c r="C303" s="81" t="s">
        <v>5398</v>
      </c>
      <c r="D303" s="82">
        <v>330335405142</v>
      </c>
      <c r="E303" s="83">
        <v>0.2</v>
      </c>
    </row>
    <row r="304" spans="1:5" s="68" customFormat="1" x14ac:dyDescent="0.25">
      <c r="A304" s="84" t="s">
        <v>7108</v>
      </c>
      <c r="B304" s="81">
        <v>263</v>
      </c>
      <c r="C304" s="81" t="s">
        <v>5398</v>
      </c>
      <c r="D304" s="82">
        <v>330335405142</v>
      </c>
      <c r="E304" s="83">
        <v>0.2</v>
      </c>
    </row>
    <row r="305" spans="1:6" s="68" customFormat="1" x14ac:dyDescent="0.25">
      <c r="A305" s="84" t="s">
        <v>7109</v>
      </c>
      <c r="B305" s="81">
        <v>263</v>
      </c>
      <c r="C305" s="81" t="s">
        <v>5398</v>
      </c>
      <c r="D305" s="82">
        <v>430433103251</v>
      </c>
      <c r="E305" s="83">
        <v>0.2</v>
      </c>
      <c r="F305" s="79"/>
    </row>
    <row r="306" spans="1:6" s="68" customFormat="1" x14ac:dyDescent="0.25">
      <c r="A306" s="84" t="s">
        <v>7110</v>
      </c>
      <c r="B306" s="81">
        <v>263</v>
      </c>
      <c r="C306" s="81" t="s">
        <v>5398</v>
      </c>
      <c r="D306" s="82">
        <v>430433104105</v>
      </c>
      <c r="E306" s="83">
        <v>0.2</v>
      </c>
      <c r="F306" s="79"/>
    </row>
    <row r="307" spans="1:5" s="68" customFormat="1" x14ac:dyDescent="0.25">
      <c r="A307" s="63" t="s">
        <v>7110</v>
      </c>
      <c r="B307" s="81">
        <v>263</v>
      </c>
      <c r="C307" s="81" t="s">
        <v>5398</v>
      </c>
      <c r="D307" s="82">
        <v>430433104105</v>
      </c>
      <c r="E307" s="83">
        <v>0.2</v>
      </c>
    </row>
    <row r="308" spans="1:5" s="68" customFormat="1" x14ac:dyDescent="0.25">
      <c r="A308" s="84" t="s">
        <v>7111</v>
      </c>
      <c r="B308" s="81">
        <v>263</v>
      </c>
      <c r="C308" s="81" t="s">
        <v>5398</v>
      </c>
      <c r="D308" s="82">
        <v>480483101228</v>
      </c>
      <c r="E308" s="83">
        <v>0.2</v>
      </c>
    </row>
    <row r="309" spans="1:6" s="68" customFormat="1" x14ac:dyDescent="0.25">
      <c r="A309" s="84" t="s">
        <v>7112</v>
      </c>
      <c r="B309" s="81">
        <v>265</v>
      </c>
      <c r="C309" s="81" t="s">
        <v>4194</v>
      </c>
      <c r="D309" s="82">
        <v>330333401101</v>
      </c>
      <c r="E309" s="83">
        <v>0.11</v>
      </c>
      <c r="F309" s="86"/>
    </row>
    <row r="310" spans="1:5" s="68" customFormat="1" x14ac:dyDescent="0.25">
      <c r="A310" s="84" t="s">
        <v>7113</v>
      </c>
      <c r="B310" s="81">
        <v>265</v>
      </c>
      <c r="C310" s="81" t="s">
        <v>4194</v>
      </c>
      <c r="D310" s="82">
        <v>330333401453</v>
      </c>
      <c r="E310" s="83">
        <v>0.16</v>
      </c>
    </row>
    <row r="311" spans="1:6" s="68" customFormat="1" x14ac:dyDescent="0.25">
      <c r="A311" s="84" t="s">
        <v>7114</v>
      </c>
      <c r="B311" s="81">
        <v>265</v>
      </c>
      <c r="C311" s="81" t="s">
        <v>4194</v>
      </c>
      <c r="D311" s="82">
        <v>330333402101</v>
      </c>
      <c r="E311" s="83">
        <v>0.11</v>
      </c>
      <c r="F311" s="79"/>
    </row>
    <row r="312" spans="1:6" s="68" customFormat="1" x14ac:dyDescent="0.25">
      <c r="A312" s="84" t="s">
        <v>7115</v>
      </c>
      <c r="B312" s="81">
        <v>265</v>
      </c>
      <c r="C312" s="81" t="s">
        <v>4194</v>
      </c>
      <c r="D312" s="82">
        <v>330333402152</v>
      </c>
      <c r="E312" s="83">
        <v>0.16</v>
      </c>
      <c r="F312" s="79"/>
    </row>
    <row r="313" spans="1:6" s="68" customFormat="1" x14ac:dyDescent="0.25">
      <c r="A313" s="84" t="s">
        <v>7116</v>
      </c>
      <c r="B313" s="81">
        <v>265</v>
      </c>
      <c r="C313" s="81" t="s">
        <v>4194</v>
      </c>
      <c r="D313" s="82">
        <v>330335405101</v>
      </c>
      <c r="E313" s="83">
        <v>0.15</v>
      </c>
      <c r="F313" s="79"/>
    </row>
    <row r="314" spans="1:6" s="68" customFormat="1" x14ac:dyDescent="0.25">
      <c r="A314" s="84" t="s">
        <v>7117</v>
      </c>
      <c r="B314" s="81">
        <v>265</v>
      </c>
      <c r="C314" s="81" t="s">
        <v>4194</v>
      </c>
      <c r="D314" s="82">
        <v>330335405142</v>
      </c>
      <c r="E314" s="83">
        <v>0.2</v>
      </c>
      <c r="F314" s="79"/>
    </row>
    <row r="315" spans="1:6" s="68" customFormat="1" x14ac:dyDescent="0.25">
      <c r="A315" s="63" t="s">
        <v>7118</v>
      </c>
      <c r="B315" s="81">
        <v>265</v>
      </c>
      <c r="C315" s="81" t="s">
        <v>4194</v>
      </c>
      <c r="D315" s="82">
        <v>430433104105</v>
      </c>
      <c r="E315" s="83">
        <v>0.2</v>
      </c>
      <c r="F315" s="79"/>
    </row>
    <row r="316" spans="1:6" s="68" customFormat="1" x14ac:dyDescent="0.25">
      <c r="A316" s="84" t="s">
        <v>7119</v>
      </c>
      <c r="B316" s="81">
        <v>265</v>
      </c>
      <c r="C316" s="81" t="s">
        <v>4194</v>
      </c>
      <c r="D316" s="82">
        <v>480483101228</v>
      </c>
      <c r="E316" s="83">
        <v>0.2</v>
      </c>
      <c r="F316" s="79"/>
    </row>
    <row r="317" spans="1:6" s="68" customFormat="1" x14ac:dyDescent="0.25">
      <c r="A317" s="84" t="s">
        <v>7120</v>
      </c>
      <c r="B317" s="81">
        <v>266</v>
      </c>
      <c r="C317" s="81" t="s">
        <v>4190</v>
      </c>
      <c r="D317" s="82">
        <v>330333401101</v>
      </c>
      <c r="E317" s="83">
        <v>0.11</v>
      </c>
      <c r="F317" s="72"/>
    </row>
    <row r="318" spans="1:6" s="68" customFormat="1" x14ac:dyDescent="0.25">
      <c r="A318" s="84" t="s">
        <v>7121</v>
      </c>
      <c r="B318" s="81">
        <v>266</v>
      </c>
      <c r="C318" s="81" t="s">
        <v>4190</v>
      </c>
      <c r="D318" s="82">
        <v>330333401452</v>
      </c>
      <c r="E318" s="83">
        <v>0.14</v>
      </c>
      <c r="F318" s="79"/>
    </row>
    <row r="319" spans="1:6" s="68" customFormat="1" x14ac:dyDescent="0.25">
      <c r="A319" s="84" t="s">
        <v>7122</v>
      </c>
      <c r="B319" s="81">
        <v>266</v>
      </c>
      <c r="C319" s="81" t="s">
        <v>4190</v>
      </c>
      <c r="D319" s="82">
        <v>330333401453</v>
      </c>
      <c r="E319" s="83">
        <v>0.16</v>
      </c>
      <c r="F319" s="79"/>
    </row>
    <row r="320" spans="1:6" s="68" customFormat="1" x14ac:dyDescent="0.25">
      <c r="A320" s="84" t="s">
        <v>7123</v>
      </c>
      <c r="B320" s="81">
        <v>266</v>
      </c>
      <c r="C320" s="81" t="s">
        <v>4190</v>
      </c>
      <c r="D320" s="82">
        <v>330333402101</v>
      </c>
      <c r="E320" s="83">
        <v>0.11</v>
      </c>
      <c r="F320" s="79"/>
    </row>
    <row r="321" spans="1:6" s="68" customFormat="1" x14ac:dyDescent="0.25">
      <c r="A321" s="84" t="s">
        <v>7124</v>
      </c>
      <c r="B321" s="81">
        <v>266</v>
      </c>
      <c r="C321" s="81" t="s">
        <v>4190</v>
      </c>
      <c r="D321" s="82">
        <v>330333402151</v>
      </c>
      <c r="E321" s="83">
        <v>0.14</v>
      </c>
      <c r="F321" s="79"/>
    </row>
    <row r="322" spans="1:6" s="68" customFormat="1" x14ac:dyDescent="0.25">
      <c r="A322" s="84" t="s">
        <v>7125</v>
      </c>
      <c r="B322" s="81">
        <v>266</v>
      </c>
      <c r="C322" s="81" t="s">
        <v>4190</v>
      </c>
      <c r="D322" s="82">
        <v>330335405101</v>
      </c>
      <c r="E322" s="83">
        <v>0.15</v>
      </c>
      <c r="F322" s="79"/>
    </row>
    <row r="323" spans="1:6" s="68" customFormat="1" x14ac:dyDescent="0.25">
      <c r="A323" s="84" t="s">
        <v>7126</v>
      </c>
      <c r="B323" s="81">
        <v>266</v>
      </c>
      <c r="C323" s="81" t="s">
        <v>4190</v>
      </c>
      <c r="D323" s="82">
        <v>330335405142</v>
      </c>
      <c r="E323" s="83">
        <v>0.2</v>
      </c>
      <c r="F323" s="79"/>
    </row>
    <row r="324" spans="1:6" s="68" customFormat="1" x14ac:dyDescent="0.25">
      <c r="A324" s="84" t="s">
        <v>7126</v>
      </c>
      <c r="B324" s="81">
        <v>266</v>
      </c>
      <c r="C324" s="81" t="s">
        <v>4190</v>
      </c>
      <c r="D324" s="82">
        <v>330335405142</v>
      </c>
      <c r="E324" s="83">
        <v>0.2</v>
      </c>
      <c r="F324" s="79"/>
    </row>
    <row r="325" spans="1:5" s="68" customFormat="1" x14ac:dyDescent="0.25">
      <c r="A325" s="84" t="s">
        <v>7127</v>
      </c>
      <c r="B325" s="81">
        <v>266</v>
      </c>
      <c r="C325" s="81" t="s">
        <v>4190</v>
      </c>
      <c r="D325" s="82">
        <v>430433104105</v>
      </c>
      <c r="E325" s="83">
        <v>0.2</v>
      </c>
    </row>
    <row r="326" spans="1:5" s="68" customFormat="1" x14ac:dyDescent="0.25">
      <c r="A326" s="63" t="s">
        <v>7127</v>
      </c>
      <c r="B326" s="81">
        <v>266</v>
      </c>
      <c r="C326" s="81" t="s">
        <v>4190</v>
      </c>
      <c r="D326" s="82">
        <v>430433104105</v>
      </c>
      <c r="E326" s="83">
        <v>0.2</v>
      </c>
    </row>
    <row r="327" spans="1:6" s="68" customFormat="1" x14ac:dyDescent="0.25">
      <c r="A327" s="84" t="s">
        <v>7128</v>
      </c>
      <c r="B327" s="81">
        <v>266</v>
      </c>
      <c r="C327" s="81" t="s">
        <v>4190</v>
      </c>
      <c r="D327" s="82">
        <v>480483101228</v>
      </c>
      <c r="E327" s="83">
        <v>0.2</v>
      </c>
      <c r="F327" s="79"/>
    </row>
    <row r="328" spans="1:6" s="68" customFormat="1" x14ac:dyDescent="0.25">
      <c r="A328" s="63" t="s">
        <v>7129</v>
      </c>
      <c r="B328" s="81">
        <v>301</v>
      </c>
      <c r="C328" s="81" t="s">
        <v>7130</v>
      </c>
      <c r="D328" s="82">
        <v>330333401452</v>
      </c>
      <c r="E328" s="83">
        <v>0.14</v>
      </c>
      <c r="F328" s="79"/>
    </row>
    <row r="329" spans="1:6" s="68" customFormat="1" x14ac:dyDescent="0.25">
      <c r="A329" s="63" t="s">
        <v>7131</v>
      </c>
      <c r="B329" s="81">
        <v>305</v>
      </c>
      <c r="C329" s="81" t="s">
        <v>7132</v>
      </c>
      <c r="D329" s="82">
        <v>330333401101</v>
      </c>
      <c r="E329" s="83">
        <v>0.11</v>
      </c>
      <c r="F329" s="79"/>
    </row>
    <row r="330" spans="1:6" s="68" customFormat="1" x14ac:dyDescent="0.25">
      <c r="A330" s="84" t="s">
        <v>7133</v>
      </c>
      <c r="B330" s="81">
        <v>314</v>
      </c>
      <c r="C330" s="81" t="s">
        <v>7134</v>
      </c>
      <c r="D330" s="82">
        <v>330333401101</v>
      </c>
      <c r="E330" s="83">
        <v>0.11</v>
      </c>
      <c r="F330" s="79"/>
    </row>
    <row r="331" spans="1:6" s="68" customFormat="1" x14ac:dyDescent="0.25">
      <c r="A331" s="63" t="s">
        <v>7135</v>
      </c>
      <c r="B331" s="81">
        <v>316</v>
      </c>
      <c r="C331" s="81" t="s">
        <v>7136</v>
      </c>
      <c r="D331" s="82">
        <v>330333401452</v>
      </c>
      <c r="E331" s="83">
        <v>0.14</v>
      </c>
      <c r="F331" s="79"/>
    </row>
    <row r="332" spans="1:6" s="68" customFormat="1" x14ac:dyDescent="0.25">
      <c r="A332" s="63" t="s">
        <v>7137</v>
      </c>
      <c r="B332" s="81">
        <v>316</v>
      </c>
      <c r="C332" s="81" t="s">
        <v>7136</v>
      </c>
      <c r="D332" s="82">
        <v>330333401453</v>
      </c>
      <c r="E332" s="83">
        <v>0.16</v>
      </c>
      <c r="F332" s="79"/>
    </row>
    <row r="333" spans="1:5" s="68" customFormat="1" x14ac:dyDescent="0.25">
      <c r="A333" s="63" t="s">
        <v>7138</v>
      </c>
      <c r="B333" s="81">
        <v>316</v>
      </c>
      <c r="C333" s="81" t="s">
        <v>7136</v>
      </c>
      <c r="D333" s="82">
        <v>330333402152</v>
      </c>
      <c r="E333" s="83">
        <v>0.16</v>
      </c>
    </row>
    <row r="334" spans="1:5" s="68" customFormat="1" x14ac:dyDescent="0.25">
      <c r="A334" s="84" t="s">
        <v>7139</v>
      </c>
      <c r="B334" s="81">
        <v>322</v>
      </c>
      <c r="C334" s="81" t="s">
        <v>7140</v>
      </c>
      <c r="D334" s="82">
        <v>330333401127</v>
      </c>
      <c r="E334" s="83">
        <v>0.08</v>
      </c>
    </row>
    <row r="335" spans="1:5" s="68" customFormat="1" x14ac:dyDescent="0.25">
      <c r="A335" s="84" t="s">
        <v>7141</v>
      </c>
      <c r="B335" s="81">
        <v>326</v>
      </c>
      <c r="C335" s="81" t="s">
        <v>7142</v>
      </c>
      <c r="D335" s="82">
        <v>330333401127</v>
      </c>
      <c r="E335" s="83">
        <v>0.08</v>
      </c>
    </row>
    <row r="336" spans="1:5" s="68" customFormat="1" x14ac:dyDescent="0.25">
      <c r="A336" s="84" t="s">
        <v>7143</v>
      </c>
      <c r="B336" s="81">
        <v>330</v>
      </c>
      <c r="C336" s="81" t="s">
        <v>7144</v>
      </c>
      <c r="D336" s="82">
        <v>330333401452</v>
      </c>
      <c r="E336" s="83">
        <v>0.12</v>
      </c>
    </row>
    <row r="337" spans="1:5" s="68" customFormat="1" x14ac:dyDescent="0.25">
      <c r="A337" s="63" t="s">
        <v>7145</v>
      </c>
      <c r="B337" s="81">
        <v>335</v>
      </c>
      <c r="C337" s="81" t="s">
        <v>7146</v>
      </c>
      <c r="D337" s="82">
        <v>330333401101</v>
      </c>
      <c r="E337" s="83">
        <v>0.11</v>
      </c>
    </row>
    <row r="338" spans="1:5" s="68" customFormat="1" x14ac:dyDescent="0.25">
      <c r="A338" s="84" t="s">
        <v>7147</v>
      </c>
      <c r="B338" s="81">
        <v>4001</v>
      </c>
      <c r="C338" s="81" t="s">
        <v>4657</v>
      </c>
      <c r="D338" s="82">
        <v>330333401127</v>
      </c>
      <c r="E338" s="83">
        <v>0.08</v>
      </c>
    </row>
    <row r="339" spans="1:6" s="68" customFormat="1" x14ac:dyDescent="0.25">
      <c r="A339" s="84" t="s">
        <v>7148</v>
      </c>
      <c r="B339" s="81">
        <v>4001</v>
      </c>
      <c r="C339" s="81" t="s">
        <v>4657</v>
      </c>
      <c r="D339" s="82">
        <v>330333401473</v>
      </c>
      <c r="E339" s="83">
        <v>0.15</v>
      </c>
      <c r="F339" s="79"/>
    </row>
    <row r="340" spans="1:6" s="68" customFormat="1" x14ac:dyDescent="0.25">
      <c r="A340" s="84" t="s">
        <v>7149</v>
      </c>
      <c r="B340" s="81">
        <v>4001</v>
      </c>
      <c r="C340" s="81" t="s">
        <v>4657</v>
      </c>
      <c r="D340" s="82">
        <v>330333402174</v>
      </c>
      <c r="E340" s="83">
        <v>0.15</v>
      </c>
      <c r="F340" s="79"/>
    </row>
    <row r="341" spans="1:5" s="68" customFormat="1" x14ac:dyDescent="0.25">
      <c r="A341" s="84" t="s">
        <v>7150</v>
      </c>
      <c r="B341" s="81">
        <v>4001</v>
      </c>
      <c r="C341" s="81" t="s">
        <v>4657</v>
      </c>
      <c r="D341" s="82">
        <v>430433104105</v>
      </c>
      <c r="E341" s="83">
        <v>0.2</v>
      </c>
    </row>
    <row r="342" spans="1:5" s="68" customFormat="1" x14ac:dyDescent="0.25">
      <c r="A342" s="84" t="s">
        <v>7151</v>
      </c>
      <c r="B342" s="81">
        <v>4001</v>
      </c>
      <c r="C342" s="81" t="s">
        <v>4657</v>
      </c>
      <c r="D342" s="82">
        <v>480483101228</v>
      </c>
      <c r="E342" s="83">
        <v>0.2</v>
      </c>
    </row>
    <row r="343" spans="1:5" s="68" customFormat="1" x14ac:dyDescent="0.25">
      <c r="A343" s="84" t="s">
        <v>7152</v>
      </c>
      <c r="B343" s="81">
        <v>4002</v>
      </c>
      <c r="C343" s="81" t="s">
        <v>5413</v>
      </c>
      <c r="D343" s="82">
        <v>330335405142</v>
      </c>
      <c r="E343" s="83">
        <v>0.2</v>
      </c>
    </row>
    <row r="344" spans="1:5" s="68" customFormat="1" x14ac:dyDescent="0.25">
      <c r="A344" s="84" t="s">
        <v>7153</v>
      </c>
      <c r="B344" s="81">
        <v>4002</v>
      </c>
      <c r="C344" s="81" t="s">
        <v>5413</v>
      </c>
      <c r="D344" s="82">
        <v>430433104105</v>
      </c>
      <c r="E344" s="83">
        <v>0.2</v>
      </c>
    </row>
    <row r="345" spans="1:5" s="68" customFormat="1" x14ac:dyDescent="0.25">
      <c r="A345" s="84" t="s">
        <v>7154</v>
      </c>
      <c r="B345" s="81">
        <v>4002</v>
      </c>
      <c r="C345" s="81" t="s">
        <v>5413</v>
      </c>
      <c r="D345" s="82">
        <v>480483101228</v>
      </c>
      <c r="E345" s="83">
        <v>0.2</v>
      </c>
    </row>
    <row r="346" spans="1:5" s="68" customFormat="1" x14ac:dyDescent="0.25">
      <c r="A346" s="84" t="s">
        <v>7155</v>
      </c>
      <c r="B346" s="81">
        <v>4004</v>
      </c>
      <c r="C346" s="81" t="s">
        <v>4661</v>
      </c>
      <c r="D346" s="82">
        <v>330333401127</v>
      </c>
      <c r="E346" s="83">
        <v>0.08</v>
      </c>
    </row>
    <row r="347" spans="1:5" s="68" customFormat="1" x14ac:dyDescent="0.25">
      <c r="A347" s="63" t="s">
        <v>7156</v>
      </c>
      <c r="B347" s="81">
        <v>4004</v>
      </c>
      <c r="C347" s="81" t="s">
        <v>4661</v>
      </c>
      <c r="D347" s="82">
        <v>330333401452</v>
      </c>
      <c r="E347" s="83">
        <v>0.14</v>
      </c>
    </row>
    <row r="348" spans="1:5" s="68" customFormat="1" x14ac:dyDescent="0.25">
      <c r="A348" s="84" t="s">
        <v>7157</v>
      </c>
      <c r="B348" s="81">
        <v>4004</v>
      </c>
      <c r="C348" s="81" t="s">
        <v>4661</v>
      </c>
      <c r="D348" s="82">
        <v>330333401473</v>
      </c>
      <c r="E348" s="83">
        <v>0.15</v>
      </c>
    </row>
    <row r="349" spans="1:5" s="68" customFormat="1" x14ac:dyDescent="0.25">
      <c r="A349" s="84" t="s">
        <v>7158</v>
      </c>
      <c r="B349" s="81">
        <v>4004</v>
      </c>
      <c r="C349" s="81" t="s">
        <v>4661</v>
      </c>
      <c r="D349" s="82">
        <v>330333402174</v>
      </c>
      <c r="E349" s="83">
        <v>0.15</v>
      </c>
    </row>
    <row r="350" spans="1:5" s="68" customFormat="1" x14ac:dyDescent="0.25">
      <c r="A350" s="84" t="s">
        <v>7159</v>
      </c>
      <c r="B350" s="81">
        <v>4004</v>
      </c>
      <c r="C350" s="81" t="s">
        <v>4661</v>
      </c>
      <c r="D350" s="82">
        <v>330335405142</v>
      </c>
      <c r="E350" s="83">
        <v>0.2</v>
      </c>
    </row>
    <row r="351" spans="1:5" s="68" customFormat="1" x14ac:dyDescent="0.25">
      <c r="A351" s="63" t="s">
        <v>7159</v>
      </c>
      <c r="B351" s="81">
        <v>4004</v>
      </c>
      <c r="C351" s="81" t="s">
        <v>4661</v>
      </c>
      <c r="D351" s="82">
        <v>330335405142</v>
      </c>
      <c r="E351" s="83">
        <v>0.2</v>
      </c>
    </row>
    <row r="352" spans="1:5" s="68" customFormat="1" x14ac:dyDescent="0.25">
      <c r="A352" s="63" t="s">
        <v>7160</v>
      </c>
      <c r="B352" s="81">
        <v>4004</v>
      </c>
      <c r="C352" s="81" t="s">
        <v>4661</v>
      </c>
      <c r="D352" s="82">
        <v>430433104105</v>
      </c>
      <c r="E352" s="83">
        <v>0.2</v>
      </c>
    </row>
    <row r="353" spans="1:5" s="68" customFormat="1" x14ac:dyDescent="0.25">
      <c r="A353" s="84" t="s">
        <v>7161</v>
      </c>
      <c r="B353" s="81">
        <v>4004</v>
      </c>
      <c r="C353" s="81" t="s">
        <v>4661</v>
      </c>
      <c r="D353" s="82">
        <v>480483101228</v>
      </c>
      <c r="E353" s="83">
        <v>0.2</v>
      </c>
    </row>
    <row r="354" spans="1:5" s="68" customFormat="1" x14ac:dyDescent="0.25">
      <c r="A354" s="84" t="s">
        <v>7162</v>
      </c>
      <c r="B354" s="81">
        <v>4005</v>
      </c>
      <c r="C354" s="81" t="s">
        <v>4292</v>
      </c>
      <c r="D354" s="82">
        <v>330333401101</v>
      </c>
      <c r="E354" s="83">
        <v>0.11</v>
      </c>
    </row>
    <row r="355" spans="1:5" s="68" customFormat="1" x14ac:dyDescent="0.25">
      <c r="A355" s="84" t="s">
        <v>7163</v>
      </c>
      <c r="B355" s="81">
        <v>4005</v>
      </c>
      <c r="C355" s="81" t="s">
        <v>4292</v>
      </c>
      <c r="D355" s="82">
        <v>330333401127</v>
      </c>
      <c r="E355" s="83">
        <v>0.08</v>
      </c>
    </row>
    <row r="356" spans="1:6" s="68" customFormat="1" x14ac:dyDescent="0.25">
      <c r="A356" s="89" t="s">
        <v>7164</v>
      </c>
      <c r="B356" s="90">
        <v>4005</v>
      </c>
      <c r="C356" s="90" t="s">
        <v>4292</v>
      </c>
      <c r="D356" s="91">
        <v>330333401452</v>
      </c>
      <c r="E356" s="92">
        <v>0.14</v>
      </c>
      <c r="F356" s="79"/>
    </row>
    <row r="357" spans="1:6" s="68" customFormat="1" x14ac:dyDescent="0.25">
      <c r="A357" s="84" t="s">
        <v>7165</v>
      </c>
      <c r="B357" s="81">
        <v>4005</v>
      </c>
      <c r="C357" s="81" t="s">
        <v>4292</v>
      </c>
      <c r="D357" s="82">
        <v>330333402101</v>
      </c>
      <c r="E357" s="83">
        <v>0.11</v>
      </c>
      <c r="F357" s="79"/>
    </row>
    <row r="358" spans="1:5" s="68" customFormat="1" x14ac:dyDescent="0.25">
      <c r="A358" s="84" t="s">
        <v>7166</v>
      </c>
      <c r="B358" s="81">
        <v>4005</v>
      </c>
      <c r="C358" s="81" t="s">
        <v>4292</v>
      </c>
      <c r="D358" s="82">
        <v>330335405101</v>
      </c>
      <c r="E358" s="83">
        <v>0.15</v>
      </c>
    </row>
    <row r="359" spans="1:5" s="68" customFormat="1" x14ac:dyDescent="0.25">
      <c r="A359" s="84" t="s">
        <v>7167</v>
      </c>
      <c r="B359" s="81">
        <v>4006</v>
      </c>
      <c r="C359" s="81" t="s">
        <v>7168</v>
      </c>
      <c r="D359" s="82">
        <v>330333401101</v>
      </c>
      <c r="E359" s="83">
        <v>0.11</v>
      </c>
    </row>
    <row r="360" spans="1:5" s="68" customFormat="1" x14ac:dyDescent="0.25">
      <c r="A360" s="84" t="s">
        <v>7169</v>
      </c>
      <c r="B360" s="81">
        <v>4006</v>
      </c>
      <c r="C360" s="81" t="s">
        <v>7168</v>
      </c>
      <c r="D360" s="82">
        <v>330333402101</v>
      </c>
      <c r="E360" s="83">
        <v>0.11</v>
      </c>
    </row>
    <row r="361" spans="1:5" s="68" customFormat="1" x14ac:dyDescent="0.25">
      <c r="A361" s="84" t="s">
        <v>7170</v>
      </c>
      <c r="B361" s="81">
        <v>4006</v>
      </c>
      <c r="C361" s="81" t="s">
        <v>7168</v>
      </c>
      <c r="D361" s="82">
        <v>330335405101</v>
      </c>
      <c r="E361" s="83">
        <v>0.16</v>
      </c>
    </row>
    <row r="362" spans="1:5" s="68" customFormat="1" x14ac:dyDescent="0.25">
      <c r="A362" s="84" t="s">
        <v>7171</v>
      </c>
      <c r="B362" s="81">
        <v>4007</v>
      </c>
      <c r="C362" s="81" t="s">
        <v>4541</v>
      </c>
      <c r="D362" s="82">
        <v>330333401101</v>
      </c>
      <c r="E362" s="83">
        <v>0.11</v>
      </c>
    </row>
    <row r="363" spans="1:5" s="68" customFormat="1" x14ac:dyDescent="0.25">
      <c r="A363" s="84" t="s">
        <v>7172</v>
      </c>
      <c r="B363" s="81">
        <v>4007</v>
      </c>
      <c r="C363" s="81" t="s">
        <v>4541</v>
      </c>
      <c r="D363" s="82">
        <v>330333401452</v>
      </c>
      <c r="E363" s="83">
        <v>0.14</v>
      </c>
    </row>
    <row r="364" spans="1:5" s="68" customFormat="1" x14ac:dyDescent="0.25">
      <c r="A364" s="84" t="s">
        <v>7173</v>
      </c>
      <c r="B364" s="81">
        <v>4007</v>
      </c>
      <c r="C364" s="81" t="s">
        <v>4541</v>
      </c>
      <c r="D364" s="82">
        <v>330333401453</v>
      </c>
      <c r="E364" s="83">
        <v>0.16</v>
      </c>
    </row>
    <row r="365" spans="1:5" s="68" customFormat="1" x14ac:dyDescent="0.25">
      <c r="A365" s="84" t="s">
        <v>7174</v>
      </c>
      <c r="B365" s="81">
        <v>4007</v>
      </c>
      <c r="C365" s="81" t="s">
        <v>4541</v>
      </c>
      <c r="D365" s="82">
        <v>330333402101</v>
      </c>
      <c r="E365" s="83">
        <v>0.11</v>
      </c>
    </row>
    <row r="366" spans="1:6" s="68" customFormat="1" x14ac:dyDescent="0.25">
      <c r="A366" s="84" t="s">
        <v>7175</v>
      </c>
      <c r="B366" s="81">
        <v>401</v>
      </c>
      <c r="C366" s="81" t="s">
        <v>3896</v>
      </c>
      <c r="D366" s="82">
        <v>330333401101</v>
      </c>
      <c r="E366" s="83">
        <v>0.11</v>
      </c>
      <c r="F366" s="79"/>
    </row>
    <row r="367" spans="1:6" s="68" customFormat="1" x14ac:dyDescent="0.25">
      <c r="A367" s="84" t="s">
        <v>7176</v>
      </c>
      <c r="B367" s="81">
        <v>401</v>
      </c>
      <c r="C367" s="81" t="s">
        <v>3896</v>
      </c>
      <c r="D367" s="82">
        <v>330333401102</v>
      </c>
      <c r="E367" s="83">
        <v>0.08</v>
      </c>
      <c r="F367" s="79"/>
    </row>
    <row r="368" spans="1:5" s="68" customFormat="1" x14ac:dyDescent="0.25">
      <c r="A368" s="84" t="s">
        <v>7177</v>
      </c>
      <c r="B368" s="81">
        <v>401</v>
      </c>
      <c r="C368" s="81" t="s">
        <v>3896</v>
      </c>
      <c r="D368" s="82">
        <v>330333401452</v>
      </c>
      <c r="E368" s="83">
        <v>0.14</v>
      </c>
    </row>
    <row r="369" spans="1:6" s="68" customFormat="1" x14ac:dyDescent="0.25">
      <c r="A369" s="84" t="s">
        <v>7178</v>
      </c>
      <c r="B369" s="81">
        <v>401</v>
      </c>
      <c r="C369" s="81" t="s">
        <v>3896</v>
      </c>
      <c r="D369" s="82">
        <v>330333401453</v>
      </c>
      <c r="E369" s="83">
        <v>0.16</v>
      </c>
      <c r="F369" s="86"/>
    </row>
    <row r="370" spans="1:5" s="68" customFormat="1" x14ac:dyDescent="0.25">
      <c r="A370" s="84" t="s">
        <v>7179</v>
      </c>
      <c r="B370" s="81">
        <v>401</v>
      </c>
      <c r="C370" s="81" t="s">
        <v>3896</v>
      </c>
      <c r="D370" s="82">
        <v>330333401473</v>
      </c>
      <c r="E370" s="83">
        <v>0.15</v>
      </c>
    </row>
    <row r="371" spans="1:5" s="68" customFormat="1" x14ac:dyDescent="0.25">
      <c r="A371" s="84" t="s">
        <v>7180</v>
      </c>
      <c r="B371" s="81">
        <v>401</v>
      </c>
      <c r="C371" s="81" t="s">
        <v>3896</v>
      </c>
      <c r="D371" s="82">
        <v>330333402151</v>
      </c>
      <c r="E371" s="83">
        <v>0.14</v>
      </c>
    </row>
    <row r="372" spans="1:5" s="68" customFormat="1" x14ac:dyDescent="0.25">
      <c r="A372" s="84" t="s">
        <v>7181</v>
      </c>
      <c r="B372" s="81">
        <v>401</v>
      </c>
      <c r="C372" s="81" t="s">
        <v>3896</v>
      </c>
      <c r="D372" s="82">
        <v>330333402152</v>
      </c>
      <c r="E372" s="83">
        <v>0.16</v>
      </c>
    </row>
    <row r="373" spans="1:5" s="68" customFormat="1" x14ac:dyDescent="0.25">
      <c r="A373" s="84" t="s">
        <v>7182</v>
      </c>
      <c r="B373" s="90">
        <v>401</v>
      </c>
      <c r="C373" s="90" t="s">
        <v>3896</v>
      </c>
      <c r="D373" s="91">
        <v>330335405142</v>
      </c>
      <c r="E373" s="92">
        <v>0.16</v>
      </c>
    </row>
    <row r="374" spans="1:5" s="68" customFormat="1" x14ac:dyDescent="0.25">
      <c r="A374" s="84" t="s">
        <v>7183</v>
      </c>
      <c r="B374" s="81">
        <v>401</v>
      </c>
      <c r="C374" s="81" t="s">
        <v>3896</v>
      </c>
      <c r="D374" s="82">
        <v>430433103251</v>
      </c>
      <c r="E374" s="83">
        <v>0.2</v>
      </c>
    </row>
    <row r="375" spans="1:5" s="68" customFormat="1" x14ac:dyDescent="0.25">
      <c r="A375" s="84" t="s">
        <v>7184</v>
      </c>
      <c r="B375" s="81">
        <v>401</v>
      </c>
      <c r="C375" s="81" t="s">
        <v>3896</v>
      </c>
      <c r="D375" s="82">
        <v>430433104105</v>
      </c>
      <c r="E375" s="83">
        <v>0.2</v>
      </c>
    </row>
    <row r="376" spans="1:6" s="68" customFormat="1" x14ac:dyDescent="0.25">
      <c r="A376" s="63" t="s">
        <v>7185</v>
      </c>
      <c r="B376" s="81">
        <v>401</v>
      </c>
      <c r="C376" s="81" t="s">
        <v>3896</v>
      </c>
      <c r="D376" s="82">
        <v>480483101228</v>
      </c>
      <c r="E376" s="83">
        <v>0.2</v>
      </c>
      <c r="F376" s="79"/>
    </row>
    <row r="377" spans="1:6" s="68" customFormat="1" x14ac:dyDescent="0.25">
      <c r="A377" s="84" t="s">
        <v>7186</v>
      </c>
      <c r="B377" s="81">
        <v>4015</v>
      </c>
      <c r="C377" s="81" t="s">
        <v>4667</v>
      </c>
      <c r="D377" s="82">
        <v>330333401101</v>
      </c>
      <c r="E377" s="83">
        <v>0.11</v>
      </c>
      <c r="F377" s="79"/>
    </row>
    <row r="378" spans="1:5" s="68" customFormat="1" x14ac:dyDescent="0.25">
      <c r="A378" s="84" t="s">
        <v>7187</v>
      </c>
      <c r="B378" s="81">
        <v>4015</v>
      </c>
      <c r="C378" s="81" t="s">
        <v>4667</v>
      </c>
      <c r="D378" s="82">
        <v>330333401127</v>
      </c>
      <c r="E378" s="83">
        <v>0.08</v>
      </c>
    </row>
    <row r="379" spans="1:5" s="68" customFormat="1" x14ac:dyDescent="0.25">
      <c r="A379" s="84" t="s">
        <v>7188</v>
      </c>
      <c r="B379" s="81">
        <v>4015</v>
      </c>
      <c r="C379" s="81" t="s">
        <v>4667</v>
      </c>
      <c r="D379" s="82">
        <v>330333402101</v>
      </c>
      <c r="E379" s="83">
        <v>0.11</v>
      </c>
    </row>
    <row r="380" spans="1:6" s="68" customFormat="1" x14ac:dyDescent="0.25">
      <c r="A380" s="84" t="s">
        <v>7189</v>
      </c>
      <c r="B380" s="81">
        <v>4015</v>
      </c>
      <c r="C380" s="81" t="s">
        <v>4667</v>
      </c>
      <c r="D380" s="82">
        <v>330333402152</v>
      </c>
      <c r="E380" s="83">
        <v>0.16</v>
      </c>
      <c r="F380" s="86"/>
    </row>
    <row r="381" spans="1:5" s="68" customFormat="1" x14ac:dyDescent="0.25">
      <c r="A381" s="84" t="s">
        <v>7190</v>
      </c>
      <c r="B381" s="81">
        <v>4015</v>
      </c>
      <c r="C381" s="81" t="s">
        <v>4667</v>
      </c>
      <c r="D381" s="82">
        <v>330335405101</v>
      </c>
      <c r="E381" s="83">
        <v>0.15</v>
      </c>
    </row>
    <row r="382" spans="1:6" s="68" customFormat="1" x14ac:dyDescent="0.25">
      <c r="A382" s="84" t="s">
        <v>7191</v>
      </c>
      <c r="B382" s="81">
        <v>4017</v>
      </c>
      <c r="C382" s="81" t="s">
        <v>4670</v>
      </c>
      <c r="D382" s="82">
        <v>330333401101</v>
      </c>
      <c r="E382" s="83">
        <v>0.11</v>
      </c>
      <c r="F382" s="79"/>
    </row>
    <row r="383" spans="1:5" s="68" customFormat="1" x14ac:dyDescent="0.25">
      <c r="A383" s="84" t="s">
        <v>7192</v>
      </c>
      <c r="B383" s="81">
        <v>4017</v>
      </c>
      <c r="C383" s="81" t="s">
        <v>4670</v>
      </c>
      <c r="D383" s="82">
        <v>330333401127</v>
      </c>
      <c r="E383" s="83">
        <v>0.08</v>
      </c>
    </row>
    <row r="384" spans="1:6" s="68" customFormat="1" x14ac:dyDescent="0.25">
      <c r="A384" s="84" t="s">
        <v>7193</v>
      </c>
      <c r="B384" s="81">
        <v>4017</v>
      </c>
      <c r="C384" s="81" t="s">
        <v>4670</v>
      </c>
      <c r="D384" s="82">
        <v>330333401453</v>
      </c>
      <c r="E384" s="83">
        <v>0.16</v>
      </c>
      <c r="F384" s="86"/>
    </row>
    <row r="385" spans="1:5" s="68" customFormat="1" x14ac:dyDescent="0.25">
      <c r="A385" s="84" t="s">
        <v>7194</v>
      </c>
      <c r="B385" s="81">
        <v>4017</v>
      </c>
      <c r="C385" s="81" t="s">
        <v>4670</v>
      </c>
      <c r="D385" s="82">
        <v>330333402101</v>
      </c>
      <c r="E385" s="83">
        <v>0.11</v>
      </c>
    </row>
    <row r="386" spans="1:5" s="68" customFormat="1" x14ac:dyDescent="0.25">
      <c r="A386" s="84" t="s">
        <v>7195</v>
      </c>
      <c r="B386" s="81">
        <v>4017</v>
      </c>
      <c r="C386" s="81" t="s">
        <v>4670</v>
      </c>
      <c r="D386" s="82">
        <v>330335405101</v>
      </c>
      <c r="E386" s="83">
        <v>0.15</v>
      </c>
    </row>
    <row r="387" spans="1:5" s="68" customFormat="1" x14ac:dyDescent="0.25">
      <c r="A387" s="84" t="s">
        <v>7196</v>
      </c>
      <c r="B387" s="81">
        <v>4017</v>
      </c>
      <c r="C387" s="81" t="s">
        <v>4670</v>
      </c>
      <c r="D387" s="82">
        <v>430433104105</v>
      </c>
      <c r="E387" s="83">
        <v>0.2</v>
      </c>
    </row>
    <row r="388" spans="1:5" s="68" customFormat="1" x14ac:dyDescent="0.25">
      <c r="A388" s="84" t="s">
        <v>7197</v>
      </c>
      <c r="B388" s="81">
        <v>4017</v>
      </c>
      <c r="C388" s="81" t="s">
        <v>4670</v>
      </c>
      <c r="D388" s="82">
        <v>480483101228</v>
      </c>
      <c r="E388" s="83">
        <v>0.2</v>
      </c>
    </row>
    <row r="389" spans="1:5" s="68" customFormat="1" x14ac:dyDescent="0.25">
      <c r="A389" s="84" t="s">
        <v>7198</v>
      </c>
      <c r="B389" s="81">
        <v>4019</v>
      </c>
      <c r="C389" s="81" t="s">
        <v>4296</v>
      </c>
      <c r="D389" s="82">
        <v>330333401101</v>
      </c>
      <c r="E389" s="83">
        <v>0.11</v>
      </c>
    </row>
    <row r="390" spans="1:5" s="68" customFormat="1" x14ac:dyDescent="0.25">
      <c r="A390" s="84" t="s">
        <v>7199</v>
      </c>
      <c r="B390" s="81">
        <v>4019</v>
      </c>
      <c r="C390" s="81" t="s">
        <v>4296</v>
      </c>
      <c r="D390" s="82">
        <v>330333401127</v>
      </c>
      <c r="E390" s="83">
        <v>0.08</v>
      </c>
    </row>
    <row r="391" spans="1:5" s="68" customFormat="1" x14ac:dyDescent="0.25">
      <c r="A391" s="84" t="s">
        <v>7200</v>
      </c>
      <c r="B391" s="81">
        <v>4019</v>
      </c>
      <c r="C391" s="81" t="s">
        <v>4296</v>
      </c>
      <c r="D391" s="82">
        <v>330333401452</v>
      </c>
      <c r="E391" s="83">
        <v>0.14</v>
      </c>
    </row>
    <row r="392" spans="1:5" s="68" customFormat="1" x14ac:dyDescent="0.25">
      <c r="A392" s="84" t="s">
        <v>7201</v>
      </c>
      <c r="B392" s="81">
        <v>4019</v>
      </c>
      <c r="C392" s="81" t="s">
        <v>4296</v>
      </c>
      <c r="D392" s="82">
        <v>330333401473</v>
      </c>
      <c r="E392" s="83">
        <v>0.15</v>
      </c>
    </row>
    <row r="393" spans="1:6" s="68" customFormat="1" x14ac:dyDescent="0.25">
      <c r="A393" s="84" t="s">
        <v>7202</v>
      </c>
      <c r="B393" s="81">
        <v>4019</v>
      </c>
      <c r="C393" s="81" t="s">
        <v>4296</v>
      </c>
      <c r="D393" s="82">
        <v>330333402101</v>
      </c>
      <c r="E393" s="83">
        <v>0.11</v>
      </c>
      <c r="F393" s="86"/>
    </row>
    <row r="394" spans="1:5" s="68" customFormat="1" x14ac:dyDescent="0.25">
      <c r="A394" s="84" t="s">
        <v>7203</v>
      </c>
      <c r="B394" s="81">
        <v>4019</v>
      </c>
      <c r="C394" s="81" t="s">
        <v>4296</v>
      </c>
      <c r="D394" s="82">
        <v>330333402174</v>
      </c>
      <c r="E394" s="83">
        <v>0.15</v>
      </c>
    </row>
    <row r="395" spans="1:5" s="68" customFormat="1" x14ac:dyDescent="0.25">
      <c r="A395" s="84" t="s">
        <v>7204</v>
      </c>
      <c r="B395" s="81">
        <v>4019</v>
      </c>
      <c r="C395" s="81" t="s">
        <v>4296</v>
      </c>
      <c r="D395" s="82">
        <v>330335405101</v>
      </c>
      <c r="E395" s="83">
        <v>0.15</v>
      </c>
    </row>
    <row r="396" spans="1:5" s="68" customFormat="1" x14ac:dyDescent="0.25">
      <c r="A396" s="84" t="s">
        <v>7205</v>
      </c>
      <c r="B396" s="81">
        <v>4019</v>
      </c>
      <c r="C396" s="81" t="s">
        <v>4296</v>
      </c>
      <c r="D396" s="82">
        <v>330335405142</v>
      </c>
      <c r="E396" s="83">
        <v>0.2</v>
      </c>
    </row>
    <row r="397" spans="1:5" s="68" customFormat="1" x14ac:dyDescent="0.25">
      <c r="A397" s="84" t="s">
        <v>7206</v>
      </c>
      <c r="B397" s="81">
        <v>4019</v>
      </c>
      <c r="C397" s="81" t="s">
        <v>4296</v>
      </c>
      <c r="D397" s="82">
        <v>430433104105</v>
      </c>
      <c r="E397" s="83">
        <v>0.2</v>
      </c>
    </row>
    <row r="398" spans="1:5" s="68" customFormat="1" x14ac:dyDescent="0.25">
      <c r="A398" s="84" t="s">
        <v>7207</v>
      </c>
      <c r="B398" s="81">
        <v>4019</v>
      </c>
      <c r="C398" s="81" t="s">
        <v>4296</v>
      </c>
      <c r="D398" s="82">
        <v>480483101228</v>
      </c>
      <c r="E398" s="83">
        <v>0.2</v>
      </c>
    </row>
    <row r="399" spans="1:6" s="68" customFormat="1" x14ac:dyDescent="0.25">
      <c r="A399" s="84" t="s">
        <v>7208</v>
      </c>
      <c r="B399" s="81">
        <v>4021</v>
      </c>
      <c r="C399" s="81" t="s">
        <v>7209</v>
      </c>
      <c r="D399" s="82">
        <v>330333401101</v>
      </c>
      <c r="E399" s="83">
        <v>0.11</v>
      </c>
      <c r="F399" s="79"/>
    </row>
    <row r="400" spans="1:5" s="68" customFormat="1" x14ac:dyDescent="0.25">
      <c r="A400" s="84" t="s">
        <v>7210</v>
      </c>
      <c r="B400" s="81">
        <v>4021</v>
      </c>
      <c r="C400" s="81" t="s">
        <v>7209</v>
      </c>
      <c r="D400" s="82">
        <v>330333401452</v>
      </c>
      <c r="E400" s="83">
        <v>0.14</v>
      </c>
    </row>
    <row r="401" spans="1:5" s="68" customFormat="1" x14ac:dyDescent="0.25">
      <c r="A401" s="84" t="s">
        <v>7211</v>
      </c>
      <c r="B401" s="81">
        <v>4021</v>
      </c>
      <c r="C401" s="81" t="s">
        <v>7209</v>
      </c>
      <c r="D401" s="82">
        <v>330333402101</v>
      </c>
      <c r="E401" s="83">
        <v>0.11</v>
      </c>
    </row>
    <row r="402" spans="1:5" s="68" customFormat="1" x14ac:dyDescent="0.25">
      <c r="A402" s="84" t="s">
        <v>7212</v>
      </c>
      <c r="B402" s="81">
        <v>4021</v>
      </c>
      <c r="C402" s="81" t="s">
        <v>7209</v>
      </c>
      <c r="D402" s="82">
        <v>330335405101</v>
      </c>
      <c r="E402" s="83">
        <v>0.16</v>
      </c>
    </row>
    <row r="403" spans="1:5" s="68" customFormat="1" x14ac:dyDescent="0.25">
      <c r="A403" s="84" t="s">
        <v>7213</v>
      </c>
      <c r="B403" s="81">
        <v>402</v>
      </c>
      <c r="C403" s="81" t="s">
        <v>3900</v>
      </c>
      <c r="D403" s="82">
        <v>330333401101</v>
      </c>
      <c r="E403" s="83">
        <v>0.11</v>
      </c>
    </row>
    <row r="404" spans="1:5" s="68" customFormat="1" x14ac:dyDescent="0.25">
      <c r="A404" s="84" t="s">
        <v>7214</v>
      </c>
      <c r="B404" s="81">
        <v>402</v>
      </c>
      <c r="C404" s="81" t="s">
        <v>3900</v>
      </c>
      <c r="D404" s="82">
        <v>330333401102</v>
      </c>
      <c r="E404" s="83">
        <v>0.08</v>
      </c>
    </row>
    <row r="405" spans="1:5" s="68" customFormat="1" x14ac:dyDescent="0.25">
      <c r="A405" s="84" t="s">
        <v>7215</v>
      </c>
      <c r="B405" s="81">
        <v>402</v>
      </c>
      <c r="C405" s="81" t="s">
        <v>3900</v>
      </c>
      <c r="D405" s="82">
        <v>330333401452</v>
      </c>
      <c r="E405" s="83">
        <v>0.14</v>
      </c>
    </row>
    <row r="406" spans="1:5" s="68" customFormat="1" x14ac:dyDescent="0.25">
      <c r="A406" s="84" t="s">
        <v>7216</v>
      </c>
      <c r="B406" s="81">
        <v>402</v>
      </c>
      <c r="C406" s="81" t="s">
        <v>3900</v>
      </c>
      <c r="D406" s="82">
        <v>330333401453</v>
      </c>
      <c r="E406" s="83">
        <v>0.16</v>
      </c>
    </row>
    <row r="407" spans="1:5" s="68" customFormat="1" x14ac:dyDescent="0.25">
      <c r="A407" s="84" t="s">
        <v>7217</v>
      </c>
      <c r="B407" s="81">
        <v>402</v>
      </c>
      <c r="C407" s="81" t="s">
        <v>3900</v>
      </c>
      <c r="D407" s="82">
        <v>330333401473</v>
      </c>
      <c r="E407" s="83">
        <v>0.15</v>
      </c>
    </row>
    <row r="408" spans="1:5" s="68" customFormat="1" x14ac:dyDescent="0.25">
      <c r="A408" s="84" t="s">
        <v>7218</v>
      </c>
      <c r="B408" s="81">
        <v>402</v>
      </c>
      <c r="C408" s="81" t="s">
        <v>3900</v>
      </c>
      <c r="D408" s="82">
        <v>330333402151</v>
      </c>
      <c r="E408" s="83">
        <v>0.14</v>
      </c>
    </row>
    <row r="409" spans="1:5" s="68" customFormat="1" x14ac:dyDescent="0.25">
      <c r="A409" s="84" t="s">
        <v>7219</v>
      </c>
      <c r="B409" s="81">
        <v>402</v>
      </c>
      <c r="C409" s="81" t="s">
        <v>3900</v>
      </c>
      <c r="D409" s="82">
        <v>330333402152</v>
      </c>
      <c r="E409" s="83">
        <v>0.16</v>
      </c>
    </row>
    <row r="410" spans="1:5" s="68" customFormat="1" x14ac:dyDescent="0.25">
      <c r="A410" s="84" t="s">
        <v>7220</v>
      </c>
      <c r="B410" s="90">
        <v>402</v>
      </c>
      <c r="C410" s="90" t="s">
        <v>3900</v>
      </c>
      <c r="D410" s="91">
        <v>330335405142</v>
      </c>
      <c r="E410" s="92">
        <v>0.16</v>
      </c>
    </row>
    <row r="411" spans="1:6" s="68" customFormat="1" x14ac:dyDescent="0.25">
      <c r="A411" s="84" t="s">
        <v>7221</v>
      </c>
      <c r="B411" s="81">
        <v>402</v>
      </c>
      <c r="C411" s="81" t="s">
        <v>3900</v>
      </c>
      <c r="D411" s="82">
        <v>430433103251</v>
      </c>
      <c r="E411" s="83">
        <v>0.2</v>
      </c>
      <c r="F411" s="79"/>
    </row>
    <row r="412" spans="1:5" s="68" customFormat="1" x14ac:dyDescent="0.25">
      <c r="A412" s="84" t="s">
        <v>7222</v>
      </c>
      <c r="B412" s="81">
        <v>402</v>
      </c>
      <c r="C412" s="81" t="s">
        <v>3900</v>
      </c>
      <c r="D412" s="82">
        <v>430433104105</v>
      </c>
      <c r="E412" s="83">
        <v>0.2</v>
      </c>
    </row>
    <row r="413" spans="1:5" s="68" customFormat="1" x14ac:dyDescent="0.25">
      <c r="A413" s="63" t="s">
        <v>7222</v>
      </c>
      <c r="B413" s="81">
        <v>402</v>
      </c>
      <c r="C413" s="81" t="s">
        <v>3900</v>
      </c>
      <c r="D413" s="82">
        <v>430433104105</v>
      </c>
      <c r="E413" s="83">
        <v>0.2</v>
      </c>
    </row>
    <row r="414" spans="1:5" s="68" customFormat="1" x14ac:dyDescent="0.25">
      <c r="A414" s="84" t="s">
        <v>7223</v>
      </c>
      <c r="B414" s="81">
        <v>402</v>
      </c>
      <c r="C414" s="81" t="s">
        <v>3900</v>
      </c>
      <c r="D414" s="82">
        <v>480483101228</v>
      </c>
      <c r="E414" s="83">
        <v>0.2</v>
      </c>
    </row>
    <row r="415" spans="1:5" s="68" customFormat="1" x14ac:dyDescent="0.25">
      <c r="A415" s="84" t="s">
        <v>7224</v>
      </c>
      <c r="B415" s="81">
        <v>4026</v>
      </c>
      <c r="C415" s="81" t="s">
        <v>7225</v>
      </c>
      <c r="D415" s="82">
        <v>330333401101</v>
      </c>
      <c r="E415" s="83">
        <v>0.11</v>
      </c>
    </row>
    <row r="416" spans="1:5" s="68" customFormat="1" x14ac:dyDescent="0.25">
      <c r="A416" s="84" t="s">
        <v>7226</v>
      </c>
      <c r="B416" s="81">
        <v>4026</v>
      </c>
      <c r="C416" s="81" t="s">
        <v>7225</v>
      </c>
      <c r="D416" s="82">
        <v>330333402101</v>
      </c>
      <c r="E416" s="83">
        <v>0.11</v>
      </c>
    </row>
    <row r="417" spans="1:5" s="68" customFormat="1" x14ac:dyDescent="0.25">
      <c r="A417" s="84" t="s">
        <v>7227</v>
      </c>
      <c r="B417" s="81">
        <v>4032</v>
      </c>
      <c r="C417" s="81" t="s">
        <v>4780</v>
      </c>
      <c r="D417" s="82">
        <v>330333401473</v>
      </c>
      <c r="E417" s="83">
        <v>0.15</v>
      </c>
    </row>
    <row r="418" spans="1:5" s="68" customFormat="1" x14ac:dyDescent="0.25">
      <c r="A418" s="84" t="s">
        <v>7228</v>
      </c>
      <c r="B418" s="81">
        <v>4032</v>
      </c>
      <c r="C418" s="81" t="s">
        <v>4780</v>
      </c>
      <c r="D418" s="82">
        <v>330333402174</v>
      </c>
      <c r="E418" s="83">
        <v>0.15</v>
      </c>
    </row>
    <row r="419" spans="1:6" s="68" customFormat="1" x14ac:dyDescent="0.25">
      <c r="A419" s="84" t="s">
        <v>7229</v>
      </c>
      <c r="B419" s="81">
        <v>4032</v>
      </c>
      <c r="C419" s="81" t="s">
        <v>4780</v>
      </c>
      <c r="D419" s="82">
        <v>480483101228</v>
      </c>
      <c r="E419" s="83">
        <v>0.2</v>
      </c>
      <c r="F419" s="79"/>
    </row>
    <row r="420" spans="1:6" s="68" customFormat="1" x14ac:dyDescent="0.25">
      <c r="A420" s="84" t="s">
        <v>7230</v>
      </c>
      <c r="B420" s="81">
        <v>403</v>
      </c>
      <c r="C420" s="81" t="s">
        <v>4770</v>
      </c>
      <c r="D420" s="82">
        <v>330333401473</v>
      </c>
      <c r="E420" s="83">
        <v>0.15</v>
      </c>
      <c r="F420" s="79"/>
    </row>
    <row r="421" spans="1:5" s="68" customFormat="1" x14ac:dyDescent="0.25">
      <c r="A421" s="84" t="s">
        <v>7231</v>
      </c>
      <c r="B421" s="81">
        <v>403</v>
      </c>
      <c r="C421" s="81" t="s">
        <v>4770</v>
      </c>
      <c r="D421" s="82">
        <v>330333402174</v>
      </c>
      <c r="E421" s="83">
        <v>0.15</v>
      </c>
    </row>
    <row r="422" spans="1:6" s="68" customFormat="1" x14ac:dyDescent="0.25">
      <c r="A422" s="84" t="s">
        <v>7232</v>
      </c>
      <c r="B422" s="81">
        <v>4034</v>
      </c>
      <c r="C422" s="81" t="s">
        <v>4511</v>
      </c>
      <c r="D422" s="82">
        <v>330333401101</v>
      </c>
      <c r="E422" s="83">
        <v>0.11</v>
      </c>
      <c r="F422" s="86"/>
    </row>
    <row r="423" spans="1:5" s="68" customFormat="1" x14ac:dyDescent="0.25">
      <c r="A423" s="84" t="s">
        <v>7233</v>
      </c>
      <c r="B423" s="81">
        <v>4034</v>
      </c>
      <c r="C423" s="81" t="s">
        <v>4511</v>
      </c>
      <c r="D423" s="82">
        <v>330333401127</v>
      </c>
      <c r="E423" s="83">
        <v>0.08</v>
      </c>
    </row>
    <row r="424" spans="1:5" s="68" customFormat="1" x14ac:dyDescent="0.25">
      <c r="A424" s="84" t="s">
        <v>7234</v>
      </c>
      <c r="B424" s="81">
        <v>4034</v>
      </c>
      <c r="C424" s="81" t="s">
        <v>4511</v>
      </c>
      <c r="D424" s="82">
        <v>330333401452</v>
      </c>
      <c r="E424" s="83">
        <v>0.14</v>
      </c>
    </row>
    <row r="425" spans="1:5" s="68" customFormat="1" x14ac:dyDescent="0.25">
      <c r="A425" s="84" t="s">
        <v>7235</v>
      </c>
      <c r="B425" s="81">
        <v>4034</v>
      </c>
      <c r="C425" s="81" t="s">
        <v>4511</v>
      </c>
      <c r="D425" s="82">
        <v>330333401453</v>
      </c>
      <c r="E425" s="83">
        <v>0.16</v>
      </c>
    </row>
    <row r="426" spans="1:5" s="68" customFormat="1" x14ac:dyDescent="0.25">
      <c r="A426" s="84" t="s">
        <v>7236</v>
      </c>
      <c r="B426" s="81">
        <v>4034</v>
      </c>
      <c r="C426" s="81" t="s">
        <v>4511</v>
      </c>
      <c r="D426" s="82">
        <v>330333402101</v>
      </c>
      <c r="E426" s="83">
        <v>0.11</v>
      </c>
    </row>
    <row r="427" spans="1:6" s="68" customFormat="1" x14ac:dyDescent="0.25">
      <c r="A427" s="84" t="s">
        <v>7237</v>
      </c>
      <c r="B427" s="81">
        <v>4034</v>
      </c>
      <c r="C427" s="81" t="s">
        <v>4511</v>
      </c>
      <c r="D427" s="82">
        <v>330335405101</v>
      </c>
      <c r="E427" s="83">
        <v>0.15</v>
      </c>
      <c r="F427" s="86"/>
    </row>
    <row r="428" spans="1:5" s="68" customFormat="1" x14ac:dyDescent="0.25">
      <c r="A428" s="84" t="s">
        <v>7238</v>
      </c>
      <c r="B428" s="81">
        <v>4037</v>
      </c>
      <c r="C428" s="81" t="s">
        <v>7239</v>
      </c>
      <c r="D428" s="82">
        <v>330333401473</v>
      </c>
      <c r="E428" s="83">
        <v>0.14</v>
      </c>
    </row>
    <row r="429" spans="1:5" s="68" customFormat="1" x14ac:dyDescent="0.25">
      <c r="A429" s="84" t="s">
        <v>7240</v>
      </c>
      <c r="B429" s="81">
        <v>4037</v>
      </c>
      <c r="C429" s="81" t="s">
        <v>7239</v>
      </c>
      <c r="D429" s="82">
        <v>330333402174</v>
      </c>
      <c r="E429" s="83">
        <v>0.15</v>
      </c>
    </row>
    <row r="430" spans="1:5" s="68" customFormat="1" x14ac:dyDescent="0.25">
      <c r="A430" s="84" t="s">
        <v>7241</v>
      </c>
      <c r="B430" s="81">
        <v>4040</v>
      </c>
      <c r="C430" s="81" t="s">
        <v>7242</v>
      </c>
      <c r="D430" s="82">
        <v>330333401473</v>
      </c>
      <c r="E430" s="83">
        <v>0.15</v>
      </c>
    </row>
    <row r="431" spans="1:6" s="68" customFormat="1" x14ac:dyDescent="0.25">
      <c r="A431" s="84" t="s">
        <v>7243</v>
      </c>
      <c r="B431" s="81">
        <v>4040</v>
      </c>
      <c r="C431" s="81" t="s">
        <v>7242</v>
      </c>
      <c r="D431" s="82">
        <v>330333402174</v>
      </c>
      <c r="E431" s="83">
        <v>0.15</v>
      </c>
      <c r="F431" s="79"/>
    </row>
    <row r="432" spans="1:6" s="68" customFormat="1" x14ac:dyDescent="0.25">
      <c r="A432" s="84" t="s">
        <v>7244</v>
      </c>
      <c r="B432" s="81">
        <v>4040</v>
      </c>
      <c r="C432" s="81" t="s">
        <v>7242</v>
      </c>
      <c r="D432" s="82">
        <v>430433104105</v>
      </c>
      <c r="E432" s="83">
        <v>0.2</v>
      </c>
      <c r="F432" s="79"/>
    </row>
    <row r="433" spans="1:5" s="68" customFormat="1" x14ac:dyDescent="0.25">
      <c r="A433" s="84" t="s">
        <v>7245</v>
      </c>
      <c r="B433" s="81">
        <v>4040</v>
      </c>
      <c r="C433" s="81" t="s">
        <v>7242</v>
      </c>
      <c r="D433" s="82">
        <v>480483101228</v>
      </c>
      <c r="E433" s="83">
        <v>0.2</v>
      </c>
    </row>
    <row r="434" spans="1:5" s="68" customFormat="1" x14ac:dyDescent="0.25">
      <c r="A434" s="84" t="s">
        <v>7246</v>
      </c>
      <c r="B434" s="81">
        <v>404</v>
      </c>
      <c r="C434" s="81" t="s">
        <v>4763</v>
      </c>
      <c r="D434" s="82">
        <v>330333401473</v>
      </c>
      <c r="E434" s="83">
        <v>0.15</v>
      </c>
    </row>
    <row r="435" spans="1:6" s="68" customFormat="1" x14ac:dyDescent="0.25">
      <c r="A435" s="84" t="s">
        <v>7247</v>
      </c>
      <c r="B435" s="81">
        <v>404</v>
      </c>
      <c r="C435" s="81" t="s">
        <v>4763</v>
      </c>
      <c r="D435" s="82">
        <v>330333402174</v>
      </c>
      <c r="E435" s="83">
        <v>0.15</v>
      </c>
      <c r="F435" s="86"/>
    </row>
    <row r="436" spans="1:5" s="68" customFormat="1" x14ac:dyDescent="0.25">
      <c r="A436" s="84" t="s">
        <v>7248</v>
      </c>
      <c r="B436" s="81">
        <v>4048</v>
      </c>
      <c r="C436" s="81" t="s">
        <v>4794</v>
      </c>
      <c r="D436" s="82">
        <v>330333401473</v>
      </c>
      <c r="E436" s="83">
        <v>0.15</v>
      </c>
    </row>
    <row r="437" spans="1:5" s="68" customFormat="1" x14ac:dyDescent="0.25">
      <c r="A437" s="84" t="s">
        <v>7249</v>
      </c>
      <c r="B437" s="81">
        <v>4048</v>
      </c>
      <c r="C437" s="81" t="s">
        <v>4794</v>
      </c>
      <c r="D437" s="82">
        <v>330333402174</v>
      </c>
      <c r="E437" s="83">
        <v>0.15</v>
      </c>
    </row>
    <row r="438" spans="1:5" s="68" customFormat="1" x14ac:dyDescent="0.25">
      <c r="A438" s="84" t="s">
        <v>7250</v>
      </c>
      <c r="B438" s="81">
        <v>4049</v>
      </c>
      <c r="C438" s="81" t="s">
        <v>4393</v>
      </c>
      <c r="D438" s="82">
        <v>330333401101</v>
      </c>
      <c r="E438" s="83">
        <v>0.11</v>
      </c>
    </row>
    <row r="439" spans="1:6" s="68" customFormat="1" x14ac:dyDescent="0.25">
      <c r="A439" s="84" t="s">
        <v>7251</v>
      </c>
      <c r="B439" s="81">
        <v>4049</v>
      </c>
      <c r="C439" s="81" t="s">
        <v>4393</v>
      </c>
      <c r="D439" s="82">
        <v>330333401127</v>
      </c>
      <c r="E439" s="83">
        <v>0.08</v>
      </c>
      <c r="F439" s="79"/>
    </row>
    <row r="440" spans="1:6" s="68" customFormat="1" x14ac:dyDescent="0.25">
      <c r="A440" s="84" t="s">
        <v>7252</v>
      </c>
      <c r="B440" s="81">
        <v>4049</v>
      </c>
      <c r="C440" s="81" t="s">
        <v>4393</v>
      </c>
      <c r="D440" s="82">
        <v>330333401452</v>
      </c>
      <c r="E440" s="83">
        <v>0.14</v>
      </c>
      <c r="F440" s="79"/>
    </row>
    <row r="441" spans="1:6" s="68" customFormat="1" x14ac:dyDescent="0.25">
      <c r="A441" s="84" t="s">
        <v>7253</v>
      </c>
      <c r="B441" s="81">
        <v>4049</v>
      </c>
      <c r="C441" s="81" t="s">
        <v>4393</v>
      </c>
      <c r="D441" s="82">
        <v>330333402101</v>
      </c>
      <c r="E441" s="83">
        <v>0.11</v>
      </c>
      <c r="F441" s="86"/>
    </row>
    <row r="442" spans="1:5" s="68" customFormat="1" x14ac:dyDescent="0.25">
      <c r="A442" s="84" t="s">
        <v>7254</v>
      </c>
      <c r="B442" s="81">
        <v>4049</v>
      </c>
      <c r="C442" s="81" t="s">
        <v>7255</v>
      </c>
      <c r="D442" s="82">
        <v>330335405101</v>
      </c>
      <c r="E442" s="83">
        <v>0.15</v>
      </c>
    </row>
    <row r="443" spans="1:5" s="68" customFormat="1" x14ac:dyDescent="0.25">
      <c r="A443" s="84" t="s">
        <v>7256</v>
      </c>
      <c r="B443" s="81">
        <v>405</v>
      </c>
      <c r="C443" s="81" t="s">
        <v>4766</v>
      </c>
      <c r="D443" s="82">
        <v>330333401473</v>
      </c>
      <c r="E443" s="83">
        <v>0.15</v>
      </c>
    </row>
    <row r="444" spans="1:6" s="68" customFormat="1" x14ac:dyDescent="0.25">
      <c r="A444" s="84" t="s">
        <v>7257</v>
      </c>
      <c r="B444" s="81">
        <v>405</v>
      </c>
      <c r="C444" s="81" t="s">
        <v>4766</v>
      </c>
      <c r="D444" s="82">
        <v>330333402174</v>
      </c>
      <c r="E444" s="83">
        <v>0.15</v>
      </c>
      <c r="F444" s="79"/>
    </row>
    <row r="445" spans="1:6" s="68" customFormat="1" x14ac:dyDescent="0.25">
      <c r="A445" s="84" t="s">
        <v>7257</v>
      </c>
      <c r="B445" s="81">
        <v>405</v>
      </c>
      <c r="C445" s="81" t="s">
        <v>4766</v>
      </c>
      <c r="D445" s="82">
        <v>330333402174</v>
      </c>
      <c r="E445" s="83">
        <v>0.15</v>
      </c>
      <c r="F445" s="79"/>
    </row>
    <row r="446" spans="1:5" s="68" customFormat="1" x14ac:dyDescent="0.25">
      <c r="A446" s="84" t="s">
        <v>7258</v>
      </c>
      <c r="B446" s="81">
        <v>405</v>
      </c>
      <c r="C446" s="81" t="s">
        <v>4766</v>
      </c>
      <c r="D446" s="82">
        <v>480483101228</v>
      </c>
      <c r="E446" s="83">
        <v>0.2</v>
      </c>
    </row>
    <row r="447" spans="1:5" s="68" customFormat="1" x14ac:dyDescent="0.25">
      <c r="A447" s="84" t="s">
        <v>7259</v>
      </c>
      <c r="B447" s="81">
        <v>406</v>
      </c>
      <c r="C447" s="81" t="s">
        <v>4774</v>
      </c>
      <c r="D447" s="82">
        <v>330333401473</v>
      </c>
      <c r="E447" s="83">
        <v>0.15</v>
      </c>
    </row>
    <row r="448" spans="1:6" s="68" customFormat="1" x14ac:dyDescent="0.25">
      <c r="A448" s="84" t="s">
        <v>7260</v>
      </c>
      <c r="B448" s="81">
        <v>406</v>
      </c>
      <c r="C448" s="81" t="s">
        <v>4774</v>
      </c>
      <c r="D448" s="82">
        <v>330333402174</v>
      </c>
      <c r="E448" s="83">
        <v>0.15</v>
      </c>
      <c r="F448" s="86"/>
    </row>
    <row r="449" spans="1:5" s="68" customFormat="1" x14ac:dyDescent="0.25">
      <c r="A449" s="84" t="s">
        <v>7261</v>
      </c>
      <c r="B449" s="81">
        <v>407</v>
      </c>
      <c r="C449" s="81" t="s">
        <v>5415</v>
      </c>
      <c r="D449" s="82">
        <v>330335405142</v>
      </c>
      <c r="E449" s="83">
        <v>0.2</v>
      </c>
    </row>
    <row r="450" spans="1:5" s="68" customFormat="1" x14ac:dyDescent="0.25">
      <c r="A450" s="84" t="s">
        <v>7262</v>
      </c>
      <c r="B450" s="81">
        <v>407</v>
      </c>
      <c r="C450" s="81" t="s">
        <v>5415</v>
      </c>
      <c r="D450" s="82">
        <v>430433104105</v>
      </c>
      <c r="E450" s="83">
        <v>0.2</v>
      </c>
    </row>
    <row r="451" spans="1:6" s="68" customFormat="1" x14ac:dyDescent="0.25">
      <c r="A451" s="84" t="s">
        <v>7263</v>
      </c>
      <c r="B451" s="81">
        <v>407</v>
      </c>
      <c r="C451" s="81" t="s">
        <v>5415</v>
      </c>
      <c r="D451" s="82">
        <v>480483101228</v>
      </c>
      <c r="E451" s="83">
        <v>0.2</v>
      </c>
      <c r="F451" s="79"/>
    </row>
    <row r="452" spans="1:6" s="68" customFormat="1" x14ac:dyDescent="0.25">
      <c r="A452" s="84" t="s">
        <v>7264</v>
      </c>
      <c r="B452" s="81">
        <v>416</v>
      </c>
      <c r="C452" s="81" t="s">
        <v>5423</v>
      </c>
      <c r="D452" s="82">
        <v>430433104105</v>
      </c>
      <c r="E452" s="83">
        <v>0.2</v>
      </c>
      <c r="F452" s="72"/>
    </row>
    <row r="453" spans="1:6" s="68" customFormat="1" x14ac:dyDescent="0.25">
      <c r="A453" s="84" t="s">
        <v>7265</v>
      </c>
      <c r="B453" s="81">
        <v>416</v>
      </c>
      <c r="C453" s="81" t="s">
        <v>5423</v>
      </c>
      <c r="D453" s="82">
        <v>480483101228</v>
      </c>
      <c r="E453" s="83">
        <v>0.2</v>
      </c>
      <c r="F453" s="86"/>
    </row>
    <row r="454" spans="1:5" s="68" customFormat="1" x14ac:dyDescent="0.25">
      <c r="A454" s="84" t="s">
        <v>7266</v>
      </c>
      <c r="B454" s="81">
        <v>423</v>
      </c>
      <c r="C454" s="81" t="s">
        <v>4198</v>
      </c>
      <c r="D454" s="82">
        <v>330333401101</v>
      </c>
      <c r="E454" s="83">
        <v>0.11</v>
      </c>
    </row>
    <row r="455" spans="1:5" s="68" customFormat="1" x14ac:dyDescent="0.25">
      <c r="A455" s="84" t="s">
        <v>7267</v>
      </c>
      <c r="B455" s="81">
        <v>423</v>
      </c>
      <c r="C455" s="81" t="s">
        <v>4198</v>
      </c>
      <c r="D455" s="82">
        <v>330333401127</v>
      </c>
      <c r="E455" s="83">
        <v>0.08</v>
      </c>
    </row>
    <row r="456" spans="1:5" s="68" customFormat="1" x14ac:dyDescent="0.25">
      <c r="A456" s="84" t="s">
        <v>7268</v>
      </c>
      <c r="B456" s="81">
        <v>423</v>
      </c>
      <c r="C456" s="81" t="s">
        <v>4198</v>
      </c>
      <c r="D456" s="82">
        <v>330333401452</v>
      </c>
      <c r="E456" s="83">
        <v>0.14</v>
      </c>
    </row>
    <row r="457" spans="1:5" s="68" customFormat="1" x14ac:dyDescent="0.25">
      <c r="A457" s="84" t="s">
        <v>7269</v>
      </c>
      <c r="B457" s="81">
        <v>423</v>
      </c>
      <c r="C457" s="81" t="s">
        <v>4198</v>
      </c>
      <c r="D457" s="82">
        <v>330333401453</v>
      </c>
      <c r="E457" s="83">
        <v>0.16</v>
      </c>
    </row>
    <row r="458" spans="1:6" s="68" customFormat="1" x14ac:dyDescent="0.25">
      <c r="A458" s="84" t="s">
        <v>7269</v>
      </c>
      <c r="B458" s="81">
        <v>423</v>
      </c>
      <c r="C458" s="81" t="s">
        <v>4198</v>
      </c>
      <c r="D458" s="82">
        <v>330333401453</v>
      </c>
      <c r="E458" s="83">
        <v>0.16</v>
      </c>
      <c r="F458" s="79"/>
    </row>
    <row r="459" spans="1:6" s="68" customFormat="1" x14ac:dyDescent="0.25">
      <c r="A459" s="84" t="s">
        <v>7270</v>
      </c>
      <c r="B459" s="81">
        <v>423</v>
      </c>
      <c r="C459" s="81" t="s">
        <v>4198</v>
      </c>
      <c r="D459" s="82">
        <v>330333402101</v>
      </c>
      <c r="E459" s="83">
        <v>0.11</v>
      </c>
      <c r="F459" s="79"/>
    </row>
    <row r="460" spans="1:5" s="68" customFormat="1" x14ac:dyDescent="0.25">
      <c r="A460" s="84" t="s">
        <v>7271</v>
      </c>
      <c r="B460" s="81">
        <v>423</v>
      </c>
      <c r="C460" s="81" t="s">
        <v>4198</v>
      </c>
      <c r="D460" s="82">
        <v>330333402152</v>
      </c>
      <c r="E460" s="83">
        <v>0.16</v>
      </c>
    </row>
    <row r="461" spans="1:6" s="68" customFormat="1" x14ac:dyDescent="0.25">
      <c r="A461" s="84" t="s">
        <v>7272</v>
      </c>
      <c r="B461" s="81">
        <v>423</v>
      </c>
      <c r="C461" s="81" t="s">
        <v>4198</v>
      </c>
      <c r="D461" s="82">
        <v>330335405101</v>
      </c>
      <c r="E461" s="83">
        <v>0.15</v>
      </c>
      <c r="F461" s="86"/>
    </row>
    <row r="462" spans="1:6" s="68" customFormat="1" x14ac:dyDescent="0.25">
      <c r="A462" s="84" t="s">
        <v>7273</v>
      </c>
      <c r="B462" s="81">
        <v>423</v>
      </c>
      <c r="C462" s="81" t="s">
        <v>4198</v>
      </c>
      <c r="D462" s="82">
        <v>330335405142</v>
      </c>
      <c r="E462" s="83">
        <v>0.2</v>
      </c>
      <c r="F462" s="86"/>
    </row>
    <row r="463" spans="1:6" s="68" customFormat="1" x14ac:dyDescent="0.25">
      <c r="A463" s="63" t="s">
        <v>7274</v>
      </c>
      <c r="B463" s="81">
        <v>423</v>
      </c>
      <c r="C463" s="81" t="s">
        <v>4198</v>
      </c>
      <c r="D463" s="82">
        <v>430433104105</v>
      </c>
      <c r="E463" s="83">
        <v>0.2</v>
      </c>
      <c r="F463" s="79"/>
    </row>
    <row r="464" spans="1:6" s="68" customFormat="1" x14ac:dyDescent="0.25">
      <c r="A464" s="84" t="s">
        <v>7275</v>
      </c>
      <c r="B464" s="81">
        <v>423</v>
      </c>
      <c r="C464" s="81" t="s">
        <v>4198</v>
      </c>
      <c r="D464" s="82">
        <v>480483101228</v>
      </c>
      <c r="E464" s="83">
        <v>0.2</v>
      </c>
      <c r="F464" s="79"/>
    </row>
    <row r="465" spans="1:5" s="68" customFormat="1" x14ac:dyDescent="0.25">
      <c r="A465" s="84" t="s">
        <v>7276</v>
      </c>
      <c r="B465" s="81">
        <v>429</v>
      </c>
      <c r="C465" s="81" t="s">
        <v>5417</v>
      </c>
      <c r="D465" s="82">
        <v>430433104105</v>
      </c>
      <c r="E465" s="83">
        <v>0.2</v>
      </c>
    </row>
    <row r="466" spans="1:5" s="68" customFormat="1" x14ac:dyDescent="0.25">
      <c r="A466" s="84" t="s">
        <v>7277</v>
      </c>
      <c r="B466" s="81">
        <v>429</v>
      </c>
      <c r="C466" s="81" t="s">
        <v>5417</v>
      </c>
      <c r="D466" s="82">
        <v>480483101228</v>
      </c>
      <c r="E466" s="83">
        <v>0.2</v>
      </c>
    </row>
    <row r="467" spans="1:6" s="68" customFormat="1" x14ac:dyDescent="0.25">
      <c r="A467" s="84" t="s">
        <v>7278</v>
      </c>
      <c r="B467" s="81">
        <v>438</v>
      </c>
      <c r="C467" s="81" t="s">
        <v>7279</v>
      </c>
      <c r="D467" s="82">
        <v>330333401101</v>
      </c>
      <c r="E467" s="83">
        <v>0.11</v>
      </c>
      <c r="F467" s="86"/>
    </row>
    <row r="468" spans="1:5" s="68" customFormat="1" x14ac:dyDescent="0.25">
      <c r="A468" s="84" t="s">
        <v>7280</v>
      </c>
      <c r="B468" s="81">
        <v>438</v>
      </c>
      <c r="C468" s="81" t="s">
        <v>7279</v>
      </c>
      <c r="D468" s="82">
        <v>330333401452</v>
      </c>
      <c r="E468" s="83">
        <v>0.14</v>
      </c>
    </row>
    <row r="469" spans="1:5" s="68" customFormat="1" x14ac:dyDescent="0.25">
      <c r="A469" s="84" t="s">
        <v>7281</v>
      </c>
      <c r="B469" s="81">
        <v>438</v>
      </c>
      <c r="C469" s="81" t="s">
        <v>7279</v>
      </c>
      <c r="D469" s="82">
        <v>330333402101</v>
      </c>
      <c r="E469" s="83">
        <v>0.11</v>
      </c>
    </row>
    <row r="470" spans="1:5" s="68" customFormat="1" x14ac:dyDescent="0.25">
      <c r="A470" s="84" t="s">
        <v>7282</v>
      </c>
      <c r="B470" s="81">
        <v>438</v>
      </c>
      <c r="C470" s="81" t="s">
        <v>7279</v>
      </c>
      <c r="D470" s="82">
        <v>330333402152</v>
      </c>
      <c r="E470" s="83">
        <v>0.16</v>
      </c>
    </row>
    <row r="471" spans="1:5" s="68" customFormat="1" x14ac:dyDescent="0.25">
      <c r="A471" s="84" t="s">
        <v>7283</v>
      </c>
      <c r="B471" s="81">
        <v>441</v>
      </c>
      <c r="C471" s="81" t="s">
        <v>4855</v>
      </c>
      <c r="D471" s="82">
        <v>330335405142</v>
      </c>
      <c r="E471" s="83">
        <v>0.2</v>
      </c>
    </row>
    <row r="472" spans="1:6" s="68" customFormat="1" x14ac:dyDescent="0.25">
      <c r="A472" s="84" t="s">
        <v>7283</v>
      </c>
      <c r="B472" s="81">
        <v>441</v>
      </c>
      <c r="C472" s="81" t="s">
        <v>4855</v>
      </c>
      <c r="D472" s="82">
        <v>330335405142</v>
      </c>
      <c r="E472" s="83">
        <v>0.2</v>
      </c>
      <c r="F472" s="79"/>
    </row>
    <row r="473" spans="1:6" s="68" customFormat="1" x14ac:dyDescent="0.25">
      <c r="A473" s="84" t="s">
        <v>7284</v>
      </c>
      <c r="B473" s="81">
        <v>442</v>
      </c>
      <c r="C473" s="81" t="s">
        <v>4857</v>
      </c>
      <c r="D473" s="82">
        <v>330335405142</v>
      </c>
      <c r="E473" s="83">
        <v>0.2</v>
      </c>
      <c r="F473" s="79"/>
    </row>
    <row r="474" spans="1:6" s="68" customFormat="1" x14ac:dyDescent="0.25">
      <c r="A474" s="84" t="s">
        <v>7284</v>
      </c>
      <c r="B474" s="81">
        <v>442</v>
      </c>
      <c r="C474" s="81" t="s">
        <v>4857</v>
      </c>
      <c r="D474" s="82">
        <v>330335405142</v>
      </c>
      <c r="E474" s="83">
        <v>0.2</v>
      </c>
      <c r="F474" s="86"/>
    </row>
    <row r="475" spans="1:5" s="68" customFormat="1" x14ac:dyDescent="0.25">
      <c r="A475" s="84" t="s">
        <v>7285</v>
      </c>
      <c r="B475" s="81">
        <v>446</v>
      </c>
      <c r="C475" s="81" t="s">
        <v>4859</v>
      </c>
      <c r="D475" s="82">
        <v>330335405142</v>
      </c>
      <c r="E475" s="83">
        <v>0.2</v>
      </c>
    </row>
    <row r="476" spans="1:5" s="68" customFormat="1" x14ac:dyDescent="0.25">
      <c r="A476" s="84" t="s">
        <v>7285</v>
      </c>
      <c r="B476" s="81">
        <v>446</v>
      </c>
      <c r="C476" s="81" t="s">
        <v>4859</v>
      </c>
      <c r="D476" s="82">
        <v>330335405142</v>
      </c>
      <c r="E476" s="83">
        <v>0.2</v>
      </c>
    </row>
    <row r="477" spans="1:5" s="68" customFormat="1" x14ac:dyDescent="0.25">
      <c r="A477" s="84" t="s">
        <v>7286</v>
      </c>
      <c r="B477" s="81">
        <v>447</v>
      </c>
      <c r="C477" s="81" t="s">
        <v>4861</v>
      </c>
      <c r="D477" s="82">
        <v>330335405142</v>
      </c>
      <c r="E477" s="83">
        <v>0.2</v>
      </c>
    </row>
    <row r="478" spans="1:5" s="68" customFormat="1" x14ac:dyDescent="0.25">
      <c r="A478" s="84" t="s">
        <v>7286</v>
      </c>
      <c r="B478" s="81">
        <v>447</v>
      </c>
      <c r="C478" s="81" t="s">
        <v>4861</v>
      </c>
      <c r="D478" s="82">
        <v>330335405142</v>
      </c>
      <c r="E478" s="83">
        <v>0.2</v>
      </c>
    </row>
    <row r="479" spans="1:5" s="68" customFormat="1" x14ac:dyDescent="0.25">
      <c r="A479" s="84" t="s">
        <v>7287</v>
      </c>
      <c r="B479" s="81">
        <v>447</v>
      </c>
      <c r="C479" s="81" t="s">
        <v>7288</v>
      </c>
      <c r="D479" s="82">
        <v>480483101228</v>
      </c>
      <c r="E479" s="83">
        <v>0.2</v>
      </c>
    </row>
    <row r="480" spans="1:6" s="68" customFormat="1" x14ac:dyDescent="0.25">
      <c r="A480" s="84" t="s">
        <v>7289</v>
      </c>
      <c r="B480" s="81">
        <v>448</v>
      </c>
      <c r="C480" s="81" t="s">
        <v>4866</v>
      </c>
      <c r="D480" s="82">
        <v>330335405142</v>
      </c>
      <c r="E480" s="83">
        <v>0.2</v>
      </c>
      <c r="F480" s="79"/>
    </row>
    <row r="481" spans="1:6" s="68" customFormat="1" x14ac:dyDescent="0.25">
      <c r="A481" s="84" t="s">
        <v>7289</v>
      </c>
      <c r="B481" s="81">
        <v>448</v>
      </c>
      <c r="C481" s="81" t="s">
        <v>4866</v>
      </c>
      <c r="D481" s="82">
        <v>330335405142</v>
      </c>
      <c r="E481" s="83">
        <v>0.2</v>
      </c>
      <c r="F481" s="79"/>
    </row>
    <row r="482" spans="1:5" s="68" customFormat="1" x14ac:dyDescent="0.25">
      <c r="A482" s="84" t="s">
        <v>7290</v>
      </c>
      <c r="B482" s="81">
        <v>449</v>
      </c>
      <c r="C482" s="81" t="s">
        <v>4868</v>
      </c>
      <c r="D482" s="82">
        <v>330335405142</v>
      </c>
      <c r="E482" s="83">
        <v>0.2</v>
      </c>
    </row>
    <row r="483" spans="1:5" s="68" customFormat="1" x14ac:dyDescent="0.25">
      <c r="A483" s="84" t="s">
        <v>7290</v>
      </c>
      <c r="B483" s="81">
        <v>449</v>
      </c>
      <c r="C483" s="81" t="s">
        <v>4868</v>
      </c>
      <c r="D483" s="82">
        <v>330335405142</v>
      </c>
      <c r="E483" s="83">
        <v>0.2</v>
      </c>
    </row>
    <row r="484" spans="1:5" s="68" customFormat="1" x14ac:dyDescent="0.25">
      <c r="A484" s="84" t="s">
        <v>7291</v>
      </c>
      <c r="B484" s="81">
        <v>450</v>
      </c>
      <c r="C484" s="81" t="s">
        <v>4870</v>
      </c>
      <c r="D484" s="82">
        <v>330335405142</v>
      </c>
      <c r="E484" s="83">
        <v>0.2</v>
      </c>
    </row>
    <row r="485" spans="1:6" s="68" customFormat="1" x14ac:dyDescent="0.25">
      <c r="A485" s="84" t="s">
        <v>7291</v>
      </c>
      <c r="B485" s="81">
        <v>450</v>
      </c>
      <c r="C485" s="81" t="s">
        <v>4870</v>
      </c>
      <c r="D485" s="82">
        <v>330335405142</v>
      </c>
      <c r="E485" s="83">
        <v>0.2</v>
      </c>
      <c r="F485" s="86"/>
    </row>
    <row r="486" spans="1:6" s="68" customFormat="1" x14ac:dyDescent="0.25">
      <c r="A486" s="84" t="s">
        <v>7292</v>
      </c>
      <c r="B486" s="81">
        <v>451</v>
      </c>
      <c r="C486" s="81" t="s">
        <v>4872</v>
      </c>
      <c r="D486" s="82">
        <v>330335405142</v>
      </c>
      <c r="E486" s="83">
        <v>0.2</v>
      </c>
      <c r="F486" s="86"/>
    </row>
    <row r="487" spans="1:6" s="68" customFormat="1" x14ac:dyDescent="0.25">
      <c r="A487" s="84" t="s">
        <v>7292</v>
      </c>
      <c r="B487" s="81">
        <v>451</v>
      </c>
      <c r="C487" s="81" t="s">
        <v>4872</v>
      </c>
      <c r="D487" s="82">
        <v>330335405142</v>
      </c>
      <c r="E487" s="83">
        <v>0.2</v>
      </c>
      <c r="F487" s="86"/>
    </row>
    <row r="488" spans="1:6" s="68" customFormat="1" x14ac:dyDescent="0.25">
      <c r="A488" s="84" t="s">
        <v>7293</v>
      </c>
      <c r="B488" s="81">
        <v>452</v>
      </c>
      <c r="C488" s="81" t="s">
        <v>4876</v>
      </c>
      <c r="D488" s="82">
        <v>330335405142</v>
      </c>
      <c r="E488" s="83">
        <v>0.2</v>
      </c>
      <c r="F488" s="86"/>
    </row>
    <row r="489" spans="1:6" s="68" customFormat="1" x14ac:dyDescent="0.25">
      <c r="A489" s="84" t="s">
        <v>7293</v>
      </c>
      <c r="B489" s="81">
        <v>452</v>
      </c>
      <c r="C489" s="81" t="s">
        <v>4876</v>
      </c>
      <c r="D489" s="82">
        <v>330335405142</v>
      </c>
      <c r="E489" s="83">
        <v>0.2</v>
      </c>
      <c r="F489" s="86"/>
    </row>
    <row r="490" spans="1:6" s="68" customFormat="1" x14ac:dyDescent="0.25">
      <c r="A490" s="84" t="s">
        <v>7294</v>
      </c>
      <c r="B490" s="81">
        <v>452</v>
      </c>
      <c r="C490" s="81" t="s">
        <v>4876</v>
      </c>
      <c r="D490" s="82">
        <v>430433103251</v>
      </c>
      <c r="E490" s="83">
        <v>0.2</v>
      </c>
      <c r="F490" s="86"/>
    </row>
    <row r="491" spans="1:6" s="68" customFormat="1" x14ac:dyDescent="0.25">
      <c r="A491" s="63" t="s">
        <v>7295</v>
      </c>
      <c r="B491" s="81">
        <v>452</v>
      </c>
      <c r="C491" s="81" t="s">
        <v>4876</v>
      </c>
      <c r="D491" s="82">
        <v>430433104105</v>
      </c>
      <c r="E491" s="83">
        <v>0.2</v>
      </c>
      <c r="F491" s="86"/>
    </row>
    <row r="492" spans="1:6" s="68" customFormat="1" x14ac:dyDescent="0.25">
      <c r="A492" s="84" t="s">
        <v>7296</v>
      </c>
      <c r="B492" s="81">
        <v>452</v>
      </c>
      <c r="C492" s="81" t="s">
        <v>7297</v>
      </c>
      <c r="D492" s="82">
        <v>480483101228</v>
      </c>
      <c r="E492" s="83">
        <v>0.2</v>
      </c>
      <c r="F492" s="86"/>
    </row>
    <row r="493" spans="1:6" s="68" customFormat="1" x14ac:dyDescent="0.25">
      <c r="A493" s="84" t="s">
        <v>7298</v>
      </c>
      <c r="B493" s="81">
        <v>453</v>
      </c>
      <c r="C493" s="81" t="s">
        <v>4878</v>
      </c>
      <c r="D493" s="82">
        <v>330335405142</v>
      </c>
      <c r="E493" s="83">
        <v>0.2</v>
      </c>
      <c r="F493" s="86"/>
    </row>
    <row r="494" spans="1:6" s="68" customFormat="1" x14ac:dyDescent="0.25">
      <c r="A494" s="84" t="s">
        <v>7298</v>
      </c>
      <c r="B494" s="81">
        <v>453</v>
      </c>
      <c r="C494" s="81" t="s">
        <v>4878</v>
      </c>
      <c r="D494" s="82">
        <v>330335405142</v>
      </c>
      <c r="E494" s="83">
        <v>0.2</v>
      </c>
      <c r="F494" s="86"/>
    </row>
    <row r="495" spans="1:6" s="68" customFormat="1" x14ac:dyDescent="0.25">
      <c r="A495" s="84" t="s">
        <v>7299</v>
      </c>
      <c r="B495" s="81">
        <v>453</v>
      </c>
      <c r="C495" s="81" t="s">
        <v>7300</v>
      </c>
      <c r="D495" s="82">
        <v>480483101228</v>
      </c>
      <c r="E495" s="83">
        <v>0.2</v>
      </c>
      <c r="F495" s="86"/>
    </row>
    <row r="496" spans="1:6" s="68" customFormat="1" x14ac:dyDescent="0.25">
      <c r="A496" s="84" t="s">
        <v>7301</v>
      </c>
      <c r="B496" s="81">
        <v>454</v>
      </c>
      <c r="C496" s="81" t="s">
        <v>4880</v>
      </c>
      <c r="D496" s="82">
        <v>330335405142</v>
      </c>
      <c r="E496" s="83">
        <v>0.2</v>
      </c>
      <c r="F496" s="86"/>
    </row>
    <row r="497" spans="1:6" s="68" customFormat="1" x14ac:dyDescent="0.25">
      <c r="A497" s="84" t="s">
        <v>7301</v>
      </c>
      <c r="B497" s="81">
        <v>454</v>
      </c>
      <c r="C497" s="81" t="s">
        <v>4880</v>
      </c>
      <c r="D497" s="82">
        <v>330335405142</v>
      </c>
      <c r="E497" s="83">
        <v>0.2</v>
      </c>
      <c r="F497" s="86"/>
    </row>
    <row r="498" spans="1:6" s="68" customFormat="1" x14ac:dyDescent="0.25">
      <c r="A498" s="84" t="s">
        <v>7302</v>
      </c>
      <c r="B498" s="81">
        <v>455</v>
      </c>
      <c r="C498" s="81" t="s">
        <v>7303</v>
      </c>
      <c r="D498" s="82">
        <v>330333402174</v>
      </c>
      <c r="E498" s="83">
        <v>0.15</v>
      </c>
      <c r="F498" s="86"/>
    </row>
    <row r="499" spans="1:5" s="68" customFormat="1" x14ac:dyDescent="0.25">
      <c r="A499" s="84" t="s">
        <v>7304</v>
      </c>
      <c r="B499" s="81">
        <v>456</v>
      </c>
      <c r="C499" s="81" t="s">
        <v>7305</v>
      </c>
      <c r="D499" s="82">
        <v>330333401473</v>
      </c>
      <c r="E499" s="83">
        <v>0.14</v>
      </c>
    </row>
    <row r="500" spans="1:5" s="68" customFormat="1" x14ac:dyDescent="0.25">
      <c r="A500" s="84" t="s">
        <v>7306</v>
      </c>
      <c r="B500" s="81">
        <v>456</v>
      </c>
      <c r="C500" s="81" t="s">
        <v>7305</v>
      </c>
      <c r="D500" s="82">
        <v>330333402174</v>
      </c>
      <c r="E500" s="83">
        <v>0.15</v>
      </c>
    </row>
    <row r="501" spans="1:5" s="68" customFormat="1" x14ac:dyDescent="0.25">
      <c r="A501" s="84" t="s">
        <v>7307</v>
      </c>
      <c r="B501" s="81">
        <v>457</v>
      </c>
      <c r="C501" s="81" t="s">
        <v>4882</v>
      </c>
      <c r="D501" s="82">
        <v>330335405142</v>
      </c>
      <c r="E501" s="83">
        <v>0.2</v>
      </c>
    </row>
    <row r="502" spans="1:5" s="68" customFormat="1" x14ac:dyDescent="0.25">
      <c r="A502" s="84" t="s">
        <v>7307</v>
      </c>
      <c r="B502" s="81">
        <v>457</v>
      </c>
      <c r="C502" s="81" t="s">
        <v>4882</v>
      </c>
      <c r="D502" s="82">
        <v>330335405142</v>
      </c>
      <c r="E502" s="83">
        <v>0.2</v>
      </c>
    </row>
    <row r="503" spans="1:5" s="68" customFormat="1" x14ac:dyDescent="0.25">
      <c r="A503" s="84" t="s">
        <v>7308</v>
      </c>
      <c r="B503" s="81">
        <v>457</v>
      </c>
      <c r="C503" s="81" t="s">
        <v>7309</v>
      </c>
      <c r="D503" s="82">
        <v>430433104105</v>
      </c>
      <c r="E503" s="83">
        <v>0.2</v>
      </c>
    </row>
    <row r="504" spans="1:5" s="68" customFormat="1" x14ac:dyDescent="0.25">
      <c r="A504" s="84" t="s">
        <v>7310</v>
      </c>
      <c r="B504" s="81">
        <v>457</v>
      </c>
      <c r="C504" s="81" t="s">
        <v>7309</v>
      </c>
      <c r="D504" s="82">
        <v>480483101228</v>
      </c>
      <c r="E504" s="83">
        <v>0.2</v>
      </c>
    </row>
    <row r="505" spans="1:5" s="68" customFormat="1" x14ac:dyDescent="0.25">
      <c r="A505" s="84" t="s">
        <v>7311</v>
      </c>
      <c r="B505" s="81">
        <v>458</v>
      </c>
      <c r="C505" s="81" t="s">
        <v>4886</v>
      </c>
      <c r="D505" s="82">
        <v>330333401101</v>
      </c>
      <c r="E505" s="83">
        <v>0.11</v>
      </c>
    </row>
    <row r="506" spans="1:6" s="68" customFormat="1" x14ac:dyDescent="0.25">
      <c r="A506" s="84" t="s">
        <v>7312</v>
      </c>
      <c r="B506" s="81">
        <v>458</v>
      </c>
      <c r="C506" s="81" t="s">
        <v>4886</v>
      </c>
      <c r="D506" s="82">
        <v>330333401127</v>
      </c>
      <c r="E506" s="83">
        <v>0.08</v>
      </c>
      <c r="F506" s="79"/>
    </row>
    <row r="507" spans="1:6" s="68" customFormat="1" x14ac:dyDescent="0.25">
      <c r="A507" s="84" t="s">
        <v>7313</v>
      </c>
      <c r="B507" s="81">
        <v>458</v>
      </c>
      <c r="C507" s="81" t="s">
        <v>4886</v>
      </c>
      <c r="D507" s="82">
        <v>330333402101</v>
      </c>
      <c r="E507" s="83">
        <v>0.11</v>
      </c>
      <c r="F507" s="79"/>
    </row>
    <row r="508" spans="1:5" s="68" customFormat="1" x14ac:dyDescent="0.25">
      <c r="A508" s="84" t="s">
        <v>7314</v>
      </c>
      <c r="B508" s="81">
        <v>458</v>
      </c>
      <c r="C508" s="81" t="s">
        <v>4886</v>
      </c>
      <c r="D508" s="82">
        <v>330335405101</v>
      </c>
      <c r="E508" s="83">
        <v>0.15</v>
      </c>
    </row>
    <row r="509" spans="1:5" s="68" customFormat="1" x14ac:dyDescent="0.25">
      <c r="A509" s="84" t="s">
        <v>7315</v>
      </c>
      <c r="B509" s="81">
        <v>458</v>
      </c>
      <c r="C509" s="81" t="s">
        <v>4886</v>
      </c>
      <c r="D509" s="82">
        <v>330335405142</v>
      </c>
      <c r="E509" s="83">
        <v>0.2</v>
      </c>
    </row>
    <row r="510" spans="1:5" s="68" customFormat="1" x14ac:dyDescent="0.25">
      <c r="A510" s="84" t="s">
        <v>7315</v>
      </c>
      <c r="B510" s="81">
        <v>458</v>
      </c>
      <c r="C510" s="81" t="s">
        <v>4886</v>
      </c>
      <c r="D510" s="82">
        <v>330335405142</v>
      </c>
      <c r="E510" s="83">
        <v>0.2</v>
      </c>
    </row>
    <row r="511" spans="1:5" s="68" customFormat="1" x14ac:dyDescent="0.25">
      <c r="A511" s="84" t="s">
        <v>7316</v>
      </c>
      <c r="B511" s="81">
        <v>459</v>
      </c>
      <c r="C511" s="81" t="s">
        <v>5150</v>
      </c>
      <c r="D511" s="82">
        <v>330335405142</v>
      </c>
      <c r="E511" s="83">
        <v>0.2</v>
      </c>
    </row>
    <row r="512" spans="1:6" s="68" customFormat="1" x14ac:dyDescent="0.25">
      <c r="A512" s="84" t="s">
        <v>7316</v>
      </c>
      <c r="B512" s="81">
        <v>459</v>
      </c>
      <c r="C512" s="81" t="s">
        <v>5150</v>
      </c>
      <c r="D512" s="82">
        <v>330335405142</v>
      </c>
      <c r="E512" s="83">
        <v>0.2</v>
      </c>
      <c r="F512" s="79"/>
    </row>
    <row r="513" spans="1:6" s="68" customFormat="1" x14ac:dyDescent="0.25">
      <c r="A513" s="63" t="s">
        <v>7317</v>
      </c>
      <c r="B513" s="81">
        <v>459</v>
      </c>
      <c r="C513" s="81" t="s">
        <v>5150</v>
      </c>
      <c r="D513" s="82">
        <v>480483101228</v>
      </c>
      <c r="E513" s="83">
        <v>0.2</v>
      </c>
      <c r="F513" s="72"/>
    </row>
    <row r="514" spans="1:6" s="68" customFormat="1" x14ac:dyDescent="0.25">
      <c r="A514" s="84" t="s">
        <v>7318</v>
      </c>
      <c r="B514" s="81">
        <v>460</v>
      </c>
      <c r="C514" s="81" t="s">
        <v>4888</v>
      </c>
      <c r="D514" s="82">
        <v>330335405142</v>
      </c>
      <c r="E514" s="83">
        <v>0.2</v>
      </c>
      <c r="F514" s="86"/>
    </row>
    <row r="515" spans="1:5" s="68" customFormat="1" x14ac:dyDescent="0.25">
      <c r="A515" s="84" t="s">
        <v>7318</v>
      </c>
      <c r="B515" s="81">
        <v>460</v>
      </c>
      <c r="C515" s="81" t="s">
        <v>4888</v>
      </c>
      <c r="D515" s="82">
        <v>330335405142</v>
      </c>
      <c r="E515" s="83">
        <v>0.2</v>
      </c>
    </row>
    <row r="516" spans="1:5" s="68" customFormat="1" x14ac:dyDescent="0.25">
      <c r="A516" s="84" t="s">
        <v>7319</v>
      </c>
      <c r="B516" s="81">
        <v>460</v>
      </c>
      <c r="C516" s="81" t="s">
        <v>7320</v>
      </c>
      <c r="D516" s="82">
        <v>430433104105</v>
      </c>
      <c r="E516" s="83">
        <v>0.2</v>
      </c>
    </row>
    <row r="517" spans="1:5" s="68" customFormat="1" x14ac:dyDescent="0.25">
      <c r="A517" s="84" t="s">
        <v>7321</v>
      </c>
      <c r="B517" s="81">
        <v>460</v>
      </c>
      <c r="C517" s="81" t="s">
        <v>7320</v>
      </c>
      <c r="D517" s="82">
        <v>480483101228</v>
      </c>
      <c r="E517" s="83">
        <v>0.2</v>
      </c>
    </row>
    <row r="518" spans="1:5" s="68" customFormat="1" x14ac:dyDescent="0.25">
      <c r="A518" s="84" t="s">
        <v>7322</v>
      </c>
      <c r="B518" s="81">
        <v>461</v>
      </c>
      <c r="C518" s="81" t="s">
        <v>4890</v>
      </c>
      <c r="D518" s="82">
        <v>330335405142</v>
      </c>
      <c r="E518" s="83">
        <v>0.2</v>
      </c>
    </row>
    <row r="519" spans="1:5" s="68" customFormat="1" x14ac:dyDescent="0.25">
      <c r="A519" s="84" t="s">
        <v>7322</v>
      </c>
      <c r="B519" s="81">
        <v>461</v>
      </c>
      <c r="C519" s="81" t="s">
        <v>4890</v>
      </c>
      <c r="D519" s="82">
        <v>330335405142</v>
      </c>
      <c r="E519" s="83">
        <v>0.2</v>
      </c>
    </row>
    <row r="520" spans="1:5" s="68" customFormat="1" x14ac:dyDescent="0.25">
      <c r="A520" s="84" t="s">
        <v>7323</v>
      </c>
      <c r="B520" s="81">
        <v>462</v>
      </c>
      <c r="C520" s="81" t="s">
        <v>4892</v>
      </c>
      <c r="D520" s="82">
        <v>330335405142</v>
      </c>
      <c r="E520" s="83">
        <v>0.2</v>
      </c>
    </row>
    <row r="521" spans="1:5" s="68" customFormat="1" x14ac:dyDescent="0.25">
      <c r="A521" s="84" t="s">
        <v>7323</v>
      </c>
      <c r="B521" s="81">
        <v>462</v>
      </c>
      <c r="C521" s="81" t="s">
        <v>4892</v>
      </c>
      <c r="D521" s="82">
        <v>330335405142</v>
      </c>
      <c r="E521" s="83">
        <v>0.2</v>
      </c>
    </row>
    <row r="522" spans="1:6" s="68" customFormat="1" x14ac:dyDescent="0.25">
      <c r="A522" s="84" t="s">
        <v>7324</v>
      </c>
      <c r="B522" s="81">
        <v>463</v>
      </c>
      <c r="C522" s="81" t="s">
        <v>4894</v>
      </c>
      <c r="D522" s="82">
        <v>330335405142</v>
      </c>
      <c r="E522" s="83">
        <v>0.2</v>
      </c>
      <c r="F522" s="79"/>
    </row>
    <row r="523" spans="1:5" s="68" customFormat="1" x14ac:dyDescent="0.25">
      <c r="A523" s="84" t="s">
        <v>7324</v>
      </c>
      <c r="B523" s="81">
        <v>463</v>
      </c>
      <c r="C523" s="81" t="s">
        <v>4894</v>
      </c>
      <c r="D523" s="82">
        <v>330335405142</v>
      </c>
      <c r="E523" s="83">
        <v>0.2</v>
      </c>
    </row>
    <row r="524" spans="1:5" s="68" customFormat="1" x14ac:dyDescent="0.25">
      <c r="A524" s="63" t="s">
        <v>7325</v>
      </c>
      <c r="B524" s="81">
        <v>463</v>
      </c>
      <c r="C524" s="81" t="s">
        <v>4894</v>
      </c>
      <c r="D524" s="82">
        <v>430433104105</v>
      </c>
      <c r="E524" s="83">
        <v>0.2</v>
      </c>
    </row>
    <row r="525" spans="1:5" s="68" customFormat="1" x14ac:dyDescent="0.25">
      <c r="A525" s="63" t="s">
        <v>7326</v>
      </c>
      <c r="B525" s="81">
        <v>463</v>
      </c>
      <c r="C525" s="81" t="s">
        <v>4894</v>
      </c>
      <c r="D525" s="82">
        <v>480483101228</v>
      </c>
      <c r="E525" s="83">
        <v>0.2</v>
      </c>
    </row>
    <row r="526" spans="1:6" x14ac:dyDescent="0.25">
      <c r="A526" s="84" t="s">
        <v>7327</v>
      </c>
      <c r="B526" s="81">
        <v>464</v>
      </c>
      <c r="C526" s="81" t="s">
        <v>4898</v>
      </c>
      <c r="D526" s="82">
        <v>330335405142</v>
      </c>
      <c r="E526" s="83">
        <v>0.2</v>
      </c>
      <c r="F526" s="86"/>
    </row>
    <row r="527" spans="1:6" x14ac:dyDescent="0.25">
      <c r="A527" s="84" t="s">
        <v>7327</v>
      </c>
      <c r="B527" s="81">
        <v>464</v>
      </c>
      <c r="C527" s="81" t="s">
        <v>4898</v>
      </c>
      <c r="D527" s="82">
        <v>330335405142</v>
      </c>
      <c r="E527" s="83">
        <v>0.2</v>
      </c>
      <c r="F527" s="68"/>
    </row>
    <row r="528" spans="1:6" x14ac:dyDescent="0.25">
      <c r="A528" s="84" t="s">
        <v>7328</v>
      </c>
      <c r="B528" s="81">
        <v>464</v>
      </c>
      <c r="C528" s="81" t="s">
        <v>7329</v>
      </c>
      <c r="D528" s="82">
        <v>430433104105</v>
      </c>
      <c r="E528" s="83">
        <v>0.2</v>
      </c>
      <c r="F528" s="68"/>
    </row>
    <row r="529" spans="1:6" x14ac:dyDescent="0.25">
      <c r="A529" s="84" t="s">
        <v>7330</v>
      </c>
      <c r="B529" s="81">
        <v>465</v>
      </c>
      <c r="C529" s="81" t="s">
        <v>3882</v>
      </c>
      <c r="D529" s="82">
        <v>330333401101</v>
      </c>
      <c r="E529" s="83">
        <v>0.11</v>
      </c>
      <c r="F529" s="68"/>
    </row>
    <row r="530" spans="1:6" x14ac:dyDescent="0.25">
      <c r="A530" s="84" t="s">
        <v>7331</v>
      </c>
      <c r="B530" s="81">
        <v>465</v>
      </c>
      <c r="C530" s="81" t="s">
        <v>3882</v>
      </c>
      <c r="D530" s="82">
        <v>330333401127</v>
      </c>
      <c r="E530" s="83">
        <v>0.08</v>
      </c>
      <c r="F530" s="68"/>
    </row>
    <row r="531" spans="1:6" x14ac:dyDescent="0.25">
      <c r="A531" s="84" t="s">
        <v>7332</v>
      </c>
      <c r="B531" s="81">
        <v>465</v>
      </c>
      <c r="C531" s="81" t="s">
        <v>3882</v>
      </c>
      <c r="D531" s="82">
        <v>330333401452</v>
      </c>
      <c r="E531" s="83">
        <v>0.11</v>
      </c>
      <c r="F531" s="79"/>
    </row>
    <row r="532" spans="1:6" x14ac:dyDescent="0.25">
      <c r="A532" s="84" t="s">
        <v>7333</v>
      </c>
      <c r="B532" s="81">
        <v>465</v>
      </c>
      <c r="C532" s="81" t="s">
        <v>3882</v>
      </c>
      <c r="D532" s="82">
        <v>330333401473</v>
      </c>
      <c r="E532" s="83">
        <v>0.15</v>
      </c>
      <c r="F532" s="79"/>
    </row>
    <row r="533" spans="1:6" x14ac:dyDescent="0.25">
      <c r="A533" s="84" t="s">
        <v>7334</v>
      </c>
      <c r="B533" s="81">
        <v>465</v>
      </c>
      <c r="C533" s="81" t="s">
        <v>3882</v>
      </c>
      <c r="D533" s="82">
        <v>330333402101</v>
      </c>
      <c r="E533" s="83">
        <v>0.11</v>
      </c>
      <c r="F533" s="68"/>
    </row>
    <row r="534" spans="1:6" x14ac:dyDescent="0.25">
      <c r="A534" s="84" t="s">
        <v>7335</v>
      </c>
      <c r="B534" s="81">
        <v>465</v>
      </c>
      <c r="C534" s="81" t="s">
        <v>3882</v>
      </c>
      <c r="D534" s="82">
        <v>330335405101</v>
      </c>
      <c r="E534" s="83">
        <v>0.15</v>
      </c>
      <c r="F534" s="68"/>
    </row>
    <row r="535" spans="1:6" x14ac:dyDescent="0.25">
      <c r="A535" s="84" t="s">
        <v>7336</v>
      </c>
      <c r="B535" s="81">
        <v>465</v>
      </c>
      <c r="C535" s="81" t="s">
        <v>3882</v>
      </c>
      <c r="D535" s="82">
        <v>330335405142</v>
      </c>
      <c r="E535" s="83">
        <v>0.2</v>
      </c>
      <c r="F535" s="68"/>
    </row>
    <row r="536" spans="1:6" x14ac:dyDescent="0.25">
      <c r="A536" s="84" t="s">
        <v>7336</v>
      </c>
      <c r="B536" s="81">
        <v>465</v>
      </c>
      <c r="C536" s="81" t="s">
        <v>3882</v>
      </c>
      <c r="D536" s="82">
        <v>330335405142</v>
      </c>
      <c r="E536" s="83">
        <v>0.2</v>
      </c>
      <c r="F536" s="79"/>
    </row>
    <row r="537" spans="1:6" x14ac:dyDescent="0.25">
      <c r="A537" s="84" t="s">
        <v>7337</v>
      </c>
      <c r="B537" s="81">
        <v>465</v>
      </c>
      <c r="C537" s="81" t="s">
        <v>3882</v>
      </c>
      <c r="D537" s="82">
        <v>430433103251</v>
      </c>
      <c r="E537" s="83">
        <v>0.2</v>
      </c>
      <c r="F537" s="79"/>
    </row>
    <row r="538" spans="1:6" x14ac:dyDescent="0.25">
      <c r="A538" s="84" t="s">
        <v>7338</v>
      </c>
      <c r="B538" s="81">
        <v>465</v>
      </c>
      <c r="C538" s="81" t="s">
        <v>3882</v>
      </c>
      <c r="D538" s="82">
        <v>430433104105</v>
      </c>
      <c r="E538" s="83">
        <v>0.2</v>
      </c>
      <c r="F538" s="68"/>
    </row>
    <row r="539" spans="1:6" x14ac:dyDescent="0.25">
      <c r="A539" s="63" t="s">
        <v>7338</v>
      </c>
      <c r="B539" s="81">
        <v>465</v>
      </c>
      <c r="C539" s="81" t="s">
        <v>3882</v>
      </c>
      <c r="D539" s="82">
        <v>430433104105</v>
      </c>
      <c r="E539" s="83">
        <v>0.2</v>
      </c>
      <c r="F539" s="68"/>
    </row>
    <row r="540" spans="1:6" x14ac:dyDescent="0.25">
      <c r="A540" s="84" t="s">
        <v>7339</v>
      </c>
      <c r="B540" s="81">
        <v>465</v>
      </c>
      <c r="C540" s="81" t="s">
        <v>3882</v>
      </c>
      <c r="D540" s="82">
        <v>480483101228</v>
      </c>
      <c r="E540" s="83">
        <v>0.2</v>
      </c>
      <c r="F540" s="68"/>
    </row>
    <row r="541" spans="1:6" x14ac:dyDescent="0.25">
      <c r="A541" s="63" t="s">
        <v>7339</v>
      </c>
      <c r="B541" s="81">
        <v>465</v>
      </c>
      <c r="C541" s="81" t="s">
        <v>3882</v>
      </c>
      <c r="D541" s="82">
        <v>480483101228</v>
      </c>
      <c r="E541" s="83">
        <v>0.2</v>
      </c>
      <c r="F541" s="68"/>
    </row>
    <row r="542" spans="1:6" x14ac:dyDescent="0.25">
      <c r="A542" s="84" t="s">
        <v>7340</v>
      </c>
      <c r="B542" s="81">
        <v>466</v>
      </c>
      <c r="C542" s="81" t="s">
        <v>3842</v>
      </c>
      <c r="D542" s="82">
        <v>330333401101</v>
      </c>
      <c r="E542" s="83">
        <v>0.11</v>
      </c>
      <c r="F542" s="79"/>
    </row>
    <row r="543" spans="1:6" x14ac:dyDescent="0.25">
      <c r="A543" s="84" t="s">
        <v>7341</v>
      </c>
      <c r="B543" s="81">
        <v>466</v>
      </c>
      <c r="C543" s="81" t="s">
        <v>7342</v>
      </c>
      <c r="D543" s="82">
        <v>330333401127</v>
      </c>
      <c r="E543" s="83">
        <v>0.08</v>
      </c>
      <c r="F543" s="79"/>
    </row>
    <row r="544" spans="1:6" x14ac:dyDescent="0.25">
      <c r="A544" s="84" t="s">
        <v>7343</v>
      </c>
      <c r="B544" s="81">
        <v>466</v>
      </c>
      <c r="C544" s="81" t="s">
        <v>3842</v>
      </c>
      <c r="D544" s="82">
        <v>330333401452</v>
      </c>
      <c r="E544" s="83">
        <v>0.14</v>
      </c>
      <c r="F544" s="68"/>
    </row>
    <row r="545" spans="1:6" x14ac:dyDescent="0.25">
      <c r="A545" s="84" t="s">
        <v>7344</v>
      </c>
      <c r="B545" s="81">
        <v>466</v>
      </c>
      <c r="C545" s="81" t="s">
        <v>7345</v>
      </c>
      <c r="D545" s="82">
        <v>330333401453</v>
      </c>
      <c r="E545" s="83">
        <v>0.16</v>
      </c>
      <c r="F545" s="68"/>
    </row>
    <row r="546" spans="1:6" x14ac:dyDescent="0.25">
      <c r="A546" s="84" t="s">
        <v>7346</v>
      </c>
      <c r="B546" s="81">
        <v>466</v>
      </c>
      <c r="C546" s="81" t="s">
        <v>7342</v>
      </c>
      <c r="D546" s="82">
        <v>330333401473</v>
      </c>
      <c r="E546" s="83">
        <v>0.15</v>
      </c>
      <c r="F546" s="86"/>
    </row>
    <row r="547" spans="1:6" x14ac:dyDescent="0.25">
      <c r="A547" s="84" t="s">
        <v>7347</v>
      </c>
      <c r="B547" s="81">
        <v>466</v>
      </c>
      <c r="C547" s="81" t="s">
        <v>3842</v>
      </c>
      <c r="D547" s="82">
        <v>330333402101</v>
      </c>
      <c r="E547" s="83">
        <v>0.11</v>
      </c>
      <c r="F547" s="68"/>
    </row>
    <row r="548" spans="1:6" x14ac:dyDescent="0.25">
      <c r="A548" s="84" t="s">
        <v>7348</v>
      </c>
      <c r="B548" s="81">
        <v>466</v>
      </c>
      <c r="C548" s="81" t="s">
        <v>3842</v>
      </c>
      <c r="D548" s="82">
        <v>330335405101</v>
      </c>
      <c r="E548" s="83">
        <v>0.15</v>
      </c>
      <c r="F548" s="68"/>
    </row>
    <row r="549" spans="1:6" x14ac:dyDescent="0.25">
      <c r="A549" s="84" t="s">
        <v>7349</v>
      </c>
      <c r="B549" s="81">
        <v>466</v>
      </c>
      <c r="C549" s="81" t="s">
        <v>3842</v>
      </c>
      <c r="D549" s="82">
        <v>330335405142</v>
      </c>
      <c r="E549" s="83">
        <v>0.2</v>
      </c>
      <c r="F549" s="68"/>
    </row>
    <row r="550" spans="1:6" x14ac:dyDescent="0.25">
      <c r="A550" s="84" t="s">
        <v>7349</v>
      </c>
      <c r="B550" s="81">
        <v>466</v>
      </c>
      <c r="C550" s="81" t="s">
        <v>3842</v>
      </c>
      <c r="D550" s="82">
        <v>330335405142</v>
      </c>
      <c r="E550" s="83">
        <v>0.2</v>
      </c>
      <c r="F550" s="68"/>
    </row>
    <row r="551" spans="1:6" x14ac:dyDescent="0.25">
      <c r="A551" s="84" t="s">
        <v>7350</v>
      </c>
      <c r="B551" s="81">
        <v>466</v>
      </c>
      <c r="C551" s="81" t="s">
        <v>3842</v>
      </c>
      <c r="D551" s="82">
        <v>430433103251</v>
      </c>
      <c r="E551" s="83">
        <v>0.2</v>
      </c>
      <c r="F551" s="68"/>
    </row>
    <row r="552" spans="1:6" x14ac:dyDescent="0.25">
      <c r="A552" s="84" t="s">
        <v>7351</v>
      </c>
      <c r="B552" s="81">
        <v>466</v>
      </c>
      <c r="C552" s="81" t="s">
        <v>7342</v>
      </c>
      <c r="D552" s="82">
        <v>430433104105</v>
      </c>
      <c r="E552" s="83">
        <v>0.2</v>
      </c>
      <c r="F552" s="68"/>
    </row>
    <row r="553" spans="1:6" x14ac:dyDescent="0.25">
      <c r="A553" s="63" t="s">
        <v>7351</v>
      </c>
      <c r="B553" s="81">
        <v>466</v>
      </c>
      <c r="C553" s="81" t="s">
        <v>3842</v>
      </c>
      <c r="D553" s="82">
        <v>430433104105</v>
      </c>
      <c r="E553" s="83">
        <v>0.2</v>
      </c>
      <c r="F553" s="79"/>
    </row>
    <row r="554" spans="1:6" x14ac:dyDescent="0.25">
      <c r="A554" s="84" t="s">
        <v>7352</v>
      </c>
      <c r="B554" s="81">
        <v>466</v>
      </c>
      <c r="C554" s="81" t="s">
        <v>3842</v>
      </c>
      <c r="D554" s="82">
        <v>480483101228</v>
      </c>
      <c r="E554" s="83">
        <v>0.2</v>
      </c>
      <c r="F554" s="79"/>
    </row>
    <row r="555" spans="1:6" x14ac:dyDescent="0.25">
      <c r="A555" s="84" t="s">
        <v>7353</v>
      </c>
      <c r="B555" s="81">
        <v>467</v>
      </c>
      <c r="C555" s="81" t="s">
        <v>4902</v>
      </c>
      <c r="D555" s="82">
        <v>330335405142</v>
      </c>
      <c r="E555" s="83">
        <v>0.2</v>
      </c>
      <c r="F555" s="68"/>
    </row>
    <row r="556" spans="1:6" x14ac:dyDescent="0.25">
      <c r="A556" s="84" t="s">
        <v>7353</v>
      </c>
      <c r="B556" s="81">
        <v>467</v>
      </c>
      <c r="C556" s="81" t="s">
        <v>4902</v>
      </c>
      <c r="D556" s="82">
        <v>330335405142</v>
      </c>
      <c r="E556" s="83">
        <v>0.2</v>
      </c>
      <c r="F556" s="68"/>
    </row>
    <row r="557" spans="1:6" x14ac:dyDescent="0.25">
      <c r="A557" s="84" t="s">
        <v>7354</v>
      </c>
      <c r="B557" s="81">
        <v>468</v>
      </c>
      <c r="C557" s="81" t="s">
        <v>4204</v>
      </c>
      <c r="D557" s="82">
        <v>330333401101</v>
      </c>
      <c r="E557" s="83">
        <v>0.11</v>
      </c>
      <c r="F557" s="68"/>
    </row>
    <row r="558" spans="1:6" x14ac:dyDescent="0.25">
      <c r="A558" s="84" t="s">
        <v>7355</v>
      </c>
      <c r="B558" s="81">
        <v>468</v>
      </c>
      <c r="C558" s="81" t="s">
        <v>4204</v>
      </c>
      <c r="D558" s="82">
        <v>330333401127</v>
      </c>
      <c r="E558" s="83">
        <v>0.08</v>
      </c>
      <c r="F558" s="68"/>
    </row>
    <row r="559" spans="1:6" x14ac:dyDescent="0.25">
      <c r="A559" s="84" t="s">
        <v>7356</v>
      </c>
      <c r="B559" s="81">
        <v>468</v>
      </c>
      <c r="C559" s="81" t="s">
        <v>4204</v>
      </c>
      <c r="D559" s="82" t="s">
        <v>7357</v>
      </c>
      <c r="E559" s="83">
        <v>0.14</v>
      </c>
      <c r="F559" s="79"/>
    </row>
    <row r="560" spans="1:6" x14ac:dyDescent="0.25">
      <c r="A560" s="84" t="s">
        <v>7358</v>
      </c>
      <c r="B560" s="81">
        <v>468</v>
      </c>
      <c r="C560" s="81" t="s">
        <v>4204</v>
      </c>
      <c r="D560" s="82" t="s">
        <v>7359</v>
      </c>
      <c r="E560" s="83">
        <v>0.15</v>
      </c>
      <c r="F560" s="79"/>
    </row>
    <row r="561" spans="1:6" x14ac:dyDescent="0.25">
      <c r="A561" s="84" t="s">
        <v>7360</v>
      </c>
      <c r="B561" s="81">
        <v>468</v>
      </c>
      <c r="C561" s="81" t="s">
        <v>4204</v>
      </c>
      <c r="D561" s="82">
        <v>330333402101</v>
      </c>
      <c r="E561" s="83">
        <v>0.11</v>
      </c>
      <c r="F561" s="68"/>
    </row>
    <row r="562" spans="1:6" x14ac:dyDescent="0.25">
      <c r="A562" s="84" t="s">
        <v>7361</v>
      </c>
      <c r="B562" s="81">
        <v>468</v>
      </c>
      <c r="C562" s="81" t="s">
        <v>7362</v>
      </c>
      <c r="D562" s="82">
        <v>330333402152</v>
      </c>
      <c r="E562" s="83">
        <v>0.16</v>
      </c>
      <c r="F562" s="68"/>
    </row>
    <row r="563" spans="1:6" x14ac:dyDescent="0.25">
      <c r="A563" s="63" t="s">
        <v>7363</v>
      </c>
      <c r="B563" s="81">
        <v>468</v>
      </c>
      <c r="C563" s="81" t="s">
        <v>4204</v>
      </c>
      <c r="D563" s="82">
        <v>330335405101</v>
      </c>
      <c r="E563" s="83">
        <v>0.15</v>
      </c>
      <c r="F563" s="68"/>
    </row>
    <row r="564" spans="1:6" x14ac:dyDescent="0.25">
      <c r="A564" s="84" t="s">
        <v>7364</v>
      </c>
      <c r="B564" s="81">
        <v>468</v>
      </c>
      <c r="C564" s="81" t="s">
        <v>4204</v>
      </c>
      <c r="D564" s="82">
        <v>330335405142</v>
      </c>
      <c r="E564" s="83">
        <v>0.2</v>
      </c>
      <c r="F564" s="79"/>
    </row>
    <row r="565" spans="1:6" x14ac:dyDescent="0.25">
      <c r="A565" s="84" t="s">
        <v>7364</v>
      </c>
      <c r="B565" s="81">
        <v>468</v>
      </c>
      <c r="C565" s="81" t="s">
        <v>4204</v>
      </c>
      <c r="D565" s="82">
        <v>330335405142</v>
      </c>
      <c r="E565" s="83">
        <v>0.2</v>
      </c>
      <c r="F565" s="79"/>
    </row>
    <row r="566" spans="1:6" x14ac:dyDescent="0.25">
      <c r="A566" s="84" t="s">
        <v>7365</v>
      </c>
      <c r="B566" s="81">
        <v>468</v>
      </c>
      <c r="C566" s="81" t="s">
        <v>4204</v>
      </c>
      <c r="D566" s="82">
        <v>430433104105</v>
      </c>
      <c r="E566" s="83">
        <v>0.2</v>
      </c>
      <c r="F566" s="68"/>
    </row>
    <row r="567" spans="1:6" x14ac:dyDescent="0.25">
      <c r="A567" s="84" t="s">
        <v>7366</v>
      </c>
      <c r="B567" s="81">
        <v>468</v>
      </c>
      <c r="C567" s="81" t="s">
        <v>4204</v>
      </c>
      <c r="D567" s="82">
        <v>480483101228</v>
      </c>
      <c r="E567" s="83">
        <v>0.2</v>
      </c>
      <c r="F567" s="68"/>
    </row>
    <row r="568" spans="1:6" x14ac:dyDescent="0.25">
      <c r="A568" s="84" t="s">
        <v>7367</v>
      </c>
      <c r="B568" s="81">
        <v>469</v>
      </c>
      <c r="C568" s="81" t="s">
        <v>4904</v>
      </c>
      <c r="D568" s="82">
        <v>330335405142</v>
      </c>
      <c r="E568" s="83">
        <v>0.2</v>
      </c>
      <c r="F568" s="68"/>
    </row>
    <row r="569" spans="1:6" x14ac:dyDescent="0.25">
      <c r="A569" s="84" t="s">
        <v>7367</v>
      </c>
      <c r="B569" s="81">
        <v>469</v>
      </c>
      <c r="C569" s="81" t="s">
        <v>4904</v>
      </c>
      <c r="D569" s="82">
        <v>330335405142</v>
      </c>
      <c r="E569" s="83">
        <v>0.2</v>
      </c>
      <c r="F569" s="68"/>
    </row>
    <row r="570" spans="1:6" x14ac:dyDescent="0.25">
      <c r="A570" s="84" t="s">
        <v>7368</v>
      </c>
      <c r="B570" s="81">
        <v>470</v>
      </c>
      <c r="C570" s="81" t="s">
        <v>7369</v>
      </c>
      <c r="D570" s="82">
        <v>330333401473</v>
      </c>
      <c r="E570" s="83">
        <v>0.14</v>
      </c>
      <c r="F570" s="68"/>
    </row>
    <row r="571" spans="1:6" x14ac:dyDescent="0.25">
      <c r="A571" s="84" t="s">
        <v>7370</v>
      </c>
      <c r="B571" s="81">
        <v>470</v>
      </c>
      <c r="C571" s="81" t="s">
        <v>7369</v>
      </c>
      <c r="D571" s="82">
        <v>330333402174</v>
      </c>
      <c r="E571" s="83">
        <v>0.15</v>
      </c>
      <c r="F571" s="68"/>
    </row>
    <row r="572" spans="1:6" x14ac:dyDescent="0.25">
      <c r="A572" s="84" t="s">
        <v>7371</v>
      </c>
      <c r="B572" s="81">
        <v>471</v>
      </c>
      <c r="C572" s="81" t="s">
        <v>4906</v>
      </c>
      <c r="D572" s="82">
        <v>330333401453</v>
      </c>
      <c r="E572" s="83">
        <v>0.16</v>
      </c>
      <c r="F572" s="68"/>
    </row>
    <row r="573" spans="1:6" x14ac:dyDescent="0.25">
      <c r="A573" s="84" t="s">
        <v>7372</v>
      </c>
      <c r="B573" s="81">
        <v>471</v>
      </c>
      <c r="C573" s="81" t="s">
        <v>4906</v>
      </c>
      <c r="D573" s="82">
        <v>330335405142</v>
      </c>
      <c r="E573" s="83">
        <v>0.2</v>
      </c>
      <c r="F573" s="68"/>
    </row>
    <row r="574" spans="1:6" x14ac:dyDescent="0.25">
      <c r="A574" s="84" t="s">
        <v>7372</v>
      </c>
      <c r="B574" s="81">
        <v>471</v>
      </c>
      <c r="C574" s="81" t="s">
        <v>4906</v>
      </c>
      <c r="D574" s="82">
        <v>330335405142</v>
      </c>
      <c r="E574" s="83">
        <v>0.2</v>
      </c>
      <c r="F574" s="68"/>
    </row>
    <row r="575" spans="1:6" x14ac:dyDescent="0.25">
      <c r="A575" s="84" t="s">
        <v>7373</v>
      </c>
      <c r="B575" s="81">
        <v>471</v>
      </c>
      <c r="C575" s="81" t="s">
        <v>7374</v>
      </c>
      <c r="D575" s="82">
        <v>430433104105</v>
      </c>
      <c r="E575" s="83">
        <v>0.2</v>
      </c>
      <c r="F575" s="68"/>
    </row>
    <row r="576" spans="1:6" x14ac:dyDescent="0.25">
      <c r="A576" s="84" t="s">
        <v>7375</v>
      </c>
      <c r="B576" s="81">
        <v>471</v>
      </c>
      <c r="C576" s="81" t="s">
        <v>7374</v>
      </c>
      <c r="D576" s="82">
        <v>480483101228</v>
      </c>
      <c r="E576" s="83">
        <v>0.2</v>
      </c>
      <c r="F576" s="79"/>
    </row>
    <row r="577" spans="1:6" x14ac:dyDescent="0.25">
      <c r="A577" s="84" t="s">
        <v>7376</v>
      </c>
      <c r="B577" s="81">
        <v>472</v>
      </c>
      <c r="C577" s="81" t="s">
        <v>4910</v>
      </c>
      <c r="D577" s="82">
        <v>330335405142</v>
      </c>
      <c r="E577" s="83">
        <v>0.2</v>
      </c>
      <c r="F577" s="79"/>
    </row>
    <row r="578" spans="1:6" x14ac:dyDescent="0.25">
      <c r="A578" s="84" t="s">
        <v>7376</v>
      </c>
      <c r="B578" s="81">
        <v>472</v>
      </c>
      <c r="C578" s="81" t="s">
        <v>4910</v>
      </c>
      <c r="D578" s="82">
        <v>330335405142</v>
      </c>
      <c r="E578" s="83">
        <v>0.2</v>
      </c>
      <c r="F578" s="68"/>
    </row>
    <row r="579" spans="1:6" x14ac:dyDescent="0.25">
      <c r="A579" s="84" t="s">
        <v>7377</v>
      </c>
      <c r="B579" s="81">
        <v>472</v>
      </c>
      <c r="C579" s="81" t="s">
        <v>4910</v>
      </c>
      <c r="D579" s="82">
        <v>480483101228</v>
      </c>
      <c r="E579" s="83">
        <v>0.2</v>
      </c>
      <c r="F579" s="68"/>
    </row>
    <row r="580" spans="1:6" x14ac:dyDescent="0.25">
      <c r="A580" s="84" t="s">
        <v>7378</v>
      </c>
      <c r="B580" s="81">
        <v>474</v>
      </c>
      <c r="C580" s="81" t="s">
        <v>4912</v>
      </c>
      <c r="D580" s="82">
        <v>330335405142</v>
      </c>
      <c r="E580" s="83">
        <v>0.2</v>
      </c>
      <c r="F580" s="68"/>
    </row>
    <row r="581" spans="1:6" x14ac:dyDescent="0.25">
      <c r="A581" s="84" t="s">
        <v>7378</v>
      </c>
      <c r="B581" s="81">
        <v>474</v>
      </c>
      <c r="C581" s="81" t="s">
        <v>4912</v>
      </c>
      <c r="D581" s="82">
        <v>330335405142</v>
      </c>
      <c r="E581" s="83">
        <v>0.2</v>
      </c>
      <c r="F581" s="68"/>
    </row>
    <row r="582" spans="1:6" x14ac:dyDescent="0.25">
      <c r="A582" s="84" t="s">
        <v>7379</v>
      </c>
      <c r="B582" s="81">
        <v>474</v>
      </c>
      <c r="C582" s="81" t="s">
        <v>7380</v>
      </c>
      <c r="D582" s="82">
        <v>430433104105</v>
      </c>
      <c r="E582" s="83">
        <v>0.2</v>
      </c>
      <c r="F582" s="68"/>
    </row>
    <row r="583" spans="1:6" x14ac:dyDescent="0.25">
      <c r="A583" s="84" t="s">
        <v>7381</v>
      </c>
      <c r="B583" s="81">
        <v>474</v>
      </c>
      <c r="C583" s="81" t="s">
        <v>4912</v>
      </c>
      <c r="D583" s="82">
        <v>480483101228</v>
      </c>
      <c r="E583" s="83">
        <v>0.2</v>
      </c>
      <c r="F583" s="68"/>
    </row>
    <row r="584" spans="1:6" x14ac:dyDescent="0.25">
      <c r="A584" s="84" t="s">
        <v>7382</v>
      </c>
      <c r="B584" s="81">
        <v>475</v>
      </c>
      <c r="C584" s="81" t="s">
        <v>4917</v>
      </c>
      <c r="D584" s="82">
        <v>330335405142</v>
      </c>
      <c r="E584" s="83">
        <v>0.2</v>
      </c>
      <c r="F584" s="68"/>
    </row>
    <row r="585" spans="1:6" x14ac:dyDescent="0.25">
      <c r="A585" s="84" t="s">
        <v>7382</v>
      </c>
      <c r="B585" s="81">
        <v>475</v>
      </c>
      <c r="C585" s="81" t="s">
        <v>4917</v>
      </c>
      <c r="D585" s="82">
        <v>330335405142</v>
      </c>
      <c r="E585" s="83">
        <v>0.2</v>
      </c>
      <c r="F585" s="68"/>
    </row>
    <row r="586" spans="1:6" x14ac:dyDescent="0.25">
      <c r="A586" s="84" t="s">
        <v>7383</v>
      </c>
      <c r="B586" s="81">
        <v>476</v>
      </c>
      <c r="C586" s="81" t="s">
        <v>4919</v>
      </c>
      <c r="D586" s="82">
        <v>330335405142</v>
      </c>
      <c r="E586" s="83">
        <v>0.2</v>
      </c>
      <c r="F586" s="68"/>
    </row>
    <row r="587" spans="1:6" x14ac:dyDescent="0.25">
      <c r="A587" s="84" t="s">
        <v>7383</v>
      </c>
      <c r="B587" s="81">
        <v>476</v>
      </c>
      <c r="C587" s="81" t="s">
        <v>4919</v>
      </c>
      <c r="D587" s="82">
        <v>330335405142</v>
      </c>
      <c r="E587" s="83">
        <v>0.2</v>
      </c>
      <c r="F587" s="68"/>
    </row>
    <row r="588" spans="1:6" x14ac:dyDescent="0.25">
      <c r="A588" s="84" t="s">
        <v>7384</v>
      </c>
      <c r="B588" s="81">
        <v>476</v>
      </c>
      <c r="C588" s="81" t="s">
        <v>4919</v>
      </c>
      <c r="D588" s="82">
        <v>430433104105</v>
      </c>
      <c r="E588" s="83">
        <v>0.2</v>
      </c>
      <c r="F588" s="79"/>
    </row>
    <row r="589" spans="1:6" x14ac:dyDescent="0.25">
      <c r="A589" s="84" t="s">
        <v>7385</v>
      </c>
      <c r="B589" s="81">
        <v>476</v>
      </c>
      <c r="C589" s="81" t="s">
        <v>4919</v>
      </c>
      <c r="D589" s="82">
        <v>480483101228</v>
      </c>
      <c r="E589" s="83">
        <v>0.2</v>
      </c>
      <c r="F589" s="79"/>
    </row>
    <row r="590" spans="1:6" x14ac:dyDescent="0.25">
      <c r="A590" s="84" t="s">
        <v>7386</v>
      </c>
      <c r="B590" s="81">
        <v>477</v>
      </c>
      <c r="C590" s="81" t="s">
        <v>4922</v>
      </c>
      <c r="D590" s="82">
        <v>330335405142</v>
      </c>
      <c r="E590" s="83">
        <v>0.2</v>
      </c>
      <c r="F590" s="68"/>
    </row>
    <row r="591" spans="1:6" x14ac:dyDescent="0.25">
      <c r="A591" s="84" t="s">
        <v>7386</v>
      </c>
      <c r="B591" s="81">
        <v>477</v>
      </c>
      <c r="C591" s="81" t="s">
        <v>4922</v>
      </c>
      <c r="D591" s="82">
        <v>330335405142</v>
      </c>
      <c r="E591" s="83">
        <v>0.2</v>
      </c>
      <c r="F591" s="68"/>
    </row>
    <row r="592" spans="1:6" x14ac:dyDescent="0.25">
      <c r="A592" s="84" t="s">
        <v>7387</v>
      </c>
      <c r="B592" s="81">
        <v>477</v>
      </c>
      <c r="C592" s="81" t="s">
        <v>4922</v>
      </c>
      <c r="D592" s="82">
        <v>480483101228</v>
      </c>
      <c r="E592" s="83">
        <v>0.2</v>
      </c>
      <c r="F592" s="68"/>
    </row>
    <row r="593" spans="1:6" x14ac:dyDescent="0.25">
      <c r="A593" s="84" t="s">
        <v>7388</v>
      </c>
      <c r="B593" s="81">
        <v>478</v>
      </c>
      <c r="C593" s="81" t="s">
        <v>4925</v>
      </c>
      <c r="D593" s="82">
        <v>330335405142</v>
      </c>
      <c r="E593" s="83">
        <v>0.2</v>
      </c>
      <c r="F593" s="68"/>
    </row>
    <row r="594" spans="1:6" x14ac:dyDescent="0.25">
      <c r="A594" s="84" t="s">
        <v>7388</v>
      </c>
      <c r="B594" s="81">
        <v>478</v>
      </c>
      <c r="C594" s="81" t="s">
        <v>4925</v>
      </c>
      <c r="D594" s="82">
        <v>330335405142</v>
      </c>
      <c r="E594" s="83">
        <v>0.2</v>
      </c>
      <c r="F594" s="79"/>
    </row>
    <row r="595" spans="1:6" x14ac:dyDescent="0.25">
      <c r="A595" s="84" t="s">
        <v>7389</v>
      </c>
      <c r="B595" s="81">
        <v>478</v>
      </c>
      <c r="C595" s="81" t="s">
        <v>4925</v>
      </c>
      <c r="D595" s="82">
        <v>430433104105</v>
      </c>
      <c r="E595" s="83">
        <v>0.2</v>
      </c>
      <c r="F595" s="79"/>
    </row>
    <row r="596" spans="1:6" x14ac:dyDescent="0.25">
      <c r="A596" s="84" t="s">
        <v>7390</v>
      </c>
      <c r="B596" s="81">
        <v>478</v>
      </c>
      <c r="C596" s="81" t="s">
        <v>7391</v>
      </c>
      <c r="D596" s="82">
        <v>480483101228</v>
      </c>
      <c r="E596" s="83">
        <v>0.2</v>
      </c>
      <c r="F596" s="68"/>
    </row>
    <row r="597" spans="1:6" x14ac:dyDescent="0.25">
      <c r="A597" s="84" t="s">
        <v>7392</v>
      </c>
      <c r="B597" s="81">
        <v>479</v>
      </c>
      <c r="C597" s="81" t="s">
        <v>4929</v>
      </c>
      <c r="D597" s="82">
        <v>330335405142</v>
      </c>
      <c r="E597" s="83">
        <v>0.2</v>
      </c>
      <c r="F597" s="68"/>
    </row>
    <row r="598" spans="1:6" x14ac:dyDescent="0.25">
      <c r="A598" s="84" t="s">
        <v>7392</v>
      </c>
      <c r="B598" s="81">
        <v>479</v>
      </c>
      <c r="C598" s="81" t="s">
        <v>4929</v>
      </c>
      <c r="D598" s="82">
        <v>330335405142</v>
      </c>
      <c r="E598" s="83">
        <v>0.2</v>
      </c>
      <c r="F598" s="68"/>
    </row>
    <row r="599" spans="1:6" x14ac:dyDescent="0.25">
      <c r="A599" s="63" t="s">
        <v>7393</v>
      </c>
      <c r="B599" s="81">
        <v>479</v>
      </c>
      <c r="C599" s="81" t="s">
        <v>4929</v>
      </c>
      <c r="D599" s="82">
        <v>480483101228</v>
      </c>
      <c r="E599" s="83">
        <v>0.2</v>
      </c>
      <c r="F599" s="68"/>
    </row>
    <row r="600" spans="1:6" x14ac:dyDescent="0.25">
      <c r="A600" s="84" t="s">
        <v>7394</v>
      </c>
      <c r="B600" s="81">
        <v>480</v>
      </c>
      <c r="C600" s="81" t="s">
        <v>4186</v>
      </c>
      <c r="D600" s="82">
        <v>330333401101</v>
      </c>
      <c r="E600" s="83">
        <v>0.11</v>
      </c>
      <c r="F600" s="79"/>
    </row>
    <row r="601" spans="1:6" x14ac:dyDescent="0.25">
      <c r="A601" s="84" t="s">
        <v>7395</v>
      </c>
      <c r="B601" s="81">
        <v>480</v>
      </c>
      <c r="C601" s="81" t="s">
        <v>4186</v>
      </c>
      <c r="D601" s="82">
        <v>330333401127</v>
      </c>
      <c r="E601" s="83">
        <v>0.08</v>
      </c>
      <c r="F601" s="79"/>
    </row>
    <row r="602" spans="1:6" x14ac:dyDescent="0.25">
      <c r="A602" s="84" t="s">
        <v>7396</v>
      </c>
      <c r="B602" s="81">
        <v>480</v>
      </c>
      <c r="C602" s="81" t="s">
        <v>4186</v>
      </c>
      <c r="D602" s="82">
        <v>330333401453</v>
      </c>
      <c r="E602" s="83">
        <v>0.16</v>
      </c>
      <c r="F602" s="68"/>
    </row>
    <row r="603" spans="1:6" x14ac:dyDescent="0.25">
      <c r="A603" s="84" t="s">
        <v>7397</v>
      </c>
      <c r="B603" s="81">
        <v>480</v>
      </c>
      <c r="C603" s="81" t="s">
        <v>4186</v>
      </c>
      <c r="D603" s="82">
        <v>330333402101</v>
      </c>
      <c r="E603" s="83">
        <v>0.11</v>
      </c>
      <c r="F603" s="68"/>
    </row>
    <row r="604" spans="1:6" x14ac:dyDescent="0.25">
      <c r="A604" s="84" t="s">
        <v>7398</v>
      </c>
      <c r="B604" s="81">
        <v>480</v>
      </c>
      <c r="C604" s="81" t="s">
        <v>4186</v>
      </c>
      <c r="D604" s="82">
        <v>330335405101</v>
      </c>
      <c r="E604" s="83">
        <v>0.15</v>
      </c>
      <c r="F604" s="68"/>
    </row>
    <row r="605" spans="1:6" x14ac:dyDescent="0.25">
      <c r="A605" s="63" t="s">
        <v>7399</v>
      </c>
      <c r="B605" s="81">
        <v>480</v>
      </c>
      <c r="C605" s="81" t="s">
        <v>4186</v>
      </c>
      <c r="D605" s="82">
        <v>430433104105</v>
      </c>
      <c r="E605" s="83">
        <v>0.2</v>
      </c>
      <c r="F605" s="68"/>
    </row>
    <row r="606" spans="1:6" x14ac:dyDescent="0.25">
      <c r="A606" s="84" t="s">
        <v>7400</v>
      </c>
      <c r="B606" s="81">
        <v>481</v>
      </c>
      <c r="C606" s="81" t="s">
        <v>4254</v>
      </c>
      <c r="D606" s="82">
        <v>330333401101</v>
      </c>
      <c r="E606" s="83">
        <v>0.11</v>
      </c>
      <c r="F606" s="68"/>
    </row>
    <row r="607" spans="1:6" x14ac:dyDescent="0.25">
      <c r="A607" s="84" t="s">
        <v>7401</v>
      </c>
      <c r="B607" s="81">
        <v>481</v>
      </c>
      <c r="C607" s="81" t="s">
        <v>4254</v>
      </c>
      <c r="D607" s="82">
        <v>330333401127</v>
      </c>
      <c r="E607" s="83">
        <v>0.08</v>
      </c>
      <c r="F607" s="68"/>
    </row>
    <row r="608" spans="1:6" x14ac:dyDescent="0.25">
      <c r="A608" s="84" t="s">
        <v>7402</v>
      </c>
      <c r="B608" s="81">
        <v>481</v>
      </c>
      <c r="C608" s="81" t="s">
        <v>4254</v>
      </c>
      <c r="D608" s="82" t="s">
        <v>7357</v>
      </c>
      <c r="E608" s="83">
        <v>0.14</v>
      </c>
      <c r="F608" s="68"/>
    </row>
    <row r="609" spans="1:6" x14ac:dyDescent="0.25">
      <c r="A609" s="84" t="s">
        <v>7403</v>
      </c>
      <c r="B609" s="81">
        <v>481</v>
      </c>
      <c r="C609" s="81" t="s">
        <v>4254</v>
      </c>
      <c r="D609" s="82">
        <v>330333402101</v>
      </c>
      <c r="E609" s="83">
        <v>0.11</v>
      </c>
      <c r="F609" s="68"/>
    </row>
    <row r="610" spans="1:6" x14ac:dyDescent="0.25">
      <c r="A610" s="84" t="s">
        <v>7404</v>
      </c>
      <c r="B610" s="81">
        <v>481</v>
      </c>
      <c r="C610" s="81" t="s">
        <v>4254</v>
      </c>
      <c r="D610" s="82">
        <v>330335405101</v>
      </c>
      <c r="E610" s="83">
        <v>0.15</v>
      </c>
      <c r="F610" s="86"/>
    </row>
    <row r="611" spans="1:6" x14ac:dyDescent="0.25">
      <c r="A611" s="84" t="s">
        <v>7405</v>
      </c>
      <c r="B611" s="81">
        <v>481</v>
      </c>
      <c r="C611" s="81" t="s">
        <v>4254</v>
      </c>
      <c r="D611" s="82">
        <v>330335405142</v>
      </c>
      <c r="E611" s="83">
        <v>0.2</v>
      </c>
      <c r="F611" s="68"/>
    </row>
    <row r="612" spans="1:6" x14ac:dyDescent="0.25">
      <c r="A612" s="84" t="s">
        <v>7406</v>
      </c>
      <c r="B612" s="81">
        <v>481</v>
      </c>
      <c r="C612" s="81" t="s">
        <v>4254</v>
      </c>
      <c r="D612" s="82">
        <v>430433104105</v>
      </c>
      <c r="E612" s="83">
        <v>0.2</v>
      </c>
      <c r="F612" s="79"/>
    </row>
    <row r="613" spans="1:6" x14ac:dyDescent="0.25">
      <c r="A613" s="84" t="s">
        <v>7407</v>
      </c>
      <c r="B613" s="81">
        <v>481</v>
      </c>
      <c r="C613" s="81" t="s">
        <v>4254</v>
      </c>
      <c r="D613" s="82">
        <v>480483101228</v>
      </c>
      <c r="E613" s="83">
        <v>0.2</v>
      </c>
      <c r="F613" s="79"/>
    </row>
    <row r="614" spans="1:6" x14ac:dyDescent="0.25">
      <c r="A614" s="84" t="s">
        <v>7408</v>
      </c>
      <c r="B614" s="81">
        <v>482</v>
      </c>
      <c r="C614" s="81" t="s">
        <v>4932</v>
      </c>
      <c r="D614" s="82">
        <v>330335405142</v>
      </c>
      <c r="E614" s="83">
        <v>0.2</v>
      </c>
      <c r="F614" s="68"/>
    </row>
    <row r="615" spans="1:6" x14ac:dyDescent="0.25">
      <c r="A615" s="84" t="s">
        <v>7408</v>
      </c>
      <c r="B615" s="81">
        <v>482</v>
      </c>
      <c r="C615" s="81" t="s">
        <v>4932</v>
      </c>
      <c r="D615" s="82">
        <v>330335405142</v>
      </c>
      <c r="E615" s="83">
        <v>0.2</v>
      </c>
      <c r="F615" s="68"/>
    </row>
    <row r="616" spans="1:6" x14ac:dyDescent="0.25">
      <c r="A616" s="84" t="s">
        <v>7409</v>
      </c>
      <c r="B616" s="81">
        <v>485</v>
      </c>
      <c r="C616" s="81" t="s">
        <v>4206</v>
      </c>
      <c r="D616" s="82">
        <v>330333401101</v>
      </c>
      <c r="E616" s="83">
        <v>0.11</v>
      </c>
      <c r="F616" s="68"/>
    </row>
    <row r="617" spans="1:6" x14ac:dyDescent="0.25">
      <c r="A617" s="84" t="s">
        <v>7410</v>
      </c>
      <c r="B617" s="81">
        <v>485</v>
      </c>
      <c r="C617" s="81" t="s">
        <v>4206</v>
      </c>
      <c r="D617" s="82">
        <v>330333401127</v>
      </c>
      <c r="E617" s="83">
        <v>0.08</v>
      </c>
      <c r="F617" s="68"/>
    </row>
    <row r="618" spans="1:6" x14ac:dyDescent="0.25">
      <c r="A618" s="84" t="s">
        <v>7411</v>
      </c>
      <c r="B618" s="81">
        <v>485</v>
      </c>
      <c r="C618" s="81" t="s">
        <v>4206</v>
      </c>
      <c r="D618" s="82">
        <v>330333401452</v>
      </c>
      <c r="E618" s="83">
        <v>0.14</v>
      </c>
      <c r="F618" s="68"/>
    </row>
    <row r="619" spans="1:6" x14ac:dyDescent="0.25">
      <c r="A619" s="84" t="s">
        <v>7412</v>
      </c>
      <c r="B619" s="81">
        <v>485</v>
      </c>
      <c r="C619" s="81" t="s">
        <v>4206</v>
      </c>
      <c r="D619" s="82">
        <v>330333401473</v>
      </c>
      <c r="E619" s="83">
        <v>0.15</v>
      </c>
      <c r="F619" s="68"/>
    </row>
    <row r="620" spans="1:6" x14ac:dyDescent="0.25">
      <c r="A620" s="84" t="s">
        <v>7413</v>
      </c>
      <c r="B620" s="81">
        <v>485</v>
      </c>
      <c r="C620" s="81" t="s">
        <v>4206</v>
      </c>
      <c r="D620" s="82">
        <v>330333402101</v>
      </c>
      <c r="E620" s="83">
        <v>0.11</v>
      </c>
      <c r="F620" s="68"/>
    </row>
    <row r="621" spans="1:6" x14ac:dyDescent="0.25">
      <c r="A621" s="84" t="s">
        <v>7414</v>
      </c>
      <c r="B621" s="81">
        <v>485</v>
      </c>
      <c r="C621" s="81" t="s">
        <v>4206</v>
      </c>
      <c r="D621" s="82">
        <v>330333402152</v>
      </c>
      <c r="E621" s="83">
        <v>0.16</v>
      </c>
      <c r="F621" s="68"/>
    </row>
    <row r="622" spans="1:6" x14ac:dyDescent="0.25">
      <c r="A622" s="84" t="s">
        <v>7415</v>
      </c>
      <c r="B622" s="81">
        <v>485</v>
      </c>
      <c r="C622" s="81" t="s">
        <v>4206</v>
      </c>
      <c r="D622" s="82">
        <v>330335405101</v>
      </c>
      <c r="E622" s="83">
        <v>0.15</v>
      </c>
      <c r="F622" s="68"/>
    </row>
    <row r="623" spans="1:6" x14ac:dyDescent="0.25">
      <c r="A623" s="63" t="s">
        <v>7416</v>
      </c>
      <c r="B623" s="81">
        <v>485</v>
      </c>
      <c r="C623" s="81" t="s">
        <v>4206</v>
      </c>
      <c r="D623" s="82">
        <v>430433104105</v>
      </c>
      <c r="E623" s="83">
        <v>0.2</v>
      </c>
      <c r="F623" s="79"/>
    </row>
    <row r="624" spans="1:6" s="64" customFormat="1" x14ac:dyDescent="0.25">
      <c r="A624" s="84" t="s">
        <v>7417</v>
      </c>
      <c r="B624" s="81">
        <v>485</v>
      </c>
      <c r="C624" s="81" t="s">
        <v>4206</v>
      </c>
      <c r="D624" s="82">
        <v>480483101228</v>
      </c>
      <c r="E624" s="83">
        <v>0.2</v>
      </c>
      <c r="F624" s="68"/>
    </row>
    <row r="625" spans="1:6" x14ac:dyDescent="0.25">
      <c r="A625" s="84" t="s">
        <v>7418</v>
      </c>
      <c r="B625" s="81">
        <v>486</v>
      </c>
      <c r="C625" s="81" t="s">
        <v>5421</v>
      </c>
      <c r="D625" s="82">
        <v>430433104105</v>
      </c>
      <c r="E625" s="83">
        <v>0.2</v>
      </c>
      <c r="F625" s="68"/>
    </row>
    <row r="626" spans="1:6" x14ac:dyDescent="0.25">
      <c r="A626" s="84" t="s">
        <v>7419</v>
      </c>
      <c r="B626" s="81">
        <v>486</v>
      </c>
      <c r="C626" s="81" t="s">
        <v>5421</v>
      </c>
      <c r="D626" s="82">
        <v>480483101228</v>
      </c>
      <c r="E626" s="83">
        <v>0.2</v>
      </c>
      <c r="F626" s="68"/>
    </row>
    <row r="627" spans="1:6" x14ac:dyDescent="0.25">
      <c r="A627" s="84" t="s">
        <v>7420</v>
      </c>
      <c r="B627" s="81">
        <v>494</v>
      </c>
      <c r="C627" s="81" t="s">
        <v>5432</v>
      </c>
      <c r="D627" s="82">
        <v>430433104105</v>
      </c>
      <c r="E627" s="83">
        <v>0.2</v>
      </c>
      <c r="F627" s="68"/>
    </row>
    <row r="628" spans="1:6" x14ac:dyDescent="0.25">
      <c r="A628" s="84" t="s">
        <v>7421</v>
      </c>
      <c r="B628" s="81">
        <v>494</v>
      </c>
      <c r="C628" s="81" t="s">
        <v>5432</v>
      </c>
      <c r="D628" s="82">
        <v>480483101228</v>
      </c>
      <c r="E628" s="83">
        <v>0.2</v>
      </c>
      <c r="F628" s="79"/>
    </row>
    <row r="629" spans="1:6" x14ac:dyDescent="0.25">
      <c r="A629" s="84" t="s">
        <v>7422</v>
      </c>
      <c r="B629" s="81">
        <v>495</v>
      </c>
      <c r="C629" s="81" t="s">
        <v>4218</v>
      </c>
      <c r="D629" s="82">
        <v>330333401101</v>
      </c>
      <c r="E629" s="83">
        <v>0.11</v>
      </c>
      <c r="F629" s="68"/>
    </row>
    <row r="630" spans="1:6" x14ac:dyDescent="0.25">
      <c r="A630" s="84" t="s">
        <v>7423</v>
      </c>
      <c r="B630" s="81">
        <v>495</v>
      </c>
      <c r="C630" s="81" t="s">
        <v>4218</v>
      </c>
      <c r="D630" s="82">
        <v>330333401127</v>
      </c>
      <c r="E630" s="83">
        <v>0.08</v>
      </c>
      <c r="F630" s="68"/>
    </row>
    <row r="631" spans="1:6" x14ac:dyDescent="0.25">
      <c r="A631" s="84" t="s">
        <v>7424</v>
      </c>
      <c r="B631" s="81">
        <v>495</v>
      </c>
      <c r="C631" s="81" t="s">
        <v>4218</v>
      </c>
      <c r="D631" s="82">
        <v>330333401453</v>
      </c>
      <c r="E631" s="83">
        <v>0.16</v>
      </c>
      <c r="F631" s="68"/>
    </row>
    <row r="632" spans="1:6" x14ac:dyDescent="0.25">
      <c r="A632" s="84" t="s">
        <v>7424</v>
      </c>
      <c r="B632" s="81">
        <v>495</v>
      </c>
      <c r="C632" s="81" t="s">
        <v>4218</v>
      </c>
      <c r="D632" s="82">
        <v>330333401453</v>
      </c>
      <c r="E632" s="83">
        <v>0.16</v>
      </c>
      <c r="F632" s="68"/>
    </row>
    <row r="633" spans="1:6" x14ac:dyDescent="0.25">
      <c r="A633" s="84" t="s">
        <v>7425</v>
      </c>
      <c r="B633" s="81">
        <v>495</v>
      </c>
      <c r="C633" s="81" t="s">
        <v>4218</v>
      </c>
      <c r="D633" s="82">
        <v>330333402101</v>
      </c>
      <c r="E633" s="83">
        <v>0.11</v>
      </c>
      <c r="F633" s="68"/>
    </row>
    <row r="634" spans="1:6" s="64" customFormat="1" x14ac:dyDescent="0.25">
      <c r="A634" s="84" t="s">
        <v>7426</v>
      </c>
      <c r="B634" s="81">
        <v>495</v>
      </c>
      <c r="C634" s="81" t="s">
        <v>4218</v>
      </c>
      <c r="D634" s="82">
        <v>330333402152</v>
      </c>
      <c r="E634" s="83">
        <v>0.16</v>
      </c>
      <c r="F634" s="72"/>
    </row>
    <row r="635" spans="1:6" s="64" customFormat="1" x14ac:dyDescent="0.25">
      <c r="A635" s="84" t="s">
        <v>7427</v>
      </c>
      <c r="B635" s="81">
        <v>495</v>
      </c>
      <c r="C635" s="81" t="s">
        <v>4218</v>
      </c>
      <c r="D635" s="82">
        <v>330335405101</v>
      </c>
      <c r="E635" s="83">
        <v>0.15</v>
      </c>
      <c r="F635" s="68"/>
    </row>
    <row r="636" spans="1:6" s="64" customFormat="1" x14ac:dyDescent="0.25">
      <c r="A636" s="84" t="s">
        <v>7428</v>
      </c>
      <c r="B636" s="81">
        <v>495</v>
      </c>
      <c r="C636" s="81" t="s">
        <v>4218</v>
      </c>
      <c r="D636" s="82">
        <v>330335405142</v>
      </c>
      <c r="E636" s="83">
        <v>0.2</v>
      </c>
      <c r="F636" s="68"/>
    </row>
    <row r="637" spans="1:6" s="64" customFormat="1" x14ac:dyDescent="0.25">
      <c r="A637" s="84" t="s">
        <v>7429</v>
      </c>
      <c r="B637" s="81">
        <v>495</v>
      </c>
      <c r="C637" s="81" t="s">
        <v>7430</v>
      </c>
      <c r="D637" s="82">
        <v>430433104105</v>
      </c>
      <c r="E637" s="83">
        <v>0.2</v>
      </c>
      <c r="F637" s="68"/>
    </row>
    <row r="638" spans="1:6" s="64" customFormat="1" x14ac:dyDescent="0.25">
      <c r="A638" s="84" t="s">
        <v>7431</v>
      </c>
      <c r="B638" s="81">
        <v>495</v>
      </c>
      <c r="C638" s="81" t="s">
        <v>7430</v>
      </c>
      <c r="D638" s="82">
        <v>480483101228</v>
      </c>
      <c r="E638" s="83">
        <v>0.2</v>
      </c>
      <c r="F638" s="68"/>
    </row>
    <row r="639" spans="1:6" s="64" customFormat="1" x14ac:dyDescent="0.25">
      <c r="A639" s="84" t="s">
        <v>7432</v>
      </c>
      <c r="B639" s="81">
        <v>496</v>
      </c>
      <c r="C639" s="81" t="s">
        <v>4213</v>
      </c>
      <c r="D639" s="82">
        <v>330333401101</v>
      </c>
      <c r="E639" s="83">
        <v>0.11</v>
      </c>
      <c r="F639" s="68"/>
    </row>
    <row r="640" spans="1:6" s="64" customFormat="1" x14ac:dyDescent="0.25">
      <c r="A640" s="84" t="s">
        <v>7433</v>
      </c>
      <c r="B640" s="81">
        <v>496</v>
      </c>
      <c r="C640" s="81" t="s">
        <v>4213</v>
      </c>
      <c r="D640" s="82">
        <v>330333401127</v>
      </c>
      <c r="E640" s="83">
        <v>0.08</v>
      </c>
      <c r="F640" s="68"/>
    </row>
    <row r="641" spans="1:6" s="64" customFormat="1" x14ac:dyDescent="0.25">
      <c r="A641" s="84" t="s">
        <v>7434</v>
      </c>
      <c r="B641" s="81">
        <v>496</v>
      </c>
      <c r="C641" s="81" t="s">
        <v>4213</v>
      </c>
      <c r="D641" s="82">
        <v>330333402101</v>
      </c>
      <c r="E641" s="83">
        <v>0.11</v>
      </c>
      <c r="F641" s="86"/>
    </row>
    <row r="642" spans="1:6" s="64" customFormat="1" x14ac:dyDescent="0.25">
      <c r="A642" s="84" t="s">
        <v>7435</v>
      </c>
      <c r="B642" s="81">
        <v>496</v>
      </c>
      <c r="C642" s="81" t="s">
        <v>4213</v>
      </c>
      <c r="D642" s="82">
        <v>330335405101</v>
      </c>
      <c r="E642" s="83">
        <v>0.15</v>
      </c>
      <c r="F642" s="68"/>
    </row>
    <row r="643" spans="1:6" s="64" customFormat="1" x14ac:dyDescent="0.25">
      <c r="A643" s="84" t="s">
        <v>7436</v>
      </c>
      <c r="B643" s="81">
        <v>497</v>
      </c>
      <c r="C643" s="81" t="s">
        <v>4637</v>
      </c>
      <c r="D643" s="82">
        <v>330333401473</v>
      </c>
      <c r="E643" s="83">
        <v>0.15</v>
      </c>
      <c r="F643" s="68"/>
    </row>
    <row r="644" spans="1:6" x14ac:dyDescent="0.25">
      <c r="A644" s="84" t="s">
        <v>7437</v>
      </c>
      <c r="B644" s="81">
        <v>497</v>
      </c>
      <c r="C644" s="81" t="s">
        <v>4637</v>
      </c>
      <c r="D644" s="82">
        <v>330333402174</v>
      </c>
      <c r="E644" s="83">
        <v>0.15</v>
      </c>
      <c r="F644" s="87"/>
    </row>
    <row r="645" spans="1:6" x14ac:dyDescent="0.25">
      <c r="A645" s="84" t="s">
        <v>7438</v>
      </c>
      <c r="B645" s="81">
        <v>497</v>
      </c>
      <c r="C645" s="81" t="s">
        <v>4637</v>
      </c>
      <c r="D645" s="82">
        <v>330335405142</v>
      </c>
      <c r="E645" s="83">
        <v>0.2</v>
      </c>
      <c r="F645" s="87"/>
    </row>
    <row r="646" spans="1:6" x14ac:dyDescent="0.25">
      <c r="A646" s="84" t="s">
        <v>7438</v>
      </c>
      <c r="B646" s="81">
        <v>497</v>
      </c>
      <c r="C646" s="81" t="s">
        <v>4637</v>
      </c>
      <c r="D646" s="82">
        <v>330335405142</v>
      </c>
      <c r="E646" s="83">
        <v>0.2</v>
      </c>
      <c r="F646" s="87"/>
    </row>
    <row r="647" spans="1:6" x14ac:dyDescent="0.25">
      <c r="A647" s="84" t="s">
        <v>7439</v>
      </c>
      <c r="B647" s="81">
        <v>497</v>
      </c>
      <c r="C647" s="81" t="s">
        <v>4637</v>
      </c>
      <c r="D647" s="82">
        <v>430433104105</v>
      </c>
      <c r="E647" s="83">
        <v>0.2</v>
      </c>
      <c r="F647" s="87"/>
    </row>
    <row r="648" spans="1:6" x14ac:dyDescent="0.25">
      <c r="A648" s="63" t="s">
        <v>7439</v>
      </c>
      <c r="B648" s="81">
        <v>497</v>
      </c>
      <c r="C648" s="81" t="s">
        <v>4637</v>
      </c>
      <c r="D648" s="82">
        <v>430433104105</v>
      </c>
      <c r="E648" s="83">
        <v>0.2</v>
      </c>
      <c r="F648" s="87"/>
    </row>
    <row r="649" spans="1:6" x14ac:dyDescent="0.25">
      <c r="A649" s="84" t="s">
        <v>7440</v>
      </c>
      <c r="B649" s="81">
        <v>497</v>
      </c>
      <c r="C649" s="81" t="s">
        <v>4637</v>
      </c>
      <c r="D649" s="82">
        <v>480483101228</v>
      </c>
      <c r="E649" s="83">
        <v>0.2</v>
      </c>
      <c r="F649" s="87"/>
    </row>
    <row r="650" spans="1:5" x14ac:dyDescent="0.25">
      <c r="A650" s="84" t="s">
        <v>7441</v>
      </c>
      <c r="B650" s="81">
        <v>498</v>
      </c>
      <c r="C650" s="81" t="s">
        <v>4649</v>
      </c>
      <c r="D650" s="82">
        <v>330333401101</v>
      </c>
      <c r="E650" s="83">
        <v>0.11</v>
      </c>
    </row>
    <row r="651" spans="1:6" x14ac:dyDescent="0.25">
      <c r="A651" s="84" t="s">
        <v>7442</v>
      </c>
      <c r="B651" s="81">
        <v>498</v>
      </c>
      <c r="C651" s="81" t="s">
        <v>4649</v>
      </c>
      <c r="D651" s="82">
        <v>330333401473</v>
      </c>
      <c r="E651" s="83">
        <v>0.15</v>
      </c>
      <c r="F651" s="87"/>
    </row>
    <row r="652" spans="1:5" x14ac:dyDescent="0.25">
      <c r="A652" s="84" t="s">
        <v>7443</v>
      </c>
      <c r="B652" s="81">
        <v>498</v>
      </c>
      <c r="C652" s="81" t="s">
        <v>4649</v>
      </c>
      <c r="D652" s="82">
        <v>330333402101</v>
      </c>
      <c r="E652" s="83">
        <v>0.11</v>
      </c>
    </row>
    <row r="653" spans="1:6" x14ac:dyDescent="0.25">
      <c r="A653" s="84" t="s">
        <v>7444</v>
      </c>
      <c r="B653" s="81">
        <v>498</v>
      </c>
      <c r="C653" s="81" t="s">
        <v>4649</v>
      </c>
      <c r="D653" s="82">
        <v>330333402174</v>
      </c>
      <c r="E653" s="83">
        <v>0.15</v>
      </c>
      <c r="F653" s="87"/>
    </row>
    <row r="654" spans="1:6" x14ac:dyDescent="0.25">
      <c r="A654" s="84" t="s">
        <v>7445</v>
      </c>
      <c r="B654" s="81">
        <v>498</v>
      </c>
      <c r="C654" s="81" t="s">
        <v>4649</v>
      </c>
      <c r="D654" s="82">
        <v>330335405101</v>
      </c>
      <c r="E654" s="83">
        <v>0.15</v>
      </c>
      <c r="F654" s="87"/>
    </row>
    <row r="655" spans="1:6" x14ac:dyDescent="0.25">
      <c r="A655" s="84" t="s">
        <v>7446</v>
      </c>
      <c r="B655" s="81">
        <v>498</v>
      </c>
      <c r="C655" s="81" t="s">
        <v>4649</v>
      </c>
      <c r="D655" s="82">
        <v>330335405142</v>
      </c>
      <c r="E655" s="83">
        <v>0.2</v>
      </c>
      <c r="F655" s="87"/>
    </row>
    <row r="656" spans="1:6" x14ac:dyDescent="0.25">
      <c r="A656" s="84" t="s">
        <v>7446</v>
      </c>
      <c r="B656" s="81">
        <v>498</v>
      </c>
      <c r="C656" s="81" t="s">
        <v>4649</v>
      </c>
      <c r="D656" s="82">
        <v>330335405142</v>
      </c>
      <c r="E656" s="83">
        <v>0.2</v>
      </c>
      <c r="F656" s="87"/>
    </row>
    <row r="657" spans="1:6" x14ac:dyDescent="0.25">
      <c r="A657" s="63" t="s">
        <v>7447</v>
      </c>
      <c r="B657" s="81">
        <v>498</v>
      </c>
      <c r="C657" s="81" t="s">
        <v>4649</v>
      </c>
      <c r="D657" s="82">
        <v>480483101228</v>
      </c>
      <c r="E657" s="83">
        <v>0.2</v>
      </c>
      <c r="F657" s="87"/>
    </row>
    <row r="658" spans="1:6" x14ac:dyDescent="0.25">
      <c r="A658" s="84" t="s">
        <v>7448</v>
      </c>
      <c r="B658" s="81">
        <v>499</v>
      </c>
      <c r="C658" s="81" t="s">
        <v>4655</v>
      </c>
      <c r="D658" s="82">
        <v>330333401101</v>
      </c>
      <c r="E658" s="83">
        <v>0.11</v>
      </c>
      <c r="F658" s="87"/>
    </row>
    <row r="659" spans="1:5" x14ac:dyDescent="0.25">
      <c r="A659" s="84" t="s">
        <v>7449</v>
      </c>
      <c r="B659" s="81">
        <v>499</v>
      </c>
      <c r="C659" s="81" t="s">
        <v>4655</v>
      </c>
      <c r="D659" s="82">
        <v>330333401127</v>
      </c>
      <c r="E659" s="83">
        <v>0.08</v>
      </c>
    </row>
    <row r="660" spans="1:6" s="64" customFormat="1" x14ac:dyDescent="0.25">
      <c r="A660" s="84" t="s">
        <v>7450</v>
      </c>
      <c r="B660" s="81">
        <v>499</v>
      </c>
      <c r="C660" s="81" t="s">
        <v>4655</v>
      </c>
      <c r="D660" s="82">
        <v>330333402101</v>
      </c>
      <c r="E660" s="83">
        <v>0.11</v>
      </c>
      <c r="F660" s="67"/>
    </row>
    <row r="661" spans="1:6" x14ac:dyDescent="0.25">
      <c r="A661" s="84" t="s">
        <v>7451</v>
      </c>
      <c r="B661" s="81">
        <v>499</v>
      </c>
      <c r="C661" s="81" t="s">
        <v>4655</v>
      </c>
      <c r="D661" s="82">
        <v>330335405101</v>
      </c>
      <c r="E661" s="83">
        <v>0.15</v>
      </c>
      <c r="F661" s="87"/>
    </row>
    <row r="662" spans="1:6" x14ac:dyDescent="0.25">
      <c r="A662" s="84" t="s">
        <v>7452</v>
      </c>
      <c r="B662" s="81">
        <v>601</v>
      </c>
      <c r="C662" s="81" t="s">
        <v>5052</v>
      </c>
      <c r="D662" s="82">
        <v>330333401101</v>
      </c>
      <c r="E662" s="83">
        <v>0.11</v>
      </c>
      <c r="F662" s="87"/>
    </row>
    <row r="663" spans="1:6" x14ac:dyDescent="0.25">
      <c r="A663" s="84" t="s">
        <v>7453</v>
      </c>
      <c r="B663" s="81">
        <v>601</v>
      </c>
      <c r="C663" s="81" t="s">
        <v>5052</v>
      </c>
      <c r="D663" s="82">
        <v>330335405142</v>
      </c>
      <c r="E663" s="83">
        <v>0.2</v>
      </c>
      <c r="F663" s="87"/>
    </row>
    <row r="664" spans="1:6" x14ac:dyDescent="0.25">
      <c r="A664" s="84" t="s">
        <v>7454</v>
      </c>
      <c r="B664" s="81">
        <v>601</v>
      </c>
      <c r="C664" s="81" t="s">
        <v>5052</v>
      </c>
      <c r="D664" s="82">
        <v>430433104105</v>
      </c>
      <c r="E664" s="83">
        <v>0.2</v>
      </c>
      <c r="F664" s="87"/>
    </row>
    <row r="665" spans="1:6" x14ac:dyDescent="0.25">
      <c r="A665" s="84" t="s">
        <v>7455</v>
      </c>
      <c r="B665" s="81">
        <v>601</v>
      </c>
      <c r="C665" s="81" t="s">
        <v>5052</v>
      </c>
      <c r="D665" s="82">
        <v>480483101228</v>
      </c>
      <c r="E665" s="83">
        <v>0.2</v>
      </c>
      <c r="F665" s="87"/>
    </row>
    <row r="666" spans="1:6" x14ac:dyDescent="0.25">
      <c r="A666" s="84" t="s">
        <v>7456</v>
      </c>
      <c r="B666" s="81">
        <v>602</v>
      </c>
      <c r="C666" s="81" t="s">
        <v>5056</v>
      </c>
      <c r="D666" s="82">
        <v>330333401101</v>
      </c>
      <c r="E666" s="83">
        <v>0.11</v>
      </c>
      <c r="F666" s="87"/>
    </row>
    <row r="667" spans="1:6" x14ac:dyDescent="0.25">
      <c r="A667" s="84" t="s">
        <v>7457</v>
      </c>
      <c r="B667" s="81">
        <v>602</v>
      </c>
      <c r="C667" s="81" t="s">
        <v>5056</v>
      </c>
      <c r="D667" s="82">
        <v>330333401452</v>
      </c>
      <c r="E667" s="83">
        <v>0.14</v>
      </c>
      <c r="F667" s="87"/>
    </row>
    <row r="668" spans="1:6" x14ac:dyDescent="0.25">
      <c r="A668" s="84" t="s">
        <v>7458</v>
      </c>
      <c r="B668" s="81">
        <v>602</v>
      </c>
      <c r="C668" s="81" t="s">
        <v>5056</v>
      </c>
      <c r="D668" s="82">
        <v>330333401473</v>
      </c>
      <c r="E668" s="83">
        <v>0.15</v>
      </c>
      <c r="F668" s="87"/>
    </row>
    <row r="669" spans="1:6" x14ac:dyDescent="0.25">
      <c r="A669" s="84" t="s">
        <v>7459</v>
      </c>
      <c r="B669" s="81">
        <v>602</v>
      </c>
      <c r="C669" s="81" t="s">
        <v>5056</v>
      </c>
      <c r="D669" s="82">
        <v>330335405101</v>
      </c>
      <c r="E669" s="83">
        <v>0.15</v>
      </c>
      <c r="F669" s="87"/>
    </row>
    <row r="670" spans="1:6" x14ac:dyDescent="0.25">
      <c r="A670" s="84" t="s">
        <v>7460</v>
      </c>
      <c r="B670" s="81">
        <v>602</v>
      </c>
      <c r="C670" s="81" t="s">
        <v>5056</v>
      </c>
      <c r="D670" s="82">
        <v>330335405142</v>
      </c>
      <c r="E670" s="83">
        <v>0.2</v>
      </c>
      <c r="F670" s="87"/>
    </row>
    <row r="671" spans="1:6" x14ac:dyDescent="0.25">
      <c r="A671" s="84" t="s">
        <v>7460</v>
      </c>
      <c r="B671" s="81">
        <v>602</v>
      </c>
      <c r="C671" s="81" t="s">
        <v>5056</v>
      </c>
      <c r="D671" s="82">
        <v>330335405142</v>
      </c>
      <c r="E671" s="83">
        <v>0.2</v>
      </c>
      <c r="F671" s="87"/>
    </row>
    <row r="672" spans="1:5" x14ac:dyDescent="0.25">
      <c r="A672" s="84" t="s">
        <v>7461</v>
      </c>
      <c r="B672" s="81">
        <v>602</v>
      </c>
      <c r="C672" s="81" t="s">
        <v>5056</v>
      </c>
      <c r="D672" s="82">
        <v>430433104105</v>
      </c>
      <c r="E672" s="83">
        <v>0.2</v>
      </c>
    </row>
    <row r="673" spans="1:6" x14ac:dyDescent="0.25">
      <c r="A673" s="84" t="s">
        <v>7462</v>
      </c>
      <c r="B673" s="81">
        <v>602</v>
      </c>
      <c r="C673" s="81" t="s">
        <v>5056</v>
      </c>
      <c r="D673" s="82">
        <v>480483101228</v>
      </c>
      <c r="E673" s="83">
        <v>0.2</v>
      </c>
      <c r="F673" s="87"/>
    </row>
    <row r="674" spans="1:6" x14ac:dyDescent="0.25">
      <c r="A674" s="84" t="s">
        <v>7463</v>
      </c>
      <c r="B674" s="81">
        <v>603</v>
      </c>
      <c r="C674" s="81" t="s">
        <v>5060</v>
      </c>
      <c r="D674" s="82">
        <v>330335405142</v>
      </c>
      <c r="E674" s="83">
        <v>0.2</v>
      </c>
      <c r="F674" s="87"/>
    </row>
    <row r="675" spans="1:6" x14ac:dyDescent="0.25">
      <c r="A675" s="84" t="s">
        <v>7464</v>
      </c>
      <c r="B675" s="81">
        <v>603</v>
      </c>
      <c r="C675" s="81" t="s">
        <v>5060</v>
      </c>
      <c r="D675" s="82">
        <v>430433104105</v>
      </c>
      <c r="E675" s="83">
        <v>0.2</v>
      </c>
      <c r="F675" s="87"/>
    </row>
    <row r="676" spans="1:6" x14ac:dyDescent="0.25">
      <c r="A676" s="84" t="s">
        <v>7465</v>
      </c>
      <c r="B676" s="81">
        <v>603</v>
      </c>
      <c r="C676" s="81" t="s">
        <v>5060</v>
      </c>
      <c r="D676" s="82">
        <v>480483101228</v>
      </c>
      <c r="E676" s="83">
        <v>0.2</v>
      </c>
      <c r="F676" s="87"/>
    </row>
    <row r="677" spans="1:6" x14ac:dyDescent="0.25">
      <c r="A677" s="63" t="s">
        <v>7466</v>
      </c>
      <c r="B677" s="81">
        <v>604</v>
      </c>
      <c r="C677" s="81" t="s">
        <v>5062</v>
      </c>
      <c r="D677" s="82">
        <v>330335405142</v>
      </c>
      <c r="E677" s="83">
        <v>0.2</v>
      </c>
      <c r="F677" s="87"/>
    </row>
    <row r="678" spans="1:6" x14ac:dyDescent="0.25">
      <c r="A678" s="63" t="s">
        <v>7467</v>
      </c>
      <c r="B678" s="81">
        <v>604</v>
      </c>
      <c r="C678" s="81" t="s">
        <v>5062</v>
      </c>
      <c r="D678" s="82">
        <v>430433104105</v>
      </c>
      <c r="E678" s="83">
        <v>0.2</v>
      </c>
      <c r="F678" s="87"/>
    </row>
    <row r="679" spans="1:6" x14ac:dyDescent="0.25">
      <c r="A679" s="63" t="s">
        <v>7468</v>
      </c>
      <c r="B679" s="81">
        <v>604</v>
      </c>
      <c r="C679" s="81" t="s">
        <v>5062</v>
      </c>
      <c r="D679" s="82">
        <v>480483101228</v>
      </c>
      <c r="E679" s="83">
        <v>0.2</v>
      </c>
      <c r="F679" s="87"/>
    </row>
    <row r="680" spans="1:6" x14ac:dyDescent="0.25">
      <c r="A680" s="84" t="s">
        <v>7469</v>
      </c>
      <c r="B680" s="81">
        <v>605</v>
      </c>
      <c r="C680" s="81" t="s">
        <v>4691</v>
      </c>
      <c r="D680" s="82">
        <v>330333401473</v>
      </c>
      <c r="E680" s="83">
        <v>0.16</v>
      </c>
      <c r="F680" s="87"/>
    </row>
    <row r="681" spans="1:5" x14ac:dyDescent="0.25">
      <c r="A681" s="84" t="s">
        <v>7470</v>
      </c>
      <c r="B681" s="81">
        <v>605</v>
      </c>
      <c r="C681" s="81" t="s">
        <v>4691</v>
      </c>
      <c r="D681" s="82">
        <v>330333402174</v>
      </c>
      <c r="E681" s="83">
        <v>0.16</v>
      </c>
    </row>
    <row r="682" spans="1:6" x14ac:dyDescent="0.25">
      <c r="A682" s="84" t="s">
        <v>7471</v>
      </c>
      <c r="B682" s="81">
        <v>606</v>
      </c>
      <c r="C682" s="81" t="s">
        <v>4728</v>
      </c>
      <c r="D682" s="82">
        <v>330333401473</v>
      </c>
      <c r="E682" s="83">
        <v>0.16</v>
      </c>
      <c r="F682" s="87"/>
    </row>
    <row r="683" spans="1:5" x14ac:dyDescent="0.25">
      <c r="A683" s="84" t="s">
        <v>7472</v>
      </c>
      <c r="B683" s="81">
        <v>606</v>
      </c>
      <c r="C683" s="81" t="s">
        <v>4728</v>
      </c>
      <c r="D683" s="82">
        <v>330333402174</v>
      </c>
      <c r="E683" s="83">
        <v>0.16</v>
      </c>
    </row>
    <row r="684" spans="1:6" x14ac:dyDescent="0.25">
      <c r="A684" s="84" t="s">
        <v>7473</v>
      </c>
      <c r="B684" s="81">
        <v>607</v>
      </c>
      <c r="C684" s="81" t="s">
        <v>4699</v>
      </c>
      <c r="D684" s="82">
        <v>330333401473</v>
      </c>
      <c r="E684" s="83">
        <v>0.16</v>
      </c>
      <c r="F684" s="87"/>
    </row>
    <row r="685" spans="1:6" x14ac:dyDescent="0.25">
      <c r="A685" s="84" t="s">
        <v>7474</v>
      </c>
      <c r="B685" s="81">
        <v>607</v>
      </c>
      <c r="C685" s="81" t="s">
        <v>4699</v>
      </c>
      <c r="D685" s="82">
        <v>330333402174</v>
      </c>
      <c r="E685" s="83">
        <v>0.16</v>
      </c>
      <c r="F685" s="87"/>
    </row>
    <row r="686" spans="1:6" x14ac:dyDescent="0.25">
      <c r="A686" s="84" t="s">
        <v>7475</v>
      </c>
      <c r="B686" s="81">
        <v>607</v>
      </c>
      <c r="C686" s="81" t="s">
        <v>4699</v>
      </c>
      <c r="D686" s="82">
        <v>430433104105</v>
      </c>
      <c r="E686" s="83">
        <v>0.2</v>
      </c>
      <c r="F686" s="87"/>
    </row>
    <row r="687" spans="1:6" x14ac:dyDescent="0.25">
      <c r="A687" s="84" t="s">
        <v>7476</v>
      </c>
      <c r="B687" s="81">
        <v>608</v>
      </c>
      <c r="C687" s="81" t="s">
        <v>4726</v>
      </c>
      <c r="D687" s="82">
        <v>330333401473</v>
      </c>
      <c r="E687" s="83">
        <v>0.16</v>
      </c>
      <c r="F687" s="87"/>
    </row>
    <row r="688" spans="1:6" x14ac:dyDescent="0.25">
      <c r="A688" s="84" t="s">
        <v>7477</v>
      </c>
      <c r="B688" s="81">
        <v>608</v>
      </c>
      <c r="C688" s="81" t="s">
        <v>4726</v>
      </c>
      <c r="D688" s="82">
        <v>330333402174</v>
      </c>
      <c r="E688" s="83">
        <v>0.16</v>
      </c>
      <c r="F688" s="87"/>
    </row>
    <row r="689" spans="1:5" x14ac:dyDescent="0.25">
      <c r="A689" s="84" t="s">
        <v>7478</v>
      </c>
      <c r="B689" s="81">
        <v>609</v>
      </c>
      <c r="C689" s="81" t="s">
        <v>4716</v>
      </c>
      <c r="D689" s="82">
        <v>330333401473</v>
      </c>
      <c r="E689" s="83">
        <v>0.16</v>
      </c>
    </row>
    <row r="690" spans="1:6" x14ac:dyDescent="0.25">
      <c r="A690" s="84" t="s">
        <v>7479</v>
      </c>
      <c r="B690" s="81">
        <v>609</v>
      </c>
      <c r="C690" s="81" t="s">
        <v>4716</v>
      </c>
      <c r="D690" s="82">
        <v>330333402174</v>
      </c>
      <c r="E690" s="83">
        <v>0.16</v>
      </c>
      <c r="F690" s="87"/>
    </row>
    <row r="691" spans="1:6" x14ac:dyDescent="0.25">
      <c r="A691" s="84" t="s">
        <v>7480</v>
      </c>
      <c r="B691" s="81">
        <v>610</v>
      </c>
      <c r="C691" s="81" t="s">
        <v>4739</v>
      </c>
      <c r="D691" s="82">
        <v>330333401473</v>
      </c>
      <c r="E691" s="83">
        <v>0.16</v>
      </c>
      <c r="F691" s="87"/>
    </row>
    <row r="692" spans="1:6" x14ac:dyDescent="0.25">
      <c r="A692" s="84" t="s">
        <v>7481</v>
      </c>
      <c r="B692" s="81">
        <v>610</v>
      </c>
      <c r="C692" s="81" t="s">
        <v>4739</v>
      </c>
      <c r="D692" s="82">
        <v>330333402174</v>
      </c>
      <c r="E692" s="83">
        <v>0.16</v>
      </c>
      <c r="F692" s="87"/>
    </row>
    <row r="693" spans="1:6" x14ac:dyDescent="0.25">
      <c r="A693" s="84" t="s">
        <v>7482</v>
      </c>
      <c r="B693" s="81">
        <v>611</v>
      </c>
      <c r="C693" s="81" t="s">
        <v>4736</v>
      </c>
      <c r="D693" s="82">
        <v>330333401473</v>
      </c>
      <c r="E693" s="83">
        <v>0.16</v>
      </c>
      <c r="F693" s="87"/>
    </row>
    <row r="694" spans="1:6" x14ac:dyDescent="0.25">
      <c r="A694" s="84" t="s">
        <v>7483</v>
      </c>
      <c r="B694" s="81">
        <v>611</v>
      </c>
      <c r="C694" s="81" t="s">
        <v>4736</v>
      </c>
      <c r="D694" s="82">
        <v>330333402174</v>
      </c>
      <c r="E694" s="83">
        <v>0.16</v>
      </c>
      <c r="F694" s="87"/>
    </row>
    <row r="695" spans="1:5" x14ac:dyDescent="0.25">
      <c r="A695" s="84" t="s">
        <v>7484</v>
      </c>
      <c r="B695" s="81">
        <v>612</v>
      </c>
      <c r="C695" s="81" t="s">
        <v>7485</v>
      </c>
      <c r="D695" s="82">
        <v>330333401473</v>
      </c>
      <c r="E695" s="83">
        <v>0.16</v>
      </c>
    </row>
    <row r="696" spans="1:6" x14ac:dyDescent="0.25">
      <c r="A696" s="84" t="s">
        <v>7486</v>
      </c>
      <c r="B696" s="81">
        <v>612</v>
      </c>
      <c r="C696" s="81" t="s">
        <v>7485</v>
      </c>
      <c r="D696" s="82">
        <v>330333402174</v>
      </c>
      <c r="E696" s="83">
        <v>0.16</v>
      </c>
      <c r="F696" s="87"/>
    </row>
    <row r="697" spans="1:6" x14ac:dyDescent="0.25">
      <c r="A697" s="84" t="s">
        <v>7487</v>
      </c>
      <c r="B697" s="81">
        <v>613</v>
      </c>
      <c r="C697" s="81" t="s">
        <v>4712</v>
      </c>
      <c r="D697" s="82">
        <v>330333401473</v>
      </c>
      <c r="E697" s="83">
        <v>0.16</v>
      </c>
      <c r="F697" s="87"/>
    </row>
    <row r="698" spans="1:6" x14ac:dyDescent="0.25">
      <c r="A698" s="84" t="s">
        <v>7488</v>
      </c>
      <c r="B698" s="81">
        <v>613</v>
      </c>
      <c r="C698" s="81" t="s">
        <v>4712</v>
      </c>
      <c r="D698" s="82">
        <v>330333402174</v>
      </c>
      <c r="E698" s="83">
        <v>0.16</v>
      </c>
      <c r="F698" s="87"/>
    </row>
    <row r="699" spans="1:6" x14ac:dyDescent="0.25">
      <c r="A699" s="84" t="s">
        <v>7489</v>
      </c>
      <c r="B699" s="81">
        <v>614</v>
      </c>
      <c r="C699" s="81" t="s">
        <v>4752</v>
      </c>
      <c r="D699" s="82">
        <v>330333401473</v>
      </c>
      <c r="E699" s="83">
        <v>0.16</v>
      </c>
      <c r="F699" s="87"/>
    </row>
    <row r="700" spans="1:6" x14ac:dyDescent="0.25">
      <c r="A700" s="84" t="s">
        <v>7490</v>
      </c>
      <c r="B700" s="81">
        <v>614</v>
      </c>
      <c r="C700" s="81" t="s">
        <v>4752</v>
      </c>
      <c r="D700" s="82">
        <v>330333402174</v>
      </c>
      <c r="E700" s="83">
        <v>0.16</v>
      </c>
      <c r="F700" s="87"/>
    </row>
    <row r="701" spans="1:6" x14ac:dyDescent="0.25">
      <c r="A701" s="84" t="s">
        <v>7491</v>
      </c>
      <c r="B701" s="81">
        <v>615</v>
      </c>
      <c r="C701" s="81" t="s">
        <v>4721</v>
      </c>
      <c r="D701" s="82">
        <v>330333401473</v>
      </c>
      <c r="E701" s="83">
        <v>0.16</v>
      </c>
      <c r="F701" s="87"/>
    </row>
    <row r="702" spans="1:6" x14ac:dyDescent="0.25">
      <c r="A702" s="84" t="s">
        <v>7492</v>
      </c>
      <c r="B702" s="81">
        <v>615</v>
      </c>
      <c r="C702" s="81" t="s">
        <v>4721</v>
      </c>
      <c r="D702" s="82">
        <v>330333402174</v>
      </c>
      <c r="E702" s="83">
        <v>0.16</v>
      </c>
      <c r="F702" s="87"/>
    </row>
    <row r="703" spans="1:6" x14ac:dyDescent="0.25">
      <c r="A703" s="84" t="s">
        <v>7493</v>
      </c>
      <c r="B703" s="81">
        <v>616</v>
      </c>
      <c r="C703" s="81" t="s">
        <v>4732</v>
      </c>
      <c r="D703" s="82">
        <v>330333401473</v>
      </c>
      <c r="E703" s="83">
        <v>0.16</v>
      </c>
      <c r="F703" s="87"/>
    </row>
    <row r="704" spans="1:6" x14ac:dyDescent="0.25">
      <c r="A704" s="84" t="s">
        <v>7494</v>
      </c>
      <c r="B704" s="81">
        <v>616</v>
      </c>
      <c r="C704" s="81" t="s">
        <v>4732</v>
      </c>
      <c r="D704" s="82">
        <v>330333402174</v>
      </c>
      <c r="E704" s="83">
        <v>0.16</v>
      </c>
      <c r="F704" s="87"/>
    </row>
    <row r="705" spans="1:5" x14ac:dyDescent="0.25">
      <c r="A705" s="84" t="s">
        <v>7495</v>
      </c>
      <c r="B705" s="81">
        <v>617</v>
      </c>
      <c r="C705" s="81" t="s">
        <v>4686</v>
      </c>
      <c r="D705" s="82">
        <v>330333401473</v>
      </c>
      <c r="E705" s="83">
        <v>0.16</v>
      </c>
    </row>
    <row r="706" spans="1:6" x14ac:dyDescent="0.25">
      <c r="A706" s="84" t="s">
        <v>7495</v>
      </c>
      <c r="B706" s="81">
        <v>617</v>
      </c>
      <c r="C706" s="81" t="s">
        <v>4686</v>
      </c>
      <c r="D706" s="82">
        <v>330333401473</v>
      </c>
      <c r="E706" s="83">
        <v>0.16</v>
      </c>
      <c r="F706" s="87"/>
    </row>
    <row r="707" spans="1:5" x14ac:dyDescent="0.25">
      <c r="A707" s="84" t="s">
        <v>7496</v>
      </c>
      <c r="B707" s="81">
        <v>617</v>
      </c>
      <c r="C707" s="81" t="s">
        <v>4686</v>
      </c>
      <c r="D707" s="82">
        <v>330333402174</v>
      </c>
      <c r="E707" s="83">
        <v>0.16</v>
      </c>
    </row>
    <row r="708" spans="1:6" x14ac:dyDescent="0.25">
      <c r="A708" s="84" t="s">
        <v>7496</v>
      </c>
      <c r="B708" s="81">
        <v>617</v>
      </c>
      <c r="C708" s="81" t="s">
        <v>4686</v>
      </c>
      <c r="D708" s="82">
        <v>330333402174</v>
      </c>
      <c r="E708" s="83">
        <v>0.16</v>
      </c>
      <c r="F708" s="87"/>
    </row>
    <row r="709" spans="1:6" x14ac:dyDescent="0.25">
      <c r="A709" s="84" t="s">
        <v>7497</v>
      </c>
      <c r="B709" s="81">
        <v>618</v>
      </c>
      <c r="C709" s="81" t="s">
        <v>4724</v>
      </c>
      <c r="D709" s="82">
        <v>330333401473</v>
      </c>
      <c r="E709" s="83">
        <v>0.16</v>
      </c>
      <c r="F709" s="87"/>
    </row>
    <row r="710" spans="1:6" x14ac:dyDescent="0.25">
      <c r="A710" s="84" t="s">
        <v>7498</v>
      </c>
      <c r="B710" s="81">
        <v>618</v>
      </c>
      <c r="C710" s="81" t="s">
        <v>4724</v>
      </c>
      <c r="D710" s="82">
        <v>330333402174</v>
      </c>
      <c r="E710" s="83">
        <v>0.16</v>
      </c>
      <c r="F710" s="87"/>
    </row>
    <row r="711" spans="1:6" x14ac:dyDescent="0.25">
      <c r="A711" s="84" t="s">
        <v>7499</v>
      </c>
      <c r="B711" s="81">
        <v>619</v>
      </c>
      <c r="C711" s="81" t="s">
        <v>4734</v>
      </c>
      <c r="D711" s="82">
        <v>330333401473</v>
      </c>
      <c r="E711" s="83">
        <v>0.16</v>
      </c>
      <c r="F711" s="87"/>
    </row>
    <row r="712" spans="1:6" x14ac:dyDescent="0.25">
      <c r="A712" s="84" t="s">
        <v>7500</v>
      </c>
      <c r="B712" s="81">
        <v>619</v>
      </c>
      <c r="C712" s="81" t="s">
        <v>4734</v>
      </c>
      <c r="D712" s="82">
        <v>330333402174</v>
      </c>
      <c r="E712" s="83">
        <v>0.16</v>
      </c>
      <c r="F712" s="87"/>
    </row>
    <row r="713" spans="1:6" x14ac:dyDescent="0.25">
      <c r="A713" s="84" t="s">
        <v>7501</v>
      </c>
      <c r="B713" s="81">
        <v>620</v>
      </c>
      <c r="C713" s="81" t="s">
        <v>4693</v>
      </c>
      <c r="D713" s="82">
        <v>330333401473</v>
      </c>
      <c r="E713" s="83">
        <v>0.16</v>
      </c>
      <c r="F713" s="87"/>
    </row>
    <row r="714" spans="1:6" x14ac:dyDescent="0.25">
      <c r="A714" s="84" t="s">
        <v>7502</v>
      </c>
      <c r="B714" s="81">
        <v>620</v>
      </c>
      <c r="C714" s="81" t="s">
        <v>4693</v>
      </c>
      <c r="D714" s="82">
        <v>330333402174</v>
      </c>
      <c r="E714" s="83">
        <v>0.16</v>
      </c>
      <c r="F714" s="87"/>
    </row>
    <row r="715" spans="1:6" x14ac:dyDescent="0.25">
      <c r="A715" s="84" t="s">
        <v>7503</v>
      </c>
      <c r="B715" s="81">
        <v>624</v>
      </c>
      <c r="C715" s="81" t="s">
        <v>4697</v>
      </c>
      <c r="D715" s="82">
        <v>330333401473</v>
      </c>
      <c r="E715" s="83">
        <v>0.16</v>
      </c>
      <c r="F715" s="87"/>
    </row>
    <row r="716" spans="1:6" x14ac:dyDescent="0.25">
      <c r="A716" s="84" t="s">
        <v>7504</v>
      </c>
      <c r="B716" s="81">
        <v>624</v>
      </c>
      <c r="C716" s="81" t="s">
        <v>4697</v>
      </c>
      <c r="D716" s="82">
        <v>330333402174</v>
      </c>
      <c r="E716" s="83">
        <v>0.16</v>
      </c>
      <c r="F716" s="87"/>
    </row>
    <row r="717" spans="1:5" x14ac:dyDescent="0.25">
      <c r="A717" s="84" t="s">
        <v>7505</v>
      </c>
      <c r="B717" s="81">
        <v>625</v>
      </c>
      <c r="C717" s="81" t="s">
        <v>4760</v>
      </c>
      <c r="D717" s="82">
        <v>330333401473</v>
      </c>
      <c r="E717" s="83">
        <v>0.16</v>
      </c>
    </row>
    <row r="718" spans="1:6" x14ac:dyDescent="0.25">
      <c r="A718" s="84" t="s">
        <v>7506</v>
      </c>
      <c r="B718" s="81">
        <v>625</v>
      </c>
      <c r="C718" s="81" t="s">
        <v>4760</v>
      </c>
      <c r="D718" s="82">
        <v>330333402174</v>
      </c>
      <c r="E718" s="83">
        <v>0.16</v>
      </c>
      <c r="F718" s="87"/>
    </row>
    <row r="719" spans="1:5" x14ac:dyDescent="0.25">
      <c r="A719" s="84" t="s">
        <v>7507</v>
      </c>
      <c r="B719" s="81">
        <v>626</v>
      </c>
      <c r="C719" s="81" t="s">
        <v>4802</v>
      </c>
      <c r="D719" s="82">
        <v>330333401473</v>
      </c>
      <c r="E719" s="83">
        <v>0.16</v>
      </c>
    </row>
    <row r="720" spans="1:6" x14ac:dyDescent="0.25">
      <c r="A720" s="84" t="s">
        <v>7508</v>
      </c>
      <c r="B720" s="81">
        <v>626</v>
      </c>
      <c r="C720" s="81" t="s">
        <v>4802</v>
      </c>
      <c r="D720" s="82">
        <v>330333402174</v>
      </c>
      <c r="E720" s="83">
        <v>0.16</v>
      </c>
      <c r="F720" s="87"/>
    </row>
    <row r="721" spans="1:6" x14ac:dyDescent="0.25">
      <c r="A721" s="84" t="s">
        <v>7509</v>
      </c>
      <c r="B721" s="81">
        <v>701</v>
      </c>
      <c r="C721" s="81" t="s">
        <v>5064</v>
      </c>
      <c r="D721" s="82">
        <v>330335405142</v>
      </c>
      <c r="E721" s="83">
        <v>0.2</v>
      </c>
      <c r="F721" s="87"/>
    </row>
    <row r="722" spans="1:6" x14ac:dyDescent="0.25">
      <c r="A722" s="84" t="s">
        <v>7510</v>
      </c>
      <c r="B722" s="81">
        <v>701</v>
      </c>
      <c r="C722" s="81" t="s">
        <v>5064</v>
      </c>
      <c r="D722" s="82">
        <v>430433104105</v>
      </c>
      <c r="E722" s="83">
        <v>0.2</v>
      </c>
      <c r="F722" s="87"/>
    </row>
    <row r="723" spans="1:6" x14ac:dyDescent="0.25">
      <c r="A723" s="84" t="s">
        <v>7511</v>
      </c>
      <c r="B723" s="81">
        <v>701</v>
      </c>
      <c r="C723" s="81" t="s">
        <v>5064</v>
      </c>
      <c r="D723" s="82">
        <v>480483101228</v>
      </c>
      <c r="E723" s="83">
        <v>0.2</v>
      </c>
      <c r="F723" s="87"/>
    </row>
    <row r="724" spans="1:6" x14ac:dyDescent="0.25">
      <c r="A724" s="84" t="s">
        <v>7512</v>
      </c>
      <c r="B724" s="81">
        <v>702</v>
      </c>
      <c r="C724" s="81" t="s">
        <v>5068</v>
      </c>
      <c r="D724" s="82">
        <v>330333401127</v>
      </c>
      <c r="E724" s="83">
        <v>0.08</v>
      </c>
      <c r="F724" s="87"/>
    </row>
    <row r="725" spans="1:5" x14ac:dyDescent="0.25">
      <c r="A725" s="84" t="s">
        <v>7513</v>
      </c>
      <c r="B725" s="81">
        <v>702</v>
      </c>
      <c r="C725" s="81" t="s">
        <v>5068</v>
      </c>
      <c r="D725" s="82">
        <v>330335405142</v>
      </c>
      <c r="E725" s="83">
        <v>0.2</v>
      </c>
    </row>
    <row r="726" spans="1:6" x14ac:dyDescent="0.25">
      <c r="A726" s="84" t="s">
        <v>7514</v>
      </c>
      <c r="B726" s="81">
        <v>702</v>
      </c>
      <c r="C726" s="81" t="s">
        <v>5068</v>
      </c>
      <c r="D726" s="82">
        <v>430433104105</v>
      </c>
      <c r="E726" s="83">
        <v>0.2</v>
      </c>
      <c r="F726" s="87"/>
    </row>
    <row r="727" spans="1:6" x14ac:dyDescent="0.25">
      <c r="A727" s="84" t="s">
        <v>7515</v>
      </c>
      <c r="B727" s="81">
        <v>702</v>
      </c>
      <c r="C727" s="81" t="s">
        <v>5068</v>
      </c>
      <c r="D727" s="82">
        <v>480483101228</v>
      </c>
      <c r="E727" s="83">
        <v>0.2</v>
      </c>
      <c r="F727" s="87"/>
    </row>
    <row r="728" spans="1:6" x14ac:dyDescent="0.25">
      <c r="A728" s="84" t="s">
        <v>7516</v>
      </c>
      <c r="B728" s="81">
        <v>703</v>
      </c>
      <c r="C728" s="81" t="s">
        <v>5072</v>
      </c>
      <c r="D728" s="82">
        <v>330335405142</v>
      </c>
      <c r="E728" s="83">
        <v>0.2</v>
      </c>
      <c r="F728" s="87"/>
    </row>
    <row r="729" spans="1:6" x14ac:dyDescent="0.25">
      <c r="A729" s="84" t="s">
        <v>7517</v>
      </c>
      <c r="B729" s="81">
        <v>703</v>
      </c>
      <c r="C729" s="81" t="s">
        <v>5072</v>
      </c>
      <c r="D729" s="82">
        <v>430433104105</v>
      </c>
      <c r="E729" s="83">
        <v>0.2</v>
      </c>
      <c r="F729" s="87"/>
    </row>
    <row r="730" spans="1:6" x14ac:dyDescent="0.25">
      <c r="A730" s="84" t="s">
        <v>7518</v>
      </c>
      <c r="B730" s="81">
        <v>703</v>
      </c>
      <c r="C730" s="81" t="s">
        <v>5072</v>
      </c>
      <c r="D730" s="82">
        <v>480483101228</v>
      </c>
      <c r="E730" s="83">
        <v>0.2</v>
      </c>
      <c r="F730" s="87"/>
    </row>
    <row r="731" spans="1:5" x14ac:dyDescent="0.25">
      <c r="A731" s="84" t="s">
        <v>7519</v>
      </c>
      <c r="B731" s="81">
        <v>704</v>
      </c>
      <c r="C731" s="81" t="s">
        <v>7520</v>
      </c>
      <c r="D731" s="82">
        <v>430433104105</v>
      </c>
      <c r="E731" s="83">
        <v>0.2</v>
      </c>
    </row>
    <row r="732" spans="1:6" x14ac:dyDescent="0.25">
      <c r="A732" s="84" t="s">
        <v>7521</v>
      </c>
      <c r="B732" s="81">
        <v>704</v>
      </c>
      <c r="C732" s="81" t="s">
        <v>7520</v>
      </c>
      <c r="D732" s="82">
        <v>480483101228</v>
      </c>
      <c r="E732" s="83">
        <v>0.2</v>
      </c>
      <c r="F732" s="87"/>
    </row>
    <row r="733" spans="1:6" x14ac:dyDescent="0.25">
      <c r="A733" s="63" t="s">
        <v>7522</v>
      </c>
      <c r="B733" s="81">
        <v>705</v>
      </c>
      <c r="C733" s="81" t="s">
        <v>3879</v>
      </c>
      <c r="D733" s="82">
        <v>330333401101</v>
      </c>
      <c r="E733" s="83">
        <v>0.11</v>
      </c>
      <c r="F733" s="87"/>
    </row>
    <row r="734" spans="1:6" x14ac:dyDescent="0.25">
      <c r="A734" s="84" t="s">
        <v>7523</v>
      </c>
      <c r="B734" s="81">
        <v>705</v>
      </c>
      <c r="C734" s="81" t="s">
        <v>3879</v>
      </c>
      <c r="D734" s="82">
        <v>330333401102</v>
      </c>
      <c r="E734" s="83">
        <v>0.08</v>
      </c>
      <c r="F734" s="87"/>
    </row>
    <row r="735" spans="1:6" x14ac:dyDescent="0.25">
      <c r="A735" s="84" t="s">
        <v>7524</v>
      </c>
      <c r="B735" s="81">
        <v>705</v>
      </c>
      <c r="C735" s="81" t="s">
        <v>3879</v>
      </c>
      <c r="D735" s="82">
        <v>330333401452</v>
      </c>
      <c r="E735" s="83">
        <v>0.14</v>
      </c>
      <c r="F735" s="87"/>
    </row>
    <row r="736" spans="1:6" x14ac:dyDescent="0.25">
      <c r="A736" s="84" t="s">
        <v>7525</v>
      </c>
      <c r="B736" s="81">
        <v>705</v>
      </c>
      <c r="C736" s="81" t="s">
        <v>3879</v>
      </c>
      <c r="D736" s="82">
        <v>330333401453</v>
      </c>
      <c r="E736" s="83">
        <v>0.16</v>
      </c>
      <c r="F736" s="87"/>
    </row>
    <row r="737" spans="1:5" x14ac:dyDescent="0.25">
      <c r="A737" s="84" t="s">
        <v>7526</v>
      </c>
      <c r="B737" s="81">
        <v>705</v>
      </c>
      <c r="C737" s="81" t="s">
        <v>3879</v>
      </c>
      <c r="D737" s="82">
        <v>330333401473</v>
      </c>
      <c r="E737" s="83">
        <v>0.15</v>
      </c>
    </row>
    <row r="738" spans="1:5" x14ac:dyDescent="0.25">
      <c r="A738" s="84" t="s">
        <v>7527</v>
      </c>
      <c r="B738" s="81">
        <v>705</v>
      </c>
      <c r="C738" s="81" t="s">
        <v>3879</v>
      </c>
      <c r="D738" s="82">
        <v>330333402101</v>
      </c>
      <c r="E738" s="83">
        <v>0.11</v>
      </c>
    </row>
    <row r="739" spans="1:5" x14ac:dyDescent="0.25">
      <c r="A739" s="84" t="s">
        <v>7528</v>
      </c>
      <c r="B739" s="81">
        <v>705</v>
      </c>
      <c r="C739" s="81" t="s">
        <v>3879</v>
      </c>
      <c r="D739" s="82">
        <v>330333402151</v>
      </c>
      <c r="E739" s="83">
        <v>0.14</v>
      </c>
    </row>
    <row r="740" spans="1:6" x14ac:dyDescent="0.25">
      <c r="A740" s="84" t="s">
        <v>7529</v>
      </c>
      <c r="B740" s="81">
        <v>705</v>
      </c>
      <c r="C740" s="81" t="s">
        <v>3879</v>
      </c>
      <c r="D740" s="82">
        <v>330333402152</v>
      </c>
      <c r="E740" s="83">
        <v>0.16</v>
      </c>
      <c r="F740" s="87"/>
    </row>
    <row r="741" spans="1:6" x14ac:dyDescent="0.25">
      <c r="A741" s="84" t="s">
        <v>7530</v>
      </c>
      <c r="B741" s="81">
        <v>705</v>
      </c>
      <c r="C741" s="81" t="s">
        <v>7531</v>
      </c>
      <c r="D741" s="82">
        <v>330333402172</v>
      </c>
      <c r="E741" s="83">
        <v>0.14</v>
      </c>
      <c r="F741" s="87"/>
    </row>
    <row r="742" spans="1:5" x14ac:dyDescent="0.25">
      <c r="A742" s="84" t="s">
        <v>7532</v>
      </c>
      <c r="B742" s="81">
        <v>705</v>
      </c>
      <c r="C742" s="81" t="s">
        <v>3879</v>
      </c>
      <c r="D742" s="82">
        <v>330335405142</v>
      </c>
      <c r="E742" s="83">
        <v>0.16</v>
      </c>
    </row>
    <row r="743" spans="1:6" x14ac:dyDescent="0.25">
      <c r="A743" s="84" t="s">
        <v>7533</v>
      </c>
      <c r="B743" s="81">
        <v>705</v>
      </c>
      <c r="C743" s="81" t="s">
        <v>3879</v>
      </c>
      <c r="D743" s="82">
        <v>430433103251</v>
      </c>
      <c r="E743" s="83">
        <v>0.2</v>
      </c>
      <c r="F743" s="87"/>
    </row>
    <row r="744" spans="1:5" x14ac:dyDescent="0.25">
      <c r="A744" s="84" t="s">
        <v>7534</v>
      </c>
      <c r="B744" s="81">
        <v>705</v>
      </c>
      <c r="C744" s="81" t="s">
        <v>3879</v>
      </c>
      <c r="D744" s="82">
        <v>430433104105</v>
      </c>
      <c r="E744" s="83">
        <v>0.2</v>
      </c>
    </row>
    <row r="745" spans="1:5" x14ac:dyDescent="0.25">
      <c r="A745" s="84" t="s">
        <v>7535</v>
      </c>
      <c r="B745" s="81">
        <v>705</v>
      </c>
      <c r="C745" s="81" t="s">
        <v>3879</v>
      </c>
      <c r="D745" s="82">
        <v>480483101228</v>
      </c>
      <c r="E745" s="83">
        <v>0.2</v>
      </c>
    </row>
    <row r="746" spans="1:6" x14ac:dyDescent="0.25">
      <c r="A746" s="84" t="s">
        <v>7536</v>
      </c>
      <c r="B746" s="81">
        <v>711</v>
      </c>
      <c r="C746" s="81" t="s">
        <v>5440</v>
      </c>
      <c r="D746" s="82">
        <v>330333401101</v>
      </c>
      <c r="E746" s="83">
        <v>0.12</v>
      </c>
      <c r="F746" s="87"/>
    </row>
    <row r="747" spans="1:6" x14ac:dyDescent="0.25">
      <c r="A747" s="84" t="s">
        <v>7537</v>
      </c>
      <c r="B747" s="81">
        <v>711</v>
      </c>
      <c r="C747" s="81" t="s">
        <v>5440</v>
      </c>
      <c r="D747" s="82">
        <v>330333401102</v>
      </c>
      <c r="E747" s="83">
        <v>0.08</v>
      </c>
      <c r="F747" s="87"/>
    </row>
    <row r="748" spans="1:6" x14ac:dyDescent="0.25">
      <c r="A748" s="84" t="s">
        <v>7538</v>
      </c>
      <c r="B748" s="81">
        <v>711</v>
      </c>
      <c r="C748" s="81" t="s">
        <v>5440</v>
      </c>
      <c r="D748" s="82">
        <v>330333401452</v>
      </c>
      <c r="E748" s="83">
        <v>0.12</v>
      </c>
      <c r="F748" s="87"/>
    </row>
    <row r="749" spans="1:5" x14ac:dyDescent="0.25">
      <c r="A749" s="84" t="s">
        <v>7539</v>
      </c>
      <c r="B749" s="81">
        <v>711</v>
      </c>
      <c r="C749" s="81" t="s">
        <v>5440</v>
      </c>
      <c r="D749" s="82">
        <v>330333401453</v>
      </c>
      <c r="E749" s="83">
        <v>0.12</v>
      </c>
    </row>
    <row r="750" spans="1:6" x14ac:dyDescent="0.25">
      <c r="A750" s="84" t="s">
        <v>7540</v>
      </c>
      <c r="B750" s="81">
        <v>711</v>
      </c>
      <c r="C750" s="81" t="s">
        <v>5440</v>
      </c>
      <c r="D750" s="82">
        <v>330333401472</v>
      </c>
      <c r="E750" s="83">
        <v>0.14</v>
      </c>
      <c r="F750" s="87"/>
    </row>
    <row r="751" spans="1:6" x14ac:dyDescent="0.25">
      <c r="A751" s="84" t="s">
        <v>7541</v>
      </c>
      <c r="B751" s="81">
        <v>711</v>
      </c>
      <c r="C751" s="81" t="s">
        <v>5440</v>
      </c>
      <c r="D751" s="82">
        <v>330333402101</v>
      </c>
      <c r="E751" s="83">
        <v>0.12</v>
      </c>
      <c r="F751" s="87"/>
    </row>
    <row r="752" spans="1:6" x14ac:dyDescent="0.25">
      <c r="A752" s="84" t="s">
        <v>7542</v>
      </c>
      <c r="B752" s="81">
        <v>711</v>
      </c>
      <c r="C752" s="81" t="s">
        <v>5440</v>
      </c>
      <c r="D752" s="82">
        <v>330333402151</v>
      </c>
      <c r="E752" s="83">
        <v>0.12</v>
      </c>
      <c r="F752" s="87"/>
    </row>
    <row r="753" spans="1:6" x14ac:dyDescent="0.25">
      <c r="A753" s="84" t="s">
        <v>7543</v>
      </c>
      <c r="B753" s="81">
        <v>711</v>
      </c>
      <c r="C753" s="81" t="s">
        <v>5440</v>
      </c>
      <c r="D753" s="82">
        <v>330333402152</v>
      </c>
      <c r="E753" s="83">
        <v>0.12</v>
      </c>
      <c r="F753" s="87"/>
    </row>
    <row r="754" spans="1:5" x14ac:dyDescent="0.25">
      <c r="A754" s="84" t="s">
        <v>7544</v>
      </c>
      <c r="B754" s="81">
        <v>711</v>
      </c>
      <c r="C754" s="81" t="s">
        <v>5440</v>
      </c>
      <c r="D754" s="82">
        <v>330335405101</v>
      </c>
      <c r="E754" s="83">
        <v>0.15</v>
      </c>
    </row>
    <row r="755" spans="1:6" x14ac:dyDescent="0.25">
      <c r="A755" s="84" t="s">
        <v>7545</v>
      </c>
      <c r="B755" s="81">
        <v>711</v>
      </c>
      <c r="C755" s="81" t="s">
        <v>5440</v>
      </c>
      <c r="D755" s="82">
        <v>330335405142</v>
      </c>
      <c r="E755" s="83">
        <v>0.15</v>
      </c>
      <c r="F755" s="87"/>
    </row>
    <row r="756" spans="1:6" x14ac:dyDescent="0.25">
      <c r="A756" s="84" t="s">
        <v>7546</v>
      </c>
      <c r="B756" s="81">
        <v>711</v>
      </c>
      <c r="C756" s="81" t="s">
        <v>5440</v>
      </c>
      <c r="D756" s="82">
        <v>430433103251</v>
      </c>
      <c r="E756" s="83">
        <v>0.2</v>
      </c>
      <c r="F756" s="87"/>
    </row>
    <row r="757" spans="1:6" x14ac:dyDescent="0.25">
      <c r="A757" s="84" t="s">
        <v>7547</v>
      </c>
      <c r="B757" s="81">
        <v>711</v>
      </c>
      <c r="C757" s="81" t="s">
        <v>5440</v>
      </c>
      <c r="D757" s="82">
        <v>430433104105</v>
      </c>
      <c r="E757" s="83">
        <v>0.2</v>
      </c>
      <c r="F757" s="87"/>
    </row>
    <row r="758" spans="1:6" x14ac:dyDescent="0.25">
      <c r="A758" s="84" t="s">
        <v>7548</v>
      </c>
      <c r="B758" s="81">
        <v>711</v>
      </c>
      <c r="C758" s="81" t="s">
        <v>5440</v>
      </c>
      <c r="D758" s="82">
        <v>480483101228</v>
      </c>
      <c r="E758" s="83">
        <v>0.2</v>
      </c>
      <c r="F758" s="87"/>
    </row>
    <row r="759" spans="1:6" x14ac:dyDescent="0.25">
      <c r="A759" s="84" t="s">
        <v>7549</v>
      </c>
      <c r="B759" s="81">
        <v>712</v>
      </c>
      <c r="C759" s="81" t="s">
        <v>5103</v>
      </c>
      <c r="D759" s="82">
        <v>430433103251</v>
      </c>
      <c r="E759" s="83">
        <v>0.2</v>
      </c>
      <c r="F759" s="87"/>
    </row>
    <row r="760" spans="1:6" x14ac:dyDescent="0.25">
      <c r="A760" s="84" t="s">
        <v>7550</v>
      </c>
      <c r="B760" s="81">
        <v>712</v>
      </c>
      <c r="C760" s="81" t="s">
        <v>5103</v>
      </c>
      <c r="D760" s="82">
        <v>430433104105</v>
      </c>
      <c r="E760" s="83">
        <v>0.2</v>
      </c>
      <c r="F760" s="87"/>
    </row>
    <row r="761" spans="1:6" x14ac:dyDescent="0.25">
      <c r="A761" s="84" t="s">
        <v>7551</v>
      </c>
      <c r="B761" s="81">
        <v>712</v>
      </c>
      <c r="C761" s="81" t="s">
        <v>5103</v>
      </c>
      <c r="D761" s="82">
        <v>480483101228</v>
      </c>
      <c r="E761" s="83">
        <v>0.2</v>
      </c>
      <c r="F761" s="87"/>
    </row>
    <row r="762" spans="1:5" x14ac:dyDescent="0.25">
      <c r="A762" s="63" t="s">
        <v>7552</v>
      </c>
      <c r="B762" s="81">
        <v>713</v>
      </c>
      <c r="C762" s="81" t="s">
        <v>5333</v>
      </c>
      <c r="D762" s="82">
        <v>430433104105</v>
      </c>
      <c r="E762" s="83">
        <v>0.2</v>
      </c>
    </row>
    <row r="763" spans="1:6" x14ac:dyDescent="0.25">
      <c r="A763" s="84" t="s">
        <v>7553</v>
      </c>
      <c r="B763" s="81">
        <v>716</v>
      </c>
      <c r="C763" s="81" t="s">
        <v>5105</v>
      </c>
      <c r="D763" s="82">
        <v>330335405142</v>
      </c>
      <c r="E763" s="83">
        <v>0.2</v>
      </c>
      <c r="F763" s="87"/>
    </row>
    <row r="764" spans="1:6" x14ac:dyDescent="0.25">
      <c r="A764" s="84" t="s">
        <v>7553</v>
      </c>
      <c r="B764" s="81">
        <v>716</v>
      </c>
      <c r="C764" s="81" t="s">
        <v>5105</v>
      </c>
      <c r="D764" s="82">
        <v>330335405142</v>
      </c>
      <c r="E764" s="83">
        <v>0.2</v>
      </c>
      <c r="F764" s="87"/>
    </row>
    <row r="765" spans="1:6" x14ac:dyDescent="0.25">
      <c r="A765" s="84" t="s">
        <v>7554</v>
      </c>
      <c r="B765" s="81">
        <v>716</v>
      </c>
      <c r="C765" s="81" t="s">
        <v>5105</v>
      </c>
      <c r="D765" s="82">
        <v>430433103251</v>
      </c>
      <c r="E765" s="83">
        <v>0.2</v>
      </c>
      <c r="F765" s="87"/>
    </row>
    <row r="766" spans="1:6" x14ac:dyDescent="0.25">
      <c r="A766" s="84" t="s">
        <v>7555</v>
      </c>
      <c r="B766" s="81">
        <v>716</v>
      </c>
      <c r="C766" s="81" t="s">
        <v>5105</v>
      </c>
      <c r="D766" s="82">
        <v>430433104105</v>
      </c>
      <c r="E766" s="83">
        <v>0.2</v>
      </c>
      <c r="F766" s="87"/>
    </row>
    <row r="767" spans="1:6" x14ac:dyDescent="0.25">
      <c r="A767" s="84" t="s">
        <v>7556</v>
      </c>
      <c r="B767" s="81">
        <v>716</v>
      </c>
      <c r="C767" s="81" t="s">
        <v>5105</v>
      </c>
      <c r="D767" s="82">
        <v>480483101228</v>
      </c>
      <c r="E767" s="83">
        <v>0.2</v>
      </c>
      <c r="F767" s="86"/>
    </row>
    <row r="768" spans="1:6" x14ac:dyDescent="0.25">
      <c r="A768" s="84" t="s">
        <v>7557</v>
      </c>
      <c r="B768" s="81">
        <v>717</v>
      </c>
      <c r="C768" s="81" t="s">
        <v>3919</v>
      </c>
      <c r="D768" s="82">
        <v>330333401101</v>
      </c>
      <c r="E768" s="83">
        <v>0.12</v>
      </c>
      <c r="F768" s="86"/>
    </row>
    <row r="769" spans="1:6" x14ac:dyDescent="0.25">
      <c r="A769" s="84" t="s">
        <v>7558</v>
      </c>
      <c r="B769" s="81">
        <v>717</v>
      </c>
      <c r="C769" s="81" t="s">
        <v>3919</v>
      </c>
      <c r="D769" s="82">
        <v>330333401452</v>
      </c>
      <c r="E769" s="83">
        <v>0.12</v>
      </c>
      <c r="F769" s="86"/>
    </row>
    <row r="770" spans="1:8" x14ac:dyDescent="0.25">
      <c r="A770" s="84" t="s">
        <v>7559</v>
      </c>
      <c r="B770" s="81">
        <v>717</v>
      </c>
      <c r="C770" s="81" t="s">
        <v>3919</v>
      </c>
      <c r="D770" s="82">
        <v>330333401453</v>
      </c>
      <c r="E770" s="83">
        <v>0.12</v>
      </c>
      <c r="F770" s="86"/>
      <c r="H770" s="68">
        <v>2467</v>
      </c>
    </row>
    <row r="771" spans="1:8" x14ac:dyDescent="0.25">
      <c r="A771" s="84" t="s">
        <v>7560</v>
      </c>
      <c r="B771" s="81">
        <v>717</v>
      </c>
      <c r="C771" s="81" t="s">
        <v>7561</v>
      </c>
      <c r="D771" s="82">
        <v>330333401472</v>
      </c>
      <c r="E771" s="83">
        <v>0.14</v>
      </c>
      <c r="H771" s="68">
        <v>469</v>
      </c>
    </row>
    <row r="772" spans="1:5" x14ac:dyDescent="0.25">
      <c r="A772" s="84" t="s">
        <v>7562</v>
      </c>
      <c r="B772" s="81">
        <v>717</v>
      </c>
      <c r="C772" s="81" t="s">
        <v>3919</v>
      </c>
      <c r="D772" s="82">
        <v>330333402101</v>
      </c>
      <c r="E772" s="83">
        <v>0.12</v>
      </c>
    </row>
    <row r="773" spans="1:8" x14ac:dyDescent="0.25">
      <c r="A773" s="84" t="s">
        <v>7563</v>
      </c>
      <c r="B773" s="81">
        <v>717</v>
      </c>
      <c r="C773" s="81" t="s">
        <v>3919</v>
      </c>
      <c r="D773" s="82">
        <v>330333402151</v>
      </c>
      <c r="E773" s="83">
        <v>0.12</v>
      </c>
      <c r="F773" s="87"/>
      <c r="H773" s="68">
        <v>1998</v>
      </c>
    </row>
    <row r="774" spans="1:6" x14ac:dyDescent="0.25">
      <c r="A774" s="84" t="s">
        <v>7564</v>
      </c>
      <c r="B774" s="81">
        <v>717</v>
      </c>
      <c r="C774" s="81" t="s">
        <v>3919</v>
      </c>
      <c r="D774" s="82">
        <v>330333402152</v>
      </c>
      <c r="E774" s="83">
        <v>0.12</v>
      </c>
      <c r="F774" s="86"/>
    </row>
    <row r="775" spans="1:6" x14ac:dyDescent="0.25">
      <c r="A775" s="84" t="s">
        <v>7565</v>
      </c>
      <c r="B775" s="81">
        <v>717</v>
      </c>
      <c r="C775" s="81" t="s">
        <v>3919</v>
      </c>
      <c r="D775" s="82">
        <v>330335405101</v>
      </c>
      <c r="E775" s="83">
        <v>0.15</v>
      </c>
      <c r="F775" s="86"/>
    </row>
    <row r="776" spans="1:6" x14ac:dyDescent="0.25">
      <c r="A776" s="84" t="s">
        <v>7566</v>
      </c>
      <c r="B776" s="81">
        <v>717</v>
      </c>
      <c r="C776" s="81" t="s">
        <v>3919</v>
      </c>
      <c r="D776" s="82">
        <v>330335405142</v>
      </c>
      <c r="E776" s="83">
        <v>0.2</v>
      </c>
      <c r="F776" s="86"/>
    </row>
    <row r="777" spans="1:6" x14ac:dyDescent="0.25">
      <c r="A777" s="84" t="s">
        <v>7566</v>
      </c>
      <c r="B777" s="81">
        <v>717</v>
      </c>
      <c r="C777" s="81" t="s">
        <v>3919</v>
      </c>
      <c r="D777" s="82">
        <v>330335405142</v>
      </c>
      <c r="E777" s="83">
        <v>0.2</v>
      </c>
      <c r="F777" s="86"/>
    </row>
    <row r="778" spans="1:6" x14ac:dyDescent="0.25">
      <c r="A778" s="84" t="s">
        <v>7567</v>
      </c>
      <c r="B778" s="81">
        <v>717</v>
      </c>
      <c r="C778" s="81" t="s">
        <v>3919</v>
      </c>
      <c r="D778" s="82">
        <v>330335405148</v>
      </c>
      <c r="E778" s="83">
        <v>0.15</v>
      </c>
      <c r="F778" s="87"/>
    </row>
    <row r="779" spans="1:6" x14ac:dyDescent="0.25">
      <c r="A779" s="84" t="s">
        <v>7568</v>
      </c>
      <c r="B779" s="81">
        <v>717</v>
      </c>
      <c r="C779" s="81" t="s">
        <v>3919</v>
      </c>
      <c r="D779" s="82">
        <v>430433103251</v>
      </c>
      <c r="E779" s="83">
        <v>0.2</v>
      </c>
      <c r="F779" s="86"/>
    </row>
    <row r="780" spans="1:6" x14ac:dyDescent="0.25">
      <c r="A780" s="84" t="s">
        <v>7569</v>
      </c>
      <c r="B780" s="81">
        <v>717</v>
      </c>
      <c r="C780" s="81" t="s">
        <v>3919</v>
      </c>
      <c r="D780" s="82">
        <v>430433104105</v>
      </c>
      <c r="E780" s="83">
        <v>0.2</v>
      </c>
      <c r="F780" s="86"/>
    </row>
    <row r="781" spans="1:6" x14ac:dyDescent="0.25">
      <c r="A781" s="84" t="s">
        <v>7570</v>
      </c>
      <c r="B781" s="81">
        <v>717</v>
      </c>
      <c r="C781" s="81" t="s">
        <v>3919</v>
      </c>
      <c r="D781" s="82">
        <v>480483101228</v>
      </c>
      <c r="E781" s="83">
        <v>0.2</v>
      </c>
      <c r="F781" s="87"/>
    </row>
    <row r="782" spans="1:6" x14ac:dyDescent="0.25">
      <c r="A782" s="75" t="s">
        <v>7571</v>
      </c>
      <c r="B782" s="76">
        <v>718</v>
      </c>
      <c r="C782" s="76" t="s">
        <v>5109</v>
      </c>
      <c r="D782" s="77">
        <v>330335405142</v>
      </c>
      <c r="E782" s="78">
        <v>0.2</v>
      </c>
      <c r="F782" s="86"/>
    </row>
    <row r="783" spans="1:6" x14ac:dyDescent="0.25">
      <c r="A783" s="84" t="s">
        <v>7572</v>
      </c>
      <c r="B783" s="81">
        <v>718</v>
      </c>
      <c r="C783" s="81" t="s">
        <v>5109</v>
      </c>
      <c r="D783" s="82">
        <v>430433103251</v>
      </c>
      <c r="E783" s="83">
        <v>0.2</v>
      </c>
      <c r="F783" s="86"/>
    </row>
    <row r="784" spans="1:6" x14ac:dyDescent="0.25">
      <c r="A784" s="84" t="s">
        <v>7573</v>
      </c>
      <c r="B784" s="81">
        <v>718</v>
      </c>
      <c r="C784" s="81" t="s">
        <v>5109</v>
      </c>
      <c r="D784" s="82">
        <v>430433104105</v>
      </c>
      <c r="E784" s="83">
        <v>0.2</v>
      </c>
      <c r="F784" s="86"/>
    </row>
    <row r="785" spans="1:6" x14ac:dyDescent="0.25">
      <c r="A785" s="84" t="s">
        <v>7574</v>
      </c>
      <c r="B785" s="81">
        <v>718</v>
      </c>
      <c r="C785" s="81" t="s">
        <v>5109</v>
      </c>
      <c r="D785" s="82">
        <v>480483101228</v>
      </c>
      <c r="E785" s="83">
        <v>0.2</v>
      </c>
      <c r="F785" s="86"/>
    </row>
    <row r="786" spans="1:6" x14ac:dyDescent="0.25">
      <c r="A786" s="84" t="s">
        <v>7575</v>
      </c>
      <c r="B786" s="81">
        <v>720</v>
      </c>
      <c r="C786" s="81" t="s">
        <v>5113</v>
      </c>
      <c r="D786" s="82">
        <v>330335405142</v>
      </c>
      <c r="E786" s="83">
        <v>0.2</v>
      </c>
      <c r="F786" s="86"/>
    </row>
    <row r="787" spans="1:6" x14ac:dyDescent="0.25">
      <c r="A787" s="84" t="s">
        <v>7575</v>
      </c>
      <c r="B787" s="81">
        <v>720</v>
      </c>
      <c r="C787" s="81" t="s">
        <v>5113</v>
      </c>
      <c r="D787" s="82">
        <v>330335405142</v>
      </c>
      <c r="E787" s="83">
        <v>0.2</v>
      </c>
      <c r="F787" s="86"/>
    </row>
    <row r="788" spans="1:6" x14ac:dyDescent="0.25">
      <c r="A788" s="84" t="s">
        <v>7576</v>
      </c>
      <c r="B788" s="81">
        <v>720</v>
      </c>
      <c r="C788" s="81" t="s">
        <v>5113</v>
      </c>
      <c r="D788" s="82">
        <v>430433103251</v>
      </c>
      <c r="E788" s="83">
        <v>0.2</v>
      </c>
      <c r="F788" s="86"/>
    </row>
    <row r="789" spans="1:6" x14ac:dyDescent="0.25">
      <c r="A789" s="84" t="s">
        <v>7577</v>
      </c>
      <c r="B789" s="81">
        <v>720</v>
      </c>
      <c r="C789" s="81" t="s">
        <v>5113</v>
      </c>
      <c r="D789" s="82">
        <v>430433104105</v>
      </c>
      <c r="E789" s="83">
        <v>0.2</v>
      </c>
      <c r="F789" s="86"/>
    </row>
    <row r="790" spans="1:6" x14ac:dyDescent="0.25">
      <c r="A790" s="84" t="s">
        <v>7578</v>
      </c>
      <c r="B790" s="81">
        <v>720</v>
      </c>
      <c r="C790" s="81" t="s">
        <v>5113</v>
      </c>
      <c r="D790" s="82">
        <v>480483101228</v>
      </c>
      <c r="E790" s="83">
        <v>0.2</v>
      </c>
      <c r="F790" s="86"/>
    </row>
    <row r="791" spans="1:6" x14ac:dyDescent="0.25">
      <c r="A791" s="84" t="s">
        <v>7579</v>
      </c>
      <c r="B791" s="81">
        <v>721</v>
      </c>
      <c r="C791" s="81" t="s">
        <v>5117</v>
      </c>
      <c r="D791" s="82">
        <v>330335405142</v>
      </c>
      <c r="E791" s="83">
        <v>0.2</v>
      </c>
      <c r="F791" s="86"/>
    </row>
    <row r="792" spans="1:6" x14ac:dyDescent="0.25">
      <c r="A792" s="84" t="s">
        <v>7579</v>
      </c>
      <c r="B792" s="81">
        <v>721</v>
      </c>
      <c r="C792" s="81" t="s">
        <v>5117</v>
      </c>
      <c r="D792" s="82">
        <v>330335405142</v>
      </c>
      <c r="E792" s="83">
        <v>0.2</v>
      </c>
      <c r="F792" s="86"/>
    </row>
    <row r="793" spans="1:10" s="93" customFormat="1" x14ac:dyDescent="0.25">
      <c r="A793" s="84" t="s">
        <v>7580</v>
      </c>
      <c r="B793" s="81">
        <v>721</v>
      </c>
      <c r="C793" s="81" t="s">
        <v>5117</v>
      </c>
      <c r="D793" s="82">
        <v>430433103251</v>
      </c>
      <c r="E793" s="83">
        <v>0.2</v>
      </c>
      <c r="F793" s="94"/>
      <c r="H793" s="88"/>
      <c r="I793" s="88"/>
      <c r="J793" s="88"/>
    </row>
    <row r="794" spans="1:6" x14ac:dyDescent="0.25">
      <c r="A794" s="84" t="s">
        <v>7581</v>
      </c>
      <c r="B794" s="81">
        <v>721</v>
      </c>
      <c r="C794" s="81" t="s">
        <v>5117</v>
      </c>
      <c r="D794" s="82">
        <v>430433104105</v>
      </c>
      <c r="E794" s="83">
        <v>0.2</v>
      </c>
      <c r="F794" s="86"/>
    </row>
    <row r="795" spans="1:6" x14ac:dyDescent="0.25">
      <c r="A795" s="84" t="s">
        <v>7582</v>
      </c>
      <c r="B795" s="81">
        <v>721</v>
      </c>
      <c r="C795" s="81" t="s">
        <v>5117</v>
      </c>
      <c r="D795" s="82">
        <v>480483101228</v>
      </c>
      <c r="E795" s="83">
        <v>0.2</v>
      </c>
      <c r="F795" s="86"/>
    </row>
    <row r="796" spans="1:6" x14ac:dyDescent="0.25">
      <c r="A796" s="63" t="s">
        <v>7583</v>
      </c>
      <c r="B796" s="81">
        <v>722</v>
      </c>
      <c r="C796" s="81" t="s">
        <v>4040</v>
      </c>
      <c r="D796" s="82">
        <v>330333401452</v>
      </c>
      <c r="E796" s="83">
        <v>0.12</v>
      </c>
      <c r="F796" s="86"/>
    </row>
    <row r="797" spans="1:6" x14ac:dyDescent="0.25">
      <c r="A797" s="63" t="s">
        <v>7584</v>
      </c>
      <c r="B797" s="81">
        <v>722</v>
      </c>
      <c r="C797" s="81" t="s">
        <v>4040</v>
      </c>
      <c r="D797" s="82">
        <v>330333401453</v>
      </c>
      <c r="E797" s="83">
        <v>0.12</v>
      </c>
      <c r="F797" s="86"/>
    </row>
    <row r="798" spans="1:10" s="93" customFormat="1" x14ac:dyDescent="0.25">
      <c r="A798" s="84" t="s">
        <v>7585</v>
      </c>
      <c r="B798" s="81">
        <v>722</v>
      </c>
      <c r="C798" s="81" t="s">
        <v>4040</v>
      </c>
      <c r="D798" s="82">
        <v>330335405142</v>
      </c>
      <c r="E798" s="83">
        <v>0.2</v>
      </c>
      <c r="F798" s="94"/>
      <c r="H798" s="88"/>
      <c r="I798" s="88"/>
      <c r="J798" s="88"/>
    </row>
    <row r="799" spans="1:6" x14ac:dyDescent="0.25">
      <c r="A799" s="84" t="s">
        <v>7585</v>
      </c>
      <c r="B799" s="81">
        <v>722</v>
      </c>
      <c r="C799" s="81" t="s">
        <v>4040</v>
      </c>
      <c r="D799" s="82">
        <v>330335405142</v>
      </c>
      <c r="E799" s="83">
        <v>0.2</v>
      </c>
      <c r="F799" s="86"/>
    </row>
    <row r="800" spans="1:6" x14ac:dyDescent="0.25">
      <c r="A800" s="84" t="s">
        <v>7586</v>
      </c>
      <c r="B800" s="81">
        <v>722</v>
      </c>
      <c r="C800" s="81" t="s">
        <v>4040</v>
      </c>
      <c r="D800" s="82">
        <v>430433103251</v>
      </c>
      <c r="E800" s="83">
        <v>0.2</v>
      </c>
      <c r="F800" s="86"/>
    </row>
    <row r="801" spans="1:6" x14ac:dyDescent="0.25">
      <c r="A801" s="84" t="s">
        <v>7587</v>
      </c>
      <c r="B801" s="81">
        <v>722</v>
      </c>
      <c r="C801" s="81" t="s">
        <v>4040</v>
      </c>
      <c r="D801" s="82">
        <v>430433104105</v>
      </c>
      <c r="E801" s="83">
        <v>0.2</v>
      </c>
      <c r="F801" s="86"/>
    </row>
    <row r="802" spans="1:6" x14ac:dyDescent="0.25">
      <c r="A802" s="84" t="s">
        <v>7588</v>
      </c>
      <c r="B802" s="81">
        <v>722</v>
      </c>
      <c r="C802" s="81" t="s">
        <v>4040</v>
      </c>
      <c r="D802" s="82">
        <v>480483101228</v>
      </c>
      <c r="E802" s="83">
        <v>0.2</v>
      </c>
      <c r="F802" s="86"/>
    </row>
    <row r="803" spans="1:6" x14ac:dyDescent="0.25">
      <c r="A803" s="84" t="s">
        <v>7589</v>
      </c>
      <c r="B803" s="81">
        <v>725</v>
      </c>
      <c r="C803" s="81" t="s">
        <v>7590</v>
      </c>
      <c r="D803" s="82">
        <v>330333401452</v>
      </c>
      <c r="E803" s="83">
        <v>0.12</v>
      </c>
      <c r="F803" s="86"/>
    </row>
    <row r="804" spans="1:6" x14ac:dyDescent="0.25">
      <c r="A804" s="63" t="s">
        <v>7591</v>
      </c>
      <c r="B804" s="81">
        <v>725</v>
      </c>
      <c r="C804" s="81" t="s">
        <v>7590</v>
      </c>
      <c r="D804" s="82">
        <v>480483101228</v>
      </c>
      <c r="E804" s="83">
        <v>0.2</v>
      </c>
      <c r="F804" s="86"/>
    </row>
    <row r="805" spans="1:6" x14ac:dyDescent="0.25">
      <c r="A805" s="84" t="s">
        <v>7592</v>
      </c>
      <c r="B805" s="81">
        <v>727</v>
      </c>
      <c r="C805" s="81" t="s">
        <v>5119</v>
      </c>
      <c r="D805" s="82">
        <v>330335405142</v>
      </c>
      <c r="E805" s="83">
        <v>0.2</v>
      </c>
      <c r="F805" s="86"/>
    </row>
    <row r="806" spans="1:6" x14ac:dyDescent="0.25">
      <c r="A806" s="84" t="s">
        <v>7592</v>
      </c>
      <c r="B806" s="81">
        <v>727</v>
      </c>
      <c r="C806" s="81" t="s">
        <v>5119</v>
      </c>
      <c r="D806" s="82">
        <v>330335405142</v>
      </c>
      <c r="E806" s="83">
        <v>0.2</v>
      </c>
      <c r="F806" s="86"/>
    </row>
    <row r="807" spans="1:6" x14ac:dyDescent="0.25">
      <c r="A807" s="84" t="s">
        <v>7593</v>
      </c>
      <c r="B807" s="81">
        <v>727</v>
      </c>
      <c r="C807" s="81" t="s">
        <v>5119</v>
      </c>
      <c r="D807" s="82">
        <v>430433103251</v>
      </c>
      <c r="E807" s="83">
        <v>0.2</v>
      </c>
      <c r="F807" s="86"/>
    </row>
    <row r="808" spans="1:6" x14ac:dyDescent="0.25">
      <c r="A808" s="84" t="s">
        <v>7594</v>
      </c>
      <c r="B808" s="81">
        <v>727</v>
      </c>
      <c r="C808" s="81" t="s">
        <v>5119</v>
      </c>
      <c r="D808" s="82">
        <v>430433104105</v>
      </c>
      <c r="E808" s="83">
        <v>0.2</v>
      </c>
      <c r="F808" s="86"/>
    </row>
    <row r="809" spans="1:6" x14ac:dyDescent="0.25">
      <c r="A809" s="84" t="s">
        <v>7595</v>
      </c>
      <c r="B809" s="81">
        <v>727</v>
      </c>
      <c r="C809" s="81" t="s">
        <v>5119</v>
      </c>
      <c r="D809" s="82">
        <v>480483101228</v>
      </c>
      <c r="E809" s="83">
        <v>0.2</v>
      </c>
      <c r="F809" s="86"/>
    </row>
    <row r="810" spans="1:6" x14ac:dyDescent="0.25">
      <c r="A810" s="84" t="s">
        <v>7596</v>
      </c>
      <c r="B810" s="81">
        <v>728</v>
      </c>
      <c r="C810" s="81" t="s">
        <v>5123</v>
      </c>
      <c r="D810" s="82">
        <v>330335405142</v>
      </c>
      <c r="E810" s="83">
        <v>0.2</v>
      </c>
      <c r="F810" s="86"/>
    </row>
    <row r="811" spans="1:6" x14ac:dyDescent="0.25">
      <c r="A811" s="84" t="s">
        <v>7596</v>
      </c>
      <c r="B811" s="81">
        <v>728</v>
      </c>
      <c r="C811" s="81" t="s">
        <v>5123</v>
      </c>
      <c r="D811" s="82">
        <v>330335405142</v>
      </c>
      <c r="E811" s="83">
        <v>0.2</v>
      </c>
      <c r="F811" s="86"/>
    </row>
    <row r="812" spans="1:6" x14ac:dyDescent="0.25">
      <c r="A812" s="84" t="s">
        <v>7597</v>
      </c>
      <c r="B812" s="81">
        <v>728</v>
      </c>
      <c r="C812" s="81" t="s">
        <v>5123</v>
      </c>
      <c r="D812" s="82">
        <v>430433103251</v>
      </c>
      <c r="E812" s="83">
        <v>0.2</v>
      </c>
      <c r="F812" s="86"/>
    </row>
    <row r="813" spans="1:6" x14ac:dyDescent="0.25">
      <c r="A813" s="84" t="s">
        <v>7598</v>
      </c>
      <c r="B813" s="81">
        <v>728</v>
      </c>
      <c r="C813" s="81" t="s">
        <v>5123</v>
      </c>
      <c r="D813" s="82">
        <v>430433104105</v>
      </c>
      <c r="E813" s="83">
        <v>0.2</v>
      </c>
      <c r="F813" s="86"/>
    </row>
    <row r="814" spans="1:6" x14ac:dyDescent="0.25">
      <c r="A814" s="84" t="s">
        <v>7599</v>
      </c>
      <c r="B814" s="81">
        <v>728</v>
      </c>
      <c r="C814" s="81" t="s">
        <v>5123</v>
      </c>
      <c r="D814" s="82">
        <v>480483101228</v>
      </c>
      <c r="E814" s="83">
        <v>0.2</v>
      </c>
      <c r="F814" s="86"/>
    </row>
    <row r="815" spans="1:6" x14ac:dyDescent="0.25">
      <c r="A815" s="84" t="s">
        <v>7600</v>
      </c>
      <c r="B815" s="81">
        <v>729</v>
      </c>
      <c r="C815" s="81" t="s">
        <v>5126</v>
      </c>
      <c r="D815" s="82">
        <v>330335405142</v>
      </c>
      <c r="E815" s="83">
        <v>0.2</v>
      </c>
      <c r="F815" s="86"/>
    </row>
    <row r="816" spans="1:6" x14ac:dyDescent="0.25">
      <c r="A816" s="84" t="s">
        <v>7601</v>
      </c>
      <c r="B816" s="81">
        <v>729</v>
      </c>
      <c r="C816" s="81" t="s">
        <v>5126</v>
      </c>
      <c r="D816" s="82">
        <v>430433103251</v>
      </c>
      <c r="E816" s="83">
        <v>0.2</v>
      </c>
      <c r="F816" s="86"/>
    </row>
    <row r="817" spans="1:6" x14ac:dyDescent="0.25">
      <c r="A817" s="84" t="s">
        <v>7602</v>
      </c>
      <c r="B817" s="81">
        <v>729</v>
      </c>
      <c r="C817" s="81" t="s">
        <v>5126</v>
      </c>
      <c r="D817" s="82">
        <v>430433104105</v>
      </c>
      <c r="E817" s="83">
        <v>0.2</v>
      </c>
      <c r="F817" s="86"/>
    </row>
    <row r="818" spans="1:6" x14ac:dyDescent="0.25">
      <c r="A818" s="84" t="s">
        <v>7603</v>
      </c>
      <c r="B818" s="81">
        <v>729</v>
      </c>
      <c r="C818" s="81" t="s">
        <v>5126</v>
      </c>
      <c r="D818" s="82">
        <v>480483101228</v>
      </c>
      <c r="E818" s="83">
        <v>0.2</v>
      </c>
      <c r="F818" s="86"/>
    </row>
    <row r="819" spans="1:6" x14ac:dyDescent="0.25">
      <c r="A819" s="63" t="s">
        <v>7604</v>
      </c>
      <c r="B819" s="81">
        <v>731</v>
      </c>
      <c r="C819" s="81" t="s">
        <v>5130</v>
      </c>
      <c r="D819" s="82">
        <v>330333401452</v>
      </c>
      <c r="E819" s="83">
        <v>0.12</v>
      </c>
      <c r="F819" s="86"/>
    </row>
    <row r="820" spans="1:6" x14ac:dyDescent="0.25">
      <c r="A820" s="84" t="s">
        <v>7605</v>
      </c>
      <c r="B820" s="81">
        <v>731</v>
      </c>
      <c r="C820" s="81" t="s">
        <v>5130</v>
      </c>
      <c r="D820" s="82">
        <v>330335405142</v>
      </c>
      <c r="E820" s="83">
        <v>0.2</v>
      </c>
      <c r="F820" s="86"/>
    </row>
    <row r="821" spans="1:6" x14ac:dyDescent="0.25">
      <c r="A821" s="84" t="s">
        <v>7605</v>
      </c>
      <c r="B821" s="81">
        <v>731</v>
      </c>
      <c r="C821" s="81" t="s">
        <v>5130</v>
      </c>
      <c r="D821" s="82">
        <v>330335405142</v>
      </c>
      <c r="E821" s="83">
        <v>0.2</v>
      </c>
      <c r="F821" s="86"/>
    </row>
    <row r="822" spans="1:6" x14ac:dyDescent="0.25">
      <c r="A822" s="84" t="s">
        <v>7606</v>
      </c>
      <c r="B822" s="81">
        <v>731</v>
      </c>
      <c r="C822" s="81" t="s">
        <v>5130</v>
      </c>
      <c r="D822" s="82">
        <v>430433103251</v>
      </c>
      <c r="E822" s="83">
        <v>0.2</v>
      </c>
      <c r="F822" s="86"/>
    </row>
    <row r="823" spans="1:6" x14ac:dyDescent="0.25">
      <c r="A823" s="84" t="s">
        <v>7607</v>
      </c>
      <c r="B823" s="81">
        <v>731</v>
      </c>
      <c r="C823" s="81" t="s">
        <v>5130</v>
      </c>
      <c r="D823" s="82">
        <v>430433104105</v>
      </c>
      <c r="E823" s="83">
        <v>0.2</v>
      </c>
      <c r="F823" s="86"/>
    </row>
    <row r="824" spans="1:6" x14ac:dyDescent="0.25">
      <c r="A824" s="84" t="s">
        <v>7608</v>
      </c>
      <c r="B824" s="81">
        <v>731</v>
      </c>
      <c r="C824" s="81" t="s">
        <v>5130</v>
      </c>
      <c r="D824" s="82">
        <v>480483101228</v>
      </c>
      <c r="E824" s="83">
        <v>0.2</v>
      </c>
      <c r="F824" s="86"/>
    </row>
    <row r="825" spans="1:6" x14ac:dyDescent="0.25">
      <c r="A825" s="84" t="s">
        <v>7609</v>
      </c>
      <c r="B825" s="81">
        <v>732</v>
      </c>
      <c r="C825" s="81" t="s">
        <v>5134</v>
      </c>
      <c r="D825" s="82">
        <v>330335405142</v>
      </c>
      <c r="E825" s="83">
        <v>0.2</v>
      </c>
      <c r="F825" s="86"/>
    </row>
    <row r="826" spans="1:6" x14ac:dyDescent="0.25">
      <c r="A826" s="84" t="s">
        <v>7610</v>
      </c>
      <c r="B826" s="81">
        <v>732</v>
      </c>
      <c r="C826" s="81" t="s">
        <v>5134</v>
      </c>
      <c r="D826" s="82">
        <v>430433103251</v>
      </c>
      <c r="E826" s="83">
        <v>0.2</v>
      </c>
      <c r="F826" s="86"/>
    </row>
    <row r="827" spans="1:6" x14ac:dyDescent="0.25">
      <c r="A827" s="84" t="s">
        <v>7611</v>
      </c>
      <c r="B827" s="81">
        <v>732</v>
      </c>
      <c r="C827" s="81" t="s">
        <v>5134</v>
      </c>
      <c r="D827" s="82">
        <v>430433104105</v>
      </c>
      <c r="E827" s="83">
        <v>0.2</v>
      </c>
      <c r="F827" s="86"/>
    </row>
    <row r="828" spans="1:6" x14ac:dyDescent="0.25">
      <c r="A828" s="84" t="s">
        <v>7612</v>
      </c>
      <c r="B828" s="81">
        <v>732</v>
      </c>
      <c r="C828" s="81" t="s">
        <v>5134</v>
      </c>
      <c r="D828" s="82">
        <v>480483101228</v>
      </c>
      <c r="E828" s="83">
        <v>0.2</v>
      </c>
      <c r="F828" s="86"/>
    </row>
    <row r="829" spans="1:6" x14ac:dyDescent="0.25">
      <c r="A829" s="84" t="s">
        <v>7613</v>
      </c>
      <c r="B829" s="81">
        <v>733</v>
      </c>
      <c r="C829" s="81" t="s">
        <v>5138</v>
      </c>
      <c r="D829" s="82">
        <v>330335405142</v>
      </c>
      <c r="E829" s="83">
        <v>0.2</v>
      </c>
      <c r="F829" s="86"/>
    </row>
    <row r="830" spans="1:6" x14ac:dyDescent="0.25">
      <c r="A830" s="84" t="s">
        <v>7613</v>
      </c>
      <c r="B830" s="81">
        <v>733</v>
      </c>
      <c r="C830" s="81" t="s">
        <v>5138</v>
      </c>
      <c r="D830" s="82">
        <v>330335405142</v>
      </c>
      <c r="E830" s="83">
        <v>0.2</v>
      </c>
      <c r="F830" s="86"/>
    </row>
    <row r="831" spans="1:6" x14ac:dyDescent="0.25">
      <c r="A831" s="84" t="s">
        <v>7614</v>
      </c>
      <c r="B831" s="81">
        <v>733</v>
      </c>
      <c r="C831" s="81" t="s">
        <v>5138</v>
      </c>
      <c r="D831" s="82">
        <v>430433103251</v>
      </c>
      <c r="E831" s="83">
        <v>0.2</v>
      </c>
      <c r="F831" s="86"/>
    </row>
    <row r="832" spans="1:6" x14ac:dyDescent="0.25">
      <c r="A832" s="84" t="s">
        <v>7615</v>
      </c>
      <c r="B832" s="81">
        <v>733</v>
      </c>
      <c r="C832" s="81" t="s">
        <v>5138</v>
      </c>
      <c r="D832" s="82">
        <v>430433104105</v>
      </c>
      <c r="E832" s="83">
        <v>0.2</v>
      </c>
      <c r="F832" s="86"/>
    </row>
    <row r="833" spans="1:6" x14ac:dyDescent="0.25">
      <c r="A833" s="84" t="s">
        <v>7616</v>
      </c>
      <c r="B833" s="81">
        <v>733</v>
      </c>
      <c r="C833" s="81" t="s">
        <v>5138</v>
      </c>
      <c r="D833" s="82">
        <v>480483101228</v>
      </c>
      <c r="E833" s="83">
        <v>0.2</v>
      </c>
      <c r="F833" s="86"/>
    </row>
    <row r="834" spans="1:6" x14ac:dyDescent="0.25">
      <c r="A834" s="84" t="s">
        <v>7617</v>
      </c>
      <c r="B834" s="81">
        <v>736</v>
      </c>
      <c r="C834" s="81" t="s">
        <v>3932</v>
      </c>
      <c r="D834" s="82">
        <v>330333401101</v>
      </c>
      <c r="E834" s="83">
        <v>0.12</v>
      </c>
      <c r="F834" s="86"/>
    </row>
    <row r="835" spans="1:6" x14ac:dyDescent="0.25">
      <c r="A835" s="84" t="s">
        <v>7618</v>
      </c>
      <c r="B835" s="81">
        <v>736</v>
      </c>
      <c r="C835" s="81" t="s">
        <v>3932</v>
      </c>
      <c r="D835" s="82">
        <v>330333401452</v>
      </c>
      <c r="E835" s="83">
        <v>0.12</v>
      </c>
      <c r="F835" s="86"/>
    </row>
    <row r="836" spans="1:6" x14ac:dyDescent="0.25">
      <c r="A836" s="84" t="s">
        <v>7619</v>
      </c>
      <c r="B836" s="81">
        <v>736</v>
      </c>
      <c r="C836" s="81" t="s">
        <v>3932</v>
      </c>
      <c r="D836" s="82">
        <v>330333401453</v>
      </c>
      <c r="E836" s="83">
        <v>0.12</v>
      </c>
      <c r="F836" s="86"/>
    </row>
    <row r="837" spans="1:6" x14ac:dyDescent="0.25">
      <c r="A837" s="84" t="s">
        <v>7620</v>
      </c>
      <c r="B837" s="81">
        <v>736</v>
      </c>
      <c r="C837" s="81" t="s">
        <v>3932</v>
      </c>
      <c r="D837" s="82">
        <v>330333402101</v>
      </c>
      <c r="E837" s="83">
        <v>0.12</v>
      </c>
      <c r="F837" s="86"/>
    </row>
    <row r="838" spans="1:6" x14ac:dyDescent="0.25">
      <c r="A838" s="84" t="s">
        <v>7621</v>
      </c>
      <c r="B838" s="81">
        <v>736</v>
      </c>
      <c r="C838" s="81" t="s">
        <v>3932</v>
      </c>
      <c r="D838" s="82">
        <v>330333402151</v>
      </c>
      <c r="E838" s="83">
        <v>0.12</v>
      </c>
      <c r="F838" s="86"/>
    </row>
    <row r="839" spans="1:6" x14ac:dyDescent="0.25">
      <c r="A839" s="84" t="s">
        <v>7622</v>
      </c>
      <c r="B839" s="81">
        <v>736</v>
      </c>
      <c r="C839" s="81" t="s">
        <v>3932</v>
      </c>
      <c r="D839" s="82">
        <v>330333402152</v>
      </c>
      <c r="E839" s="83">
        <v>0.12</v>
      </c>
      <c r="F839" s="86"/>
    </row>
    <row r="840" spans="1:6" x14ac:dyDescent="0.25">
      <c r="A840" s="84" t="s">
        <v>7623</v>
      </c>
      <c r="B840" s="81">
        <v>736</v>
      </c>
      <c r="C840" s="81" t="s">
        <v>3932</v>
      </c>
      <c r="D840" s="82">
        <v>330335405101</v>
      </c>
      <c r="E840" s="83">
        <v>0.15</v>
      </c>
      <c r="F840" s="86"/>
    </row>
    <row r="841" spans="1:6" x14ac:dyDescent="0.25">
      <c r="A841" s="84" t="s">
        <v>7624</v>
      </c>
      <c r="B841" s="81">
        <v>736</v>
      </c>
      <c r="C841" s="81" t="s">
        <v>3932</v>
      </c>
      <c r="D841" s="82">
        <v>330335405142</v>
      </c>
      <c r="E841" s="83">
        <v>0.15</v>
      </c>
      <c r="F841" s="86"/>
    </row>
    <row r="842" spans="1:6" x14ac:dyDescent="0.25">
      <c r="A842" s="63" t="s">
        <v>7625</v>
      </c>
      <c r="B842" s="81">
        <v>736</v>
      </c>
      <c r="C842" s="81" t="s">
        <v>3932</v>
      </c>
      <c r="D842" s="82">
        <v>430433104105</v>
      </c>
      <c r="E842" s="83">
        <v>0.2</v>
      </c>
      <c r="F842" s="86"/>
    </row>
    <row r="843" spans="1:6" x14ac:dyDescent="0.25">
      <c r="A843" s="63" t="s">
        <v>7626</v>
      </c>
      <c r="B843" s="81">
        <v>736</v>
      </c>
      <c r="C843" s="81" t="s">
        <v>3932</v>
      </c>
      <c r="D843" s="82">
        <v>480483101228</v>
      </c>
      <c r="E843" s="83">
        <v>0.2</v>
      </c>
      <c r="F843" s="86"/>
    </row>
    <row r="844" spans="1:6" x14ac:dyDescent="0.25">
      <c r="A844" s="63" t="s">
        <v>7627</v>
      </c>
      <c r="B844" s="81">
        <v>739</v>
      </c>
      <c r="C844" s="81" t="s">
        <v>5142</v>
      </c>
      <c r="D844" s="82">
        <v>330333401101</v>
      </c>
      <c r="E844" s="83">
        <v>0.12</v>
      </c>
      <c r="F844" s="86"/>
    </row>
    <row r="845" spans="1:6" x14ac:dyDescent="0.25">
      <c r="A845" s="84" t="s">
        <v>7628</v>
      </c>
      <c r="B845" s="81">
        <v>739</v>
      </c>
      <c r="C845" s="81" t="s">
        <v>5142</v>
      </c>
      <c r="D845" s="82">
        <v>330335405142</v>
      </c>
      <c r="E845" s="83">
        <v>0.2</v>
      </c>
      <c r="F845" s="86"/>
    </row>
    <row r="846" spans="1:6" x14ac:dyDescent="0.25">
      <c r="A846" s="84" t="s">
        <v>7628</v>
      </c>
      <c r="B846" s="81">
        <v>739</v>
      </c>
      <c r="C846" s="81" t="s">
        <v>5142</v>
      </c>
      <c r="D846" s="82">
        <v>330335405142</v>
      </c>
      <c r="E846" s="83">
        <v>0.2</v>
      </c>
      <c r="F846" s="86"/>
    </row>
    <row r="847" spans="1:6" x14ac:dyDescent="0.25">
      <c r="A847" s="84" t="s">
        <v>7629</v>
      </c>
      <c r="B847" s="81">
        <v>739</v>
      </c>
      <c r="C847" s="81" t="s">
        <v>5142</v>
      </c>
      <c r="D847" s="82">
        <v>430433103251</v>
      </c>
      <c r="E847" s="83">
        <v>0.2</v>
      </c>
      <c r="F847" s="86"/>
    </row>
    <row r="848" spans="1:6" x14ac:dyDescent="0.25">
      <c r="A848" s="84" t="s">
        <v>7630</v>
      </c>
      <c r="B848" s="81">
        <v>739</v>
      </c>
      <c r="C848" s="81" t="s">
        <v>5142</v>
      </c>
      <c r="D848" s="82">
        <v>430433104105</v>
      </c>
      <c r="E848" s="83">
        <v>0.2</v>
      </c>
      <c r="F848" s="86"/>
    </row>
    <row r="849" spans="1:6" x14ac:dyDescent="0.25">
      <c r="A849" s="84" t="s">
        <v>7631</v>
      </c>
      <c r="B849" s="81">
        <v>739</v>
      </c>
      <c r="C849" s="81" t="s">
        <v>5142</v>
      </c>
      <c r="D849" s="82">
        <v>480483101228</v>
      </c>
      <c r="E849" s="83">
        <v>0.2</v>
      </c>
      <c r="F849" s="86"/>
    </row>
    <row r="850" spans="1:6" x14ac:dyDescent="0.25">
      <c r="A850" s="75" t="s">
        <v>7632</v>
      </c>
      <c r="B850" s="76">
        <v>741</v>
      </c>
      <c r="C850" s="76" t="s">
        <v>5409</v>
      </c>
      <c r="D850" s="77">
        <v>330333401101</v>
      </c>
      <c r="E850" s="78">
        <v>0.12</v>
      </c>
      <c r="F850" s="86"/>
    </row>
    <row r="851" spans="1:6" x14ac:dyDescent="0.25">
      <c r="A851" s="84" t="s">
        <v>7633</v>
      </c>
      <c r="B851" s="81">
        <v>741</v>
      </c>
      <c r="C851" s="81" t="s">
        <v>5409</v>
      </c>
      <c r="D851" s="82">
        <v>330335405142</v>
      </c>
      <c r="E851" s="83">
        <v>0.2</v>
      </c>
      <c r="F851" s="86"/>
    </row>
    <row r="852" spans="1:6" x14ac:dyDescent="0.25">
      <c r="A852" s="84" t="s">
        <v>7633</v>
      </c>
      <c r="B852" s="81">
        <v>741</v>
      </c>
      <c r="C852" s="81" t="s">
        <v>5409</v>
      </c>
      <c r="D852" s="82">
        <v>330335405142</v>
      </c>
      <c r="E852" s="83">
        <v>0.2</v>
      </c>
      <c r="F852" s="86"/>
    </row>
    <row r="853" spans="1:6" x14ac:dyDescent="0.25">
      <c r="A853" s="84" t="s">
        <v>7634</v>
      </c>
      <c r="B853" s="81">
        <v>741</v>
      </c>
      <c r="C853" s="81" t="s">
        <v>5409</v>
      </c>
      <c r="D853" s="82">
        <v>430433103251</v>
      </c>
      <c r="E853" s="83">
        <v>0.2</v>
      </c>
      <c r="F853" s="86"/>
    </row>
    <row r="854" spans="1:6" x14ac:dyDescent="0.25">
      <c r="A854" s="84" t="s">
        <v>7635</v>
      </c>
      <c r="B854" s="81">
        <v>741</v>
      </c>
      <c r="C854" s="81" t="s">
        <v>5409</v>
      </c>
      <c r="D854" s="82">
        <v>430433104105</v>
      </c>
      <c r="E854" s="83">
        <v>0.2</v>
      </c>
      <c r="F854" s="86"/>
    </row>
    <row r="855" spans="1:6" x14ac:dyDescent="0.25">
      <c r="A855" s="84" t="s">
        <v>7636</v>
      </c>
      <c r="B855" s="81">
        <v>741</v>
      </c>
      <c r="C855" s="81" t="s">
        <v>5409</v>
      </c>
      <c r="D855" s="82">
        <v>480483101228</v>
      </c>
      <c r="E855" s="83">
        <v>0.2</v>
      </c>
      <c r="F855" s="86"/>
    </row>
    <row r="856" spans="1:6" x14ac:dyDescent="0.25">
      <c r="A856" s="84" t="s">
        <v>7637</v>
      </c>
      <c r="B856" s="81">
        <v>742</v>
      </c>
      <c r="C856" s="81" t="s">
        <v>5146</v>
      </c>
      <c r="D856" s="82">
        <v>330335405142</v>
      </c>
      <c r="E856" s="83">
        <v>0.2</v>
      </c>
      <c r="F856" s="86"/>
    </row>
    <row r="857" spans="1:6" x14ac:dyDescent="0.25">
      <c r="A857" s="84" t="s">
        <v>7638</v>
      </c>
      <c r="B857" s="81">
        <v>742</v>
      </c>
      <c r="C857" s="81" t="s">
        <v>5146</v>
      </c>
      <c r="D857" s="82">
        <v>430433103251</v>
      </c>
      <c r="E857" s="83">
        <v>0.2</v>
      </c>
      <c r="F857" s="86"/>
    </row>
    <row r="858" spans="1:6" x14ac:dyDescent="0.25">
      <c r="A858" s="84" t="s">
        <v>7639</v>
      </c>
      <c r="B858" s="81">
        <v>742</v>
      </c>
      <c r="C858" s="81" t="s">
        <v>5146</v>
      </c>
      <c r="D858" s="82">
        <v>430433104105</v>
      </c>
      <c r="E858" s="83">
        <v>0.2</v>
      </c>
      <c r="F858" s="86"/>
    </row>
    <row r="859" spans="1:6" x14ac:dyDescent="0.25">
      <c r="A859" s="84" t="s">
        <v>7640</v>
      </c>
      <c r="B859" s="81">
        <v>742</v>
      </c>
      <c r="C859" s="81" t="s">
        <v>5146</v>
      </c>
      <c r="D859" s="82">
        <v>480483101228</v>
      </c>
      <c r="E859" s="83">
        <v>0.2</v>
      </c>
      <c r="F859" s="86"/>
    </row>
    <row r="860" spans="1:6" x14ac:dyDescent="0.25">
      <c r="A860" s="84" t="s">
        <v>7641</v>
      </c>
      <c r="B860" s="81">
        <v>745</v>
      </c>
      <c r="C860" s="81" t="s">
        <v>4286</v>
      </c>
      <c r="D860" s="82">
        <v>330333401472</v>
      </c>
      <c r="E860" s="83">
        <v>0.14</v>
      </c>
      <c r="F860" s="86"/>
    </row>
    <row r="861" spans="1:6" x14ac:dyDescent="0.25">
      <c r="A861" s="84" t="s">
        <v>7642</v>
      </c>
      <c r="B861" s="81">
        <v>745</v>
      </c>
      <c r="C861" s="81" t="s">
        <v>4286</v>
      </c>
      <c r="D861" s="82">
        <v>330333402172</v>
      </c>
      <c r="E861" s="83">
        <v>0.14</v>
      </c>
      <c r="F861" s="86"/>
    </row>
    <row r="862" spans="1:6" x14ac:dyDescent="0.25">
      <c r="A862" s="84" t="s">
        <v>7643</v>
      </c>
      <c r="B862" s="81">
        <v>745</v>
      </c>
      <c r="C862" s="81" t="s">
        <v>4286</v>
      </c>
      <c r="D862" s="82">
        <v>330335405142</v>
      </c>
      <c r="E862" s="83">
        <v>0.2</v>
      </c>
      <c r="F862" s="86"/>
    </row>
    <row r="863" spans="1:6" x14ac:dyDescent="0.25">
      <c r="A863" s="84" t="s">
        <v>7644</v>
      </c>
      <c r="B863" s="81">
        <v>746</v>
      </c>
      <c r="C863" s="81" t="s">
        <v>4263</v>
      </c>
      <c r="D863" s="82">
        <v>330333401101</v>
      </c>
      <c r="E863" s="83">
        <v>0.11</v>
      </c>
      <c r="F863" s="86"/>
    </row>
    <row r="864" spans="1:6" x14ac:dyDescent="0.25">
      <c r="A864" s="84" t="s">
        <v>7645</v>
      </c>
      <c r="B864" s="81">
        <v>746</v>
      </c>
      <c r="C864" s="81" t="s">
        <v>4263</v>
      </c>
      <c r="D864" s="82">
        <v>330333401452</v>
      </c>
      <c r="E864" s="83">
        <v>0.12</v>
      </c>
      <c r="F864" s="86"/>
    </row>
    <row r="865" spans="1:6" x14ac:dyDescent="0.25">
      <c r="A865" s="84" t="s">
        <v>7646</v>
      </c>
      <c r="B865" s="81">
        <v>746</v>
      </c>
      <c r="C865" s="81" t="s">
        <v>4263</v>
      </c>
      <c r="D865" s="82">
        <v>330333401453</v>
      </c>
      <c r="E865" s="83">
        <v>0.12</v>
      </c>
      <c r="F865" s="86"/>
    </row>
    <row r="866" spans="1:6" x14ac:dyDescent="0.25">
      <c r="A866" s="75" t="s">
        <v>7647</v>
      </c>
      <c r="B866" s="76">
        <v>746</v>
      </c>
      <c r="C866" s="76" t="s">
        <v>4263</v>
      </c>
      <c r="D866" s="77">
        <v>330335405142</v>
      </c>
      <c r="E866" s="78">
        <v>0.2</v>
      </c>
      <c r="F866" s="86"/>
    </row>
    <row r="867" spans="1:6" x14ac:dyDescent="0.25">
      <c r="A867" s="84" t="s">
        <v>7648</v>
      </c>
      <c r="B867" s="81">
        <v>801</v>
      </c>
      <c r="C867" s="81" t="s">
        <v>5075</v>
      </c>
      <c r="D867" s="82">
        <v>330333401473</v>
      </c>
      <c r="E867" s="83">
        <v>0.15</v>
      </c>
      <c r="F867" s="86"/>
    </row>
    <row r="868" spans="1:6" x14ac:dyDescent="0.25">
      <c r="A868" s="84" t="s">
        <v>7649</v>
      </c>
      <c r="B868" s="81">
        <v>801</v>
      </c>
      <c r="C868" s="81" t="s">
        <v>5075</v>
      </c>
      <c r="D868" s="82">
        <v>330335405142</v>
      </c>
      <c r="E868" s="83">
        <v>0.2</v>
      </c>
      <c r="F868" s="86"/>
    </row>
    <row r="869" spans="1:6" x14ac:dyDescent="0.25">
      <c r="A869" s="84" t="s">
        <v>7649</v>
      </c>
      <c r="B869" s="81">
        <v>801</v>
      </c>
      <c r="C869" s="81" t="s">
        <v>5075</v>
      </c>
      <c r="D869" s="82">
        <v>330335405142</v>
      </c>
      <c r="E869" s="83">
        <v>0.2</v>
      </c>
      <c r="F869" s="86"/>
    </row>
    <row r="870" spans="1:6" x14ac:dyDescent="0.25">
      <c r="A870" s="84" t="s">
        <v>7650</v>
      </c>
      <c r="B870" s="81">
        <v>801</v>
      </c>
      <c r="C870" s="81" t="s">
        <v>5075</v>
      </c>
      <c r="D870" s="82">
        <v>430433103251</v>
      </c>
      <c r="E870" s="83">
        <v>0.2</v>
      </c>
      <c r="F870" s="86"/>
    </row>
    <row r="871" spans="1:6" x14ac:dyDescent="0.25">
      <c r="A871" s="84" t="s">
        <v>7651</v>
      </c>
      <c r="B871" s="81">
        <v>801</v>
      </c>
      <c r="C871" s="81" t="s">
        <v>5075</v>
      </c>
      <c r="D871" s="82">
        <v>430433104105</v>
      </c>
      <c r="E871" s="83">
        <v>0.2</v>
      </c>
      <c r="F871" s="86"/>
    </row>
    <row r="872" spans="1:6" x14ac:dyDescent="0.25">
      <c r="A872" s="84" t="s">
        <v>7652</v>
      </c>
      <c r="B872" s="81">
        <v>801</v>
      </c>
      <c r="C872" s="81" t="s">
        <v>5075</v>
      </c>
      <c r="D872" s="82">
        <v>480483101228</v>
      </c>
      <c r="E872" s="83">
        <v>0.2</v>
      </c>
      <c r="F872" s="86"/>
    </row>
    <row r="873" spans="1:6" x14ac:dyDescent="0.25">
      <c r="A873" s="84" t="s">
        <v>7653</v>
      </c>
      <c r="B873" s="81">
        <v>802</v>
      </c>
      <c r="C873" s="81" t="s">
        <v>5079</v>
      </c>
      <c r="D873" s="82">
        <v>330333401452</v>
      </c>
      <c r="E873" s="83">
        <v>0.14</v>
      </c>
      <c r="F873" s="86"/>
    </row>
    <row r="874" spans="1:6" x14ac:dyDescent="0.25">
      <c r="A874" s="84" t="s">
        <v>7654</v>
      </c>
      <c r="B874" s="81">
        <v>802</v>
      </c>
      <c r="C874" s="81" t="s">
        <v>5079</v>
      </c>
      <c r="D874" s="82">
        <v>330333401473</v>
      </c>
      <c r="E874" s="83">
        <v>0.15</v>
      </c>
      <c r="F874" s="86"/>
    </row>
    <row r="875" spans="1:6" x14ac:dyDescent="0.25">
      <c r="A875" s="84" t="s">
        <v>7655</v>
      </c>
      <c r="B875" s="81">
        <v>802</v>
      </c>
      <c r="C875" s="81" t="s">
        <v>5079</v>
      </c>
      <c r="D875" s="82">
        <v>330335405142</v>
      </c>
      <c r="E875" s="83">
        <v>0.2</v>
      </c>
      <c r="F875" s="86"/>
    </row>
    <row r="876" spans="1:6" x14ac:dyDescent="0.25">
      <c r="A876" s="84" t="s">
        <v>7655</v>
      </c>
      <c r="B876" s="81">
        <v>802</v>
      </c>
      <c r="C876" s="81" t="s">
        <v>5079</v>
      </c>
      <c r="D876" s="82">
        <v>330335405142</v>
      </c>
      <c r="E876" s="83">
        <v>0.2</v>
      </c>
      <c r="F876" s="86"/>
    </row>
    <row r="877" spans="1:6" x14ac:dyDescent="0.25">
      <c r="A877" s="84" t="s">
        <v>7656</v>
      </c>
      <c r="B877" s="81">
        <v>802</v>
      </c>
      <c r="C877" s="81" t="s">
        <v>5079</v>
      </c>
      <c r="D877" s="82">
        <v>430433103251</v>
      </c>
      <c r="E877" s="83">
        <v>0.2</v>
      </c>
      <c r="F877" s="86"/>
    </row>
    <row r="878" spans="1:6" x14ac:dyDescent="0.25">
      <c r="A878" s="84" t="s">
        <v>7657</v>
      </c>
      <c r="B878" s="81">
        <v>802</v>
      </c>
      <c r="C878" s="81" t="s">
        <v>5079</v>
      </c>
      <c r="D878" s="82">
        <v>430433104105</v>
      </c>
      <c r="E878" s="83">
        <v>0.2</v>
      </c>
      <c r="F878" s="86"/>
    </row>
    <row r="879" spans="1:6" x14ac:dyDescent="0.25">
      <c r="A879" s="84" t="s">
        <v>7658</v>
      </c>
      <c r="B879" s="81">
        <v>802</v>
      </c>
      <c r="C879" s="81" t="s">
        <v>5079</v>
      </c>
      <c r="D879" s="82">
        <v>480483101228</v>
      </c>
      <c r="E879" s="83">
        <v>0.2</v>
      </c>
      <c r="F879" s="86"/>
    </row>
    <row r="880" spans="1:6" x14ac:dyDescent="0.25">
      <c r="A880" s="84" t="s">
        <v>7659</v>
      </c>
      <c r="B880" s="81">
        <v>804</v>
      </c>
      <c r="C880" s="81" t="s">
        <v>3905</v>
      </c>
      <c r="D880" s="82">
        <v>330333401101</v>
      </c>
      <c r="E880" s="83">
        <v>0.12</v>
      </c>
      <c r="F880" s="86"/>
    </row>
    <row r="881" spans="1:6" x14ac:dyDescent="0.25">
      <c r="A881" s="84" t="s">
        <v>7660</v>
      </c>
      <c r="B881" s="81">
        <v>804</v>
      </c>
      <c r="C881" s="81" t="s">
        <v>3905</v>
      </c>
      <c r="D881" s="82">
        <v>330333401452</v>
      </c>
      <c r="E881" s="83">
        <v>0.14</v>
      </c>
      <c r="F881" s="86"/>
    </row>
    <row r="882" spans="1:6" x14ac:dyDescent="0.25">
      <c r="A882" s="84" t="s">
        <v>7661</v>
      </c>
      <c r="B882" s="81">
        <v>804</v>
      </c>
      <c r="C882" s="81" t="s">
        <v>3905</v>
      </c>
      <c r="D882" s="82">
        <v>330333401453</v>
      </c>
      <c r="E882" s="83">
        <v>0.14</v>
      </c>
      <c r="F882" s="86"/>
    </row>
    <row r="883" spans="1:6" x14ac:dyDescent="0.25">
      <c r="A883" s="84" t="s">
        <v>7662</v>
      </c>
      <c r="B883" s="81">
        <v>804</v>
      </c>
      <c r="C883" s="81" t="s">
        <v>3905</v>
      </c>
      <c r="D883" s="82">
        <v>330333401473</v>
      </c>
      <c r="E883" s="83">
        <v>0.15</v>
      </c>
      <c r="F883" s="86"/>
    </row>
    <row r="884" spans="1:6" x14ac:dyDescent="0.25">
      <c r="A884" s="84" t="s">
        <v>7663</v>
      </c>
      <c r="B884" s="81">
        <v>804</v>
      </c>
      <c r="C884" s="81" t="s">
        <v>3905</v>
      </c>
      <c r="D884" s="82">
        <v>330333402151</v>
      </c>
      <c r="E884" s="83">
        <v>0.14</v>
      </c>
      <c r="F884" s="86"/>
    </row>
    <row r="885" spans="1:6" x14ac:dyDescent="0.25">
      <c r="A885" s="84" t="s">
        <v>7664</v>
      </c>
      <c r="B885" s="81">
        <v>804</v>
      </c>
      <c r="C885" s="81" t="s">
        <v>3905</v>
      </c>
      <c r="D885" s="82">
        <v>330333402152</v>
      </c>
      <c r="E885" s="83">
        <v>0.14</v>
      </c>
      <c r="F885" s="86"/>
    </row>
    <row r="886" spans="1:6" x14ac:dyDescent="0.25">
      <c r="A886" s="84" t="s">
        <v>7665</v>
      </c>
      <c r="B886" s="81">
        <v>804</v>
      </c>
      <c r="C886" s="81" t="s">
        <v>3905</v>
      </c>
      <c r="D886" s="82">
        <v>330335405142</v>
      </c>
      <c r="E886" s="83">
        <v>0.15</v>
      </c>
      <c r="F886" s="86"/>
    </row>
    <row r="887" spans="1:6" x14ac:dyDescent="0.25">
      <c r="A887" s="84" t="s">
        <v>7666</v>
      </c>
      <c r="B887" s="81">
        <v>804</v>
      </c>
      <c r="C887" s="81" t="s">
        <v>3905</v>
      </c>
      <c r="D887" s="82">
        <v>430433103251</v>
      </c>
      <c r="E887" s="83">
        <v>0.2</v>
      </c>
      <c r="F887" s="86"/>
    </row>
    <row r="888" spans="1:6" x14ac:dyDescent="0.25">
      <c r="A888" s="84" t="s">
        <v>7667</v>
      </c>
      <c r="B888" s="81">
        <v>804</v>
      </c>
      <c r="C888" s="81" t="s">
        <v>3905</v>
      </c>
      <c r="D888" s="82">
        <v>430433104105</v>
      </c>
      <c r="E888" s="83">
        <v>0.2</v>
      </c>
      <c r="F888" s="86"/>
    </row>
    <row r="889" spans="1:6" x14ac:dyDescent="0.25">
      <c r="A889" s="84" t="s">
        <v>7668</v>
      </c>
      <c r="B889" s="81">
        <v>804</v>
      </c>
      <c r="C889" s="81" t="s">
        <v>3905</v>
      </c>
      <c r="D889" s="82">
        <v>480483101228</v>
      </c>
      <c r="E889" s="83">
        <v>0.2</v>
      </c>
      <c r="F889" s="86"/>
    </row>
    <row r="890" spans="1:6" x14ac:dyDescent="0.25">
      <c r="A890" s="84" t="s">
        <v>7669</v>
      </c>
      <c r="B890" s="81">
        <v>805</v>
      </c>
      <c r="C890" s="81" t="s">
        <v>5081</v>
      </c>
      <c r="D890" s="82">
        <v>330333401452</v>
      </c>
      <c r="E890" s="83">
        <v>0.14</v>
      </c>
      <c r="F890" s="86"/>
    </row>
    <row r="891" spans="1:6" x14ac:dyDescent="0.25">
      <c r="A891" s="84" t="s">
        <v>7670</v>
      </c>
      <c r="B891" s="81">
        <v>805</v>
      </c>
      <c r="C891" s="81" t="s">
        <v>5081</v>
      </c>
      <c r="D891" s="82">
        <v>330333401453</v>
      </c>
      <c r="E891" s="83">
        <v>0.14</v>
      </c>
      <c r="F891" s="86"/>
    </row>
    <row r="892" spans="1:6" x14ac:dyDescent="0.25">
      <c r="A892" s="84" t="s">
        <v>7671</v>
      </c>
      <c r="B892" s="81">
        <v>805</v>
      </c>
      <c r="C892" s="81" t="s">
        <v>5081</v>
      </c>
      <c r="D892" s="82">
        <v>330333401473</v>
      </c>
      <c r="E892" s="83">
        <v>0.15</v>
      </c>
      <c r="F892" s="86"/>
    </row>
    <row r="893" spans="1:6" x14ac:dyDescent="0.25">
      <c r="A893" s="84" t="s">
        <v>7672</v>
      </c>
      <c r="B893" s="81">
        <v>805</v>
      </c>
      <c r="C893" s="81" t="s">
        <v>5081</v>
      </c>
      <c r="D893" s="82">
        <v>330333402151</v>
      </c>
      <c r="E893" s="83">
        <v>0.14</v>
      </c>
      <c r="F893" s="86"/>
    </row>
    <row r="894" spans="1:6" x14ac:dyDescent="0.25">
      <c r="A894" s="84" t="s">
        <v>7673</v>
      </c>
      <c r="B894" s="81">
        <v>805</v>
      </c>
      <c r="C894" s="81" t="s">
        <v>5081</v>
      </c>
      <c r="D894" s="82">
        <v>330333402152</v>
      </c>
      <c r="E894" s="83">
        <v>0.16</v>
      </c>
      <c r="F894" s="86"/>
    </row>
    <row r="895" spans="1:6" x14ac:dyDescent="0.25">
      <c r="A895" s="84" t="s">
        <v>7674</v>
      </c>
      <c r="B895" s="81">
        <v>805</v>
      </c>
      <c r="C895" s="81" t="s">
        <v>5081</v>
      </c>
      <c r="D895" s="82">
        <v>330335405142</v>
      </c>
      <c r="E895" s="83">
        <v>0.2</v>
      </c>
      <c r="F895" s="86"/>
    </row>
    <row r="896" spans="1:6" x14ac:dyDescent="0.25">
      <c r="A896" s="84" t="s">
        <v>7674</v>
      </c>
      <c r="B896" s="81">
        <v>805</v>
      </c>
      <c r="C896" s="81" t="s">
        <v>5081</v>
      </c>
      <c r="D896" s="82">
        <v>330335405142</v>
      </c>
      <c r="E896" s="83">
        <v>0.2</v>
      </c>
      <c r="F896" s="86"/>
    </row>
    <row r="897" spans="1:6" x14ac:dyDescent="0.25">
      <c r="A897" s="84" t="s">
        <v>7675</v>
      </c>
      <c r="B897" s="81">
        <v>805</v>
      </c>
      <c r="C897" s="81" t="s">
        <v>5081</v>
      </c>
      <c r="D897" s="82">
        <v>430433103251</v>
      </c>
      <c r="E897" s="83">
        <v>0.2</v>
      </c>
      <c r="F897" s="86"/>
    </row>
    <row r="898" spans="1:6" x14ac:dyDescent="0.25">
      <c r="A898" s="84" t="s">
        <v>7676</v>
      </c>
      <c r="B898" s="81">
        <v>805</v>
      </c>
      <c r="C898" s="81" t="s">
        <v>5081</v>
      </c>
      <c r="D898" s="82">
        <v>430433104105</v>
      </c>
      <c r="E898" s="83">
        <v>0.2</v>
      </c>
      <c r="F898" s="86"/>
    </row>
    <row r="899" spans="1:6" x14ac:dyDescent="0.25">
      <c r="A899" s="84" t="s">
        <v>7677</v>
      </c>
      <c r="B899" s="81">
        <v>805</v>
      </c>
      <c r="C899" s="81" t="s">
        <v>5081</v>
      </c>
      <c r="D899" s="82">
        <v>480483101228</v>
      </c>
      <c r="E899" s="83">
        <v>0.2</v>
      </c>
      <c r="F899" s="86"/>
    </row>
    <row r="900" spans="1:6" x14ac:dyDescent="0.25">
      <c r="A900" s="84" t="s">
        <v>7678</v>
      </c>
      <c r="B900" s="81">
        <v>806</v>
      </c>
      <c r="C900" s="81" t="s">
        <v>5083</v>
      </c>
      <c r="D900" s="82">
        <v>330335405142</v>
      </c>
      <c r="E900" s="83">
        <v>0.2</v>
      </c>
      <c r="F900" s="86"/>
    </row>
    <row r="901" spans="1:6" x14ac:dyDescent="0.25">
      <c r="A901" s="84" t="s">
        <v>7678</v>
      </c>
      <c r="B901" s="81">
        <v>806</v>
      </c>
      <c r="C901" s="81" t="s">
        <v>5083</v>
      </c>
      <c r="D901" s="82">
        <v>330335405142</v>
      </c>
      <c r="E901" s="83">
        <v>0.2</v>
      </c>
      <c r="F901" s="86"/>
    </row>
    <row r="902" spans="1:6" x14ac:dyDescent="0.25">
      <c r="A902" s="84" t="s">
        <v>7679</v>
      </c>
      <c r="B902" s="81">
        <v>806</v>
      </c>
      <c r="C902" s="81" t="s">
        <v>5083</v>
      </c>
      <c r="D902" s="82">
        <v>430433103251</v>
      </c>
      <c r="E902" s="83">
        <v>0.2</v>
      </c>
      <c r="F902" s="86"/>
    </row>
    <row r="903" spans="1:6" x14ac:dyDescent="0.25">
      <c r="A903" s="84" t="s">
        <v>7680</v>
      </c>
      <c r="B903" s="81">
        <v>806</v>
      </c>
      <c r="C903" s="81" t="s">
        <v>5083</v>
      </c>
      <c r="D903" s="82">
        <v>430433104105</v>
      </c>
      <c r="E903" s="83">
        <v>0.2</v>
      </c>
      <c r="F903" s="86"/>
    </row>
    <row r="904" spans="1:6" x14ac:dyDescent="0.25">
      <c r="A904" s="84" t="s">
        <v>7681</v>
      </c>
      <c r="B904" s="81">
        <v>806</v>
      </c>
      <c r="C904" s="81" t="s">
        <v>5083</v>
      </c>
      <c r="D904" s="82">
        <v>480483101228</v>
      </c>
      <c r="E904" s="83">
        <v>0.2</v>
      </c>
      <c r="F904" s="86"/>
    </row>
    <row r="905" spans="1:6" x14ac:dyDescent="0.25">
      <c r="A905" s="84" t="s">
        <v>7682</v>
      </c>
      <c r="B905" s="81">
        <v>808</v>
      </c>
      <c r="C905" s="81" t="s">
        <v>5085</v>
      </c>
      <c r="D905" s="82">
        <v>330333401473</v>
      </c>
      <c r="E905" s="83">
        <v>0.15</v>
      </c>
      <c r="F905" s="86"/>
    </row>
    <row r="906" spans="1:6" x14ac:dyDescent="0.25">
      <c r="A906" s="84" t="s">
        <v>7683</v>
      </c>
      <c r="B906" s="81">
        <v>808</v>
      </c>
      <c r="C906" s="81" t="s">
        <v>5085</v>
      </c>
      <c r="D906" s="82">
        <v>330335405142</v>
      </c>
      <c r="E906" s="83">
        <v>0.2</v>
      </c>
      <c r="F906" s="86"/>
    </row>
    <row r="907" spans="1:6" x14ac:dyDescent="0.25">
      <c r="A907" s="84" t="s">
        <v>7683</v>
      </c>
      <c r="B907" s="81">
        <v>808</v>
      </c>
      <c r="C907" s="81" t="s">
        <v>5085</v>
      </c>
      <c r="D907" s="82">
        <v>330335405142</v>
      </c>
      <c r="E907" s="83">
        <v>0.2</v>
      </c>
      <c r="F907" s="86"/>
    </row>
    <row r="908" spans="1:6" x14ac:dyDescent="0.25">
      <c r="A908" s="84" t="s">
        <v>7684</v>
      </c>
      <c r="B908" s="81">
        <v>808</v>
      </c>
      <c r="C908" s="81" t="s">
        <v>5085</v>
      </c>
      <c r="D908" s="82">
        <v>430433103251</v>
      </c>
      <c r="E908" s="83">
        <v>0.2</v>
      </c>
      <c r="F908" s="86"/>
    </row>
    <row r="909" spans="1:6" x14ac:dyDescent="0.25">
      <c r="A909" s="84" t="s">
        <v>7685</v>
      </c>
      <c r="B909" s="81">
        <v>808</v>
      </c>
      <c r="C909" s="81" t="s">
        <v>5085</v>
      </c>
      <c r="D909" s="82">
        <v>430433104105</v>
      </c>
      <c r="E909" s="83">
        <v>0.2</v>
      </c>
      <c r="F909" s="86"/>
    </row>
    <row r="910" spans="1:6" x14ac:dyDescent="0.25">
      <c r="A910" s="84" t="s">
        <v>7686</v>
      </c>
      <c r="B910" s="81">
        <v>808</v>
      </c>
      <c r="C910" s="81" t="s">
        <v>5085</v>
      </c>
      <c r="D910" s="82">
        <v>480483101228</v>
      </c>
      <c r="E910" s="83">
        <v>0.2</v>
      </c>
      <c r="F910" s="86"/>
    </row>
    <row r="911" spans="1:6" x14ac:dyDescent="0.25">
      <c r="A911" s="84" t="s">
        <v>7687</v>
      </c>
      <c r="B911" s="81">
        <v>809</v>
      </c>
      <c r="C911" s="81" t="s">
        <v>3976</v>
      </c>
      <c r="D911" s="82">
        <v>330333401101</v>
      </c>
      <c r="E911" s="83">
        <v>0.12</v>
      </c>
      <c r="F911" s="86"/>
    </row>
    <row r="912" spans="1:6" x14ac:dyDescent="0.25">
      <c r="A912" s="84" t="s">
        <v>7688</v>
      </c>
      <c r="B912" s="81">
        <v>809</v>
      </c>
      <c r="C912" s="81" t="s">
        <v>3976</v>
      </c>
      <c r="D912" s="82">
        <v>330333401452</v>
      </c>
      <c r="E912" s="83">
        <v>0.12</v>
      </c>
      <c r="F912" s="86"/>
    </row>
    <row r="913" spans="1:6" x14ac:dyDescent="0.25">
      <c r="A913" s="84" t="s">
        <v>7689</v>
      </c>
      <c r="B913" s="81">
        <v>809</v>
      </c>
      <c r="C913" s="81" t="s">
        <v>3976</v>
      </c>
      <c r="D913" s="82">
        <v>330333401453</v>
      </c>
      <c r="E913" s="83">
        <v>0.12</v>
      </c>
      <c r="F913" s="86"/>
    </row>
    <row r="914" spans="1:6" x14ac:dyDescent="0.25">
      <c r="A914" s="84" t="s">
        <v>7690</v>
      </c>
      <c r="B914" s="81">
        <v>809</v>
      </c>
      <c r="C914" s="81" t="s">
        <v>3976</v>
      </c>
      <c r="D914" s="82">
        <v>330333401473</v>
      </c>
      <c r="E914" s="83">
        <v>0.15</v>
      </c>
      <c r="F914" s="86"/>
    </row>
    <row r="915" spans="1:6" x14ac:dyDescent="0.25">
      <c r="A915" s="84" t="s">
        <v>7691</v>
      </c>
      <c r="B915" s="81">
        <v>809</v>
      </c>
      <c r="C915" s="81" t="s">
        <v>3976</v>
      </c>
      <c r="D915" s="82">
        <v>330333402101</v>
      </c>
      <c r="E915" s="83">
        <v>0.12</v>
      </c>
      <c r="F915" s="86"/>
    </row>
    <row r="916" spans="1:6" x14ac:dyDescent="0.25">
      <c r="A916" s="84" t="s">
        <v>7692</v>
      </c>
      <c r="B916" s="81">
        <v>809</v>
      </c>
      <c r="C916" s="81" t="s">
        <v>3976</v>
      </c>
      <c r="D916" s="82">
        <v>330333402151</v>
      </c>
      <c r="E916" s="83">
        <v>0.12</v>
      </c>
      <c r="F916" s="86"/>
    </row>
    <row r="917" spans="1:6" x14ac:dyDescent="0.25">
      <c r="A917" s="84" t="s">
        <v>7693</v>
      </c>
      <c r="B917" s="81">
        <v>809</v>
      </c>
      <c r="C917" s="81" t="s">
        <v>3976</v>
      </c>
      <c r="D917" s="82">
        <v>330333402152</v>
      </c>
      <c r="E917" s="83">
        <v>0.12</v>
      </c>
      <c r="F917" s="86"/>
    </row>
    <row r="918" spans="1:6" x14ac:dyDescent="0.25">
      <c r="A918" s="84" t="s">
        <v>7694</v>
      </c>
      <c r="B918" s="81">
        <v>809</v>
      </c>
      <c r="C918" s="81" t="s">
        <v>3976</v>
      </c>
      <c r="D918" s="82">
        <v>330335405142</v>
      </c>
      <c r="E918" s="83">
        <v>0.2</v>
      </c>
      <c r="F918" s="86"/>
    </row>
    <row r="919" spans="1:6" x14ac:dyDescent="0.25">
      <c r="A919" s="84" t="s">
        <v>7694</v>
      </c>
      <c r="B919" s="81">
        <v>809</v>
      </c>
      <c r="C919" s="81" t="s">
        <v>3976</v>
      </c>
      <c r="D919" s="82">
        <v>330335405142</v>
      </c>
      <c r="E919" s="83">
        <v>0.2</v>
      </c>
      <c r="F919" s="86"/>
    </row>
    <row r="920" spans="1:6" x14ac:dyDescent="0.25">
      <c r="A920" s="84" t="s">
        <v>7695</v>
      </c>
      <c r="B920" s="81">
        <v>809</v>
      </c>
      <c r="C920" s="81" t="s">
        <v>3976</v>
      </c>
      <c r="D920" s="82">
        <v>430433103251</v>
      </c>
      <c r="E920" s="83">
        <v>0.2</v>
      </c>
      <c r="F920" s="86"/>
    </row>
    <row r="921" spans="1:6" x14ac:dyDescent="0.25">
      <c r="A921" s="84" t="s">
        <v>7696</v>
      </c>
      <c r="B921" s="81">
        <v>809</v>
      </c>
      <c r="C921" s="81" t="s">
        <v>3976</v>
      </c>
      <c r="D921" s="82">
        <v>430433104105</v>
      </c>
      <c r="E921" s="83">
        <v>0.2</v>
      </c>
      <c r="F921" s="86"/>
    </row>
    <row r="922" spans="1:6" x14ac:dyDescent="0.25">
      <c r="A922" s="84" t="s">
        <v>7697</v>
      </c>
      <c r="B922" s="81">
        <v>809</v>
      </c>
      <c r="C922" s="81" t="s">
        <v>3976</v>
      </c>
      <c r="D922" s="82">
        <v>480483101228</v>
      </c>
      <c r="E922" s="83">
        <v>0.2</v>
      </c>
      <c r="F922" s="86"/>
    </row>
    <row r="923" spans="1:6" x14ac:dyDescent="0.25">
      <c r="A923" s="84" t="s">
        <v>7698</v>
      </c>
      <c r="B923" s="81">
        <v>810</v>
      </c>
      <c r="C923" s="81" t="s">
        <v>5089</v>
      </c>
      <c r="D923" s="82">
        <v>330333401473</v>
      </c>
      <c r="E923" s="83">
        <v>0.15</v>
      </c>
      <c r="F923" s="86"/>
    </row>
    <row r="924" spans="1:6" x14ac:dyDescent="0.25">
      <c r="A924" s="84" t="s">
        <v>7699</v>
      </c>
      <c r="B924" s="81">
        <v>810</v>
      </c>
      <c r="C924" s="81" t="s">
        <v>5089</v>
      </c>
      <c r="D924" s="82">
        <v>330335405142</v>
      </c>
      <c r="E924" s="83">
        <v>0.2</v>
      </c>
      <c r="F924" s="86"/>
    </row>
    <row r="925" spans="1:6" x14ac:dyDescent="0.25">
      <c r="A925" s="84" t="s">
        <v>7699</v>
      </c>
      <c r="B925" s="81">
        <v>810</v>
      </c>
      <c r="C925" s="81" t="s">
        <v>5089</v>
      </c>
      <c r="D925" s="82">
        <v>330335405142</v>
      </c>
      <c r="E925" s="83">
        <v>0.2</v>
      </c>
      <c r="F925" s="86"/>
    </row>
    <row r="926" spans="1:6" x14ac:dyDescent="0.25">
      <c r="A926" s="84" t="s">
        <v>7700</v>
      </c>
      <c r="B926" s="81">
        <v>810</v>
      </c>
      <c r="C926" s="81" t="s">
        <v>5089</v>
      </c>
      <c r="D926" s="82">
        <v>430433103251</v>
      </c>
      <c r="E926" s="83">
        <v>0.2</v>
      </c>
      <c r="F926" s="86"/>
    </row>
    <row r="927" spans="1:6" x14ac:dyDescent="0.25">
      <c r="A927" s="84" t="s">
        <v>7701</v>
      </c>
      <c r="B927" s="81">
        <v>810</v>
      </c>
      <c r="C927" s="81" t="s">
        <v>5089</v>
      </c>
      <c r="D927" s="82">
        <v>430433104105</v>
      </c>
      <c r="E927" s="83">
        <v>0.2</v>
      </c>
      <c r="F927" s="86"/>
    </row>
    <row r="928" spans="1:6" x14ac:dyDescent="0.25">
      <c r="A928" s="84" t="s">
        <v>7702</v>
      </c>
      <c r="B928" s="81">
        <v>810</v>
      </c>
      <c r="C928" s="81" t="s">
        <v>5089</v>
      </c>
      <c r="D928" s="82">
        <v>480483101228</v>
      </c>
      <c r="E928" s="83">
        <v>0.2</v>
      </c>
      <c r="F928" s="86"/>
    </row>
    <row r="929" spans="1:6" x14ac:dyDescent="0.25">
      <c r="A929" s="84" t="s">
        <v>7703</v>
      </c>
      <c r="B929" s="81">
        <v>812</v>
      </c>
      <c r="C929" s="81" t="s">
        <v>5092</v>
      </c>
      <c r="D929" s="82">
        <v>330333401473</v>
      </c>
      <c r="E929" s="83">
        <v>0.15</v>
      </c>
      <c r="F929" s="86"/>
    </row>
    <row r="930" spans="1:6" x14ac:dyDescent="0.25">
      <c r="A930" s="84" t="s">
        <v>7704</v>
      </c>
      <c r="B930" s="81">
        <v>812</v>
      </c>
      <c r="C930" s="81" t="s">
        <v>5092</v>
      </c>
      <c r="D930" s="82">
        <v>330335405142</v>
      </c>
      <c r="E930" s="83">
        <v>0.2</v>
      </c>
      <c r="F930" s="86"/>
    </row>
    <row r="931" spans="1:6" x14ac:dyDescent="0.25">
      <c r="A931" s="84" t="s">
        <v>7704</v>
      </c>
      <c r="B931" s="81">
        <v>812</v>
      </c>
      <c r="C931" s="81" t="s">
        <v>5092</v>
      </c>
      <c r="D931" s="82">
        <v>330335405142</v>
      </c>
      <c r="E931" s="83">
        <v>0.2</v>
      </c>
      <c r="F931" s="86"/>
    </row>
    <row r="932" spans="1:6" x14ac:dyDescent="0.25">
      <c r="A932" s="84" t="s">
        <v>7705</v>
      </c>
      <c r="B932" s="81">
        <v>812</v>
      </c>
      <c r="C932" s="81" t="s">
        <v>5092</v>
      </c>
      <c r="D932" s="82">
        <v>430433103251</v>
      </c>
      <c r="E932" s="83">
        <v>0.2</v>
      </c>
      <c r="F932" s="86"/>
    </row>
    <row r="933" spans="1:6" x14ac:dyDescent="0.25">
      <c r="A933" s="84" t="s">
        <v>7706</v>
      </c>
      <c r="B933" s="81">
        <v>812</v>
      </c>
      <c r="C933" s="81" t="s">
        <v>5092</v>
      </c>
      <c r="D933" s="82">
        <v>430433104105</v>
      </c>
      <c r="E933" s="83">
        <v>0.2</v>
      </c>
      <c r="F933" s="86"/>
    </row>
    <row r="934" spans="1:6" x14ac:dyDescent="0.25">
      <c r="A934" s="84" t="s">
        <v>7707</v>
      </c>
      <c r="B934" s="81">
        <v>812</v>
      </c>
      <c r="C934" s="81" t="s">
        <v>5092</v>
      </c>
      <c r="D934" s="82">
        <v>480483101228</v>
      </c>
      <c r="E934" s="83">
        <v>0.2</v>
      </c>
      <c r="F934" s="86"/>
    </row>
    <row r="935" spans="1:6" x14ac:dyDescent="0.25">
      <c r="A935" s="63" t="s">
        <v>7708</v>
      </c>
      <c r="B935" s="81">
        <v>813</v>
      </c>
      <c r="C935" s="81" t="s">
        <v>4002</v>
      </c>
      <c r="D935" s="82">
        <v>330333401101</v>
      </c>
      <c r="E935" s="83">
        <v>0.12</v>
      </c>
      <c r="F935" s="86"/>
    </row>
    <row r="936" spans="1:6" x14ac:dyDescent="0.25">
      <c r="A936" s="84" t="s">
        <v>7709</v>
      </c>
      <c r="B936" s="81">
        <v>813</v>
      </c>
      <c r="C936" s="81" t="s">
        <v>4002</v>
      </c>
      <c r="D936" s="82">
        <v>330333401452</v>
      </c>
      <c r="E936" s="83">
        <v>0.12</v>
      </c>
      <c r="F936" s="86"/>
    </row>
    <row r="937" spans="1:6" x14ac:dyDescent="0.25">
      <c r="A937" s="84" t="s">
        <v>7710</v>
      </c>
      <c r="B937" s="81">
        <v>813</v>
      </c>
      <c r="C937" s="81" t="s">
        <v>4002</v>
      </c>
      <c r="D937" s="82">
        <v>330333401453</v>
      </c>
      <c r="E937" s="83">
        <v>0.12</v>
      </c>
      <c r="F937" s="86"/>
    </row>
    <row r="938" spans="1:6" x14ac:dyDescent="0.25">
      <c r="A938" s="84" t="s">
        <v>7711</v>
      </c>
      <c r="B938" s="81">
        <v>813</v>
      </c>
      <c r="C938" s="81" t="s">
        <v>4002</v>
      </c>
      <c r="D938" s="82">
        <v>330333401473</v>
      </c>
      <c r="E938" s="83">
        <v>0.15</v>
      </c>
      <c r="F938" s="86"/>
    </row>
    <row r="939" spans="1:6" x14ac:dyDescent="0.25">
      <c r="A939" s="84" t="s">
        <v>7712</v>
      </c>
      <c r="B939" s="81">
        <v>813</v>
      </c>
      <c r="C939" s="81" t="s">
        <v>4002</v>
      </c>
      <c r="D939" s="82">
        <v>330333402101</v>
      </c>
      <c r="E939" s="83">
        <v>0.12</v>
      </c>
      <c r="F939" s="86"/>
    </row>
    <row r="940" spans="1:6" x14ac:dyDescent="0.25">
      <c r="A940" s="84" t="s">
        <v>7713</v>
      </c>
      <c r="B940" s="81">
        <v>813</v>
      </c>
      <c r="C940" s="81" t="s">
        <v>4002</v>
      </c>
      <c r="D940" s="82">
        <v>330333402151</v>
      </c>
      <c r="E940" s="83">
        <v>0.12</v>
      </c>
      <c r="F940" s="86"/>
    </row>
    <row r="941" spans="1:6" x14ac:dyDescent="0.25">
      <c r="A941" s="84" t="s">
        <v>7714</v>
      </c>
      <c r="B941" s="81">
        <v>813</v>
      </c>
      <c r="C941" s="81" t="s">
        <v>4002</v>
      </c>
      <c r="D941" s="82">
        <v>330333402152</v>
      </c>
      <c r="E941" s="83">
        <v>0.12</v>
      </c>
      <c r="F941" s="86"/>
    </row>
    <row r="942" spans="1:6" x14ac:dyDescent="0.25">
      <c r="A942" s="84" t="s">
        <v>7715</v>
      </c>
      <c r="B942" s="81">
        <v>813</v>
      </c>
      <c r="C942" s="81" t="s">
        <v>4002</v>
      </c>
      <c r="D942" s="82">
        <v>330335405142</v>
      </c>
      <c r="E942" s="83">
        <v>0.2</v>
      </c>
      <c r="F942" s="86"/>
    </row>
    <row r="943" spans="1:6" x14ac:dyDescent="0.25">
      <c r="A943" s="84" t="s">
        <v>7715</v>
      </c>
      <c r="B943" s="81">
        <v>813</v>
      </c>
      <c r="C943" s="81" t="s">
        <v>4002</v>
      </c>
      <c r="D943" s="82">
        <v>330335405142</v>
      </c>
      <c r="E943" s="83">
        <v>0.2</v>
      </c>
      <c r="F943" s="86"/>
    </row>
    <row r="944" spans="1:6" x14ac:dyDescent="0.25">
      <c r="A944" s="84" t="s">
        <v>7716</v>
      </c>
      <c r="B944" s="81">
        <v>813</v>
      </c>
      <c r="C944" s="81" t="s">
        <v>4002</v>
      </c>
      <c r="D944" s="82">
        <v>430433103251</v>
      </c>
      <c r="E944" s="83">
        <v>0.2</v>
      </c>
      <c r="F944" s="86"/>
    </row>
    <row r="945" spans="1:6" x14ac:dyDescent="0.25">
      <c r="A945" s="84" t="s">
        <v>7717</v>
      </c>
      <c r="B945" s="81">
        <v>813</v>
      </c>
      <c r="C945" s="81" t="s">
        <v>4002</v>
      </c>
      <c r="D945" s="82">
        <v>430433104105</v>
      </c>
      <c r="E945" s="83">
        <v>0.2</v>
      </c>
      <c r="F945" s="86"/>
    </row>
    <row r="946" spans="1:6" x14ac:dyDescent="0.25">
      <c r="A946" s="84" t="s">
        <v>7718</v>
      </c>
      <c r="B946" s="81">
        <v>813</v>
      </c>
      <c r="C946" s="81" t="s">
        <v>4002</v>
      </c>
      <c r="D946" s="82">
        <v>480483101228</v>
      </c>
      <c r="E946" s="83">
        <v>0.2</v>
      </c>
      <c r="F946" s="86"/>
    </row>
    <row r="947" spans="1:6" x14ac:dyDescent="0.25">
      <c r="A947" s="84" t="s">
        <v>7719</v>
      </c>
      <c r="B947" s="81">
        <v>814</v>
      </c>
      <c r="C947" s="81" t="s">
        <v>7720</v>
      </c>
      <c r="D947" s="82">
        <v>330333401101</v>
      </c>
      <c r="E947" s="83">
        <v>0.12</v>
      </c>
      <c r="F947" s="86"/>
    </row>
    <row r="948" spans="1:6" x14ac:dyDescent="0.25">
      <c r="A948" s="84" t="s">
        <v>7721</v>
      </c>
      <c r="B948" s="81">
        <v>814</v>
      </c>
      <c r="C948" s="81" t="s">
        <v>3982</v>
      </c>
      <c r="D948" s="82">
        <v>330333401102</v>
      </c>
      <c r="E948" s="83">
        <v>0.08</v>
      </c>
      <c r="F948" s="86"/>
    </row>
    <row r="949" spans="1:6" x14ac:dyDescent="0.25">
      <c r="A949" s="84" t="s">
        <v>7722</v>
      </c>
      <c r="B949" s="81">
        <v>814</v>
      </c>
      <c r="C949" s="81" t="s">
        <v>3982</v>
      </c>
      <c r="D949" s="82">
        <v>330333401452</v>
      </c>
      <c r="E949" s="83">
        <v>0.12</v>
      </c>
      <c r="F949" s="86"/>
    </row>
    <row r="950" spans="1:6" x14ac:dyDescent="0.25">
      <c r="A950" s="84" t="s">
        <v>7723</v>
      </c>
      <c r="B950" s="81">
        <v>814</v>
      </c>
      <c r="C950" s="81" t="s">
        <v>3982</v>
      </c>
      <c r="D950" s="82">
        <v>330333401453</v>
      </c>
      <c r="E950" s="83">
        <v>0.12</v>
      </c>
      <c r="F950" s="86"/>
    </row>
    <row r="951" spans="1:6" x14ac:dyDescent="0.25">
      <c r="A951" s="84" t="s">
        <v>7724</v>
      </c>
      <c r="B951" s="81">
        <v>814</v>
      </c>
      <c r="C951" s="81" t="s">
        <v>3982</v>
      </c>
      <c r="D951" s="82">
        <v>330333401473</v>
      </c>
      <c r="E951" s="83">
        <v>0.15</v>
      </c>
      <c r="F951" s="86"/>
    </row>
    <row r="952" spans="1:6" x14ac:dyDescent="0.25">
      <c r="A952" s="84" t="s">
        <v>7725</v>
      </c>
      <c r="B952" s="81">
        <v>814</v>
      </c>
      <c r="C952" s="81" t="s">
        <v>3982</v>
      </c>
      <c r="D952" s="82">
        <v>330333402101</v>
      </c>
      <c r="E952" s="83">
        <v>0.12</v>
      </c>
      <c r="F952" s="86"/>
    </row>
    <row r="953" spans="1:6" x14ac:dyDescent="0.25">
      <c r="A953" s="84" t="s">
        <v>7726</v>
      </c>
      <c r="B953" s="81">
        <v>814</v>
      </c>
      <c r="C953" s="81" t="s">
        <v>3982</v>
      </c>
      <c r="D953" s="82">
        <v>330333402151</v>
      </c>
      <c r="E953" s="83">
        <v>0.12</v>
      </c>
      <c r="F953" s="86"/>
    </row>
    <row r="954" spans="1:6" x14ac:dyDescent="0.25">
      <c r="A954" s="84" t="s">
        <v>7727</v>
      </c>
      <c r="B954" s="81">
        <v>814</v>
      </c>
      <c r="C954" s="81" t="s">
        <v>3982</v>
      </c>
      <c r="D954" s="82">
        <v>330333402152</v>
      </c>
      <c r="E954" s="83">
        <v>0.12</v>
      </c>
      <c r="F954" s="86"/>
    </row>
    <row r="955" spans="1:6" x14ac:dyDescent="0.25">
      <c r="A955" s="84" t="s">
        <v>7728</v>
      </c>
      <c r="B955" s="81">
        <v>814</v>
      </c>
      <c r="C955" s="81" t="s">
        <v>3982</v>
      </c>
      <c r="D955" s="82">
        <v>330335405142</v>
      </c>
      <c r="E955" s="83">
        <v>0.2</v>
      </c>
      <c r="F955" s="86"/>
    </row>
    <row r="956" spans="1:6" x14ac:dyDescent="0.25">
      <c r="A956" s="84" t="s">
        <v>7728</v>
      </c>
      <c r="B956" s="81">
        <v>814</v>
      </c>
      <c r="C956" s="81" t="s">
        <v>3982</v>
      </c>
      <c r="D956" s="82">
        <v>330335405142</v>
      </c>
      <c r="E956" s="83">
        <v>0.2</v>
      </c>
      <c r="F956" s="86"/>
    </row>
    <row r="957" spans="1:6" x14ac:dyDescent="0.25">
      <c r="A957" s="84" t="s">
        <v>7729</v>
      </c>
      <c r="B957" s="81">
        <v>814</v>
      </c>
      <c r="C957" s="81" t="s">
        <v>3982</v>
      </c>
      <c r="D957" s="82">
        <v>430433103251</v>
      </c>
      <c r="E957" s="83">
        <v>0.2</v>
      </c>
      <c r="F957" s="86"/>
    </row>
    <row r="958" spans="1:6" x14ac:dyDescent="0.25">
      <c r="A958" s="84" t="s">
        <v>7730</v>
      </c>
      <c r="B958" s="81">
        <v>814</v>
      </c>
      <c r="C958" s="81" t="s">
        <v>3982</v>
      </c>
      <c r="D958" s="82">
        <v>430433104105</v>
      </c>
      <c r="E958" s="83">
        <v>0.2</v>
      </c>
      <c r="F958" s="86"/>
    </row>
    <row r="959" spans="1:6" x14ac:dyDescent="0.25">
      <c r="A959" s="84" t="s">
        <v>7731</v>
      </c>
      <c r="B959" s="81">
        <v>814</v>
      </c>
      <c r="C959" s="81" t="s">
        <v>3982</v>
      </c>
      <c r="D959" s="82">
        <v>480483101228</v>
      </c>
      <c r="E959" s="83">
        <v>0.2</v>
      </c>
      <c r="F959" s="86"/>
    </row>
    <row r="960" spans="1:6" x14ac:dyDescent="0.25">
      <c r="A960" s="84" t="s">
        <v>7732</v>
      </c>
      <c r="B960" s="81">
        <v>815</v>
      </c>
      <c r="C960" s="81" t="s">
        <v>5095</v>
      </c>
      <c r="D960" s="82">
        <v>330333401473</v>
      </c>
      <c r="E960" s="83">
        <v>0.15</v>
      </c>
      <c r="F960" s="86"/>
    </row>
    <row r="961" spans="1:6" x14ac:dyDescent="0.25">
      <c r="A961" s="84" t="s">
        <v>7733</v>
      </c>
      <c r="B961" s="81">
        <v>815</v>
      </c>
      <c r="C961" s="81" t="s">
        <v>5095</v>
      </c>
      <c r="D961" s="82">
        <v>330335405142</v>
      </c>
      <c r="E961" s="83">
        <v>0.2</v>
      </c>
      <c r="F961" s="86"/>
    </row>
    <row r="962" spans="1:6" x14ac:dyDescent="0.25">
      <c r="A962" s="84" t="s">
        <v>7733</v>
      </c>
      <c r="B962" s="81">
        <v>815</v>
      </c>
      <c r="C962" s="81" t="s">
        <v>5095</v>
      </c>
      <c r="D962" s="82">
        <v>330335405142</v>
      </c>
      <c r="E962" s="83">
        <v>0.2</v>
      </c>
      <c r="F962" s="86"/>
    </row>
    <row r="963" spans="1:6" x14ac:dyDescent="0.25">
      <c r="A963" s="84" t="s">
        <v>7734</v>
      </c>
      <c r="B963" s="81">
        <v>815</v>
      </c>
      <c r="C963" s="81" t="s">
        <v>5095</v>
      </c>
      <c r="D963" s="82">
        <v>430433103251</v>
      </c>
      <c r="E963" s="83">
        <v>0.2</v>
      </c>
      <c r="F963" s="86"/>
    </row>
    <row r="964" spans="1:6" x14ac:dyDescent="0.25">
      <c r="A964" s="84" t="s">
        <v>7735</v>
      </c>
      <c r="B964" s="81">
        <v>815</v>
      </c>
      <c r="C964" s="81" t="s">
        <v>5095</v>
      </c>
      <c r="D964" s="82">
        <v>430433104105</v>
      </c>
      <c r="E964" s="83">
        <v>0.2</v>
      </c>
      <c r="F964" s="86"/>
    </row>
    <row r="965" spans="1:6" x14ac:dyDescent="0.25">
      <c r="A965" s="84" t="s">
        <v>7736</v>
      </c>
      <c r="B965" s="81">
        <v>815</v>
      </c>
      <c r="C965" s="81" t="s">
        <v>5095</v>
      </c>
      <c r="D965" s="82">
        <v>480483101228</v>
      </c>
      <c r="E965" s="83">
        <v>0.2</v>
      </c>
      <c r="F965" s="86"/>
    </row>
    <row r="966" spans="1:6" x14ac:dyDescent="0.25">
      <c r="A966" s="84" t="s">
        <v>7737</v>
      </c>
      <c r="B966" s="81">
        <v>816</v>
      </c>
      <c r="C966" s="81" t="s">
        <v>5097</v>
      </c>
      <c r="D966" s="82">
        <v>330333401452</v>
      </c>
      <c r="E966" s="83">
        <v>0.14</v>
      </c>
      <c r="F966" s="86"/>
    </row>
    <row r="967" spans="1:6" x14ac:dyDescent="0.25">
      <c r="A967" s="84" t="s">
        <v>7738</v>
      </c>
      <c r="B967" s="81">
        <v>816</v>
      </c>
      <c r="C967" s="81" t="s">
        <v>5097</v>
      </c>
      <c r="D967" s="82">
        <v>330333401473</v>
      </c>
      <c r="E967" s="83">
        <v>0.15</v>
      </c>
      <c r="F967" s="86"/>
    </row>
    <row r="968" spans="1:6" x14ac:dyDescent="0.25">
      <c r="A968" s="84" t="s">
        <v>7739</v>
      </c>
      <c r="B968" s="81">
        <v>816</v>
      </c>
      <c r="C968" s="81" t="s">
        <v>5097</v>
      </c>
      <c r="D968" s="82">
        <v>330335405142</v>
      </c>
      <c r="E968" s="83">
        <v>0.2</v>
      </c>
      <c r="F968" s="86"/>
    </row>
    <row r="969" spans="1:6" x14ac:dyDescent="0.25">
      <c r="A969" s="84" t="s">
        <v>7739</v>
      </c>
      <c r="B969" s="81">
        <v>816</v>
      </c>
      <c r="C969" s="81" t="s">
        <v>5097</v>
      </c>
      <c r="D969" s="82">
        <v>330335405142</v>
      </c>
      <c r="E969" s="83">
        <v>0.2</v>
      </c>
      <c r="F969" s="86"/>
    </row>
    <row r="970" spans="1:6" x14ac:dyDescent="0.25">
      <c r="A970" s="84" t="s">
        <v>7740</v>
      </c>
      <c r="B970" s="81">
        <v>816</v>
      </c>
      <c r="C970" s="81" t="s">
        <v>5097</v>
      </c>
      <c r="D970" s="82">
        <v>430433103251</v>
      </c>
      <c r="E970" s="83">
        <v>0.2</v>
      </c>
      <c r="F970" s="86"/>
    </row>
    <row r="971" spans="1:6" x14ac:dyDescent="0.25">
      <c r="A971" s="84" t="s">
        <v>7741</v>
      </c>
      <c r="B971" s="81">
        <v>816</v>
      </c>
      <c r="C971" s="81" t="s">
        <v>5097</v>
      </c>
      <c r="D971" s="82">
        <v>430433104105</v>
      </c>
      <c r="E971" s="83">
        <v>0.2</v>
      </c>
      <c r="F971" s="86"/>
    </row>
    <row r="972" spans="1:6" x14ac:dyDescent="0.25">
      <c r="A972" s="84" t="s">
        <v>7742</v>
      </c>
      <c r="B972" s="81">
        <v>816</v>
      </c>
      <c r="C972" s="81" t="s">
        <v>5097</v>
      </c>
      <c r="D972" s="82">
        <v>480483101228</v>
      </c>
      <c r="E972" s="83">
        <v>0.2</v>
      </c>
      <c r="F972" s="86"/>
    </row>
    <row r="973" spans="1:6" x14ac:dyDescent="0.25">
      <c r="A973" s="84" t="s">
        <v>7743</v>
      </c>
      <c r="B973" s="81">
        <v>818</v>
      </c>
      <c r="C973" s="81" t="s">
        <v>5425</v>
      </c>
      <c r="D973" s="82">
        <v>330335405142</v>
      </c>
      <c r="E973" s="83">
        <v>0.2</v>
      </c>
      <c r="F973" s="86"/>
    </row>
    <row r="974" spans="1:6" x14ac:dyDescent="0.25">
      <c r="A974" s="84" t="s">
        <v>7744</v>
      </c>
      <c r="B974" s="81">
        <v>818</v>
      </c>
      <c r="C974" s="81" t="s">
        <v>5425</v>
      </c>
      <c r="D974" s="82">
        <v>430433104105</v>
      </c>
      <c r="E974" s="83">
        <v>0.2</v>
      </c>
      <c r="F974" s="86"/>
    </row>
    <row r="975" spans="1:6" x14ac:dyDescent="0.25">
      <c r="A975" s="84" t="s">
        <v>7745</v>
      </c>
      <c r="B975" s="81">
        <v>818</v>
      </c>
      <c r="C975" s="81" t="s">
        <v>5425</v>
      </c>
      <c r="D975" s="82">
        <v>480483101228</v>
      </c>
      <c r="E975" s="83">
        <v>0.2</v>
      </c>
      <c r="F975" s="86"/>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42" customWidth="1"/>
    <col min="2" max="2" width="30" style="42" customWidth="1"/>
    <col min="3" max="3" width="13.5703125" style="42" customWidth="1"/>
    <col min="4" max="4" width="14.140625" style="95" customWidth="1"/>
    <col min="5" max="5" width="12.5703125" style="42" customWidth="1"/>
    <col min="6" max="16384" width="8.85546875" style="42" customWidth="1"/>
  </cols>
  <sheetData>
    <row r="1" spans="1:5" x14ac:dyDescent="0.25">
      <c r="A1" s="96" t="s">
        <v>7746</v>
      </c>
      <c r="B1" s="96" t="s">
        <v>7747</v>
      </c>
      <c r="C1" s="96" t="s">
        <v>7748</v>
      </c>
      <c r="D1" s="97" t="s">
        <v>7749</v>
      </c>
      <c r="E1" s="96" t="s">
        <v>7750</v>
      </c>
    </row>
    <row r="2" spans="1:5" x14ac:dyDescent="0.25">
      <c r="A2" s="60">
        <v>677203</v>
      </c>
      <c r="B2" s="60" t="s">
        <v>6326</v>
      </c>
      <c r="C2" s="60" t="s">
        <v>7751</v>
      </c>
      <c r="D2" s="98">
        <v>3.33333333333333</v>
      </c>
      <c r="E2" s="60">
        <v>99</v>
      </c>
    </row>
    <row r="3" spans="1:5" x14ac:dyDescent="0.25">
      <c r="A3" s="60">
        <v>677204</v>
      </c>
      <c r="B3" s="60" t="s">
        <v>6332</v>
      </c>
      <c r="C3" s="60" t="s">
        <v>7752</v>
      </c>
      <c r="D3" s="98">
        <v>3.7037037037037</v>
      </c>
      <c r="E3" s="60">
        <v>99</v>
      </c>
    </row>
    <row r="4" spans="1:5" x14ac:dyDescent="0.25">
      <c r="A4" s="60">
        <v>677205</v>
      </c>
      <c r="B4" s="60" t="s">
        <v>6330</v>
      </c>
      <c r="C4" s="60" t="s">
        <v>7752</v>
      </c>
      <c r="D4" s="98">
        <v>3.7037037037037</v>
      </c>
      <c r="E4" s="60">
        <v>99</v>
      </c>
    </row>
    <row r="5" spans="1:5" x14ac:dyDescent="0.25">
      <c r="A5" s="60">
        <v>677206</v>
      </c>
      <c r="B5" s="60" t="s">
        <v>6328</v>
      </c>
      <c r="C5" s="60" t="s">
        <v>7751</v>
      </c>
      <c r="D5" s="98">
        <v>3.33333333333333</v>
      </c>
      <c r="E5" s="60">
        <v>99</v>
      </c>
    </row>
    <row r="6" spans="1:5" x14ac:dyDescent="0.25">
      <c r="A6" s="60">
        <v>677207</v>
      </c>
      <c r="B6" s="60" t="s">
        <v>6340</v>
      </c>
      <c r="C6" s="60" t="s">
        <v>7751</v>
      </c>
      <c r="D6" s="98">
        <v>3.33333333333333</v>
      </c>
      <c r="E6" s="60">
        <v>99</v>
      </c>
    </row>
    <row r="7" spans="1:5" x14ac:dyDescent="0.25">
      <c r="A7" s="60">
        <v>677208</v>
      </c>
      <c r="B7" s="60" t="s">
        <v>6336</v>
      </c>
      <c r="C7" s="60" t="s">
        <v>7753</v>
      </c>
      <c r="D7" s="98">
        <v>2.46913580246914</v>
      </c>
      <c r="E7" s="60">
        <v>99</v>
      </c>
    </row>
    <row r="8" spans="1:5" x14ac:dyDescent="0.25">
      <c r="A8" s="60">
        <v>677210</v>
      </c>
      <c r="B8" s="60" t="s">
        <v>6334</v>
      </c>
      <c r="C8" s="60" t="s">
        <v>7751</v>
      </c>
      <c r="D8" s="98">
        <v>3.33333333333333</v>
      </c>
      <c r="E8" s="60">
        <v>99</v>
      </c>
    </row>
    <row r="9" spans="1:5" x14ac:dyDescent="0.25">
      <c r="A9" s="60">
        <v>677211</v>
      </c>
      <c r="B9" s="60" t="s">
        <v>6338</v>
      </c>
      <c r="C9" s="60" t="s">
        <v>7751</v>
      </c>
      <c r="D9" s="98">
        <v>3.33333333333333</v>
      </c>
      <c r="E9" s="60">
        <v>99</v>
      </c>
    </row>
    <row r="10" spans="1:5" x14ac:dyDescent="0.25">
      <c r="A10" s="60">
        <v>677212</v>
      </c>
      <c r="B10" s="60" t="s">
        <v>6323</v>
      </c>
      <c r="C10" s="60" t="s">
        <v>7751</v>
      </c>
      <c r="D10" s="98">
        <v>3.33333333333333</v>
      </c>
      <c r="E10" s="60">
        <v>99</v>
      </c>
    </row>
    <row r="11" spans="1:5" x14ac:dyDescent="0.25">
      <c r="A11" s="60">
        <v>677213</v>
      </c>
      <c r="B11" s="60" t="s">
        <v>6361</v>
      </c>
      <c r="C11" s="60" t="s">
        <v>7754</v>
      </c>
      <c r="D11" s="98">
        <v>4</v>
      </c>
      <c r="E11" s="60">
        <v>99</v>
      </c>
    </row>
    <row r="12" spans="1:5" x14ac:dyDescent="0.25">
      <c r="A12" s="99">
        <v>690866</v>
      </c>
      <c r="B12" s="99" t="s">
        <v>6417</v>
      </c>
      <c r="C12" s="99" t="s">
        <v>7751</v>
      </c>
      <c r="D12" s="100">
        <v>3.33333333333333</v>
      </c>
      <c r="E12" s="99">
        <v>99</v>
      </c>
    </row>
    <row r="13" spans="1:5" x14ac:dyDescent="0.25">
      <c r="A13" s="99">
        <v>690868</v>
      </c>
      <c r="B13" s="99" t="s">
        <v>6418</v>
      </c>
      <c r="C13" s="99" t="s">
        <v>7755</v>
      </c>
      <c r="D13" s="100">
        <v>3.7037037037037</v>
      </c>
      <c r="E13" s="99">
        <v>99</v>
      </c>
    </row>
    <row r="14" spans="1:5" x14ac:dyDescent="0.25">
      <c r="A14" s="99">
        <v>690869</v>
      </c>
      <c r="B14" s="99" t="s">
        <v>6419</v>
      </c>
      <c r="C14" s="99" t="s">
        <v>7751</v>
      </c>
      <c r="D14" s="100">
        <v>3.33333333333333</v>
      </c>
      <c r="E14" s="99">
        <v>99</v>
      </c>
    </row>
    <row r="15" spans="1:5" x14ac:dyDescent="0.25">
      <c r="A15" s="99">
        <v>690870</v>
      </c>
      <c r="B15" s="99" t="s">
        <v>6420</v>
      </c>
      <c r="C15" s="99" t="s">
        <v>7751</v>
      </c>
      <c r="D15" s="100">
        <v>3.33333333333333</v>
      </c>
      <c r="E15" s="99">
        <v>99</v>
      </c>
    </row>
    <row r="16" spans="1:5" x14ac:dyDescent="0.25">
      <c r="A16" s="99">
        <v>690871</v>
      </c>
      <c r="B16" s="99" t="s">
        <v>6421</v>
      </c>
      <c r="C16" s="99" t="s">
        <v>7756</v>
      </c>
      <c r="D16" s="100">
        <v>2.46913580246914</v>
      </c>
      <c r="E16" s="99">
        <v>99</v>
      </c>
    </row>
    <row r="17" spans="1:5" x14ac:dyDescent="0.25">
      <c r="A17" s="99">
        <v>690874</v>
      </c>
      <c r="B17" s="99" t="s">
        <v>6422</v>
      </c>
      <c r="C17" s="99" t="s">
        <v>7751</v>
      </c>
      <c r="D17" s="100">
        <v>3.33333333333333</v>
      </c>
      <c r="E17" s="99">
        <v>99</v>
      </c>
    </row>
    <row r="18" spans="1:5" x14ac:dyDescent="0.25">
      <c r="A18" s="99">
        <v>690875</v>
      </c>
      <c r="B18" s="99" t="s">
        <v>6423</v>
      </c>
      <c r="C18" s="99" t="s">
        <v>7751</v>
      </c>
      <c r="D18" s="100">
        <v>3.33333333333333</v>
      </c>
      <c r="E18" s="99">
        <v>99</v>
      </c>
    </row>
    <row r="19" spans="1:5" x14ac:dyDescent="0.25">
      <c r="A19" s="99">
        <v>690876</v>
      </c>
      <c r="B19" s="99" t="s">
        <v>6424</v>
      </c>
      <c r="C19" s="99" t="s">
        <v>7754</v>
      </c>
      <c r="D19" s="100">
        <v>4</v>
      </c>
      <c r="E19" s="99">
        <v>99</v>
      </c>
    </row>
    <row r="20" spans="1:5" x14ac:dyDescent="0.25">
      <c r="A20" s="99">
        <v>690872</v>
      </c>
      <c r="B20" s="99" t="s">
        <v>6429</v>
      </c>
      <c r="C20" s="99" t="s">
        <v>7751</v>
      </c>
      <c r="D20" s="100">
        <v>3.33333333333333</v>
      </c>
      <c r="E20" s="99">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76"/>
  <sheetViews>
    <sheetView workbookViewId="0" zoomScale="100" zoomScaleNormal="100">
      <selection activeCell="Q26" sqref="Q26"/>
    </sheetView>
  </sheetViews>
  <sheetFormatPr defaultRowHeight="15" outlineLevelRow="0" outlineLevelCol="0" x14ac:dyDescent="0"/>
  <cols>
    <col min="1" max="1" width="10" customWidth="1"/>
    <col min="2" max="2" width="12" customWidth="1"/>
    <col min="3" max="3" width="12.140625" customWidth="1"/>
    <col min="4" max="4" width="9.7109375" customWidth="1"/>
    <col min="5" max="5" width="31.85546875" customWidth="1"/>
    <col min="6" max="7" width="13.140625" style="1" customWidth="1"/>
    <col min="8" max="8" width="13" customWidth="1"/>
    <col min="9" max="9" width="9.140625" customWidth="1"/>
    <col min="10" max="10" width="10.140625" customWidth="1"/>
    <col min="11" max="11" width="8.28515625" customWidth="1"/>
    <col min="12" max="12" width="8.140625" customWidth="1"/>
    <col min="13" max="13" width="20.85546875" customWidth="1"/>
    <col min="14" max="14" width="27.28515625" customWidth="1"/>
    <col min="15" max="15" width="27.85546875" customWidth="1"/>
    <col min="16" max="16" width="13.42578125" customWidth="1"/>
    <col min="17" max="17" width="27.28515625" customWidth="1"/>
    <col min="18" max="18" width="10.140625" customWidth="1"/>
    <col min="19" max="19" width="11.28515625" customWidth="1"/>
    <col min="20" max="20" width="13" customWidth="1"/>
    <col min="21" max="21" width="14.85546875" customWidth="1"/>
    <col min="22" max="22" width="29.28515625" customWidth="1"/>
    <col min="23" max="23" width="19.140625" customWidth="1"/>
    <col min="24" max="24" width="25.85546875" customWidth="1"/>
    <col min="25" max="25" width="24" customWidth="1"/>
    <col min="26" max="26" width="19.140625" customWidth="1"/>
    <col min="27" max="27" width="16.5703125" customWidth="1"/>
    <col min="28" max="28" width="13" customWidth="1"/>
    <col min="29" max="29" width="27.85546875" customWidth="1"/>
    <col min="30" max="30" width="22.7109375" customWidth="1"/>
  </cols>
  <sheetData>
    <row r="1" ht="11.25" customHeight="1" spans="1:30" s="2" customFormat="1" x14ac:dyDescent="0.25">
      <c r="A1" s="3" t="s">
        <v>0</v>
      </c>
      <c r="B1" s="3" t="s">
        <v>1</v>
      </c>
      <c r="C1" s="3" t="s">
        <v>2</v>
      </c>
      <c r="D1" s="3" t="s">
        <v>3</v>
      </c>
      <c r="E1" s="3" t="s">
        <v>4</v>
      </c>
      <c r="F1" s="4" t="s">
        <v>5</v>
      </c>
      <c r="G1" s="4" t="s">
        <v>6</v>
      </c>
      <c r="H1" s="3" t="s">
        <v>7</v>
      </c>
      <c r="I1" s="5" t="s">
        <v>8</v>
      </c>
      <c r="J1" s="6" t="s">
        <v>9</v>
      </c>
      <c r="K1" s="6" t="s">
        <v>10</v>
      </c>
      <c r="L1" s="6" t="s">
        <v>11</v>
      </c>
      <c r="M1" s="7" t="s">
        <v>12</v>
      </c>
      <c r="N1" s="5" t="s">
        <v>13</v>
      </c>
      <c r="O1" s="5" t="s">
        <v>14</v>
      </c>
      <c r="P1" s="5" t="s">
        <v>15</v>
      </c>
      <c r="Q1" s="5" t="s">
        <v>16</v>
      </c>
      <c r="R1" s="8" t="s">
        <v>17</v>
      </c>
      <c r="S1" s="8" t="s">
        <v>18</v>
      </c>
      <c r="T1" s="8" t="s">
        <v>19</v>
      </c>
      <c r="U1" s="5" t="s">
        <v>20</v>
      </c>
      <c r="V1" s="8" t="s">
        <v>21</v>
      </c>
      <c r="W1" s="9" t="s">
        <v>22</v>
      </c>
      <c r="X1" s="9" t="s">
        <v>23</v>
      </c>
      <c r="Y1" s="9" t="s">
        <v>24</v>
      </c>
      <c r="Z1" s="9" t="s">
        <v>25</v>
      </c>
      <c r="AA1" s="10" t="s">
        <v>26</v>
      </c>
      <c r="AB1" s="9" t="s">
        <v>27</v>
      </c>
      <c r="AC1" s="10" t="s">
        <v>28</v>
      </c>
      <c r="AD1" s="11" t="s">
        <v>29</v>
      </c>
    </row>
    <row r="2" spans="1:35" x14ac:dyDescent="0.25">
      <c r="A2">
        <v>2024</v>
      </c>
      <c r="B2" t="s">
        <v>30</v>
      </c>
      <c r="C2" t="s">
        <v>31</v>
      </c>
      <c r="D2">
        <v>104143246</v>
      </c>
      <c r="E2" t="s">
        <v>32</v>
      </c>
      <c r="F2" s="12" t="s">
        <v>33</v>
      </c>
      <c r="G2" s="12" t="s">
        <v>33</v>
      </c>
      <c r="H2" t="s">
        <v>34</v>
      </c>
      <c r="I2" s="13" t="s">
        <v>35</v>
      </c>
      <c r="J2" s="13">
        <f>IF(H2="EA", I2, 0)</f>
      </c>
      <c r="K2" s="13">
        <f>IF(H2="KG", I2, I2 * VLOOKUP(D2,Sku_Consolidated!A2:U948,21,FALSE))</f>
      </c>
      <c r="L2" s="14" t="s">
        <v>36</v>
      </c>
      <c r="M2">
        <v>80</v>
      </c>
      <c r="N2" s="14" t="s">
        <v>37</v>
      </c>
      <c r="O2" s="14" t="s">
        <v>38</v>
      </c>
      <c r="P2" s="14" t="s">
        <v>39</v>
      </c>
      <c r="Q2" s="14" t="s">
        <v>40</v>
      </c>
      <c r="R2">
        <f>IF(IFERROR(VLOOKUP(U2,Store_Showcase!B2:H134,7, FALSE), TRUE)=TRUE, IF(IFERROR(VLOOKUP(U2,Store_SRP!B2:H103,7, FALSE), TRUE)=TRUE,VLOOKUP(U2,Store_VAM!B2:H271,7, FALSE),VLOOKUP(U2,Store_SRP!B2:H103,7, FALSE)), VLOOKUP(U2,Store_Showcase!B2:H134,7, FALSE))</f>
      </c>
      <c r="S2">
        <f>IF(IFERROR(VLOOKUP(U2,Store_Showcase!B2:K134,10, FALSE), TRUE)=TRUE, IF(IFERROR(VLOOKUP(U2,Store_SRP!B2:K103,10, FALSE), TRUE)=TRUE,VLOOKUP(U2,Store_VAM!B2:K271,10, FALSE),VLOOKUP(U2,Store_SRP!B2:K103,10, FALSE)), VLOOKUP(U2,Store_Showcase!B2:K134,10, FALSE))</f>
      </c>
      <c r="T2">
        <f>IF(VLOOKUP(D2,Sku_Consolidated!A2:S948,19,FALSE)="SHOWCASE", VLOOKUP(U2,Store_Showcase!B2:L134,11, FALSE), IF(VLOOKUP(D2,Sku_Consolidated!A2:S948,19,FALSE)="VAM",VLOOKUP(U2,Store_VAM!B2:L271,11, FALSE),VLOOKUP(U2,Store_SRP!B2:L103,11, FALSE)))</f>
      </c>
      <c r="U2" s="14">
        <v>3022</v>
      </c>
      <c r="V2">
        <f>IF(VLOOKUP(D2,Sku_Consolidated!A2:S948,19,FALSE)="SHOWCASE", VLOOKUP(U2,Store_Showcase!B2:C134,2, FALSE), IF(VLOOKUP(D2,Sku_Consolidated!A2:S948,19,FALSE)="VAM",VLOOKUP(U2,Store_VAM!B2:C271,2, FALSE),VLOOKUP(U2,Store_SRP!B2:C103,2, FALSE)))</f>
      </c>
      <c r="W2">
        <f>VLOOKUP(D2,Sku_Consolidated!A2:G948, 7, FALSE)</f>
      </c>
      <c r="X2">
        <f>VLOOKUP(D2,Sku_Consolidated!A2:K948, 11, FALSE)</f>
      </c>
      <c r="Y2">
        <f>VLOOKUP(D2,Sku_Consolidated!A2:H948, 8, FALSE)</f>
      </c>
      <c r="Z2">
        <f>VLOOKUP(D2,Sku_Consolidated!A2:I948, 9, FALSE)</f>
      </c>
      <c r="AA2" t="s">
        <v>41</v>
      </c>
      <c r="AB2">
        <f>VLOOKUP(D2,Sku_Consolidated!A2:E948, {5}, FALSE)</f>
      </c>
      <c r="AC2">
        <f>IF(VLOOKUP(D2,Sku_Consolidated!A2:S948,19,FALSE)="SHOWCASE", VLOOKUP(U2,Store_Showcase!B2:N134,13, FALSE), IF(VLOOKUP(D2,Sku_Consolidated!A2:S948,19,FALSE)="VAM",VLOOKUP(U2,Store_VAM!B2:N271,13, FALSE),VLOOKUP(U2,Store_SRP!B2:N103,13, FALSE)))</f>
      </c>
      <c r="AD2">
        <f>IF(IFERROR(AC2,TRUE)=TRUE, "-","OK")</f>
      </c>
      <c r="AE2">
        <f>IF(IFERROR(VLOOKUP(U2,Store_Showcase!B2:H134,{5}, FALSE), TRUE)=TRUE, IF(IFERROR(VLOOKUP(U2,Store_SRP!B2:H103,{5}, FALSE), TRUE)=TRUE,VLOOKUP(U2,Store_VAM!B2:H271,{5}, FALSE),VLOOKUP(U2,Store_SRP!B2:H103,{5}, FALSE)), VLOOKUP(U2,Store_Showcase!B2:H134,{5}, FALSE))</f>
      </c>
      <c r="AF2">
        <f>IF(IFERROR(VLOOKUP(U2,Store_Showcase!B2:H134,{6}, FALSE), TRUE)=TRUE, IF(IFERROR(VLOOKUP(U2,Store_SRP!B2:H103,{6}, FALSE), TRUE)=TRUE,VLOOKUP(U2,Store_VAM!B2:H271,{6}, FALSE),VLOOKUP(U2,Store_SRP!B2:H103,{6}, FALSE)), VLOOKUP(U2,Store_Showcase!B2:H134,{6}, FALSE))</f>
      </c>
      <c r="AG2">
        <f>VLOOKUP(D2,Sku_Consolidated!A2:R948,18,FALSE)</f>
      </c>
      <c r="AH2">
        <f>VLOOKUP(D2,Sku_Consolidated!A2:S948,19,FALSE)</f>
      </c>
      <c r="AI2">
        <f>VLOOKUP(D2,Sku_Consolidated!A2:T948,20,FALSE)</f>
      </c>
    </row>
    <row r="3" spans="1:35" x14ac:dyDescent="0.25">
      <c r="A3">
        <v>2024</v>
      </c>
      <c r="B3" t="s">
        <v>30</v>
      </c>
      <c r="C3" t="s">
        <v>31</v>
      </c>
      <c r="D3">
        <v>104143256</v>
      </c>
      <c r="E3" t="s">
        <v>42</v>
      </c>
      <c r="F3" s="12" t="s">
        <v>33</v>
      </c>
      <c r="G3" s="12" t="s">
        <v>33</v>
      </c>
      <c r="H3" t="s">
        <v>34</v>
      </c>
      <c r="I3" s="13" t="s">
        <v>43</v>
      </c>
      <c r="J3" s="13">
        <f>IF(H3="EA", I3, 0)</f>
      </c>
      <c r="K3" s="13">
        <f>IF(H3="KG", I3, I3 * VLOOKUP(D3,Sku_Consolidated!A2:U948,21,FALSE))</f>
      </c>
      <c r="L3" s="14" t="s">
        <v>36</v>
      </c>
      <c r="M3">
        <v>80</v>
      </c>
      <c r="N3" s="14" t="s">
        <v>44</v>
      </c>
      <c r="O3" s="14" t="s">
        <v>45</v>
      </c>
      <c r="P3" s="14" t="s">
        <v>46</v>
      </c>
      <c r="Q3" s="14" t="s">
        <v>47</v>
      </c>
      <c r="R3">
        <f>IF(IFERROR(VLOOKUP(U3,Store_Showcase!B2:H134,7, FALSE), TRUE)=TRUE, IF(IFERROR(VLOOKUP(U3,Store_SRP!B2:H103,7, FALSE), TRUE)=TRUE,VLOOKUP(U3,Store_VAM!B2:H271,7, FALSE),VLOOKUP(U3,Store_SRP!B2:H103,7, FALSE)), VLOOKUP(U3,Store_Showcase!B2:H134,7, FALSE))</f>
      </c>
      <c r="S3">
        <f>IF(IFERROR(VLOOKUP(U3,Store_Showcase!B2:K134,10, FALSE), TRUE)=TRUE, IF(IFERROR(VLOOKUP(U3,Store_SRP!B2:K103,10, FALSE), TRUE)=TRUE,VLOOKUP(U3,Store_VAM!B2:K271,10, FALSE),VLOOKUP(U3,Store_SRP!B2:K103,10, FALSE)), VLOOKUP(U3,Store_Showcase!B2:K134,10, FALSE))</f>
      </c>
      <c r="T3">
        <f>IF(VLOOKUP(D3,Sku_Consolidated!A2:S948,19,FALSE)="SHOWCASE", VLOOKUP(U3,Store_Showcase!B2:L134,11, FALSE), IF(VLOOKUP(D3,Sku_Consolidated!A2:S948,19,FALSE)="VAM",VLOOKUP(U3,Store_VAM!B2:L271,11, FALSE),VLOOKUP(U3,Store_SRP!B2:L103,11, FALSE)))</f>
      </c>
      <c r="U3" s="14">
        <v>3022</v>
      </c>
      <c r="V3">
        <f>IF(VLOOKUP(D3,Sku_Consolidated!A2:S948,19,FALSE)="SHOWCASE", VLOOKUP(U3,Store_Showcase!B2:C134,2, FALSE), IF(VLOOKUP(D3,Sku_Consolidated!A2:S948,19,FALSE)="VAM",VLOOKUP(U3,Store_VAM!B2:C271,2, FALSE),VLOOKUP(U3,Store_SRP!B2:C103,2, FALSE)))</f>
      </c>
      <c r="W3">
        <f>VLOOKUP(D3,Sku_Consolidated!A2:G948, 7, FALSE)</f>
      </c>
      <c r="X3">
        <f>VLOOKUP(D3,Sku_Consolidated!A2:K948, 11, FALSE)</f>
      </c>
      <c r="Y3">
        <f>VLOOKUP(D3,Sku_Consolidated!A2:H948, 8, FALSE)</f>
      </c>
      <c r="Z3">
        <f>VLOOKUP(D3,Sku_Consolidated!A2:I948, 9, FALSE)</f>
      </c>
      <c r="AA3" t="s">
        <v>41</v>
      </c>
      <c r="AB3">
        <f>VLOOKUP(D3,Sku_Consolidated!A2:E948, {5}, FALSE)</f>
      </c>
      <c r="AC3">
        <f>IF(VLOOKUP(D3,Sku_Consolidated!A2:S948,19,FALSE)="SHOWCASE", VLOOKUP(U3,Store_Showcase!B2:N134,13, FALSE), IF(VLOOKUP(D3,Sku_Consolidated!A2:S948,19,FALSE)="VAM",VLOOKUP(U3,Store_VAM!B2:N271,13, FALSE),VLOOKUP(U3,Store_SRP!B2:N103,13, FALSE)))</f>
      </c>
      <c r="AD3">
        <f>IF(IFERROR(AC3,TRUE)=TRUE, "-","OK")</f>
      </c>
      <c r="AE3">
        <f>IF(IFERROR(VLOOKUP(U3,Store_Showcase!B2:H134,{5}, FALSE), TRUE)=TRUE, IF(IFERROR(VLOOKUP(U3,Store_SRP!B2:H103,{5}, FALSE), TRUE)=TRUE,VLOOKUP(U3,Store_VAM!B2:H271,{5}, FALSE),VLOOKUP(U3,Store_SRP!B2:H103,{5}, FALSE)), VLOOKUP(U3,Store_Showcase!B2:H134,{5}, FALSE))</f>
      </c>
      <c r="AF3">
        <f>IF(IFERROR(VLOOKUP(U3,Store_Showcase!B2:H134,{6}, FALSE), TRUE)=TRUE, IF(IFERROR(VLOOKUP(U3,Store_SRP!B2:H103,{6}, FALSE), TRUE)=TRUE,VLOOKUP(U3,Store_VAM!B2:H271,{6}, FALSE),VLOOKUP(U3,Store_SRP!B2:H103,{6}, FALSE)), VLOOKUP(U3,Store_Showcase!B2:H134,{6}, FALSE))</f>
      </c>
      <c r="AG3">
        <f>VLOOKUP(D3,Sku_Consolidated!A2:R948,18,FALSE)</f>
      </c>
      <c r="AH3">
        <f>VLOOKUP(D3,Sku_Consolidated!A2:S948,19,FALSE)</f>
      </c>
      <c r="AI3">
        <f>VLOOKUP(D3,Sku_Consolidated!A2:T948,20,FALSE)</f>
      </c>
    </row>
    <row r="4" spans="1:35" x14ac:dyDescent="0.25">
      <c r="A4">
        <v>2024</v>
      </c>
      <c r="B4" t="s">
        <v>30</v>
      </c>
      <c r="C4" t="s">
        <v>31</v>
      </c>
      <c r="D4">
        <v>104143263</v>
      </c>
      <c r="E4" t="s">
        <v>48</v>
      </c>
      <c r="F4" s="12" t="s">
        <v>33</v>
      </c>
      <c r="G4" s="12" t="s">
        <v>33</v>
      </c>
      <c r="H4" t="s">
        <v>34</v>
      </c>
      <c r="I4" s="13" t="s">
        <v>35</v>
      </c>
      <c r="J4" s="13">
        <f>IF(H4="EA", I4, 0)</f>
      </c>
      <c r="K4" s="13">
        <f>IF(H4="KG", I4, I4 * VLOOKUP(D4,Sku_Consolidated!A2:U948,21,FALSE))</f>
      </c>
      <c r="L4" s="14" t="s">
        <v>36</v>
      </c>
      <c r="M4">
        <v>80</v>
      </c>
      <c r="N4" s="14" t="s">
        <v>49</v>
      </c>
      <c r="O4" s="14" t="s">
        <v>50</v>
      </c>
      <c r="P4" s="14" t="s">
        <v>51</v>
      </c>
      <c r="Q4" s="14" t="s">
        <v>52</v>
      </c>
      <c r="R4">
        <f>IF(IFERROR(VLOOKUP(U4,Store_Showcase!B2:H134,7, FALSE), TRUE)=TRUE, IF(IFERROR(VLOOKUP(U4,Store_SRP!B2:H103,7, FALSE), TRUE)=TRUE,VLOOKUP(U4,Store_VAM!B2:H271,7, FALSE),VLOOKUP(U4,Store_SRP!B2:H103,7, FALSE)), VLOOKUP(U4,Store_Showcase!B2:H134,7, FALSE))</f>
      </c>
      <c r="S4">
        <f>IF(IFERROR(VLOOKUP(U4,Store_Showcase!B2:K134,10, FALSE), TRUE)=TRUE, IF(IFERROR(VLOOKUP(U4,Store_SRP!B2:K103,10, FALSE), TRUE)=TRUE,VLOOKUP(U4,Store_VAM!B2:K271,10, FALSE),VLOOKUP(U4,Store_SRP!B2:K103,10, FALSE)), VLOOKUP(U4,Store_Showcase!B2:K134,10, FALSE))</f>
      </c>
      <c r="T4">
        <f>IF(VLOOKUP(D4,Sku_Consolidated!A2:S948,19,FALSE)="SHOWCASE", VLOOKUP(U4,Store_Showcase!B2:L134,11, FALSE), IF(VLOOKUP(D4,Sku_Consolidated!A2:S948,19,FALSE)="VAM",VLOOKUP(U4,Store_VAM!B2:L271,11, FALSE),VLOOKUP(U4,Store_SRP!B2:L103,11, FALSE)))</f>
      </c>
      <c r="U4" s="14">
        <v>3022</v>
      </c>
      <c r="V4">
        <f>IF(VLOOKUP(D4,Sku_Consolidated!A2:S948,19,FALSE)="SHOWCASE", VLOOKUP(U4,Store_Showcase!B2:C134,2, FALSE), IF(VLOOKUP(D4,Sku_Consolidated!A2:S948,19,FALSE)="VAM",VLOOKUP(U4,Store_VAM!B2:C271,2, FALSE),VLOOKUP(U4,Store_SRP!B2:C103,2, FALSE)))</f>
      </c>
      <c r="W4">
        <f>VLOOKUP(D4,Sku_Consolidated!A2:G948, 7, FALSE)</f>
      </c>
      <c r="X4">
        <f>VLOOKUP(D4,Sku_Consolidated!A2:K948, 11, FALSE)</f>
      </c>
      <c r="Y4">
        <f>VLOOKUP(D4,Sku_Consolidated!A2:H948, 8, FALSE)</f>
      </c>
      <c r="Z4">
        <f>VLOOKUP(D4,Sku_Consolidated!A2:I948, 9, FALSE)</f>
      </c>
      <c r="AA4" t="s">
        <v>41</v>
      </c>
      <c r="AB4">
        <f>VLOOKUP(D4,Sku_Consolidated!A2:E948, {5}, FALSE)</f>
      </c>
      <c r="AC4">
        <f>IF(VLOOKUP(D4,Sku_Consolidated!A2:S948,19,FALSE)="SHOWCASE", VLOOKUP(U4,Store_Showcase!B2:N134,13, FALSE), IF(VLOOKUP(D4,Sku_Consolidated!A2:S948,19,FALSE)="VAM",VLOOKUP(U4,Store_VAM!B2:N271,13, FALSE),VLOOKUP(U4,Store_SRP!B2:N103,13, FALSE)))</f>
      </c>
      <c r="AD4">
        <f>IF(IFERROR(AC4,TRUE)=TRUE, "-","OK")</f>
      </c>
      <c r="AE4">
        <f>IF(IFERROR(VLOOKUP(U4,Store_Showcase!B2:H134,{5}, FALSE), TRUE)=TRUE, IF(IFERROR(VLOOKUP(U4,Store_SRP!B2:H103,{5}, FALSE), TRUE)=TRUE,VLOOKUP(U4,Store_VAM!B2:H271,{5}, FALSE),VLOOKUP(U4,Store_SRP!B2:H103,{5}, FALSE)), VLOOKUP(U4,Store_Showcase!B2:H134,{5}, FALSE))</f>
      </c>
      <c r="AF4">
        <f>IF(IFERROR(VLOOKUP(U4,Store_Showcase!B2:H134,{6}, FALSE), TRUE)=TRUE, IF(IFERROR(VLOOKUP(U4,Store_SRP!B2:H103,{6}, FALSE), TRUE)=TRUE,VLOOKUP(U4,Store_VAM!B2:H271,{6}, FALSE),VLOOKUP(U4,Store_SRP!B2:H103,{6}, FALSE)), VLOOKUP(U4,Store_Showcase!B2:H134,{6}, FALSE))</f>
      </c>
      <c r="AG4">
        <f>VLOOKUP(D4,Sku_Consolidated!A2:R948,18,FALSE)</f>
      </c>
      <c r="AH4">
        <f>VLOOKUP(D4,Sku_Consolidated!A2:S948,19,FALSE)</f>
      </c>
      <c r="AI4">
        <f>VLOOKUP(D4,Sku_Consolidated!A2:T948,20,FALSE)</f>
      </c>
    </row>
    <row r="5" spans="1:35" x14ac:dyDescent="0.25">
      <c r="A5">
        <v>2024</v>
      </c>
      <c r="B5" t="s">
        <v>30</v>
      </c>
      <c r="C5" t="s">
        <v>31</v>
      </c>
      <c r="D5">
        <v>104143265</v>
      </c>
      <c r="E5" t="s">
        <v>53</v>
      </c>
      <c r="F5" s="12" t="s">
        <v>33</v>
      </c>
      <c r="G5" s="12" t="s">
        <v>33</v>
      </c>
      <c r="H5" t="s">
        <v>34</v>
      </c>
      <c r="I5" s="13" t="s">
        <v>54</v>
      </c>
      <c r="J5" s="13">
        <f>IF(H5="EA", I5, 0)</f>
      </c>
      <c r="K5" s="13">
        <f>IF(H5="KG", I5, I5 * VLOOKUP(D5,Sku_Consolidated!A2:U948,21,FALSE))</f>
      </c>
      <c r="L5" s="14" t="s">
        <v>36</v>
      </c>
      <c r="M5">
        <v>80</v>
      </c>
      <c r="N5" s="14" t="s">
        <v>55</v>
      </c>
      <c r="O5" s="14" t="s">
        <v>56</v>
      </c>
      <c r="P5" s="14" t="s">
        <v>57</v>
      </c>
      <c r="Q5" s="14" t="s">
        <v>58</v>
      </c>
      <c r="R5">
        <f>IF(IFERROR(VLOOKUP(U5,Store_Showcase!B2:H134,7, FALSE), TRUE)=TRUE, IF(IFERROR(VLOOKUP(U5,Store_SRP!B2:H103,7, FALSE), TRUE)=TRUE,VLOOKUP(U5,Store_VAM!B2:H271,7, FALSE),VLOOKUP(U5,Store_SRP!B2:H103,7, FALSE)), VLOOKUP(U5,Store_Showcase!B2:H134,7, FALSE))</f>
      </c>
      <c r="S5">
        <f>IF(IFERROR(VLOOKUP(U5,Store_Showcase!B2:K134,10, FALSE), TRUE)=TRUE, IF(IFERROR(VLOOKUP(U5,Store_SRP!B2:K103,10, FALSE), TRUE)=TRUE,VLOOKUP(U5,Store_VAM!B2:K271,10, FALSE),VLOOKUP(U5,Store_SRP!B2:K103,10, FALSE)), VLOOKUP(U5,Store_Showcase!B2:K134,10, FALSE))</f>
      </c>
      <c r="T5">
        <f>IF(VLOOKUP(D5,Sku_Consolidated!A2:S948,19,FALSE)="SHOWCASE", VLOOKUP(U5,Store_Showcase!B2:L134,11, FALSE), IF(VLOOKUP(D5,Sku_Consolidated!A2:S948,19,FALSE)="VAM",VLOOKUP(U5,Store_VAM!B2:L271,11, FALSE),VLOOKUP(U5,Store_SRP!B2:L103,11, FALSE)))</f>
      </c>
      <c r="U5" s="14">
        <v>3022</v>
      </c>
      <c r="V5">
        <f>IF(VLOOKUP(D5,Sku_Consolidated!A2:S948,19,FALSE)="SHOWCASE", VLOOKUP(U5,Store_Showcase!B2:C134,2, FALSE), IF(VLOOKUP(D5,Sku_Consolidated!A2:S948,19,FALSE)="VAM",VLOOKUP(U5,Store_VAM!B2:C271,2, FALSE),VLOOKUP(U5,Store_SRP!B2:C103,2, FALSE)))</f>
      </c>
      <c r="W5">
        <f>VLOOKUP(D5,Sku_Consolidated!A2:G948, 7, FALSE)</f>
      </c>
      <c r="X5">
        <f>VLOOKUP(D5,Sku_Consolidated!A2:K948, 11, FALSE)</f>
      </c>
      <c r="Y5">
        <f>VLOOKUP(D5,Sku_Consolidated!A2:H948, 8, FALSE)</f>
      </c>
      <c r="Z5">
        <f>VLOOKUP(D5,Sku_Consolidated!A2:I948, 9, FALSE)</f>
      </c>
      <c r="AA5" t="s">
        <v>41</v>
      </c>
      <c r="AB5">
        <f>VLOOKUP(D5,Sku_Consolidated!A2:E948, {5}, FALSE)</f>
      </c>
      <c r="AC5">
        <f>IF(VLOOKUP(D5,Sku_Consolidated!A2:S948,19,FALSE)="SHOWCASE", VLOOKUP(U5,Store_Showcase!B2:N134,13, FALSE), IF(VLOOKUP(D5,Sku_Consolidated!A2:S948,19,FALSE)="VAM",VLOOKUP(U5,Store_VAM!B2:N271,13, FALSE),VLOOKUP(U5,Store_SRP!B2:N103,13, FALSE)))</f>
      </c>
      <c r="AD5">
        <f>IF(IFERROR(AC5,TRUE)=TRUE, "-","OK")</f>
      </c>
      <c r="AE5">
        <f>IF(IFERROR(VLOOKUP(U5,Store_Showcase!B2:H134,{5}, FALSE), TRUE)=TRUE, IF(IFERROR(VLOOKUP(U5,Store_SRP!B2:H103,{5}, FALSE), TRUE)=TRUE,VLOOKUP(U5,Store_VAM!B2:H271,{5}, FALSE),VLOOKUP(U5,Store_SRP!B2:H103,{5}, FALSE)), VLOOKUP(U5,Store_Showcase!B2:H134,{5}, FALSE))</f>
      </c>
      <c r="AF5">
        <f>IF(IFERROR(VLOOKUP(U5,Store_Showcase!B2:H134,{6}, FALSE), TRUE)=TRUE, IF(IFERROR(VLOOKUP(U5,Store_SRP!B2:H103,{6}, FALSE), TRUE)=TRUE,VLOOKUP(U5,Store_VAM!B2:H271,{6}, FALSE),VLOOKUP(U5,Store_SRP!B2:H103,{6}, FALSE)), VLOOKUP(U5,Store_Showcase!B2:H134,{6}, FALSE))</f>
      </c>
      <c r="AG5">
        <f>VLOOKUP(D5,Sku_Consolidated!A2:R948,18,FALSE)</f>
      </c>
      <c r="AH5">
        <f>VLOOKUP(D5,Sku_Consolidated!A2:S948,19,FALSE)</f>
      </c>
      <c r="AI5">
        <f>VLOOKUP(D5,Sku_Consolidated!A2:T948,20,FALSE)</f>
      </c>
    </row>
    <row r="6" spans="1:35" x14ac:dyDescent="0.25">
      <c r="A6">
        <v>2024</v>
      </c>
      <c r="B6" t="s">
        <v>30</v>
      </c>
      <c r="C6" t="s">
        <v>31</v>
      </c>
      <c r="D6">
        <v>104143246</v>
      </c>
      <c r="E6" t="s">
        <v>32</v>
      </c>
      <c r="F6" s="12" t="s">
        <v>59</v>
      </c>
      <c r="G6" s="12" t="s">
        <v>59</v>
      </c>
      <c r="H6" t="s">
        <v>34</v>
      </c>
      <c r="I6" s="13" t="s">
        <v>43</v>
      </c>
      <c r="J6" s="13">
        <f>IF(H6="EA", I6, 0)</f>
      </c>
      <c r="K6" s="13">
        <f>IF(H6="KG", I6, I6 * VLOOKUP(D6,Sku_Consolidated!A2:U948,21,FALSE))</f>
      </c>
      <c r="L6" s="14" t="s">
        <v>36</v>
      </c>
      <c r="M6">
        <v>80</v>
      </c>
      <c r="N6" s="14" t="s">
        <v>60</v>
      </c>
      <c r="O6" s="14" t="s">
        <v>61</v>
      </c>
      <c r="P6" s="14" t="s">
        <v>62</v>
      </c>
      <c r="Q6" s="14" t="s">
        <v>63</v>
      </c>
      <c r="R6">
        <f>IF(IFERROR(VLOOKUP(U6,Store_Showcase!B2:H134,7, FALSE), TRUE)=TRUE, IF(IFERROR(VLOOKUP(U6,Store_SRP!B2:H103,7, FALSE), TRUE)=TRUE,VLOOKUP(U6,Store_VAM!B2:H271,7, FALSE),VLOOKUP(U6,Store_SRP!B2:H103,7, FALSE)), VLOOKUP(U6,Store_Showcase!B2:H134,7, FALSE))</f>
      </c>
      <c r="S6">
        <f>IF(IFERROR(VLOOKUP(U6,Store_Showcase!B2:K134,10, FALSE), TRUE)=TRUE, IF(IFERROR(VLOOKUP(U6,Store_SRP!B2:K103,10, FALSE), TRUE)=TRUE,VLOOKUP(U6,Store_VAM!B2:K271,10, FALSE),VLOOKUP(U6,Store_SRP!B2:K103,10, FALSE)), VLOOKUP(U6,Store_Showcase!B2:K134,10, FALSE))</f>
      </c>
      <c r="T6">
        <f>IF(VLOOKUP(D6,Sku_Consolidated!A2:S948,19,FALSE)="SHOWCASE", VLOOKUP(U6,Store_Showcase!B2:L134,11, FALSE), IF(VLOOKUP(D6,Sku_Consolidated!A2:S948,19,FALSE)="VAM",VLOOKUP(U6,Store_VAM!B2:L271,11, FALSE),VLOOKUP(U6,Store_SRP!B2:L103,11, FALSE)))</f>
      </c>
      <c r="U6" s="14">
        <v>3022</v>
      </c>
      <c r="V6">
        <f>IF(VLOOKUP(D6,Sku_Consolidated!A2:S948,19,FALSE)="SHOWCASE", VLOOKUP(U6,Store_Showcase!B2:C134,2, FALSE), IF(VLOOKUP(D6,Sku_Consolidated!A2:S948,19,FALSE)="VAM",VLOOKUP(U6,Store_VAM!B2:C271,2, FALSE),VLOOKUP(U6,Store_SRP!B2:C103,2, FALSE)))</f>
      </c>
      <c r="W6">
        <f>VLOOKUP(D6,Sku_Consolidated!A2:G948, 7, FALSE)</f>
      </c>
      <c r="X6">
        <f>VLOOKUP(D6,Sku_Consolidated!A2:K948, 11, FALSE)</f>
      </c>
      <c r="Y6">
        <f>VLOOKUP(D6,Sku_Consolidated!A2:H948, 8, FALSE)</f>
      </c>
      <c r="Z6">
        <f>VLOOKUP(D6,Sku_Consolidated!A2:I948, 9, FALSE)</f>
      </c>
      <c r="AA6" t="s">
        <v>41</v>
      </c>
      <c r="AB6">
        <f>VLOOKUP(D6,Sku_Consolidated!A2:E948, {5}, FALSE)</f>
      </c>
      <c r="AC6">
        <f>IF(VLOOKUP(D6,Sku_Consolidated!A2:S948,19,FALSE)="SHOWCASE", VLOOKUP(U6,Store_Showcase!B2:N134,13, FALSE), IF(VLOOKUP(D6,Sku_Consolidated!A2:S948,19,FALSE)="VAM",VLOOKUP(U6,Store_VAM!B2:N271,13, FALSE),VLOOKUP(U6,Store_SRP!B2:N103,13, FALSE)))</f>
      </c>
      <c r="AD6">
        <f>IF(IFERROR(AC6,TRUE)=TRUE, "-","OK")</f>
      </c>
      <c r="AE6">
        <f>IF(IFERROR(VLOOKUP(U6,Store_Showcase!B2:H134,{5}, FALSE), TRUE)=TRUE, IF(IFERROR(VLOOKUP(U6,Store_SRP!B2:H103,{5}, FALSE), TRUE)=TRUE,VLOOKUP(U6,Store_VAM!B2:H271,{5}, FALSE),VLOOKUP(U6,Store_SRP!B2:H103,{5}, FALSE)), VLOOKUP(U6,Store_Showcase!B2:H134,{5}, FALSE))</f>
      </c>
      <c r="AF6">
        <f>IF(IFERROR(VLOOKUP(U6,Store_Showcase!B2:H134,{6}, FALSE), TRUE)=TRUE, IF(IFERROR(VLOOKUP(U6,Store_SRP!B2:H103,{6}, FALSE), TRUE)=TRUE,VLOOKUP(U6,Store_VAM!B2:H271,{6}, FALSE),VLOOKUP(U6,Store_SRP!B2:H103,{6}, FALSE)), VLOOKUP(U6,Store_Showcase!B2:H134,{6}, FALSE))</f>
      </c>
      <c r="AG6">
        <f>VLOOKUP(D6,Sku_Consolidated!A2:R948,18,FALSE)</f>
      </c>
      <c r="AH6">
        <f>VLOOKUP(D6,Sku_Consolidated!A2:S948,19,FALSE)</f>
      </c>
      <c r="AI6">
        <f>VLOOKUP(D6,Sku_Consolidated!A2:T948,20,FALSE)</f>
      </c>
    </row>
    <row r="7" spans="1:35" x14ac:dyDescent="0.25">
      <c r="A7">
        <v>2024</v>
      </c>
      <c r="B7" t="s">
        <v>30</v>
      </c>
      <c r="C7" t="s">
        <v>31</v>
      </c>
      <c r="D7">
        <v>104143253</v>
      </c>
      <c r="E7" t="s">
        <v>64</v>
      </c>
      <c r="F7" s="12" t="s">
        <v>59</v>
      </c>
      <c r="G7" s="12" t="s">
        <v>59</v>
      </c>
      <c r="H7" t="s">
        <v>34</v>
      </c>
      <c r="I7" s="13" t="s">
        <v>43</v>
      </c>
      <c r="J7" s="13">
        <f>IF(H7="EA", I7, 0)</f>
      </c>
      <c r="K7" s="13">
        <f>IF(H7="KG", I7, I7 * VLOOKUP(D7,Sku_Consolidated!A2:U948,21,FALSE))</f>
      </c>
      <c r="L7" s="14" t="s">
        <v>36</v>
      </c>
      <c r="M7">
        <v>80</v>
      </c>
      <c r="N7" s="14" t="s">
        <v>60</v>
      </c>
      <c r="O7" s="14" t="s">
        <v>61</v>
      </c>
      <c r="P7" s="14" t="s">
        <v>62</v>
      </c>
      <c r="Q7" s="14" t="s">
        <v>63</v>
      </c>
      <c r="R7">
        <f>IF(IFERROR(VLOOKUP(U7,Store_Showcase!B2:H134,7, FALSE), TRUE)=TRUE, IF(IFERROR(VLOOKUP(U7,Store_SRP!B2:H103,7, FALSE), TRUE)=TRUE,VLOOKUP(U7,Store_VAM!B2:H271,7, FALSE),VLOOKUP(U7,Store_SRP!B2:H103,7, FALSE)), VLOOKUP(U7,Store_Showcase!B2:H134,7, FALSE))</f>
      </c>
      <c r="S7">
        <f>IF(IFERROR(VLOOKUP(U7,Store_Showcase!B2:K134,10, FALSE), TRUE)=TRUE, IF(IFERROR(VLOOKUP(U7,Store_SRP!B2:K103,10, FALSE), TRUE)=TRUE,VLOOKUP(U7,Store_VAM!B2:K271,10, FALSE),VLOOKUP(U7,Store_SRP!B2:K103,10, FALSE)), VLOOKUP(U7,Store_Showcase!B2:K134,10, FALSE))</f>
      </c>
      <c r="T7">
        <f>IF(VLOOKUP(D7,Sku_Consolidated!A2:S948,19,FALSE)="SHOWCASE", VLOOKUP(U7,Store_Showcase!B2:L134,11, FALSE), IF(VLOOKUP(D7,Sku_Consolidated!A2:S948,19,FALSE)="VAM",VLOOKUP(U7,Store_VAM!B2:L271,11, FALSE),VLOOKUP(U7,Store_SRP!B2:L103,11, FALSE)))</f>
      </c>
      <c r="U7" s="14">
        <v>3022</v>
      </c>
      <c r="V7">
        <f>IF(VLOOKUP(D7,Sku_Consolidated!A2:S948,19,FALSE)="SHOWCASE", VLOOKUP(U7,Store_Showcase!B2:C134,2, FALSE), IF(VLOOKUP(D7,Sku_Consolidated!A2:S948,19,FALSE)="VAM",VLOOKUP(U7,Store_VAM!B2:C271,2, FALSE),VLOOKUP(U7,Store_SRP!B2:C103,2, FALSE)))</f>
      </c>
      <c r="W7">
        <f>VLOOKUP(D7,Sku_Consolidated!A2:G948, 7, FALSE)</f>
      </c>
      <c r="X7">
        <f>VLOOKUP(D7,Sku_Consolidated!A2:K948, 11, FALSE)</f>
      </c>
      <c r="Y7">
        <f>VLOOKUP(D7,Sku_Consolidated!A2:H948, 8, FALSE)</f>
      </c>
      <c r="Z7">
        <f>VLOOKUP(D7,Sku_Consolidated!A2:I948, 9, FALSE)</f>
      </c>
      <c r="AA7" t="s">
        <v>41</v>
      </c>
      <c r="AB7">
        <f>VLOOKUP(D7,Sku_Consolidated!A2:E948, {5}, FALSE)</f>
      </c>
      <c r="AC7">
        <f>IF(VLOOKUP(D7,Sku_Consolidated!A2:S948,19,FALSE)="SHOWCASE", VLOOKUP(U7,Store_Showcase!B2:N134,13, FALSE), IF(VLOOKUP(D7,Sku_Consolidated!A2:S948,19,FALSE)="VAM",VLOOKUP(U7,Store_VAM!B2:N271,13, FALSE),VLOOKUP(U7,Store_SRP!B2:N103,13, FALSE)))</f>
      </c>
      <c r="AD7">
        <f>IF(IFERROR(AC7,TRUE)=TRUE, "-","OK")</f>
      </c>
      <c r="AE7">
        <f>IF(IFERROR(VLOOKUP(U7,Store_Showcase!B2:H134,{5}, FALSE), TRUE)=TRUE, IF(IFERROR(VLOOKUP(U7,Store_SRP!B2:H103,{5}, FALSE), TRUE)=TRUE,VLOOKUP(U7,Store_VAM!B2:H271,{5}, FALSE),VLOOKUP(U7,Store_SRP!B2:H103,{5}, FALSE)), VLOOKUP(U7,Store_Showcase!B2:H134,{5}, FALSE))</f>
      </c>
      <c r="AF7">
        <f>IF(IFERROR(VLOOKUP(U7,Store_Showcase!B2:H134,{6}, FALSE), TRUE)=TRUE, IF(IFERROR(VLOOKUP(U7,Store_SRP!B2:H103,{6}, FALSE), TRUE)=TRUE,VLOOKUP(U7,Store_VAM!B2:H271,{6}, FALSE),VLOOKUP(U7,Store_SRP!B2:H103,{6}, FALSE)), VLOOKUP(U7,Store_Showcase!B2:H134,{6}, FALSE))</f>
      </c>
      <c r="AG7">
        <f>VLOOKUP(D7,Sku_Consolidated!A2:R948,18,FALSE)</f>
      </c>
      <c r="AH7">
        <f>VLOOKUP(D7,Sku_Consolidated!A2:S948,19,FALSE)</f>
      </c>
      <c r="AI7">
        <f>VLOOKUP(D7,Sku_Consolidated!A2:T948,20,FALSE)</f>
      </c>
    </row>
    <row r="8" spans="1:35" x14ac:dyDescent="0.25">
      <c r="A8">
        <v>2024</v>
      </c>
      <c r="B8" t="s">
        <v>30</v>
      </c>
      <c r="C8" t="s">
        <v>31</v>
      </c>
      <c r="D8">
        <v>104143263</v>
      </c>
      <c r="E8" t="s">
        <v>48</v>
      </c>
      <c r="F8" s="12" t="s">
        <v>59</v>
      </c>
      <c r="G8" s="12" t="s">
        <v>59</v>
      </c>
      <c r="H8" t="s">
        <v>34</v>
      </c>
      <c r="I8" s="13" t="s">
        <v>43</v>
      </c>
      <c r="J8" s="13">
        <f>IF(H8="EA", I8, 0)</f>
      </c>
      <c r="K8" s="13">
        <f>IF(H8="KG", I8, I8 * VLOOKUP(D8,Sku_Consolidated!A2:U948,21,FALSE))</f>
      </c>
      <c r="L8" s="14" t="s">
        <v>36</v>
      </c>
      <c r="M8">
        <v>80</v>
      </c>
      <c r="N8" s="14" t="s">
        <v>65</v>
      </c>
      <c r="O8" s="14" t="s">
        <v>66</v>
      </c>
      <c r="P8" s="14" t="s">
        <v>67</v>
      </c>
      <c r="Q8" s="14" t="s">
        <v>68</v>
      </c>
      <c r="R8">
        <f>IF(IFERROR(VLOOKUP(U8,Store_Showcase!B2:H134,7, FALSE), TRUE)=TRUE, IF(IFERROR(VLOOKUP(U8,Store_SRP!B2:H103,7, FALSE), TRUE)=TRUE,VLOOKUP(U8,Store_VAM!B2:H271,7, FALSE),VLOOKUP(U8,Store_SRP!B2:H103,7, FALSE)), VLOOKUP(U8,Store_Showcase!B2:H134,7, FALSE))</f>
      </c>
      <c r="S8">
        <f>IF(IFERROR(VLOOKUP(U8,Store_Showcase!B2:K134,10, FALSE), TRUE)=TRUE, IF(IFERROR(VLOOKUP(U8,Store_SRP!B2:K103,10, FALSE), TRUE)=TRUE,VLOOKUP(U8,Store_VAM!B2:K271,10, FALSE),VLOOKUP(U8,Store_SRP!B2:K103,10, FALSE)), VLOOKUP(U8,Store_Showcase!B2:K134,10, FALSE))</f>
      </c>
      <c r="T8">
        <f>IF(VLOOKUP(D8,Sku_Consolidated!A2:S948,19,FALSE)="SHOWCASE", VLOOKUP(U8,Store_Showcase!B2:L134,11, FALSE), IF(VLOOKUP(D8,Sku_Consolidated!A2:S948,19,FALSE)="VAM",VLOOKUP(U8,Store_VAM!B2:L271,11, FALSE),VLOOKUP(U8,Store_SRP!B2:L103,11, FALSE)))</f>
      </c>
      <c r="U8" s="14">
        <v>3022</v>
      </c>
      <c r="V8">
        <f>IF(VLOOKUP(D8,Sku_Consolidated!A2:S948,19,FALSE)="SHOWCASE", VLOOKUP(U8,Store_Showcase!B2:C134,2, FALSE), IF(VLOOKUP(D8,Sku_Consolidated!A2:S948,19,FALSE)="VAM",VLOOKUP(U8,Store_VAM!B2:C271,2, FALSE),VLOOKUP(U8,Store_SRP!B2:C103,2, FALSE)))</f>
      </c>
      <c r="W8">
        <f>VLOOKUP(D8,Sku_Consolidated!A2:G948, 7, FALSE)</f>
      </c>
      <c r="X8">
        <f>VLOOKUP(D8,Sku_Consolidated!A2:K948, 11, FALSE)</f>
      </c>
      <c r="Y8">
        <f>VLOOKUP(D8,Sku_Consolidated!A2:H948, 8, FALSE)</f>
      </c>
      <c r="Z8">
        <f>VLOOKUP(D8,Sku_Consolidated!A2:I948, 9, FALSE)</f>
      </c>
      <c r="AA8" t="s">
        <v>41</v>
      </c>
      <c r="AB8">
        <f>VLOOKUP(D8,Sku_Consolidated!A2:E948, {5}, FALSE)</f>
      </c>
      <c r="AC8">
        <f>IF(VLOOKUP(D8,Sku_Consolidated!A2:S948,19,FALSE)="SHOWCASE", VLOOKUP(U8,Store_Showcase!B2:N134,13, FALSE), IF(VLOOKUP(D8,Sku_Consolidated!A2:S948,19,FALSE)="VAM",VLOOKUP(U8,Store_VAM!B2:N271,13, FALSE),VLOOKUP(U8,Store_SRP!B2:N103,13, FALSE)))</f>
      </c>
      <c r="AD8">
        <f>IF(IFERROR(AC8,TRUE)=TRUE, "-","OK")</f>
      </c>
      <c r="AE8">
        <f>IF(IFERROR(VLOOKUP(U8,Store_Showcase!B2:H134,{5}, FALSE), TRUE)=TRUE, IF(IFERROR(VLOOKUP(U8,Store_SRP!B2:H103,{5}, FALSE), TRUE)=TRUE,VLOOKUP(U8,Store_VAM!B2:H271,{5}, FALSE),VLOOKUP(U8,Store_SRP!B2:H103,{5}, FALSE)), VLOOKUP(U8,Store_Showcase!B2:H134,{5}, FALSE))</f>
      </c>
      <c r="AF8">
        <f>IF(IFERROR(VLOOKUP(U8,Store_Showcase!B2:H134,{6}, FALSE), TRUE)=TRUE, IF(IFERROR(VLOOKUP(U8,Store_SRP!B2:H103,{6}, FALSE), TRUE)=TRUE,VLOOKUP(U8,Store_VAM!B2:H271,{6}, FALSE),VLOOKUP(U8,Store_SRP!B2:H103,{6}, FALSE)), VLOOKUP(U8,Store_Showcase!B2:H134,{6}, FALSE))</f>
      </c>
      <c r="AG8">
        <f>VLOOKUP(D8,Sku_Consolidated!A2:R948,18,FALSE)</f>
      </c>
      <c r="AH8">
        <f>VLOOKUP(D8,Sku_Consolidated!A2:S948,19,FALSE)</f>
      </c>
      <c r="AI8">
        <f>VLOOKUP(D8,Sku_Consolidated!A2:T948,20,FALSE)</f>
      </c>
    </row>
    <row r="9" spans="1:35" x14ac:dyDescent="0.25">
      <c r="A9">
        <v>2024</v>
      </c>
      <c r="B9" t="s">
        <v>30</v>
      </c>
      <c r="C9" t="s">
        <v>31</v>
      </c>
      <c r="D9">
        <v>104143265</v>
      </c>
      <c r="E9" t="s">
        <v>53</v>
      </c>
      <c r="F9" s="12" t="s">
        <v>59</v>
      </c>
      <c r="G9" s="12" t="s">
        <v>59</v>
      </c>
      <c r="H9" t="s">
        <v>34</v>
      </c>
      <c r="I9" s="13" t="s">
        <v>43</v>
      </c>
      <c r="J9" s="13">
        <f>IF(H9="EA", I9, 0)</f>
      </c>
      <c r="K9" s="13">
        <f>IF(H9="KG", I9, I9 * VLOOKUP(D9,Sku_Consolidated!A2:U948,21,FALSE))</f>
      </c>
      <c r="L9" s="14" t="s">
        <v>36</v>
      </c>
      <c r="M9">
        <v>80</v>
      </c>
      <c r="N9" s="14" t="s">
        <v>69</v>
      </c>
      <c r="O9" s="14" t="s">
        <v>70</v>
      </c>
      <c r="P9" s="14" t="s">
        <v>71</v>
      </c>
      <c r="Q9" s="14" t="s">
        <v>72</v>
      </c>
      <c r="R9">
        <f>IF(IFERROR(VLOOKUP(U9,Store_Showcase!B2:H134,7, FALSE), TRUE)=TRUE, IF(IFERROR(VLOOKUP(U9,Store_SRP!B2:H103,7, FALSE), TRUE)=TRUE,VLOOKUP(U9,Store_VAM!B2:H271,7, FALSE),VLOOKUP(U9,Store_SRP!B2:H103,7, FALSE)), VLOOKUP(U9,Store_Showcase!B2:H134,7, FALSE))</f>
      </c>
      <c r="S9">
        <f>IF(IFERROR(VLOOKUP(U9,Store_Showcase!B2:K134,10, FALSE), TRUE)=TRUE, IF(IFERROR(VLOOKUP(U9,Store_SRP!B2:K103,10, FALSE), TRUE)=TRUE,VLOOKUP(U9,Store_VAM!B2:K271,10, FALSE),VLOOKUP(U9,Store_SRP!B2:K103,10, FALSE)), VLOOKUP(U9,Store_Showcase!B2:K134,10, FALSE))</f>
      </c>
      <c r="T9">
        <f>IF(VLOOKUP(D9,Sku_Consolidated!A2:S948,19,FALSE)="SHOWCASE", VLOOKUP(U9,Store_Showcase!B2:L134,11, FALSE), IF(VLOOKUP(D9,Sku_Consolidated!A2:S948,19,FALSE)="VAM",VLOOKUP(U9,Store_VAM!B2:L271,11, FALSE),VLOOKUP(U9,Store_SRP!B2:L103,11, FALSE)))</f>
      </c>
      <c r="U9" s="14">
        <v>3022</v>
      </c>
      <c r="V9">
        <f>IF(VLOOKUP(D9,Sku_Consolidated!A2:S948,19,FALSE)="SHOWCASE", VLOOKUP(U9,Store_Showcase!B2:C134,2, FALSE), IF(VLOOKUP(D9,Sku_Consolidated!A2:S948,19,FALSE)="VAM",VLOOKUP(U9,Store_VAM!B2:C271,2, FALSE),VLOOKUP(U9,Store_SRP!B2:C103,2, FALSE)))</f>
      </c>
      <c r="W9">
        <f>VLOOKUP(D9,Sku_Consolidated!A2:G948, 7, FALSE)</f>
      </c>
      <c r="X9">
        <f>VLOOKUP(D9,Sku_Consolidated!A2:K948, 11, FALSE)</f>
      </c>
      <c r="Y9">
        <f>VLOOKUP(D9,Sku_Consolidated!A2:H948, 8, FALSE)</f>
      </c>
      <c r="Z9">
        <f>VLOOKUP(D9,Sku_Consolidated!A2:I948, 9, FALSE)</f>
      </c>
      <c r="AA9" t="s">
        <v>41</v>
      </c>
      <c r="AB9">
        <f>VLOOKUP(D9,Sku_Consolidated!A2:E948, {5}, FALSE)</f>
      </c>
      <c r="AC9">
        <f>IF(VLOOKUP(D9,Sku_Consolidated!A2:S948,19,FALSE)="SHOWCASE", VLOOKUP(U9,Store_Showcase!B2:N134,13, FALSE), IF(VLOOKUP(D9,Sku_Consolidated!A2:S948,19,FALSE)="VAM",VLOOKUP(U9,Store_VAM!B2:N271,13, FALSE),VLOOKUP(U9,Store_SRP!B2:N103,13, FALSE)))</f>
      </c>
      <c r="AD9">
        <f>IF(IFERROR(AC9,TRUE)=TRUE, "-","OK")</f>
      </c>
      <c r="AE9">
        <f>IF(IFERROR(VLOOKUP(U9,Store_Showcase!B2:H134,{5}, FALSE), TRUE)=TRUE, IF(IFERROR(VLOOKUP(U9,Store_SRP!B2:H103,{5}, FALSE), TRUE)=TRUE,VLOOKUP(U9,Store_VAM!B2:H271,{5}, FALSE),VLOOKUP(U9,Store_SRP!B2:H103,{5}, FALSE)), VLOOKUP(U9,Store_Showcase!B2:H134,{5}, FALSE))</f>
      </c>
      <c r="AF9">
        <f>IF(IFERROR(VLOOKUP(U9,Store_Showcase!B2:H134,{6}, FALSE), TRUE)=TRUE, IF(IFERROR(VLOOKUP(U9,Store_SRP!B2:H103,{6}, FALSE), TRUE)=TRUE,VLOOKUP(U9,Store_VAM!B2:H271,{6}, FALSE),VLOOKUP(U9,Store_SRP!B2:H103,{6}, FALSE)), VLOOKUP(U9,Store_Showcase!B2:H134,{6}, FALSE))</f>
      </c>
      <c r="AG9">
        <f>VLOOKUP(D9,Sku_Consolidated!A2:R948,18,FALSE)</f>
      </c>
      <c r="AH9">
        <f>VLOOKUP(D9,Sku_Consolidated!A2:S948,19,FALSE)</f>
      </c>
      <c r="AI9">
        <f>VLOOKUP(D9,Sku_Consolidated!A2:T948,20,FALSE)</f>
      </c>
    </row>
    <row r="10" spans="1:35" x14ac:dyDescent="0.25">
      <c r="A10">
        <v>2024</v>
      </c>
      <c r="B10" t="s">
        <v>30</v>
      </c>
      <c r="C10" t="s">
        <v>31</v>
      </c>
      <c r="D10">
        <v>104143253</v>
      </c>
      <c r="E10" t="s">
        <v>64</v>
      </c>
      <c r="F10" s="12" t="s">
        <v>73</v>
      </c>
      <c r="G10" s="12" t="s">
        <v>73</v>
      </c>
      <c r="H10" t="s">
        <v>34</v>
      </c>
      <c r="I10" s="13" t="s">
        <v>35</v>
      </c>
      <c r="J10" s="13">
        <f>IF(H10="EA", I10, 0)</f>
      </c>
      <c r="K10" s="13">
        <f>IF(H10="KG", I10, I10 * VLOOKUP(D10,Sku_Consolidated!A2:U948,21,FALSE))</f>
      </c>
      <c r="L10" s="14" t="s">
        <v>36</v>
      </c>
      <c r="M10">
        <v>80</v>
      </c>
      <c r="N10" s="14" t="s">
        <v>37</v>
      </c>
      <c r="O10" s="14" t="s">
        <v>38</v>
      </c>
      <c r="P10" s="14" t="s">
        <v>39</v>
      </c>
      <c r="Q10" s="14" t="s">
        <v>40</v>
      </c>
      <c r="R10">
        <f>IF(IFERROR(VLOOKUP(U10,Store_Showcase!B2:H134,7, FALSE), TRUE)=TRUE, IF(IFERROR(VLOOKUP(U10,Store_SRP!B2:H103,7, FALSE), TRUE)=TRUE,VLOOKUP(U10,Store_VAM!B2:H271,7, FALSE),VLOOKUP(U10,Store_SRP!B2:H103,7, FALSE)), VLOOKUP(U10,Store_Showcase!B2:H134,7, FALSE))</f>
      </c>
      <c r="S10">
        <f>IF(IFERROR(VLOOKUP(U10,Store_Showcase!B2:K134,10, FALSE), TRUE)=TRUE, IF(IFERROR(VLOOKUP(U10,Store_SRP!B2:K103,10, FALSE), TRUE)=TRUE,VLOOKUP(U10,Store_VAM!B2:K271,10, FALSE),VLOOKUP(U10,Store_SRP!B2:K103,10, FALSE)), VLOOKUP(U10,Store_Showcase!B2:K134,10, FALSE))</f>
      </c>
      <c r="T10">
        <f>IF(VLOOKUP(D10,Sku_Consolidated!A2:S948,19,FALSE)="SHOWCASE", VLOOKUP(U10,Store_Showcase!B2:L134,11, FALSE), IF(VLOOKUP(D10,Sku_Consolidated!A2:S948,19,FALSE)="VAM",VLOOKUP(U10,Store_VAM!B2:L271,11, FALSE),VLOOKUP(U10,Store_SRP!B2:L103,11, FALSE)))</f>
      </c>
      <c r="U10" s="14">
        <v>3022</v>
      </c>
      <c r="V10">
        <f>IF(VLOOKUP(D10,Sku_Consolidated!A2:S948,19,FALSE)="SHOWCASE", VLOOKUP(U10,Store_Showcase!B2:C134,2, FALSE), IF(VLOOKUP(D10,Sku_Consolidated!A2:S948,19,FALSE)="VAM",VLOOKUP(U10,Store_VAM!B2:C271,2, FALSE),VLOOKUP(U10,Store_SRP!B2:C103,2, FALSE)))</f>
      </c>
      <c r="W10">
        <f>VLOOKUP(D10,Sku_Consolidated!A2:G948, 7, FALSE)</f>
      </c>
      <c r="X10">
        <f>VLOOKUP(D10,Sku_Consolidated!A2:K948, 11, FALSE)</f>
      </c>
      <c r="Y10">
        <f>VLOOKUP(D10,Sku_Consolidated!A2:H948, 8, FALSE)</f>
      </c>
      <c r="Z10">
        <f>VLOOKUP(D10,Sku_Consolidated!A2:I948, 9, FALSE)</f>
      </c>
      <c r="AA10" t="s">
        <v>41</v>
      </c>
      <c r="AB10">
        <f>VLOOKUP(D10,Sku_Consolidated!A2:E948, {5}, FALSE)</f>
      </c>
      <c r="AC10">
        <f>IF(VLOOKUP(D10,Sku_Consolidated!A2:S948,19,FALSE)="SHOWCASE", VLOOKUP(U10,Store_Showcase!B2:N134,13, FALSE), IF(VLOOKUP(D10,Sku_Consolidated!A2:S948,19,FALSE)="VAM",VLOOKUP(U10,Store_VAM!B2:N271,13, FALSE),VLOOKUP(U10,Store_SRP!B2:N103,13, FALSE)))</f>
      </c>
      <c r="AD10">
        <f>IF(IFERROR(AC10,TRUE)=TRUE, "-","OK")</f>
      </c>
      <c r="AE10">
        <f>IF(IFERROR(VLOOKUP(U10,Store_Showcase!B2:H134,{5}, FALSE), TRUE)=TRUE, IF(IFERROR(VLOOKUP(U10,Store_SRP!B2:H103,{5}, FALSE), TRUE)=TRUE,VLOOKUP(U10,Store_VAM!B2:H271,{5}, FALSE),VLOOKUP(U10,Store_SRP!B2:H103,{5}, FALSE)), VLOOKUP(U10,Store_Showcase!B2:H134,{5}, FALSE))</f>
      </c>
      <c r="AF10">
        <f>IF(IFERROR(VLOOKUP(U10,Store_Showcase!B2:H134,{6}, FALSE), TRUE)=TRUE, IF(IFERROR(VLOOKUP(U10,Store_SRP!B2:H103,{6}, FALSE), TRUE)=TRUE,VLOOKUP(U10,Store_VAM!B2:H271,{6}, FALSE),VLOOKUP(U10,Store_SRP!B2:H103,{6}, FALSE)), VLOOKUP(U10,Store_Showcase!B2:H134,{6}, FALSE))</f>
      </c>
      <c r="AG10">
        <f>VLOOKUP(D10,Sku_Consolidated!A2:R948,18,FALSE)</f>
      </c>
      <c r="AH10">
        <f>VLOOKUP(D10,Sku_Consolidated!A2:S948,19,FALSE)</f>
      </c>
      <c r="AI10">
        <f>VLOOKUP(D10,Sku_Consolidated!A2:T948,20,FALSE)</f>
      </c>
    </row>
    <row r="11" spans="1:35" x14ac:dyDescent="0.25">
      <c r="A11">
        <v>2024</v>
      </c>
      <c r="B11" t="s">
        <v>30</v>
      </c>
      <c r="C11" t="s">
        <v>31</v>
      </c>
      <c r="D11">
        <v>104143268</v>
      </c>
      <c r="E11" t="s">
        <v>74</v>
      </c>
      <c r="F11" s="12" t="s">
        <v>73</v>
      </c>
      <c r="G11" s="12" t="s">
        <v>73</v>
      </c>
      <c r="H11" t="s">
        <v>34</v>
      </c>
      <c r="I11" s="13" t="s">
        <v>43</v>
      </c>
      <c r="J11" s="13">
        <f>IF(H11="EA", I11, 0)</f>
      </c>
      <c r="K11" s="13">
        <f>IF(H11="KG", I11, I11 * VLOOKUP(D11,Sku_Consolidated!A2:U948,21,FALSE))</f>
      </c>
      <c r="L11" s="14" t="s">
        <v>36</v>
      </c>
      <c r="M11">
        <v>80</v>
      </c>
      <c r="N11" s="14" t="s">
        <v>75</v>
      </c>
      <c r="O11" s="14" t="s">
        <v>76</v>
      </c>
      <c r="P11" s="14" t="s">
        <v>77</v>
      </c>
      <c r="Q11" s="14" t="s">
        <v>78</v>
      </c>
      <c r="R11">
        <f>IF(IFERROR(VLOOKUP(U11,Store_Showcase!B2:H134,7, FALSE), TRUE)=TRUE, IF(IFERROR(VLOOKUP(U11,Store_SRP!B2:H103,7, FALSE), TRUE)=TRUE,VLOOKUP(U11,Store_VAM!B2:H271,7, FALSE),VLOOKUP(U11,Store_SRP!B2:H103,7, FALSE)), VLOOKUP(U11,Store_Showcase!B2:H134,7, FALSE))</f>
      </c>
      <c r="S11">
        <f>IF(IFERROR(VLOOKUP(U11,Store_Showcase!B2:K134,10, FALSE), TRUE)=TRUE, IF(IFERROR(VLOOKUP(U11,Store_SRP!B2:K103,10, FALSE), TRUE)=TRUE,VLOOKUP(U11,Store_VAM!B2:K271,10, FALSE),VLOOKUP(U11,Store_SRP!B2:K103,10, FALSE)), VLOOKUP(U11,Store_Showcase!B2:K134,10, FALSE))</f>
      </c>
      <c r="T11">
        <f>IF(VLOOKUP(D11,Sku_Consolidated!A2:S948,19,FALSE)="SHOWCASE", VLOOKUP(U11,Store_Showcase!B2:L134,11, FALSE), IF(VLOOKUP(D11,Sku_Consolidated!A2:S948,19,FALSE)="VAM",VLOOKUP(U11,Store_VAM!B2:L271,11, FALSE),VLOOKUP(U11,Store_SRP!B2:L103,11, FALSE)))</f>
      </c>
      <c r="U11" s="14">
        <v>3022</v>
      </c>
      <c r="V11">
        <f>IF(VLOOKUP(D11,Sku_Consolidated!A2:S948,19,FALSE)="SHOWCASE", VLOOKUP(U11,Store_Showcase!B2:C134,2, FALSE), IF(VLOOKUP(D11,Sku_Consolidated!A2:S948,19,FALSE)="VAM",VLOOKUP(U11,Store_VAM!B2:C271,2, FALSE),VLOOKUP(U11,Store_SRP!B2:C103,2, FALSE)))</f>
      </c>
      <c r="W11">
        <f>VLOOKUP(D11,Sku_Consolidated!A2:G948, 7, FALSE)</f>
      </c>
      <c r="X11">
        <f>VLOOKUP(D11,Sku_Consolidated!A2:K948, 11, FALSE)</f>
      </c>
      <c r="Y11">
        <f>VLOOKUP(D11,Sku_Consolidated!A2:H948, 8, FALSE)</f>
      </c>
      <c r="Z11">
        <f>VLOOKUP(D11,Sku_Consolidated!A2:I948, 9, FALSE)</f>
      </c>
      <c r="AA11" t="s">
        <v>41</v>
      </c>
      <c r="AB11">
        <f>VLOOKUP(D11,Sku_Consolidated!A2:E948, {5}, FALSE)</f>
      </c>
      <c r="AC11">
        <f>IF(VLOOKUP(D11,Sku_Consolidated!A2:S948,19,FALSE)="SHOWCASE", VLOOKUP(U11,Store_Showcase!B2:N134,13, FALSE), IF(VLOOKUP(D11,Sku_Consolidated!A2:S948,19,FALSE)="VAM",VLOOKUP(U11,Store_VAM!B2:N271,13, FALSE),VLOOKUP(U11,Store_SRP!B2:N103,13, FALSE)))</f>
      </c>
      <c r="AD11">
        <f>IF(IFERROR(AC11,TRUE)=TRUE, "-","OK")</f>
      </c>
      <c r="AE11">
        <f>IF(IFERROR(VLOOKUP(U11,Store_Showcase!B2:H134,{5}, FALSE), TRUE)=TRUE, IF(IFERROR(VLOOKUP(U11,Store_SRP!B2:H103,{5}, FALSE), TRUE)=TRUE,VLOOKUP(U11,Store_VAM!B2:H271,{5}, FALSE),VLOOKUP(U11,Store_SRP!B2:H103,{5}, FALSE)), VLOOKUP(U11,Store_Showcase!B2:H134,{5}, FALSE))</f>
      </c>
      <c r="AF11">
        <f>IF(IFERROR(VLOOKUP(U11,Store_Showcase!B2:H134,{6}, FALSE), TRUE)=TRUE, IF(IFERROR(VLOOKUP(U11,Store_SRP!B2:H103,{6}, FALSE), TRUE)=TRUE,VLOOKUP(U11,Store_VAM!B2:H271,{6}, FALSE),VLOOKUP(U11,Store_SRP!B2:H103,{6}, FALSE)), VLOOKUP(U11,Store_Showcase!B2:H134,{6}, FALSE))</f>
      </c>
      <c r="AG11">
        <f>VLOOKUP(D11,Sku_Consolidated!A2:R948,18,FALSE)</f>
      </c>
      <c r="AH11">
        <f>VLOOKUP(D11,Sku_Consolidated!A2:S948,19,FALSE)</f>
      </c>
      <c r="AI11">
        <f>VLOOKUP(D11,Sku_Consolidated!A2:T948,20,FALSE)</f>
      </c>
    </row>
    <row r="12" spans="1:35" x14ac:dyDescent="0.25">
      <c r="A12">
        <v>2024</v>
      </c>
      <c r="B12" t="s">
        <v>30</v>
      </c>
      <c r="C12" t="s">
        <v>31</v>
      </c>
      <c r="D12">
        <v>104143253</v>
      </c>
      <c r="E12" t="s">
        <v>64</v>
      </c>
      <c r="F12" s="12" t="s">
        <v>79</v>
      </c>
      <c r="G12" s="12" t="s">
        <v>79</v>
      </c>
      <c r="H12" t="s">
        <v>34</v>
      </c>
      <c r="I12" s="13" t="s">
        <v>43</v>
      </c>
      <c r="J12" s="13">
        <f>IF(H12="EA", I12, 0)</f>
      </c>
      <c r="K12" s="13">
        <f>IF(H12="KG", I12, I12 * VLOOKUP(D12,Sku_Consolidated!A2:U948,21,FALSE))</f>
      </c>
      <c r="L12" s="14" t="s">
        <v>36</v>
      </c>
      <c r="M12">
        <v>80</v>
      </c>
      <c r="N12" s="14" t="s">
        <v>60</v>
      </c>
      <c r="O12" s="14" t="s">
        <v>61</v>
      </c>
      <c r="P12" s="14" t="s">
        <v>62</v>
      </c>
      <c r="Q12" s="14" t="s">
        <v>63</v>
      </c>
      <c r="R12">
        <f>IF(IFERROR(VLOOKUP(U12,Store_Showcase!B2:H134,7, FALSE), TRUE)=TRUE, IF(IFERROR(VLOOKUP(U12,Store_SRP!B2:H103,7, FALSE), TRUE)=TRUE,VLOOKUP(U12,Store_VAM!B2:H271,7, FALSE),VLOOKUP(U12,Store_SRP!B2:H103,7, FALSE)), VLOOKUP(U12,Store_Showcase!B2:H134,7, FALSE))</f>
      </c>
      <c r="S12">
        <f>IF(IFERROR(VLOOKUP(U12,Store_Showcase!B2:K134,10, FALSE), TRUE)=TRUE, IF(IFERROR(VLOOKUP(U12,Store_SRP!B2:K103,10, FALSE), TRUE)=TRUE,VLOOKUP(U12,Store_VAM!B2:K271,10, FALSE),VLOOKUP(U12,Store_SRP!B2:K103,10, FALSE)), VLOOKUP(U12,Store_Showcase!B2:K134,10, FALSE))</f>
      </c>
      <c r="T12">
        <f>IF(VLOOKUP(D12,Sku_Consolidated!A2:S948,19,FALSE)="SHOWCASE", VLOOKUP(U12,Store_Showcase!B2:L134,11, FALSE), IF(VLOOKUP(D12,Sku_Consolidated!A2:S948,19,FALSE)="VAM",VLOOKUP(U12,Store_VAM!B2:L271,11, FALSE),VLOOKUP(U12,Store_SRP!B2:L103,11, FALSE)))</f>
      </c>
      <c r="U12" s="14">
        <v>3022</v>
      </c>
      <c r="V12">
        <f>IF(VLOOKUP(D12,Sku_Consolidated!A2:S948,19,FALSE)="SHOWCASE", VLOOKUP(U12,Store_Showcase!B2:C134,2, FALSE), IF(VLOOKUP(D12,Sku_Consolidated!A2:S948,19,FALSE)="VAM",VLOOKUP(U12,Store_VAM!B2:C271,2, FALSE),VLOOKUP(U12,Store_SRP!B2:C103,2, FALSE)))</f>
      </c>
      <c r="W12">
        <f>VLOOKUP(D12,Sku_Consolidated!A2:G948, 7, FALSE)</f>
      </c>
      <c r="X12">
        <f>VLOOKUP(D12,Sku_Consolidated!A2:K948, 11, FALSE)</f>
      </c>
      <c r="Y12">
        <f>VLOOKUP(D12,Sku_Consolidated!A2:H948, 8, FALSE)</f>
      </c>
      <c r="Z12">
        <f>VLOOKUP(D12,Sku_Consolidated!A2:I948, 9, FALSE)</f>
      </c>
      <c r="AA12" t="s">
        <v>41</v>
      </c>
      <c r="AB12">
        <f>VLOOKUP(D12,Sku_Consolidated!A2:E948, {5}, FALSE)</f>
      </c>
      <c r="AC12">
        <f>IF(VLOOKUP(D12,Sku_Consolidated!A2:S948,19,FALSE)="SHOWCASE", VLOOKUP(U12,Store_Showcase!B2:N134,13, FALSE), IF(VLOOKUP(D12,Sku_Consolidated!A2:S948,19,FALSE)="VAM",VLOOKUP(U12,Store_VAM!B2:N271,13, FALSE),VLOOKUP(U12,Store_SRP!B2:N103,13, FALSE)))</f>
      </c>
      <c r="AD12">
        <f>IF(IFERROR(AC12,TRUE)=TRUE, "-","OK")</f>
      </c>
      <c r="AE12">
        <f>IF(IFERROR(VLOOKUP(U12,Store_Showcase!B2:H134,{5}, FALSE), TRUE)=TRUE, IF(IFERROR(VLOOKUP(U12,Store_SRP!B2:H103,{5}, FALSE), TRUE)=TRUE,VLOOKUP(U12,Store_VAM!B2:H271,{5}, FALSE),VLOOKUP(U12,Store_SRP!B2:H103,{5}, FALSE)), VLOOKUP(U12,Store_Showcase!B2:H134,{5}, FALSE))</f>
      </c>
      <c r="AF12">
        <f>IF(IFERROR(VLOOKUP(U12,Store_Showcase!B2:H134,{6}, FALSE), TRUE)=TRUE, IF(IFERROR(VLOOKUP(U12,Store_SRP!B2:H103,{6}, FALSE), TRUE)=TRUE,VLOOKUP(U12,Store_VAM!B2:H271,{6}, FALSE),VLOOKUP(U12,Store_SRP!B2:H103,{6}, FALSE)), VLOOKUP(U12,Store_Showcase!B2:H134,{6}, FALSE))</f>
      </c>
      <c r="AG12">
        <f>VLOOKUP(D12,Sku_Consolidated!A2:R948,18,FALSE)</f>
      </c>
      <c r="AH12">
        <f>VLOOKUP(D12,Sku_Consolidated!A2:S948,19,FALSE)</f>
      </c>
      <c r="AI12">
        <f>VLOOKUP(D12,Sku_Consolidated!A2:T948,20,FALSE)</f>
      </c>
    </row>
    <row r="13" spans="1:35" x14ac:dyDescent="0.25">
      <c r="A13">
        <v>2024</v>
      </c>
      <c r="B13" t="s">
        <v>30</v>
      </c>
      <c r="C13" t="s">
        <v>31</v>
      </c>
      <c r="D13">
        <v>104143246</v>
      </c>
      <c r="E13" t="s">
        <v>32</v>
      </c>
      <c r="F13" s="12" t="s">
        <v>80</v>
      </c>
      <c r="G13" s="12" t="s">
        <v>80</v>
      </c>
      <c r="H13" t="s">
        <v>34</v>
      </c>
      <c r="I13" s="13" t="s">
        <v>43</v>
      </c>
      <c r="J13" s="13">
        <f>IF(H13="EA", I13, 0)</f>
      </c>
      <c r="K13" s="13">
        <f>IF(H13="KG", I13, I13 * VLOOKUP(D13,Sku_Consolidated!A2:U948,21,FALSE))</f>
      </c>
      <c r="L13" s="14" t="s">
        <v>36</v>
      </c>
      <c r="M13">
        <v>80</v>
      </c>
      <c r="N13" s="14" t="s">
        <v>60</v>
      </c>
      <c r="O13" s="14" t="s">
        <v>61</v>
      </c>
      <c r="P13" s="14" t="s">
        <v>62</v>
      </c>
      <c r="Q13" s="14" t="s">
        <v>63</v>
      </c>
      <c r="R13">
        <f>IF(IFERROR(VLOOKUP(U13,Store_Showcase!B2:H134,7, FALSE), TRUE)=TRUE, IF(IFERROR(VLOOKUP(U13,Store_SRP!B2:H103,7, FALSE), TRUE)=TRUE,VLOOKUP(U13,Store_VAM!B2:H271,7, FALSE),VLOOKUP(U13,Store_SRP!B2:H103,7, FALSE)), VLOOKUP(U13,Store_Showcase!B2:H134,7, FALSE))</f>
      </c>
      <c r="S13">
        <f>IF(IFERROR(VLOOKUP(U13,Store_Showcase!B2:K134,10, FALSE), TRUE)=TRUE, IF(IFERROR(VLOOKUP(U13,Store_SRP!B2:K103,10, FALSE), TRUE)=TRUE,VLOOKUP(U13,Store_VAM!B2:K271,10, FALSE),VLOOKUP(U13,Store_SRP!B2:K103,10, FALSE)), VLOOKUP(U13,Store_Showcase!B2:K134,10, FALSE))</f>
      </c>
      <c r="T13">
        <f>IF(VLOOKUP(D13,Sku_Consolidated!A2:S948,19,FALSE)="SHOWCASE", VLOOKUP(U13,Store_Showcase!B2:L134,11, FALSE), IF(VLOOKUP(D13,Sku_Consolidated!A2:S948,19,FALSE)="VAM",VLOOKUP(U13,Store_VAM!B2:L271,11, FALSE),VLOOKUP(U13,Store_SRP!B2:L103,11, FALSE)))</f>
      </c>
      <c r="U13" s="14">
        <v>3022</v>
      </c>
      <c r="V13">
        <f>IF(VLOOKUP(D13,Sku_Consolidated!A2:S948,19,FALSE)="SHOWCASE", VLOOKUP(U13,Store_Showcase!B2:C134,2, FALSE), IF(VLOOKUP(D13,Sku_Consolidated!A2:S948,19,FALSE)="VAM",VLOOKUP(U13,Store_VAM!B2:C271,2, FALSE),VLOOKUP(U13,Store_SRP!B2:C103,2, FALSE)))</f>
      </c>
      <c r="W13">
        <f>VLOOKUP(D13,Sku_Consolidated!A2:G948, 7, FALSE)</f>
      </c>
      <c r="X13">
        <f>VLOOKUP(D13,Sku_Consolidated!A2:K948, 11, FALSE)</f>
      </c>
      <c r="Y13">
        <f>VLOOKUP(D13,Sku_Consolidated!A2:H948, 8, FALSE)</f>
      </c>
      <c r="Z13">
        <f>VLOOKUP(D13,Sku_Consolidated!A2:I948, 9, FALSE)</f>
      </c>
      <c r="AA13" t="s">
        <v>41</v>
      </c>
      <c r="AB13">
        <f>VLOOKUP(D13,Sku_Consolidated!A2:E948, {5}, FALSE)</f>
      </c>
      <c r="AC13">
        <f>IF(VLOOKUP(D13,Sku_Consolidated!A2:S948,19,FALSE)="SHOWCASE", VLOOKUP(U13,Store_Showcase!B2:N134,13, FALSE), IF(VLOOKUP(D13,Sku_Consolidated!A2:S948,19,FALSE)="VAM",VLOOKUP(U13,Store_VAM!B2:N271,13, FALSE),VLOOKUP(U13,Store_SRP!B2:N103,13, FALSE)))</f>
      </c>
      <c r="AD13">
        <f>IF(IFERROR(AC13,TRUE)=TRUE, "-","OK")</f>
      </c>
      <c r="AE13">
        <f>IF(IFERROR(VLOOKUP(U13,Store_Showcase!B2:H134,{5}, FALSE), TRUE)=TRUE, IF(IFERROR(VLOOKUP(U13,Store_SRP!B2:H103,{5}, FALSE), TRUE)=TRUE,VLOOKUP(U13,Store_VAM!B2:H271,{5}, FALSE),VLOOKUP(U13,Store_SRP!B2:H103,{5}, FALSE)), VLOOKUP(U13,Store_Showcase!B2:H134,{5}, FALSE))</f>
      </c>
      <c r="AF13">
        <f>IF(IFERROR(VLOOKUP(U13,Store_Showcase!B2:H134,{6}, FALSE), TRUE)=TRUE, IF(IFERROR(VLOOKUP(U13,Store_SRP!B2:H103,{6}, FALSE), TRUE)=TRUE,VLOOKUP(U13,Store_VAM!B2:H271,{6}, FALSE),VLOOKUP(U13,Store_SRP!B2:H103,{6}, FALSE)), VLOOKUP(U13,Store_Showcase!B2:H134,{6}, FALSE))</f>
      </c>
      <c r="AG13">
        <f>VLOOKUP(D13,Sku_Consolidated!A2:R948,18,FALSE)</f>
      </c>
      <c r="AH13">
        <f>VLOOKUP(D13,Sku_Consolidated!A2:S948,19,FALSE)</f>
      </c>
      <c r="AI13">
        <f>VLOOKUP(D13,Sku_Consolidated!A2:T948,20,FALSE)</f>
      </c>
    </row>
    <row r="14" spans="1:35" x14ac:dyDescent="0.25">
      <c r="A14">
        <v>2024</v>
      </c>
      <c r="B14" t="s">
        <v>30</v>
      </c>
      <c r="C14" t="s">
        <v>31</v>
      </c>
      <c r="D14">
        <v>104143253</v>
      </c>
      <c r="E14" t="s">
        <v>64</v>
      </c>
      <c r="F14" s="12" t="s">
        <v>80</v>
      </c>
      <c r="G14" s="12" t="s">
        <v>80</v>
      </c>
      <c r="H14" t="s">
        <v>34</v>
      </c>
      <c r="I14" s="13" t="s">
        <v>43</v>
      </c>
      <c r="J14" s="13">
        <f>IF(H14="EA", I14, 0)</f>
      </c>
      <c r="K14" s="13">
        <f>IF(H14="KG", I14, I14 * VLOOKUP(D14,Sku_Consolidated!A2:U948,21,FALSE))</f>
      </c>
      <c r="L14" s="14" t="s">
        <v>36</v>
      </c>
      <c r="M14">
        <v>80</v>
      </c>
      <c r="N14" s="14" t="s">
        <v>60</v>
      </c>
      <c r="O14" s="14" t="s">
        <v>61</v>
      </c>
      <c r="P14" s="14" t="s">
        <v>62</v>
      </c>
      <c r="Q14" s="14" t="s">
        <v>63</v>
      </c>
      <c r="R14">
        <f>IF(IFERROR(VLOOKUP(U14,Store_Showcase!B2:H134,7, FALSE), TRUE)=TRUE, IF(IFERROR(VLOOKUP(U14,Store_SRP!B2:H103,7, FALSE), TRUE)=TRUE,VLOOKUP(U14,Store_VAM!B2:H271,7, FALSE),VLOOKUP(U14,Store_SRP!B2:H103,7, FALSE)), VLOOKUP(U14,Store_Showcase!B2:H134,7, FALSE))</f>
      </c>
      <c r="S14">
        <f>IF(IFERROR(VLOOKUP(U14,Store_Showcase!B2:K134,10, FALSE), TRUE)=TRUE, IF(IFERROR(VLOOKUP(U14,Store_SRP!B2:K103,10, FALSE), TRUE)=TRUE,VLOOKUP(U14,Store_VAM!B2:K271,10, FALSE),VLOOKUP(U14,Store_SRP!B2:K103,10, FALSE)), VLOOKUP(U14,Store_Showcase!B2:K134,10, FALSE))</f>
      </c>
      <c r="T14">
        <f>IF(VLOOKUP(D14,Sku_Consolidated!A2:S948,19,FALSE)="SHOWCASE", VLOOKUP(U14,Store_Showcase!B2:L134,11, FALSE), IF(VLOOKUP(D14,Sku_Consolidated!A2:S948,19,FALSE)="VAM",VLOOKUP(U14,Store_VAM!B2:L271,11, FALSE),VLOOKUP(U14,Store_SRP!B2:L103,11, FALSE)))</f>
      </c>
      <c r="U14" s="14">
        <v>3022</v>
      </c>
      <c r="V14">
        <f>IF(VLOOKUP(D14,Sku_Consolidated!A2:S948,19,FALSE)="SHOWCASE", VLOOKUP(U14,Store_Showcase!B2:C134,2, FALSE), IF(VLOOKUP(D14,Sku_Consolidated!A2:S948,19,FALSE)="VAM",VLOOKUP(U14,Store_VAM!B2:C271,2, FALSE),VLOOKUP(U14,Store_SRP!B2:C103,2, FALSE)))</f>
      </c>
      <c r="W14">
        <f>VLOOKUP(D14,Sku_Consolidated!A2:G948, 7, FALSE)</f>
      </c>
      <c r="X14">
        <f>VLOOKUP(D14,Sku_Consolidated!A2:K948, 11, FALSE)</f>
      </c>
      <c r="Y14">
        <f>VLOOKUP(D14,Sku_Consolidated!A2:H948, 8, FALSE)</f>
      </c>
      <c r="Z14">
        <f>VLOOKUP(D14,Sku_Consolidated!A2:I948, 9, FALSE)</f>
      </c>
      <c r="AA14" t="s">
        <v>41</v>
      </c>
      <c r="AB14">
        <f>VLOOKUP(D14,Sku_Consolidated!A2:E948, {5}, FALSE)</f>
      </c>
      <c r="AC14">
        <f>IF(VLOOKUP(D14,Sku_Consolidated!A2:S948,19,FALSE)="SHOWCASE", VLOOKUP(U14,Store_Showcase!B2:N134,13, FALSE), IF(VLOOKUP(D14,Sku_Consolidated!A2:S948,19,FALSE)="VAM",VLOOKUP(U14,Store_VAM!B2:N271,13, FALSE),VLOOKUP(U14,Store_SRP!B2:N103,13, FALSE)))</f>
      </c>
      <c r="AD14">
        <f>IF(IFERROR(AC14,TRUE)=TRUE, "-","OK")</f>
      </c>
      <c r="AE14">
        <f>IF(IFERROR(VLOOKUP(U14,Store_Showcase!B2:H134,{5}, FALSE), TRUE)=TRUE, IF(IFERROR(VLOOKUP(U14,Store_SRP!B2:H103,{5}, FALSE), TRUE)=TRUE,VLOOKUP(U14,Store_VAM!B2:H271,{5}, FALSE),VLOOKUP(U14,Store_SRP!B2:H103,{5}, FALSE)), VLOOKUP(U14,Store_Showcase!B2:H134,{5}, FALSE))</f>
      </c>
      <c r="AF14">
        <f>IF(IFERROR(VLOOKUP(U14,Store_Showcase!B2:H134,{6}, FALSE), TRUE)=TRUE, IF(IFERROR(VLOOKUP(U14,Store_SRP!B2:H103,{6}, FALSE), TRUE)=TRUE,VLOOKUP(U14,Store_VAM!B2:H271,{6}, FALSE),VLOOKUP(U14,Store_SRP!B2:H103,{6}, FALSE)), VLOOKUP(U14,Store_Showcase!B2:H134,{6}, FALSE))</f>
      </c>
      <c r="AG14">
        <f>VLOOKUP(D14,Sku_Consolidated!A2:R948,18,FALSE)</f>
      </c>
      <c r="AH14">
        <f>VLOOKUP(D14,Sku_Consolidated!A2:S948,19,FALSE)</f>
      </c>
      <c r="AI14">
        <f>VLOOKUP(D14,Sku_Consolidated!A2:T948,20,FALSE)</f>
      </c>
    </row>
    <row r="15" spans="1:35" x14ac:dyDescent="0.25">
      <c r="A15">
        <v>2024</v>
      </c>
      <c r="B15" t="s">
        <v>30</v>
      </c>
      <c r="C15" t="s">
        <v>31</v>
      </c>
      <c r="D15">
        <v>104143263</v>
      </c>
      <c r="E15" t="s">
        <v>48</v>
      </c>
      <c r="F15" s="12" t="s">
        <v>80</v>
      </c>
      <c r="G15" s="12" t="s">
        <v>80</v>
      </c>
      <c r="H15" t="s">
        <v>34</v>
      </c>
      <c r="I15" s="13" t="s">
        <v>35</v>
      </c>
      <c r="J15" s="13">
        <f>IF(H15="EA", I15, 0)</f>
      </c>
      <c r="K15" s="13">
        <f>IF(H15="KG", I15, I15 * VLOOKUP(D15,Sku_Consolidated!A2:U948,21,FALSE))</f>
      </c>
      <c r="L15" s="14" t="s">
        <v>36</v>
      </c>
      <c r="M15">
        <v>80</v>
      </c>
      <c r="N15" s="14" t="s">
        <v>49</v>
      </c>
      <c r="O15" s="14" t="s">
        <v>50</v>
      </c>
      <c r="P15" s="14" t="s">
        <v>51</v>
      </c>
      <c r="Q15" s="14" t="s">
        <v>52</v>
      </c>
      <c r="R15">
        <f>IF(IFERROR(VLOOKUP(U15,Store_Showcase!B2:H134,7, FALSE), TRUE)=TRUE, IF(IFERROR(VLOOKUP(U15,Store_SRP!B2:H103,7, FALSE), TRUE)=TRUE,VLOOKUP(U15,Store_VAM!B2:H271,7, FALSE),VLOOKUP(U15,Store_SRP!B2:H103,7, FALSE)), VLOOKUP(U15,Store_Showcase!B2:H134,7, FALSE))</f>
      </c>
      <c r="S15">
        <f>IF(IFERROR(VLOOKUP(U15,Store_Showcase!B2:K134,10, FALSE), TRUE)=TRUE, IF(IFERROR(VLOOKUP(U15,Store_SRP!B2:K103,10, FALSE), TRUE)=TRUE,VLOOKUP(U15,Store_VAM!B2:K271,10, FALSE),VLOOKUP(U15,Store_SRP!B2:K103,10, FALSE)), VLOOKUP(U15,Store_Showcase!B2:K134,10, FALSE))</f>
      </c>
      <c r="T15">
        <f>IF(VLOOKUP(D15,Sku_Consolidated!A2:S948,19,FALSE)="SHOWCASE", VLOOKUP(U15,Store_Showcase!B2:L134,11, FALSE), IF(VLOOKUP(D15,Sku_Consolidated!A2:S948,19,FALSE)="VAM",VLOOKUP(U15,Store_VAM!B2:L271,11, FALSE),VLOOKUP(U15,Store_SRP!B2:L103,11, FALSE)))</f>
      </c>
      <c r="U15" s="14">
        <v>3022</v>
      </c>
      <c r="V15">
        <f>IF(VLOOKUP(D15,Sku_Consolidated!A2:S948,19,FALSE)="SHOWCASE", VLOOKUP(U15,Store_Showcase!B2:C134,2, FALSE), IF(VLOOKUP(D15,Sku_Consolidated!A2:S948,19,FALSE)="VAM",VLOOKUP(U15,Store_VAM!B2:C271,2, FALSE),VLOOKUP(U15,Store_SRP!B2:C103,2, FALSE)))</f>
      </c>
      <c r="W15">
        <f>VLOOKUP(D15,Sku_Consolidated!A2:G948, 7, FALSE)</f>
      </c>
      <c r="X15">
        <f>VLOOKUP(D15,Sku_Consolidated!A2:K948, 11, FALSE)</f>
      </c>
      <c r="Y15">
        <f>VLOOKUP(D15,Sku_Consolidated!A2:H948, 8, FALSE)</f>
      </c>
      <c r="Z15">
        <f>VLOOKUP(D15,Sku_Consolidated!A2:I948, 9, FALSE)</f>
      </c>
      <c r="AA15" t="s">
        <v>41</v>
      </c>
      <c r="AB15">
        <f>VLOOKUP(D15,Sku_Consolidated!A2:E948, {5}, FALSE)</f>
      </c>
      <c r="AC15">
        <f>IF(VLOOKUP(D15,Sku_Consolidated!A2:S948,19,FALSE)="SHOWCASE", VLOOKUP(U15,Store_Showcase!B2:N134,13, FALSE), IF(VLOOKUP(D15,Sku_Consolidated!A2:S948,19,FALSE)="VAM",VLOOKUP(U15,Store_VAM!B2:N271,13, FALSE),VLOOKUP(U15,Store_SRP!B2:N103,13, FALSE)))</f>
      </c>
      <c r="AD15">
        <f>IF(IFERROR(AC15,TRUE)=TRUE, "-","OK")</f>
      </c>
      <c r="AE15">
        <f>IF(IFERROR(VLOOKUP(U15,Store_Showcase!B2:H134,{5}, FALSE), TRUE)=TRUE, IF(IFERROR(VLOOKUP(U15,Store_SRP!B2:H103,{5}, FALSE), TRUE)=TRUE,VLOOKUP(U15,Store_VAM!B2:H271,{5}, FALSE),VLOOKUP(U15,Store_SRP!B2:H103,{5}, FALSE)), VLOOKUP(U15,Store_Showcase!B2:H134,{5}, FALSE))</f>
      </c>
      <c r="AF15">
        <f>IF(IFERROR(VLOOKUP(U15,Store_Showcase!B2:H134,{6}, FALSE), TRUE)=TRUE, IF(IFERROR(VLOOKUP(U15,Store_SRP!B2:H103,{6}, FALSE), TRUE)=TRUE,VLOOKUP(U15,Store_VAM!B2:H271,{6}, FALSE),VLOOKUP(U15,Store_SRP!B2:H103,{6}, FALSE)), VLOOKUP(U15,Store_Showcase!B2:H134,{6}, FALSE))</f>
      </c>
      <c r="AG15">
        <f>VLOOKUP(D15,Sku_Consolidated!A2:R948,18,FALSE)</f>
      </c>
      <c r="AH15">
        <f>VLOOKUP(D15,Sku_Consolidated!A2:S948,19,FALSE)</f>
      </c>
      <c r="AI15">
        <f>VLOOKUP(D15,Sku_Consolidated!A2:T948,20,FALSE)</f>
      </c>
    </row>
    <row r="16" spans="1:35" x14ac:dyDescent="0.25">
      <c r="A16">
        <v>2024</v>
      </c>
      <c r="B16" t="s">
        <v>30</v>
      </c>
      <c r="C16" t="s">
        <v>31</v>
      </c>
      <c r="D16">
        <v>104143265</v>
      </c>
      <c r="E16" t="s">
        <v>53</v>
      </c>
      <c r="F16" s="12" t="s">
        <v>80</v>
      </c>
      <c r="G16" s="12" t="s">
        <v>80</v>
      </c>
      <c r="H16" t="s">
        <v>34</v>
      </c>
      <c r="I16" s="13" t="s">
        <v>43</v>
      </c>
      <c r="J16" s="13">
        <f>IF(H16="EA", I16, 0)</f>
      </c>
      <c r="K16" s="13">
        <f>IF(H16="KG", I16, I16 * VLOOKUP(D16,Sku_Consolidated!A2:U948,21,FALSE))</f>
      </c>
      <c r="L16" s="14" t="s">
        <v>36</v>
      </c>
      <c r="M16">
        <v>80</v>
      </c>
      <c r="N16" s="14" t="s">
        <v>69</v>
      </c>
      <c r="O16" s="14" t="s">
        <v>70</v>
      </c>
      <c r="P16" s="14" t="s">
        <v>71</v>
      </c>
      <c r="Q16" s="14" t="s">
        <v>72</v>
      </c>
      <c r="R16">
        <f>IF(IFERROR(VLOOKUP(U16,Store_Showcase!B2:H134,7, FALSE), TRUE)=TRUE, IF(IFERROR(VLOOKUP(U16,Store_SRP!B2:H103,7, FALSE), TRUE)=TRUE,VLOOKUP(U16,Store_VAM!B2:H271,7, FALSE),VLOOKUP(U16,Store_SRP!B2:H103,7, FALSE)), VLOOKUP(U16,Store_Showcase!B2:H134,7, FALSE))</f>
      </c>
      <c r="S16">
        <f>IF(IFERROR(VLOOKUP(U16,Store_Showcase!B2:K134,10, FALSE), TRUE)=TRUE, IF(IFERROR(VLOOKUP(U16,Store_SRP!B2:K103,10, FALSE), TRUE)=TRUE,VLOOKUP(U16,Store_VAM!B2:K271,10, FALSE),VLOOKUP(U16,Store_SRP!B2:K103,10, FALSE)), VLOOKUP(U16,Store_Showcase!B2:K134,10, FALSE))</f>
      </c>
      <c r="T16">
        <f>IF(VLOOKUP(D16,Sku_Consolidated!A2:S948,19,FALSE)="SHOWCASE", VLOOKUP(U16,Store_Showcase!B2:L134,11, FALSE), IF(VLOOKUP(D16,Sku_Consolidated!A2:S948,19,FALSE)="VAM",VLOOKUP(U16,Store_VAM!B2:L271,11, FALSE),VLOOKUP(U16,Store_SRP!B2:L103,11, FALSE)))</f>
      </c>
      <c r="U16" s="14">
        <v>3022</v>
      </c>
      <c r="V16">
        <f>IF(VLOOKUP(D16,Sku_Consolidated!A2:S948,19,FALSE)="SHOWCASE", VLOOKUP(U16,Store_Showcase!B2:C134,2, FALSE), IF(VLOOKUP(D16,Sku_Consolidated!A2:S948,19,FALSE)="VAM",VLOOKUP(U16,Store_VAM!B2:C271,2, FALSE),VLOOKUP(U16,Store_SRP!B2:C103,2, FALSE)))</f>
      </c>
      <c r="W16">
        <f>VLOOKUP(D16,Sku_Consolidated!A2:G948, 7, FALSE)</f>
      </c>
      <c r="X16">
        <f>VLOOKUP(D16,Sku_Consolidated!A2:K948, 11, FALSE)</f>
      </c>
      <c r="Y16">
        <f>VLOOKUP(D16,Sku_Consolidated!A2:H948, 8, FALSE)</f>
      </c>
      <c r="Z16">
        <f>VLOOKUP(D16,Sku_Consolidated!A2:I948, 9, FALSE)</f>
      </c>
      <c r="AA16" t="s">
        <v>41</v>
      </c>
      <c r="AB16">
        <f>VLOOKUP(D16,Sku_Consolidated!A2:E948, {5}, FALSE)</f>
      </c>
      <c r="AC16">
        <f>IF(VLOOKUP(D16,Sku_Consolidated!A2:S948,19,FALSE)="SHOWCASE", VLOOKUP(U16,Store_Showcase!B2:N134,13, FALSE), IF(VLOOKUP(D16,Sku_Consolidated!A2:S948,19,FALSE)="VAM",VLOOKUP(U16,Store_VAM!B2:N271,13, FALSE),VLOOKUP(U16,Store_SRP!B2:N103,13, FALSE)))</f>
      </c>
      <c r="AD16">
        <f>IF(IFERROR(AC16,TRUE)=TRUE, "-","OK")</f>
      </c>
      <c r="AE16">
        <f>IF(IFERROR(VLOOKUP(U16,Store_Showcase!B2:H134,{5}, FALSE), TRUE)=TRUE, IF(IFERROR(VLOOKUP(U16,Store_SRP!B2:H103,{5}, FALSE), TRUE)=TRUE,VLOOKUP(U16,Store_VAM!B2:H271,{5}, FALSE),VLOOKUP(U16,Store_SRP!B2:H103,{5}, FALSE)), VLOOKUP(U16,Store_Showcase!B2:H134,{5}, FALSE))</f>
      </c>
      <c r="AF16">
        <f>IF(IFERROR(VLOOKUP(U16,Store_Showcase!B2:H134,{6}, FALSE), TRUE)=TRUE, IF(IFERROR(VLOOKUP(U16,Store_SRP!B2:H103,{6}, FALSE), TRUE)=TRUE,VLOOKUP(U16,Store_VAM!B2:H271,{6}, FALSE),VLOOKUP(U16,Store_SRP!B2:H103,{6}, FALSE)), VLOOKUP(U16,Store_Showcase!B2:H134,{6}, FALSE))</f>
      </c>
      <c r="AG16">
        <f>VLOOKUP(D16,Sku_Consolidated!A2:R948,18,FALSE)</f>
      </c>
      <c r="AH16">
        <f>VLOOKUP(D16,Sku_Consolidated!A2:S948,19,FALSE)</f>
      </c>
      <c r="AI16">
        <f>VLOOKUP(D16,Sku_Consolidated!A2:T948,20,FALSE)</f>
      </c>
    </row>
    <row r="17" spans="1:35" x14ac:dyDescent="0.25">
      <c r="A17">
        <v>2024</v>
      </c>
      <c r="B17" t="s">
        <v>30</v>
      </c>
      <c r="C17" t="s">
        <v>31</v>
      </c>
      <c r="D17">
        <v>104143246</v>
      </c>
      <c r="E17" t="s">
        <v>32</v>
      </c>
      <c r="F17" s="12" t="s">
        <v>81</v>
      </c>
      <c r="G17" s="12" t="s">
        <v>81</v>
      </c>
      <c r="H17" t="s">
        <v>34</v>
      </c>
      <c r="I17" s="13" t="s">
        <v>35</v>
      </c>
      <c r="J17" s="13">
        <f>IF(H17="EA", I17, 0)</f>
      </c>
      <c r="K17" s="13">
        <f>IF(H17="KG", I17, I17 * VLOOKUP(D17,Sku_Consolidated!A2:U948,21,FALSE))</f>
      </c>
      <c r="L17" s="14" t="s">
        <v>36</v>
      </c>
      <c r="M17">
        <v>80</v>
      </c>
      <c r="N17" s="14" t="s">
        <v>37</v>
      </c>
      <c r="O17" s="14" t="s">
        <v>38</v>
      </c>
      <c r="P17" s="14" t="s">
        <v>39</v>
      </c>
      <c r="Q17" s="14" t="s">
        <v>40</v>
      </c>
      <c r="R17">
        <f>IF(IFERROR(VLOOKUP(U17,Store_Showcase!B2:H134,7, FALSE), TRUE)=TRUE, IF(IFERROR(VLOOKUP(U17,Store_SRP!B2:H103,7, FALSE), TRUE)=TRUE,VLOOKUP(U17,Store_VAM!B2:H271,7, FALSE),VLOOKUP(U17,Store_SRP!B2:H103,7, FALSE)), VLOOKUP(U17,Store_Showcase!B2:H134,7, FALSE))</f>
      </c>
      <c r="S17">
        <f>IF(IFERROR(VLOOKUP(U17,Store_Showcase!B2:K134,10, FALSE), TRUE)=TRUE, IF(IFERROR(VLOOKUP(U17,Store_SRP!B2:K103,10, FALSE), TRUE)=TRUE,VLOOKUP(U17,Store_VAM!B2:K271,10, FALSE),VLOOKUP(U17,Store_SRP!B2:K103,10, FALSE)), VLOOKUP(U17,Store_Showcase!B2:K134,10, FALSE))</f>
      </c>
      <c r="T17">
        <f>IF(VLOOKUP(D17,Sku_Consolidated!A2:S948,19,FALSE)="SHOWCASE", VLOOKUP(U17,Store_Showcase!B2:L134,11, FALSE), IF(VLOOKUP(D17,Sku_Consolidated!A2:S948,19,FALSE)="VAM",VLOOKUP(U17,Store_VAM!B2:L271,11, FALSE),VLOOKUP(U17,Store_SRP!B2:L103,11, FALSE)))</f>
      </c>
      <c r="U17" s="14">
        <v>3022</v>
      </c>
      <c r="V17">
        <f>IF(VLOOKUP(D17,Sku_Consolidated!A2:S948,19,FALSE)="SHOWCASE", VLOOKUP(U17,Store_Showcase!B2:C134,2, FALSE), IF(VLOOKUP(D17,Sku_Consolidated!A2:S948,19,FALSE)="VAM",VLOOKUP(U17,Store_VAM!B2:C271,2, FALSE),VLOOKUP(U17,Store_SRP!B2:C103,2, FALSE)))</f>
      </c>
      <c r="W17">
        <f>VLOOKUP(D17,Sku_Consolidated!A2:G948, 7, FALSE)</f>
      </c>
      <c r="X17">
        <f>VLOOKUP(D17,Sku_Consolidated!A2:K948, 11, FALSE)</f>
      </c>
      <c r="Y17">
        <f>VLOOKUP(D17,Sku_Consolidated!A2:H948, 8, FALSE)</f>
      </c>
      <c r="Z17">
        <f>VLOOKUP(D17,Sku_Consolidated!A2:I948, 9, FALSE)</f>
      </c>
      <c r="AA17" t="s">
        <v>41</v>
      </c>
      <c r="AB17">
        <f>VLOOKUP(D17,Sku_Consolidated!A2:E948, {5}, FALSE)</f>
      </c>
      <c r="AC17">
        <f>IF(VLOOKUP(D17,Sku_Consolidated!A2:S948,19,FALSE)="SHOWCASE", VLOOKUP(U17,Store_Showcase!B2:N134,13, FALSE), IF(VLOOKUP(D17,Sku_Consolidated!A2:S948,19,FALSE)="VAM",VLOOKUP(U17,Store_VAM!B2:N271,13, FALSE),VLOOKUP(U17,Store_SRP!B2:N103,13, FALSE)))</f>
      </c>
      <c r="AD17">
        <f>IF(IFERROR(AC17,TRUE)=TRUE, "-","OK")</f>
      </c>
      <c r="AE17">
        <f>IF(IFERROR(VLOOKUP(U17,Store_Showcase!B2:H134,{5}, FALSE), TRUE)=TRUE, IF(IFERROR(VLOOKUP(U17,Store_SRP!B2:H103,{5}, FALSE), TRUE)=TRUE,VLOOKUP(U17,Store_VAM!B2:H271,{5}, FALSE),VLOOKUP(U17,Store_SRP!B2:H103,{5}, FALSE)), VLOOKUP(U17,Store_Showcase!B2:H134,{5}, FALSE))</f>
      </c>
      <c r="AF17">
        <f>IF(IFERROR(VLOOKUP(U17,Store_Showcase!B2:H134,{6}, FALSE), TRUE)=TRUE, IF(IFERROR(VLOOKUP(U17,Store_SRP!B2:H103,{6}, FALSE), TRUE)=TRUE,VLOOKUP(U17,Store_VAM!B2:H271,{6}, FALSE),VLOOKUP(U17,Store_SRP!B2:H103,{6}, FALSE)), VLOOKUP(U17,Store_Showcase!B2:H134,{6}, FALSE))</f>
      </c>
      <c r="AG17">
        <f>VLOOKUP(D17,Sku_Consolidated!A2:R948,18,FALSE)</f>
      </c>
      <c r="AH17">
        <f>VLOOKUP(D17,Sku_Consolidated!A2:S948,19,FALSE)</f>
      </c>
      <c r="AI17">
        <f>VLOOKUP(D17,Sku_Consolidated!A2:T948,20,FALSE)</f>
      </c>
    </row>
    <row r="18" spans="1:35" x14ac:dyDescent="0.25">
      <c r="A18">
        <v>2024</v>
      </c>
      <c r="B18" t="s">
        <v>30</v>
      </c>
      <c r="C18" t="s">
        <v>31</v>
      </c>
      <c r="D18">
        <v>104143253</v>
      </c>
      <c r="E18" t="s">
        <v>64</v>
      </c>
      <c r="F18" s="12" t="s">
        <v>81</v>
      </c>
      <c r="G18" s="12" t="s">
        <v>81</v>
      </c>
      <c r="H18" t="s">
        <v>34</v>
      </c>
      <c r="I18" s="13" t="s">
        <v>43</v>
      </c>
      <c r="J18" s="13">
        <f>IF(H18="EA", I18, 0)</f>
      </c>
      <c r="K18" s="13">
        <f>IF(H18="KG", I18, I18 * VLOOKUP(D18,Sku_Consolidated!A2:U948,21,FALSE))</f>
      </c>
      <c r="L18" s="14" t="s">
        <v>36</v>
      </c>
      <c r="M18">
        <v>80</v>
      </c>
      <c r="N18" s="14" t="s">
        <v>60</v>
      </c>
      <c r="O18" s="14" t="s">
        <v>61</v>
      </c>
      <c r="P18" s="14" t="s">
        <v>62</v>
      </c>
      <c r="Q18" s="14" t="s">
        <v>63</v>
      </c>
      <c r="R18">
        <f>IF(IFERROR(VLOOKUP(U18,Store_Showcase!B2:H134,7, FALSE), TRUE)=TRUE, IF(IFERROR(VLOOKUP(U18,Store_SRP!B2:H103,7, FALSE), TRUE)=TRUE,VLOOKUP(U18,Store_VAM!B2:H271,7, FALSE),VLOOKUP(U18,Store_SRP!B2:H103,7, FALSE)), VLOOKUP(U18,Store_Showcase!B2:H134,7, FALSE))</f>
      </c>
      <c r="S18">
        <f>IF(IFERROR(VLOOKUP(U18,Store_Showcase!B2:K134,10, FALSE), TRUE)=TRUE, IF(IFERROR(VLOOKUP(U18,Store_SRP!B2:K103,10, FALSE), TRUE)=TRUE,VLOOKUP(U18,Store_VAM!B2:K271,10, FALSE),VLOOKUP(U18,Store_SRP!B2:K103,10, FALSE)), VLOOKUP(U18,Store_Showcase!B2:K134,10, FALSE))</f>
      </c>
      <c r="T18">
        <f>IF(VLOOKUP(D18,Sku_Consolidated!A2:S948,19,FALSE)="SHOWCASE", VLOOKUP(U18,Store_Showcase!B2:L134,11, FALSE), IF(VLOOKUP(D18,Sku_Consolidated!A2:S948,19,FALSE)="VAM",VLOOKUP(U18,Store_VAM!B2:L271,11, FALSE),VLOOKUP(U18,Store_SRP!B2:L103,11, FALSE)))</f>
      </c>
      <c r="U18" s="14">
        <v>3022</v>
      </c>
      <c r="V18">
        <f>IF(VLOOKUP(D18,Sku_Consolidated!A2:S948,19,FALSE)="SHOWCASE", VLOOKUP(U18,Store_Showcase!B2:C134,2, FALSE), IF(VLOOKUP(D18,Sku_Consolidated!A2:S948,19,FALSE)="VAM",VLOOKUP(U18,Store_VAM!B2:C271,2, FALSE),VLOOKUP(U18,Store_SRP!B2:C103,2, FALSE)))</f>
      </c>
      <c r="W18">
        <f>VLOOKUP(D18,Sku_Consolidated!A2:G948, 7, FALSE)</f>
      </c>
      <c r="X18">
        <f>VLOOKUP(D18,Sku_Consolidated!A2:K948, 11, FALSE)</f>
      </c>
      <c r="Y18">
        <f>VLOOKUP(D18,Sku_Consolidated!A2:H948, 8, FALSE)</f>
      </c>
      <c r="Z18">
        <f>VLOOKUP(D18,Sku_Consolidated!A2:I948, 9, FALSE)</f>
      </c>
      <c r="AA18" t="s">
        <v>41</v>
      </c>
      <c r="AB18">
        <f>VLOOKUP(D18,Sku_Consolidated!A2:E948, {5}, FALSE)</f>
      </c>
      <c r="AC18">
        <f>IF(VLOOKUP(D18,Sku_Consolidated!A2:S948,19,FALSE)="SHOWCASE", VLOOKUP(U18,Store_Showcase!B2:N134,13, FALSE), IF(VLOOKUP(D18,Sku_Consolidated!A2:S948,19,FALSE)="VAM",VLOOKUP(U18,Store_VAM!B2:N271,13, FALSE),VLOOKUP(U18,Store_SRP!B2:N103,13, FALSE)))</f>
      </c>
      <c r="AD18">
        <f>IF(IFERROR(AC18,TRUE)=TRUE, "-","OK")</f>
      </c>
      <c r="AE18">
        <f>IF(IFERROR(VLOOKUP(U18,Store_Showcase!B2:H134,{5}, FALSE), TRUE)=TRUE, IF(IFERROR(VLOOKUP(U18,Store_SRP!B2:H103,{5}, FALSE), TRUE)=TRUE,VLOOKUP(U18,Store_VAM!B2:H271,{5}, FALSE),VLOOKUP(U18,Store_SRP!B2:H103,{5}, FALSE)), VLOOKUP(U18,Store_Showcase!B2:H134,{5}, FALSE))</f>
      </c>
      <c r="AF18">
        <f>IF(IFERROR(VLOOKUP(U18,Store_Showcase!B2:H134,{6}, FALSE), TRUE)=TRUE, IF(IFERROR(VLOOKUP(U18,Store_SRP!B2:H103,{6}, FALSE), TRUE)=TRUE,VLOOKUP(U18,Store_VAM!B2:H271,{6}, FALSE),VLOOKUP(U18,Store_SRP!B2:H103,{6}, FALSE)), VLOOKUP(U18,Store_Showcase!B2:H134,{6}, FALSE))</f>
      </c>
      <c r="AG18">
        <f>VLOOKUP(D18,Sku_Consolidated!A2:R948,18,FALSE)</f>
      </c>
      <c r="AH18">
        <f>VLOOKUP(D18,Sku_Consolidated!A2:S948,19,FALSE)</f>
      </c>
      <c r="AI18">
        <f>VLOOKUP(D18,Sku_Consolidated!A2:T948,20,FALSE)</f>
      </c>
    </row>
    <row r="19" spans="1:35" x14ac:dyDescent="0.25">
      <c r="A19">
        <v>2024</v>
      </c>
      <c r="B19" t="s">
        <v>30</v>
      </c>
      <c r="C19" t="s">
        <v>31</v>
      </c>
      <c r="D19">
        <v>104143246</v>
      </c>
      <c r="E19" t="s">
        <v>32</v>
      </c>
      <c r="F19" s="12" t="s">
        <v>82</v>
      </c>
      <c r="G19" s="12" t="s">
        <v>82</v>
      </c>
      <c r="H19" t="s">
        <v>34</v>
      </c>
      <c r="I19" s="13" t="s">
        <v>43</v>
      </c>
      <c r="J19" s="13">
        <f>IF(H19="EA", I19, 0)</f>
      </c>
      <c r="K19" s="13">
        <f>IF(H19="KG", I19, I19 * VLOOKUP(D19,Sku_Consolidated!A2:U948,21,FALSE))</f>
      </c>
      <c r="L19" s="14" t="s">
        <v>36</v>
      </c>
      <c r="M19">
        <v>80</v>
      </c>
      <c r="N19" s="14" t="s">
        <v>60</v>
      </c>
      <c r="O19" s="14" t="s">
        <v>61</v>
      </c>
      <c r="P19" s="14" t="s">
        <v>62</v>
      </c>
      <c r="Q19" s="14" t="s">
        <v>63</v>
      </c>
      <c r="R19">
        <f>IF(IFERROR(VLOOKUP(U19,Store_Showcase!B2:H134,7, FALSE), TRUE)=TRUE, IF(IFERROR(VLOOKUP(U19,Store_SRP!B2:H103,7, FALSE), TRUE)=TRUE,VLOOKUP(U19,Store_VAM!B2:H271,7, FALSE),VLOOKUP(U19,Store_SRP!B2:H103,7, FALSE)), VLOOKUP(U19,Store_Showcase!B2:H134,7, FALSE))</f>
      </c>
      <c r="S19">
        <f>IF(IFERROR(VLOOKUP(U19,Store_Showcase!B2:K134,10, FALSE), TRUE)=TRUE, IF(IFERROR(VLOOKUP(U19,Store_SRP!B2:K103,10, FALSE), TRUE)=TRUE,VLOOKUP(U19,Store_VAM!B2:K271,10, FALSE),VLOOKUP(U19,Store_SRP!B2:K103,10, FALSE)), VLOOKUP(U19,Store_Showcase!B2:K134,10, FALSE))</f>
      </c>
      <c r="T19">
        <f>IF(VLOOKUP(D19,Sku_Consolidated!A2:S948,19,FALSE)="SHOWCASE", VLOOKUP(U19,Store_Showcase!B2:L134,11, FALSE), IF(VLOOKUP(D19,Sku_Consolidated!A2:S948,19,FALSE)="VAM",VLOOKUP(U19,Store_VAM!B2:L271,11, FALSE),VLOOKUP(U19,Store_SRP!B2:L103,11, FALSE)))</f>
      </c>
      <c r="U19" s="14">
        <v>3022</v>
      </c>
      <c r="V19">
        <f>IF(VLOOKUP(D19,Sku_Consolidated!A2:S948,19,FALSE)="SHOWCASE", VLOOKUP(U19,Store_Showcase!B2:C134,2, FALSE), IF(VLOOKUP(D19,Sku_Consolidated!A2:S948,19,FALSE)="VAM",VLOOKUP(U19,Store_VAM!B2:C271,2, FALSE),VLOOKUP(U19,Store_SRP!B2:C103,2, FALSE)))</f>
      </c>
      <c r="W19">
        <f>VLOOKUP(D19,Sku_Consolidated!A2:G948, 7, FALSE)</f>
      </c>
      <c r="X19">
        <f>VLOOKUP(D19,Sku_Consolidated!A2:K948, 11, FALSE)</f>
      </c>
      <c r="Y19">
        <f>VLOOKUP(D19,Sku_Consolidated!A2:H948, 8, FALSE)</f>
      </c>
      <c r="Z19">
        <f>VLOOKUP(D19,Sku_Consolidated!A2:I948, 9, FALSE)</f>
      </c>
      <c r="AA19" t="s">
        <v>41</v>
      </c>
      <c r="AB19">
        <f>VLOOKUP(D19,Sku_Consolidated!A2:E948, {5}, FALSE)</f>
      </c>
      <c r="AC19">
        <f>IF(VLOOKUP(D19,Sku_Consolidated!A2:S948,19,FALSE)="SHOWCASE", VLOOKUP(U19,Store_Showcase!B2:N134,13, FALSE), IF(VLOOKUP(D19,Sku_Consolidated!A2:S948,19,FALSE)="VAM",VLOOKUP(U19,Store_VAM!B2:N271,13, FALSE),VLOOKUP(U19,Store_SRP!B2:N103,13, FALSE)))</f>
      </c>
      <c r="AD19">
        <f>IF(IFERROR(AC19,TRUE)=TRUE, "-","OK")</f>
      </c>
      <c r="AE19">
        <f>IF(IFERROR(VLOOKUP(U19,Store_Showcase!B2:H134,{5}, FALSE), TRUE)=TRUE, IF(IFERROR(VLOOKUP(U19,Store_SRP!B2:H103,{5}, FALSE), TRUE)=TRUE,VLOOKUP(U19,Store_VAM!B2:H271,{5}, FALSE),VLOOKUP(U19,Store_SRP!B2:H103,{5}, FALSE)), VLOOKUP(U19,Store_Showcase!B2:H134,{5}, FALSE))</f>
      </c>
      <c r="AF19">
        <f>IF(IFERROR(VLOOKUP(U19,Store_Showcase!B2:H134,{6}, FALSE), TRUE)=TRUE, IF(IFERROR(VLOOKUP(U19,Store_SRP!B2:H103,{6}, FALSE), TRUE)=TRUE,VLOOKUP(U19,Store_VAM!B2:H271,{6}, FALSE),VLOOKUP(U19,Store_SRP!B2:H103,{6}, FALSE)), VLOOKUP(U19,Store_Showcase!B2:H134,{6}, FALSE))</f>
      </c>
      <c r="AG19">
        <f>VLOOKUP(D19,Sku_Consolidated!A2:R948,18,FALSE)</f>
      </c>
      <c r="AH19">
        <f>VLOOKUP(D19,Sku_Consolidated!A2:S948,19,FALSE)</f>
      </c>
      <c r="AI19">
        <f>VLOOKUP(D19,Sku_Consolidated!A2:T948,20,FALSE)</f>
      </c>
    </row>
    <row r="20" spans="1:35" x14ac:dyDescent="0.25">
      <c r="A20">
        <v>2024</v>
      </c>
      <c r="B20" t="s">
        <v>30</v>
      </c>
      <c r="C20" t="s">
        <v>31</v>
      </c>
      <c r="D20">
        <v>104143256</v>
      </c>
      <c r="E20" t="s">
        <v>42</v>
      </c>
      <c r="F20" s="12" t="s">
        <v>82</v>
      </c>
      <c r="G20" s="12" t="s">
        <v>82</v>
      </c>
      <c r="H20" t="s">
        <v>34</v>
      </c>
      <c r="I20" s="13" t="s">
        <v>43</v>
      </c>
      <c r="J20" s="13">
        <f>IF(H20="EA", I20, 0)</f>
      </c>
      <c r="K20" s="13">
        <f>IF(H20="KG", I20, I20 * VLOOKUP(D20,Sku_Consolidated!A2:U948,21,FALSE))</f>
      </c>
      <c r="L20" s="14" t="s">
        <v>36</v>
      </c>
      <c r="M20">
        <v>80</v>
      </c>
      <c r="N20" s="14" t="s">
        <v>44</v>
      </c>
      <c r="O20" s="14" t="s">
        <v>45</v>
      </c>
      <c r="P20" s="14" t="s">
        <v>46</v>
      </c>
      <c r="Q20" s="14" t="s">
        <v>47</v>
      </c>
      <c r="R20">
        <f>IF(IFERROR(VLOOKUP(U20,Store_Showcase!B2:H134,7, FALSE), TRUE)=TRUE, IF(IFERROR(VLOOKUP(U20,Store_SRP!B2:H103,7, FALSE), TRUE)=TRUE,VLOOKUP(U20,Store_VAM!B2:H271,7, FALSE),VLOOKUP(U20,Store_SRP!B2:H103,7, FALSE)), VLOOKUP(U20,Store_Showcase!B2:H134,7, FALSE))</f>
      </c>
      <c r="S20">
        <f>IF(IFERROR(VLOOKUP(U20,Store_Showcase!B2:K134,10, FALSE), TRUE)=TRUE, IF(IFERROR(VLOOKUP(U20,Store_SRP!B2:K103,10, FALSE), TRUE)=TRUE,VLOOKUP(U20,Store_VAM!B2:K271,10, FALSE),VLOOKUP(U20,Store_SRP!B2:K103,10, FALSE)), VLOOKUP(U20,Store_Showcase!B2:K134,10, FALSE))</f>
      </c>
      <c r="T20">
        <f>IF(VLOOKUP(D20,Sku_Consolidated!A2:S948,19,FALSE)="SHOWCASE", VLOOKUP(U20,Store_Showcase!B2:L134,11, FALSE), IF(VLOOKUP(D20,Sku_Consolidated!A2:S948,19,FALSE)="VAM",VLOOKUP(U20,Store_VAM!B2:L271,11, FALSE),VLOOKUP(U20,Store_SRP!B2:L103,11, FALSE)))</f>
      </c>
      <c r="U20" s="14">
        <v>3022</v>
      </c>
      <c r="V20">
        <f>IF(VLOOKUP(D20,Sku_Consolidated!A2:S948,19,FALSE)="SHOWCASE", VLOOKUP(U20,Store_Showcase!B2:C134,2, FALSE), IF(VLOOKUP(D20,Sku_Consolidated!A2:S948,19,FALSE)="VAM",VLOOKUP(U20,Store_VAM!B2:C271,2, FALSE),VLOOKUP(U20,Store_SRP!B2:C103,2, FALSE)))</f>
      </c>
      <c r="W20">
        <f>VLOOKUP(D20,Sku_Consolidated!A2:G948, 7, FALSE)</f>
      </c>
      <c r="X20">
        <f>VLOOKUP(D20,Sku_Consolidated!A2:K948, 11, FALSE)</f>
      </c>
      <c r="Y20">
        <f>VLOOKUP(D20,Sku_Consolidated!A2:H948, 8, FALSE)</f>
      </c>
      <c r="Z20">
        <f>VLOOKUP(D20,Sku_Consolidated!A2:I948, 9, FALSE)</f>
      </c>
      <c r="AA20" t="s">
        <v>41</v>
      </c>
      <c r="AB20">
        <f>VLOOKUP(D20,Sku_Consolidated!A2:E948, {5}, FALSE)</f>
      </c>
      <c r="AC20">
        <f>IF(VLOOKUP(D20,Sku_Consolidated!A2:S948,19,FALSE)="SHOWCASE", VLOOKUP(U20,Store_Showcase!B2:N134,13, FALSE), IF(VLOOKUP(D20,Sku_Consolidated!A2:S948,19,FALSE)="VAM",VLOOKUP(U20,Store_VAM!B2:N271,13, FALSE),VLOOKUP(U20,Store_SRP!B2:N103,13, FALSE)))</f>
      </c>
      <c r="AD20">
        <f>IF(IFERROR(AC20,TRUE)=TRUE, "-","OK")</f>
      </c>
      <c r="AE20">
        <f>IF(IFERROR(VLOOKUP(U20,Store_Showcase!B2:H134,{5}, FALSE), TRUE)=TRUE, IF(IFERROR(VLOOKUP(U20,Store_SRP!B2:H103,{5}, FALSE), TRUE)=TRUE,VLOOKUP(U20,Store_VAM!B2:H271,{5}, FALSE),VLOOKUP(U20,Store_SRP!B2:H103,{5}, FALSE)), VLOOKUP(U20,Store_Showcase!B2:H134,{5}, FALSE))</f>
      </c>
      <c r="AF20">
        <f>IF(IFERROR(VLOOKUP(U20,Store_Showcase!B2:H134,{6}, FALSE), TRUE)=TRUE, IF(IFERROR(VLOOKUP(U20,Store_SRP!B2:H103,{6}, FALSE), TRUE)=TRUE,VLOOKUP(U20,Store_VAM!B2:H271,{6}, FALSE),VLOOKUP(U20,Store_SRP!B2:H103,{6}, FALSE)), VLOOKUP(U20,Store_Showcase!B2:H134,{6}, FALSE))</f>
      </c>
      <c r="AG20">
        <f>VLOOKUP(D20,Sku_Consolidated!A2:R948,18,FALSE)</f>
      </c>
      <c r="AH20">
        <f>VLOOKUP(D20,Sku_Consolidated!A2:S948,19,FALSE)</f>
      </c>
      <c r="AI20">
        <f>VLOOKUP(D20,Sku_Consolidated!A2:T948,20,FALSE)</f>
      </c>
    </row>
    <row r="21" spans="1:35" x14ac:dyDescent="0.25">
      <c r="A21">
        <v>2024</v>
      </c>
      <c r="B21" t="s">
        <v>30</v>
      </c>
      <c r="C21" t="s">
        <v>31</v>
      </c>
      <c r="D21">
        <v>104143263</v>
      </c>
      <c r="E21" t="s">
        <v>48</v>
      </c>
      <c r="F21" s="12" t="s">
        <v>82</v>
      </c>
      <c r="G21" s="12" t="s">
        <v>82</v>
      </c>
      <c r="H21" t="s">
        <v>34</v>
      </c>
      <c r="I21" s="13" t="s">
        <v>35</v>
      </c>
      <c r="J21" s="13">
        <f>IF(H21="EA", I21, 0)</f>
      </c>
      <c r="K21" s="13">
        <f>IF(H21="KG", I21, I21 * VLOOKUP(D21,Sku_Consolidated!A2:U948,21,FALSE))</f>
      </c>
      <c r="L21" s="14" t="s">
        <v>36</v>
      </c>
      <c r="M21">
        <v>80</v>
      </c>
      <c r="N21" s="14" t="s">
        <v>49</v>
      </c>
      <c r="O21" s="14" t="s">
        <v>50</v>
      </c>
      <c r="P21" s="14" t="s">
        <v>51</v>
      </c>
      <c r="Q21" s="14" t="s">
        <v>52</v>
      </c>
      <c r="R21">
        <f>IF(IFERROR(VLOOKUP(U21,Store_Showcase!B2:H134,7, FALSE), TRUE)=TRUE, IF(IFERROR(VLOOKUP(U21,Store_SRP!B2:H103,7, FALSE), TRUE)=TRUE,VLOOKUP(U21,Store_VAM!B2:H271,7, FALSE),VLOOKUP(U21,Store_SRP!B2:H103,7, FALSE)), VLOOKUP(U21,Store_Showcase!B2:H134,7, FALSE))</f>
      </c>
      <c r="S21">
        <f>IF(IFERROR(VLOOKUP(U21,Store_Showcase!B2:K134,10, FALSE), TRUE)=TRUE, IF(IFERROR(VLOOKUP(U21,Store_SRP!B2:K103,10, FALSE), TRUE)=TRUE,VLOOKUP(U21,Store_VAM!B2:K271,10, FALSE),VLOOKUP(U21,Store_SRP!B2:K103,10, FALSE)), VLOOKUP(U21,Store_Showcase!B2:K134,10, FALSE))</f>
      </c>
      <c r="T21">
        <f>IF(VLOOKUP(D21,Sku_Consolidated!A2:S948,19,FALSE)="SHOWCASE", VLOOKUP(U21,Store_Showcase!B2:L134,11, FALSE), IF(VLOOKUP(D21,Sku_Consolidated!A2:S948,19,FALSE)="VAM",VLOOKUP(U21,Store_VAM!B2:L271,11, FALSE),VLOOKUP(U21,Store_SRP!B2:L103,11, FALSE)))</f>
      </c>
      <c r="U21" s="14">
        <v>3022</v>
      </c>
      <c r="V21">
        <f>IF(VLOOKUP(D21,Sku_Consolidated!A2:S948,19,FALSE)="SHOWCASE", VLOOKUP(U21,Store_Showcase!B2:C134,2, FALSE), IF(VLOOKUP(D21,Sku_Consolidated!A2:S948,19,FALSE)="VAM",VLOOKUP(U21,Store_VAM!B2:C271,2, FALSE),VLOOKUP(U21,Store_SRP!B2:C103,2, FALSE)))</f>
      </c>
      <c r="W21">
        <f>VLOOKUP(D21,Sku_Consolidated!A2:G948, 7, FALSE)</f>
      </c>
      <c r="X21">
        <f>VLOOKUP(D21,Sku_Consolidated!A2:K948, 11, FALSE)</f>
      </c>
      <c r="Y21">
        <f>VLOOKUP(D21,Sku_Consolidated!A2:H948, 8, FALSE)</f>
      </c>
      <c r="Z21">
        <f>VLOOKUP(D21,Sku_Consolidated!A2:I948, 9, FALSE)</f>
      </c>
      <c r="AA21" t="s">
        <v>41</v>
      </c>
      <c r="AB21">
        <f>VLOOKUP(D21,Sku_Consolidated!A2:E948, {5}, FALSE)</f>
      </c>
      <c r="AC21">
        <f>IF(VLOOKUP(D21,Sku_Consolidated!A2:S948,19,FALSE)="SHOWCASE", VLOOKUP(U21,Store_Showcase!B2:N134,13, FALSE), IF(VLOOKUP(D21,Sku_Consolidated!A2:S948,19,FALSE)="VAM",VLOOKUP(U21,Store_VAM!B2:N271,13, FALSE),VLOOKUP(U21,Store_SRP!B2:N103,13, FALSE)))</f>
      </c>
      <c r="AD21">
        <f>IF(IFERROR(AC21,TRUE)=TRUE, "-","OK")</f>
      </c>
      <c r="AE21">
        <f>IF(IFERROR(VLOOKUP(U21,Store_Showcase!B2:H134,{5}, FALSE), TRUE)=TRUE, IF(IFERROR(VLOOKUP(U21,Store_SRP!B2:H103,{5}, FALSE), TRUE)=TRUE,VLOOKUP(U21,Store_VAM!B2:H271,{5}, FALSE),VLOOKUP(U21,Store_SRP!B2:H103,{5}, FALSE)), VLOOKUP(U21,Store_Showcase!B2:H134,{5}, FALSE))</f>
      </c>
      <c r="AF21">
        <f>IF(IFERROR(VLOOKUP(U21,Store_Showcase!B2:H134,{6}, FALSE), TRUE)=TRUE, IF(IFERROR(VLOOKUP(U21,Store_SRP!B2:H103,{6}, FALSE), TRUE)=TRUE,VLOOKUP(U21,Store_VAM!B2:H271,{6}, FALSE),VLOOKUP(U21,Store_SRP!B2:H103,{6}, FALSE)), VLOOKUP(U21,Store_Showcase!B2:H134,{6}, FALSE))</f>
      </c>
      <c r="AG21">
        <f>VLOOKUP(D21,Sku_Consolidated!A2:R948,18,FALSE)</f>
      </c>
      <c r="AH21">
        <f>VLOOKUP(D21,Sku_Consolidated!A2:S948,19,FALSE)</f>
      </c>
      <c r="AI21">
        <f>VLOOKUP(D21,Sku_Consolidated!A2:T948,20,FALSE)</f>
      </c>
    </row>
    <row r="22" spans="1:35" x14ac:dyDescent="0.25">
      <c r="A22">
        <v>2024</v>
      </c>
      <c r="B22" t="s">
        <v>30</v>
      </c>
      <c r="C22" t="s">
        <v>31</v>
      </c>
      <c r="D22">
        <v>104143253</v>
      </c>
      <c r="E22" t="s">
        <v>64</v>
      </c>
      <c r="F22" s="12" t="s">
        <v>83</v>
      </c>
      <c r="G22" s="12" t="s">
        <v>83</v>
      </c>
      <c r="H22" t="s">
        <v>34</v>
      </c>
      <c r="I22" s="13" t="s">
        <v>43</v>
      </c>
      <c r="J22" s="13">
        <f>IF(H22="EA", I22, 0)</f>
      </c>
      <c r="K22" s="13">
        <f>IF(H22="KG", I22, I22 * VLOOKUP(D22,Sku_Consolidated!A2:U948,21,FALSE))</f>
      </c>
      <c r="L22" s="14" t="s">
        <v>36</v>
      </c>
      <c r="M22">
        <v>80</v>
      </c>
      <c r="N22" s="14" t="s">
        <v>60</v>
      </c>
      <c r="O22" s="14" t="s">
        <v>61</v>
      </c>
      <c r="P22" s="14" t="s">
        <v>62</v>
      </c>
      <c r="Q22" s="14" t="s">
        <v>63</v>
      </c>
      <c r="R22">
        <f>IF(IFERROR(VLOOKUP(U22,Store_Showcase!B2:H134,7, FALSE), TRUE)=TRUE, IF(IFERROR(VLOOKUP(U22,Store_SRP!B2:H103,7, FALSE), TRUE)=TRUE,VLOOKUP(U22,Store_VAM!B2:H271,7, FALSE),VLOOKUP(U22,Store_SRP!B2:H103,7, FALSE)), VLOOKUP(U22,Store_Showcase!B2:H134,7, FALSE))</f>
      </c>
      <c r="S22">
        <f>IF(IFERROR(VLOOKUP(U22,Store_Showcase!B2:K134,10, FALSE), TRUE)=TRUE, IF(IFERROR(VLOOKUP(U22,Store_SRP!B2:K103,10, FALSE), TRUE)=TRUE,VLOOKUP(U22,Store_VAM!B2:K271,10, FALSE),VLOOKUP(U22,Store_SRP!B2:K103,10, FALSE)), VLOOKUP(U22,Store_Showcase!B2:K134,10, FALSE))</f>
      </c>
      <c r="T22">
        <f>IF(VLOOKUP(D22,Sku_Consolidated!A2:S948,19,FALSE)="SHOWCASE", VLOOKUP(U22,Store_Showcase!B2:L134,11, FALSE), IF(VLOOKUP(D22,Sku_Consolidated!A2:S948,19,FALSE)="VAM",VLOOKUP(U22,Store_VAM!B2:L271,11, FALSE),VLOOKUP(U22,Store_SRP!B2:L103,11, FALSE)))</f>
      </c>
      <c r="U22" s="14">
        <v>3022</v>
      </c>
      <c r="V22">
        <f>IF(VLOOKUP(D22,Sku_Consolidated!A2:S948,19,FALSE)="SHOWCASE", VLOOKUP(U22,Store_Showcase!B2:C134,2, FALSE), IF(VLOOKUP(D22,Sku_Consolidated!A2:S948,19,FALSE)="VAM",VLOOKUP(U22,Store_VAM!B2:C271,2, FALSE),VLOOKUP(U22,Store_SRP!B2:C103,2, FALSE)))</f>
      </c>
      <c r="W22">
        <f>VLOOKUP(D22,Sku_Consolidated!A2:G948, 7, FALSE)</f>
      </c>
      <c r="X22">
        <f>VLOOKUP(D22,Sku_Consolidated!A2:K948, 11, FALSE)</f>
      </c>
      <c r="Y22">
        <f>VLOOKUP(D22,Sku_Consolidated!A2:H948, 8, FALSE)</f>
      </c>
      <c r="Z22">
        <f>VLOOKUP(D22,Sku_Consolidated!A2:I948, 9, FALSE)</f>
      </c>
      <c r="AA22" t="s">
        <v>41</v>
      </c>
      <c r="AB22">
        <f>VLOOKUP(D22,Sku_Consolidated!A2:E948, {5}, FALSE)</f>
      </c>
      <c r="AC22">
        <f>IF(VLOOKUP(D22,Sku_Consolidated!A2:S948,19,FALSE)="SHOWCASE", VLOOKUP(U22,Store_Showcase!B2:N134,13, FALSE), IF(VLOOKUP(D22,Sku_Consolidated!A2:S948,19,FALSE)="VAM",VLOOKUP(U22,Store_VAM!B2:N271,13, FALSE),VLOOKUP(U22,Store_SRP!B2:N103,13, FALSE)))</f>
      </c>
      <c r="AD22">
        <f>IF(IFERROR(AC22,TRUE)=TRUE, "-","OK")</f>
      </c>
      <c r="AE22">
        <f>IF(IFERROR(VLOOKUP(U22,Store_Showcase!B2:H134,{5}, FALSE), TRUE)=TRUE, IF(IFERROR(VLOOKUP(U22,Store_SRP!B2:H103,{5}, FALSE), TRUE)=TRUE,VLOOKUP(U22,Store_VAM!B2:H271,{5}, FALSE),VLOOKUP(U22,Store_SRP!B2:H103,{5}, FALSE)), VLOOKUP(U22,Store_Showcase!B2:H134,{5}, FALSE))</f>
      </c>
      <c r="AF22">
        <f>IF(IFERROR(VLOOKUP(U22,Store_Showcase!B2:H134,{6}, FALSE), TRUE)=TRUE, IF(IFERROR(VLOOKUP(U22,Store_SRP!B2:H103,{6}, FALSE), TRUE)=TRUE,VLOOKUP(U22,Store_VAM!B2:H271,{6}, FALSE),VLOOKUP(U22,Store_SRP!B2:H103,{6}, FALSE)), VLOOKUP(U22,Store_Showcase!B2:H134,{6}, FALSE))</f>
      </c>
      <c r="AG22">
        <f>VLOOKUP(D22,Sku_Consolidated!A2:R948,18,FALSE)</f>
      </c>
      <c r="AH22">
        <f>VLOOKUP(D22,Sku_Consolidated!A2:S948,19,FALSE)</f>
      </c>
      <c r="AI22">
        <f>VLOOKUP(D22,Sku_Consolidated!A2:T948,20,FALSE)</f>
      </c>
    </row>
    <row r="23" spans="1:35" x14ac:dyDescent="0.25">
      <c r="A23">
        <v>2024</v>
      </c>
      <c r="B23" t="s">
        <v>30</v>
      </c>
      <c r="C23" t="s">
        <v>31</v>
      </c>
      <c r="D23">
        <v>104143265</v>
      </c>
      <c r="E23" t="s">
        <v>53</v>
      </c>
      <c r="F23" s="12" t="s">
        <v>83</v>
      </c>
      <c r="G23" s="12" t="s">
        <v>83</v>
      </c>
      <c r="H23" t="s">
        <v>34</v>
      </c>
      <c r="I23" s="13" t="s">
        <v>43</v>
      </c>
      <c r="J23" s="13">
        <f>IF(H23="EA", I23, 0)</f>
      </c>
      <c r="K23" s="13">
        <f>IF(H23="KG", I23, I23 * VLOOKUP(D23,Sku_Consolidated!A2:U948,21,FALSE))</f>
      </c>
      <c r="L23" s="14" t="s">
        <v>36</v>
      </c>
      <c r="M23">
        <v>80</v>
      </c>
      <c r="N23" s="14" t="s">
        <v>69</v>
      </c>
      <c r="O23" s="14" t="s">
        <v>70</v>
      </c>
      <c r="P23" s="14" t="s">
        <v>71</v>
      </c>
      <c r="Q23" s="14" t="s">
        <v>72</v>
      </c>
      <c r="R23">
        <f>IF(IFERROR(VLOOKUP(U23,Store_Showcase!B2:H134,7, FALSE), TRUE)=TRUE, IF(IFERROR(VLOOKUP(U23,Store_SRP!B2:H103,7, FALSE), TRUE)=TRUE,VLOOKUP(U23,Store_VAM!B2:H271,7, FALSE),VLOOKUP(U23,Store_SRP!B2:H103,7, FALSE)), VLOOKUP(U23,Store_Showcase!B2:H134,7, FALSE))</f>
      </c>
      <c r="S23">
        <f>IF(IFERROR(VLOOKUP(U23,Store_Showcase!B2:K134,10, FALSE), TRUE)=TRUE, IF(IFERROR(VLOOKUP(U23,Store_SRP!B2:K103,10, FALSE), TRUE)=TRUE,VLOOKUP(U23,Store_VAM!B2:K271,10, FALSE),VLOOKUP(U23,Store_SRP!B2:K103,10, FALSE)), VLOOKUP(U23,Store_Showcase!B2:K134,10, FALSE))</f>
      </c>
      <c r="T23">
        <f>IF(VLOOKUP(D23,Sku_Consolidated!A2:S948,19,FALSE)="SHOWCASE", VLOOKUP(U23,Store_Showcase!B2:L134,11, FALSE), IF(VLOOKUP(D23,Sku_Consolidated!A2:S948,19,FALSE)="VAM",VLOOKUP(U23,Store_VAM!B2:L271,11, FALSE),VLOOKUP(U23,Store_SRP!B2:L103,11, FALSE)))</f>
      </c>
      <c r="U23" s="14">
        <v>3022</v>
      </c>
      <c r="V23">
        <f>IF(VLOOKUP(D23,Sku_Consolidated!A2:S948,19,FALSE)="SHOWCASE", VLOOKUP(U23,Store_Showcase!B2:C134,2, FALSE), IF(VLOOKUP(D23,Sku_Consolidated!A2:S948,19,FALSE)="VAM",VLOOKUP(U23,Store_VAM!B2:C271,2, FALSE),VLOOKUP(U23,Store_SRP!B2:C103,2, FALSE)))</f>
      </c>
      <c r="W23">
        <f>VLOOKUP(D23,Sku_Consolidated!A2:G948, 7, FALSE)</f>
      </c>
      <c r="X23">
        <f>VLOOKUP(D23,Sku_Consolidated!A2:K948, 11, FALSE)</f>
      </c>
      <c r="Y23">
        <f>VLOOKUP(D23,Sku_Consolidated!A2:H948, 8, FALSE)</f>
      </c>
      <c r="Z23">
        <f>VLOOKUP(D23,Sku_Consolidated!A2:I948, 9, FALSE)</f>
      </c>
      <c r="AA23" t="s">
        <v>41</v>
      </c>
      <c r="AB23">
        <f>VLOOKUP(D23,Sku_Consolidated!A2:E948, {5}, FALSE)</f>
      </c>
      <c r="AC23">
        <f>IF(VLOOKUP(D23,Sku_Consolidated!A2:S948,19,FALSE)="SHOWCASE", VLOOKUP(U23,Store_Showcase!B2:N134,13, FALSE), IF(VLOOKUP(D23,Sku_Consolidated!A2:S948,19,FALSE)="VAM",VLOOKUP(U23,Store_VAM!B2:N271,13, FALSE),VLOOKUP(U23,Store_SRP!B2:N103,13, FALSE)))</f>
      </c>
      <c r="AD23">
        <f>IF(IFERROR(AC23,TRUE)=TRUE, "-","OK")</f>
      </c>
      <c r="AE23">
        <f>IF(IFERROR(VLOOKUP(U23,Store_Showcase!B2:H134,{5}, FALSE), TRUE)=TRUE, IF(IFERROR(VLOOKUP(U23,Store_SRP!B2:H103,{5}, FALSE), TRUE)=TRUE,VLOOKUP(U23,Store_VAM!B2:H271,{5}, FALSE),VLOOKUP(U23,Store_SRP!B2:H103,{5}, FALSE)), VLOOKUP(U23,Store_Showcase!B2:H134,{5}, FALSE))</f>
      </c>
      <c r="AF23">
        <f>IF(IFERROR(VLOOKUP(U23,Store_Showcase!B2:H134,{6}, FALSE), TRUE)=TRUE, IF(IFERROR(VLOOKUP(U23,Store_SRP!B2:H103,{6}, FALSE), TRUE)=TRUE,VLOOKUP(U23,Store_VAM!B2:H271,{6}, FALSE),VLOOKUP(U23,Store_SRP!B2:H103,{6}, FALSE)), VLOOKUP(U23,Store_Showcase!B2:H134,{6}, FALSE))</f>
      </c>
      <c r="AG23">
        <f>VLOOKUP(D23,Sku_Consolidated!A2:R948,18,FALSE)</f>
      </c>
      <c r="AH23">
        <f>VLOOKUP(D23,Sku_Consolidated!A2:S948,19,FALSE)</f>
      </c>
      <c r="AI23">
        <f>VLOOKUP(D23,Sku_Consolidated!A2:T948,20,FALSE)</f>
      </c>
    </row>
    <row r="24" spans="1:35" x14ac:dyDescent="0.25">
      <c r="A24">
        <v>2024</v>
      </c>
      <c r="B24" t="s">
        <v>30</v>
      </c>
      <c r="C24" t="s">
        <v>31</v>
      </c>
      <c r="D24">
        <v>104143275</v>
      </c>
      <c r="E24" t="s">
        <v>84</v>
      </c>
      <c r="F24" s="12" t="s">
        <v>83</v>
      </c>
      <c r="G24" s="12" t="s">
        <v>83</v>
      </c>
      <c r="H24" t="s">
        <v>34</v>
      </c>
      <c r="I24" s="13" t="s">
        <v>43</v>
      </c>
      <c r="J24" s="13">
        <f>IF(H24="EA", I24, 0)</f>
      </c>
      <c r="K24" s="13">
        <f>IF(H24="KG", I24, I24 * VLOOKUP(D24,Sku_Consolidated!A2:U948,21,FALSE))</f>
      </c>
      <c r="L24" s="14" t="s">
        <v>36</v>
      </c>
      <c r="M24">
        <v>80</v>
      </c>
      <c r="N24" s="14" t="s">
        <v>85</v>
      </c>
      <c r="O24" s="14" t="s">
        <v>86</v>
      </c>
      <c r="P24" s="14" t="s">
        <v>87</v>
      </c>
      <c r="Q24" s="14" t="s">
        <v>88</v>
      </c>
      <c r="R24">
        <f>IF(IFERROR(VLOOKUP(U24,Store_Showcase!B2:H134,7, FALSE), TRUE)=TRUE, IF(IFERROR(VLOOKUP(U24,Store_SRP!B2:H103,7, FALSE), TRUE)=TRUE,VLOOKUP(U24,Store_VAM!B2:H271,7, FALSE),VLOOKUP(U24,Store_SRP!B2:H103,7, FALSE)), VLOOKUP(U24,Store_Showcase!B2:H134,7, FALSE))</f>
      </c>
      <c r="S24">
        <f>IF(IFERROR(VLOOKUP(U24,Store_Showcase!B2:K134,10, FALSE), TRUE)=TRUE, IF(IFERROR(VLOOKUP(U24,Store_SRP!B2:K103,10, FALSE), TRUE)=TRUE,VLOOKUP(U24,Store_VAM!B2:K271,10, FALSE),VLOOKUP(U24,Store_SRP!B2:K103,10, FALSE)), VLOOKUP(U24,Store_Showcase!B2:K134,10, FALSE))</f>
      </c>
      <c r="T24">
        <f>IF(VLOOKUP(D24,Sku_Consolidated!A2:S948,19,FALSE)="SHOWCASE", VLOOKUP(U24,Store_Showcase!B2:L134,11, FALSE), IF(VLOOKUP(D24,Sku_Consolidated!A2:S948,19,FALSE)="VAM",VLOOKUP(U24,Store_VAM!B2:L271,11, FALSE),VLOOKUP(U24,Store_SRP!B2:L103,11, FALSE)))</f>
      </c>
      <c r="U24" s="14">
        <v>3022</v>
      </c>
      <c r="V24">
        <f>IF(VLOOKUP(D24,Sku_Consolidated!A2:S948,19,FALSE)="SHOWCASE", VLOOKUP(U24,Store_Showcase!B2:C134,2, FALSE), IF(VLOOKUP(D24,Sku_Consolidated!A2:S948,19,FALSE)="VAM",VLOOKUP(U24,Store_VAM!B2:C271,2, FALSE),VLOOKUP(U24,Store_SRP!B2:C103,2, FALSE)))</f>
      </c>
      <c r="W24">
        <f>VLOOKUP(D24,Sku_Consolidated!A2:G948, 7, FALSE)</f>
      </c>
      <c r="X24">
        <f>VLOOKUP(D24,Sku_Consolidated!A2:K948, 11, FALSE)</f>
      </c>
      <c r="Y24">
        <f>VLOOKUP(D24,Sku_Consolidated!A2:H948, 8, FALSE)</f>
      </c>
      <c r="Z24">
        <f>VLOOKUP(D24,Sku_Consolidated!A2:I948, 9, FALSE)</f>
      </c>
      <c r="AA24" t="s">
        <v>41</v>
      </c>
      <c r="AB24">
        <f>VLOOKUP(D24,Sku_Consolidated!A2:E948, {5}, FALSE)</f>
      </c>
      <c r="AC24">
        <f>IF(VLOOKUP(D24,Sku_Consolidated!A2:S948,19,FALSE)="SHOWCASE", VLOOKUP(U24,Store_Showcase!B2:N134,13, FALSE), IF(VLOOKUP(D24,Sku_Consolidated!A2:S948,19,FALSE)="VAM",VLOOKUP(U24,Store_VAM!B2:N271,13, FALSE),VLOOKUP(U24,Store_SRP!B2:N103,13, FALSE)))</f>
      </c>
      <c r="AD24">
        <f>IF(IFERROR(AC24,TRUE)=TRUE, "-","OK")</f>
      </c>
      <c r="AE24">
        <f>IF(IFERROR(VLOOKUP(U24,Store_Showcase!B2:H134,{5}, FALSE), TRUE)=TRUE, IF(IFERROR(VLOOKUP(U24,Store_SRP!B2:H103,{5}, FALSE), TRUE)=TRUE,VLOOKUP(U24,Store_VAM!B2:H271,{5}, FALSE),VLOOKUP(U24,Store_SRP!B2:H103,{5}, FALSE)), VLOOKUP(U24,Store_Showcase!B2:H134,{5}, FALSE))</f>
      </c>
      <c r="AF24">
        <f>IF(IFERROR(VLOOKUP(U24,Store_Showcase!B2:H134,{6}, FALSE), TRUE)=TRUE, IF(IFERROR(VLOOKUP(U24,Store_SRP!B2:H103,{6}, FALSE), TRUE)=TRUE,VLOOKUP(U24,Store_VAM!B2:H271,{6}, FALSE),VLOOKUP(U24,Store_SRP!B2:H103,{6}, FALSE)), VLOOKUP(U24,Store_Showcase!B2:H134,{6}, FALSE))</f>
      </c>
      <c r="AG24">
        <f>VLOOKUP(D24,Sku_Consolidated!A2:R948,18,FALSE)</f>
      </c>
      <c r="AH24">
        <f>VLOOKUP(D24,Sku_Consolidated!A2:S948,19,FALSE)</f>
      </c>
      <c r="AI24">
        <f>VLOOKUP(D24,Sku_Consolidated!A2:T948,20,FALSE)</f>
      </c>
    </row>
    <row r="25" spans="1:35" x14ac:dyDescent="0.25">
      <c r="A25">
        <v>2024</v>
      </c>
      <c r="B25" t="s">
        <v>30</v>
      </c>
      <c r="C25" t="s">
        <v>31</v>
      </c>
      <c r="D25">
        <v>104143253</v>
      </c>
      <c r="E25" t="s">
        <v>64</v>
      </c>
      <c r="F25" s="12" t="s">
        <v>89</v>
      </c>
      <c r="G25" s="12" t="s">
        <v>89</v>
      </c>
      <c r="H25" t="s">
        <v>34</v>
      </c>
      <c r="I25" s="13" t="s">
        <v>43</v>
      </c>
      <c r="J25" s="13">
        <f>IF(H25="EA", I25, 0)</f>
      </c>
      <c r="K25" s="13">
        <f>IF(H25="KG", I25, I25 * VLOOKUP(D25,Sku_Consolidated!A2:U948,21,FALSE))</f>
      </c>
      <c r="L25" s="14" t="s">
        <v>36</v>
      </c>
      <c r="M25">
        <v>80</v>
      </c>
      <c r="N25" s="14" t="s">
        <v>60</v>
      </c>
      <c r="O25" s="14" t="s">
        <v>61</v>
      </c>
      <c r="P25" s="14" t="s">
        <v>62</v>
      </c>
      <c r="Q25" s="14" t="s">
        <v>63</v>
      </c>
      <c r="R25">
        <f>IF(IFERROR(VLOOKUP(U25,Store_Showcase!B2:H134,7, FALSE), TRUE)=TRUE, IF(IFERROR(VLOOKUP(U25,Store_SRP!B2:H103,7, FALSE), TRUE)=TRUE,VLOOKUP(U25,Store_VAM!B2:H271,7, FALSE),VLOOKUP(U25,Store_SRP!B2:H103,7, FALSE)), VLOOKUP(U25,Store_Showcase!B2:H134,7, FALSE))</f>
      </c>
      <c r="S25">
        <f>IF(IFERROR(VLOOKUP(U25,Store_Showcase!B2:K134,10, FALSE), TRUE)=TRUE, IF(IFERROR(VLOOKUP(U25,Store_SRP!B2:K103,10, FALSE), TRUE)=TRUE,VLOOKUP(U25,Store_VAM!B2:K271,10, FALSE),VLOOKUP(U25,Store_SRP!B2:K103,10, FALSE)), VLOOKUP(U25,Store_Showcase!B2:K134,10, FALSE))</f>
      </c>
      <c r="T25">
        <f>IF(VLOOKUP(D25,Sku_Consolidated!A2:S948,19,FALSE)="SHOWCASE", VLOOKUP(U25,Store_Showcase!B2:L134,11, FALSE), IF(VLOOKUP(D25,Sku_Consolidated!A2:S948,19,FALSE)="VAM",VLOOKUP(U25,Store_VAM!B2:L271,11, FALSE),VLOOKUP(U25,Store_SRP!B2:L103,11, FALSE)))</f>
      </c>
      <c r="U25" s="14">
        <v>3022</v>
      </c>
      <c r="V25">
        <f>IF(VLOOKUP(D25,Sku_Consolidated!A2:S948,19,FALSE)="SHOWCASE", VLOOKUP(U25,Store_Showcase!B2:C134,2, FALSE), IF(VLOOKUP(D25,Sku_Consolidated!A2:S948,19,FALSE)="VAM",VLOOKUP(U25,Store_VAM!B2:C271,2, FALSE),VLOOKUP(U25,Store_SRP!B2:C103,2, FALSE)))</f>
      </c>
      <c r="W25">
        <f>VLOOKUP(D25,Sku_Consolidated!A2:G948, 7, FALSE)</f>
      </c>
      <c r="X25">
        <f>VLOOKUP(D25,Sku_Consolidated!A2:K948, 11, FALSE)</f>
      </c>
      <c r="Y25">
        <f>VLOOKUP(D25,Sku_Consolidated!A2:H948, 8, FALSE)</f>
      </c>
      <c r="Z25">
        <f>VLOOKUP(D25,Sku_Consolidated!A2:I948, 9, FALSE)</f>
      </c>
      <c r="AA25" t="s">
        <v>41</v>
      </c>
      <c r="AB25">
        <f>VLOOKUP(D25,Sku_Consolidated!A2:E948, {5}, FALSE)</f>
      </c>
      <c r="AC25">
        <f>IF(VLOOKUP(D25,Sku_Consolidated!A2:S948,19,FALSE)="SHOWCASE", VLOOKUP(U25,Store_Showcase!B2:N134,13, FALSE), IF(VLOOKUP(D25,Sku_Consolidated!A2:S948,19,FALSE)="VAM",VLOOKUP(U25,Store_VAM!B2:N271,13, FALSE),VLOOKUP(U25,Store_SRP!B2:N103,13, FALSE)))</f>
      </c>
      <c r="AD25">
        <f>IF(IFERROR(AC25,TRUE)=TRUE, "-","OK")</f>
      </c>
      <c r="AE25">
        <f>IF(IFERROR(VLOOKUP(U25,Store_Showcase!B2:H134,{5}, FALSE), TRUE)=TRUE, IF(IFERROR(VLOOKUP(U25,Store_SRP!B2:H103,{5}, FALSE), TRUE)=TRUE,VLOOKUP(U25,Store_VAM!B2:H271,{5}, FALSE),VLOOKUP(U25,Store_SRP!B2:H103,{5}, FALSE)), VLOOKUP(U25,Store_Showcase!B2:H134,{5}, FALSE))</f>
      </c>
      <c r="AF25">
        <f>IF(IFERROR(VLOOKUP(U25,Store_Showcase!B2:H134,{6}, FALSE), TRUE)=TRUE, IF(IFERROR(VLOOKUP(U25,Store_SRP!B2:H103,{6}, FALSE), TRUE)=TRUE,VLOOKUP(U25,Store_VAM!B2:H271,{6}, FALSE),VLOOKUP(U25,Store_SRP!B2:H103,{6}, FALSE)), VLOOKUP(U25,Store_Showcase!B2:H134,{6}, FALSE))</f>
      </c>
      <c r="AG25">
        <f>VLOOKUP(D25,Sku_Consolidated!A2:R948,18,FALSE)</f>
      </c>
      <c r="AH25">
        <f>VLOOKUP(D25,Sku_Consolidated!A2:S948,19,FALSE)</f>
      </c>
      <c r="AI25">
        <f>VLOOKUP(D25,Sku_Consolidated!A2:T948,20,FALSE)</f>
      </c>
    </row>
    <row r="26" spans="1:35" x14ac:dyDescent="0.25">
      <c r="A26">
        <v>2024</v>
      </c>
      <c r="B26" t="s">
        <v>30</v>
      </c>
      <c r="C26" t="s">
        <v>31</v>
      </c>
      <c r="D26">
        <v>104143256</v>
      </c>
      <c r="E26" t="s">
        <v>42</v>
      </c>
      <c r="F26" s="12" t="s">
        <v>90</v>
      </c>
      <c r="G26" s="12" t="s">
        <v>90</v>
      </c>
      <c r="H26" t="s">
        <v>34</v>
      </c>
      <c r="I26" s="13" t="s">
        <v>43</v>
      </c>
      <c r="J26" s="13">
        <f>IF(H26="EA", I26, 0)</f>
      </c>
      <c r="K26" s="13">
        <f>IF(H26="KG", I26, I26 * VLOOKUP(D26,Sku_Consolidated!A2:U948,21,FALSE))</f>
      </c>
      <c r="L26" s="14" t="s">
        <v>36</v>
      </c>
      <c r="M26">
        <v>80</v>
      </c>
      <c r="N26" s="14" t="s">
        <v>44</v>
      </c>
      <c r="O26" s="14" t="s">
        <v>45</v>
      </c>
      <c r="P26" s="14" t="s">
        <v>46</v>
      </c>
      <c r="Q26" s="14" t="s">
        <v>47</v>
      </c>
      <c r="R26">
        <f>IF(IFERROR(VLOOKUP(U26,Store_Showcase!B2:H134,7, FALSE), TRUE)=TRUE, IF(IFERROR(VLOOKUP(U26,Store_SRP!B2:H103,7, FALSE), TRUE)=TRUE,VLOOKUP(U26,Store_VAM!B2:H271,7, FALSE),VLOOKUP(U26,Store_SRP!B2:H103,7, FALSE)), VLOOKUP(U26,Store_Showcase!B2:H134,7, FALSE))</f>
      </c>
      <c r="S26">
        <f>IF(IFERROR(VLOOKUP(U26,Store_Showcase!B2:K134,10, FALSE), TRUE)=TRUE, IF(IFERROR(VLOOKUP(U26,Store_SRP!B2:K103,10, FALSE), TRUE)=TRUE,VLOOKUP(U26,Store_VAM!B2:K271,10, FALSE),VLOOKUP(U26,Store_SRP!B2:K103,10, FALSE)), VLOOKUP(U26,Store_Showcase!B2:K134,10, FALSE))</f>
      </c>
      <c r="T26">
        <f>IF(VLOOKUP(D26,Sku_Consolidated!A2:S948,19,FALSE)="SHOWCASE", VLOOKUP(U26,Store_Showcase!B2:L134,11, FALSE), IF(VLOOKUP(D26,Sku_Consolidated!A2:S948,19,FALSE)="VAM",VLOOKUP(U26,Store_VAM!B2:L271,11, FALSE),VLOOKUP(U26,Store_SRP!B2:L103,11, FALSE)))</f>
      </c>
      <c r="U26" s="14">
        <v>3022</v>
      </c>
      <c r="V26">
        <f>IF(VLOOKUP(D26,Sku_Consolidated!A2:S948,19,FALSE)="SHOWCASE", VLOOKUP(U26,Store_Showcase!B2:C134,2, FALSE), IF(VLOOKUP(D26,Sku_Consolidated!A2:S948,19,FALSE)="VAM",VLOOKUP(U26,Store_VAM!B2:C271,2, FALSE),VLOOKUP(U26,Store_SRP!B2:C103,2, FALSE)))</f>
      </c>
      <c r="W26">
        <f>VLOOKUP(D26,Sku_Consolidated!A2:G948, 7, FALSE)</f>
      </c>
      <c r="X26">
        <f>VLOOKUP(D26,Sku_Consolidated!A2:K948, 11, FALSE)</f>
      </c>
      <c r="Y26">
        <f>VLOOKUP(D26,Sku_Consolidated!A2:H948, 8, FALSE)</f>
      </c>
      <c r="Z26">
        <f>VLOOKUP(D26,Sku_Consolidated!A2:I948, 9, FALSE)</f>
      </c>
      <c r="AA26" t="s">
        <v>41</v>
      </c>
      <c r="AB26">
        <f>VLOOKUP(D26,Sku_Consolidated!A2:E948, {5}, FALSE)</f>
      </c>
      <c r="AC26">
        <f>IF(VLOOKUP(D26,Sku_Consolidated!A2:S948,19,FALSE)="SHOWCASE", VLOOKUP(U26,Store_Showcase!B2:N134,13, FALSE), IF(VLOOKUP(D26,Sku_Consolidated!A2:S948,19,FALSE)="VAM",VLOOKUP(U26,Store_VAM!B2:N271,13, FALSE),VLOOKUP(U26,Store_SRP!B2:N103,13, FALSE)))</f>
      </c>
      <c r="AD26">
        <f>IF(IFERROR(AC26,TRUE)=TRUE, "-","OK")</f>
      </c>
      <c r="AE26">
        <f>IF(IFERROR(VLOOKUP(U26,Store_Showcase!B2:H134,{5}, FALSE), TRUE)=TRUE, IF(IFERROR(VLOOKUP(U26,Store_SRP!B2:H103,{5}, FALSE), TRUE)=TRUE,VLOOKUP(U26,Store_VAM!B2:H271,{5}, FALSE),VLOOKUP(U26,Store_SRP!B2:H103,{5}, FALSE)), VLOOKUP(U26,Store_Showcase!B2:H134,{5}, FALSE))</f>
      </c>
      <c r="AF26">
        <f>IF(IFERROR(VLOOKUP(U26,Store_Showcase!B2:H134,{6}, FALSE), TRUE)=TRUE, IF(IFERROR(VLOOKUP(U26,Store_SRP!B2:H103,{6}, FALSE), TRUE)=TRUE,VLOOKUP(U26,Store_VAM!B2:H271,{6}, FALSE),VLOOKUP(U26,Store_SRP!B2:H103,{6}, FALSE)), VLOOKUP(U26,Store_Showcase!B2:H134,{6}, FALSE))</f>
      </c>
      <c r="AG26">
        <f>VLOOKUP(D26,Sku_Consolidated!A2:R948,18,FALSE)</f>
      </c>
      <c r="AH26">
        <f>VLOOKUP(D26,Sku_Consolidated!A2:S948,19,FALSE)</f>
      </c>
      <c r="AI26">
        <f>VLOOKUP(D26,Sku_Consolidated!A2:T948,20,FALSE)</f>
      </c>
    </row>
    <row r="27" spans="1:35" x14ac:dyDescent="0.25">
      <c r="A27">
        <v>2024</v>
      </c>
      <c r="B27" t="s">
        <v>30</v>
      </c>
      <c r="C27" t="s">
        <v>31</v>
      </c>
      <c r="D27">
        <v>104143263</v>
      </c>
      <c r="E27" t="s">
        <v>48</v>
      </c>
      <c r="F27" s="12" t="s">
        <v>90</v>
      </c>
      <c r="G27" s="12" t="s">
        <v>90</v>
      </c>
      <c r="H27" t="s">
        <v>34</v>
      </c>
      <c r="I27" s="13" t="s">
        <v>43</v>
      </c>
      <c r="J27" s="13">
        <f>IF(H27="EA", I27, 0)</f>
      </c>
      <c r="K27" s="13">
        <f>IF(H27="KG", I27, I27 * VLOOKUP(D27,Sku_Consolidated!A2:U948,21,FALSE))</f>
      </c>
      <c r="L27" s="14" t="s">
        <v>36</v>
      </c>
      <c r="M27">
        <v>80</v>
      </c>
      <c r="N27" s="14" t="s">
        <v>65</v>
      </c>
      <c r="O27" s="14" t="s">
        <v>66</v>
      </c>
      <c r="P27" s="14" t="s">
        <v>67</v>
      </c>
      <c r="Q27" s="14" t="s">
        <v>68</v>
      </c>
      <c r="R27">
        <f>IF(IFERROR(VLOOKUP(U27,Store_Showcase!B2:H134,7, FALSE), TRUE)=TRUE, IF(IFERROR(VLOOKUP(U27,Store_SRP!B2:H103,7, FALSE), TRUE)=TRUE,VLOOKUP(U27,Store_VAM!B2:H271,7, FALSE),VLOOKUP(U27,Store_SRP!B2:H103,7, FALSE)), VLOOKUP(U27,Store_Showcase!B2:H134,7, FALSE))</f>
      </c>
      <c r="S27">
        <f>IF(IFERROR(VLOOKUP(U27,Store_Showcase!B2:K134,10, FALSE), TRUE)=TRUE, IF(IFERROR(VLOOKUP(U27,Store_SRP!B2:K103,10, FALSE), TRUE)=TRUE,VLOOKUP(U27,Store_VAM!B2:K271,10, FALSE),VLOOKUP(U27,Store_SRP!B2:K103,10, FALSE)), VLOOKUP(U27,Store_Showcase!B2:K134,10, FALSE))</f>
      </c>
      <c r="T27">
        <f>IF(VLOOKUP(D27,Sku_Consolidated!A2:S948,19,FALSE)="SHOWCASE", VLOOKUP(U27,Store_Showcase!B2:L134,11, FALSE), IF(VLOOKUP(D27,Sku_Consolidated!A2:S948,19,FALSE)="VAM",VLOOKUP(U27,Store_VAM!B2:L271,11, FALSE),VLOOKUP(U27,Store_SRP!B2:L103,11, FALSE)))</f>
      </c>
      <c r="U27" s="14">
        <v>3022</v>
      </c>
      <c r="V27">
        <f>IF(VLOOKUP(D27,Sku_Consolidated!A2:S948,19,FALSE)="SHOWCASE", VLOOKUP(U27,Store_Showcase!B2:C134,2, FALSE), IF(VLOOKUP(D27,Sku_Consolidated!A2:S948,19,FALSE)="VAM",VLOOKUP(U27,Store_VAM!B2:C271,2, FALSE),VLOOKUP(U27,Store_SRP!B2:C103,2, FALSE)))</f>
      </c>
      <c r="W27">
        <f>VLOOKUP(D27,Sku_Consolidated!A2:G948, 7, FALSE)</f>
      </c>
      <c r="X27">
        <f>VLOOKUP(D27,Sku_Consolidated!A2:K948, 11, FALSE)</f>
      </c>
      <c r="Y27">
        <f>VLOOKUP(D27,Sku_Consolidated!A2:H948, 8, FALSE)</f>
      </c>
      <c r="Z27">
        <f>VLOOKUP(D27,Sku_Consolidated!A2:I948, 9, FALSE)</f>
      </c>
      <c r="AA27" t="s">
        <v>41</v>
      </c>
      <c r="AB27">
        <f>VLOOKUP(D27,Sku_Consolidated!A2:E948, {5}, FALSE)</f>
      </c>
      <c r="AC27">
        <f>IF(VLOOKUP(D27,Sku_Consolidated!A2:S948,19,FALSE)="SHOWCASE", VLOOKUP(U27,Store_Showcase!B2:N134,13, FALSE), IF(VLOOKUP(D27,Sku_Consolidated!A2:S948,19,FALSE)="VAM",VLOOKUP(U27,Store_VAM!B2:N271,13, FALSE),VLOOKUP(U27,Store_SRP!B2:N103,13, FALSE)))</f>
      </c>
      <c r="AD27">
        <f>IF(IFERROR(AC27,TRUE)=TRUE, "-","OK")</f>
      </c>
      <c r="AE27">
        <f>IF(IFERROR(VLOOKUP(U27,Store_Showcase!B2:H134,{5}, FALSE), TRUE)=TRUE, IF(IFERROR(VLOOKUP(U27,Store_SRP!B2:H103,{5}, FALSE), TRUE)=TRUE,VLOOKUP(U27,Store_VAM!B2:H271,{5}, FALSE),VLOOKUP(U27,Store_SRP!B2:H103,{5}, FALSE)), VLOOKUP(U27,Store_Showcase!B2:H134,{5}, FALSE))</f>
      </c>
      <c r="AF27">
        <f>IF(IFERROR(VLOOKUP(U27,Store_Showcase!B2:H134,{6}, FALSE), TRUE)=TRUE, IF(IFERROR(VLOOKUP(U27,Store_SRP!B2:H103,{6}, FALSE), TRUE)=TRUE,VLOOKUP(U27,Store_VAM!B2:H271,{6}, FALSE),VLOOKUP(U27,Store_SRP!B2:H103,{6}, FALSE)), VLOOKUP(U27,Store_Showcase!B2:H134,{6}, FALSE))</f>
      </c>
      <c r="AG27">
        <f>VLOOKUP(D27,Sku_Consolidated!A2:R948,18,FALSE)</f>
      </c>
      <c r="AH27">
        <f>VLOOKUP(D27,Sku_Consolidated!A2:S948,19,FALSE)</f>
      </c>
      <c r="AI27">
        <f>VLOOKUP(D27,Sku_Consolidated!A2:T948,20,FALSE)</f>
      </c>
    </row>
    <row r="28" spans="1:35" x14ac:dyDescent="0.25">
      <c r="A28">
        <v>2024</v>
      </c>
      <c r="B28" t="s">
        <v>30</v>
      </c>
      <c r="C28" t="s">
        <v>31</v>
      </c>
      <c r="D28">
        <v>104143263</v>
      </c>
      <c r="E28" t="s">
        <v>48</v>
      </c>
      <c r="F28" s="12" t="s">
        <v>91</v>
      </c>
      <c r="G28" s="12" t="s">
        <v>91</v>
      </c>
      <c r="H28" t="s">
        <v>34</v>
      </c>
      <c r="I28" s="13" t="s">
        <v>43</v>
      </c>
      <c r="J28" s="13">
        <f>IF(H28="EA", I28, 0)</f>
      </c>
      <c r="K28" s="13">
        <f>IF(H28="KG", I28, I28 * VLOOKUP(D28,Sku_Consolidated!A2:U948,21,FALSE))</f>
      </c>
      <c r="L28" s="14" t="s">
        <v>36</v>
      </c>
      <c r="M28">
        <v>80</v>
      </c>
      <c r="N28" s="14" t="s">
        <v>65</v>
      </c>
      <c r="O28" s="14" t="s">
        <v>66</v>
      </c>
      <c r="P28" s="14" t="s">
        <v>67</v>
      </c>
      <c r="Q28" s="14" t="s">
        <v>68</v>
      </c>
      <c r="R28">
        <f>IF(IFERROR(VLOOKUP(U28,Store_Showcase!B2:H134,7, FALSE), TRUE)=TRUE, IF(IFERROR(VLOOKUP(U28,Store_SRP!B2:H103,7, FALSE), TRUE)=TRUE,VLOOKUP(U28,Store_VAM!B2:H271,7, FALSE),VLOOKUP(U28,Store_SRP!B2:H103,7, FALSE)), VLOOKUP(U28,Store_Showcase!B2:H134,7, FALSE))</f>
      </c>
      <c r="S28">
        <f>IF(IFERROR(VLOOKUP(U28,Store_Showcase!B2:K134,10, FALSE), TRUE)=TRUE, IF(IFERROR(VLOOKUP(U28,Store_SRP!B2:K103,10, FALSE), TRUE)=TRUE,VLOOKUP(U28,Store_VAM!B2:K271,10, FALSE),VLOOKUP(U28,Store_SRP!B2:K103,10, FALSE)), VLOOKUP(U28,Store_Showcase!B2:K134,10, FALSE))</f>
      </c>
      <c r="T28">
        <f>IF(VLOOKUP(D28,Sku_Consolidated!A2:S948,19,FALSE)="SHOWCASE", VLOOKUP(U28,Store_Showcase!B2:L134,11, FALSE), IF(VLOOKUP(D28,Sku_Consolidated!A2:S948,19,FALSE)="VAM",VLOOKUP(U28,Store_VAM!B2:L271,11, FALSE),VLOOKUP(U28,Store_SRP!B2:L103,11, FALSE)))</f>
      </c>
      <c r="U28" s="14">
        <v>3022</v>
      </c>
      <c r="V28">
        <f>IF(VLOOKUP(D28,Sku_Consolidated!A2:S948,19,FALSE)="SHOWCASE", VLOOKUP(U28,Store_Showcase!B2:C134,2, FALSE), IF(VLOOKUP(D28,Sku_Consolidated!A2:S948,19,FALSE)="VAM",VLOOKUP(U28,Store_VAM!B2:C271,2, FALSE),VLOOKUP(U28,Store_SRP!B2:C103,2, FALSE)))</f>
      </c>
      <c r="W28">
        <f>VLOOKUP(D28,Sku_Consolidated!A2:G948, 7, FALSE)</f>
      </c>
      <c r="X28">
        <f>VLOOKUP(D28,Sku_Consolidated!A2:K948, 11, FALSE)</f>
      </c>
      <c r="Y28">
        <f>VLOOKUP(D28,Sku_Consolidated!A2:H948, 8, FALSE)</f>
      </c>
      <c r="Z28">
        <f>VLOOKUP(D28,Sku_Consolidated!A2:I948, 9, FALSE)</f>
      </c>
      <c r="AA28" t="s">
        <v>41</v>
      </c>
      <c r="AB28">
        <f>VLOOKUP(D28,Sku_Consolidated!A2:E948, {5}, FALSE)</f>
      </c>
      <c r="AC28">
        <f>IF(VLOOKUP(D28,Sku_Consolidated!A2:S948,19,FALSE)="SHOWCASE", VLOOKUP(U28,Store_Showcase!B2:N134,13, FALSE), IF(VLOOKUP(D28,Sku_Consolidated!A2:S948,19,FALSE)="VAM",VLOOKUP(U28,Store_VAM!B2:N271,13, FALSE),VLOOKUP(U28,Store_SRP!B2:N103,13, FALSE)))</f>
      </c>
      <c r="AD28">
        <f>IF(IFERROR(AC28,TRUE)=TRUE, "-","OK")</f>
      </c>
      <c r="AE28">
        <f>IF(IFERROR(VLOOKUP(U28,Store_Showcase!B2:H134,{5}, FALSE), TRUE)=TRUE, IF(IFERROR(VLOOKUP(U28,Store_SRP!B2:H103,{5}, FALSE), TRUE)=TRUE,VLOOKUP(U28,Store_VAM!B2:H271,{5}, FALSE),VLOOKUP(U28,Store_SRP!B2:H103,{5}, FALSE)), VLOOKUP(U28,Store_Showcase!B2:H134,{5}, FALSE))</f>
      </c>
      <c r="AF28">
        <f>IF(IFERROR(VLOOKUP(U28,Store_Showcase!B2:H134,{6}, FALSE), TRUE)=TRUE, IF(IFERROR(VLOOKUP(U28,Store_SRP!B2:H103,{6}, FALSE), TRUE)=TRUE,VLOOKUP(U28,Store_VAM!B2:H271,{6}, FALSE),VLOOKUP(U28,Store_SRP!B2:H103,{6}, FALSE)), VLOOKUP(U28,Store_Showcase!B2:H134,{6}, FALSE))</f>
      </c>
      <c r="AG28">
        <f>VLOOKUP(D28,Sku_Consolidated!A2:R948,18,FALSE)</f>
      </c>
      <c r="AH28">
        <f>VLOOKUP(D28,Sku_Consolidated!A2:S948,19,FALSE)</f>
      </c>
      <c r="AI28">
        <f>VLOOKUP(D28,Sku_Consolidated!A2:T948,20,FALSE)</f>
      </c>
    </row>
    <row r="29" spans="1:35" x14ac:dyDescent="0.25">
      <c r="A29">
        <v>2024</v>
      </c>
      <c r="B29" t="s">
        <v>30</v>
      </c>
      <c r="C29" t="s">
        <v>31</v>
      </c>
      <c r="D29">
        <v>104143246</v>
      </c>
      <c r="E29" t="s">
        <v>32</v>
      </c>
      <c r="F29" s="12" t="s">
        <v>92</v>
      </c>
      <c r="G29" s="12" t="s">
        <v>92</v>
      </c>
      <c r="H29" t="s">
        <v>34</v>
      </c>
      <c r="I29" s="13" t="s">
        <v>35</v>
      </c>
      <c r="J29" s="13">
        <f>IF(H29="EA", I29, 0)</f>
      </c>
      <c r="K29" s="13">
        <f>IF(H29="KG", I29, I29 * VLOOKUP(D29,Sku_Consolidated!A2:U948,21,FALSE))</f>
      </c>
      <c r="L29" s="14" t="s">
        <v>36</v>
      </c>
      <c r="M29">
        <v>80</v>
      </c>
      <c r="N29" s="14" t="s">
        <v>37</v>
      </c>
      <c r="O29" s="14" t="s">
        <v>38</v>
      </c>
      <c r="P29" s="14" t="s">
        <v>39</v>
      </c>
      <c r="Q29" s="14" t="s">
        <v>40</v>
      </c>
      <c r="R29">
        <f>IF(IFERROR(VLOOKUP(U29,Store_Showcase!B2:H134,7, FALSE), TRUE)=TRUE, IF(IFERROR(VLOOKUP(U29,Store_SRP!B2:H103,7, FALSE), TRUE)=TRUE,VLOOKUP(U29,Store_VAM!B2:H271,7, FALSE),VLOOKUP(U29,Store_SRP!B2:H103,7, FALSE)), VLOOKUP(U29,Store_Showcase!B2:H134,7, FALSE))</f>
      </c>
      <c r="S29">
        <f>IF(IFERROR(VLOOKUP(U29,Store_Showcase!B2:K134,10, FALSE), TRUE)=TRUE, IF(IFERROR(VLOOKUP(U29,Store_SRP!B2:K103,10, FALSE), TRUE)=TRUE,VLOOKUP(U29,Store_VAM!B2:K271,10, FALSE),VLOOKUP(U29,Store_SRP!B2:K103,10, FALSE)), VLOOKUP(U29,Store_Showcase!B2:K134,10, FALSE))</f>
      </c>
      <c r="T29">
        <f>IF(VLOOKUP(D29,Sku_Consolidated!A2:S948,19,FALSE)="SHOWCASE", VLOOKUP(U29,Store_Showcase!B2:L134,11, FALSE), IF(VLOOKUP(D29,Sku_Consolidated!A2:S948,19,FALSE)="VAM",VLOOKUP(U29,Store_VAM!B2:L271,11, FALSE),VLOOKUP(U29,Store_SRP!B2:L103,11, FALSE)))</f>
      </c>
      <c r="U29" s="14">
        <v>3022</v>
      </c>
      <c r="V29">
        <f>IF(VLOOKUP(D29,Sku_Consolidated!A2:S948,19,FALSE)="SHOWCASE", VLOOKUP(U29,Store_Showcase!B2:C134,2, FALSE), IF(VLOOKUP(D29,Sku_Consolidated!A2:S948,19,FALSE)="VAM",VLOOKUP(U29,Store_VAM!B2:C271,2, FALSE),VLOOKUP(U29,Store_SRP!B2:C103,2, FALSE)))</f>
      </c>
      <c r="W29">
        <f>VLOOKUP(D29,Sku_Consolidated!A2:G948, 7, FALSE)</f>
      </c>
      <c r="X29">
        <f>VLOOKUP(D29,Sku_Consolidated!A2:K948, 11, FALSE)</f>
      </c>
      <c r="Y29">
        <f>VLOOKUP(D29,Sku_Consolidated!A2:H948, 8, FALSE)</f>
      </c>
      <c r="Z29">
        <f>VLOOKUP(D29,Sku_Consolidated!A2:I948, 9, FALSE)</f>
      </c>
      <c r="AA29" t="s">
        <v>41</v>
      </c>
      <c r="AB29">
        <f>VLOOKUP(D29,Sku_Consolidated!A2:E948, {5}, FALSE)</f>
      </c>
      <c r="AC29">
        <f>IF(VLOOKUP(D29,Sku_Consolidated!A2:S948,19,FALSE)="SHOWCASE", VLOOKUP(U29,Store_Showcase!B2:N134,13, FALSE), IF(VLOOKUP(D29,Sku_Consolidated!A2:S948,19,FALSE)="VAM",VLOOKUP(U29,Store_VAM!B2:N271,13, FALSE),VLOOKUP(U29,Store_SRP!B2:N103,13, FALSE)))</f>
      </c>
      <c r="AD29">
        <f>IF(IFERROR(AC29,TRUE)=TRUE, "-","OK")</f>
      </c>
      <c r="AE29">
        <f>IF(IFERROR(VLOOKUP(U29,Store_Showcase!B2:H134,{5}, FALSE), TRUE)=TRUE, IF(IFERROR(VLOOKUP(U29,Store_SRP!B2:H103,{5}, FALSE), TRUE)=TRUE,VLOOKUP(U29,Store_VAM!B2:H271,{5}, FALSE),VLOOKUP(U29,Store_SRP!B2:H103,{5}, FALSE)), VLOOKUP(U29,Store_Showcase!B2:H134,{5}, FALSE))</f>
      </c>
      <c r="AF29">
        <f>IF(IFERROR(VLOOKUP(U29,Store_Showcase!B2:H134,{6}, FALSE), TRUE)=TRUE, IF(IFERROR(VLOOKUP(U29,Store_SRP!B2:H103,{6}, FALSE), TRUE)=TRUE,VLOOKUP(U29,Store_VAM!B2:H271,{6}, FALSE),VLOOKUP(U29,Store_SRP!B2:H103,{6}, FALSE)), VLOOKUP(U29,Store_Showcase!B2:H134,{6}, FALSE))</f>
      </c>
      <c r="AG29">
        <f>VLOOKUP(D29,Sku_Consolidated!A2:R948,18,FALSE)</f>
      </c>
      <c r="AH29">
        <f>VLOOKUP(D29,Sku_Consolidated!A2:S948,19,FALSE)</f>
      </c>
      <c r="AI29">
        <f>VLOOKUP(D29,Sku_Consolidated!A2:T948,20,FALSE)</f>
      </c>
    </row>
    <row r="30" spans="1:35" x14ac:dyDescent="0.25">
      <c r="A30">
        <v>2024</v>
      </c>
      <c r="B30" t="s">
        <v>30</v>
      </c>
      <c r="C30" t="s">
        <v>31</v>
      </c>
      <c r="D30">
        <v>104143263</v>
      </c>
      <c r="E30" t="s">
        <v>48</v>
      </c>
      <c r="F30" s="12" t="s">
        <v>92</v>
      </c>
      <c r="G30" s="12" t="s">
        <v>92</v>
      </c>
      <c r="H30" t="s">
        <v>34</v>
      </c>
      <c r="I30" s="13" t="s">
        <v>43</v>
      </c>
      <c r="J30" s="13">
        <f>IF(H30="EA", I30, 0)</f>
      </c>
      <c r="K30" s="13">
        <f>IF(H30="KG", I30, I30 * VLOOKUP(D30,Sku_Consolidated!A2:U948,21,FALSE))</f>
      </c>
      <c r="L30" s="14" t="s">
        <v>36</v>
      </c>
      <c r="M30">
        <v>80</v>
      </c>
      <c r="N30" s="14" t="s">
        <v>65</v>
      </c>
      <c r="O30" s="14" t="s">
        <v>66</v>
      </c>
      <c r="P30" s="14" t="s">
        <v>67</v>
      </c>
      <c r="Q30" s="14" t="s">
        <v>68</v>
      </c>
      <c r="R30">
        <f>IF(IFERROR(VLOOKUP(U30,Store_Showcase!B2:H134,7, FALSE), TRUE)=TRUE, IF(IFERROR(VLOOKUP(U30,Store_SRP!B2:H103,7, FALSE), TRUE)=TRUE,VLOOKUP(U30,Store_VAM!B2:H271,7, FALSE),VLOOKUP(U30,Store_SRP!B2:H103,7, FALSE)), VLOOKUP(U30,Store_Showcase!B2:H134,7, FALSE))</f>
      </c>
      <c r="S30">
        <f>IF(IFERROR(VLOOKUP(U30,Store_Showcase!B2:K134,10, FALSE), TRUE)=TRUE, IF(IFERROR(VLOOKUP(U30,Store_SRP!B2:K103,10, FALSE), TRUE)=TRUE,VLOOKUP(U30,Store_VAM!B2:K271,10, FALSE),VLOOKUP(U30,Store_SRP!B2:K103,10, FALSE)), VLOOKUP(U30,Store_Showcase!B2:K134,10, FALSE))</f>
      </c>
      <c r="T30">
        <f>IF(VLOOKUP(D30,Sku_Consolidated!A2:S948,19,FALSE)="SHOWCASE", VLOOKUP(U30,Store_Showcase!B2:L134,11, FALSE), IF(VLOOKUP(D30,Sku_Consolidated!A2:S948,19,FALSE)="VAM",VLOOKUP(U30,Store_VAM!B2:L271,11, FALSE),VLOOKUP(U30,Store_SRP!B2:L103,11, FALSE)))</f>
      </c>
      <c r="U30" s="14">
        <v>3022</v>
      </c>
      <c r="V30">
        <f>IF(VLOOKUP(D30,Sku_Consolidated!A2:S948,19,FALSE)="SHOWCASE", VLOOKUP(U30,Store_Showcase!B2:C134,2, FALSE), IF(VLOOKUP(D30,Sku_Consolidated!A2:S948,19,FALSE)="VAM",VLOOKUP(U30,Store_VAM!B2:C271,2, FALSE),VLOOKUP(U30,Store_SRP!B2:C103,2, FALSE)))</f>
      </c>
      <c r="W30">
        <f>VLOOKUP(D30,Sku_Consolidated!A2:G948, 7, FALSE)</f>
      </c>
      <c r="X30">
        <f>VLOOKUP(D30,Sku_Consolidated!A2:K948, 11, FALSE)</f>
      </c>
      <c r="Y30">
        <f>VLOOKUP(D30,Sku_Consolidated!A2:H948, 8, FALSE)</f>
      </c>
      <c r="Z30">
        <f>VLOOKUP(D30,Sku_Consolidated!A2:I948, 9, FALSE)</f>
      </c>
      <c r="AA30" t="s">
        <v>41</v>
      </c>
      <c r="AB30">
        <f>VLOOKUP(D30,Sku_Consolidated!A2:E948, {5}, FALSE)</f>
      </c>
      <c r="AC30">
        <f>IF(VLOOKUP(D30,Sku_Consolidated!A2:S948,19,FALSE)="SHOWCASE", VLOOKUP(U30,Store_Showcase!B2:N134,13, FALSE), IF(VLOOKUP(D30,Sku_Consolidated!A2:S948,19,FALSE)="VAM",VLOOKUP(U30,Store_VAM!B2:N271,13, FALSE),VLOOKUP(U30,Store_SRP!B2:N103,13, FALSE)))</f>
      </c>
      <c r="AD30">
        <f>IF(IFERROR(AC30,TRUE)=TRUE, "-","OK")</f>
      </c>
      <c r="AE30">
        <f>IF(IFERROR(VLOOKUP(U30,Store_Showcase!B2:H134,{5}, FALSE), TRUE)=TRUE, IF(IFERROR(VLOOKUP(U30,Store_SRP!B2:H103,{5}, FALSE), TRUE)=TRUE,VLOOKUP(U30,Store_VAM!B2:H271,{5}, FALSE),VLOOKUP(U30,Store_SRP!B2:H103,{5}, FALSE)), VLOOKUP(U30,Store_Showcase!B2:H134,{5}, FALSE))</f>
      </c>
      <c r="AF30">
        <f>IF(IFERROR(VLOOKUP(U30,Store_Showcase!B2:H134,{6}, FALSE), TRUE)=TRUE, IF(IFERROR(VLOOKUP(U30,Store_SRP!B2:H103,{6}, FALSE), TRUE)=TRUE,VLOOKUP(U30,Store_VAM!B2:H271,{6}, FALSE),VLOOKUP(U30,Store_SRP!B2:H103,{6}, FALSE)), VLOOKUP(U30,Store_Showcase!B2:H134,{6}, FALSE))</f>
      </c>
      <c r="AG30">
        <f>VLOOKUP(D30,Sku_Consolidated!A2:R948,18,FALSE)</f>
      </c>
      <c r="AH30">
        <f>VLOOKUP(D30,Sku_Consolidated!A2:S948,19,FALSE)</f>
      </c>
      <c r="AI30">
        <f>VLOOKUP(D30,Sku_Consolidated!A2:T948,20,FALSE)</f>
      </c>
    </row>
    <row r="31" spans="1:35" x14ac:dyDescent="0.25">
      <c r="A31">
        <v>2024</v>
      </c>
      <c r="B31" t="s">
        <v>30</v>
      </c>
      <c r="C31" t="s">
        <v>31</v>
      </c>
      <c r="D31">
        <v>104143265</v>
      </c>
      <c r="E31" t="s">
        <v>53</v>
      </c>
      <c r="F31" s="12" t="s">
        <v>92</v>
      </c>
      <c r="G31" s="12" t="s">
        <v>92</v>
      </c>
      <c r="H31" t="s">
        <v>34</v>
      </c>
      <c r="I31" s="13" t="s">
        <v>43</v>
      </c>
      <c r="J31" s="13">
        <f>IF(H31="EA", I31, 0)</f>
      </c>
      <c r="K31" s="13">
        <f>IF(H31="KG", I31, I31 * VLOOKUP(D31,Sku_Consolidated!A2:U948,21,FALSE))</f>
      </c>
      <c r="L31" s="14" t="s">
        <v>36</v>
      </c>
      <c r="M31">
        <v>80</v>
      </c>
      <c r="N31" s="14" t="s">
        <v>69</v>
      </c>
      <c r="O31" s="14" t="s">
        <v>70</v>
      </c>
      <c r="P31" s="14" t="s">
        <v>71</v>
      </c>
      <c r="Q31" s="14" t="s">
        <v>72</v>
      </c>
      <c r="R31">
        <f>IF(IFERROR(VLOOKUP(U31,Store_Showcase!B2:H134,7, FALSE), TRUE)=TRUE, IF(IFERROR(VLOOKUP(U31,Store_SRP!B2:H103,7, FALSE), TRUE)=TRUE,VLOOKUP(U31,Store_VAM!B2:H271,7, FALSE),VLOOKUP(U31,Store_SRP!B2:H103,7, FALSE)), VLOOKUP(U31,Store_Showcase!B2:H134,7, FALSE))</f>
      </c>
      <c r="S31">
        <f>IF(IFERROR(VLOOKUP(U31,Store_Showcase!B2:K134,10, FALSE), TRUE)=TRUE, IF(IFERROR(VLOOKUP(U31,Store_SRP!B2:K103,10, FALSE), TRUE)=TRUE,VLOOKUP(U31,Store_VAM!B2:K271,10, FALSE),VLOOKUP(U31,Store_SRP!B2:K103,10, FALSE)), VLOOKUP(U31,Store_Showcase!B2:K134,10, FALSE))</f>
      </c>
      <c r="T31">
        <f>IF(VLOOKUP(D31,Sku_Consolidated!A2:S948,19,FALSE)="SHOWCASE", VLOOKUP(U31,Store_Showcase!B2:L134,11, FALSE), IF(VLOOKUP(D31,Sku_Consolidated!A2:S948,19,FALSE)="VAM",VLOOKUP(U31,Store_VAM!B2:L271,11, FALSE),VLOOKUP(U31,Store_SRP!B2:L103,11, FALSE)))</f>
      </c>
      <c r="U31" s="14">
        <v>3022</v>
      </c>
      <c r="V31">
        <f>IF(VLOOKUP(D31,Sku_Consolidated!A2:S948,19,FALSE)="SHOWCASE", VLOOKUP(U31,Store_Showcase!B2:C134,2, FALSE), IF(VLOOKUP(D31,Sku_Consolidated!A2:S948,19,FALSE)="VAM",VLOOKUP(U31,Store_VAM!B2:C271,2, FALSE),VLOOKUP(U31,Store_SRP!B2:C103,2, FALSE)))</f>
      </c>
      <c r="W31">
        <f>VLOOKUP(D31,Sku_Consolidated!A2:G948, 7, FALSE)</f>
      </c>
      <c r="X31">
        <f>VLOOKUP(D31,Sku_Consolidated!A2:K948, 11, FALSE)</f>
      </c>
      <c r="Y31">
        <f>VLOOKUP(D31,Sku_Consolidated!A2:H948, 8, FALSE)</f>
      </c>
      <c r="Z31">
        <f>VLOOKUP(D31,Sku_Consolidated!A2:I948, 9, FALSE)</f>
      </c>
      <c r="AA31" t="s">
        <v>41</v>
      </c>
      <c r="AB31">
        <f>VLOOKUP(D31,Sku_Consolidated!A2:E948, {5}, FALSE)</f>
      </c>
      <c r="AC31">
        <f>IF(VLOOKUP(D31,Sku_Consolidated!A2:S948,19,FALSE)="SHOWCASE", VLOOKUP(U31,Store_Showcase!B2:N134,13, FALSE), IF(VLOOKUP(D31,Sku_Consolidated!A2:S948,19,FALSE)="VAM",VLOOKUP(U31,Store_VAM!B2:N271,13, FALSE),VLOOKUP(U31,Store_SRP!B2:N103,13, FALSE)))</f>
      </c>
      <c r="AD31">
        <f>IF(IFERROR(AC31,TRUE)=TRUE, "-","OK")</f>
      </c>
      <c r="AE31">
        <f>IF(IFERROR(VLOOKUP(U31,Store_Showcase!B2:H134,{5}, FALSE), TRUE)=TRUE, IF(IFERROR(VLOOKUP(U31,Store_SRP!B2:H103,{5}, FALSE), TRUE)=TRUE,VLOOKUP(U31,Store_VAM!B2:H271,{5}, FALSE),VLOOKUP(U31,Store_SRP!B2:H103,{5}, FALSE)), VLOOKUP(U31,Store_Showcase!B2:H134,{5}, FALSE))</f>
      </c>
      <c r="AF31">
        <f>IF(IFERROR(VLOOKUP(U31,Store_Showcase!B2:H134,{6}, FALSE), TRUE)=TRUE, IF(IFERROR(VLOOKUP(U31,Store_SRP!B2:H103,{6}, FALSE), TRUE)=TRUE,VLOOKUP(U31,Store_VAM!B2:H271,{6}, FALSE),VLOOKUP(U31,Store_SRP!B2:H103,{6}, FALSE)), VLOOKUP(U31,Store_Showcase!B2:H134,{6}, FALSE))</f>
      </c>
      <c r="AG31">
        <f>VLOOKUP(D31,Sku_Consolidated!A2:R948,18,FALSE)</f>
      </c>
      <c r="AH31">
        <f>VLOOKUP(D31,Sku_Consolidated!A2:S948,19,FALSE)</f>
      </c>
      <c r="AI31">
        <f>VLOOKUP(D31,Sku_Consolidated!A2:T948,20,FALSE)</f>
      </c>
    </row>
    <row r="32" spans="1:35" x14ac:dyDescent="0.25">
      <c r="A32">
        <v>2024</v>
      </c>
      <c r="B32" t="s">
        <v>30</v>
      </c>
      <c r="C32" t="s">
        <v>31</v>
      </c>
      <c r="D32">
        <v>104143253</v>
      </c>
      <c r="E32" t="s">
        <v>64</v>
      </c>
      <c r="F32" s="12" t="s">
        <v>93</v>
      </c>
      <c r="G32" s="12" t="s">
        <v>93</v>
      </c>
      <c r="H32" t="s">
        <v>34</v>
      </c>
      <c r="I32" s="13" t="s">
        <v>43</v>
      </c>
      <c r="J32" s="13">
        <f>IF(H32="EA", I32, 0)</f>
      </c>
      <c r="K32" s="13">
        <f>IF(H32="KG", I32, I32 * VLOOKUP(D32,Sku_Consolidated!A2:U948,21,FALSE))</f>
      </c>
      <c r="L32" s="14" t="s">
        <v>36</v>
      </c>
      <c r="M32">
        <v>80</v>
      </c>
      <c r="N32" s="14" t="s">
        <v>60</v>
      </c>
      <c r="O32" s="14" t="s">
        <v>61</v>
      </c>
      <c r="P32" s="14" t="s">
        <v>62</v>
      </c>
      <c r="Q32" s="14" t="s">
        <v>63</v>
      </c>
      <c r="R32">
        <f>IF(IFERROR(VLOOKUP(U32,Store_Showcase!B2:H134,7, FALSE), TRUE)=TRUE, IF(IFERROR(VLOOKUP(U32,Store_SRP!B2:H103,7, FALSE), TRUE)=TRUE,VLOOKUP(U32,Store_VAM!B2:H271,7, FALSE),VLOOKUP(U32,Store_SRP!B2:H103,7, FALSE)), VLOOKUP(U32,Store_Showcase!B2:H134,7, FALSE))</f>
      </c>
      <c r="S32">
        <f>IF(IFERROR(VLOOKUP(U32,Store_Showcase!B2:K134,10, FALSE), TRUE)=TRUE, IF(IFERROR(VLOOKUP(U32,Store_SRP!B2:K103,10, FALSE), TRUE)=TRUE,VLOOKUP(U32,Store_VAM!B2:K271,10, FALSE),VLOOKUP(U32,Store_SRP!B2:K103,10, FALSE)), VLOOKUP(U32,Store_Showcase!B2:K134,10, FALSE))</f>
      </c>
      <c r="T32">
        <f>IF(VLOOKUP(D32,Sku_Consolidated!A2:S948,19,FALSE)="SHOWCASE", VLOOKUP(U32,Store_Showcase!B2:L134,11, FALSE), IF(VLOOKUP(D32,Sku_Consolidated!A2:S948,19,FALSE)="VAM",VLOOKUP(U32,Store_VAM!B2:L271,11, FALSE),VLOOKUP(U32,Store_SRP!B2:L103,11, FALSE)))</f>
      </c>
      <c r="U32" s="14">
        <v>3022</v>
      </c>
      <c r="V32">
        <f>IF(VLOOKUP(D32,Sku_Consolidated!A2:S948,19,FALSE)="SHOWCASE", VLOOKUP(U32,Store_Showcase!B2:C134,2, FALSE), IF(VLOOKUP(D32,Sku_Consolidated!A2:S948,19,FALSE)="VAM",VLOOKUP(U32,Store_VAM!B2:C271,2, FALSE),VLOOKUP(U32,Store_SRP!B2:C103,2, FALSE)))</f>
      </c>
      <c r="W32">
        <f>VLOOKUP(D32,Sku_Consolidated!A2:G948, 7, FALSE)</f>
      </c>
      <c r="X32">
        <f>VLOOKUP(D32,Sku_Consolidated!A2:K948, 11, FALSE)</f>
      </c>
      <c r="Y32">
        <f>VLOOKUP(D32,Sku_Consolidated!A2:H948, 8, FALSE)</f>
      </c>
      <c r="Z32">
        <f>VLOOKUP(D32,Sku_Consolidated!A2:I948, 9, FALSE)</f>
      </c>
      <c r="AA32" t="s">
        <v>41</v>
      </c>
      <c r="AB32">
        <f>VLOOKUP(D32,Sku_Consolidated!A2:E948, {5}, FALSE)</f>
      </c>
      <c r="AC32">
        <f>IF(VLOOKUP(D32,Sku_Consolidated!A2:S948,19,FALSE)="SHOWCASE", VLOOKUP(U32,Store_Showcase!B2:N134,13, FALSE), IF(VLOOKUP(D32,Sku_Consolidated!A2:S948,19,FALSE)="VAM",VLOOKUP(U32,Store_VAM!B2:N271,13, FALSE),VLOOKUP(U32,Store_SRP!B2:N103,13, FALSE)))</f>
      </c>
      <c r="AD32">
        <f>IF(IFERROR(AC32,TRUE)=TRUE, "-","OK")</f>
      </c>
      <c r="AE32">
        <f>IF(IFERROR(VLOOKUP(U32,Store_Showcase!B2:H134,{5}, FALSE), TRUE)=TRUE, IF(IFERROR(VLOOKUP(U32,Store_SRP!B2:H103,{5}, FALSE), TRUE)=TRUE,VLOOKUP(U32,Store_VAM!B2:H271,{5}, FALSE),VLOOKUP(U32,Store_SRP!B2:H103,{5}, FALSE)), VLOOKUP(U32,Store_Showcase!B2:H134,{5}, FALSE))</f>
      </c>
      <c r="AF32">
        <f>IF(IFERROR(VLOOKUP(U32,Store_Showcase!B2:H134,{6}, FALSE), TRUE)=TRUE, IF(IFERROR(VLOOKUP(U32,Store_SRP!B2:H103,{6}, FALSE), TRUE)=TRUE,VLOOKUP(U32,Store_VAM!B2:H271,{6}, FALSE),VLOOKUP(U32,Store_SRP!B2:H103,{6}, FALSE)), VLOOKUP(U32,Store_Showcase!B2:H134,{6}, FALSE))</f>
      </c>
      <c r="AG32">
        <f>VLOOKUP(D32,Sku_Consolidated!A2:R948,18,FALSE)</f>
      </c>
      <c r="AH32">
        <f>VLOOKUP(D32,Sku_Consolidated!A2:S948,19,FALSE)</f>
      </c>
      <c r="AI32">
        <f>VLOOKUP(D32,Sku_Consolidated!A2:T948,20,FALSE)</f>
      </c>
    </row>
    <row r="33" spans="1:35" x14ac:dyDescent="0.25">
      <c r="A33">
        <v>2024</v>
      </c>
      <c r="B33" t="s">
        <v>30</v>
      </c>
      <c r="C33" t="s">
        <v>31</v>
      </c>
      <c r="D33">
        <v>104143253</v>
      </c>
      <c r="E33" t="s">
        <v>64</v>
      </c>
      <c r="F33" s="12" t="s">
        <v>94</v>
      </c>
      <c r="G33" s="12" t="s">
        <v>94</v>
      </c>
      <c r="H33" t="s">
        <v>34</v>
      </c>
      <c r="I33" s="13" t="s">
        <v>54</v>
      </c>
      <c r="J33" s="13">
        <f>IF(H33="EA", I33, 0)</f>
      </c>
      <c r="K33" s="13">
        <f>IF(H33="KG", I33, I33 * VLOOKUP(D33,Sku_Consolidated!A2:U948,21,FALSE))</f>
      </c>
      <c r="L33" s="14" t="s">
        <v>36</v>
      </c>
      <c r="M33">
        <v>80</v>
      </c>
      <c r="N33" s="14" t="s">
        <v>95</v>
      </c>
      <c r="O33" s="14" t="s">
        <v>96</v>
      </c>
      <c r="P33" s="14" t="s">
        <v>97</v>
      </c>
      <c r="Q33" s="14" t="s">
        <v>98</v>
      </c>
      <c r="R33">
        <f>IF(IFERROR(VLOOKUP(U33,Store_Showcase!B2:H134,7, FALSE), TRUE)=TRUE, IF(IFERROR(VLOOKUP(U33,Store_SRP!B2:H103,7, FALSE), TRUE)=TRUE,VLOOKUP(U33,Store_VAM!B2:H271,7, FALSE),VLOOKUP(U33,Store_SRP!B2:H103,7, FALSE)), VLOOKUP(U33,Store_Showcase!B2:H134,7, FALSE))</f>
      </c>
      <c r="S33">
        <f>IF(IFERROR(VLOOKUP(U33,Store_Showcase!B2:K134,10, FALSE), TRUE)=TRUE, IF(IFERROR(VLOOKUP(U33,Store_SRP!B2:K103,10, FALSE), TRUE)=TRUE,VLOOKUP(U33,Store_VAM!B2:K271,10, FALSE),VLOOKUP(U33,Store_SRP!B2:K103,10, FALSE)), VLOOKUP(U33,Store_Showcase!B2:K134,10, FALSE))</f>
      </c>
      <c r="T33">
        <f>IF(VLOOKUP(D33,Sku_Consolidated!A2:S948,19,FALSE)="SHOWCASE", VLOOKUP(U33,Store_Showcase!B2:L134,11, FALSE), IF(VLOOKUP(D33,Sku_Consolidated!A2:S948,19,FALSE)="VAM",VLOOKUP(U33,Store_VAM!B2:L271,11, FALSE),VLOOKUP(U33,Store_SRP!B2:L103,11, FALSE)))</f>
      </c>
      <c r="U33" s="14">
        <v>3022</v>
      </c>
      <c r="V33">
        <f>IF(VLOOKUP(D33,Sku_Consolidated!A2:S948,19,FALSE)="SHOWCASE", VLOOKUP(U33,Store_Showcase!B2:C134,2, FALSE), IF(VLOOKUP(D33,Sku_Consolidated!A2:S948,19,FALSE)="VAM",VLOOKUP(U33,Store_VAM!B2:C271,2, FALSE),VLOOKUP(U33,Store_SRP!B2:C103,2, FALSE)))</f>
      </c>
      <c r="W33">
        <f>VLOOKUP(D33,Sku_Consolidated!A2:G948, 7, FALSE)</f>
      </c>
      <c r="X33">
        <f>VLOOKUP(D33,Sku_Consolidated!A2:K948, 11, FALSE)</f>
      </c>
      <c r="Y33">
        <f>VLOOKUP(D33,Sku_Consolidated!A2:H948, 8, FALSE)</f>
      </c>
      <c r="Z33">
        <f>VLOOKUP(D33,Sku_Consolidated!A2:I948, 9, FALSE)</f>
      </c>
      <c r="AA33" t="s">
        <v>41</v>
      </c>
      <c r="AB33">
        <f>VLOOKUP(D33,Sku_Consolidated!A2:E948, {5}, FALSE)</f>
      </c>
      <c r="AC33">
        <f>IF(VLOOKUP(D33,Sku_Consolidated!A2:S948,19,FALSE)="SHOWCASE", VLOOKUP(U33,Store_Showcase!B2:N134,13, FALSE), IF(VLOOKUP(D33,Sku_Consolidated!A2:S948,19,FALSE)="VAM",VLOOKUP(U33,Store_VAM!B2:N271,13, FALSE),VLOOKUP(U33,Store_SRP!B2:N103,13, FALSE)))</f>
      </c>
      <c r="AD33">
        <f>IF(IFERROR(AC33,TRUE)=TRUE, "-","OK")</f>
      </c>
      <c r="AE33">
        <f>IF(IFERROR(VLOOKUP(U33,Store_Showcase!B2:H134,{5}, FALSE), TRUE)=TRUE, IF(IFERROR(VLOOKUP(U33,Store_SRP!B2:H103,{5}, FALSE), TRUE)=TRUE,VLOOKUP(U33,Store_VAM!B2:H271,{5}, FALSE),VLOOKUP(U33,Store_SRP!B2:H103,{5}, FALSE)), VLOOKUP(U33,Store_Showcase!B2:H134,{5}, FALSE))</f>
      </c>
      <c r="AF33">
        <f>IF(IFERROR(VLOOKUP(U33,Store_Showcase!B2:H134,{6}, FALSE), TRUE)=TRUE, IF(IFERROR(VLOOKUP(U33,Store_SRP!B2:H103,{6}, FALSE), TRUE)=TRUE,VLOOKUP(U33,Store_VAM!B2:H271,{6}, FALSE),VLOOKUP(U33,Store_SRP!B2:H103,{6}, FALSE)), VLOOKUP(U33,Store_Showcase!B2:H134,{6}, FALSE))</f>
      </c>
      <c r="AG33">
        <f>VLOOKUP(D33,Sku_Consolidated!A2:R948,18,FALSE)</f>
      </c>
      <c r="AH33">
        <f>VLOOKUP(D33,Sku_Consolidated!A2:S948,19,FALSE)</f>
      </c>
      <c r="AI33">
        <f>VLOOKUP(D33,Sku_Consolidated!A2:T948,20,FALSE)</f>
      </c>
    </row>
    <row r="34" spans="1:35" x14ac:dyDescent="0.25">
      <c r="A34">
        <v>2024</v>
      </c>
      <c r="B34" t="s">
        <v>30</v>
      </c>
      <c r="C34" t="s">
        <v>31</v>
      </c>
      <c r="D34">
        <v>104143265</v>
      </c>
      <c r="E34" t="s">
        <v>53</v>
      </c>
      <c r="F34" s="12" t="s">
        <v>99</v>
      </c>
      <c r="G34" s="12" t="s">
        <v>99</v>
      </c>
      <c r="H34" t="s">
        <v>34</v>
      </c>
      <c r="I34" s="13" t="s">
        <v>43</v>
      </c>
      <c r="J34" s="13">
        <f>IF(H34="EA", I34, 0)</f>
      </c>
      <c r="K34" s="13">
        <f>IF(H34="KG", I34, I34 * VLOOKUP(D34,Sku_Consolidated!A2:U948,21,FALSE))</f>
      </c>
      <c r="L34" s="14" t="s">
        <v>36</v>
      </c>
      <c r="M34">
        <v>80</v>
      </c>
      <c r="N34" s="14" t="s">
        <v>69</v>
      </c>
      <c r="O34" s="14" t="s">
        <v>70</v>
      </c>
      <c r="P34" s="14" t="s">
        <v>71</v>
      </c>
      <c r="Q34" s="14" t="s">
        <v>72</v>
      </c>
      <c r="R34">
        <f>IF(IFERROR(VLOOKUP(U34,Store_Showcase!B2:H134,7, FALSE), TRUE)=TRUE, IF(IFERROR(VLOOKUP(U34,Store_SRP!B2:H103,7, FALSE), TRUE)=TRUE,VLOOKUP(U34,Store_VAM!B2:H271,7, FALSE),VLOOKUP(U34,Store_SRP!B2:H103,7, FALSE)), VLOOKUP(U34,Store_Showcase!B2:H134,7, FALSE))</f>
      </c>
      <c r="S34">
        <f>IF(IFERROR(VLOOKUP(U34,Store_Showcase!B2:K134,10, FALSE), TRUE)=TRUE, IF(IFERROR(VLOOKUP(U34,Store_SRP!B2:K103,10, FALSE), TRUE)=TRUE,VLOOKUP(U34,Store_VAM!B2:K271,10, FALSE),VLOOKUP(U34,Store_SRP!B2:K103,10, FALSE)), VLOOKUP(U34,Store_Showcase!B2:K134,10, FALSE))</f>
      </c>
      <c r="T34">
        <f>IF(VLOOKUP(D34,Sku_Consolidated!A2:S948,19,FALSE)="SHOWCASE", VLOOKUP(U34,Store_Showcase!B2:L134,11, FALSE), IF(VLOOKUP(D34,Sku_Consolidated!A2:S948,19,FALSE)="VAM",VLOOKUP(U34,Store_VAM!B2:L271,11, FALSE),VLOOKUP(U34,Store_SRP!B2:L103,11, FALSE)))</f>
      </c>
      <c r="U34" s="14">
        <v>3022</v>
      </c>
      <c r="V34">
        <f>IF(VLOOKUP(D34,Sku_Consolidated!A2:S948,19,FALSE)="SHOWCASE", VLOOKUP(U34,Store_Showcase!B2:C134,2, FALSE), IF(VLOOKUP(D34,Sku_Consolidated!A2:S948,19,FALSE)="VAM",VLOOKUP(U34,Store_VAM!B2:C271,2, FALSE),VLOOKUP(U34,Store_SRP!B2:C103,2, FALSE)))</f>
      </c>
      <c r="W34">
        <f>VLOOKUP(D34,Sku_Consolidated!A2:G948, 7, FALSE)</f>
      </c>
      <c r="X34">
        <f>VLOOKUP(D34,Sku_Consolidated!A2:K948, 11, FALSE)</f>
      </c>
      <c r="Y34">
        <f>VLOOKUP(D34,Sku_Consolidated!A2:H948, 8, FALSE)</f>
      </c>
      <c r="Z34">
        <f>VLOOKUP(D34,Sku_Consolidated!A2:I948, 9, FALSE)</f>
      </c>
      <c r="AA34" t="s">
        <v>41</v>
      </c>
      <c r="AB34">
        <f>VLOOKUP(D34,Sku_Consolidated!A2:E948, {5}, FALSE)</f>
      </c>
      <c r="AC34">
        <f>IF(VLOOKUP(D34,Sku_Consolidated!A2:S948,19,FALSE)="SHOWCASE", VLOOKUP(U34,Store_Showcase!B2:N134,13, FALSE), IF(VLOOKUP(D34,Sku_Consolidated!A2:S948,19,FALSE)="VAM",VLOOKUP(U34,Store_VAM!B2:N271,13, FALSE),VLOOKUP(U34,Store_SRP!B2:N103,13, FALSE)))</f>
      </c>
      <c r="AD34">
        <f>IF(IFERROR(AC34,TRUE)=TRUE, "-","OK")</f>
      </c>
      <c r="AE34">
        <f>IF(IFERROR(VLOOKUP(U34,Store_Showcase!B2:H134,{5}, FALSE), TRUE)=TRUE, IF(IFERROR(VLOOKUP(U34,Store_SRP!B2:H103,{5}, FALSE), TRUE)=TRUE,VLOOKUP(U34,Store_VAM!B2:H271,{5}, FALSE),VLOOKUP(U34,Store_SRP!B2:H103,{5}, FALSE)), VLOOKUP(U34,Store_Showcase!B2:H134,{5}, FALSE))</f>
      </c>
      <c r="AF34">
        <f>IF(IFERROR(VLOOKUP(U34,Store_Showcase!B2:H134,{6}, FALSE), TRUE)=TRUE, IF(IFERROR(VLOOKUP(U34,Store_SRP!B2:H103,{6}, FALSE), TRUE)=TRUE,VLOOKUP(U34,Store_VAM!B2:H271,{6}, FALSE),VLOOKUP(U34,Store_SRP!B2:H103,{6}, FALSE)), VLOOKUP(U34,Store_Showcase!B2:H134,{6}, FALSE))</f>
      </c>
      <c r="AG34">
        <f>VLOOKUP(D34,Sku_Consolidated!A2:R948,18,FALSE)</f>
      </c>
      <c r="AH34">
        <f>VLOOKUP(D34,Sku_Consolidated!A2:S948,19,FALSE)</f>
      </c>
      <c r="AI34">
        <f>VLOOKUP(D34,Sku_Consolidated!A2:T948,20,FALSE)</f>
      </c>
    </row>
    <row r="35" spans="1:35" x14ac:dyDescent="0.25">
      <c r="A35">
        <v>2024</v>
      </c>
      <c r="B35" t="s">
        <v>30</v>
      </c>
      <c r="C35" t="s">
        <v>31</v>
      </c>
      <c r="D35">
        <v>104143246</v>
      </c>
      <c r="E35" t="s">
        <v>32</v>
      </c>
      <c r="F35" s="12" t="s">
        <v>100</v>
      </c>
      <c r="G35" s="12" t="s">
        <v>100</v>
      </c>
      <c r="H35" t="s">
        <v>34</v>
      </c>
      <c r="I35" s="13" t="s">
        <v>35</v>
      </c>
      <c r="J35" s="13">
        <f>IF(H35="EA", I35, 0)</f>
      </c>
      <c r="K35" s="13">
        <f>IF(H35="KG", I35, I35 * VLOOKUP(D35,Sku_Consolidated!A2:U948,21,FALSE))</f>
      </c>
      <c r="L35" s="14" t="s">
        <v>36</v>
      </c>
      <c r="M35">
        <v>80</v>
      </c>
      <c r="N35" s="14" t="s">
        <v>37</v>
      </c>
      <c r="O35" s="14" t="s">
        <v>38</v>
      </c>
      <c r="P35" s="14" t="s">
        <v>39</v>
      </c>
      <c r="Q35" s="14" t="s">
        <v>40</v>
      </c>
      <c r="R35">
        <f>IF(IFERROR(VLOOKUP(U35,Store_Showcase!B2:H134,7, FALSE), TRUE)=TRUE, IF(IFERROR(VLOOKUP(U35,Store_SRP!B2:H103,7, FALSE), TRUE)=TRUE,VLOOKUP(U35,Store_VAM!B2:H271,7, FALSE),VLOOKUP(U35,Store_SRP!B2:H103,7, FALSE)), VLOOKUP(U35,Store_Showcase!B2:H134,7, FALSE))</f>
      </c>
      <c r="S35">
        <f>IF(IFERROR(VLOOKUP(U35,Store_Showcase!B2:K134,10, FALSE), TRUE)=TRUE, IF(IFERROR(VLOOKUP(U35,Store_SRP!B2:K103,10, FALSE), TRUE)=TRUE,VLOOKUP(U35,Store_VAM!B2:K271,10, FALSE),VLOOKUP(U35,Store_SRP!B2:K103,10, FALSE)), VLOOKUP(U35,Store_Showcase!B2:K134,10, FALSE))</f>
      </c>
      <c r="T35">
        <f>IF(VLOOKUP(D35,Sku_Consolidated!A2:S948,19,FALSE)="SHOWCASE", VLOOKUP(U35,Store_Showcase!B2:L134,11, FALSE), IF(VLOOKUP(D35,Sku_Consolidated!A2:S948,19,FALSE)="VAM",VLOOKUP(U35,Store_VAM!B2:L271,11, FALSE),VLOOKUP(U35,Store_SRP!B2:L103,11, FALSE)))</f>
      </c>
      <c r="U35" s="14">
        <v>3022</v>
      </c>
      <c r="V35">
        <f>IF(VLOOKUP(D35,Sku_Consolidated!A2:S948,19,FALSE)="SHOWCASE", VLOOKUP(U35,Store_Showcase!B2:C134,2, FALSE), IF(VLOOKUP(D35,Sku_Consolidated!A2:S948,19,FALSE)="VAM",VLOOKUP(U35,Store_VAM!B2:C271,2, FALSE),VLOOKUP(U35,Store_SRP!B2:C103,2, FALSE)))</f>
      </c>
      <c r="W35">
        <f>VLOOKUP(D35,Sku_Consolidated!A2:G948, 7, FALSE)</f>
      </c>
      <c r="X35">
        <f>VLOOKUP(D35,Sku_Consolidated!A2:K948, 11, FALSE)</f>
      </c>
      <c r="Y35">
        <f>VLOOKUP(D35,Sku_Consolidated!A2:H948, 8, FALSE)</f>
      </c>
      <c r="Z35">
        <f>VLOOKUP(D35,Sku_Consolidated!A2:I948, 9, FALSE)</f>
      </c>
      <c r="AA35" t="s">
        <v>41</v>
      </c>
      <c r="AB35">
        <f>VLOOKUP(D35,Sku_Consolidated!A2:E948, {5}, FALSE)</f>
      </c>
      <c r="AC35">
        <f>IF(VLOOKUP(D35,Sku_Consolidated!A2:S948,19,FALSE)="SHOWCASE", VLOOKUP(U35,Store_Showcase!B2:N134,13, FALSE), IF(VLOOKUP(D35,Sku_Consolidated!A2:S948,19,FALSE)="VAM",VLOOKUP(U35,Store_VAM!B2:N271,13, FALSE),VLOOKUP(U35,Store_SRP!B2:N103,13, FALSE)))</f>
      </c>
      <c r="AD35">
        <f>IF(IFERROR(AC35,TRUE)=TRUE, "-","OK")</f>
      </c>
      <c r="AE35">
        <f>IF(IFERROR(VLOOKUP(U35,Store_Showcase!B2:H134,{5}, FALSE), TRUE)=TRUE, IF(IFERROR(VLOOKUP(U35,Store_SRP!B2:H103,{5}, FALSE), TRUE)=TRUE,VLOOKUP(U35,Store_VAM!B2:H271,{5}, FALSE),VLOOKUP(U35,Store_SRP!B2:H103,{5}, FALSE)), VLOOKUP(U35,Store_Showcase!B2:H134,{5}, FALSE))</f>
      </c>
      <c r="AF35">
        <f>IF(IFERROR(VLOOKUP(U35,Store_Showcase!B2:H134,{6}, FALSE), TRUE)=TRUE, IF(IFERROR(VLOOKUP(U35,Store_SRP!B2:H103,{6}, FALSE), TRUE)=TRUE,VLOOKUP(U35,Store_VAM!B2:H271,{6}, FALSE),VLOOKUP(U35,Store_SRP!B2:H103,{6}, FALSE)), VLOOKUP(U35,Store_Showcase!B2:H134,{6}, FALSE))</f>
      </c>
      <c r="AG35">
        <f>VLOOKUP(D35,Sku_Consolidated!A2:R948,18,FALSE)</f>
      </c>
      <c r="AH35">
        <f>VLOOKUP(D35,Sku_Consolidated!A2:S948,19,FALSE)</f>
      </c>
      <c r="AI35">
        <f>VLOOKUP(D35,Sku_Consolidated!A2:T948,20,FALSE)</f>
      </c>
    </row>
    <row r="36" spans="1:35" x14ac:dyDescent="0.25">
      <c r="A36">
        <v>2024</v>
      </c>
      <c r="B36" t="s">
        <v>30</v>
      </c>
      <c r="C36" t="s">
        <v>31</v>
      </c>
      <c r="D36">
        <v>104143253</v>
      </c>
      <c r="E36" t="s">
        <v>64</v>
      </c>
      <c r="F36" s="12" t="s">
        <v>100</v>
      </c>
      <c r="G36" s="12" t="s">
        <v>100</v>
      </c>
      <c r="H36" t="s">
        <v>34</v>
      </c>
      <c r="I36" s="13" t="s">
        <v>35</v>
      </c>
      <c r="J36" s="13">
        <f>IF(H36="EA", I36, 0)</f>
      </c>
      <c r="K36" s="13">
        <f>IF(H36="KG", I36, I36 * VLOOKUP(D36,Sku_Consolidated!A2:U948,21,FALSE))</f>
      </c>
      <c r="L36" s="14" t="s">
        <v>36</v>
      </c>
      <c r="M36">
        <v>80</v>
      </c>
      <c r="N36" s="14" t="s">
        <v>37</v>
      </c>
      <c r="O36" s="14" t="s">
        <v>38</v>
      </c>
      <c r="P36" s="14" t="s">
        <v>39</v>
      </c>
      <c r="Q36" s="14" t="s">
        <v>40</v>
      </c>
      <c r="R36">
        <f>IF(IFERROR(VLOOKUP(U36,Store_Showcase!B2:H134,7, FALSE), TRUE)=TRUE, IF(IFERROR(VLOOKUP(U36,Store_SRP!B2:H103,7, FALSE), TRUE)=TRUE,VLOOKUP(U36,Store_VAM!B2:H271,7, FALSE),VLOOKUP(U36,Store_SRP!B2:H103,7, FALSE)), VLOOKUP(U36,Store_Showcase!B2:H134,7, FALSE))</f>
      </c>
      <c r="S36">
        <f>IF(IFERROR(VLOOKUP(U36,Store_Showcase!B2:K134,10, FALSE), TRUE)=TRUE, IF(IFERROR(VLOOKUP(U36,Store_SRP!B2:K103,10, FALSE), TRUE)=TRUE,VLOOKUP(U36,Store_VAM!B2:K271,10, FALSE),VLOOKUP(U36,Store_SRP!B2:K103,10, FALSE)), VLOOKUP(U36,Store_Showcase!B2:K134,10, FALSE))</f>
      </c>
      <c r="T36">
        <f>IF(VLOOKUP(D36,Sku_Consolidated!A2:S948,19,FALSE)="SHOWCASE", VLOOKUP(U36,Store_Showcase!B2:L134,11, FALSE), IF(VLOOKUP(D36,Sku_Consolidated!A2:S948,19,FALSE)="VAM",VLOOKUP(U36,Store_VAM!B2:L271,11, FALSE),VLOOKUP(U36,Store_SRP!B2:L103,11, FALSE)))</f>
      </c>
      <c r="U36" s="14">
        <v>3022</v>
      </c>
      <c r="V36">
        <f>IF(VLOOKUP(D36,Sku_Consolidated!A2:S948,19,FALSE)="SHOWCASE", VLOOKUP(U36,Store_Showcase!B2:C134,2, FALSE), IF(VLOOKUP(D36,Sku_Consolidated!A2:S948,19,FALSE)="VAM",VLOOKUP(U36,Store_VAM!B2:C271,2, FALSE),VLOOKUP(U36,Store_SRP!B2:C103,2, FALSE)))</f>
      </c>
      <c r="W36">
        <f>VLOOKUP(D36,Sku_Consolidated!A2:G948, 7, FALSE)</f>
      </c>
      <c r="X36">
        <f>VLOOKUP(D36,Sku_Consolidated!A2:K948, 11, FALSE)</f>
      </c>
      <c r="Y36">
        <f>VLOOKUP(D36,Sku_Consolidated!A2:H948, 8, FALSE)</f>
      </c>
      <c r="Z36">
        <f>VLOOKUP(D36,Sku_Consolidated!A2:I948, 9, FALSE)</f>
      </c>
      <c r="AA36" t="s">
        <v>41</v>
      </c>
      <c r="AB36">
        <f>VLOOKUP(D36,Sku_Consolidated!A2:E948, {5}, FALSE)</f>
      </c>
      <c r="AC36">
        <f>IF(VLOOKUP(D36,Sku_Consolidated!A2:S948,19,FALSE)="SHOWCASE", VLOOKUP(U36,Store_Showcase!B2:N134,13, FALSE), IF(VLOOKUP(D36,Sku_Consolidated!A2:S948,19,FALSE)="VAM",VLOOKUP(U36,Store_VAM!B2:N271,13, FALSE),VLOOKUP(U36,Store_SRP!B2:N103,13, FALSE)))</f>
      </c>
      <c r="AD36">
        <f>IF(IFERROR(AC36,TRUE)=TRUE, "-","OK")</f>
      </c>
      <c r="AE36">
        <f>IF(IFERROR(VLOOKUP(U36,Store_Showcase!B2:H134,{5}, FALSE), TRUE)=TRUE, IF(IFERROR(VLOOKUP(U36,Store_SRP!B2:H103,{5}, FALSE), TRUE)=TRUE,VLOOKUP(U36,Store_VAM!B2:H271,{5}, FALSE),VLOOKUP(U36,Store_SRP!B2:H103,{5}, FALSE)), VLOOKUP(U36,Store_Showcase!B2:H134,{5}, FALSE))</f>
      </c>
      <c r="AF36">
        <f>IF(IFERROR(VLOOKUP(U36,Store_Showcase!B2:H134,{6}, FALSE), TRUE)=TRUE, IF(IFERROR(VLOOKUP(U36,Store_SRP!B2:H103,{6}, FALSE), TRUE)=TRUE,VLOOKUP(U36,Store_VAM!B2:H271,{6}, FALSE),VLOOKUP(U36,Store_SRP!B2:H103,{6}, FALSE)), VLOOKUP(U36,Store_Showcase!B2:H134,{6}, FALSE))</f>
      </c>
      <c r="AG36">
        <f>VLOOKUP(D36,Sku_Consolidated!A2:R948,18,FALSE)</f>
      </c>
      <c r="AH36">
        <f>VLOOKUP(D36,Sku_Consolidated!A2:S948,19,FALSE)</f>
      </c>
      <c r="AI36">
        <f>VLOOKUP(D36,Sku_Consolidated!A2:T948,20,FALSE)</f>
      </c>
    </row>
    <row r="37" spans="1:35" x14ac:dyDescent="0.25">
      <c r="A37">
        <v>2024</v>
      </c>
      <c r="B37" t="s">
        <v>30</v>
      </c>
      <c r="C37" t="s">
        <v>31</v>
      </c>
      <c r="D37">
        <v>104143246</v>
      </c>
      <c r="E37" t="s">
        <v>32</v>
      </c>
      <c r="F37" s="12" t="s">
        <v>33</v>
      </c>
      <c r="G37" s="12" t="s">
        <v>33</v>
      </c>
      <c r="H37" t="s">
        <v>34</v>
      </c>
      <c r="I37" s="13" t="s">
        <v>43</v>
      </c>
      <c r="J37" s="13">
        <f>IF(H37="EA", I37, 0)</f>
      </c>
      <c r="K37" s="13">
        <f>IF(H37="KG", I37, I37 * VLOOKUP(D37,Sku_Consolidated!A2:U948,21,FALSE))</f>
      </c>
      <c r="L37" s="14" t="s">
        <v>36</v>
      </c>
      <c r="M37">
        <v>80</v>
      </c>
      <c r="N37" s="14" t="s">
        <v>60</v>
      </c>
      <c r="O37" s="14" t="s">
        <v>61</v>
      </c>
      <c r="P37" s="14" t="s">
        <v>62</v>
      </c>
      <c r="Q37" s="14" t="s">
        <v>63</v>
      </c>
      <c r="R37">
        <f>IF(IFERROR(VLOOKUP(U37,Store_Showcase!B2:H134,7, FALSE), TRUE)=TRUE, IF(IFERROR(VLOOKUP(U37,Store_SRP!B2:H103,7, FALSE), TRUE)=TRUE,VLOOKUP(U37,Store_VAM!B2:H271,7, FALSE),VLOOKUP(U37,Store_SRP!B2:H103,7, FALSE)), VLOOKUP(U37,Store_Showcase!B2:H134,7, FALSE))</f>
      </c>
      <c r="S37">
        <f>IF(IFERROR(VLOOKUP(U37,Store_Showcase!B2:K134,10, FALSE), TRUE)=TRUE, IF(IFERROR(VLOOKUP(U37,Store_SRP!B2:K103,10, FALSE), TRUE)=TRUE,VLOOKUP(U37,Store_VAM!B2:K271,10, FALSE),VLOOKUP(U37,Store_SRP!B2:K103,10, FALSE)), VLOOKUP(U37,Store_Showcase!B2:K134,10, FALSE))</f>
      </c>
      <c r="T37">
        <f>IF(VLOOKUP(D37,Sku_Consolidated!A2:S948,19,FALSE)="SHOWCASE", VLOOKUP(U37,Store_Showcase!B2:L134,11, FALSE), IF(VLOOKUP(D37,Sku_Consolidated!A2:S948,19,FALSE)="VAM",VLOOKUP(U37,Store_VAM!B2:L271,11, FALSE),VLOOKUP(U37,Store_SRP!B2:L103,11, FALSE)))</f>
      </c>
      <c r="U37" s="14">
        <v>2007</v>
      </c>
      <c r="V37">
        <f>IF(VLOOKUP(D37,Sku_Consolidated!A2:S948,19,FALSE)="SHOWCASE", VLOOKUP(U37,Store_Showcase!B2:C134,2, FALSE), IF(VLOOKUP(D37,Sku_Consolidated!A2:S948,19,FALSE)="VAM",VLOOKUP(U37,Store_VAM!B2:C271,2, FALSE),VLOOKUP(U37,Store_SRP!B2:C103,2, FALSE)))</f>
      </c>
      <c r="W37">
        <f>VLOOKUP(D37,Sku_Consolidated!A2:G948, 7, FALSE)</f>
      </c>
      <c r="X37">
        <f>VLOOKUP(D37,Sku_Consolidated!A2:K948, 11, FALSE)</f>
      </c>
      <c r="Y37">
        <f>VLOOKUP(D37,Sku_Consolidated!A2:H948, 8, FALSE)</f>
      </c>
      <c r="Z37">
        <f>VLOOKUP(D37,Sku_Consolidated!A2:I948, 9, FALSE)</f>
      </c>
      <c r="AA37" t="s">
        <v>41</v>
      </c>
      <c r="AB37">
        <f>VLOOKUP(D37,Sku_Consolidated!A2:E948, {5}, FALSE)</f>
      </c>
      <c r="AC37">
        <f>IF(VLOOKUP(D37,Sku_Consolidated!A2:S948,19,FALSE)="SHOWCASE", VLOOKUP(U37,Store_Showcase!B2:N134,13, FALSE), IF(VLOOKUP(D37,Sku_Consolidated!A2:S948,19,FALSE)="VAM",VLOOKUP(U37,Store_VAM!B2:N271,13, FALSE),VLOOKUP(U37,Store_SRP!B2:N103,13, FALSE)))</f>
      </c>
      <c r="AD37">
        <f>IF(IFERROR(AC37,TRUE)=TRUE, "-","OK")</f>
      </c>
      <c r="AE37">
        <f>IF(IFERROR(VLOOKUP(U37,Store_Showcase!B2:H134,{5}, FALSE), TRUE)=TRUE, IF(IFERROR(VLOOKUP(U37,Store_SRP!B2:H103,{5}, FALSE), TRUE)=TRUE,VLOOKUP(U37,Store_VAM!B2:H271,{5}, FALSE),VLOOKUP(U37,Store_SRP!B2:H103,{5}, FALSE)), VLOOKUP(U37,Store_Showcase!B2:H134,{5}, FALSE))</f>
      </c>
      <c r="AF37">
        <f>IF(IFERROR(VLOOKUP(U37,Store_Showcase!B2:H134,{6}, FALSE), TRUE)=TRUE, IF(IFERROR(VLOOKUP(U37,Store_SRP!B2:H103,{6}, FALSE), TRUE)=TRUE,VLOOKUP(U37,Store_VAM!B2:H271,{6}, FALSE),VLOOKUP(U37,Store_SRP!B2:H103,{6}, FALSE)), VLOOKUP(U37,Store_Showcase!B2:H134,{6}, FALSE))</f>
      </c>
      <c r="AG37">
        <f>VLOOKUP(D37,Sku_Consolidated!A2:R948,18,FALSE)</f>
      </c>
      <c r="AH37">
        <f>VLOOKUP(D37,Sku_Consolidated!A2:S948,19,FALSE)</f>
      </c>
      <c r="AI37">
        <f>VLOOKUP(D37,Sku_Consolidated!A2:T948,20,FALSE)</f>
      </c>
    </row>
    <row r="38" spans="1:35" x14ac:dyDescent="0.25">
      <c r="A38">
        <v>2024</v>
      </c>
      <c r="B38" t="s">
        <v>30</v>
      </c>
      <c r="C38" t="s">
        <v>31</v>
      </c>
      <c r="D38">
        <v>104143246</v>
      </c>
      <c r="E38" t="s">
        <v>32</v>
      </c>
      <c r="F38" s="12" t="s">
        <v>101</v>
      </c>
      <c r="G38" s="12" t="s">
        <v>101</v>
      </c>
      <c r="H38" t="s">
        <v>34</v>
      </c>
      <c r="I38" s="13" t="s">
        <v>35</v>
      </c>
      <c r="J38" s="13">
        <f>IF(H38="EA", I38, 0)</f>
      </c>
      <c r="K38" s="13">
        <f>IF(H38="KG", I38, I38 * VLOOKUP(D38,Sku_Consolidated!A2:U948,21,FALSE))</f>
      </c>
      <c r="L38" s="14" t="s">
        <v>36</v>
      </c>
      <c r="M38">
        <v>80</v>
      </c>
      <c r="N38" s="14" t="s">
        <v>37</v>
      </c>
      <c r="O38" s="14" t="s">
        <v>38</v>
      </c>
      <c r="P38" s="14" t="s">
        <v>39</v>
      </c>
      <c r="Q38" s="14" t="s">
        <v>40</v>
      </c>
      <c r="R38">
        <f>IF(IFERROR(VLOOKUP(U38,Store_Showcase!B2:H134,7, FALSE), TRUE)=TRUE, IF(IFERROR(VLOOKUP(U38,Store_SRP!B2:H103,7, FALSE), TRUE)=TRUE,VLOOKUP(U38,Store_VAM!B2:H271,7, FALSE),VLOOKUP(U38,Store_SRP!B2:H103,7, FALSE)), VLOOKUP(U38,Store_Showcase!B2:H134,7, FALSE))</f>
      </c>
      <c r="S38">
        <f>IF(IFERROR(VLOOKUP(U38,Store_Showcase!B2:K134,10, FALSE), TRUE)=TRUE, IF(IFERROR(VLOOKUP(U38,Store_SRP!B2:K103,10, FALSE), TRUE)=TRUE,VLOOKUP(U38,Store_VAM!B2:K271,10, FALSE),VLOOKUP(U38,Store_SRP!B2:K103,10, FALSE)), VLOOKUP(U38,Store_Showcase!B2:K134,10, FALSE))</f>
      </c>
      <c r="T38">
        <f>IF(VLOOKUP(D38,Sku_Consolidated!A2:S948,19,FALSE)="SHOWCASE", VLOOKUP(U38,Store_Showcase!B2:L134,11, FALSE), IF(VLOOKUP(D38,Sku_Consolidated!A2:S948,19,FALSE)="VAM",VLOOKUP(U38,Store_VAM!B2:L271,11, FALSE),VLOOKUP(U38,Store_SRP!B2:L103,11, FALSE)))</f>
      </c>
      <c r="U38" s="14">
        <v>2007</v>
      </c>
      <c r="V38">
        <f>IF(VLOOKUP(D38,Sku_Consolidated!A2:S948,19,FALSE)="SHOWCASE", VLOOKUP(U38,Store_Showcase!B2:C134,2, FALSE), IF(VLOOKUP(D38,Sku_Consolidated!A2:S948,19,FALSE)="VAM",VLOOKUP(U38,Store_VAM!B2:C271,2, FALSE),VLOOKUP(U38,Store_SRP!B2:C103,2, FALSE)))</f>
      </c>
      <c r="W38">
        <f>VLOOKUP(D38,Sku_Consolidated!A2:G948, 7, FALSE)</f>
      </c>
      <c r="X38">
        <f>VLOOKUP(D38,Sku_Consolidated!A2:K948, 11, FALSE)</f>
      </c>
      <c r="Y38">
        <f>VLOOKUP(D38,Sku_Consolidated!A2:H948, 8, FALSE)</f>
      </c>
      <c r="Z38">
        <f>VLOOKUP(D38,Sku_Consolidated!A2:I948, 9, FALSE)</f>
      </c>
      <c r="AA38" t="s">
        <v>41</v>
      </c>
      <c r="AB38">
        <f>VLOOKUP(D38,Sku_Consolidated!A2:E948, {5}, FALSE)</f>
      </c>
      <c r="AC38">
        <f>IF(VLOOKUP(D38,Sku_Consolidated!A2:S948,19,FALSE)="SHOWCASE", VLOOKUP(U38,Store_Showcase!B2:N134,13, FALSE), IF(VLOOKUP(D38,Sku_Consolidated!A2:S948,19,FALSE)="VAM",VLOOKUP(U38,Store_VAM!B2:N271,13, FALSE),VLOOKUP(U38,Store_SRP!B2:N103,13, FALSE)))</f>
      </c>
      <c r="AD38">
        <f>IF(IFERROR(AC38,TRUE)=TRUE, "-","OK")</f>
      </c>
      <c r="AE38">
        <f>IF(IFERROR(VLOOKUP(U38,Store_Showcase!B2:H134,{5}, FALSE), TRUE)=TRUE, IF(IFERROR(VLOOKUP(U38,Store_SRP!B2:H103,{5}, FALSE), TRUE)=TRUE,VLOOKUP(U38,Store_VAM!B2:H271,{5}, FALSE),VLOOKUP(U38,Store_SRP!B2:H103,{5}, FALSE)), VLOOKUP(U38,Store_Showcase!B2:H134,{5}, FALSE))</f>
      </c>
      <c r="AF38">
        <f>IF(IFERROR(VLOOKUP(U38,Store_Showcase!B2:H134,{6}, FALSE), TRUE)=TRUE, IF(IFERROR(VLOOKUP(U38,Store_SRP!B2:H103,{6}, FALSE), TRUE)=TRUE,VLOOKUP(U38,Store_VAM!B2:H271,{6}, FALSE),VLOOKUP(U38,Store_SRP!B2:H103,{6}, FALSE)), VLOOKUP(U38,Store_Showcase!B2:H134,{6}, FALSE))</f>
      </c>
      <c r="AG38">
        <f>VLOOKUP(D38,Sku_Consolidated!A2:R948,18,FALSE)</f>
      </c>
      <c r="AH38">
        <f>VLOOKUP(D38,Sku_Consolidated!A2:S948,19,FALSE)</f>
      </c>
      <c r="AI38">
        <f>VLOOKUP(D38,Sku_Consolidated!A2:T948,20,FALSE)</f>
      </c>
    </row>
    <row r="39" spans="1:35" x14ac:dyDescent="0.25">
      <c r="A39">
        <v>2024</v>
      </c>
      <c r="B39" t="s">
        <v>30</v>
      </c>
      <c r="C39" t="s">
        <v>31</v>
      </c>
      <c r="D39">
        <v>104143253</v>
      </c>
      <c r="E39" t="s">
        <v>64</v>
      </c>
      <c r="F39" s="12" t="s">
        <v>101</v>
      </c>
      <c r="G39" s="12" t="s">
        <v>101</v>
      </c>
      <c r="H39" t="s">
        <v>34</v>
      </c>
      <c r="I39" s="13" t="s">
        <v>43</v>
      </c>
      <c r="J39" s="13">
        <f>IF(H39="EA", I39, 0)</f>
      </c>
      <c r="K39" s="13">
        <f>IF(H39="KG", I39, I39 * VLOOKUP(D39,Sku_Consolidated!A2:U948,21,FALSE))</f>
      </c>
      <c r="L39" s="14" t="s">
        <v>36</v>
      </c>
      <c r="M39">
        <v>80</v>
      </c>
      <c r="N39" s="14" t="s">
        <v>60</v>
      </c>
      <c r="O39" s="14" t="s">
        <v>61</v>
      </c>
      <c r="P39" s="14" t="s">
        <v>62</v>
      </c>
      <c r="Q39" s="14" t="s">
        <v>63</v>
      </c>
      <c r="R39">
        <f>IF(IFERROR(VLOOKUP(U39,Store_Showcase!B2:H134,7, FALSE), TRUE)=TRUE, IF(IFERROR(VLOOKUP(U39,Store_SRP!B2:H103,7, FALSE), TRUE)=TRUE,VLOOKUP(U39,Store_VAM!B2:H271,7, FALSE),VLOOKUP(U39,Store_SRP!B2:H103,7, FALSE)), VLOOKUP(U39,Store_Showcase!B2:H134,7, FALSE))</f>
      </c>
      <c r="S39">
        <f>IF(IFERROR(VLOOKUP(U39,Store_Showcase!B2:K134,10, FALSE), TRUE)=TRUE, IF(IFERROR(VLOOKUP(U39,Store_SRP!B2:K103,10, FALSE), TRUE)=TRUE,VLOOKUP(U39,Store_VAM!B2:K271,10, FALSE),VLOOKUP(U39,Store_SRP!B2:K103,10, FALSE)), VLOOKUP(U39,Store_Showcase!B2:K134,10, FALSE))</f>
      </c>
      <c r="T39">
        <f>IF(VLOOKUP(D39,Sku_Consolidated!A2:S948,19,FALSE)="SHOWCASE", VLOOKUP(U39,Store_Showcase!B2:L134,11, FALSE), IF(VLOOKUP(D39,Sku_Consolidated!A2:S948,19,FALSE)="VAM",VLOOKUP(U39,Store_VAM!B2:L271,11, FALSE),VLOOKUP(U39,Store_SRP!B2:L103,11, FALSE)))</f>
      </c>
      <c r="U39" s="14">
        <v>2007</v>
      </c>
      <c r="V39">
        <f>IF(VLOOKUP(D39,Sku_Consolidated!A2:S948,19,FALSE)="SHOWCASE", VLOOKUP(U39,Store_Showcase!B2:C134,2, FALSE), IF(VLOOKUP(D39,Sku_Consolidated!A2:S948,19,FALSE)="VAM",VLOOKUP(U39,Store_VAM!B2:C271,2, FALSE),VLOOKUP(U39,Store_SRP!B2:C103,2, FALSE)))</f>
      </c>
      <c r="W39">
        <f>VLOOKUP(D39,Sku_Consolidated!A2:G948, 7, FALSE)</f>
      </c>
      <c r="X39">
        <f>VLOOKUP(D39,Sku_Consolidated!A2:K948, 11, FALSE)</f>
      </c>
      <c r="Y39">
        <f>VLOOKUP(D39,Sku_Consolidated!A2:H948, 8, FALSE)</f>
      </c>
      <c r="Z39">
        <f>VLOOKUP(D39,Sku_Consolidated!A2:I948, 9, FALSE)</f>
      </c>
      <c r="AA39" t="s">
        <v>41</v>
      </c>
      <c r="AB39">
        <f>VLOOKUP(D39,Sku_Consolidated!A2:E948, {5}, FALSE)</f>
      </c>
      <c r="AC39">
        <f>IF(VLOOKUP(D39,Sku_Consolidated!A2:S948,19,FALSE)="SHOWCASE", VLOOKUP(U39,Store_Showcase!B2:N134,13, FALSE), IF(VLOOKUP(D39,Sku_Consolidated!A2:S948,19,FALSE)="VAM",VLOOKUP(U39,Store_VAM!B2:N271,13, FALSE),VLOOKUP(U39,Store_SRP!B2:N103,13, FALSE)))</f>
      </c>
      <c r="AD39">
        <f>IF(IFERROR(AC39,TRUE)=TRUE, "-","OK")</f>
      </c>
      <c r="AE39">
        <f>IF(IFERROR(VLOOKUP(U39,Store_Showcase!B2:H134,{5}, FALSE), TRUE)=TRUE, IF(IFERROR(VLOOKUP(U39,Store_SRP!B2:H103,{5}, FALSE), TRUE)=TRUE,VLOOKUP(U39,Store_VAM!B2:H271,{5}, FALSE),VLOOKUP(U39,Store_SRP!B2:H103,{5}, FALSE)), VLOOKUP(U39,Store_Showcase!B2:H134,{5}, FALSE))</f>
      </c>
      <c r="AF39">
        <f>IF(IFERROR(VLOOKUP(U39,Store_Showcase!B2:H134,{6}, FALSE), TRUE)=TRUE, IF(IFERROR(VLOOKUP(U39,Store_SRP!B2:H103,{6}, FALSE), TRUE)=TRUE,VLOOKUP(U39,Store_VAM!B2:H271,{6}, FALSE),VLOOKUP(U39,Store_SRP!B2:H103,{6}, FALSE)), VLOOKUP(U39,Store_Showcase!B2:H134,{6}, FALSE))</f>
      </c>
      <c r="AG39">
        <f>VLOOKUP(D39,Sku_Consolidated!A2:R948,18,FALSE)</f>
      </c>
      <c r="AH39">
        <f>VLOOKUP(D39,Sku_Consolidated!A2:S948,19,FALSE)</f>
      </c>
      <c r="AI39">
        <f>VLOOKUP(D39,Sku_Consolidated!A2:T948,20,FALSE)</f>
      </c>
    </row>
    <row r="40" spans="1:35" x14ac:dyDescent="0.25">
      <c r="A40">
        <v>2024</v>
      </c>
      <c r="B40" t="s">
        <v>30</v>
      </c>
      <c r="C40" t="s">
        <v>31</v>
      </c>
      <c r="D40">
        <v>104143246</v>
      </c>
      <c r="E40" t="s">
        <v>32</v>
      </c>
      <c r="F40" s="12" t="s">
        <v>102</v>
      </c>
      <c r="G40" s="12" t="s">
        <v>102</v>
      </c>
      <c r="H40" t="s">
        <v>34</v>
      </c>
      <c r="I40" s="13" t="s">
        <v>35</v>
      </c>
      <c r="J40" s="13">
        <f>IF(H40="EA", I40, 0)</f>
      </c>
      <c r="K40" s="13">
        <f>IF(H40="KG", I40, I40 * VLOOKUP(D40,Sku_Consolidated!A2:U948,21,FALSE))</f>
      </c>
      <c r="L40" s="14" t="s">
        <v>36</v>
      </c>
      <c r="M40">
        <v>80</v>
      </c>
      <c r="N40" s="14" t="s">
        <v>37</v>
      </c>
      <c r="O40" s="14" t="s">
        <v>38</v>
      </c>
      <c r="P40" s="14" t="s">
        <v>39</v>
      </c>
      <c r="Q40" s="14" t="s">
        <v>40</v>
      </c>
      <c r="R40">
        <f>IF(IFERROR(VLOOKUP(U40,Store_Showcase!B2:H134,7, FALSE), TRUE)=TRUE, IF(IFERROR(VLOOKUP(U40,Store_SRP!B2:H103,7, FALSE), TRUE)=TRUE,VLOOKUP(U40,Store_VAM!B2:H271,7, FALSE),VLOOKUP(U40,Store_SRP!B2:H103,7, FALSE)), VLOOKUP(U40,Store_Showcase!B2:H134,7, FALSE))</f>
      </c>
      <c r="S40">
        <f>IF(IFERROR(VLOOKUP(U40,Store_Showcase!B2:K134,10, FALSE), TRUE)=TRUE, IF(IFERROR(VLOOKUP(U40,Store_SRP!B2:K103,10, FALSE), TRUE)=TRUE,VLOOKUP(U40,Store_VAM!B2:K271,10, FALSE),VLOOKUP(U40,Store_SRP!B2:K103,10, FALSE)), VLOOKUP(U40,Store_Showcase!B2:K134,10, FALSE))</f>
      </c>
      <c r="T40">
        <f>IF(VLOOKUP(D40,Sku_Consolidated!A2:S948,19,FALSE)="SHOWCASE", VLOOKUP(U40,Store_Showcase!B2:L134,11, FALSE), IF(VLOOKUP(D40,Sku_Consolidated!A2:S948,19,FALSE)="VAM",VLOOKUP(U40,Store_VAM!B2:L271,11, FALSE),VLOOKUP(U40,Store_SRP!B2:L103,11, FALSE)))</f>
      </c>
      <c r="U40" s="14">
        <v>2007</v>
      </c>
      <c r="V40">
        <f>IF(VLOOKUP(D40,Sku_Consolidated!A2:S948,19,FALSE)="SHOWCASE", VLOOKUP(U40,Store_Showcase!B2:C134,2, FALSE), IF(VLOOKUP(D40,Sku_Consolidated!A2:S948,19,FALSE)="VAM",VLOOKUP(U40,Store_VAM!B2:C271,2, FALSE),VLOOKUP(U40,Store_SRP!B2:C103,2, FALSE)))</f>
      </c>
      <c r="W40">
        <f>VLOOKUP(D40,Sku_Consolidated!A2:G948, 7, FALSE)</f>
      </c>
      <c r="X40">
        <f>VLOOKUP(D40,Sku_Consolidated!A2:K948, 11, FALSE)</f>
      </c>
      <c r="Y40">
        <f>VLOOKUP(D40,Sku_Consolidated!A2:H948, 8, FALSE)</f>
      </c>
      <c r="Z40">
        <f>VLOOKUP(D40,Sku_Consolidated!A2:I948, 9, FALSE)</f>
      </c>
      <c r="AA40" t="s">
        <v>41</v>
      </c>
      <c r="AB40">
        <f>VLOOKUP(D40,Sku_Consolidated!A2:E948, {5}, FALSE)</f>
      </c>
      <c r="AC40">
        <f>IF(VLOOKUP(D40,Sku_Consolidated!A2:S948,19,FALSE)="SHOWCASE", VLOOKUP(U40,Store_Showcase!B2:N134,13, FALSE), IF(VLOOKUP(D40,Sku_Consolidated!A2:S948,19,FALSE)="VAM",VLOOKUP(U40,Store_VAM!B2:N271,13, FALSE),VLOOKUP(U40,Store_SRP!B2:N103,13, FALSE)))</f>
      </c>
      <c r="AD40">
        <f>IF(IFERROR(AC40,TRUE)=TRUE, "-","OK")</f>
      </c>
      <c r="AE40">
        <f>IF(IFERROR(VLOOKUP(U40,Store_Showcase!B2:H134,{5}, FALSE), TRUE)=TRUE, IF(IFERROR(VLOOKUP(U40,Store_SRP!B2:H103,{5}, FALSE), TRUE)=TRUE,VLOOKUP(U40,Store_VAM!B2:H271,{5}, FALSE),VLOOKUP(U40,Store_SRP!B2:H103,{5}, FALSE)), VLOOKUP(U40,Store_Showcase!B2:H134,{5}, FALSE))</f>
      </c>
      <c r="AF40">
        <f>IF(IFERROR(VLOOKUP(U40,Store_Showcase!B2:H134,{6}, FALSE), TRUE)=TRUE, IF(IFERROR(VLOOKUP(U40,Store_SRP!B2:H103,{6}, FALSE), TRUE)=TRUE,VLOOKUP(U40,Store_VAM!B2:H271,{6}, FALSE),VLOOKUP(U40,Store_SRP!B2:H103,{6}, FALSE)), VLOOKUP(U40,Store_Showcase!B2:H134,{6}, FALSE))</f>
      </c>
      <c r="AG40">
        <f>VLOOKUP(D40,Sku_Consolidated!A2:R948,18,FALSE)</f>
      </c>
      <c r="AH40">
        <f>VLOOKUP(D40,Sku_Consolidated!A2:S948,19,FALSE)</f>
      </c>
      <c r="AI40">
        <f>VLOOKUP(D40,Sku_Consolidated!A2:T948,20,FALSE)</f>
      </c>
    </row>
    <row r="41" spans="1:35" x14ac:dyDescent="0.25">
      <c r="A41">
        <v>2024</v>
      </c>
      <c r="B41" t="s">
        <v>30</v>
      </c>
      <c r="C41" t="s">
        <v>31</v>
      </c>
      <c r="D41">
        <v>104143265</v>
      </c>
      <c r="E41" t="s">
        <v>53</v>
      </c>
      <c r="F41" s="12" t="s">
        <v>79</v>
      </c>
      <c r="G41" s="12" t="s">
        <v>79</v>
      </c>
      <c r="H41" t="s">
        <v>34</v>
      </c>
      <c r="I41" s="13" t="s">
        <v>43</v>
      </c>
      <c r="J41" s="13">
        <f>IF(H41="EA", I41, 0)</f>
      </c>
      <c r="K41" s="13">
        <f>IF(H41="KG", I41, I41 * VLOOKUP(D41,Sku_Consolidated!A2:U948,21,FALSE))</f>
      </c>
      <c r="L41" s="14" t="s">
        <v>36</v>
      </c>
      <c r="M41">
        <v>80</v>
      </c>
      <c r="N41" s="14" t="s">
        <v>69</v>
      </c>
      <c r="O41" s="14" t="s">
        <v>70</v>
      </c>
      <c r="P41" s="14" t="s">
        <v>71</v>
      </c>
      <c r="Q41" s="14" t="s">
        <v>72</v>
      </c>
      <c r="R41">
        <f>IF(IFERROR(VLOOKUP(U41,Store_Showcase!B2:H134,7, FALSE), TRUE)=TRUE, IF(IFERROR(VLOOKUP(U41,Store_SRP!B2:H103,7, FALSE), TRUE)=TRUE,VLOOKUP(U41,Store_VAM!B2:H271,7, FALSE),VLOOKUP(U41,Store_SRP!B2:H103,7, FALSE)), VLOOKUP(U41,Store_Showcase!B2:H134,7, FALSE))</f>
      </c>
      <c r="S41">
        <f>IF(IFERROR(VLOOKUP(U41,Store_Showcase!B2:K134,10, FALSE), TRUE)=TRUE, IF(IFERROR(VLOOKUP(U41,Store_SRP!B2:K103,10, FALSE), TRUE)=TRUE,VLOOKUP(U41,Store_VAM!B2:K271,10, FALSE),VLOOKUP(U41,Store_SRP!B2:K103,10, FALSE)), VLOOKUP(U41,Store_Showcase!B2:K134,10, FALSE))</f>
      </c>
      <c r="T41">
        <f>IF(VLOOKUP(D41,Sku_Consolidated!A2:S948,19,FALSE)="SHOWCASE", VLOOKUP(U41,Store_Showcase!B2:L134,11, FALSE), IF(VLOOKUP(D41,Sku_Consolidated!A2:S948,19,FALSE)="VAM",VLOOKUP(U41,Store_VAM!B2:L271,11, FALSE),VLOOKUP(U41,Store_SRP!B2:L103,11, FALSE)))</f>
      </c>
      <c r="U41" s="14">
        <v>2007</v>
      </c>
      <c r="V41">
        <f>IF(VLOOKUP(D41,Sku_Consolidated!A2:S948,19,FALSE)="SHOWCASE", VLOOKUP(U41,Store_Showcase!B2:C134,2, FALSE), IF(VLOOKUP(D41,Sku_Consolidated!A2:S948,19,FALSE)="VAM",VLOOKUP(U41,Store_VAM!B2:C271,2, FALSE),VLOOKUP(U41,Store_SRP!B2:C103,2, FALSE)))</f>
      </c>
      <c r="W41">
        <f>VLOOKUP(D41,Sku_Consolidated!A2:G948, 7, FALSE)</f>
      </c>
      <c r="X41">
        <f>VLOOKUP(D41,Sku_Consolidated!A2:K948, 11, FALSE)</f>
      </c>
      <c r="Y41">
        <f>VLOOKUP(D41,Sku_Consolidated!A2:H948, 8, FALSE)</f>
      </c>
      <c r="Z41">
        <f>VLOOKUP(D41,Sku_Consolidated!A2:I948, 9, FALSE)</f>
      </c>
      <c r="AA41" t="s">
        <v>41</v>
      </c>
      <c r="AB41">
        <f>VLOOKUP(D41,Sku_Consolidated!A2:E948, {5}, FALSE)</f>
      </c>
      <c r="AC41">
        <f>IF(VLOOKUP(D41,Sku_Consolidated!A2:S948,19,FALSE)="SHOWCASE", VLOOKUP(U41,Store_Showcase!B2:N134,13, FALSE), IF(VLOOKUP(D41,Sku_Consolidated!A2:S948,19,FALSE)="VAM",VLOOKUP(U41,Store_VAM!B2:N271,13, FALSE),VLOOKUP(U41,Store_SRP!B2:N103,13, FALSE)))</f>
      </c>
      <c r="AD41">
        <f>IF(IFERROR(AC41,TRUE)=TRUE, "-","OK")</f>
      </c>
      <c r="AE41">
        <f>IF(IFERROR(VLOOKUP(U41,Store_Showcase!B2:H134,{5}, FALSE), TRUE)=TRUE, IF(IFERROR(VLOOKUP(U41,Store_SRP!B2:H103,{5}, FALSE), TRUE)=TRUE,VLOOKUP(U41,Store_VAM!B2:H271,{5}, FALSE),VLOOKUP(U41,Store_SRP!B2:H103,{5}, FALSE)), VLOOKUP(U41,Store_Showcase!B2:H134,{5}, FALSE))</f>
      </c>
      <c r="AF41">
        <f>IF(IFERROR(VLOOKUP(U41,Store_Showcase!B2:H134,{6}, FALSE), TRUE)=TRUE, IF(IFERROR(VLOOKUP(U41,Store_SRP!B2:H103,{6}, FALSE), TRUE)=TRUE,VLOOKUP(U41,Store_VAM!B2:H271,{6}, FALSE),VLOOKUP(U41,Store_SRP!B2:H103,{6}, FALSE)), VLOOKUP(U41,Store_Showcase!B2:H134,{6}, FALSE))</f>
      </c>
      <c r="AG41">
        <f>VLOOKUP(D41,Sku_Consolidated!A2:R948,18,FALSE)</f>
      </c>
      <c r="AH41">
        <f>VLOOKUP(D41,Sku_Consolidated!A2:S948,19,FALSE)</f>
      </c>
      <c r="AI41">
        <f>VLOOKUP(D41,Sku_Consolidated!A2:T948,20,FALSE)</f>
      </c>
    </row>
    <row r="42" spans="1:35" x14ac:dyDescent="0.25">
      <c r="A42">
        <v>2024</v>
      </c>
      <c r="B42" t="s">
        <v>30</v>
      </c>
      <c r="C42" t="s">
        <v>31</v>
      </c>
      <c r="D42">
        <v>104143246</v>
      </c>
      <c r="E42" t="s">
        <v>32</v>
      </c>
      <c r="F42" s="12" t="s">
        <v>81</v>
      </c>
      <c r="G42" s="12" t="s">
        <v>81</v>
      </c>
      <c r="H42" t="s">
        <v>34</v>
      </c>
      <c r="I42" s="13" t="s">
        <v>35</v>
      </c>
      <c r="J42" s="13">
        <f>IF(H42="EA", I42, 0)</f>
      </c>
      <c r="K42" s="13">
        <f>IF(H42="KG", I42, I42 * VLOOKUP(D42,Sku_Consolidated!A2:U948,21,FALSE))</f>
      </c>
      <c r="L42" s="14" t="s">
        <v>36</v>
      </c>
      <c r="M42">
        <v>80</v>
      </c>
      <c r="N42" s="14" t="s">
        <v>37</v>
      </c>
      <c r="O42" s="14" t="s">
        <v>38</v>
      </c>
      <c r="P42" s="14" t="s">
        <v>39</v>
      </c>
      <c r="Q42" s="14" t="s">
        <v>40</v>
      </c>
      <c r="R42">
        <f>IF(IFERROR(VLOOKUP(U42,Store_Showcase!B2:H134,7, FALSE), TRUE)=TRUE, IF(IFERROR(VLOOKUP(U42,Store_SRP!B2:H103,7, FALSE), TRUE)=TRUE,VLOOKUP(U42,Store_VAM!B2:H271,7, FALSE),VLOOKUP(U42,Store_SRP!B2:H103,7, FALSE)), VLOOKUP(U42,Store_Showcase!B2:H134,7, FALSE))</f>
      </c>
      <c r="S42">
        <f>IF(IFERROR(VLOOKUP(U42,Store_Showcase!B2:K134,10, FALSE), TRUE)=TRUE, IF(IFERROR(VLOOKUP(U42,Store_SRP!B2:K103,10, FALSE), TRUE)=TRUE,VLOOKUP(U42,Store_VAM!B2:K271,10, FALSE),VLOOKUP(U42,Store_SRP!B2:K103,10, FALSE)), VLOOKUP(U42,Store_Showcase!B2:K134,10, FALSE))</f>
      </c>
      <c r="T42">
        <f>IF(VLOOKUP(D42,Sku_Consolidated!A2:S948,19,FALSE)="SHOWCASE", VLOOKUP(U42,Store_Showcase!B2:L134,11, FALSE), IF(VLOOKUP(D42,Sku_Consolidated!A2:S948,19,FALSE)="VAM",VLOOKUP(U42,Store_VAM!B2:L271,11, FALSE),VLOOKUP(U42,Store_SRP!B2:L103,11, FALSE)))</f>
      </c>
      <c r="U42" s="14">
        <v>2007</v>
      </c>
      <c r="V42">
        <f>IF(VLOOKUP(D42,Sku_Consolidated!A2:S948,19,FALSE)="SHOWCASE", VLOOKUP(U42,Store_Showcase!B2:C134,2, FALSE), IF(VLOOKUP(D42,Sku_Consolidated!A2:S948,19,FALSE)="VAM",VLOOKUP(U42,Store_VAM!B2:C271,2, FALSE),VLOOKUP(U42,Store_SRP!B2:C103,2, FALSE)))</f>
      </c>
      <c r="W42">
        <f>VLOOKUP(D42,Sku_Consolidated!A2:G948, 7, FALSE)</f>
      </c>
      <c r="X42">
        <f>VLOOKUP(D42,Sku_Consolidated!A2:K948, 11, FALSE)</f>
      </c>
      <c r="Y42">
        <f>VLOOKUP(D42,Sku_Consolidated!A2:H948, 8, FALSE)</f>
      </c>
      <c r="Z42">
        <f>VLOOKUP(D42,Sku_Consolidated!A2:I948, 9, FALSE)</f>
      </c>
      <c r="AA42" t="s">
        <v>41</v>
      </c>
      <c r="AB42">
        <f>VLOOKUP(D42,Sku_Consolidated!A2:E948, {5}, FALSE)</f>
      </c>
      <c r="AC42">
        <f>IF(VLOOKUP(D42,Sku_Consolidated!A2:S948,19,FALSE)="SHOWCASE", VLOOKUP(U42,Store_Showcase!B2:N134,13, FALSE), IF(VLOOKUP(D42,Sku_Consolidated!A2:S948,19,FALSE)="VAM",VLOOKUP(U42,Store_VAM!B2:N271,13, FALSE),VLOOKUP(U42,Store_SRP!B2:N103,13, FALSE)))</f>
      </c>
      <c r="AD42">
        <f>IF(IFERROR(AC42,TRUE)=TRUE, "-","OK")</f>
      </c>
      <c r="AE42">
        <f>IF(IFERROR(VLOOKUP(U42,Store_Showcase!B2:H134,{5}, FALSE), TRUE)=TRUE, IF(IFERROR(VLOOKUP(U42,Store_SRP!B2:H103,{5}, FALSE), TRUE)=TRUE,VLOOKUP(U42,Store_VAM!B2:H271,{5}, FALSE),VLOOKUP(U42,Store_SRP!B2:H103,{5}, FALSE)), VLOOKUP(U42,Store_Showcase!B2:H134,{5}, FALSE))</f>
      </c>
      <c r="AF42">
        <f>IF(IFERROR(VLOOKUP(U42,Store_Showcase!B2:H134,{6}, FALSE), TRUE)=TRUE, IF(IFERROR(VLOOKUP(U42,Store_SRP!B2:H103,{6}, FALSE), TRUE)=TRUE,VLOOKUP(U42,Store_VAM!B2:H271,{6}, FALSE),VLOOKUP(U42,Store_SRP!B2:H103,{6}, FALSE)), VLOOKUP(U42,Store_Showcase!B2:H134,{6}, FALSE))</f>
      </c>
      <c r="AG42">
        <f>VLOOKUP(D42,Sku_Consolidated!A2:R948,18,FALSE)</f>
      </c>
      <c r="AH42">
        <f>VLOOKUP(D42,Sku_Consolidated!A2:S948,19,FALSE)</f>
      </c>
      <c r="AI42">
        <f>VLOOKUP(D42,Sku_Consolidated!A2:T948,20,FALSE)</f>
      </c>
    </row>
    <row r="43" spans="1:35" x14ac:dyDescent="0.25">
      <c r="A43">
        <v>2024</v>
      </c>
      <c r="B43" t="s">
        <v>30</v>
      </c>
      <c r="C43" t="s">
        <v>31</v>
      </c>
      <c r="D43">
        <v>104143265</v>
      </c>
      <c r="E43" t="s">
        <v>53</v>
      </c>
      <c r="F43" s="12" t="s">
        <v>81</v>
      </c>
      <c r="G43" s="12" t="s">
        <v>81</v>
      </c>
      <c r="H43" t="s">
        <v>34</v>
      </c>
      <c r="I43" s="13" t="s">
        <v>35</v>
      </c>
      <c r="J43" s="13">
        <f>IF(H43="EA", I43, 0)</f>
      </c>
      <c r="K43" s="13">
        <f>IF(H43="KG", I43, I43 * VLOOKUP(D43,Sku_Consolidated!A2:U948,21,FALSE))</f>
      </c>
      <c r="L43" s="14" t="s">
        <v>36</v>
      </c>
      <c r="M43">
        <v>80</v>
      </c>
      <c r="N43" s="14" t="s">
        <v>78</v>
      </c>
      <c r="O43" s="14" t="s">
        <v>103</v>
      </c>
      <c r="P43" s="14" t="s">
        <v>104</v>
      </c>
      <c r="Q43" s="14" t="s">
        <v>105</v>
      </c>
      <c r="R43">
        <f>IF(IFERROR(VLOOKUP(U43,Store_Showcase!B2:H134,7, FALSE), TRUE)=TRUE, IF(IFERROR(VLOOKUP(U43,Store_SRP!B2:H103,7, FALSE), TRUE)=TRUE,VLOOKUP(U43,Store_VAM!B2:H271,7, FALSE),VLOOKUP(U43,Store_SRP!B2:H103,7, FALSE)), VLOOKUP(U43,Store_Showcase!B2:H134,7, FALSE))</f>
      </c>
      <c r="S43">
        <f>IF(IFERROR(VLOOKUP(U43,Store_Showcase!B2:K134,10, FALSE), TRUE)=TRUE, IF(IFERROR(VLOOKUP(U43,Store_SRP!B2:K103,10, FALSE), TRUE)=TRUE,VLOOKUP(U43,Store_VAM!B2:K271,10, FALSE),VLOOKUP(U43,Store_SRP!B2:K103,10, FALSE)), VLOOKUP(U43,Store_Showcase!B2:K134,10, FALSE))</f>
      </c>
      <c r="T43">
        <f>IF(VLOOKUP(D43,Sku_Consolidated!A2:S948,19,FALSE)="SHOWCASE", VLOOKUP(U43,Store_Showcase!B2:L134,11, FALSE), IF(VLOOKUP(D43,Sku_Consolidated!A2:S948,19,FALSE)="VAM",VLOOKUP(U43,Store_VAM!B2:L271,11, FALSE),VLOOKUP(U43,Store_SRP!B2:L103,11, FALSE)))</f>
      </c>
      <c r="U43" s="14">
        <v>2007</v>
      </c>
      <c r="V43">
        <f>IF(VLOOKUP(D43,Sku_Consolidated!A2:S948,19,FALSE)="SHOWCASE", VLOOKUP(U43,Store_Showcase!B2:C134,2, FALSE), IF(VLOOKUP(D43,Sku_Consolidated!A2:S948,19,FALSE)="VAM",VLOOKUP(U43,Store_VAM!B2:C271,2, FALSE),VLOOKUP(U43,Store_SRP!B2:C103,2, FALSE)))</f>
      </c>
      <c r="W43">
        <f>VLOOKUP(D43,Sku_Consolidated!A2:G948, 7, FALSE)</f>
      </c>
      <c r="X43">
        <f>VLOOKUP(D43,Sku_Consolidated!A2:K948, 11, FALSE)</f>
      </c>
      <c r="Y43">
        <f>VLOOKUP(D43,Sku_Consolidated!A2:H948, 8, FALSE)</f>
      </c>
      <c r="Z43">
        <f>VLOOKUP(D43,Sku_Consolidated!A2:I948, 9, FALSE)</f>
      </c>
      <c r="AA43" t="s">
        <v>41</v>
      </c>
      <c r="AB43">
        <f>VLOOKUP(D43,Sku_Consolidated!A2:E948, {5}, FALSE)</f>
      </c>
      <c r="AC43">
        <f>IF(VLOOKUP(D43,Sku_Consolidated!A2:S948,19,FALSE)="SHOWCASE", VLOOKUP(U43,Store_Showcase!B2:N134,13, FALSE), IF(VLOOKUP(D43,Sku_Consolidated!A2:S948,19,FALSE)="VAM",VLOOKUP(U43,Store_VAM!B2:N271,13, FALSE),VLOOKUP(U43,Store_SRP!B2:N103,13, FALSE)))</f>
      </c>
      <c r="AD43">
        <f>IF(IFERROR(AC43,TRUE)=TRUE, "-","OK")</f>
      </c>
      <c r="AE43">
        <f>IF(IFERROR(VLOOKUP(U43,Store_Showcase!B2:H134,{5}, FALSE), TRUE)=TRUE, IF(IFERROR(VLOOKUP(U43,Store_SRP!B2:H103,{5}, FALSE), TRUE)=TRUE,VLOOKUP(U43,Store_VAM!B2:H271,{5}, FALSE),VLOOKUP(U43,Store_SRP!B2:H103,{5}, FALSE)), VLOOKUP(U43,Store_Showcase!B2:H134,{5}, FALSE))</f>
      </c>
      <c r="AF43">
        <f>IF(IFERROR(VLOOKUP(U43,Store_Showcase!B2:H134,{6}, FALSE), TRUE)=TRUE, IF(IFERROR(VLOOKUP(U43,Store_SRP!B2:H103,{6}, FALSE), TRUE)=TRUE,VLOOKUP(U43,Store_VAM!B2:H271,{6}, FALSE),VLOOKUP(U43,Store_SRP!B2:H103,{6}, FALSE)), VLOOKUP(U43,Store_Showcase!B2:H134,{6}, FALSE))</f>
      </c>
      <c r="AG43">
        <f>VLOOKUP(D43,Sku_Consolidated!A2:R948,18,FALSE)</f>
      </c>
      <c r="AH43">
        <f>VLOOKUP(D43,Sku_Consolidated!A2:S948,19,FALSE)</f>
      </c>
      <c r="AI43">
        <f>VLOOKUP(D43,Sku_Consolidated!A2:T948,20,FALSE)</f>
      </c>
    </row>
    <row r="44" spans="1:35" x14ac:dyDescent="0.25">
      <c r="A44">
        <v>2024</v>
      </c>
      <c r="B44" t="s">
        <v>30</v>
      </c>
      <c r="C44" t="s">
        <v>31</v>
      </c>
      <c r="D44">
        <v>104143253</v>
      </c>
      <c r="E44" t="s">
        <v>64</v>
      </c>
      <c r="F44" s="12" t="s">
        <v>106</v>
      </c>
      <c r="G44" s="12" t="s">
        <v>106</v>
      </c>
      <c r="H44" t="s">
        <v>34</v>
      </c>
      <c r="I44" s="13" t="s">
        <v>43</v>
      </c>
      <c r="J44" s="13">
        <f>IF(H44="EA", I44, 0)</f>
      </c>
      <c r="K44" s="13">
        <f>IF(H44="KG", I44, I44 * VLOOKUP(D44,Sku_Consolidated!A2:U948,21,FALSE))</f>
      </c>
      <c r="L44" s="14" t="s">
        <v>36</v>
      </c>
      <c r="M44">
        <v>80</v>
      </c>
      <c r="N44" s="14" t="s">
        <v>60</v>
      </c>
      <c r="O44" s="14" t="s">
        <v>61</v>
      </c>
      <c r="P44" s="14" t="s">
        <v>62</v>
      </c>
      <c r="Q44" s="14" t="s">
        <v>63</v>
      </c>
      <c r="R44">
        <f>IF(IFERROR(VLOOKUP(U44,Store_Showcase!B2:H134,7, FALSE), TRUE)=TRUE, IF(IFERROR(VLOOKUP(U44,Store_SRP!B2:H103,7, FALSE), TRUE)=TRUE,VLOOKUP(U44,Store_VAM!B2:H271,7, FALSE),VLOOKUP(U44,Store_SRP!B2:H103,7, FALSE)), VLOOKUP(U44,Store_Showcase!B2:H134,7, FALSE))</f>
      </c>
      <c r="S44">
        <f>IF(IFERROR(VLOOKUP(U44,Store_Showcase!B2:K134,10, FALSE), TRUE)=TRUE, IF(IFERROR(VLOOKUP(U44,Store_SRP!B2:K103,10, FALSE), TRUE)=TRUE,VLOOKUP(U44,Store_VAM!B2:K271,10, FALSE),VLOOKUP(U44,Store_SRP!B2:K103,10, FALSE)), VLOOKUP(U44,Store_Showcase!B2:K134,10, FALSE))</f>
      </c>
      <c r="T44">
        <f>IF(VLOOKUP(D44,Sku_Consolidated!A2:S948,19,FALSE)="SHOWCASE", VLOOKUP(U44,Store_Showcase!B2:L134,11, FALSE), IF(VLOOKUP(D44,Sku_Consolidated!A2:S948,19,FALSE)="VAM",VLOOKUP(U44,Store_VAM!B2:L271,11, FALSE),VLOOKUP(U44,Store_SRP!B2:L103,11, FALSE)))</f>
      </c>
      <c r="U44" s="14">
        <v>2007</v>
      </c>
      <c r="V44">
        <f>IF(VLOOKUP(D44,Sku_Consolidated!A2:S948,19,FALSE)="SHOWCASE", VLOOKUP(U44,Store_Showcase!B2:C134,2, FALSE), IF(VLOOKUP(D44,Sku_Consolidated!A2:S948,19,FALSE)="VAM",VLOOKUP(U44,Store_VAM!B2:C271,2, FALSE),VLOOKUP(U44,Store_SRP!B2:C103,2, FALSE)))</f>
      </c>
      <c r="W44">
        <f>VLOOKUP(D44,Sku_Consolidated!A2:G948, 7, FALSE)</f>
      </c>
      <c r="X44">
        <f>VLOOKUP(D44,Sku_Consolidated!A2:K948, 11, FALSE)</f>
      </c>
      <c r="Y44">
        <f>VLOOKUP(D44,Sku_Consolidated!A2:H948, 8, FALSE)</f>
      </c>
      <c r="Z44">
        <f>VLOOKUP(D44,Sku_Consolidated!A2:I948, 9, FALSE)</f>
      </c>
      <c r="AA44" t="s">
        <v>41</v>
      </c>
      <c r="AB44">
        <f>VLOOKUP(D44,Sku_Consolidated!A2:E948, {5}, FALSE)</f>
      </c>
      <c r="AC44">
        <f>IF(VLOOKUP(D44,Sku_Consolidated!A2:S948,19,FALSE)="SHOWCASE", VLOOKUP(U44,Store_Showcase!B2:N134,13, FALSE), IF(VLOOKUP(D44,Sku_Consolidated!A2:S948,19,FALSE)="VAM",VLOOKUP(U44,Store_VAM!B2:N271,13, FALSE),VLOOKUP(U44,Store_SRP!B2:N103,13, FALSE)))</f>
      </c>
      <c r="AD44">
        <f>IF(IFERROR(AC44,TRUE)=TRUE, "-","OK")</f>
      </c>
      <c r="AE44">
        <f>IF(IFERROR(VLOOKUP(U44,Store_Showcase!B2:H134,{5}, FALSE), TRUE)=TRUE, IF(IFERROR(VLOOKUP(U44,Store_SRP!B2:H103,{5}, FALSE), TRUE)=TRUE,VLOOKUP(U44,Store_VAM!B2:H271,{5}, FALSE),VLOOKUP(U44,Store_SRP!B2:H103,{5}, FALSE)), VLOOKUP(U44,Store_Showcase!B2:H134,{5}, FALSE))</f>
      </c>
      <c r="AF44">
        <f>IF(IFERROR(VLOOKUP(U44,Store_Showcase!B2:H134,{6}, FALSE), TRUE)=TRUE, IF(IFERROR(VLOOKUP(U44,Store_SRP!B2:H103,{6}, FALSE), TRUE)=TRUE,VLOOKUP(U44,Store_VAM!B2:H271,{6}, FALSE),VLOOKUP(U44,Store_SRP!B2:H103,{6}, FALSE)), VLOOKUP(U44,Store_Showcase!B2:H134,{6}, FALSE))</f>
      </c>
      <c r="AG44">
        <f>VLOOKUP(D44,Sku_Consolidated!A2:R948,18,FALSE)</f>
      </c>
      <c r="AH44">
        <f>VLOOKUP(D44,Sku_Consolidated!A2:S948,19,FALSE)</f>
      </c>
      <c r="AI44">
        <f>VLOOKUP(D44,Sku_Consolidated!A2:T948,20,FALSE)</f>
      </c>
    </row>
    <row r="45" spans="1:35" x14ac:dyDescent="0.25">
      <c r="A45">
        <v>2024</v>
      </c>
      <c r="B45" t="s">
        <v>30</v>
      </c>
      <c r="C45" t="s">
        <v>31</v>
      </c>
      <c r="D45">
        <v>104143256</v>
      </c>
      <c r="E45" t="s">
        <v>42</v>
      </c>
      <c r="F45" s="12" t="s">
        <v>106</v>
      </c>
      <c r="G45" s="12" t="s">
        <v>106</v>
      </c>
      <c r="H45" t="s">
        <v>34</v>
      </c>
      <c r="I45" s="13" t="s">
        <v>43</v>
      </c>
      <c r="J45" s="13">
        <f>IF(H45="EA", I45, 0)</f>
      </c>
      <c r="K45" s="13">
        <f>IF(H45="KG", I45, I45 * VLOOKUP(D45,Sku_Consolidated!A2:U948,21,FALSE))</f>
      </c>
      <c r="L45" s="14" t="s">
        <v>36</v>
      </c>
      <c r="M45">
        <v>80</v>
      </c>
      <c r="N45" s="14" t="s">
        <v>44</v>
      </c>
      <c r="O45" s="14" t="s">
        <v>45</v>
      </c>
      <c r="P45" s="14" t="s">
        <v>46</v>
      </c>
      <c r="Q45" s="14" t="s">
        <v>47</v>
      </c>
      <c r="R45">
        <f>IF(IFERROR(VLOOKUP(U45,Store_Showcase!B2:H134,7, FALSE), TRUE)=TRUE, IF(IFERROR(VLOOKUP(U45,Store_SRP!B2:H103,7, FALSE), TRUE)=TRUE,VLOOKUP(U45,Store_VAM!B2:H271,7, FALSE),VLOOKUP(U45,Store_SRP!B2:H103,7, FALSE)), VLOOKUP(U45,Store_Showcase!B2:H134,7, FALSE))</f>
      </c>
      <c r="S45">
        <f>IF(IFERROR(VLOOKUP(U45,Store_Showcase!B2:K134,10, FALSE), TRUE)=TRUE, IF(IFERROR(VLOOKUP(U45,Store_SRP!B2:K103,10, FALSE), TRUE)=TRUE,VLOOKUP(U45,Store_VAM!B2:K271,10, FALSE),VLOOKUP(U45,Store_SRP!B2:K103,10, FALSE)), VLOOKUP(U45,Store_Showcase!B2:K134,10, FALSE))</f>
      </c>
      <c r="T45">
        <f>IF(VLOOKUP(D45,Sku_Consolidated!A2:S948,19,FALSE)="SHOWCASE", VLOOKUP(U45,Store_Showcase!B2:L134,11, FALSE), IF(VLOOKUP(D45,Sku_Consolidated!A2:S948,19,FALSE)="VAM",VLOOKUP(U45,Store_VAM!B2:L271,11, FALSE),VLOOKUP(U45,Store_SRP!B2:L103,11, FALSE)))</f>
      </c>
      <c r="U45" s="14">
        <v>2007</v>
      </c>
      <c r="V45">
        <f>IF(VLOOKUP(D45,Sku_Consolidated!A2:S948,19,FALSE)="SHOWCASE", VLOOKUP(U45,Store_Showcase!B2:C134,2, FALSE), IF(VLOOKUP(D45,Sku_Consolidated!A2:S948,19,FALSE)="VAM",VLOOKUP(U45,Store_VAM!B2:C271,2, FALSE),VLOOKUP(U45,Store_SRP!B2:C103,2, FALSE)))</f>
      </c>
      <c r="W45">
        <f>VLOOKUP(D45,Sku_Consolidated!A2:G948, 7, FALSE)</f>
      </c>
      <c r="X45">
        <f>VLOOKUP(D45,Sku_Consolidated!A2:K948, 11, FALSE)</f>
      </c>
      <c r="Y45">
        <f>VLOOKUP(D45,Sku_Consolidated!A2:H948, 8, FALSE)</f>
      </c>
      <c r="Z45">
        <f>VLOOKUP(D45,Sku_Consolidated!A2:I948, 9, FALSE)</f>
      </c>
      <c r="AA45" t="s">
        <v>41</v>
      </c>
      <c r="AB45">
        <f>VLOOKUP(D45,Sku_Consolidated!A2:E948, {5}, FALSE)</f>
      </c>
      <c r="AC45">
        <f>IF(VLOOKUP(D45,Sku_Consolidated!A2:S948,19,FALSE)="SHOWCASE", VLOOKUP(U45,Store_Showcase!B2:N134,13, FALSE), IF(VLOOKUP(D45,Sku_Consolidated!A2:S948,19,FALSE)="VAM",VLOOKUP(U45,Store_VAM!B2:N271,13, FALSE),VLOOKUP(U45,Store_SRP!B2:N103,13, FALSE)))</f>
      </c>
      <c r="AD45">
        <f>IF(IFERROR(AC45,TRUE)=TRUE, "-","OK")</f>
      </c>
      <c r="AE45">
        <f>IF(IFERROR(VLOOKUP(U45,Store_Showcase!B2:H134,{5}, FALSE), TRUE)=TRUE, IF(IFERROR(VLOOKUP(U45,Store_SRP!B2:H103,{5}, FALSE), TRUE)=TRUE,VLOOKUP(U45,Store_VAM!B2:H271,{5}, FALSE),VLOOKUP(U45,Store_SRP!B2:H103,{5}, FALSE)), VLOOKUP(U45,Store_Showcase!B2:H134,{5}, FALSE))</f>
      </c>
      <c r="AF45">
        <f>IF(IFERROR(VLOOKUP(U45,Store_Showcase!B2:H134,{6}, FALSE), TRUE)=TRUE, IF(IFERROR(VLOOKUP(U45,Store_SRP!B2:H103,{6}, FALSE), TRUE)=TRUE,VLOOKUP(U45,Store_VAM!B2:H271,{6}, FALSE),VLOOKUP(U45,Store_SRP!B2:H103,{6}, FALSE)), VLOOKUP(U45,Store_Showcase!B2:H134,{6}, FALSE))</f>
      </c>
      <c r="AG45">
        <f>VLOOKUP(D45,Sku_Consolidated!A2:R948,18,FALSE)</f>
      </c>
      <c r="AH45">
        <f>VLOOKUP(D45,Sku_Consolidated!A2:S948,19,FALSE)</f>
      </c>
      <c r="AI45">
        <f>VLOOKUP(D45,Sku_Consolidated!A2:T948,20,FALSE)</f>
      </c>
    </row>
    <row r="46" spans="1:35" x14ac:dyDescent="0.25">
      <c r="A46">
        <v>2024</v>
      </c>
      <c r="B46" t="s">
        <v>30</v>
      </c>
      <c r="C46" t="s">
        <v>31</v>
      </c>
      <c r="D46">
        <v>104143265</v>
      </c>
      <c r="E46" t="s">
        <v>53</v>
      </c>
      <c r="F46" s="12" t="s">
        <v>106</v>
      </c>
      <c r="G46" s="12" t="s">
        <v>106</v>
      </c>
      <c r="H46" t="s">
        <v>34</v>
      </c>
      <c r="I46" s="13" t="s">
        <v>43</v>
      </c>
      <c r="J46" s="13">
        <f>IF(H46="EA", I46, 0)</f>
      </c>
      <c r="K46" s="13">
        <f>IF(H46="KG", I46, I46 * VLOOKUP(D46,Sku_Consolidated!A2:U948,21,FALSE))</f>
      </c>
      <c r="L46" s="14" t="s">
        <v>36</v>
      </c>
      <c r="M46">
        <v>80</v>
      </c>
      <c r="N46" s="14" t="s">
        <v>69</v>
      </c>
      <c r="O46" s="14" t="s">
        <v>70</v>
      </c>
      <c r="P46" s="14" t="s">
        <v>71</v>
      </c>
      <c r="Q46" s="14" t="s">
        <v>72</v>
      </c>
      <c r="R46">
        <f>IF(IFERROR(VLOOKUP(U46,Store_Showcase!B2:H134,7, FALSE), TRUE)=TRUE, IF(IFERROR(VLOOKUP(U46,Store_SRP!B2:H103,7, FALSE), TRUE)=TRUE,VLOOKUP(U46,Store_VAM!B2:H271,7, FALSE),VLOOKUP(U46,Store_SRP!B2:H103,7, FALSE)), VLOOKUP(U46,Store_Showcase!B2:H134,7, FALSE))</f>
      </c>
      <c r="S46">
        <f>IF(IFERROR(VLOOKUP(U46,Store_Showcase!B2:K134,10, FALSE), TRUE)=TRUE, IF(IFERROR(VLOOKUP(U46,Store_SRP!B2:K103,10, FALSE), TRUE)=TRUE,VLOOKUP(U46,Store_VAM!B2:K271,10, FALSE),VLOOKUP(U46,Store_SRP!B2:K103,10, FALSE)), VLOOKUP(U46,Store_Showcase!B2:K134,10, FALSE))</f>
      </c>
      <c r="T46">
        <f>IF(VLOOKUP(D46,Sku_Consolidated!A2:S948,19,FALSE)="SHOWCASE", VLOOKUP(U46,Store_Showcase!B2:L134,11, FALSE), IF(VLOOKUP(D46,Sku_Consolidated!A2:S948,19,FALSE)="VAM",VLOOKUP(U46,Store_VAM!B2:L271,11, FALSE),VLOOKUP(U46,Store_SRP!B2:L103,11, FALSE)))</f>
      </c>
      <c r="U46" s="14">
        <v>2007</v>
      </c>
      <c r="V46">
        <f>IF(VLOOKUP(D46,Sku_Consolidated!A2:S948,19,FALSE)="SHOWCASE", VLOOKUP(U46,Store_Showcase!B2:C134,2, FALSE), IF(VLOOKUP(D46,Sku_Consolidated!A2:S948,19,FALSE)="VAM",VLOOKUP(U46,Store_VAM!B2:C271,2, FALSE),VLOOKUP(U46,Store_SRP!B2:C103,2, FALSE)))</f>
      </c>
      <c r="W46">
        <f>VLOOKUP(D46,Sku_Consolidated!A2:G948, 7, FALSE)</f>
      </c>
      <c r="X46">
        <f>VLOOKUP(D46,Sku_Consolidated!A2:K948, 11, FALSE)</f>
      </c>
      <c r="Y46">
        <f>VLOOKUP(D46,Sku_Consolidated!A2:H948, 8, FALSE)</f>
      </c>
      <c r="Z46">
        <f>VLOOKUP(D46,Sku_Consolidated!A2:I948, 9, FALSE)</f>
      </c>
      <c r="AA46" t="s">
        <v>41</v>
      </c>
      <c r="AB46">
        <f>VLOOKUP(D46,Sku_Consolidated!A2:E948, {5}, FALSE)</f>
      </c>
      <c r="AC46">
        <f>IF(VLOOKUP(D46,Sku_Consolidated!A2:S948,19,FALSE)="SHOWCASE", VLOOKUP(U46,Store_Showcase!B2:N134,13, FALSE), IF(VLOOKUP(D46,Sku_Consolidated!A2:S948,19,FALSE)="VAM",VLOOKUP(U46,Store_VAM!B2:N271,13, FALSE),VLOOKUP(U46,Store_SRP!B2:N103,13, FALSE)))</f>
      </c>
      <c r="AD46">
        <f>IF(IFERROR(AC46,TRUE)=TRUE, "-","OK")</f>
      </c>
      <c r="AE46">
        <f>IF(IFERROR(VLOOKUP(U46,Store_Showcase!B2:H134,{5}, FALSE), TRUE)=TRUE, IF(IFERROR(VLOOKUP(U46,Store_SRP!B2:H103,{5}, FALSE), TRUE)=TRUE,VLOOKUP(U46,Store_VAM!B2:H271,{5}, FALSE),VLOOKUP(U46,Store_SRP!B2:H103,{5}, FALSE)), VLOOKUP(U46,Store_Showcase!B2:H134,{5}, FALSE))</f>
      </c>
      <c r="AF46">
        <f>IF(IFERROR(VLOOKUP(U46,Store_Showcase!B2:H134,{6}, FALSE), TRUE)=TRUE, IF(IFERROR(VLOOKUP(U46,Store_SRP!B2:H103,{6}, FALSE), TRUE)=TRUE,VLOOKUP(U46,Store_VAM!B2:H271,{6}, FALSE),VLOOKUP(U46,Store_SRP!B2:H103,{6}, FALSE)), VLOOKUP(U46,Store_Showcase!B2:H134,{6}, FALSE))</f>
      </c>
      <c r="AG46">
        <f>VLOOKUP(D46,Sku_Consolidated!A2:R948,18,FALSE)</f>
      </c>
      <c r="AH46">
        <f>VLOOKUP(D46,Sku_Consolidated!A2:S948,19,FALSE)</f>
      </c>
      <c r="AI46">
        <f>VLOOKUP(D46,Sku_Consolidated!A2:T948,20,FALSE)</f>
      </c>
    </row>
    <row r="47" spans="1:35" x14ac:dyDescent="0.25">
      <c r="A47">
        <v>2024</v>
      </c>
      <c r="B47" t="s">
        <v>30</v>
      </c>
      <c r="C47" t="s">
        <v>31</v>
      </c>
      <c r="D47">
        <v>104143253</v>
      </c>
      <c r="E47" t="s">
        <v>64</v>
      </c>
      <c r="F47" s="12" t="s">
        <v>107</v>
      </c>
      <c r="G47" s="12" t="s">
        <v>107</v>
      </c>
      <c r="H47" t="s">
        <v>34</v>
      </c>
      <c r="I47" s="13" t="s">
        <v>43</v>
      </c>
      <c r="J47" s="13">
        <f>IF(H47="EA", I47, 0)</f>
      </c>
      <c r="K47" s="13">
        <f>IF(H47="KG", I47, I47 * VLOOKUP(D47,Sku_Consolidated!A2:U948,21,FALSE))</f>
      </c>
      <c r="L47" s="14" t="s">
        <v>36</v>
      </c>
      <c r="M47">
        <v>80</v>
      </c>
      <c r="N47" s="14" t="s">
        <v>60</v>
      </c>
      <c r="O47" s="14" t="s">
        <v>61</v>
      </c>
      <c r="P47" s="14" t="s">
        <v>62</v>
      </c>
      <c r="Q47" s="14" t="s">
        <v>63</v>
      </c>
      <c r="R47">
        <f>IF(IFERROR(VLOOKUP(U47,Store_Showcase!B2:H134,7, FALSE), TRUE)=TRUE, IF(IFERROR(VLOOKUP(U47,Store_SRP!B2:H103,7, FALSE), TRUE)=TRUE,VLOOKUP(U47,Store_VAM!B2:H271,7, FALSE),VLOOKUP(U47,Store_SRP!B2:H103,7, FALSE)), VLOOKUP(U47,Store_Showcase!B2:H134,7, FALSE))</f>
      </c>
      <c r="S47">
        <f>IF(IFERROR(VLOOKUP(U47,Store_Showcase!B2:K134,10, FALSE), TRUE)=TRUE, IF(IFERROR(VLOOKUP(U47,Store_SRP!B2:K103,10, FALSE), TRUE)=TRUE,VLOOKUP(U47,Store_VAM!B2:K271,10, FALSE),VLOOKUP(U47,Store_SRP!B2:K103,10, FALSE)), VLOOKUP(U47,Store_Showcase!B2:K134,10, FALSE))</f>
      </c>
      <c r="T47">
        <f>IF(VLOOKUP(D47,Sku_Consolidated!A2:S948,19,FALSE)="SHOWCASE", VLOOKUP(U47,Store_Showcase!B2:L134,11, FALSE), IF(VLOOKUP(D47,Sku_Consolidated!A2:S948,19,FALSE)="VAM",VLOOKUP(U47,Store_VAM!B2:L271,11, FALSE),VLOOKUP(U47,Store_SRP!B2:L103,11, FALSE)))</f>
      </c>
      <c r="U47" s="14">
        <v>2007</v>
      </c>
      <c r="V47">
        <f>IF(VLOOKUP(D47,Sku_Consolidated!A2:S948,19,FALSE)="SHOWCASE", VLOOKUP(U47,Store_Showcase!B2:C134,2, FALSE), IF(VLOOKUP(D47,Sku_Consolidated!A2:S948,19,FALSE)="VAM",VLOOKUP(U47,Store_VAM!B2:C271,2, FALSE),VLOOKUP(U47,Store_SRP!B2:C103,2, FALSE)))</f>
      </c>
      <c r="W47">
        <f>VLOOKUP(D47,Sku_Consolidated!A2:G948, 7, FALSE)</f>
      </c>
      <c r="X47">
        <f>VLOOKUP(D47,Sku_Consolidated!A2:K948, 11, FALSE)</f>
      </c>
      <c r="Y47">
        <f>VLOOKUP(D47,Sku_Consolidated!A2:H948, 8, FALSE)</f>
      </c>
      <c r="Z47">
        <f>VLOOKUP(D47,Sku_Consolidated!A2:I948, 9, FALSE)</f>
      </c>
      <c r="AA47" t="s">
        <v>41</v>
      </c>
      <c r="AB47">
        <f>VLOOKUP(D47,Sku_Consolidated!A2:E948, {5}, FALSE)</f>
      </c>
      <c r="AC47">
        <f>IF(VLOOKUP(D47,Sku_Consolidated!A2:S948,19,FALSE)="SHOWCASE", VLOOKUP(U47,Store_Showcase!B2:N134,13, FALSE), IF(VLOOKUP(D47,Sku_Consolidated!A2:S948,19,FALSE)="VAM",VLOOKUP(U47,Store_VAM!B2:N271,13, FALSE),VLOOKUP(U47,Store_SRP!B2:N103,13, FALSE)))</f>
      </c>
      <c r="AD47">
        <f>IF(IFERROR(AC47,TRUE)=TRUE, "-","OK")</f>
      </c>
      <c r="AE47">
        <f>IF(IFERROR(VLOOKUP(U47,Store_Showcase!B2:H134,{5}, FALSE), TRUE)=TRUE, IF(IFERROR(VLOOKUP(U47,Store_SRP!B2:H103,{5}, FALSE), TRUE)=TRUE,VLOOKUP(U47,Store_VAM!B2:H271,{5}, FALSE),VLOOKUP(U47,Store_SRP!B2:H103,{5}, FALSE)), VLOOKUP(U47,Store_Showcase!B2:H134,{5}, FALSE))</f>
      </c>
      <c r="AF47">
        <f>IF(IFERROR(VLOOKUP(U47,Store_Showcase!B2:H134,{6}, FALSE), TRUE)=TRUE, IF(IFERROR(VLOOKUP(U47,Store_SRP!B2:H103,{6}, FALSE), TRUE)=TRUE,VLOOKUP(U47,Store_VAM!B2:H271,{6}, FALSE),VLOOKUP(U47,Store_SRP!B2:H103,{6}, FALSE)), VLOOKUP(U47,Store_Showcase!B2:H134,{6}, FALSE))</f>
      </c>
      <c r="AG47">
        <f>VLOOKUP(D47,Sku_Consolidated!A2:R948,18,FALSE)</f>
      </c>
      <c r="AH47">
        <f>VLOOKUP(D47,Sku_Consolidated!A2:S948,19,FALSE)</f>
      </c>
      <c r="AI47">
        <f>VLOOKUP(D47,Sku_Consolidated!A2:T948,20,FALSE)</f>
      </c>
    </row>
    <row r="48" spans="1:35" x14ac:dyDescent="0.25">
      <c r="A48">
        <v>2024</v>
      </c>
      <c r="B48" t="s">
        <v>30</v>
      </c>
      <c r="C48" t="s">
        <v>31</v>
      </c>
      <c r="D48">
        <v>104143265</v>
      </c>
      <c r="E48" t="s">
        <v>53</v>
      </c>
      <c r="F48" s="12" t="s">
        <v>107</v>
      </c>
      <c r="G48" s="12" t="s">
        <v>107</v>
      </c>
      <c r="H48" t="s">
        <v>34</v>
      </c>
      <c r="I48" s="13" t="s">
        <v>43</v>
      </c>
      <c r="J48" s="13">
        <f>IF(H48="EA", I48, 0)</f>
      </c>
      <c r="K48" s="13">
        <f>IF(H48="KG", I48, I48 * VLOOKUP(D48,Sku_Consolidated!A2:U948,21,FALSE))</f>
      </c>
      <c r="L48" s="14" t="s">
        <v>36</v>
      </c>
      <c r="M48">
        <v>80</v>
      </c>
      <c r="N48" s="14" t="s">
        <v>69</v>
      </c>
      <c r="O48" s="14" t="s">
        <v>70</v>
      </c>
      <c r="P48" s="14" t="s">
        <v>71</v>
      </c>
      <c r="Q48" s="14" t="s">
        <v>72</v>
      </c>
      <c r="R48">
        <f>IF(IFERROR(VLOOKUP(U48,Store_Showcase!B2:H134,7, FALSE), TRUE)=TRUE, IF(IFERROR(VLOOKUP(U48,Store_SRP!B2:H103,7, FALSE), TRUE)=TRUE,VLOOKUP(U48,Store_VAM!B2:H271,7, FALSE),VLOOKUP(U48,Store_SRP!B2:H103,7, FALSE)), VLOOKUP(U48,Store_Showcase!B2:H134,7, FALSE))</f>
      </c>
      <c r="S48">
        <f>IF(IFERROR(VLOOKUP(U48,Store_Showcase!B2:K134,10, FALSE), TRUE)=TRUE, IF(IFERROR(VLOOKUP(U48,Store_SRP!B2:K103,10, FALSE), TRUE)=TRUE,VLOOKUP(U48,Store_VAM!B2:K271,10, FALSE),VLOOKUP(U48,Store_SRP!B2:K103,10, FALSE)), VLOOKUP(U48,Store_Showcase!B2:K134,10, FALSE))</f>
      </c>
      <c r="T48">
        <f>IF(VLOOKUP(D48,Sku_Consolidated!A2:S948,19,FALSE)="SHOWCASE", VLOOKUP(U48,Store_Showcase!B2:L134,11, FALSE), IF(VLOOKUP(D48,Sku_Consolidated!A2:S948,19,FALSE)="VAM",VLOOKUP(U48,Store_VAM!B2:L271,11, FALSE),VLOOKUP(U48,Store_SRP!B2:L103,11, FALSE)))</f>
      </c>
      <c r="U48" s="14">
        <v>2007</v>
      </c>
      <c r="V48">
        <f>IF(VLOOKUP(D48,Sku_Consolidated!A2:S948,19,FALSE)="SHOWCASE", VLOOKUP(U48,Store_Showcase!B2:C134,2, FALSE), IF(VLOOKUP(D48,Sku_Consolidated!A2:S948,19,FALSE)="VAM",VLOOKUP(U48,Store_VAM!B2:C271,2, FALSE),VLOOKUP(U48,Store_SRP!B2:C103,2, FALSE)))</f>
      </c>
      <c r="W48">
        <f>VLOOKUP(D48,Sku_Consolidated!A2:G948, 7, FALSE)</f>
      </c>
      <c r="X48">
        <f>VLOOKUP(D48,Sku_Consolidated!A2:K948, 11, FALSE)</f>
      </c>
      <c r="Y48">
        <f>VLOOKUP(D48,Sku_Consolidated!A2:H948, 8, FALSE)</f>
      </c>
      <c r="Z48">
        <f>VLOOKUP(D48,Sku_Consolidated!A2:I948, 9, FALSE)</f>
      </c>
      <c r="AA48" t="s">
        <v>41</v>
      </c>
      <c r="AB48">
        <f>VLOOKUP(D48,Sku_Consolidated!A2:E948, {5}, FALSE)</f>
      </c>
      <c r="AC48">
        <f>IF(VLOOKUP(D48,Sku_Consolidated!A2:S948,19,FALSE)="SHOWCASE", VLOOKUP(U48,Store_Showcase!B2:N134,13, FALSE), IF(VLOOKUP(D48,Sku_Consolidated!A2:S948,19,FALSE)="VAM",VLOOKUP(U48,Store_VAM!B2:N271,13, FALSE),VLOOKUP(U48,Store_SRP!B2:N103,13, FALSE)))</f>
      </c>
      <c r="AD48">
        <f>IF(IFERROR(AC48,TRUE)=TRUE, "-","OK")</f>
      </c>
      <c r="AE48">
        <f>IF(IFERROR(VLOOKUP(U48,Store_Showcase!B2:H134,{5}, FALSE), TRUE)=TRUE, IF(IFERROR(VLOOKUP(U48,Store_SRP!B2:H103,{5}, FALSE), TRUE)=TRUE,VLOOKUP(U48,Store_VAM!B2:H271,{5}, FALSE),VLOOKUP(U48,Store_SRP!B2:H103,{5}, FALSE)), VLOOKUP(U48,Store_Showcase!B2:H134,{5}, FALSE))</f>
      </c>
      <c r="AF48">
        <f>IF(IFERROR(VLOOKUP(U48,Store_Showcase!B2:H134,{6}, FALSE), TRUE)=TRUE, IF(IFERROR(VLOOKUP(U48,Store_SRP!B2:H103,{6}, FALSE), TRUE)=TRUE,VLOOKUP(U48,Store_VAM!B2:H271,{6}, FALSE),VLOOKUP(U48,Store_SRP!B2:H103,{6}, FALSE)), VLOOKUP(U48,Store_Showcase!B2:H134,{6}, FALSE))</f>
      </c>
      <c r="AG48">
        <f>VLOOKUP(D48,Sku_Consolidated!A2:R948,18,FALSE)</f>
      </c>
      <c r="AH48">
        <f>VLOOKUP(D48,Sku_Consolidated!A2:S948,19,FALSE)</f>
      </c>
      <c r="AI48">
        <f>VLOOKUP(D48,Sku_Consolidated!A2:T948,20,FALSE)</f>
      </c>
    </row>
    <row r="49" spans="1:35" x14ac:dyDescent="0.25">
      <c r="A49">
        <v>2024</v>
      </c>
      <c r="B49" t="s">
        <v>30</v>
      </c>
      <c r="C49" t="s">
        <v>31</v>
      </c>
      <c r="D49">
        <v>104143268</v>
      </c>
      <c r="E49" t="s">
        <v>74</v>
      </c>
      <c r="F49" s="12" t="s">
        <v>107</v>
      </c>
      <c r="G49" s="12" t="s">
        <v>107</v>
      </c>
      <c r="H49" t="s">
        <v>34</v>
      </c>
      <c r="I49" s="13" t="s">
        <v>43</v>
      </c>
      <c r="J49" s="13">
        <f>IF(H49="EA", I49, 0)</f>
      </c>
      <c r="K49" s="13">
        <f>IF(H49="KG", I49, I49 * VLOOKUP(D49,Sku_Consolidated!A2:U948,21,FALSE))</f>
      </c>
      <c r="L49" s="14" t="s">
        <v>36</v>
      </c>
      <c r="M49">
        <v>80</v>
      </c>
      <c r="N49" s="14" t="s">
        <v>75</v>
      </c>
      <c r="O49" s="14" t="s">
        <v>76</v>
      </c>
      <c r="P49" s="14" t="s">
        <v>77</v>
      </c>
      <c r="Q49" s="14" t="s">
        <v>78</v>
      </c>
      <c r="R49">
        <f>IF(IFERROR(VLOOKUP(U49,Store_Showcase!B2:H134,7, FALSE), TRUE)=TRUE, IF(IFERROR(VLOOKUP(U49,Store_SRP!B2:H103,7, FALSE), TRUE)=TRUE,VLOOKUP(U49,Store_VAM!B2:H271,7, FALSE),VLOOKUP(U49,Store_SRP!B2:H103,7, FALSE)), VLOOKUP(U49,Store_Showcase!B2:H134,7, FALSE))</f>
      </c>
      <c r="S49">
        <f>IF(IFERROR(VLOOKUP(U49,Store_Showcase!B2:K134,10, FALSE), TRUE)=TRUE, IF(IFERROR(VLOOKUP(U49,Store_SRP!B2:K103,10, FALSE), TRUE)=TRUE,VLOOKUP(U49,Store_VAM!B2:K271,10, FALSE),VLOOKUP(U49,Store_SRP!B2:K103,10, FALSE)), VLOOKUP(U49,Store_Showcase!B2:K134,10, FALSE))</f>
      </c>
      <c r="T49">
        <f>IF(VLOOKUP(D49,Sku_Consolidated!A2:S948,19,FALSE)="SHOWCASE", VLOOKUP(U49,Store_Showcase!B2:L134,11, FALSE), IF(VLOOKUP(D49,Sku_Consolidated!A2:S948,19,FALSE)="VAM",VLOOKUP(U49,Store_VAM!B2:L271,11, FALSE),VLOOKUP(U49,Store_SRP!B2:L103,11, FALSE)))</f>
      </c>
      <c r="U49" s="14">
        <v>2007</v>
      </c>
      <c r="V49">
        <f>IF(VLOOKUP(D49,Sku_Consolidated!A2:S948,19,FALSE)="SHOWCASE", VLOOKUP(U49,Store_Showcase!B2:C134,2, FALSE), IF(VLOOKUP(D49,Sku_Consolidated!A2:S948,19,FALSE)="VAM",VLOOKUP(U49,Store_VAM!B2:C271,2, FALSE),VLOOKUP(U49,Store_SRP!B2:C103,2, FALSE)))</f>
      </c>
      <c r="W49">
        <f>VLOOKUP(D49,Sku_Consolidated!A2:G948, 7, FALSE)</f>
      </c>
      <c r="X49">
        <f>VLOOKUP(D49,Sku_Consolidated!A2:K948, 11, FALSE)</f>
      </c>
      <c r="Y49">
        <f>VLOOKUP(D49,Sku_Consolidated!A2:H948, 8, FALSE)</f>
      </c>
      <c r="Z49">
        <f>VLOOKUP(D49,Sku_Consolidated!A2:I948, 9, FALSE)</f>
      </c>
      <c r="AA49" t="s">
        <v>41</v>
      </c>
      <c r="AB49">
        <f>VLOOKUP(D49,Sku_Consolidated!A2:E948, {5}, FALSE)</f>
      </c>
      <c r="AC49">
        <f>IF(VLOOKUP(D49,Sku_Consolidated!A2:S948,19,FALSE)="SHOWCASE", VLOOKUP(U49,Store_Showcase!B2:N134,13, FALSE), IF(VLOOKUP(D49,Sku_Consolidated!A2:S948,19,FALSE)="VAM",VLOOKUP(U49,Store_VAM!B2:N271,13, FALSE),VLOOKUP(U49,Store_SRP!B2:N103,13, FALSE)))</f>
      </c>
      <c r="AD49">
        <f>IF(IFERROR(AC49,TRUE)=TRUE, "-","OK")</f>
      </c>
      <c r="AE49">
        <f>IF(IFERROR(VLOOKUP(U49,Store_Showcase!B2:H134,{5}, FALSE), TRUE)=TRUE, IF(IFERROR(VLOOKUP(U49,Store_SRP!B2:H103,{5}, FALSE), TRUE)=TRUE,VLOOKUP(U49,Store_VAM!B2:H271,{5}, FALSE),VLOOKUP(U49,Store_SRP!B2:H103,{5}, FALSE)), VLOOKUP(U49,Store_Showcase!B2:H134,{5}, FALSE))</f>
      </c>
      <c r="AF49">
        <f>IF(IFERROR(VLOOKUP(U49,Store_Showcase!B2:H134,{6}, FALSE), TRUE)=TRUE, IF(IFERROR(VLOOKUP(U49,Store_SRP!B2:H103,{6}, FALSE), TRUE)=TRUE,VLOOKUP(U49,Store_VAM!B2:H271,{6}, FALSE),VLOOKUP(U49,Store_SRP!B2:H103,{6}, FALSE)), VLOOKUP(U49,Store_Showcase!B2:H134,{6}, FALSE))</f>
      </c>
      <c r="AG49">
        <f>VLOOKUP(D49,Sku_Consolidated!A2:R948,18,FALSE)</f>
      </c>
      <c r="AH49">
        <f>VLOOKUP(D49,Sku_Consolidated!A2:S948,19,FALSE)</f>
      </c>
      <c r="AI49">
        <f>VLOOKUP(D49,Sku_Consolidated!A2:T948,20,FALSE)</f>
      </c>
    </row>
    <row r="50" spans="1:35" x14ac:dyDescent="0.25">
      <c r="A50">
        <v>2024</v>
      </c>
      <c r="B50" t="s">
        <v>30</v>
      </c>
      <c r="C50" t="s">
        <v>31</v>
      </c>
      <c r="D50">
        <v>104143253</v>
      </c>
      <c r="E50" t="s">
        <v>64</v>
      </c>
      <c r="F50" s="12" t="s">
        <v>89</v>
      </c>
      <c r="G50" s="12" t="s">
        <v>89</v>
      </c>
      <c r="H50" t="s">
        <v>34</v>
      </c>
      <c r="I50" s="13" t="s">
        <v>35</v>
      </c>
      <c r="J50" s="13">
        <f>IF(H50="EA", I50, 0)</f>
      </c>
      <c r="K50" s="13">
        <f>IF(H50="KG", I50, I50 * VLOOKUP(D50,Sku_Consolidated!A2:U948,21,FALSE))</f>
      </c>
      <c r="L50" s="14" t="s">
        <v>36</v>
      </c>
      <c r="M50">
        <v>80</v>
      </c>
      <c r="N50" s="14" t="s">
        <v>37</v>
      </c>
      <c r="O50" s="14" t="s">
        <v>38</v>
      </c>
      <c r="P50" s="14" t="s">
        <v>39</v>
      </c>
      <c r="Q50" s="14" t="s">
        <v>40</v>
      </c>
      <c r="R50">
        <f>IF(IFERROR(VLOOKUP(U50,Store_Showcase!B2:H134,7, FALSE), TRUE)=TRUE, IF(IFERROR(VLOOKUP(U50,Store_SRP!B2:H103,7, FALSE), TRUE)=TRUE,VLOOKUP(U50,Store_VAM!B2:H271,7, FALSE),VLOOKUP(U50,Store_SRP!B2:H103,7, FALSE)), VLOOKUP(U50,Store_Showcase!B2:H134,7, FALSE))</f>
      </c>
      <c r="S50">
        <f>IF(IFERROR(VLOOKUP(U50,Store_Showcase!B2:K134,10, FALSE), TRUE)=TRUE, IF(IFERROR(VLOOKUP(U50,Store_SRP!B2:K103,10, FALSE), TRUE)=TRUE,VLOOKUP(U50,Store_VAM!B2:K271,10, FALSE),VLOOKUP(U50,Store_SRP!B2:K103,10, FALSE)), VLOOKUP(U50,Store_Showcase!B2:K134,10, FALSE))</f>
      </c>
      <c r="T50">
        <f>IF(VLOOKUP(D50,Sku_Consolidated!A2:S948,19,FALSE)="SHOWCASE", VLOOKUP(U50,Store_Showcase!B2:L134,11, FALSE), IF(VLOOKUP(D50,Sku_Consolidated!A2:S948,19,FALSE)="VAM",VLOOKUP(U50,Store_VAM!B2:L271,11, FALSE),VLOOKUP(U50,Store_SRP!B2:L103,11, FALSE)))</f>
      </c>
      <c r="U50" s="14">
        <v>2007</v>
      </c>
      <c r="V50">
        <f>IF(VLOOKUP(D50,Sku_Consolidated!A2:S948,19,FALSE)="SHOWCASE", VLOOKUP(U50,Store_Showcase!B2:C134,2, FALSE), IF(VLOOKUP(D50,Sku_Consolidated!A2:S948,19,FALSE)="VAM",VLOOKUP(U50,Store_VAM!B2:C271,2, FALSE),VLOOKUP(U50,Store_SRP!B2:C103,2, FALSE)))</f>
      </c>
      <c r="W50">
        <f>VLOOKUP(D50,Sku_Consolidated!A2:G948, 7, FALSE)</f>
      </c>
      <c r="X50">
        <f>VLOOKUP(D50,Sku_Consolidated!A2:K948, 11, FALSE)</f>
      </c>
      <c r="Y50">
        <f>VLOOKUP(D50,Sku_Consolidated!A2:H948, 8, FALSE)</f>
      </c>
      <c r="Z50">
        <f>VLOOKUP(D50,Sku_Consolidated!A2:I948, 9, FALSE)</f>
      </c>
      <c r="AA50" t="s">
        <v>41</v>
      </c>
      <c r="AB50">
        <f>VLOOKUP(D50,Sku_Consolidated!A2:E948, {5}, FALSE)</f>
      </c>
      <c r="AC50">
        <f>IF(VLOOKUP(D50,Sku_Consolidated!A2:S948,19,FALSE)="SHOWCASE", VLOOKUP(U50,Store_Showcase!B2:N134,13, FALSE), IF(VLOOKUP(D50,Sku_Consolidated!A2:S948,19,FALSE)="VAM",VLOOKUP(U50,Store_VAM!B2:N271,13, FALSE),VLOOKUP(U50,Store_SRP!B2:N103,13, FALSE)))</f>
      </c>
      <c r="AD50">
        <f>IF(IFERROR(AC50,TRUE)=TRUE, "-","OK")</f>
      </c>
      <c r="AE50">
        <f>IF(IFERROR(VLOOKUP(U50,Store_Showcase!B2:H134,{5}, FALSE), TRUE)=TRUE, IF(IFERROR(VLOOKUP(U50,Store_SRP!B2:H103,{5}, FALSE), TRUE)=TRUE,VLOOKUP(U50,Store_VAM!B2:H271,{5}, FALSE),VLOOKUP(U50,Store_SRP!B2:H103,{5}, FALSE)), VLOOKUP(U50,Store_Showcase!B2:H134,{5}, FALSE))</f>
      </c>
      <c r="AF50">
        <f>IF(IFERROR(VLOOKUP(U50,Store_Showcase!B2:H134,{6}, FALSE), TRUE)=TRUE, IF(IFERROR(VLOOKUP(U50,Store_SRP!B2:H103,{6}, FALSE), TRUE)=TRUE,VLOOKUP(U50,Store_VAM!B2:H271,{6}, FALSE),VLOOKUP(U50,Store_SRP!B2:H103,{6}, FALSE)), VLOOKUP(U50,Store_Showcase!B2:H134,{6}, FALSE))</f>
      </c>
      <c r="AG50">
        <f>VLOOKUP(D50,Sku_Consolidated!A2:R948,18,FALSE)</f>
      </c>
      <c r="AH50">
        <f>VLOOKUP(D50,Sku_Consolidated!A2:S948,19,FALSE)</f>
      </c>
      <c r="AI50">
        <f>VLOOKUP(D50,Sku_Consolidated!A2:T948,20,FALSE)</f>
      </c>
    </row>
    <row r="51" spans="1:35" x14ac:dyDescent="0.25">
      <c r="A51">
        <v>2024</v>
      </c>
      <c r="B51" t="s">
        <v>30</v>
      </c>
      <c r="C51" t="s">
        <v>31</v>
      </c>
      <c r="D51">
        <v>104143256</v>
      </c>
      <c r="E51" t="s">
        <v>42</v>
      </c>
      <c r="F51" s="12" t="s">
        <v>89</v>
      </c>
      <c r="G51" s="12" t="s">
        <v>89</v>
      </c>
      <c r="H51" t="s">
        <v>34</v>
      </c>
      <c r="I51" s="13" t="s">
        <v>35</v>
      </c>
      <c r="J51" s="13">
        <f>IF(H51="EA", I51, 0)</f>
      </c>
      <c r="K51" s="13">
        <f>IF(H51="KG", I51, I51 * VLOOKUP(D51,Sku_Consolidated!A2:U948,21,FALSE))</f>
      </c>
      <c r="L51" s="14" t="s">
        <v>36</v>
      </c>
      <c r="M51">
        <v>80</v>
      </c>
      <c r="N51" s="14" t="s">
        <v>108</v>
      </c>
      <c r="O51" s="14" t="s">
        <v>109</v>
      </c>
      <c r="P51" s="14" t="s">
        <v>110</v>
      </c>
      <c r="Q51" s="14" t="s">
        <v>111</v>
      </c>
      <c r="R51">
        <f>IF(IFERROR(VLOOKUP(U51,Store_Showcase!B2:H134,7, FALSE), TRUE)=TRUE, IF(IFERROR(VLOOKUP(U51,Store_SRP!B2:H103,7, FALSE), TRUE)=TRUE,VLOOKUP(U51,Store_VAM!B2:H271,7, FALSE),VLOOKUP(U51,Store_SRP!B2:H103,7, FALSE)), VLOOKUP(U51,Store_Showcase!B2:H134,7, FALSE))</f>
      </c>
      <c r="S51">
        <f>IF(IFERROR(VLOOKUP(U51,Store_Showcase!B2:K134,10, FALSE), TRUE)=TRUE, IF(IFERROR(VLOOKUP(U51,Store_SRP!B2:K103,10, FALSE), TRUE)=TRUE,VLOOKUP(U51,Store_VAM!B2:K271,10, FALSE),VLOOKUP(U51,Store_SRP!B2:K103,10, FALSE)), VLOOKUP(U51,Store_Showcase!B2:K134,10, FALSE))</f>
      </c>
      <c r="T51">
        <f>IF(VLOOKUP(D51,Sku_Consolidated!A2:S948,19,FALSE)="SHOWCASE", VLOOKUP(U51,Store_Showcase!B2:L134,11, FALSE), IF(VLOOKUP(D51,Sku_Consolidated!A2:S948,19,FALSE)="VAM",VLOOKUP(U51,Store_VAM!B2:L271,11, FALSE),VLOOKUP(U51,Store_SRP!B2:L103,11, FALSE)))</f>
      </c>
      <c r="U51" s="14">
        <v>2007</v>
      </c>
      <c r="V51">
        <f>IF(VLOOKUP(D51,Sku_Consolidated!A2:S948,19,FALSE)="SHOWCASE", VLOOKUP(U51,Store_Showcase!B2:C134,2, FALSE), IF(VLOOKUP(D51,Sku_Consolidated!A2:S948,19,FALSE)="VAM",VLOOKUP(U51,Store_VAM!B2:C271,2, FALSE),VLOOKUP(U51,Store_SRP!B2:C103,2, FALSE)))</f>
      </c>
      <c r="W51">
        <f>VLOOKUP(D51,Sku_Consolidated!A2:G948, 7, FALSE)</f>
      </c>
      <c r="X51">
        <f>VLOOKUP(D51,Sku_Consolidated!A2:K948, 11, FALSE)</f>
      </c>
      <c r="Y51">
        <f>VLOOKUP(D51,Sku_Consolidated!A2:H948, 8, FALSE)</f>
      </c>
      <c r="Z51">
        <f>VLOOKUP(D51,Sku_Consolidated!A2:I948, 9, FALSE)</f>
      </c>
      <c r="AA51" t="s">
        <v>41</v>
      </c>
      <c r="AB51">
        <f>VLOOKUP(D51,Sku_Consolidated!A2:E948, {5}, FALSE)</f>
      </c>
      <c r="AC51">
        <f>IF(VLOOKUP(D51,Sku_Consolidated!A2:S948,19,FALSE)="SHOWCASE", VLOOKUP(U51,Store_Showcase!B2:N134,13, FALSE), IF(VLOOKUP(D51,Sku_Consolidated!A2:S948,19,FALSE)="VAM",VLOOKUP(U51,Store_VAM!B2:N271,13, FALSE),VLOOKUP(U51,Store_SRP!B2:N103,13, FALSE)))</f>
      </c>
      <c r="AD51">
        <f>IF(IFERROR(AC51,TRUE)=TRUE, "-","OK")</f>
      </c>
      <c r="AE51">
        <f>IF(IFERROR(VLOOKUP(U51,Store_Showcase!B2:H134,{5}, FALSE), TRUE)=TRUE, IF(IFERROR(VLOOKUP(U51,Store_SRP!B2:H103,{5}, FALSE), TRUE)=TRUE,VLOOKUP(U51,Store_VAM!B2:H271,{5}, FALSE),VLOOKUP(U51,Store_SRP!B2:H103,{5}, FALSE)), VLOOKUP(U51,Store_Showcase!B2:H134,{5}, FALSE))</f>
      </c>
      <c r="AF51">
        <f>IF(IFERROR(VLOOKUP(U51,Store_Showcase!B2:H134,{6}, FALSE), TRUE)=TRUE, IF(IFERROR(VLOOKUP(U51,Store_SRP!B2:H103,{6}, FALSE), TRUE)=TRUE,VLOOKUP(U51,Store_VAM!B2:H271,{6}, FALSE),VLOOKUP(U51,Store_SRP!B2:H103,{6}, FALSE)), VLOOKUP(U51,Store_Showcase!B2:H134,{6}, FALSE))</f>
      </c>
      <c r="AG51">
        <f>VLOOKUP(D51,Sku_Consolidated!A2:R948,18,FALSE)</f>
      </c>
      <c r="AH51">
        <f>VLOOKUP(D51,Sku_Consolidated!A2:S948,19,FALSE)</f>
      </c>
      <c r="AI51">
        <f>VLOOKUP(D51,Sku_Consolidated!A2:T948,20,FALSE)</f>
      </c>
    </row>
    <row r="52" spans="1:35" x14ac:dyDescent="0.25">
      <c r="A52">
        <v>2024</v>
      </c>
      <c r="B52" t="s">
        <v>30</v>
      </c>
      <c r="C52" t="s">
        <v>31</v>
      </c>
      <c r="D52">
        <v>104143246</v>
      </c>
      <c r="E52" t="s">
        <v>32</v>
      </c>
      <c r="F52" s="12" t="s">
        <v>112</v>
      </c>
      <c r="G52" s="12" t="s">
        <v>112</v>
      </c>
      <c r="H52" t="s">
        <v>34</v>
      </c>
      <c r="I52" s="13" t="s">
        <v>43</v>
      </c>
      <c r="J52" s="13">
        <f>IF(H52="EA", I52, 0)</f>
      </c>
      <c r="K52" s="13">
        <f>IF(H52="KG", I52, I52 * VLOOKUP(D52,Sku_Consolidated!A2:U948,21,FALSE))</f>
      </c>
      <c r="L52" s="14" t="s">
        <v>36</v>
      </c>
      <c r="M52">
        <v>80</v>
      </c>
      <c r="N52" s="14" t="s">
        <v>60</v>
      </c>
      <c r="O52" s="14" t="s">
        <v>61</v>
      </c>
      <c r="P52" s="14" t="s">
        <v>62</v>
      </c>
      <c r="Q52" s="14" t="s">
        <v>63</v>
      </c>
      <c r="R52">
        <f>IF(IFERROR(VLOOKUP(U52,Store_Showcase!B2:H134,7, FALSE), TRUE)=TRUE, IF(IFERROR(VLOOKUP(U52,Store_SRP!B2:H103,7, FALSE), TRUE)=TRUE,VLOOKUP(U52,Store_VAM!B2:H271,7, FALSE),VLOOKUP(U52,Store_SRP!B2:H103,7, FALSE)), VLOOKUP(U52,Store_Showcase!B2:H134,7, FALSE))</f>
      </c>
      <c r="S52">
        <f>IF(IFERROR(VLOOKUP(U52,Store_Showcase!B2:K134,10, FALSE), TRUE)=TRUE, IF(IFERROR(VLOOKUP(U52,Store_SRP!B2:K103,10, FALSE), TRUE)=TRUE,VLOOKUP(U52,Store_VAM!B2:K271,10, FALSE),VLOOKUP(U52,Store_SRP!B2:K103,10, FALSE)), VLOOKUP(U52,Store_Showcase!B2:K134,10, FALSE))</f>
      </c>
      <c r="T52">
        <f>IF(VLOOKUP(D52,Sku_Consolidated!A2:S948,19,FALSE)="SHOWCASE", VLOOKUP(U52,Store_Showcase!B2:L134,11, FALSE), IF(VLOOKUP(D52,Sku_Consolidated!A2:S948,19,FALSE)="VAM",VLOOKUP(U52,Store_VAM!B2:L271,11, FALSE),VLOOKUP(U52,Store_SRP!B2:L103,11, FALSE)))</f>
      </c>
      <c r="U52" s="14">
        <v>2007</v>
      </c>
      <c r="V52">
        <f>IF(VLOOKUP(D52,Sku_Consolidated!A2:S948,19,FALSE)="SHOWCASE", VLOOKUP(U52,Store_Showcase!B2:C134,2, FALSE), IF(VLOOKUP(D52,Sku_Consolidated!A2:S948,19,FALSE)="VAM",VLOOKUP(U52,Store_VAM!B2:C271,2, FALSE),VLOOKUP(U52,Store_SRP!B2:C103,2, FALSE)))</f>
      </c>
      <c r="W52">
        <f>VLOOKUP(D52,Sku_Consolidated!A2:G948, 7, FALSE)</f>
      </c>
      <c r="X52">
        <f>VLOOKUP(D52,Sku_Consolidated!A2:K948, 11, FALSE)</f>
      </c>
      <c r="Y52">
        <f>VLOOKUP(D52,Sku_Consolidated!A2:H948, 8, FALSE)</f>
      </c>
      <c r="Z52">
        <f>VLOOKUP(D52,Sku_Consolidated!A2:I948, 9, FALSE)</f>
      </c>
      <c r="AA52" t="s">
        <v>41</v>
      </c>
      <c r="AB52">
        <f>VLOOKUP(D52,Sku_Consolidated!A2:E948, {5}, FALSE)</f>
      </c>
      <c r="AC52">
        <f>IF(VLOOKUP(D52,Sku_Consolidated!A2:S948,19,FALSE)="SHOWCASE", VLOOKUP(U52,Store_Showcase!B2:N134,13, FALSE), IF(VLOOKUP(D52,Sku_Consolidated!A2:S948,19,FALSE)="VAM",VLOOKUP(U52,Store_VAM!B2:N271,13, FALSE),VLOOKUP(U52,Store_SRP!B2:N103,13, FALSE)))</f>
      </c>
      <c r="AD52">
        <f>IF(IFERROR(AC52,TRUE)=TRUE, "-","OK")</f>
      </c>
      <c r="AE52">
        <f>IF(IFERROR(VLOOKUP(U52,Store_Showcase!B2:H134,{5}, FALSE), TRUE)=TRUE, IF(IFERROR(VLOOKUP(U52,Store_SRP!B2:H103,{5}, FALSE), TRUE)=TRUE,VLOOKUP(U52,Store_VAM!B2:H271,{5}, FALSE),VLOOKUP(U52,Store_SRP!B2:H103,{5}, FALSE)), VLOOKUP(U52,Store_Showcase!B2:H134,{5}, FALSE))</f>
      </c>
      <c r="AF52">
        <f>IF(IFERROR(VLOOKUP(U52,Store_Showcase!B2:H134,{6}, FALSE), TRUE)=TRUE, IF(IFERROR(VLOOKUP(U52,Store_SRP!B2:H103,{6}, FALSE), TRUE)=TRUE,VLOOKUP(U52,Store_VAM!B2:H271,{6}, FALSE),VLOOKUP(U52,Store_SRP!B2:H103,{6}, FALSE)), VLOOKUP(U52,Store_Showcase!B2:H134,{6}, FALSE))</f>
      </c>
      <c r="AG52">
        <f>VLOOKUP(D52,Sku_Consolidated!A2:R948,18,FALSE)</f>
      </c>
      <c r="AH52">
        <f>VLOOKUP(D52,Sku_Consolidated!A2:S948,19,FALSE)</f>
      </c>
      <c r="AI52">
        <f>VLOOKUP(D52,Sku_Consolidated!A2:T948,20,FALSE)</f>
      </c>
    </row>
    <row r="53" spans="1:35" x14ac:dyDescent="0.25">
      <c r="A53">
        <v>2024</v>
      </c>
      <c r="B53" t="s">
        <v>30</v>
      </c>
      <c r="C53" t="s">
        <v>31</v>
      </c>
      <c r="D53">
        <v>104143263</v>
      </c>
      <c r="E53" t="s">
        <v>48</v>
      </c>
      <c r="F53" s="12" t="s">
        <v>91</v>
      </c>
      <c r="G53" s="12" t="s">
        <v>91</v>
      </c>
      <c r="H53" t="s">
        <v>34</v>
      </c>
      <c r="I53" s="13" t="s">
        <v>43</v>
      </c>
      <c r="J53" s="13">
        <f>IF(H53="EA", I53, 0)</f>
      </c>
      <c r="K53" s="13">
        <f>IF(H53="KG", I53, I53 * VLOOKUP(D53,Sku_Consolidated!A2:U948,21,FALSE))</f>
      </c>
      <c r="L53" s="14" t="s">
        <v>36</v>
      </c>
      <c r="M53">
        <v>80</v>
      </c>
      <c r="N53" s="14" t="s">
        <v>65</v>
      </c>
      <c r="O53" s="14" t="s">
        <v>66</v>
      </c>
      <c r="P53" s="14" t="s">
        <v>67</v>
      </c>
      <c r="Q53" s="14" t="s">
        <v>68</v>
      </c>
      <c r="R53">
        <f>IF(IFERROR(VLOOKUP(U53,Store_Showcase!B2:H134,7, FALSE), TRUE)=TRUE, IF(IFERROR(VLOOKUP(U53,Store_SRP!B2:H103,7, FALSE), TRUE)=TRUE,VLOOKUP(U53,Store_VAM!B2:H271,7, FALSE),VLOOKUP(U53,Store_SRP!B2:H103,7, FALSE)), VLOOKUP(U53,Store_Showcase!B2:H134,7, FALSE))</f>
      </c>
      <c r="S53">
        <f>IF(IFERROR(VLOOKUP(U53,Store_Showcase!B2:K134,10, FALSE), TRUE)=TRUE, IF(IFERROR(VLOOKUP(U53,Store_SRP!B2:K103,10, FALSE), TRUE)=TRUE,VLOOKUP(U53,Store_VAM!B2:K271,10, FALSE),VLOOKUP(U53,Store_SRP!B2:K103,10, FALSE)), VLOOKUP(U53,Store_Showcase!B2:K134,10, FALSE))</f>
      </c>
      <c r="T53">
        <f>IF(VLOOKUP(D53,Sku_Consolidated!A2:S948,19,FALSE)="SHOWCASE", VLOOKUP(U53,Store_Showcase!B2:L134,11, FALSE), IF(VLOOKUP(D53,Sku_Consolidated!A2:S948,19,FALSE)="VAM",VLOOKUP(U53,Store_VAM!B2:L271,11, FALSE),VLOOKUP(U53,Store_SRP!B2:L103,11, FALSE)))</f>
      </c>
      <c r="U53" s="14">
        <v>2007</v>
      </c>
      <c r="V53">
        <f>IF(VLOOKUP(D53,Sku_Consolidated!A2:S948,19,FALSE)="SHOWCASE", VLOOKUP(U53,Store_Showcase!B2:C134,2, FALSE), IF(VLOOKUP(D53,Sku_Consolidated!A2:S948,19,FALSE)="VAM",VLOOKUP(U53,Store_VAM!B2:C271,2, FALSE),VLOOKUP(U53,Store_SRP!B2:C103,2, FALSE)))</f>
      </c>
      <c r="W53">
        <f>VLOOKUP(D53,Sku_Consolidated!A2:G948, 7, FALSE)</f>
      </c>
      <c r="X53">
        <f>VLOOKUP(D53,Sku_Consolidated!A2:K948, 11, FALSE)</f>
      </c>
      <c r="Y53">
        <f>VLOOKUP(D53,Sku_Consolidated!A2:H948, 8, FALSE)</f>
      </c>
      <c r="Z53">
        <f>VLOOKUP(D53,Sku_Consolidated!A2:I948, 9, FALSE)</f>
      </c>
      <c r="AA53" t="s">
        <v>41</v>
      </c>
      <c r="AB53">
        <f>VLOOKUP(D53,Sku_Consolidated!A2:E948, {5}, FALSE)</f>
      </c>
      <c r="AC53">
        <f>IF(VLOOKUP(D53,Sku_Consolidated!A2:S948,19,FALSE)="SHOWCASE", VLOOKUP(U53,Store_Showcase!B2:N134,13, FALSE), IF(VLOOKUP(D53,Sku_Consolidated!A2:S948,19,FALSE)="VAM",VLOOKUP(U53,Store_VAM!B2:N271,13, FALSE),VLOOKUP(U53,Store_SRP!B2:N103,13, FALSE)))</f>
      </c>
      <c r="AD53">
        <f>IF(IFERROR(AC53,TRUE)=TRUE, "-","OK")</f>
      </c>
      <c r="AE53">
        <f>IF(IFERROR(VLOOKUP(U53,Store_Showcase!B2:H134,{5}, FALSE), TRUE)=TRUE, IF(IFERROR(VLOOKUP(U53,Store_SRP!B2:H103,{5}, FALSE), TRUE)=TRUE,VLOOKUP(U53,Store_VAM!B2:H271,{5}, FALSE),VLOOKUP(U53,Store_SRP!B2:H103,{5}, FALSE)), VLOOKUP(U53,Store_Showcase!B2:H134,{5}, FALSE))</f>
      </c>
      <c r="AF53">
        <f>IF(IFERROR(VLOOKUP(U53,Store_Showcase!B2:H134,{6}, FALSE), TRUE)=TRUE, IF(IFERROR(VLOOKUP(U53,Store_SRP!B2:H103,{6}, FALSE), TRUE)=TRUE,VLOOKUP(U53,Store_VAM!B2:H271,{6}, FALSE),VLOOKUP(U53,Store_SRP!B2:H103,{6}, FALSE)), VLOOKUP(U53,Store_Showcase!B2:H134,{6}, FALSE))</f>
      </c>
      <c r="AG53">
        <f>VLOOKUP(D53,Sku_Consolidated!A2:R948,18,FALSE)</f>
      </c>
      <c r="AH53">
        <f>VLOOKUP(D53,Sku_Consolidated!A2:S948,19,FALSE)</f>
      </c>
      <c r="AI53">
        <f>VLOOKUP(D53,Sku_Consolidated!A2:T948,20,FALSE)</f>
      </c>
    </row>
    <row r="54" spans="1:35" x14ac:dyDescent="0.25">
      <c r="A54">
        <v>2024</v>
      </c>
      <c r="B54" t="s">
        <v>30</v>
      </c>
      <c r="C54" t="s">
        <v>31</v>
      </c>
      <c r="D54">
        <v>104143256</v>
      </c>
      <c r="E54" t="s">
        <v>42</v>
      </c>
      <c r="F54" s="12" t="s">
        <v>92</v>
      </c>
      <c r="G54" s="12" t="s">
        <v>92</v>
      </c>
      <c r="H54" t="s">
        <v>34</v>
      </c>
      <c r="I54" s="13" t="s">
        <v>43</v>
      </c>
      <c r="J54" s="13">
        <f>IF(H54="EA", I54, 0)</f>
      </c>
      <c r="K54" s="13">
        <f>IF(H54="KG", I54, I54 * VLOOKUP(D54,Sku_Consolidated!A2:U948,21,FALSE))</f>
      </c>
      <c r="L54" s="14" t="s">
        <v>36</v>
      </c>
      <c r="M54">
        <v>80</v>
      </c>
      <c r="N54" s="14" t="s">
        <v>44</v>
      </c>
      <c r="O54" s="14" t="s">
        <v>45</v>
      </c>
      <c r="P54" s="14" t="s">
        <v>46</v>
      </c>
      <c r="Q54" s="14" t="s">
        <v>47</v>
      </c>
      <c r="R54">
        <f>IF(IFERROR(VLOOKUP(U54,Store_Showcase!B2:H134,7, FALSE), TRUE)=TRUE, IF(IFERROR(VLOOKUP(U54,Store_SRP!B2:H103,7, FALSE), TRUE)=TRUE,VLOOKUP(U54,Store_VAM!B2:H271,7, FALSE),VLOOKUP(U54,Store_SRP!B2:H103,7, FALSE)), VLOOKUP(U54,Store_Showcase!B2:H134,7, FALSE))</f>
      </c>
      <c r="S54">
        <f>IF(IFERROR(VLOOKUP(U54,Store_Showcase!B2:K134,10, FALSE), TRUE)=TRUE, IF(IFERROR(VLOOKUP(U54,Store_SRP!B2:K103,10, FALSE), TRUE)=TRUE,VLOOKUP(U54,Store_VAM!B2:K271,10, FALSE),VLOOKUP(U54,Store_SRP!B2:K103,10, FALSE)), VLOOKUP(U54,Store_Showcase!B2:K134,10, FALSE))</f>
      </c>
      <c r="T54">
        <f>IF(VLOOKUP(D54,Sku_Consolidated!A2:S948,19,FALSE)="SHOWCASE", VLOOKUP(U54,Store_Showcase!B2:L134,11, FALSE), IF(VLOOKUP(D54,Sku_Consolidated!A2:S948,19,FALSE)="VAM",VLOOKUP(U54,Store_VAM!B2:L271,11, FALSE),VLOOKUP(U54,Store_SRP!B2:L103,11, FALSE)))</f>
      </c>
      <c r="U54" s="14">
        <v>2007</v>
      </c>
      <c r="V54">
        <f>IF(VLOOKUP(D54,Sku_Consolidated!A2:S948,19,FALSE)="SHOWCASE", VLOOKUP(U54,Store_Showcase!B2:C134,2, FALSE), IF(VLOOKUP(D54,Sku_Consolidated!A2:S948,19,FALSE)="VAM",VLOOKUP(U54,Store_VAM!B2:C271,2, FALSE),VLOOKUP(U54,Store_SRP!B2:C103,2, FALSE)))</f>
      </c>
      <c r="W54">
        <f>VLOOKUP(D54,Sku_Consolidated!A2:G948, 7, FALSE)</f>
      </c>
      <c r="X54">
        <f>VLOOKUP(D54,Sku_Consolidated!A2:K948, 11, FALSE)</f>
      </c>
      <c r="Y54">
        <f>VLOOKUP(D54,Sku_Consolidated!A2:H948, 8, FALSE)</f>
      </c>
      <c r="Z54">
        <f>VLOOKUP(D54,Sku_Consolidated!A2:I948, 9, FALSE)</f>
      </c>
      <c r="AA54" t="s">
        <v>41</v>
      </c>
      <c r="AB54">
        <f>VLOOKUP(D54,Sku_Consolidated!A2:E948, {5}, FALSE)</f>
      </c>
      <c r="AC54">
        <f>IF(VLOOKUP(D54,Sku_Consolidated!A2:S948,19,FALSE)="SHOWCASE", VLOOKUP(U54,Store_Showcase!B2:N134,13, FALSE), IF(VLOOKUP(D54,Sku_Consolidated!A2:S948,19,FALSE)="VAM",VLOOKUP(U54,Store_VAM!B2:N271,13, FALSE),VLOOKUP(U54,Store_SRP!B2:N103,13, FALSE)))</f>
      </c>
      <c r="AD54">
        <f>IF(IFERROR(AC54,TRUE)=TRUE, "-","OK")</f>
      </c>
      <c r="AE54">
        <f>IF(IFERROR(VLOOKUP(U54,Store_Showcase!B2:H134,{5}, FALSE), TRUE)=TRUE, IF(IFERROR(VLOOKUP(U54,Store_SRP!B2:H103,{5}, FALSE), TRUE)=TRUE,VLOOKUP(U54,Store_VAM!B2:H271,{5}, FALSE),VLOOKUP(U54,Store_SRP!B2:H103,{5}, FALSE)), VLOOKUP(U54,Store_Showcase!B2:H134,{5}, FALSE))</f>
      </c>
      <c r="AF54">
        <f>IF(IFERROR(VLOOKUP(U54,Store_Showcase!B2:H134,{6}, FALSE), TRUE)=TRUE, IF(IFERROR(VLOOKUP(U54,Store_SRP!B2:H103,{6}, FALSE), TRUE)=TRUE,VLOOKUP(U54,Store_VAM!B2:H271,{6}, FALSE),VLOOKUP(U54,Store_SRP!B2:H103,{6}, FALSE)), VLOOKUP(U54,Store_Showcase!B2:H134,{6}, FALSE))</f>
      </c>
      <c r="AG54">
        <f>VLOOKUP(D54,Sku_Consolidated!A2:R948,18,FALSE)</f>
      </c>
      <c r="AH54">
        <f>VLOOKUP(D54,Sku_Consolidated!A2:S948,19,FALSE)</f>
      </c>
      <c r="AI54">
        <f>VLOOKUP(D54,Sku_Consolidated!A2:T948,20,FALSE)</f>
      </c>
    </row>
    <row r="55" spans="1:35" x14ac:dyDescent="0.25">
      <c r="A55">
        <v>2024</v>
      </c>
      <c r="B55" t="s">
        <v>30</v>
      </c>
      <c r="C55" t="s">
        <v>31</v>
      </c>
      <c r="D55">
        <v>104143263</v>
      </c>
      <c r="E55" t="s">
        <v>48</v>
      </c>
      <c r="F55" s="12" t="s">
        <v>113</v>
      </c>
      <c r="G55" s="12" t="s">
        <v>113</v>
      </c>
      <c r="H55" t="s">
        <v>34</v>
      </c>
      <c r="I55" s="13" t="s">
        <v>43</v>
      </c>
      <c r="J55" s="13">
        <f>IF(H55="EA", I55, 0)</f>
      </c>
      <c r="K55" s="13">
        <f>IF(H55="KG", I55, I55 * VLOOKUP(D55,Sku_Consolidated!A2:U948,21,FALSE))</f>
      </c>
      <c r="L55" s="14" t="s">
        <v>36</v>
      </c>
      <c r="M55">
        <v>80</v>
      </c>
      <c r="N55" s="14" t="s">
        <v>65</v>
      </c>
      <c r="O55" s="14" t="s">
        <v>66</v>
      </c>
      <c r="P55" s="14" t="s">
        <v>67</v>
      </c>
      <c r="Q55" s="14" t="s">
        <v>68</v>
      </c>
      <c r="R55">
        <f>IF(IFERROR(VLOOKUP(U55,Store_Showcase!B2:H134,7, FALSE), TRUE)=TRUE, IF(IFERROR(VLOOKUP(U55,Store_SRP!B2:H103,7, FALSE), TRUE)=TRUE,VLOOKUP(U55,Store_VAM!B2:H271,7, FALSE),VLOOKUP(U55,Store_SRP!B2:H103,7, FALSE)), VLOOKUP(U55,Store_Showcase!B2:H134,7, FALSE))</f>
      </c>
      <c r="S55">
        <f>IF(IFERROR(VLOOKUP(U55,Store_Showcase!B2:K134,10, FALSE), TRUE)=TRUE, IF(IFERROR(VLOOKUP(U55,Store_SRP!B2:K103,10, FALSE), TRUE)=TRUE,VLOOKUP(U55,Store_VAM!B2:K271,10, FALSE),VLOOKUP(U55,Store_SRP!B2:K103,10, FALSE)), VLOOKUP(U55,Store_Showcase!B2:K134,10, FALSE))</f>
      </c>
      <c r="T55">
        <f>IF(VLOOKUP(D55,Sku_Consolidated!A2:S948,19,FALSE)="SHOWCASE", VLOOKUP(U55,Store_Showcase!B2:L134,11, FALSE), IF(VLOOKUP(D55,Sku_Consolidated!A2:S948,19,FALSE)="VAM",VLOOKUP(U55,Store_VAM!B2:L271,11, FALSE),VLOOKUP(U55,Store_SRP!B2:L103,11, FALSE)))</f>
      </c>
      <c r="U55" s="14">
        <v>2007</v>
      </c>
      <c r="V55">
        <f>IF(VLOOKUP(D55,Sku_Consolidated!A2:S948,19,FALSE)="SHOWCASE", VLOOKUP(U55,Store_Showcase!B2:C134,2, FALSE), IF(VLOOKUP(D55,Sku_Consolidated!A2:S948,19,FALSE)="VAM",VLOOKUP(U55,Store_VAM!B2:C271,2, FALSE),VLOOKUP(U55,Store_SRP!B2:C103,2, FALSE)))</f>
      </c>
      <c r="W55">
        <f>VLOOKUP(D55,Sku_Consolidated!A2:G948, 7, FALSE)</f>
      </c>
      <c r="X55">
        <f>VLOOKUP(D55,Sku_Consolidated!A2:K948, 11, FALSE)</f>
      </c>
      <c r="Y55">
        <f>VLOOKUP(D55,Sku_Consolidated!A2:H948, 8, FALSE)</f>
      </c>
      <c r="Z55">
        <f>VLOOKUP(D55,Sku_Consolidated!A2:I948, 9, FALSE)</f>
      </c>
      <c r="AA55" t="s">
        <v>41</v>
      </c>
      <c r="AB55">
        <f>VLOOKUP(D55,Sku_Consolidated!A2:E948, {5}, FALSE)</f>
      </c>
      <c r="AC55">
        <f>IF(VLOOKUP(D55,Sku_Consolidated!A2:S948,19,FALSE)="SHOWCASE", VLOOKUP(U55,Store_Showcase!B2:N134,13, FALSE), IF(VLOOKUP(D55,Sku_Consolidated!A2:S948,19,FALSE)="VAM",VLOOKUP(U55,Store_VAM!B2:N271,13, FALSE),VLOOKUP(U55,Store_SRP!B2:N103,13, FALSE)))</f>
      </c>
      <c r="AD55">
        <f>IF(IFERROR(AC55,TRUE)=TRUE, "-","OK")</f>
      </c>
      <c r="AE55">
        <f>IF(IFERROR(VLOOKUP(U55,Store_Showcase!B2:H134,{5}, FALSE), TRUE)=TRUE, IF(IFERROR(VLOOKUP(U55,Store_SRP!B2:H103,{5}, FALSE), TRUE)=TRUE,VLOOKUP(U55,Store_VAM!B2:H271,{5}, FALSE),VLOOKUP(U55,Store_SRP!B2:H103,{5}, FALSE)), VLOOKUP(U55,Store_Showcase!B2:H134,{5}, FALSE))</f>
      </c>
      <c r="AF55">
        <f>IF(IFERROR(VLOOKUP(U55,Store_Showcase!B2:H134,{6}, FALSE), TRUE)=TRUE, IF(IFERROR(VLOOKUP(U55,Store_SRP!B2:H103,{6}, FALSE), TRUE)=TRUE,VLOOKUP(U55,Store_VAM!B2:H271,{6}, FALSE),VLOOKUP(U55,Store_SRP!B2:H103,{6}, FALSE)), VLOOKUP(U55,Store_Showcase!B2:H134,{6}, FALSE))</f>
      </c>
      <c r="AG55">
        <f>VLOOKUP(D55,Sku_Consolidated!A2:R948,18,FALSE)</f>
      </c>
      <c r="AH55">
        <f>VLOOKUP(D55,Sku_Consolidated!A2:S948,19,FALSE)</f>
      </c>
      <c r="AI55">
        <f>VLOOKUP(D55,Sku_Consolidated!A2:T948,20,FALSE)</f>
      </c>
    </row>
    <row r="56" spans="1:35" x14ac:dyDescent="0.25">
      <c r="A56">
        <v>2024</v>
      </c>
      <c r="B56" t="s">
        <v>30</v>
      </c>
      <c r="C56" t="s">
        <v>31</v>
      </c>
      <c r="D56">
        <v>104143265</v>
      </c>
      <c r="E56" t="s">
        <v>53</v>
      </c>
      <c r="F56" s="12" t="s">
        <v>113</v>
      </c>
      <c r="G56" s="12" t="s">
        <v>113</v>
      </c>
      <c r="H56" t="s">
        <v>34</v>
      </c>
      <c r="I56" s="13" t="s">
        <v>43</v>
      </c>
      <c r="J56" s="13">
        <f>IF(H56="EA", I56, 0)</f>
      </c>
      <c r="K56" s="13">
        <f>IF(H56="KG", I56, I56 * VLOOKUP(D56,Sku_Consolidated!A2:U948,21,FALSE))</f>
      </c>
      <c r="L56" s="14" t="s">
        <v>36</v>
      </c>
      <c r="M56">
        <v>80</v>
      </c>
      <c r="N56" s="14" t="s">
        <v>69</v>
      </c>
      <c r="O56" s="14" t="s">
        <v>70</v>
      </c>
      <c r="P56" s="14" t="s">
        <v>71</v>
      </c>
      <c r="Q56" s="14" t="s">
        <v>72</v>
      </c>
      <c r="R56">
        <f>IF(IFERROR(VLOOKUP(U56,Store_Showcase!B2:H134,7, FALSE), TRUE)=TRUE, IF(IFERROR(VLOOKUP(U56,Store_SRP!B2:H103,7, FALSE), TRUE)=TRUE,VLOOKUP(U56,Store_VAM!B2:H271,7, FALSE),VLOOKUP(U56,Store_SRP!B2:H103,7, FALSE)), VLOOKUP(U56,Store_Showcase!B2:H134,7, FALSE))</f>
      </c>
      <c r="S56">
        <f>IF(IFERROR(VLOOKUP(U56,Store_Showcase!B2:K134,10, FALSE), TRUE)=TRUE, IF(IFERROR(VLOOKUP(U56,Store_SRP!B2:K103,10, FALSE), TRUE)=TRUE,VLOOKUP(U56,Store_VAM!B2:K271,10, FALSE),VLOOKUP(U56,Store_SRP!B2:K103,10, FALSE)), VLOOKUP(U56,Store_Showcase!B2:K134,10, FALSE))</f>
      </c>
      <c r="T56">
        <f>IF(VLOOKUP(D56,Sku_Consolidated!A2:S948,19,FALSE)="SHOWCASE", VLOOKUP(U56,Store_Showcase!B2:L134,11, FALSE), IF(VLOOKUP(D56,Sku_Consolidated!A2:S948,19,FALSE)="VAM",VLOOKUP(U56,Store_VAM!B2:L271,11, FALSE),VLOOKUP(U56,Store_SRP!B2:L103,11, FALSE)))</f>
      </c>
      <c r="U56" s="14">
        <v>2007</v>
      </c>
      <c r="V56">
        <f>IF(VLOOKUP(D56,Sku_Consolidated!A2:S948,19,FALSE)="SHOWCASE", VLOOKUP(U56,Store_Showcase!B2:C134,2, FALSE), IF(VLOOKUP(D56,Sku_Consolidated!A2:S948,19,FALSE)="VAM",VLOOKUP(U56,Store_VAM!B2:C271,2, FALSE),VLOOKUP(U56,Store_SRP!B2:C103,2, FALSE)))</f>
      </c>
      <c r="W56">
        <f>VLOOKUP(D56,Sku_Consolidated!A2:G948, 7, FALSE)</f>
      </c>
      <c r="X56">
        <f>VLOOKUP(D56,Sku_Consolidated!A2:K948, 11, FALSE)</f>
      </c>
      <c r="Y56">
        <f>VLOOKUP(D56,Sku_Consolidated!A2:H948, 8, FALSE)</f>
      </c>
      <c r="Z56">
        <f>VLOOKUP(D56,Sku_Consolidated!A2:I948, 9, FALSE)</f>
      </c>
      <c r="AA56" t="s">
        <v>41</v>
      </c>
      <c r="AB56">
        <f>VLOOKUP(D56,Sku_Consolidated!A2:E948, {5}, FALSE)</f>
      </c>
      <c r="AC56">
        <f>IF(VLOOKUP(D56,Sku_Consolidated!A2:S948,19,FALSE)="SHOWCASE", VLOOKUP(U56,Store_Showcase!B2:N134,13, FALSE), IF(VLOOKUP(D56,Sku_Consolidated!A2:S948,19,FALSE)="VAM",VLOOKUP(U56,Store_VAM!B2:N271,13, FALSE),VLOOKUP(U56,Store_SRP!B2:N103,13, FALSE)))</f>
      </c>
      <c r="AD56">
        <f>IF(IFERROR(AC56,TRUE)=TRUE, "-","OK")</f>
      </c>
      <c r="AE56">
        <f>IF(IFERROR(VLOOKUP(U56,Store_Showcase!B2:H134,{5}, FALSE), TRUE)=TRUE, IF(IFERROR(VLOOKUP(U56,Store_SRP!B2:H103,{5}, FALSE), TRUE)=TRUE,VLOOKUP(U56,Store_VAM!B2:H271,{5}, FALSE),VLOOKUP(U56,Store_SRP!B2:H103,{5}, FALSE)), VLOOKUP(U56,Store_Showcase!B2:H134,{5}, FALSE))</f>
      </c>
      <c r="AF56">
        <f>IF(IFERROR(VLOOKUP(U56,Store_Showcase!B2:H134,{6}, FALSE), TRUE)=TRUE, IF(IFERROR(VLOOKUP(U56,Store_SRP!B2:H103,{6}, FALSE), TRUE)=TRUE,VLOOKUP(U56,Store_VAM!B2:H271,{6}, FALSE),VLOOKUP(U56,Store_SRP!B2:H103,{6}, FALSE)), VLOOKUP(U56,Store_Showcase!B2:H134,{6}, FALSE))</f>
      </c>
      <c r="AG56">
        <f>VLOOKUP(D56,Sku_Consolidated!A2:R948,18,FALSE)</f>
      </c>
      <c r="AH56">
        <f>VLOOKUP(D56,Sku_Consolidated!A2:S948,19,FALSE)</f>
      </c>
      <c r="AI56">
        <f>VLOOKUP(D56,Sku_Consolidated!A2:T948,20,FALSE)</f>
      </c>
    </row>
    <row r="57" spans="1:35" x14ac:dyDescent="0.25">
      <c r="A57">
        <v>2024</v>
      </c>
      <c r="B57" t="s">
        <v>30</v>
      </c>
      <c r="C57" t="s">
        <v>31</v>
      </c>
      <c r="D57">
        <v>104143246</v>
      </c>
      <c r="E57" t="s">
        <v>32</v>
      </c>
      <c r="F57" s="12" t="s">
        <v>93</v>
      </c>
      <c r="G57" s="12" t="s">
        <v>93</v>
      </c>
      <c r="H57" t="s">
        <v>34</v>
      </c>
      <c r="I57" s="13" t="s">
        <v>43</v>
      </c>
      <c r="J57" s="13">
        <f>IF(H57="EA", I57, 0)</f>
      </c>
      <c r="K57" s="13">
        <f>IF(H57="KG", I57, I57 * VLOOKUP(D57,Sku_Consolidated!A2:U948,21,FALSE))</f>
      </c>
      <c r="L57" s="14" t="s">
        <v>36</v>
      </c>
      <c r="M57">
        <v>80</v>
      </c>
      <c r="N57" s="14" t="s">
        <v>60</v>
      </c>
      <c r="O57" s="14" t="s">
        <v>61</v>
      </c>
      <c r="P57" s="14" t="s">
        <v>62</v>
      </c>
      <c r="Q57" s="14" t="s">
        <v>63</v>
      </c>
      <c r="R57">
        <f>IF(IFERROR(VLOOKUP(U57,Store_Showcase!B2:H134,7, FALSE), TRUE)=TRUE, IF(IFERROR(VLOOKUP(U57,Store_SRP!B2:H103,7, FALSE), TRUE)=TRUE,VLOOKUP(U57,Store_VAM!B2:H271,7, FALSE),VLOOKUP(U57,Store_SRP!B2:H103,7, FALSE)), VLOOKUP(U57,Store_Showcase!B2:H134,7, FALSE))</f>
      </c>
      <c r="S57">
        <f>IF(IFERROR(VLOOKUP(U57,Store_Showcase!B2:K134,10, FALSE), TRUE)=TRUE, IF(IFERROR(VLOOKUP(U57,Store_SRP!B2:K103,10, FALSE), TRUE)=TRUE,VLOOKUP(U57,Store_VAM!B2:K271,10, FALSE),VLOOKUP(U57,Store_SRP!B2:K103,10, FALSE)), VLOOKUP(U57,Store_Showcase!B2:K134,10, FALSE))</f>
      </c>
      <c r="T57">
        <f>IF(VLOOKUP(D57,Sku_Consolidated!A2:S948,19,FALSE)="SHOWCASE", VLOOKUP(U57,Store_Showcase!B2:L134,11, FALSE), IF(VLOOKUP(D57,Sku_Consolidated!A2:S948,19,FALSE)="VAM",VLOOKUP(U57,Store_VAM!B2:L271,11, FALSE),VLOOKUP(U57,Store_SRP!B2:L103,11, FALSE)))</f>
      </c>
      <c r="U57" s="14">
        <v>2007</v>
      </c>
      <c r="V57">
        <f>IF(VLOOKUP(D57,Sku_Consolidated!A2:S948,19,FALSE)="SHOWCASE", VLOOKUP(U57,Store_Showcase!B2:C134,2, FALSE), IF(VLOOKUP(D57,Sku_Consolidated!A2:S948,19,FALSE)="VAM",VLOOKUP(U57,Store_VAM!B2:C271,2, FALSE),VLOOKUP(U57,Store_SRP!B2:C103,2, FALSE)))</f>
      </c>
      <c r="W57">
        <f>VLOOKUP(D57,Sku_Consolidated!A2:G948, 7, FALSE)</f>
      </c>
      <c r="X57">
        <f>VLOOKUP(D57,Sku_Consolidated!A2:K948, 11, FALSE)</f>
      </c>
      <c r="Y57">
        <f>VLOOKUP(D57,Sku_Consolidated!A2:H948, 8, FALSE)</f>
      </c>
      <c r="Z57">
        <f>VLOOKUP(D57,Sku_Consolidated!A2:I948, 9, FALSE)</f>
      </c>
      <c r="AA57" t="s">
        <v>41</v>
      </c>
      <c r="AB57">
        <f>VLOOKUP(D57,Sku_Consolidated!A2:E948, {5}, FALSE)</f>
      </c>
      <c r="AC57">
        <f>IF(VLOOKUP(D57,Sku_Consolidated!A2:S948,19,FALSE)="SHOWCASE", VLOOKUP(U57,Store_Showcase!B2:N134,13, FALSE), IF(VLOOKUP(D57,Sku_Consolidated!A2:S948,19,FALSE)="VAM",VLOOKUP(U57,Store_VAM!B2:N271,13, FALSE),VLOOKUP(U57,Store_SRP!B2:N103,13, FALSE)))</f>
      </c>
      <c r="AD57">
        <f>IF(IFERROR(AC57,TRUE)=TRUE, "-","OK")</f>
      </c>
      <c r="AE57">
        <f>IF(IFERROR(VLOOKUP(U57,Store_Showcase!B2:H134,{5}, FALSE), TRUE)=TRUE, IF(IFERROR(VLOOKUP(U57,Store_SRP!B2:H103,{5}, FALSE), TRUE)=TRUE,VLOOKUP(U57,Store_VAM!B2:H271,{5}, FALSE),VLOOKUP(U57,Store_SRP!B2:H103,{5}, FALSE)), VLOOKUP(U57,Store_Showcase!B2:H134,{5}, FALSE))</f>
      </c>
      <c r="AF57">
        <f>IF(IFERROR(VLOOKUP(U57,Store_Showcase!B2:H134,{6}, FALSE), TRUE)=TRUE, IF(IFERROR(VLOOKUP(U57,Store_SRP!B2:H103,{6}, FALSE), TRUE)=TRUE,VLOOKUP(U57,Store_VAM!B2:H271,{6}, FALSE),VLOOKUP(U57,Store_SRP!B2:H103,{6}, FALSE)), VLOOKUP(U57,Store_Showcase!B2:H134,{6}, FALSE))</f>
      </c>
      <c r="AG57">
        <f>VLOOKUP(D57,Sku_Consolidated!A2:R948,18,FALSE)</f>
      </c>
      <c r="AH57">
        <f>VLOOKUP(D57,Sku_Consolidated!A2:S948,19,FALSE)</f>
      </c>
      <c r="AI57">
        <f>VLOOKUP(D57,Sku_Consolidated!A2:T948,20,FALSE)</f>
      </c>
    </row>
    <row r="58" spans="1:35" x14ac:dyDescent="0.25">
      <c r="A58">
        <v>2024</v>
      </c>
      <c r="B58" t="s">
        <v>30</v>
      </c>
      <c r="C58" t="s">
        <v>31</v>
      </c>
      <c r="D58">
        <v>104143253</v>
      </c>
      <c r="E58" t="s">
        <v>64</v>
      </c>
      <c r="F58" s="12" t="s">
        <v>99</v>
      </c>
      <c r="G58" s="12" t="s">
        <v>99</v>
      </c>
      <c r="H58" t="s">
        <v>34</v>
      </c>
      <c r="I58" s="13" t="s">
        <v>43</v>
      </c>
      <c r="J58" s="13">
        <f>IF(H58="EA", I58, 0)</f>
      </c>
      <c r="K58" s="13">
        <f>IF(H58="KG", I58, I58 * VLOOKUP(D58,Sku_Consolidated!A2:U948,21,FALSE))</f>
      </c>
      <c r="L58" s="14" t="s">
        <v>36</v>
      </c>
      <c r="M58">
        <v>80</v>
      </c>
      <c r="N58" s="14" t="s">
        <v>60</v>
      </c>
      <c r="O58" s="14" t="s">
        <v>61</v>
      </c>
      <c r="P58" s="14" t="s">
        <v>62</v>
      </c>
      <c r="Q58" s="14" t="s">
        <v>63</v>
      </c>
      <c r="R58">
        <f>IF(IFERROR(VLOOKUP(U58,Store_Showcase!B2:H134,7, FALSE), TRUE)=TRUE, IF(IFERROR(VLOOKUP(U58,Store_SRP!B2:H103,7, FALSE), TRUE)=TRUE,VLOOKUP(U58,Store_VAM!B2:H271,7, FALSE),VLOOKUP(U58,Store_SRP!B2:H103,7, FALSE)), VLOOKUP(U58,Store_Showcase!B2:H134,7, FALSE))</f>
      </c>
      <c r="S58">
        <f>IF(IFERROR(VLOOKUP(U58,Store_Showcase!B2:K134,10, FALSE), TRUE)=TRUE, IF(IFERROR(VLOOKUP(U58,Store_SRP!B2:K103,10, FALSE), TRUE)=TRUE,VLOOKUP(U58,Store_VAM!B2:K271,10, FALSE),VLOOKUP(U58,Store_SRP!B2:K103,10, FALSE)), VLOOKUP(U58,Store_Showcase!B2:K134,10, FALSE))</f>
      </c>
      <c r="T58">
        <f>IF(VLOOKUP(D58,Sku_Consolidated!A2:S948,19,FALSE)="SHOWCASE", VLOOKUP(U58,Store_Showcase!B2:L134,11, FALSE), IF(VLOOKUP(D58,Sku_Consolidated!A2:S948,19,FALSE)="VAM",VLOOKUP(U58,Store_VAM!B2:L271,11, FALSE),VLOOKUP(U58,Store_SRP!B2:L103,11, FALSE)))</f>
      </c>
      <c r="U58" s="14">
        <v>2007</v>
      </c>
      <c r="V58">
        <f>IF(VLOOKUP(D58,Sku_Consolidated!A2:S948,19,FALSE)="SHOWCASE", VLOOKUP(U58,Store_Showcase!B2:C134,2, FALSE), IF(VLOOKUP(D58,Sku_Consolidated!A2:S948,19,FALSE)="VAM",VLOOKUP(U58,Store_VAM!B2:C271,2, FALSE),VLOOKUP(U58,Store_SRP!B2:C103,2, FALSE)))</f>
      </c>
      <c r="W58">
        <f>VLOOKUP(D58,Sku_Consolidated!A2:G948, 7, FALSE)</f>
      </c>
      <c r="X58">
        <f>VLOOKUP(D58,Sku_Consolidated!A2:K948, 11, FALSE)</f>
      </c>
      <c r="Y58">
        <f>VLOOKUP(D58,Sku_Consolidated!A2:H948, 8, FALSE)</f>
      </c>
      <c r="Z58">
        <f>VLOOKUP(D58,Sku_Consolidated!A2:I948, 9, FALSE)</f>
      </c>
      <c r="AA58" t="s">
        <v>41</v>
      </c>
      <c r="AB58">
        <f>VLOOKUP(D58,Sku_Consolidated!A2:E948, {5}, FALSE)</f>
      </c>
      <c r="AC58">
        <f>IF(VLOOKUP(D58,Sku_Consolidated!A2:S948,19,FALSE)="SHOWCASE", VLOOKUP(U58,Store_Showcase!B2:N134,13, FALSE), IF(VLOOKUP(D58,Sku_Consolidated!A2:S948,19,FALSE)="VAM",VLOOKUP(U58,Store_VAM!B2:N271,13, FALSE),VLOOKUP(U58,Store_SRP!B2:N103,13, FALSE)))</f>
      </c>
      <c r="AD58">
        <f>IF(IFERROR(AC58,TRUE)=TRUE, "-","OK")</f>
      </c>
      <c r="AE58">
        <f>IF(IFERROR(VLOOKUP(U58,Store_Showcase!B2:H134,{5}, FALSE), TRUE)=TRUE, IF(IFERROR(VLOOKUP(U58,Store_SRP!B2:H103,{5}, FALSE), TRUE)=TRUE,VLOOKUP(U58,Store_VAM!B2:H271,{5}, FALSE),VLOOKUP(U58,Store_SRP!B2:H103,{5}, FALSE)), VLOOKUP(U58,Store_Showcase!B2:H134,{5}, FALSE))</f>
      </c>
      <c r="AF58">
        <f>IF(IFERROR(VLOOKUP(U58,Store_Showcase!B2:H134,{6}, FALSE), TRUE)=TRUE, IF(IFERROR(VLOOKUP(U58,Store_SRP!B2:H103,{6}, FALSE), TRUE)=TRUE,VLOOKUP(U58,Store_VAM!B2:H271,{6}, FALSE),VLOOKUP(U58,Store_SRP!B2:H103,{6}, FALSE)), VLOOKUP(U58,Store_Showcase!B2:H134,{6}, FALSE))</f>
      </c>
      <c r="AG58">
        <f>VLOOKUP(D58,Sku_Consolidated!A2:R948,18,FALSE)</f>
      </c>
      <c r="AH58">
        <f>VLOOKUP(D58,Sku_Consolidated!A2:S948,19,FALSE)</f>
      </c>
      <c r="AI58">
        <f>VLOOKUP(D58,Sku_Consolidated!A2:T948,20,FALSE)</f>
      </c>
    </row>
    <row r="59" spans="1:35" x14ac:dyDescent="0.25">
      <c r="A59">
        <v>2024</v>
      </c>
      <c r="B59" t="s">
        <v>30</v>
      </c>
      <c r="C59" t="s">
        <v>31</v>
      </c>
      <c r="D59">
        <v>104194036</v>
      </c>
      <c r="E59" t="s">
        <v>114</v>
      </c>
      <c r="F59" s="12" t="s">
        <v>99</v>
      </c>
      <c r="G59" s="12" t="s">
        <v>99</v>
      </c>
      <c r="H59" t="s">
        <v>34</v>
      </c>
      <c r="I59" s="13" t="s">
        <v>54</v>
      </c>
      <c r="J59" s="13">
        <f>IF(H59="EA", I59, 0)</f>
      </c>
      <c r="K59" s="13">
        <f>IF(H59="KG", I59, I59 * VLOOKUP(D59,Sku_Consolidated!A2:U948,21,FALSE))</f>
      </c>
      <c r="L59" s="14" t="s">
        <v>36</v>
      </c>
      <c r="M59">
        <v>80</v>
      </c>
      <c r="N59" s="14" t="s">
        <v>55</v>
      </c>
      <c r="O59" s="14" t="s">
        <v>56</v>
      </c>
      <c r="P59" s="14" t="s">
        <v>57</v>
      </c>
      <c r="Q59" s="14" t="s">
        <v>58</v>
      </c>
      <c r="R59">
        <f>IF(IFERROR(VLOOKUP(U59,Store_Showcase!B2:H134,7, FALSE), TRUE)=TRUE, IF(IFERROR(VLOOKUP(U59,Store_SRP!B2:H103,7, FALSE), TRUE)=TRUE,VLOOKUP(U59,Store_VAM!B2:H271,7, FALSE),VLOOKUP(U59,Store_SRP!B2:H103,7, FALSE)), VLOOKUP(U59,Store_Showcase!B2:H134,7, FALSE))</f>
      </c>
      <c r="S59">
        <f>IF(IFERROR(VLOOKUP(U59,Store_Showcase!B2:K134,10, FALSE), TRUE)=TRUE, IF(IFERROR(VLOOKUP(U59,Store_SRP!B2:K103,10, FALSE), TRUE)=TRUE,VLOOKUP(U59,Store_VAM!B2:K271,10, FALSE),VLOOKUP(U59,Store_SRP!B2:K103,10, FALSE)), VLOOKUP(U59,Store_Showcase!B2:K134,10, FALSE))</f>
      </c>
      <c r="T59">
        <f>IF(VLOOKUP(D59,Sku_Consolidated!A2:S948,19,FALSE)="SHOWCASE", VLOOKUP(U59,Store_Showcase!B2:L134,11, FALSE), IF(VLOOKUP(D59,Sku_Consolidated!A2:S948,19,FALSE)="VAM",VLOOKUP(U59,Store_VAM!B2:L271,11, FALSE),VLOOKUP(U59,Store_SRP!B2:L103,11, FALSE)))</f>
      </c>
      <c r="U59" s="14">
        <v>2007</v>
      </c>
      <c r="V59">
        <f>IF(VLOOKUP(D59,Sku_Consolidated!A2:S948,19,FALSE)="SHOWCASE", VLOOKUP(U59,Store_Showcase!B2:C134,2, FALSE), IF(VLOOKUP(D59,Sku_Consolidated!A2:S948,19,FALSE)="VAM",VLOOKUP(U59,Store_VAM!B2:C271,2, FALSE),VLOOKUP(U59,Store_SRP!B2:C103,2, FALSE)))</f>
      </c>
      <c r="W59">
        <f>VLOOKUP(D59,Sku_Consolidated!A2:G948, 7, FALSE)</f>
      </c>
      <c r="X59">
        <f>VLOOKUP(D59,Sku_Consolidated!A2:K948, 11, FALSE)</f>
      </c>
      <c r="Y59">
        <f>VLOOKUP(D59,Sku_Consolidated!A2:H948, 8, FALSE)</f>
      </c>
      <c r="Z59">
        <f>VLOOKUP(D59,Sku_Consolidated!A2:I948, 9, FALSE)</f>
      </c>
      <c r="AA59" t="s">
        <v>41</v>
      </c>
      <c r="AB59">
        <f>VLOOKUP(D59,Sku_Consolidated!A2:E948, {5}, FALSE)</f>
      </c>
      <c r="AC59">
        <f>IF(VLOOKUP(D59,Sku_Consolidated!A2:S948,19,FALSE)="SHOWCASE", VLOOKUP(U59,Store_Showcase!B2:N134,13, FALSE), IF(VLOOKUP(D59,Sku_Consolidated!A2:S948,19,FALSE)="VAM",VLOOKUP(U59,Store_VAM!B2:N271,13, FALSE),VLOOKUP(U59,Store_SRP!B2:N103,13, FALSE)))</f>
      </c>
      <c r="AD59">
        <f>IF(IFERROR(AC59,TRUE)=TRUE, "-","OK")</f>
      </c>
      <c r="AE59">
        <f>IF(IFERROR(VLOOKUP(U59,Store_Showcase!B2:H134,{5}, FALSE), TRUE)=TRUE, IF(IFERROR(VLOOKUP(U59,Store_SRP!B2:H103,{5}, FALSE), TRUE)=TRUE,VLOOKUP(U59,Store_VAM!B2:H271,{5}, FALSE),VLOOKUP(U59,Store_SRP!B2:H103,{5}, FALSE)), VLOOKUP(U59,Store_Showcase!B2:H134,{5}, FALSE))</f>
      </c>
      <c r="AF59">
        <f>IF(IFERROR(VLOOKUP(U59,Store_Showcase!B2:H134,{6}, FALSE), TRUE)=TRUE, IF(IFERROR(VLOOKUP(U59,Store_SRP!B2:H103,{6}, FALSE), TRUE)=TRUE,VLOOKUP(U59,Store_VAM!B2:H271,{6}, FALSE),VLOOKUP(U59,Store_SRP!B2:H103,{6}, FALSE)), VLOOKUP(U59,Store_Showcase!B2:H134,{6}, FALSE))</f>
      </c>
      <c r="AG59">
        <f>VLOOKUP(D59,Sku_Consolidated!A2:R948,18,FALSE)</f>
      </c>
      <c r="AH59">
        <f>VLOOKUP(D59,Sku_Consolidated!A2:S948,19,FALSE)</f>
      </c>
      <c r="AI59">
        <f>VLOOKUP(D59,Sku_Consolidated!A2:T948,20,FALSE)</f>
      </c>
    </row>
    <row r="60" spans="1:35" x14ac:dyDescent="0.25">
      <c r="A60">
        <v>2024</v>
      </c>
      <c r="B60" t="s">
        <v>30</v>
      </c>
      <c r="C60" t="s">
        <v>31</v>
      </c>
      <c r="D60">
        <v>104143265</v>
      </c>
      <c r="E60" t="s">
        <v>53</v>
      </c>
      <c r="F60" s="12" t="s">
        <v>100</v>
      </c>
      <c r="G60" s="12" t="s">
        <v>100</v>
      </c>
      <c r="H60" t="s">
        <v>34</v>
      </c>
      <c r="I60" s="13" t="s">
        <v>35</v>
      </c>
      <c r="J60" s="13">
        <f>IF(H60="EA", I60, 0)</f>
      </c>
      <c r="K60" s="13">
        <f>IF(H60="KG", I60, I60 * VLOOKUP(D60,Sku_Consolidated!A2:U948,21,FALSE))</f>
      </c>
      <c r="L60" s="14" t="s">
        <v>36</v>
      </c>
      <c r="M60">
        <v>80</v>
      </c>
      <c r="N60" s="14" t="s">
        <v>78</v>
      </c>
      <c r="O60" s="14" t="s">
        <v>103</v>
      </c>
      <c r="P60" s="14" t="s">
        <v>104</v>
      </c>
      <c r="Q60" s="14" t="s">
        <v>105</v>
      </c>
      <c r="R60">
        <f>IF(IFERROR(VLOOKUP(U60,Store_Showcase!B2:H134,7, FALSE), TRUE)=TRUE, IF(IFERROR(VLOOKUP(U60,Store_SRP!B2:H103,7, FALSE), TRUE)=TRUE,VLOOKUP(U60,Store_VAM!B2:H271,7, FALSE),VLOOKUP(U60,Store_SRP!B2:H103,7, FALSE)), VLOOKUP(U60,Store_Showcase!B2:H134,7, FALSE))</f>
      </c>
      <c r="S60">
        <f>IF(IFERROR(VLOOKUP(U60,Store_Showcase!B2:K134,10, FALSE), TRUE)=TRUE, IF(IFERROR(VLOOKUP(U60,Store_SRP!B2:K103,10, FALSE), TRUE)=TRUE,VLOOKUP(U60,Store_VAM!B2:K271,10, FALSE),VLOOKUP(U60,Store_SRP!B2:K103,10, FALSE)), VLOOKUP(U60,Store_Showcase!B2:K134,10, FALSE))</f>
      </c>
      <c r="T60">
        <f>IF(VLOOKUP(D60,Sku_Consolidated!A2:S948,19,FALSE)="SHOWCASE", VLOOKUP(U60,Store_Showcase!B2:L134,11, FALSE), IF(VLOOKUP(D60,Sku_Consolidated!A2:S948,19,FALSE)="VAM",VLOOKUP(U60,Store_VAM!B2:L271,11, FALSE),VLOOKUP(U60,Store_SRP!B2:L103,11, FALSE)))</f>
      </c>
      <c r="U60" s="14">
        <v>2007</v>
      </c>
      <c r="V60">
        <f>IF(VLOOKUP(D60,Sku_Consolidated!A2:S948,19,FALSE)="SHOWCASE", VLOOKUP(U60,Store_Showcase!B2:C134,2, FALSE), IF(VLOOKUP(D60,Sku_Consolidated!A2:S948,19,FALSE)="VAM",VLOOKUP(U60,Store_VAM!B2:C271,2, FALSE),VLOOKUP(U60,Store_SRP!B2:C103,2, FALSE)))</f>
      </c>
      <c r="W60">
        <f>VLOOKUP(D60,Sku_Consolidated!A2:G948, 7, FALSE)</f>
      </c>
      <c r="X60">
        <f>VLOOKUP(D60,Sku_Consolidated!A2:K948, 11, FALSE)</f>
      </c>
      <c r="Y60">
        <f>VLOOKUP(D60,Sku_Consolidated!A2:H948, 8, FALSE)</f>
      </c>
      <c r="Z60">
        <f>VLOOKUP(D60,Sku_Consolidated!A2:I948, 9, FALSE)</f>
      </c>
      <c r="AA60" t="s">
        <v>41</v>
      </c>
      <c r="AB60">
        <f>VLOOKUP(D60,Sku_Consolidated!A2:E948, {5}, FALSE)</f>
      </c>
      <c r="AC60">
        <f>IF(VLOOKUP(D60,Sku_Consolidated!A2:S948,19,FALSE)="SHOWCASE", VLOOKUP(U60,Store_Showcase!B2:N134,13, FALSE), IF(VLOOKUP(D60,Sku_Consolidated!A2:S948,19,FALSE)="VAM",VLOOKUP(U60,Store_VAM!B2:N271,13, FALSE),VLOOKUP(U60,Store_SRP!B2:N103,13, FALSE)))</f>
      </c>
      <c r="AD60">
        <f>IF(IFERROR(AC60,TRUE)=TRUE, "-","OK")</f>
      </c>
      <c r="AE60">
        <f>IF(IFERROR(VLOOKUP(U60,Store_Showcase!B2:H134,{5}, FALSE), TRUE)=TRUE, IF(IFERROR(VLOOKUP(U60,Store_SRP!B2:H103,{5}, FALSE), TRUE)=TRUE,VLOOKUP(U60,Store_VAM!B2:H271,{5}, FALSE),VLOOKUP(U60,Store_SRP!B2:H103,{5}, FALSE)), VLOOKUP(U60,Store_Showcase!B2:H134,{5}, FALSE))</f>
      </c>
      <c r="AF60">
        <f>IF(IFERROR(VLOOKUP(U60,Store_Showcase!B2:H134,{6}, FALSE), TRUE)=TRUE, IF(IFERROR(VLOOKUP(U60,Store_SRP!B2:H103,{6}, FALSE), TRUE)=TRUE,VLOOKUP(U60,Store_VAM!B2:H271,{6}, FALSE),VLOOKUP(U60,Store_SRP!B2:H103,{6}, FALSE)), VLOOKUP(U60,Store_Showcase!B2:H134,{6}, FALSE))</f>
      </c>
      <c r="AG60">
        <f>VLOOKUP(D60,Sku_Consolidated!A2:R948,18,FALSE)</f>
      </c>
      <c r="AH60">
        <f>VLOOKUP(D60,Sku_Consolidated!A2:S948,19,FALSE)</f>
      </c>
      <c r="AI60">
        <f>VLOOKUP(D60,Sku_Consolidated!A2:T948,20,FALSE)</f>
      </c>
    </row>
    <row r="61" spans="1:35" x14ac:dyDescent="0.25">
      <c r="A61">
        <v>2024</v>
      </c>
      <c r="B61" t="s">
        <v>30</v>
      </c>
      <c r="C61" t="s">
        <v>31</v>
      </c>
      <c r="D61">
        <v>104194040</v>
      </c>
      <c r="E61" t="s">
        <v>115</v>
      </c>
      <c r="F61" s="12" t="s">
        <v>100</v>
      </c>
      <c r="G61" s="12" t="s">
        <v>100</v>
      </c>
      <c r="H61" t="s">
        <v>34</v>
      </c>
      <c r="I61" s="13" t="s">
        <v>43</v>
      </c>
      <c r="J61" s="13">
        <f>IF(H61="EA", I61, 0)</f>
      </c>
      <c r="K61" s="13">
        <f>IF(H61="KG", I61, I61 * VLOOKUP(D61,Sku_Consolidated!A2:U948,21,FALSE))</f>
      </c>
      <c r="L61" s="14" t="s">
        <v>36</v>
      </c>
      <c r="M61">
        <v>80</v>
      </c>
      <c r="N61" s="14" t="s">
        <v>69</v>
      </c>
      <c r="O61" s="14" t="s">
        <v>70</v>
      </c>
      <c r="P61" s="14" t="s">
        <v>71</v>
      </c>
      <c r="Q61" s="14" t="s">
        <v>72</v>
      </c>
      <c r="R61">
        <f>IF(IFERROR(VLOOKUP(U61,Store_Showcase!B2:H134,7, FALSE), TRUE)=TRUE, IF(IFERROR(VLOOKUP(U61,Store_SRP!B2:H103,7, FALSE), TRUE)=TRUE,VLOOKUP(U61,Store_VAM!B2:H271,7, FALSE),VLOOKUP(U61,Store_SRP!B2:H103,7, FALSE)), VLOOKUP(U61,Store_Showcase!B2:H134,7, FALSE))</f>
      </c>
      <c r="S61">
        <f>IF(IFERROR(VLOOKUP(U61,Store_Showcase!B2:K134,10, FALSE), TRUE)=TRUE, IF(IFERROR(VLOOKUP(U61,Store_SRP!B2:K103,10, FALSE), TRUE)=TRUE,VLOOKUP(U61,Store_VAM!B2:K271,10, FALSE),VLOOKUP(U61,Store_SRP!B2:K103,10, FALSE)), VLOOKUP(U61,Store_Showcase!B2:K134,10, FALSE))</f>
      </c>
      <c r="T61">
        <f>IF(VLOOKUP(D61,Sku_Consolidated!A2:S948,19,FALSE)="SHOWCASE", VLOOKUP(U61,Store_Showcase!B2:L134,11, FALSE), IF(VLOOKUP(D61,Sku_Consolidated!A2:S948,19,FALSE)="VAM",VLOOKUP(U61,Store_VAM!B2:L271,11, FALSE),VLOOKUP(U61,Store_SRP!B2:L103,11, FALSE)))</f>
      </c>
      <c r="U61" s="14">
        <v>2007</v>
      </c>
      <c r="V61">
        <f>IF(VLOOKUP(D61,Sku_Consolidated!A2:S948,19,FALSE)="SHOWCASE", VLOOKUP(U61,Store_Showcase!B2:C134,2, FALSE), IF(VLOOKUP(D61,Sku_Consolidated!A2:S948,19,FALSE)="VAM",VLOOKUP(U61,Store_VAM!B2:C271,2, FALSE),VLOOKUP(U61,Store_SRP!B2:C103,2, FALSE)))</f>
      </c>
      <c r="W61">
        <f>VLOOKUP(D61,Sku_Consolidated!A2:G948, 7, FALSE)</f>
      </c>
      <c r="X61">
        <f>VLOOKUP(D61,Sku_Consolidated!A2:K948, 11, FALSE)</f>
      </c>
      <c r="Y61">
        <f>VLOOKUP(D61,Sku_Consolidated!A2:H948, 8, FALSE)</f>
      </c>
      <c r="Z61">
        <f>VLOOKUP(D61,Sku_Consolidated!A2:I948, 9, FALSE)</f>
      </c>
      <c r="AA61" t="s">
        <v>41</v>
      </c>
      <c r="AB61">
        <f>VLOOKUP(D61,Sku_Consolidated!A2:E948, {5}, FALSE)</f>
      </c>
      <c r="AC61">
        <f>IF(VLOOKUP(D61,Sku_Consolidated!A2:S948,19,FALSE)="SHOWCASE", VLOOKUP(U61,Store_Showcase!B2:N134,13, FALSE), IF(VLOOKUP(D61,Sku_Consolidated!A2:S948,19,FALSE)="VAM",VLOOKUP(U61,Store_VAM!B2:N271,13, FALSE),VLOOKUP(U61,Store_SRP!B2:N103,13, FALSE)))</f>
      </c>
      <c r="AD61">
        <f>IF(IFERROR(AC61,TRUE)=TRUE, "-","OK")</f>
      </c>
      <c r="AE61">
        <f>IF(IFERROR(VLOOKUP(U61,Store_Showcase!B2:H134,{5}, FALSE), TRUE)=TRUE, IF(IFERROR(VLOOKUP(U61,Store_SRP!B2:H103,{5}, FALSE), TRUE)=TRUE,VLOOKUP(U61,Store_VAM!B2:H271,{5}, FALSE),VLOOKUP(U61,Store_SRP!B2:H103,{5}, FALSE)), VLOOKUP(U61,Store_Showcase!B2:H134,{5}, FALSE))</f>
      </c>
      <c r="AF61">
        <f>IF(IFERROR(VLOOKUP(U61,Store_Showcase!B2:H134,{6}, FALSE), TRUE)=TRUE, IF(IFERROR(VLOOKUP(U61,Store_SRP!B2:H103,{6}, FALSE), TRUE)=TRUE,VLOOKUP(U61,Store_VAM!B2:H271,{6}, FALSE),VLOOKUP(U61,Store_SRP!B2:H103,{6}, FALSE)), VLOOKUP(U61,Store_Showcase!B2:H134,{6}, FALSE))</f>
      </c>
      <c r="AG61">
        <f>VLOOKUP(D61,Sku_Consolidated!A2:R948,18,FALSE)</f>
      </c>
      <c r="AH61">
        <f>VLOOKUP(D61,Sku_Consolidated!A2:S948,19,FALSE)</f>
      </c>
      <c r="AI61">
        <f>VLOOKUP(D61,Sku_Consolidated!A2:T948,20,FALSE)</f>
      </c>
    </row>
    <row r="62" spans="1:35" x14ac:dyDescent="0.25">
      <c r="A62">
        <v>2024</v>
      </c>
      <c r="B62" t="s">
        <v>30</v>
      </c>
      <c r="C62" t="s">
        <v>31</v>
      </c>
      <c r="D62">
        <v>104143246</v>
      </c>
      <c r="E62" t="s">
        <v>32</v>
      </c>
      <c r="F62" s="12" t="s">
        <v>33</v>
      </c>
      <c r="G62" s="12" t="s">
        <v>33</v>
      </c>
      <c r="H62" t="s">
        <v>34</v>
      </c>
      <c r="I62" s="13" t="s">
        <v>43</v>
      </c>
      <c r="J62" s="13">
        <f>IF(H62="EA", I62, 0)</f>
      </c>
      <c r="K62" s="13">
        <f>IF(H62="KG", I62, I62 * VLOOKUP(D62,Sku_Consolidated!A2:U948,21,FALSE))</f>
      </c>
      <c r="L62" s="14" t="s">
        <v>36</v>
      </c>
      <c r="M62">
        <v>80</v>
      </c>
      <c r="N62" s="14" t="s">
        <v>60</v>
      </c>
      <c r="O62" s="14" t="s">
        <v>61</v>
      </c>
      <c r="P62" s="14" t="s">
        <v>62</v>
      </c>
      <c r="Q62" s="14" t="s">
        <v>63</v>
      </c>
      <c r="R62">
        <f>IF(IFERROR(VLOOKUP(U62,Store_Showcase!B2:H134,7, FALSE), TRUE)=TRUE, IF(IFERROR(VLOOKUP(U62,Store_SRP!B2:H103,7, FALSE), TRUE)=TRUE,VLOOKUP(U62,Store_VAM!B2:H271,7, FALSE),VLOOKUP(U62,Store_SRP!B2:H103,7, FALSE)), VLOOKUP(U62,Store_Showcase!B2:H134,7, FALSE))</f>
      </c>
      <c r="S62">
        <f>IF(IFERROR(VLOOKUP(U62,Store_Showcase!B2:K134,10, FALSE), TRUE)=TRUE, IF(IFERROR(VLOOKUP(U62,Store_SRP!B2:K103,10, FALSE), TRUE)=TRUE,VLOOKUP(U62,Store_VAM!B2:K271,10, FALSE),VLOOKUP(U62,Store_SRP!B2:K103,10, FALSE)), VLOOKUP(U62,Store_Showcase!B2:K134,10, FALSE))</f>
      </c>
      <c r="T62">
        <f>IF(VLOOKUP(D62,Sku_Consolidated!A2:S948,19,FALSE)="SHOWCASE", VLOOKUP(U62,Store_Showcase!B2:L134,11, FALSE), IF(VLOOKUP(D62,Sku_Consolidated!A2:S948,19,FALSE)="VAM",VLOOKUP(U62,Store_VAM!B2:L271,11, FALSE),VLOOKUP(U62,Store_SRP!B2:L103,11, FALSE)))</f>
      </c>
      <c r="U62" s="14">
        <v>2009</v>
      </c>
      <c r="V62">
        <f>IF(VLOOKUP(D62,Sku_Consolidated!A2:S948,19,FALSE)="SHOWCASE", VLOOKUP(U62,Store_Showcase!B2:C134,2, FALSE), IF(VLOOKUP(D62,Sku_Consolidated!A2:S948,19,FALSE)="VAM",VLOOKUP(U62,Store_VAM!B2:C271,2, FALSE),VLOOKUP(U62,Store_SRP!B2:C103,2, FALSE)))</f>
      </c>
      <c r="W62">
        <f>VLOOKUP(D62,Sku_Consolidated!A2:G948, 7, FALSE)</f>
      </c>
      <c r="X62">
        <f>VLOOKUP(D62,Sku_Consolidated!A2:K948, 11, FALSE)</f>
      </c>
      <c r="Y62">
        <f>VLOOKUP(D62,Sku_Consolidated!A2:H948, 8, FALSE)</f>
      </c>
      <c r="Z62">
        <f>VLOOKUP(D62,Sku_Consolidated!A2:I948, 9, FALSE)</f>
      </c>
      <c r="AA62" t="s">
        <v>41</v>
      </c>
      <c r="AB62">
        <f>VLOOKUP(D62,Sku_Consolidated!A2:E948, {5}, FALSE)</f>
      </c>
      <c r="AC62">
        <f>IF(VLOOKUP(D62,Sku_Consolidated!A2:S948,19,FALSE)="SHOWCASE", VLOOKUP(U62,Store_Showcase!B2:N134,13, FALSE), IF(VLOOKUP(D62,Sku_Consolidated!A2:S948,19,FALSE)="VAM",VLOOKUP(U62,Store_VAM!B2:N271,13, FALSE),VLOOKUP(U62,Store_SRP!B2:N103,13, FALSE)))</f>
      </c>
      <c r="AD62">
        <f>IF(IFERROR(AC62,TRUE)=TRUE, "-","OK")</f>
      </c>
      <c r="AE62">
        <f>IF(IFERROR(VLOOKUP(U62,Store_Showcase!B2:H134,{5}, FALSE), TRUE)=TRUE, IF(IFERROR(VLOOKUP(U62,Store_SRP!B2:H103,{5}, FALSE), TRUE)=TRUE,VLOOKUP(U62,Store_VAM!B2:H271,{5}, FALSE),VLOOKUP(U62,Store_SRP!B2:H103,{5}, FALSE)), VLOOKUP(U62,Store_Showcase!B2:H134,{5}, FALSE))</f>
      </c>
      <c r="AF62">
        <f>IF(IFERROR(VLOOKUP(U62,Store_Showcase!B2:H134,{6}, FALSE), TRUE)=TRUE, IF(IFERROR(VLOOKUP(U62,Store_SRP!B2:H103,{6}, FALSE), TRUE)=TRUE,VLOOKUP(U62,Store_VAM!B2:H271,{6}, FALSE),VLOOKUP(U62,Store_SRP!B2:H103,{6}, FALSE)), VLOOKUP(U62,Store_Showcase!B2:H134,{6}, FALSE))</f>
      </c>
      <c r="AG62">
        <f>VLOOKUP(D62,Sku_Consolidated!A2:R948,18,FALSE)</f>
      </c>
      <c r="AH62">
        <f>VLOOKUP(D62,Sku_Consolidated!A2:S948,19,FALSE)</f>
      </c>
      <c r="AI62">
        <f>VLOOKUP(D62,Sku_Consolidated!A2:T948,20,FALSE)</f>
      </c>
    </row>
    <row r="63" spans="1:35" x14ac:dyDescent="0.25">
      <c r="A63">
        <v>2024</v>
      </c>
      <c r="B63" t="s">
        <v>30</v>
      </c>
      <c r="C63" t="s">
        <v>31</v>
      </c>
      <c r="D63">
        <v>104143246</v>
      </c>
      <c r="E63" t="s">
        <v>32</v>
      </c>
      <c r="F63" s="12" t="s">
        <v>59</v>
      </c>
      <c r="G63" s="12" t="s">
        <v>59</v>
      </c>
      <c r="H63" t="s">
        <v>34</v>
      </c>
      <c r="I63" s="13" t="s">
        <v>43</v>
      </c>
      <c r="J63" s="13">
        <f>IF(H63="EA", I63, 0)</f>
      </c>
      <c r="K63" s="13">
        <f>IF(H63="KG", I63, I63 * VLOOKUP(D63,Sku_Consolidated!A2:U948,21,FALSE))</f>
      </c>
      <c r="L63" s="14" t="s">
        <v>36</v>
      </c>
      <c r="M63">
        <v>80</v>
      </c>
      <c r="N63" s="14" t="s">
        <v>60</v>
      </c>
      <c r="O63" s="14" t="s">
        <v>61</v>
      </c>
      <c r="P63" s="14" t="s">
        <v>62</v>
      </c>
      <c r="Q63" s="14" t="s">
        <v>63</v>
      </c>
      <c r="R63">
        <f>IF(IFERROR(VLOOKUP(U63,Store_Showcase!B2:H134,7, FALSE), TRUE)=TRUE, IF(IFERROR(VLOOKUP(U63,Store_SRP!B2:H103,7, FALSE), TRUE)=TRUE,VLOOKUP(U63,Store_VAM!B2:H271,7, FALSE),VLOOKUP(U63,Store_SRP!B2:H103,7, FALSE)), VLOOKUP(U63,Store_Showcase!B2:H134,7, FALSE))</f>
      </c>
      <c r="S63">
        <f>IF(IFERROR(VLOOKUP(U63,Store_Showcase!B2:K134,10, FALSE), TRUE)=TRUE, IF(IFERROR(VLOOKUP(U63,Store_SRP!B2:K103,10, FALSE), TRUE)=TRUE,VLOOKUP(U63,Store_VAM!B2:K271,10, FALSE),VLOOKUP(U63,Store_SRP!B2:K103,10, FALSE)), VLOOKUP(U63,Store_Showcase!B2:K134,10, FALSE))</f>
      </c>
      <c r="T63">
        <f>IF(VLOOKUP(D63,Sku_Consolidated!A2:S948,19,FALSE)="SHOWCASE", VLOOKUP(U63,Store_Showcase!B2:L134,11, FALSE), IF(VLOOKUP(D63,Sku_Consolidated!A2:S948,19,FALSE)="VAM",VLOOKUP(U63,Store_VAM!B2:L271,11, FALSE),VLOOKUP(U63,Store_SRP!B2:L103,11, FALSE)))</f>
      </c>
      <c r="U63" s="14">
        <v>2009</v>
      </c>
      <c r="V63">
        <f>IF(VLOOKUP(D63,Sku_Consolidated!A2:S948,19,FALSE)="SHOWCASE", VLOOKUP(U63,Store_Showcase!B2:C134,2, FALSE), IF(VLOOKUP(D63,Sku_Consolidated!A2:S948,19,FALSE)="VAM",VLOOKUP(U63,Store_VAM!B2:C271,2, FALSE),VLOOKUP(U63,Store_SRP!B2:C103,2, FALSE)))</f>
      </c>
      <c r="W63">
        <f>VLOOKUP(D63,Sku_Consolidated!A2:G948, 7, FALSE)</f>
      </c>
      <c r="X63">
        <f>VLOOKUP(D63,Sku_Consolidated!A2:K948, 11, FALSE)</f>
      </c>
      <c r="Y63">
        <f>VLOOKUP(D63,Sku_Consolidated!A2:H948, 8, FALSE)</f>
      </c>
      <c r="Z63">
        <f>VLOOKUP(D63,Sku_Consolidated!A2:I948, 9, FALSE)</f>
      </c>
      <c r="AA63" t="s">
        <v>41</v>
      </c>
      <c r="AB63">
        <f>VLOOKUP(D63,Sku_Consolidated!A2:E948, {5}, FALSE)</f>
      </c>
      <c r="AC63">
        <f>IF(VLOOKUP(D63,Sku_Consolidated!A2:S948,19,FALSE)="SHOWCASE", VLOOKUP(U63,Store_Showcase!B2:N134,13, FALSE), IF(VLOOKUP(D63,Sku_Consolidated!A2:S948,19,FALSE)="VAM",VLOOKUP(U63,Store_VAM!B2:N271,13, FALSE),VLOOKUP(U63,Store_SRP!B2:N103,13, FALSE)))</f>
      </c>
      <c r="AD63">
        <f>IF(IFERROR(AC63,TRUE)=TRUE, "-","OK")</f>
      </c>
      <c r="AE63">
        <f>IF(IFERROR(VLOOKUP(U63,Store_Showcase!B2:H134,{5}, FALSE), TRUE)=TRUE, IF(IFERROR(VLOOKUP(U63,Store_SRP!B2:H103,{5}, FALSE), TRUE)=TRUE,VLOOKUP(U63,Store_VAM!B2:H271,{5}, FALSE),VLOOKUP(U63,Store_SRP!B2:H103,{5}, FALSE)), VLOOKUP(U63,Store_Showcase!B2:H134,{5}, FALSE))</f>
      </c>
      <c r="AF63">
        <f>IF(IFERROR(VLOOKUP(U63,Store_Showcase!B2:H134,{6}, FALSE), TRUE)=TRUE, IF(IFERROR(VLOOKUP(U63,Store_SRP!B2:H103,{6}, FALSE), TRUE)=TRUE,VLOOKUP(U63,Store_VAM!B2:H271,{6}, FALSE),VLOOKUP(U63,Store_SRP!B2:H103,{6}, FALSE)), VLOOKUP(U63,Store_Showcase!B2:H134,{6}, FALSE))</f>
      </c>
      <c r="AG63">
        <f>VLOOKUP(D63,Sku_Consolidated!A2:R948,18,FALSE)</f>
      </c>
      <c r="AH63">
        <f>VLOOKUP(D63,Sku_Consolidated!A2:S948,19,FALSE)</f>
      </c>
      <c r="AI63">
        <f>VLOOKUP(D63,Sku_Consolidated!A2:T948,20,FALSE)</f>
      </c>
    </row>
    <row r="64" spans="1:35" x14ac:dyDescent="0.25">
      <c r="A64">
        <v>2024</v>
      </c>
      <c r="B64" t="s">
        <v>30</v>
      </c>
      <c r="C64" t="s">
        <v>31</v>
      </c>
      <c r="D64">
        <v>104143246</v>
      </c>
      <c r="E64" t="s">
        <v>32</v>
      </c>
      <c r="F64" s="12" t="s">
        <v>101</v>
      </c>
      <c r="G64" s="12" t="s">
        <v>101</v>
      </c>
      <c r="H64" t="s">
        <v>34</v>
      </c>
      <c r="I64" s="13" t="s">
        <v>43</v>
      </c>
      <c r="J64" s="13">
        <f>IF(H64="EA", I64, 0)</f>
      </c>
      <c r="K64" s="13">
        <f>IF(H64="KG", I64, I64 * VLOOKUP(D64,Sku_Consolidated!A2:U948,21,FALSE))</f>
      </c>
      <c r="L64" s="14" t="s">
        <v>36</v>
      </c>
      <c r="M64">
        <v>80</v>
      </c>
      <c r="N64" s="14" t="s">
        <v>60</v>
      </c>
      <c r="O64" s="14" t="s">
        <v>61</v>
      </c>
      <c r="P64" s="14" t="s">
        <v>62</v>
      </c>
      <c r="Q64" s="14" t="s">
        <v>63</v>
      </c>
      <c r="R64">
        <f>IF(IFERROR(VLOOKUP(U64,Store_Showcase!B2:H134,7, FALSE), TRUE)=TRUE, IF(IFERROR(VLOOKUP(U64,Store_SRP!B2:H103,7, FALSE), TRUE)=TRUE,VLOOKUP(U64,Store_VAM!B2:H271,7, FALSE),VLOOKUP(U64,Store_SRP!B2:H103,7, FALSE)), VLOOKUP(U64,Store_Showcase!B2:H134,7, FALSE))</f>
      </c>
      <c r="S64">
        <f>IF(IFERROR(VLOOKUP(U64,Store_Showcase!B2:K134,10, FALSE), TRUE)=TRUE, IF(IFERROR(VLOOKUP(U64,Store_SRP!B2:K103,10, FALSE), TRUE)=TRUE,VLOOKUP(U64,Store_VAM!B2:K271,10, FALSE),VLOOKUP(U64,Store_SRP!B2:K103,10, FALSE)), VLOOKUP(U64,Store_Showcase!B2:K134,10, FALSE))</f>
      </c>
      <c r="T64">
        <f>IF(VLOOKUP(D64,Sku_Consolidated!A2:S948,19,FALSE)="SHOWCASE", VLOOKUP(U64,Store_Showcase!B2:L134,11, FALSE), IF(VLOOKUP(D64,Sku_Consolidated!A2:S948,19,FALSE)="VAM",VLOOKUP(U64,Store_VAM!B2:L271,11, FALSE),VLOOKUP(U64,Store_SRP!B2:L103,11, FALSE)))</f>
      </c>
      <c r="U64" s="14">
        <v>2009</v>
      </c>
      <c r="V64">
        <f>IF(VLOOKUP(D64,Sku_Consolidated!A2:S948,19,FALSE)="SHOWCASE", VLOOKUP(U64,Store_Showcase!B2:C134,2, FALSE), IF(VLOOKUP(D64,Sku_Consolidated!A2:S948,19,FALSE)="VAM",VLOOKUP(U64,Store_VAM!B2:C271,2, FALSE),VLOOKUP(U64,Store_SRP!B2:C103,2, FALSE)))</f>
      </c>
      <c r="W64">
        <f>VLOOKUP(D64,Sku_Consolidated!A2:G948, 7, FALSE)</f>
      </c>
      <c r="X64">
        <f>VLOOKUP(D64,Sku_Consolidated!A2:K948, 11, FALSE)</f>
      </c>
      <c r="Y64">
        <f>VLOOKUP(D64,Sku_Consolidated!A2:H948, 8, FALSE)</f>
      </c>
      <c r="Z64">
        <f>VLOOKUP(D64,Sku_Consolidated!A2:I948, 9, FALSE)</f>
      </c>
      <c r="AA64" t="s">
        <v>41</v>
      </c>
      <c r="AB64">
        <f>VLOOKUP(D64,Sku_Consolidated!A2:E948, {5}, FALSE)</f>
      </c>
      <c r="AC64">
        <f>IF(VLOOKUP(D64,Sku_Consolidated!A2:S948,19,FALSE)="SHOWCASE", VLOOKUP(U64,Store_Showcase!B2:N134,13, FALSE), IF(VLOOKUP(D64,Sku_Consolidated!A2:S948,19,FALSE)="VAM",VLOOKUP(U64,Store_VAM!B2:N271,13, FALSE),VLOOKUP(U64,Store_SRP!B2:N103,13, FALSE)))</f>
      </c>
      <c r="AD64">
        <f>IF(IFERROR(AC64,TRUE)=TRUE, "-","OK")</f>
      </c>
      <c r="AE64">
        <f>IF(IFERROR(VLOOKUP(U64,Store_Showcase!B2:H134,{5}, FALSE), TRUE)=TRUE, IF(IFERROR(VLOOKUP(U64,Store_SRP!B2:H103,{5}, FALSE), TRUE)=TRUE,VLOOKUP(U64,Store_VAM!B2:H271,{5}, FALSE),VLOOKUP(U64,Store_SRP!B2:H103,{5}, FALSE)), VLOOKUP(U64,Store_Showcase!B2:H134,{5}, FALSE))</f>
      </c>
      <c r="AF64">
        <f>IF(IFERROR(VLOOKUP(U64,Store_Showcase!B2:H134,{6}, FALSE), TRUE)=TRUE, IF(IFERROR(VLOOKUP(U64,Store_SRP!B2:H103,{6}, FALSE), TRUE)=TRUE,VLOOKUP(U64,Store_VAM!B2:H271,{6}, FALSE),VLOOKUP(U64,Store_SRP!B2:H103,{6}, FALSE)), VLOOKUP(U64,Store_Showcase!B2:H134,{6}, FALSE))</f>
      </c>
      <c r="AG64">
        <f>VLOOKUP(D64,Sku_Consolidated!A2:R948,18,FALSE)</f>
      </c>
      <c r="AH64">
        <f>VLOOKUP(D64,Sku_Consolidated!A2:S948,19,FALSE)</f>
      </c>
      <c r="AI64">
        <f>VLOOKUP(D64,Sku_Consolidated!A2:T948,20,FALSE)</f>
      </c>
    </row>
    <row r="65" spans="1:35" x14ac:dyDescent="0.25">
      <c r="A65">
        <v>2024</v>
      </c>
      <c r="B65" t="s">
        <v>30</v>
      </c>
      <c r="C65" t="s">
        <v>31</v>
      </c>
      <c r="D65">
        <v>104143253</v>
      </c>
      <c r="E65" t="s">
        <v>64</v>
      </c>
      <c r="F65" s="12" t="s">
        <v>101</v>
      </c>
      <c r="G65" s="12" t="s">
        <v>101</v>
      </c>
      <c r="H65" t="s">
        <v>34</v>
      </c>
      <c r="I65" s="13" t="s">
        <v>43</v>
      </c>
      <c r="J65" s="13">
        <f>IF(H65="EA", I65, 0)</f>
      </c>
      <c r="K65" s="13">
        <f>IF(H65="KG", I65, I65 * VLOOKUP(D65,Sku_Consolidated!A2:U948,21,FALSE))</f>
      </c>
      <c r="L65" s="14" t="s">
        <v>36</v>
      </c>
      <c r="M65">
        <v>80</v>
      </c>
      <c r="N65" s="14" t="s">
        <v>60</v>
      </c>
      <c r="O65" s="14" t="s">
        <v>61</v>
      </c>
      <c r="P65" s="14" t="s">
        <v>62</v>
      </c>
      <c r="Q65" s="14" t="s">
        <v>63</v>
      </c>
      <c r="R65">
        <f>IF(IFERROR(VLOOKUP(U65,Store_Showcase!B2:H134,7, FALSE), TRUE)=TRUE, IF(IFERROR(VLOOKUP(U65,Store_SRP!B2:H103,7, FALSE), TRUE)=TRUE,VLOOKUP(U65,Store_VAM!B2:H271,7, FALSE),VLOOKUP(U65,Store_SRP!B2:H103,7, FALSE)), VLOOKUP(U65,Store_Showcase!B2:H134,7, FALSE))</f>
      </c>
      <c r="S65">
        <f>IF(IFERROR(VLOOKUP(U65,Store_Showcase!B2:K134,10, FALSE), TRUE)=TRUE, IF(IFERROR(VLOOKUP(U65,Store_SRP!B2:K103,10, FALSE), TRUE)=TRUE,VLOOKUP(U65,Store_VAM!B2:K271,10, FALSE),VLOOKUP(U65,Store_SRP!B2:K103,10, FALSE)), VLOOKUP(U65,Store_Showcase!B2:K134,10, FALSE))</f>
      </c>
      <c r="T65">
        <f>IF(VLOOKUP(D65,Sku_Consolidated!A2:S948,19,FALSE)="SHOWCASE", VLOOKUP(U65,Store_Showcase!B2:L134,11, FALSE), IF(VLOOKUP(D65,Sku_Consolidated!A2:S948,19,FALSE)="VAM",VLOOKUP(U65,Store_VAM!B2:L271,11, FALSE),VLOOKUP(U65,Store_SRP!B2:L103,11, FALSE)))</f>
      </c>
      <c r="U65" s="14">
        <v>2009</v>
      </c>
      <c r="V65">
        <f>IF(VLOOKUP(D65,Sku_Consolidated!A2:S948,19,FALSE)="SHOWCASE", VLOOKUP(U65,Store_Showcase!B2:C134,2, FALSE), IF(VLOOKUP(D65,Sku_Consolidated!A2:S948,19,FALSE)="VAM",VLOOKUP(U65,Store_VAM!B2:C271,2, FALSE),VLOOKUP(U65,Store_SRP!B2:C103,2, FALSE)))</f>
      </c>
      <c r="W65">
        <f>VLOOKUP(D65,Sku_Consolidated!A2:G948, 7, FALSE)</f>
      </c>
      <c r="X65">
        <f>VLOOKUP(D65,Sku_Consolidated!A2:K948, 11, FALSE)</f>
      </c>
      <c r="Y65">
        <f>VLOOKUP(D65,Sku_Consolidated!A2:H948, 8, FALSE)</f>
      </c>
      <c r="Z65">
        <f>VLOOKUP(D65,Sku_Consolidated!A2:I948, 9, FALSE)</f>
      </c>
      <c r="AA65" t="s">
        <v>41</v>
      </c>
      <c r="AB65">
        <f>VLOOKUP(D65,Sku_Consolidated!A2:E948, {5}, FALSE)</f>
      </c>
      <c r="AC65">
        <f>IF(VLOOKUP(D65,Sku_Consolidated!A2:S948,19,FALSE)="SHOWCASE", VLOOKUP(U65,Store_Showcase!B2:N134,13, FALSE), IF(VLOOKUP(D65,Sku_Consolidated!A2:S948,19,FALSE)="VAM",VLOOKUP(U65,Store_VAM!B2:N271,13, FALSE),VLOOKUP(U65,Store_SRP!B2:N103,13, FALSE)))</f>
      </c>
      <c r="AD65">
        <f>IF(IFERROR(AC65,TRUE)=TRUE, "-","OK")</f>
      </c>
      <c r="AE65">
        <f>IF(IFERROR(VLOOKUP(U65,Store_Showcase!B2:H134,{5}, FALSE), TRUE)=TRUE, IF(IFERROR(VLOOKUP(U65,Store_SRP!B2:H103,{5}, FALSE), TRUE)=TRUE,VLOOKUP(U65,Store_VAM!B2:H271,{5}, FALSE),VLOOKUP(U65,Store_SRP!B2:H103,{5}, FALSE)), VLOOKUP(U65,Store_Showcase!B2:H134,{5}, FALSE))</f>
      </c>
      <c r="AF65">
        <f>IF(IFERROR(VLOOKUP(U65,Store_Showcase!B2:H134,{6}, FALSE), TRUE)=TRUE, IF(IFERROR(VLOOKUP(U65,Store_SRP!B2:H103,{6}, FALSE), TRUE)=TRUE,VLOOKUP(U65,Store_VAM!B2:H271,{6}, FALSE),VLOOKUP(U65,Store_SRP!B2:H103,{6}, FALSE)), VLOOKUP(U65,Store_Showcase!B2:H134,{6}, FALSE))</f>
      </c>
      <c r="AG65">
        <f>VLOOKUP(D65,Sku_Consolidated!A2:R948,18,FALSE)</f>
      </c>
      <c r="AH65">
        <f>VLOOKUP(D65,Sku_Consolidated!A2:S948,19,FALSE)</f>
      </c>
      <c r="AI65">
        <f>VLOOKUP(D65,Sku_Consolidated!A2:T948,20,FALSE)</f>
      </c>
    </row>
    <row r="66" spans="1:35" x14ac:dyDescent="0.25">
      <c r="A66">
        <v>2024</v>
      </c>
      <c r="B66" t="s">
        <v>30</v>
      </c>
      <c r="C66" t="s">
        <v>31</v>
      </c>
      <c r="D66">
        <v>104143253</v>
      </c>
      <c r="E66" t="s">
        <v>64</v>
      </c>
      <c r="F66" s="12" t="s">
        <v>102</v>
      </c>
      <c r="G66" s="12" t="s">
        <v>102</v>
      </c>
      <c r="H66" t="s">
        <v>34</v>
      </c>
      <c r="I66" s="13" t="s">
        <v>43</v>
      </c>
      <c r="J66" s="13">
        <f>IF(H66="EA", I66, 0)</f>
      </c>
      <c r="K66" s="13">
        <f>IF(H66="KG", I66, I66 * VLOOKUP(D66,Sku_Consolidated!A2:U948,21,FALSE))</f>
      </c>
      <c r="L66" s="14" t="s">
        <v>36</v>
      </c>
      <c r="M66">
        <v>80</v>
      </c>
      <c r="N66" s="14" t="s">
        <v>60</v>
      </c>
      <c r="O66" s="14" t="s">
        <v>61</v>
      </c>
      <c r="P66" s="14" t="s">
        <v>62</v>
      </c>
      <c r="Q66" s="14" t="s">
        <v>63</v>
      </c>
      <c r="R66">
        <f>IF(IFERROR(VLOOKUP(U66,Store_Showcase!B2:H134,7, FALSE), TRUE)=TRUE, IF(IFERROR(VLOOKUP(U66,Store_SRP!B2:H103,7, FALSE), TRUE)=TRUE,VLOOKUP(U66,Store_VAM!B2:H271,7, FALSE),VLOOKUP(U66,Store_SRP!B2:H103,7, FALSE)), VLOOKUP(U66,Store_Showcase!B2:H134,7, FALSE))</f>
      </c>
      <c r="S66">
        <f>IF(IFERROR(VLOOKUP(U66,Store_Showcase!B2:K134,10, FALSE), TRUE)=TRUE, IF(IFERROR(VLOOKUP(U66,Store_SRP!B2:K103,10, FALSE), TRUE)=TRUE,VLOOKUP(U66,Store_VAM!B2:K271,10, FALSE),VLOOKUP(U66,Store_SRP!B2:K103,10, FALSE)), VLOOKUP(U66,Store_Showcase!B2:K134,10, FALSE))</f>
      </c>
      <c r="T66">
        <f>IF(VLOOKUP(D66,Sku_Consolidated!A2:S948,19,FALSE)="SHOWCASE", VLOOKUP(U66,Store_Showcase!B2:L134,11, FALSE), IF(VLOOKUP(D66,Sku_Consolidated!A2:S948,19,FALSE)="VAM",VLOOKUP(U66,Store_VAM!B2:L271,11, FALSE),VLOOKUP(U66,Store_SRP!B2:L103,11, FALSE)))</f>
      </c>
      <c r="U66" s="14">
        <v>2009</v>
      </c>
      <c r="V66">
        <f>IF(VLOOKUP(D66,Sku_Consolidated!A2:S948,19,FALSE)="SHOWCASE", VLOOKUP(U66,Store_Showcase!B2:C134,2, FALSE), IF(VLOOKUP(D66,Sku_Consolidated!A2:S948,19,FALSE)="VAM",VLOOKUP(U66,Store_VAM!B2:C271,2, FALSE),VLOOKUP(U66,Store_SRP!B2:C103,2, FALSE)))</f>
      </c>
      <c r="W66">
        <f>VLOOKUP(D66,Sku_Consolidated!A2:G948, 7, FALSE)</f>
      </c>
      <c r="X66">
        <f>VLOOKUP(D66,Sku_Consolidated!A2:K948, 11, FALSE)</f>
      </c>
      <c r="Y66">
        <f>VLOOKUP(D66,Sku_Consolidated!A2:H948, 8, FALSE)</f>
      </c>
      <c r="Z66">
        <f>VLOOKUP(D66,Sku_Consolidated!A2:I948, 9, FALSE)</f>
      </c>
      <c r="AA66" t="s">
        <v>41</v>
      </c>
      <c r="AB66">
        <f>VLOOKUP(D66,Sku_Consolidated!A2:E948, {5}, FALSE)</f>
      </c>
      <c r="AC66">
        <f>IF(VLOOKUP(D66,Sku_Consolidated!A2:S948,19,FALSE)="SHOWCASE", VLOOKUP(U66,Store_Showcase!B2:N134,13, FALSE), IF(VLOOKUP(D66,Sku_Consolidated!A2:S948,19,FALSE)="VAM",VLOOKUP(U66,Store_VAM!B2:N271,13, FALSE),VLOOKUP(U66,Store_SRP!B2:N103,13, FALSE)))</f>
      </c>
      <c r="AD66">
        <f>IF(IFERROR(AC66,TRUE)=TRUE, "-","OK")</f>
      </c>
      <c r="AE66">
        <f>IF(IFERROR(VLOOKUP(U66,Store_Showcase!B2:H134,{5}, FALSE), TRUE)=TRUE, IF(IFERROR(VLOOKUP(U66,Store_SRP!B2:H103,{5}, FALSE), TRUE)=TRUE,VLOOKUP(U66,Store_VAM!B2:H271,{5}, FALSE),VLOOKUP(U66,Store_SRP!B2:H103,{5}, FALSE)), VLOOKUP(U66,Store_Showcase!B2:H134,{5}, FALSE))</f>
      </c>
      <c r="AF66">
        <f>IF(IFERROR(VLOOKUP(U66,Store_Showcase!B2:H134,{6}, FALSE), TRUE)=TRUE, IF(IFERROR(VLOOKUP(U66,Store_SRP!B2:H103,{6}, FALSE), TRUE)=TRUE,VLOOKUP(U66,Store_VAM!B2:H271,{6}, FALSE),VLOOKUP(U66,Store_SRP!B2:H103,{6}, FALSE)), VLOOKUP(U66,Store_Showcase!B2:H134,{6}, FALSE))</f>
      </c>
      <c r="AG66">
        <f>VLOOKUP(D66,Sku_Consolidated!A2:R948,18,FALSE)</f>
      </c>
      <c r="AH66">
        <f>VLOOKUP(D66,Sku_Consolidated!A2:S948,19,FALSE)</f>
      </c>
      <c r="AI66">
        <f>VLOOKUP(D66,Sku_Consolidated!A2:T948,20,FALSE)</f>
      </c>
    </row>
    <row r="67" spans="1:35" x14ac:dyDescent="0.25">
      <c r="A67">
        <v>2024</v>
      </c>
      <c r="B67" t="s">
        <v>30</v>
      </c>
      <c r="C67" t="s">
        <v>31</v>
      </c>
      <c r="D67">
        <v>104143263</v>
      </c>
      <c r="E67" t="s">
        <v>48</v>
      </c>
      <c r="F67" s="12" t="s">
        <v>73</v>
      </c>
      <c r="G67" s="12" t="s">
        <v>73</v>
      </c>
      <c r="H67" t="s">
        <v>34</v>
      </c>
      <c r="I67" s="13" t="s">
        <v>43</v>
      </c>
      <c r="J67" s="13">
        <f>IF(H67="EA", I67, 0)</f>
      </c>
      <c r="K67" s="13">
        <f>IF(H67="KG", I67, I67 * VLOOKUP(D67,Sku_Consolidated!A2:U948,21,FALSE))</f>
      </c>
      <c r="L67" s="14" t="s">
        <v>36</v>
      </c>
      <c r="M67">
        <v>80</v>
      </c>
      <c r="N67" s="14" t="s">
        <v>65</v>
      </c>
      <c r="O67" s="14" t="s">
        <v>66</v>
      </c>
      <c r="P67" s="14" t="s">
        <v>67</v>
      </c>
      <c r="Q67" s="14" t="s">
        <v>68</v>
      </c>
      <c r="R67">
        <f>IF(IFERROR(VLOOKUP(U67,Store_Showcase!B2:H134,7, FALSE), TRUE)=TRUE, IF(IFERROR(VLOOKUP(U67,Store_SRP!B2:H103,7, FALSE), TRUE)=TRUE,VLOOKUP(U67,Store_VAM!B2:H271,7, FALSE),VLOOKUP(U67,Store_SRP!B2:H103,7, FALSE)), VLOOKUP(U67,Store_Showcase!B2:H134,7, FALSE))</f>
      </c>
      <c r="S67">
        <f>IF(IFERROR(VLOOKUP(U67,Store_Showcase!B2:K134,10, FALSE), TRUE)=TRUE, IF(IFERROR(VLOOKUP(U67,Store_SRP!B2:K103,10, FALSE), TRUE)=TRUE,VLOOKUP(U67,Store_VAM!B2:K271,10, FALSE),VLOOKUP(U67,Store_SRP!B2:K103,10, FALSE)), VLOOKUP(U67,Store_Showcase!B2:K134,10, FALSE))</f>
      </c>
      <c r="T67">
        <f>IF(VLOOKUP(D67,Sku_Consolidated!A2:S948,19,FALSE)="SHOWCASE", VLOOKUP(U67,Store_Showcase!B2:L134,11, FALSE), IF(VLOOKUP(D67,Sku_Consolidated!A2:S948,19,FALSE)="VAM",VLOOKUP(U67,Store_VAM!B2:L271,11, FALSE),VLOOKUP(U67,Store_SRP!B2:L103,11, FALSE)))</f>
      </c>
      <c r="U67" s="14">
        <v>2009</v>
      </c>
      <c r="V67">
        <f>IF(VLOOKUP(D67,Sku_Consolidated!A2:S948,19,FALSE)="SHOWCASE", VLOOKUP(U67,Store_Showcase!B2:C134,2, FALSE), IF(VLOOKUP(D67,Sku_Consolidated!A2:S948,19,FALSE)="VAM",VLOOKUP(U67,Store_VAM!B2:C271,2, FALSE),VLOOKUP(U67,Store_SRP!B2:C103,2, FALSE)))</f>
      </c>
      <c r="W67">
        <f>VLOOKUP(D67,Sku_Consolidated!A2:G948, 7, FALSE)</f>
      </c>
      <c r="X67">
        <f>VLOOKUP(D67,Sku_Consolidated!A2:K948, 11, FALSE)</f>
      </c>
      <c r="Y67">
        <f>VLOOKUP(D67,Sku_Consolidated!A2:H948, 8, FALSE)</f>
      </c>
      <c r="Z67">
        <f>VLOOKUP(D67,Sku_Consolidated!A2:I948, 9, FALSE)</f>
      </c>
      <c r="AA67" t="s">
        <v>41</v>
      </c>
      <c r="AB67">
        <f>VLOOKUP(D67,Sku_Consolidated!A2:E948, {5}, FALSE)</f>
      </c>
      <c r="AC67">
        <f>IF(VLOOKUP(D67,Sku_Consolidated!A2:S948,19,FALSE)="SHOWCASE", VLOOKUP(U67,Store_Showcase!B2:N134,13, FALSE), IF(VLOOKUP(D67,Sku_Consolidated!A2:S948,19,FALSE)="VAM",VLOOKUP(U67,Store_VAM!B2:N271,13, FALSE),VLOOKUP(U67,Store_SRP!B2:N103,13, FALSE)))</f>
      </c>
      <c r="AD67">
        <f>IF(IFERROR(AC67,TRUE)=TRUE, "-","OK")</f>
      </c>
      <c r="AE67">
        <f>IF(IFERROR(VLOOKUP(U67,Store_Showcase!B2:H134,{5}, FALSE), TRUE)=TRUE, IF(IFERROR(VLOOKUP(U67,Store_SRP!B2:H103,{5}, FALSE), TRUE)=TRUE,VLOOKUP(U67,Store_VAM!B2:H271,{5}, FALSE),VLOOKUP(U67,Store_SRP!B2:H103,{5}, FALSE)), VLOOKUP(U67,Store_Showcase!B2:H134,{5}, FALSE))</f>
      </c>
      <c r="AF67">
        <f>IF(IFERROR(VLOOKUP(U67,Store_Showcase!B2:H134,{6}, FALSE), TRUE)=TRUE, IF(IFERROR(VLOOKUP(U67,Store_SRP!B2:H103,{6}, FALSE), TRUE)=TRUE,VLOOKUP(U67,Store_VAM!B2:H271,{6}, FALSE),VLOOKUP(U67,Store_SRP!B2:H103,{6}, FALSE)), VLOOKUP(U67,Store_Showcase!B2:H134,{6}, FALSE))</f>
      </c>
      <c r="AG67">
        <f>VLOOKUP(D67,Sku_Consolidated!A2:R948,18,FALSE)</f>
      </c>
      <c r="AH67">
        <f>VLOOKUP(D67,Sku_Consolidated!A2:S948,19,FALSE)</f>
      </c>
      <c r="AI67">
        <f>VLOOKUP(D67,Sku_Consolidated!A2:T948,20,FALSE)</f>
      </c>
    </row>
    <row r="68" spans="1:35" x14ac:dyDescent="0.25">
      <c r="A68">
        <v>2024</v>
      </c>
      <c r="B68" t="s">
        <v>30</v>
      </c>
      <c r="C68" t="s">
        <v>31</v>
      </c>
      <c r="D68">
        <v>104143246</v>
      </c>
      <c r="E68" t="s">
        <v>32</v>
      </c>
      <c r="F68" s="12" t="s">
        <v>79</v>
      </c>
      <c r="G68" s="12" t="s">
        <v>79</v>
      </c>
      <c r="H68" t="s">
        <v>34</v>
      </c>
      <c r="I68" s="13" t="s">
        <v>35</v>
      </c>
      <c r="J68" s="13">
        <f>IF(H68="EA", I68, 0)</f>
      </c>
      <c r="K68" s="13">
        <f>IF(H68="KG", I68, I68 * VLOOKUP(D68,Sku_Consolidated!A2:U948,21,FALSE))</f>
      </c>
      <c r="L68" s="14" t="s">
        <v>36</v>
      </c>
      <c r="M68">
        <v>80</v>
      </c>
      <c r="N68" s="14" t="s">
        <v>37</v>
      </c>
      <c r="O68" s="14" t="s">
        <v>38</v>
      </c>
      <c r="P68" s="14" t="s">
        <v>39</v>
      </c>
      <c r="Q68" s="14" t="s">
        <v>40</v>
      </c>
      <c r="R68">
        <f>IF(IFERROR(VLOOKUP(U68,Store_Showcase!B2:H134,7, FALSE), TRUE)=TRUE, IF(IFERROR(VLOOKUP(U68,Store_SRP!B2:H103,7, FALSE), TRUE)=TRUE,VLOOKUP(U68,Store_VAM!B2:H271,7, FALSE),VLOOKUP(U68,Store_SRP!B2:H103,7, FALSE)), VLOOKUP(U68,Store_Showcase!B2:H134,7, FALSE))</f>
      </c>
      <c r="S68">
        <f>IF(IFERROR(VLOOKUP(U68,Store_Showcase!B2:K134,10, FALSE), TRUE)=TRUE, IF(IFERROR(VLOOKUP(U68,Store_SRP!B2:K103,10, FALSE), TRUE)=TRUE,VLOOKUP(U68,Store_VAM!B2:K271,10, FALSE),VLOOKUP(U68,Store_SRP!B2:K103,10, FALSE)), VLOOKUP(U68,Store_Showcase!B2:K134,10, FALSE))</f>
      </c>
      <c r="T68">
        <f>IF(VLOOKUP(D68,Sku_Consolidated!A2:S948,19,FALSE)="SHOWCASE", VLOOKUP(U68,Store_Showcase!B2:L134,11, FALSE), IF(VLOOKUP(D68,Sku_Consolidated!A2:S948,19,FALSE)="VAM",VLOOKUP(U68,Store_VAM!B2:L271,11, FALSE),VLOOKUP(U68,Store_SRP!B2:L103,11, FALSE)))</f>
      </c>
      <c r="U68" s="14">
        <v>2009</v>
      </c>
      <c r="V68">
        <f>IF(VLOOKUP(D68,Sku_Consolidated!A2:S948,19,FALSE)="SHOWCASE", VLOOKUP(U68,Store_Showcase!B2:C134,2, FALSE), IF(VLOOKUP(D68,Sku_Consolidated!A2:S948,19,FALSE)="VAM",VLOOKUP(U68,Store_VAM!B2:C271,2, FALSE),VLOOKUP(U68,Store_SRP!B2:C103,2, FALSE)))</f>
      </c>
      <c r="W68">
        <f>VLOOKUP(D68,Sku_Consolidated!A2:G948, 7, FALSE)</f>
      </c>
      <c r="X68">
        <f>VLOOKUP(D68,Sku_Consolidated!A2:K948, 11, FALSE)</f>
      </c>
      <c r="Y68">
        <f>VLOOKUP(D68,Sku_Consolidated!A2:H948, 8, FALSE)</f>
      </c>
      <c r="Z68">
        <f>VLOOKUP(D68,Sku_Consolidated!A2:I948, 9, FALSE)</f>
      </c>
      <c r="AA68" t="s">
        <v>41</v>
      </c>
      <c r="AB68">
        <f>VLOOKUP(D68,Sku_Consolidated!A2:E948, {5}, FALSE)</f>
      </c>
      <c r="AC68">
        <f>IF(VLOOKUP(D68,Sku_Consolidated!A2:S948,19,FALSE)="SHOWCASE", VLOOKUP(U68,Store_Showcase!B2:N134,13, FALSE), IF(VLOOKUP(D68,Sku_Consolidated!A2:S948,19,FALSE)="VAM",VLOOKUP(U68,Store_VAM!B2:N271,13, FALSE),VLOOKUP(U68,Store_SRP!B2:N103,13, FALSE)))</f>
      </c>
      <c r="AD68">
        <f>IF(IFERROR(AC68,TRUE)=TRUE, "-","OK")</f>
      </c>
      <c r="AE68">
        <f>IF(IFERROR(VLOOKUP(U68,Store_Showcase!B2:H134,{5}, FALSE), TRUE)=TRUE, IF(IFERROR(VLOOKUP(U68,Store_SRP!B2:H103,{5}, FALSE), TRUE)=TRUE,VLOOKUP(U68,Store_VAM!B2:H271,{5}, FALSE),VLOOKUP(U68,Store_SRP!B2:H103,{5}, FALSE)), VLOOKUP(U68,Store_Showcase!B2:H134,{5}, FALSE))</f>
      </c>
      <c r="AF68">
        <f>IF(IFERROR(VLOOKUP(U68,Store_Showcase!B2:H134,{6}, FALSE), TRUE)=TRUE, IF(IFERROR(VLOOKUP(U68,Store_SRP!B2:H103,{6}, FALSE), TRUE)=TRUE,VLOOKUP(U68,Store_VAM!B2:H271,{6}, FALSE),VLOOKUP(U68,Store_SRP!B2:H103,{6}, FALSE)), VLOOKUP(U68,Store_Showcase!B2:H134,{6}, FALSE))</f>
      </c>
      <c r="AG68">
        <f>VLOOKUP(D68,Sku_Consolidated!A2:R948,18,FALSE)</f>
      </c>
      <c r="AH68">
        <f>VLOOKUP(D68,Sku_Consolidated!A2:S948,19,FALSE)</f>
      </c>
      <c r="AI68">
        <f>VLOOKUP(D68,Sku_Consolidated!A2:T948,20,FALSE)</f>
      </c>
    </row>
    <row r="69" spans="1:35" x14ac:dyDescent="0.25">
      <c r="A69">
        <v>2024</v>
      </c>
      <c r="B69" t="s">
        <v>30</v>
      </c>
      <c r="C69" t="s">
        <v>31</v>
      </c>
      <c r="D69">
        <v>104143256</v>
      </c>
      <c r="E69" t="s">
        <v>42</v>
      </c>
      <c r="F69" s="12" t="s">
        <v>79</v>
      </c>
      <c r="G69" s="12" t="s">
        <v>79</v>
      </c>
      <c r="H69" t="s">
        <v>34</v>
      </c>
      <c r="I69" s="13" t="s">
        <v>43</v>
      </c>
      <c r="J69" s="13">
        <f>IF(H69="EA", I69, 0)</f>
      </c>
      <c r="K69" s="13">
        <f>IF(H69="KG", I69, I69 * VLOOKUP(D69,Sku_Consolidated!A2:U948,21,FALSE))</f>
      </c>
      <c r="L69" s="14" t="s">
        <v>36</v>
      </c>
      <c r="M69">
        <v>80</v>
      </c>
      <c r="N69" s="14" t="s">
        <v>44</v>
      </c>
      <c r="O69" s="14" t="s">
        <v>45</v>
      </c>
      <c r="P69" s="14" t="s">
        <v>46</v>
      </c>
      <c r="Q69" s="14" t="s">
        <v>47</v>
      </c>
      <c r="R69">
        <f>IF(IFERROR(VLOOKUP(U69,Store_Showcase!B2:H134,7, FALSE), TRUE)=TRUE, IF(IFERROR(VLOOKUP(U69,Store_SRP!B2:H103,7, FALSE), TRUE)=TRUE,VLOOKUP(U69,Store_VAM!B2:H271,7, FALSE),VLOOKUP(U69,Store_SRP!B2:H103,7, FALSE)), VLOOKUP(U69,Store_Showcase!B2:H134,7, FALSE))</f>
      </c>
      <c r="S69">
        <f>IF(IFERROR(VLOOKUP(U69,Store_Showcase!B2:K134,10, FALSE), TRUE)=TRUE, IF(IFERROR(VLOOKUP(U69,Store_SRP!B2:K103,10, FALSE), TRUE)=TRUE,VLOOKUP(U69,Store_VAM!B2:K271,10, FALSE),VLOOKUP(U69,Store_SRP!B2:K103,10, FALSE)), VLOOKUP(U69,Store_Showcase!B2:K134,10, FALSE))</f>
      </c>
      <c r="T69">
        <f>IF(VLOOKUP(D69,Sku_Consolidated!A2:S948,19,FALSE)="SHOWCASE", VLOOKUP(U69,Store_Showcase!B2:L134,11, FALSE), IF(VLOOKUP(D69,Sku_Consolidated!A2:S948,19,FALSE)="VAM",VLOOKUP(U69,Store_VAM!B2:L271,11, FALSE),VLOOKUP(U69,Store_SRP!B2:L103,11, FALSE)))</f>
      </c>
      <c r="U69" s="14">
        <v>2009</v>
      </c>
      <c r="V69">
        <f>IF(VLOOKUP(D69,Sku_Consolidated!A2:S948,19,FALSE)="SHOWCASE", VLOOKUP(U69,Store_Showcase!B2:C134,2, FALSE), IF(VLOOKUP(D69,Sku_Consolidated!A2:S948,19,FALSE)="VAM",VLOOKUP(U69,Store_VAM!B2:C271,2, FALSE),VLOOKUP(U69,Store_SRP!B2:C103,2, FALSE)))</f>
      </c>
      <c r="W69">
        <f>VLOOKUP(D69,Sku_Consolidated!A2:G948, 7, FALSE)</f>
      </c>
      <c r="X69">
        <f>VLOOKUP(D69,Sku_Consolidated!A2:K948, 11, FALSE)</f>
      </c>
      <c r="Y69">
        <f>VLOOKUP(D69,Sku_Consolidated!A2:H948, 8, FALSE)</f>
      </c>
      <c r="Z69">
        <f>VLOOKUP(D69,Sku_Consolidated!A2:I948, 9, FALSE)</f>
      </c>
      <c r="AA69" t="s">
        <v>41</v>
      </c>
      <c r="AB69">
        <f>VLOOKUP(D69,Sku_Consolidated!A2:E948, {5}, FALSE)</f>
      </c>
      <c r="AC69">
        <f>IF(VLOOKUP(D69,Sku_Consolidated!A2:S948,19,FALSE)="SHOWCASE", VLOOKUP(U69,Store_Showcase!B2:N134,13, FALSE), IF(VLOOKUP(D69,Sku_Consolidated!A2:S948,19,FALSE)="VAM",VLOOKUP(U69,Store_VAM!B2:N271,13, FALSE),VLOOKUP(U69,Store_SRP!B2:N103,13, FALSE)))</f>
      </c>
      <c r="AD69">
        <f>IF(IFERROR(AC69,TRUE)=TRUE, "-","OK")</f>
      </c>
      <c r="AE69">
        <f>IF(IFERROR(VLOOKUP(U69,Store_Showcase!B2:H134,{5}, FALSE), TRUE)=TRUE, IF(IFERROR(VLOOKUP(U69,Store_SRP!B2:H103,{5}, FALSE), TRUE)=TRUE,VLOOKUP(U69,Store_VAM!B2:H271,{5}, FALSE),VLOOKUP(U69,Store_SRP!B2:H103,{5}, FALSE)), VLOOKUP(U69,Store_Showcase!B2:H134,{5}, FALSE))</f>
      </c>
      <c r="AF69">
        <f>IF(IFERROR(VLOOKUP(U69,Store_Showcase!B2:H134,{6}, FALSE), TRUE)=TRUE, IF(IFERROR(VLOOKUP(U69,Store_SRP!B2:H103,{6}, FALSE), TRUE)=TRUE,VLOOKUP(U69,Store_VAM!B2:H271,{6}, FALSE),VLOOKUP(U69,Store_SRP!B2:H103,{6}, FALSE)), VLOOKUP(U69,Store_Showcase!B2:H134,{6}, FALSE))</f>
      </c>
      <c r="AG69">
        <f>VLOOKUP(D69,Sku_Consolidated!A2:R948,18,FALSE)</f>
      </c>
      <c r="AH69">
        <f>VLOOKUP(D69,Sku_Consolidated!A2:S948,19,FALSE)</f>
      </c>
      <c r="AI69">
        <f>VLOOKUP(D69,Sku_Consolidated!A2:T948,20,FALSE)</f>
      </c>
    </row>
    <row r="70" spans="1:35" x14ac:dyDescent="0.25">
      <c r="A70">
        <v>2024</v>
      </c>
      <c r="B70" t="s">
        <v>30</v>
      </c>
      <c r="C70" t="s">
        <v>31</v>
      </c>
      <c r="D70">
        <v>104143263</v>
      </c>
      <c r="E70" t="s">
        <v>48</v>
      </c>
      <c r="F70" s="12" t="s">
        <v>79</v>
      </c>
      <c r="G70" s="12" t="s">
        <v>79</v>
      </c>
      <c r="H70" t="s">
        <v>34</v>
      </c>
      <c r="I70" s="13" t="s">
        <v>35</v>
      </c>
      <c r="J70" s="13">
        <f>IF(H70="EA", I70, 0)</f>
      </c>
      <c r="K70" s="13">
        <f>IF(H70="KG", I70, I70 * VLOOKUP(D70,Sku_Consolidated!A2:U948,21,FALSE))</f>
      </c>
      <c r="L70" s="14" t="s">
        <v>36</v>
      </c>
      <c r="M70">
        <v>80</v>
      </c>
      <c r="N70" s="14" t="s">
        <v>49</v>
      </c>
      <c r="O70" s="14" t="s">
        <v>50</v>
      </c>
      <c r="P70" s="14" t="s">
        <v>51</v>
      </c>
      <c r="Q70" s="14" t="s">
        <v>52</v>
      </c>
      <c r="R70">
        <f>IF(IFERROR(VLOOKUP(U70,Store_Showcase!B2:H134,7, FALSE), TRUE)=TRUE, IF(IFERROR(VLOOKUP(U70,Store_SRP!B2:H103,7, FALSE), TRUE)=TRUE,VLOOKUP(U70,Store_VAM!B2:H271,7, FALSE),VLOOKUP(U70,Store_SRP!B2:H103,7, FALSE)), VLOOKUP(U70,Store_Showcase!B2:H134,7, FALSE))</f>
      </c>
      <c r="S70">
        <f>IF(IFERROR(VLOOKUP(U70,Store_Showcase!B2:K134,10, FALSE), TRUE)=TRUE, IF(IFERROR(VLOOKUP(U70,Store_SRP!B2:K103,10, FALSE), TRUE)=TRUE,VLOOKUP(U70,Store_VAM!B2:K271,10, FALSE),VLOOKUP(U70,Store_SRP!B2:K103,10, FALSE)), VLOOKUP(U70,Store_Showcase!B2:K134,10, FALSE))</f>
      </c>
      <c r="T70">
        <f>IF(VLOOKUP(D70,Sku_Consolidated!A2:S948,19,FALSE)="SHOWCASE", VLOOKUP(U70,Store_Showcase!B2:L134,11, FALSE), IF(VLOOKUP(D70,Sku_Consolidated!A2:S948,19,FALSE)="VAM",VLOOKUP(U70,Store_VAM!B2:L271,11, FALSE),VLOOKUP(U70,Store_SRP!B2:L103,11, FALSE)))</f>
      </c>
      <c r="U70" s="14">
        <v>2009</v>
      </c>
      <c r="V70">
        <f>IF(VLOOKUP(D70,Sku_Consolidated!A2:S948,19,FALSE)="SHOWCASE", VLOOKUP(U70,Store_Showcase!B2:C134,2, FALSE), IF(VLOOKUP(D70,Sku_Consolidated!A2:S948,19,FALSE)="VAM",VLOOKUP(U70,Store_VAM!B2:C271,2, FALSE),VLOOKUP(U70,Store_SRP!B2:C103,2, FALSE)))</f>
      </c>
      <c r="W70">
        <f>VLOOKUP(D70,Sku_Consolidated!A2:G948, 7, FALSE)</f>
      </c>
      <c r="X70">
        <f>VLOOKUP(D70,Sku_Consolidated!A2:K948, 11, FALSE)</f>
      </c>
      <c r="Y70">
        <f>VLOOKUP(D70,Sku_Consolidated!A2:H948, 8, FALSE)</f>
      </c>
      <c r="Z70">
        <f>VLOOKUP(D70,Sku_Consolidated!A2:I948, 9, FALSE)</f>
      </c>
      <c r="AA70" t="s">
        <v>41</v>
      </c>
      <c r="AB70">
        <f>VLOOKUP(D70,Sku_Consolidated!A2:E948, {5}, FALSE)</f>
      </c>
      <c r="AC70">
        <f>IF(VLOOKUP(D70,Sku_Consolidated!A2:S948,19,FALSE)="SHOWCASE", VLOOKUP(U70,Store_Showcase!B2:N134,13, FALSE), IF(VLOOKUP(D70,Sku_Consolidated!A2:S948,19,FALSE)="VAM",VLOOKUP(U70,Store_VAM!B2:N271,13, FALSE),VLOOKUP(U70,Store_SRP!B2:N103,13, FALSE)))</f>
      </c>
      <c r="AD70">
        <f>IF(IFERROR(AC70,TRUE)=TRUE, "-","OK")</f>
      </c>
      <c r="AE70">
        <f>IF(IFERROR(VLOOKUP(U70,Store_Showcase!B2:H134,{5}, FALSE), TRUE)=TRUE, IF(IFERROR(VLOOKUP(U70,Store_SRP!B2:H103,{5}, FALSE), TRUE)=TRUE,VLOOKUP(U70,Store_VAM!B2:H271,{5}, FALSE),VLOOKUP(U70,Store_SRP!B2:H103,{5}, FALSE)), VLOOKUP(U70,Store_Showcase!B2:H134,{5}, FALSE))</f>
      </c>
      <c r="AF70">
        <f>IF(IFERROR(VLOOKUP(U70,Store_Showcase!B2:H134,{6}, FALSE), TRUE)=TRUE, IF(IFERROR(VLOOKUP(U70,Store_SRP!B2:H103,{6}, FALSE), TRUE)=TRUE,VLOOKUP(U70,Store_VAM!B2:H271,{6}, FALSE),VLOOKUP(U70,Store_SRP!B2:H103,{6}, FALSE)), VLOOKUP(U70,Store_Showcase!B2:H134,{6}, FALSE))</f>
      </c>
      <c r="AG70">
        <f>VLOOKUP(D70,Sku_Consolidated!A2:R948,18,FALSE)</f>
      </c>
      <c r="AH70">
        <f>VLOOKUP(D70,Sku_Consolidated!A2:S948,19,FALSE)</f>
      </c>
      <c r="AI70">
        <f>VLOOKUP(D70,Sku_Consolidated!A2:T948,20,FALSE)</f>
      </c>
    </row>
    <row r="71" spans="1:35" x14ac:dyDescent="0.25">
      <c r="A71">
        <v>2024</v>
      </c>
      <c r="B71" t="s">
        <v>30</v>
      </c>
      <c r="C71" t="s">
        <v>31</v>
      </c>
      <c r="D71">
        <v>104143265</v>
      </c>
      <c r="E71" t="s">
        <v>53</v>
      </c>
      <c r="F71" s="12" t="s">
        <v>79</v>
      </c>
      <c r="G71" s="12" t="s">
        <v>79</v>
      </c>
      <c r="H71" t="s">
        <v>34</v>
      </c>
      <c r="I71" s="13" t="s">
        <v>43</v>
      </c>
      <c r="J71" s="13">
        <f>IF(H71="EA", I71, 0)</f>
      </c>
      <c r="K71" s="13">
        <f>IF(H71="KG", I71, I71 * VLOOKUP(D71,Sku_Consolidated!A2:U948,21,FALSE))</f>
      </c>
      <c r="L71" s="14" t="s">
        <v>36</v>
      </c>
      <c r="M71">
        <v>80</v>
      </c>
      <c r="N71" s="14" t="s">
        <v>69</v>
      </c>
      <c r="O71" s="14" t="s">
        <v>70</v>
      </c>
      <c r="P71" s="14" t="s">
        <v>71</v>
      </c>
      <c r="Q71" s="14" t="s">
        <v>72</v>
      </c>
      <c r="R71">
        <f>IF(IFERROR(VLOOKUP(U71,Store_Showcase!B2:H134,7, FALSE), TRUE)=TRUE, IF(IFERROR(VLOOKUP(U71,Store_SRP!B2:H103,7, FALSE), TRUE)=TRUE,VLOOKUP(U71,Store_VAM!B2:H271,7, FALSE),VLOOKUP(U71,Store_SRP!B2:H103,7, FALSE)), VLOOKUP(U71,Store_Showcase!B2:H134,7, FALSE))</f>
      </c>
      <c r="S71">
        <f>IF(IFERROR(VLOOKUP(U71,Store_Showcase!B2:K134,10, FALSE), TRUE)=TRUE, IF(IFERROR(VLOOKUP(U71,Store_SRP!B2:K103,10, FALSE), TRUE)=TRUE,VLOOKUP(U71,Store_VAM!B2:K271,10, FALSE),VLOOKUP(U71,Store_SRP!B2:K103,10, FALSE)), VLOOKUP(U71,Store_Showcase!B2:K134,10, FALSE))</f>
      </c>
      <c r="T71">
        <f>IF(VLOOKUP(D71,Sku_Consolidated!A2:S948,19,FALSE)="SHOWCASE", VLOOKUP(U71,Store_Showcase!B2:L134,11, FALSE), IF(VLOOKUP(D71,Sku_Consolidated!A2:S948,19,FALSE)="VAM",VLOOKUP(U71,Store_VAM!B2:L271,11, FALSE),VLOOKUP(U71,Store_SRP!B2:L103,11, FALSE)))</f>
      </c>
      <c r="U71" s="14">
        <v>2009</v>
      </c>
      <c r="V71">
        <f>IF(VLOOKUP(D71,Sku_Consolidated!A2:S948,19,FALSE)="SHOWCASE", VLOOKUP(U71,Store_Showcase!B2:C134,2, FALSE), IF(VLOOKUP(D71,Sku_Consolidated!A2:S948,19,FALSE)="VAM",VLOOKUP(U71,Store_VAM!B2:C271,2, FALSE),VLOOKUP(U71,Store_SRP!B2:C103,2, FALSE)))</f>
      </c>
      <c r="W71">
        <f>VLOOKUP(D71,Sku_Consolidated!A2:G948, 7, FALSE)</f>
      </c>
      <c r="X71">
        <f>VLOOKUP(D71,Sku_Consolidated!A2:K948, 11, FALSE)</f>
      </c>
      <c r="Y71">
        <f>VLOOKUP(D71,Sku_Consolidated!A2:H948, 8, FALSE)</f>
      </c>
      <c r="Z71">
        <f>VLOOKUP(D71,Sku_Consolidated!A2:I948, 9, FALSE)</f>
      </c>
      <c r="AA71" t="s">
        <v>41</v>
      </c>
      <c r="AB71">
        <f>VLOOKUP(D71,Sku_Consolidated!A2:E948, {5}, FALSE)</f>
      </c>
      <c r="AC71">
        <f>IF(VLOOKUP(D71,Sku_Consolidated!A2:S948,19,FALSE)="SHOWCASE", VLOOKUP(U71,Store_Showcase!B2:N134,13, FALSE), IF(VLOOKUP(D71,Sku_Consolidated!A2:S948,19,FALSE)="VAM",VLOOKUP(U71,Store_VAM!B2:N271,13, FALSE),VLOOKUP(U71,Store_SRP!B2:N103,13, FALSE)))</f>
      </c>
      <c r="AD71">
        <f>IF(IFERROR(AC71,TRUE)=TRUE, "-","OK")</f>
      </c>
      <c r="AE71">
        <f>IF(IFERROR(VLOOKUP(U71,Store_Showcase!B2:H134,{5}, FALSE), TRUE)=TRUE, IF(IFERROR(VLOOKUP(U71,Store_SRP!B2:H103,{5}, FALSE), TRUE)=TRUE,VLOOKUP(U71,Store_VAM!B2:H271,{5}, FALSE),VLOOKUP(U71,Store_SRP!B2:H103,{5}, FALSE)), VLOOKUP(U71,Store_Showcase!B2:H134,{5}, FALSE))</f>
      </c>
      <c r="AF71">
        <f>IF(IFERROR(VLOOKUP(U71,Store_Showcase!B2:H134,{6}, FALSE), TRUE)=TRUE, IF(IFERROR(VLOOKUP(U71,Store_SRP!B2:H103,{6}, FALSE), TRUE)=TRUE,VLOOKUP(U71,Store_VAM!B2:H271,{6}, FALSE),VLOOKUP(U71,Store_SRP!B2:H103,{6}, FALSE)), VLOOKUP(U71,Store_Showcase!B2:H134,{6}, FALSE))</f>
      </c>
      <c r="AG71">
        <f>VLOOKUP(D71,Sku_Consolidated!A2:R948,18,FALSE)</f>
      </c>
      <c r="AH71">
        <f>VLOOKUP(D71,Sku_Consolidated!A2:S948,19,FALSE)</f>
      </c>
      <c r="AI71">
        <f>VLOOKUP(D71,Sku_Consolidated!A2:T948,20,FALSE)</f>
      </c>
    </row>
    <row r="72" spans="1:35" x14ac:dyDescent="0.25">
      <c r="A72">
        <v>2024</v>
      </c>
      <c r="B72" t="s">
        <v>30</v>
      </c>
      <c r="C72" t="s">
        <v>31</v>
      </c>
      <c r="D72">
        <v>104143256</v>
      </c>
      <c r="E72" t="s">
        <v>42</v>
      </c>
      <c r="F72" s="12" t="s">
        <v>80</v>
      </c>
      <c r="G72" s="12" t="s">
        <v>80</v>
      </c>
      <c r="H72" t="s">
        <v>34</v>
      </c>
      <c r="I72" s="13" t="s">
        <v>43</v>
      </c>
      <c r="J72" s="13">
        <f>IF(H72="EA", I72, 0)</f>
      </c>
      <c r="K72" s="13">
        <f>IF(H72="KG", I72, I72 * VLOOKUP(D72,Sku_Consolidated!A2:U948,21,FALSE))</f>
      </c>
      <c r="L72" s="14" t="s">
        <v>36</v>
      </c>
      <c r="M72">
        <v>80</v>
      </c>
      <c r="N72" s="14" t="s">
        <v>44</v>
      </c>
      <c r="O72" s="14" t="s">
        <v>45</v>
      </c>
      <c r="P72" s="14" t="s">
        <v>46</v>
      </c>
      <c r="Q72" s="14" t="s">
        <v>47</v>
      </c>
      <c r="R72">
        <f>IF(IFERROR(VLOOKUP(U72,Store_Showcase!B2:H134,7, FALSE), TRUE)=TRUE, IF(IFERROR(VLOOKUP(U72,Store_SRP!B2:H103,7, FALSE), TRUE)=TRUE,VLOOKUP(U72,Store_VAM!B2:H271,7, FALSE),VLOOKUP(U72,Store_SRP!B2:H103,7, FALSE)), VLOOKUP(U72,Store_Showcase!B2:H134,7, FALSE))</f>
      </c>
      <c r="S72">
        <f>IF(IFERROR(VLOOKUP(U72,Store_Showcase!B2:K134,10, FALSE), TRUE)=TRUE, IF(IFERROR(VLOOKUP(U72,Store_SRP!B2:K103,10, FALSE), TRUE)=TRUE,VLOOKUP(U72,Store_VAM!B2:K271,10, FALSE),VLOOKUP(U72,Store_SRP!B2:K103,10, FALSE)), VLOOKUP(U72,Store_Showcase!B2:K134,10, FALSE))</f>
      </c>
      <c r="T72">
        <f>IF(VLOOKUP(D72,Sku_Consolidated!A2:S948,19,FALSE)="SHOWCASE", VLOOKUP(U72,Store_Showcase!B2:L134,11, FALSE), IF(VLOOKUP(D72,Sku_Consolidated!A2:S948,19,FALSE)="VAM",VLOOKUP(U72,Store_VAM!B2:L271,11, FALSE),VLOOKUP(U72,Store_SRP!B2:L103,11, FALSE)))</f>
      </c>
      <c r="U72" s="14">
        <v>2009</v>
      </c>
      <c r="V72">
        <f>IF(VLOOKUP(D72,Sku_Consolidated!A2:S948,19,FALSE)="SHOWCASE", VLOOKUP(U72,Store_Showcase!B2:C134,2, FALSE), IF(VLOOKUP(D72,Sku_Consolidated!A2:S948,19,FALSE)="VAM",VLOOKUP(U72,Store_VAM!B2:C271,2, FALSE),VLOOKUP(U72,Store_SRP!B2:C103,2, FALSE)))</f>
      </c>
      <c r="W72">
        <f>VLOOKUP(D72,Sku_Consolidated!A2:G948, 7, FALSE)</f>
      </c>
      <c r="X72">
        <f>VLOOKUP(D72,Sku_Consolidated!A2:K948, 11, FALSE)</f>
      </c>
      <c r="Y72">
        <f>VLOOKUP(D72,Sku_Consolidated!A2:H948, 8, FALSE)</f>
      </c>
      <c r="Z72">
        <f>VLOOKUP(D72,Sku_Consolidated!A2:I948, 9, FALSE)</f>
      </c>
      <c r="AA72" t="s">
        <v>41</v>
      </c>
      <c r="AB72">
        <f>VLOOKUP(D72,Sku_Consolidated!A2:E948, {5}, FALSE)</f>
      </c>
      <c r="AC72">
        <f>IF(VLOOKUP(D72,Sku_Consolidated!A2:S948,19,FALSE)="SHOWCASE", VLOOKUP(U72,Store_Showcase!B2:N134,13, FALSE), IF(VLOOKUP(D72,Sku_Consolidated!A2:S948,19,FALSE)="VAM",VLOOKUP(U72,Store_VAM!B2:N271,13, FALSE),VLOOKUP(U72,Store_SRP!B2:N103,13, FALSE)))</f>
      </c>
      <c r="AD72">
        <f>IF(IFERROR(AC72,TRUE)=TRUE, "-","OK")</f>
      </c>
      <c r="AE72">
        <f>IF(IFERROR(VLOOKUP(U72,Store_Showcase!B2:H134,{5}, FALSE), TRUE)=TRUE, IF(IFERROR(VLOOKUP(U72,Store_SRP!B2:H103,{5}, FALSE), TRUE)=TRUE,VLOOKUP(U72,Store_VAM!B2:H271,{5}, FALSE),VLOOKUP(U72,Store_SRP!B2:H103,{5}, FALSE)), VLOOKUP(U72,Store_Showcase!B2:H134,{5}, FALSE))</f>
      </c>
      <c r="AF72">
        <f>IF(IFERROR(VLOOKUP(U72,Store_Showcase!B2:H134,{6}, FALSE), TRUE)=TRUE, IF(IFERROR(VLOOKUP(U72,Store_SRP!B2:H103,{6}, FALSE), TRUE)=TRUE,VLOOKUP(U72,Store_VAM!B2:H271,{6}, FALSE),VLOOKUP(U72,Store_SRP!B2:H103,{6}, FALSE)), VLOOKUP(U72,Store_Showcase!B2:H134,{6}, FALSE))</f>
      </c>
      <c r="AG72">
        <f>VLOOKUP(D72,Sku_Consolidated!A2:R948,18,FALSE)</f>
      </c>
      <c r="AH72">
        <f>VLOOKUP(D72,Sku_Consolidated!A2:S948,19,FALSE)</f>
      </c>
      <c r="AI72">
        <f>VLOOKUP(D72,Sku_Consolidated!A2:T948,20,FALSE)</f>
      </c>
    </row>
    <row r="73" spans="1:35" x14ac:dyDescent="0.25">
      <c r="A73">
        <v>2024</v>
      </c>
      <c r="B73" t="s">
        <v>30</v>
      </c>
      <c r="C73" t="s">
        <v>31</v>
      </c>
      <c r="D73">
        <v>104143263</v>
      </c>
      <c r="E73" t="s">
        <v>48</v>
      </c>
      <c r="F73" s="12" t="s">
        <v>80</v>
      </c>
      <c r="G73" s="12" t="s">
        <v>80</v>
      </c>
      <c r="H73" t="s">
        <v>34</v>
      </c>
      <c r="I73" s="13" t="s">
        <v>35</v>
      </c>
      <c r="J73" s="13">
        <f>IF(H73="EA", I73, 0)</f>
      </c>
      <c r="K73" s="13">
        <f>IF(H73="KG", I73, I73 * VLOOKUP(D73,Sku_Consolidated!A2:U948,21,FALSE))</f>
      </c>
      <c r="L73" s="14" t="s">
        <v>36</v>
      </c>
      <c r="M73">
        <v>80</v>
      </c>
      <c r="N73" s="14" t="s">
        <v>49</v>
      </c>
      <c r="O73" s="14" t="s">
        <v>50</v>
      </c>
      <c r="P73" s="14" t="s">
        <v>51</v>
      </c>
      <c r="Q73" s="14" t="s">
        <v>52</v>
      </c>
      <c r="R73">
        <f>IF(IFERROR(VLOOKUP(U73,Store_Showcase!B2:H134,7, FALSE), TRUE)=TRUE, IF(IFERROR(VLOOKUP(U73,Store_SRP!B2:H103,7, FALSE), TRUE)=TRUE,VLOOKUP(U73,Store_VAM!B2:H271,7, FALSE),VLOOKUP(U73,Store_SRP!B2:H103,7, FALSE)), VLOOKUP(U73,Store_Showcase!B2:H134,7, FALSE))</f>
      </c>
      <c r="S73">
        <f>IF(IFERROR(VLOOKUP(U73,Store_Showcase!B2:K134,10, FALSE), TRUE)=TRUE, IF(IFERROR(VLOOKUP(U73,Store_SRP!B2:K103,10, FALSE), TRUE)=TRUE,VLOOKUP(U73,Store_VAM!B2:K271,10, FALSE),VLOOKUP(U73,Store_SRP!B2:K103,10, FALSE)), VLOOKUP(U73,Store_Showcase!B2:K134,10, FALSE))</f>
      </c>
      <c r="T73">
        <f>IF(VLOOKUP(D73,Sku_Consolidated!A2:S948,19,FALSE)="SHOWCASE", VLOOKUP(U73,Store_Showcase!B2:L134,11, FALSE), IF(VLOOKUP(D73,Sku_Consolidated!A2:S948,19,FALSE)="VAM",VLOOKUP(U73,Store_VAM!B2:L271,11, FALSE),VLOOKUP(U73,Store_SRP!B2:L103,11, FALSE)))</f>
      </c>
      <c r="U73" s="14">
        <v>2009</v>
      </c>
      <c r="V73">
        <f>IF(VLOOKUP(D73,Sku_Consolidated!A2:S948,19,FALSE)="SHOWCASE", VLOOKUP(U73,Store_Showcase!B2:C134,2, FALSE), IF(VLOOKUP(D73,Sku_Consolidated!A2:S948,19,FALSE)="VAM",VLOOKUP(U73,Store_VAM!B2:C271,2, FALSE),VLOOKUP(U73,Store_SRP!B2:C103,2, FALSE)))</f>
      </c>
      <c r="W73">
        <f>VLOOKUP(D73,Sku_Consolidated!A2:G948, 7, FALSE)</f>
      </c>
      <c r="X73">
        <f>VLOOKUP(D73,Sku_Consolidated!A2:K948, 11, FALSE)</f>
      </c>
      <c r="Y73">
        <f>VLOOKUP(D73,Sku_Consolidated!A2:H948, 8, FALSE)</f>
      </c>
      <c r="Z73">
        <f>VLOOKUP(D73,Sku_Consolidated!A2:I948, 9, FALSE)</f>
      </c>
      <c r="AA73" t="s">
        <v>41</v>
      </c>
      <c r="AB73">
        <f>VLOOKUP(D73,Sku_Consolidated!A2:E948, {5}, FALSE)</f>
      </c>
      <c r="AC73">
        <f>IF(VLOOKUP(D73,Sku_Consolidated!A2:S948,19,FALSE)="SHOWCASE", VLOOKUP(U73,Store_Showcase!B2:N134,13, FALSE), IF(VLOOKUP(D73,Sku_Consolidated!A2:S948,19,FALSE)="VAM",VLOOKUP(U73,Store_VAM!B2:N271,13, FALSE),VLOOKUP(U73,Store_SRP!B2:N103,13, FALSE)))</f>
      </c>
      <c r="AD73">
        <f>IF(IFERROR(AC73,TRUE)=TRUE, "-","OK")</f>
      </c>
      <c r="AE73">
        <f>IF(IFERROR(VLOOKUP(U73,Store_Showcase!B2:H134,{5}, FALSE), TRUE)=TRUE, IF(IFERROR(VLOOKUP(U73,Store_SRP!B2:H103,{5}, FALSE), TRUE)=TRUE,VLOOKUP(U73,Store_VAM!B2:H271,{5}, FALSE),VLOOKUP(U73,Store_SRP!B2:H103,{5}, FALSE)), VLOOKUP(U73,Store_Showcase!B2:H134,{5}, FALSE))</f>
      </c>
      <c r="AF73">
        <f>IF(IFERROR(VLOOKUP(U73,Store_Showcase!B2:H134,{6}, FALSE), TRUE)=TRUE, IF(IFERROR(VLOOKUP(U73,Store_SRP!B2:H103,{6}, FALSE), TRUE)=TRUE,VLOOKUP(U73,Store_VAM!B2:H271,{6}, FALSE),VLOOKUP(U73,Store_SRP!B2:H103,{6}, FALSE)), VLOOKUP(U73,Store_Showcase!B2:H134,{6}, FALSE))</f>
      </c>
      <c r="AG73">
        <f>VLOOKUP(D73,Sku_Consolidated!A2:R948,18,FALSE)</f>
      </c>
      <c r="AH73">
        <f>VLOOKUP(D73,Sku_Consolidated!A2:S948,19,FALSE)</f>
      </c>
      <c r="AI73">
        <f>VLOOKUP(D73,Sku_Consolidated!A2:T948,20,FALSE)</f>
      </c>
    </row>
    <row r="74" spans="1:35" x14ac:dyDescent="0.25">
      <c r="A74">
        <v>2024</v>
      </c>
      <c r="B74" t="s">
        <v>30</v>
      </c>
      <c r="C74" t="s">
        <v>31</v>
      </c>
      <c r="D74">
        <v>104143246</v>
      </c>
      <c r="E74" t="s">
        <v>32</v>
      </c>
      <c r="F74" s="12" t="s">
        <v>81</v>
      </c>
      <c r="G74" s="12" t="s">
        <v>81</v>
      </c>
      <c r="H74" t="s">
        <v>34</v>
      </c>
      <c r="I74" s="13" t="s">
        <v>43</v>
      </c>
      <c r="J74" s="13">
        <f>IF(H74="EA", I74, 0)</f>
      </c>
      <c r="K74" s="13">
        <f>IF(H74="KG", I74, I74 * VLOOKUP(D74,Sku_Consolidated!A2:U948,21,FALSE))</f>
      </c>
      <c r="L74" s="14" t="s">
        <v>36</v>
      </c>
      <c r="M74">
        <v>80</v>
      </c>
      <c r="N74" s="14" t="s">
        <v>60</v>
      </c>
      <c r="O74" s="14" t="s">
        <v>61</v>
      </c>
      <c r="P74" s="14" t="s">
        <v>62</v>
      </c>
      <c r="Q74" s="14" t="s">
        <v>63</v>
      </c>
      <c r="R74">
        <f>IF(IFERROR(VLOOKUP(U74,Store_Showcase!B2:H134,7, FALSE), TRUE)=TRUE, IF(IFERROR(VLOOKUP(U74,Store_SRP!B2:H103,7, FALSE), TRUE)=TRUE,VLOOKUP(U74,Store_VAM!B2:H271,7, FALSE),VLOOKUP(U74,Store_SRP!B2:H103,7, FALSE)), VLOOKUP(U74,Store_Showcase!B2:H134,7, FALSE))</f>
      </c>
      <c r="S74">
        <f>IF(IFERROR(VLOOKUP(U74,Store_Showcase!B2:K134,10, FALSE), TRUE)=TRUE, IF(IFERROR(VLOOKUP(U74,Store_SRP!B2:K103,10, FALSE), TRUE)=TRUE,VLOOKUP(U74,Store_VAM!B2:K271,10, FALSE),VLOOKUP(U74,Store_SRP!B2:K103,10, FALSE)), VLOOKUP(U74,Store_Showcase!B2:K134,10, FALSE))</f>
      </c>
      <c r="T74">
        <f>IF(VLOOKUP(D74,Sku_Consolidated!A2:S948,19,FALSE)="SHOWCASE", VLOOKUP(U74,Store_Showcase!B2:L134,11, FALSE), IF(VLOOKUP(D74,Sku_Consolidated!A2:S948,19,FALSE)="VAM",VLOOKUP(U74,Store_VAM!B2:L271,11, FALSE),VLOOKUP(U74,Store_SRP!B2:L103,11, FALSE)))</f>
      </c>
      <c r="U74" s="14">
        <v>2009</v>
      </c>
      <c r="V74">
        <f>IF(VLOOKUP(D74,Sku_Consolidated!A2:S948,19,FALSE)="SHOWCASE", VLOOKUP(U74,Store_Showcase!B2:C134,2, FALSE), IF(VLOOKUP(D74,Sku_Consolidated!A2:S948,19,FALSE)="VAM",VLOOKUP(U74,Store_VAM!B2:C271,2, FALSE),VLOOKUP(U74,Store_SRP!B2:C103,2, FALSE)))</f>
      </c>
      <c r="W74">
        <f>VLOOKUP(D74,Sku_Consolidated!A2:G948, 7, FALSE)</f>
      </c>
      <c r="X74">
        <f>VLOOKUP(D74,Sku_Consolidated!A2:K948, 11, FALSE)</f>
      </c>
      <c r="Y74">
        <f>VLOOKUP(D74,Sku_Consolidated!A2:H948, 8, FALSE)</f>
      </c>
      <c r="Z74">
        <f>VLOOKUP(D74,Sku_Consolidated!A2:I948, 9, FALSE)</f>
      </c>
      <c r="AA74" t="s">
        <v>41</v>
      </c>
      <c r="AB74">
        <f>VLOOKUP(D74,Sku_Consolidated!A2:E948, {5}, FALSE)</f>
      </c>
      <c r="AC74">
        <f>IF(VLOOKUP(D74,Sku_Consolidated!A2:S948,19,FALSE)="SHOWCASE", VLOOKUP(U74,Store_Showcase!B2:N134,13, FALSE), IF(VLOOKUP(D74,Sku_Consolidated!A2:S948,19,FALSE)="VAM",VLOOKUP(U74,Store_VAM!B2:N271,13, FALSE),VLOOKUP(U74,Store_SRP!B2:N103,13, FALSE)))</f>
      </c>
      <c r="AD74">
        <f>IF(IFERROR(AC74,TRUE)=TRUE, "-","OK")</f>
      </c>
      <c r="AE74">
        <f>IF(IFERROR(VLOOKUP(U74,Store_Showcase!B2:H134,{5}, FALSE), TRUE)=TRUE, IF(IFERROR(VLOOKUP(U74,Store_SRP!B2:H103,{5}, FALSE), TRUE)=TRUE,VLOOKUP(U74,Store_VAM!B2:H271,{5}, FALSE),VLOOKUP(U74,Store_SRP!B2:H103,{5}, FALSE)), VLOOKUP(U74,Store_Showcase!B2:H134,{5}, FALSE))</f>
      </c>
      <c r="AF74">
        <f>IF(IFERROR(VLOOKUP(U74,Store_Showcase!B2:H134,{6}, FALSE), TRUE)=TRUE, IF(IFERROR(VLOOKUP(U74,Store_SRP!B2:H103,{6}, FALSE), TRUE)=TRUE,VLOOKUP(U74,Store_VAM!B2:H271,{6}, FALSE),VLOOKUP(U74,Store_SRP!B2:H103,{6}, FALSE)), VLOOKUP(U74,Store_Showcase!B2:H134,{6}, FALSE))</f>
      </c>
      <c r="AG74">
        <f>VLOOKUP(D74,Sku_Consolidated!A2:R948,18,FALSE)</f>
      </c>
      <c r="AH74">
        <f>VLOOKUP(D74,Sku_Consolidated!A2:S948,19,FALSE)</f>
      </c>
      <c r="AI74">
        <f>VLOOKUP(D74,Sku_Consolidated!A2:T948,20,FALSE)</f>
      </c>
    </row>
    <row r="75" spans="1:35" x14ac:dyDescent="0.25">
      <c r="A75">
        <v>2024</v>
      </c>
      <c r="B75" t="s">
        <v>30</v>
      </c>
      <c r="C75" t="s">
        <v>31</v>
      </c>
      <c r="D75">
        <v>104143253</v>
      </c>
      <c r="E75" t="s">
        <v>64</v>
      </c>
      <c r="F75" s="12" t="s">
        <v>106</v>
      </c>
      <c r="G75" s="12" t="s">
        <v>106</v>
      </c>
      <c r="H75" t="s">
        <v>34</v>
      </c>
      <c r="I75" s="13" t="s">
        <v>43</v>
      </c>
      <c r="J75" s="13">
        <f>IF(H75="EA", I75, 0)</f>
      </c>
      <c r="K75" s="13">
        <f>IF(H75="KG", I75, I75 * VLOOKUP(D75,Sku_Consolidated!A2:U948,21,FALSE))</f>
      </c>
      <c r="L75" s="14" t="s">
        <v>36</v>
      </c>
      <c r="M75">
        <v>80</v>
      </c>
      <c r="N75" s="14" t="s">
        <v>60</v>
      </c>
      <c r="O75" s="14" t="s">
        <v>61</v>
      </c>
      <c r="P75" s="14" t="s">
        <v>62</v>
      </c>
      <c r="Q75" s="14" t="s">
        <v>63</v>
      </c>
      <c r="R75">
        <f>IF(IFERROR(VLOOKUP(U75,Store_Showcase!B2:H134,7, FALSE), TRUE)=TRUE, IF(IFERROR(VLOOKUP(U75,Store_SRP!B2:H103,7, FALSE), TRUE)=TRUE,VLOOKUP(U75,Store_VAM!B2:H271,7, FALSE),VLOOKUP(U75,Store_SRP!B2:H103,7, FALSE)), VLOOKUP(U75,Store_Showcase!B2:H134,7, FALSE))</f>
      </c>
      <c r="S75">
        <f>IF(IFERROR(VLOOKUP(U75,Store_Showcase!B2:K134,10, FALSE), TRUE)=TRUE, IF(IFERROR(VLOOKUP(U75,Store_SRP!B2:K103,10, FALSE), TRUE)=TRUE,VLOOKUP(U75,Store_VAM!B2:K271,10, FALSE),VLOOKUP(U75,Store_SRP!B2:K103,10, FALSE)), VLOOKUP(U75,Store_Showcase!B2:K134,10, FALSE))</f>
      </c>
      <c r="T75">
        <f>IF(VLOOKUP(D75,Sku_Consolidated!A2:S948,19,FALSE)="SHOWCASE", VLOOKUP(U75,Store_Showcase!B2:L134,11, FALSE), IF(VLOOKUP(D75,Sku_Consolidated!A2:S948,19,FALSE)="VAM",VLOOKUP(U75,Store_VAM!B2:L271,11, FALSE),VLOOKUP(U75,Store_SRP!B2:L103,11, FALSE)))</f>
      </c>
      <c r="U75" s="14">
        <v>2009</v>
      </c>
      <c r="V75">
        <f>IF(VLOOKUP(D75,Sku_Consolidated!A2:S948,19,FALSE)="SHOWCASE", VLOOKUP(U75,Store_Showcase!B2:C134,2, FALSE), IF(VLOOKUP(D75,Sku_Consolidated!A2:S948,19,FALSE)="VAM",VLOOKUP(U75,Store_VAM!B2:C271,2, FALSE),VLOOKUP(U75,Store_SRP!B2:C103,2, FALSE)))</f>
      </c>
      <c r="W75">
        <f>VLOOKUP(D75,Sku_Consolidated!A2:G948, 7, FALSE)</f>
      </c>
      <c r="X75">
        <f>VLOOKUP(D75,Sku_Consolidated!A2:K948, 11, FALSE)</f>
      </c>
      <c r="Y75">
        <f>VLOOKUP(D75,Sku_Consolidated!A2:H948, 8, FALSE)</f>
      </c>
      <c r="Z75">
        <f>VLOOKUP(D75,Sku_Consolidated!A2:I948, 9, FALSE)</f>
      </c>
      <c r="AA75" t="s">
        <v>41</v>
      </c>
      <c r="AB75">
        <f>VLOOKUP(D75,Sku_Consolidated!A2:E948, {5}, FALSE)</f>
      </c>
      <c r="AC75">
        <f>IF(VLOOKUP(D75,Sku_Consolidated!A2:S948,19,FALSE)="SHOWCASE", VLOOKUP(U75,Store_Showcase!B2:N134,13, FALSE), IF(VLOOKUP(D75,Sku_Consolidated!A2:S948,19,FALSE)="VAM",VLOOKUP(U75,Store_VAM!B2:N271,13, FALSE),VLOOKUP(U75,Store_SRP!B2:N103,13, FALSE)))</f>
      </c>
      <c r="AD75">
        <f>IF(IFERROR(AC75,TRUE)=TRUE, "-","OK")</f>
      </c>
      <c r="AE75">
        <f>IF(IFERROR(VLOOKUP(U75,Store_Showcase!B2:H134,{5}, FALSE), TRUE)=TRUE, IF(IFERROR(VLOOKUP(U75,Store_SRP!B2:H103,{5}, FALSE), TRUE)=TRUE,VLOOKUP(U75,Store_VAM!B2:H271,{5}, FALSE),VLOOKUP(U75,Store_SRP!B2:H103,{5}, FALSE)), VLOOKUP(U75,Store_Showcase!B2:H134,{5}, FALSE))</f>
      </c>
      <c r="AF75">
        <f>IF(IFERROR(VLOOKUP(U75,Store_Showcase!B2:H134,{6}, FALSE), TRUE)=TRUE, IF(IFERROR(VLOOKUP(U75,Store_SRP!B2:H103,{6}, FALSE), TRUE)=TRUE,VLOOKUP(U75,Store_VAM!B2:H271,{6}, FALSE),VLOOKUP(U75,Store_SRP!B2:H103,{6}, FALSE)), VLOOKUP(U75,Store_Showcase!B2:H134,{6}, FALSE))</f>
      </c>
      <c r="AG75">
        <f>VLOOKUP(D75,Sku_Consolidated!A2:R948,18,FALSE)</f>
      </c>
      <c r="AH75">
        <f>VLOOKUP(D75,Sku_Consolidated!A2:S948,19,FALSE)</f>
      </c>
      <c r="AI75">
        <f>VLOOKUP(D75,Sku_Consolidated!A2:T948,20,FALSE)</f>
      </c>
    </row>
    <row r="76" spans="1:35" x14ac:dyDescent="0.25">
      <c r="A76">
        <v>2024</v>
      </c>
      <c r="B76" t="s">
        <v>30</v>
      </c>
      <c r="C76" t="s">
        <v>31</v>
      </c>
      <c r="D76">
        <v>104143256</v>
      </c>
      <c r="E76" t="s">
        <v>42</v>
      </c>
      <c r="F76" s="12" t="s">
        <v>106</v>
      </c>
      <c r="G76" s="12" t="s">
        <v>106</v>
      </c>
      <c r="H76" t="s">
        <v>34</v>
      </c>
      <c r="I76" s="13" t="s">
        <v>43</v>
      </c>
      <c r="J76" s="13">
        <f>IF(H76="EA", I76, 0)</f>
      </c>
      <c r="K76" s="13">
        <f>IF(H76="KG", I76, I76 * VLOOKUP(D76,Sku_Consolidated!A2:U948,21,FALSE))</f>
      </c>
      <c r="L76" s="14" t="s">
        <v>36</v>
      </c>
      <c r="M76">
        <v>80</v>
      </c>
      <c r="N76" s="14" t="s">
        <v>44</v>
      </c>
      <c r="O76" s="14" t="s">
        <v>45</v>
      </c>
      <c r="P76" s="14" t="s">
        <v>46</v>
      </c>
      <c r="Q76" s="14" t="s">
        <v>47</v>
      </c>
      <c r="R76">
        <f>IF(IFERROR(VLOOKUP(U76,Store_Showcase!B2:H134,7, FALSE), TRUE)=TRUE, IF(IFERROR(VLOOKUP(U76,Store_SRP!B2:H103,7, FALSE), TRUE)=TRUE,VLOOKUP(U76,Store_VAM!B2:H271,7, FALSE),VLOOKUP(U76,Store_SRP!B2:H103,7, FALSE)), VLOOKUP(U76,Store_Showcase!B2:H134,7, FALSE))</f>
      </c>
      <c r="S76">
        <f>IF(IFERROR(VLOOKUP(U76,Store_Showcase!B2:K134,10, FALSE), TRUE)=TRUE, IF(IFERROR(VLOOKUP(U76,Store_SRP!B2:K103,10, FALSE), TRUE)=TRUE,VLOOKUP(U76,Store_VAM!B2:K271,10, FALSE),VLOOKUP(U76,Store_SRP!B2:K103,10, FALSE)), VLOOKUP(U76,Store_Showcase!B2:K134,10, FALSE))</f>
      </c>
      <c r="T76">
        <f>IF(VLOOKUP(D76,Sku_Consolidated!A2:S948,19,FALSE)="SHOWCASE", VLOOKUP(U76,Store_Showcase!B2:L134,11, FALSE), IF(VLOOKUP(D76,Sku_Consolidated!A2:S948,19,FALSE)="VAM",VLOOKUP(U76,Store_VAM!B2:L271,11, FALSE),VLOOKUP(U76,Store_SRP!B2:L103,11, FALSE)))</f>
      </c>
      <c r="U76" s="14">
        <v>2009</v>
      </c>
      <c r="V76">
        <f>IF(VLOOKUP(D76,Sku_Consolidated!A2:S948,19,FALSE)="SHOWCASE", VLOOKUP(U76,Store_Showcase!B2:C134,2, FALSE), IF(VLOOKUP(D76,Sku_Consolidated!A2:S948,19,FALSE)="VAM",VLOOKUP(U76,Store_VAM!B2:C271,2, FALSE),VLOOKUP(U76,Store_SRP!B2:C103,2, FALSE)))</f>
      </c>
      <c r="W76">
        <f>VLOOKUP(D76,Sku_Consolidated!A2:G948, 7, FALSE)</f>
      </c>
      <c r="X76">
        <f>VLOOKUP(D76,Sku_Consolidated!A2:K948, 11, FALSE)</f>
      </c>
      <c r="Y76">
        <f>VLOOKUP(D76,Sku_Consolidated!A2:H948, 8, FALSE)</f>
      </c>
      <c r="Z76">
        <f>VLOOKUP(D76,Sku_Consolidated!A2:I948, 9, FALSE)</f>
      </c>
      <c r="AA76" t="s">
        <v>41</v>
      </c>
      <c r="AB76">
        <f>VLOOKUP(D76,Sku_Consolidated!A2:E948, {5}, FALSE)</f>
      </c>
      <c r="AC76">
        <f>IF(VLOOKUP(D76,Sku_Consolidated!A2:S948,19,FALSE)="SHOWCASE", VLOOKUP(U76,Store_Showcase!B2:N134,13, FALSE), IF(VLOOKUP(D76,Sku_Consolidated!A2:S948,19,FALSE)="VAM",VLOOKUP(U76,Store_VAM!B2:N271,13, FALSE),VLOOKUP(U76,Store_SRP!B2:N103,13, FALSE)))</f>
      </c>
      <c r="AD76">
        <f>IF(IFERROR(AC76,TRUE)=TRUE, "-","OK")</f>
      </c>
      <c r="AE76">
        <f>IF(IFERROR(VLOOKUP(U76,Store_Showcase!B2:H134,{5}, FALSE), TRUE)=TRUE, IF(IFERROR(VLOOKUP(U76,Store_SRP!B2:H103,{5}, FALSE), TRUE)=TRUE,VLOOKUP(U76,Store_VAM!B2:H271,{5}, FALSE),VLOOKUP(U76,Store_SRP!B2:H103,{5}, FALSE)), VLOOKUP(U76,Store_Showcase!B2:H134,{5}, FALSE))</f>
      </c>
      <c r="AF76">
        <f>IF(IFERROR(VLOOKUP(U76,Store_Showcase!B2:H134,{6}, FALSE), TRUE)=TRUE, IF(IFERROR(VLOOKUP(U76,Store_SRP!B2:H103,{6}, FALSE), TRUE)=TRUE,VLOOKUP(U76,Store_VAM!B2:H271,{6}, FALSE),VLOOKUP(U76,Store_SRP!B2:H103,{6}, FALSE)), VLOOKUP(U76,Store_Showcase!B2:H134,{6}, FALSE))</f>
      </c>
      <c r="AG76">
        <f>VLOOKUP(D76,Sku_Consolidated!A2:R948,18,FALSE)</f>
      </c>
      <c r="AH76">
        <f>VLOOKUP(D76,Sku_Consolidated!A2:S948,19,FALSE)</f>
      </c>
      <c r="AI76">
        <f>VLOOKUP(D76,Sku_Consolidated!A2:T948,20,FALSE)</f>
      </c>
    </row>
    <row r="77" spans="1:35" x14ac:dyDescent="0.25">
      <c r="A77">
        <v>2024</v>
      </c>
      <c r="B77" t="s">
        <v>30</v>
      </c>
      <c r="C77" t="s">
        <v>31</v>
      </c>
      <c r="D77">
        <v>104143246</v>
      </c>
      <c r="E77" t="s">
        <v>32</v>
      </c>
      <c r="F77" s="12" t="s">
        <v>107</v>
      </c>
      <c r="G77" s="12" t="s">
        <v>107</v>
      </c>
      <c r="H77" t="s">
        <v>34</v>
      </c>
      <c r="I77" s="13" t="s">
        <v>43</v>
      </c>
      <c r="J77" s="13">
        <f>IF(H77="EA", I77, 0)</f>
      </c>
      <c r="K77" s="13">
        <f>IF(H77="KG", I77, I77 * VLOOKUP(D77,Sku_Consolidated!A2:U948,21,FALSE))</f>
      </c>
      <c r="L77" s="14" t="s">
        <v>36</v>
      </c>
      <c r="M77">
        <v>80</v>
      </c>
      <c r="N77" s="14" t="s">
        <v>60</v>
      </c>
      <c r="O77" s="14" t="s">
        <v>61</v>
      </c>
      <c r="P77" s="14" t="s">
        <v>62</v>
      </c>
      <c r="Q77" s="14" t="s">
        <v>63</v>
      </c>
      <c r="R77">
        <f>IF(IFERROR(VLOOKUP(U77,Store_Showcase!B2:H134,7, FALSE), TRUE)=TRUE, IF(IFERROR(VLOOKUP(U77,Store_SRP!B2:H103,7, FALSE), TRUE)=TRUE,VLOOKUP(U77,Store_VAM!B2:H271,7, FALSE),VLOOKUP(U77,Store_SRP!B2:H103,7, FALSE)), VLOOKUP(U77,Store_Showcase!B2:H134,7, FALSE))</f>
      </c>
      <c r="S77">
        <f>IF(IFERROR(VLOOKUP(U77,Store_Showcase!B2:K134,10, FALSE), TRUE)=TRUE, IF(IFERROR(VLOOKUP(U77,Store_SRP!B2:K103,10, FALSE), TRUE)=TRUE,VLOOKUP(U77,Store_VAM!B2:K271,10, FALSE),VLOOKUP(U77,Store_SRP!B2:K103,10, FALSE)), VLOOKUP(U77,Store_Showcase!B2:K134,10, FALSE))</f>
      </c>
      <c r="T77">
        <f>IF(VLOOKUP(D77,Sku_Consolidated!A2:S948,19,FALSE)="SHOWCASE", VLOOKUP(U77,Store_Showcase!B2:L134,11, FALSE), IF(VLOOKUP(D77,Sku_Consolidated!A2:S948,19,FALSE)="VAM",VLOOKUP(U77,Store_VAM!B2:L271,11, FALSE),VLOOKUP(U77,Store_SRP!B2:L103,11, FALSE)))</f>
      </c>
      <c r="U77" s="14">
        <v>2009</v>
      </c>
      <c r="V77">
        <f>IF(VLOOKUP(D77,Sku_Consolidated!A2:S948,19,FALSE)="SHOWCASE", VLOOKUP(U77,Store_Showcase!B2:C134,2, FALSE), IF(VLOOKUP(D77,Sku_Consolidated!A2:S948,19,FALSE)="VAM",VLOOKUP(U77,Store_VAM!B2:C271,2, FALSE),VLOOKUP(U77,Store_SRP!B2:C103,2, FALSE)))</f>
      </c>
      <c r="W77">
        <f>VLOOKUP(D77,Sku_Consolidated!A2:G948, 7, FALSE)</f>
      </c>
      <c r="X77">
        <f>VLOOKUP(D77,Sku_Consolidated!A2:K948, 11, FALSE)</f>
      </c>
      <c r="Y77">
        <f>VLOOKUP(D77,Sku_Consolidated!A2:H948, 8, FALSE)</f>
      </c>
      <c r="Z77">
        <f>VLOOKUP(D77,Sku_Consolidated!A2:I948, 9, FALSE)</f>
      </c>
      <c r="AA77" t="s">
        <v>41</v>
      </c>
      <c r="AB77">
        <f>VLOOKUP(D77,Sku_Consolidated!A2:E948, {5}, FALSE)</f>
      </c>
      <c r="AC77">
        <f>IF(VLOOKUP(D77,Sku_Consolidated!A2:S948,19,FALSE)="SHOWCASE", VLOOKUP(U77,Store_Showcase!B2:N134,13, FALSE), IF(VLOOKUP(D77,Sku_Consolidated!A2:S948,19,FALSE)="VAM",VLOOKUP(U77,Store_VAM!B2:N271,13, FALSE),VLOOKUP(U77,Store_SRP!B2:N103,13, FALSE)))</f>
      </c>
      <c r="AD77">
        <f>IF(IFERROR(AC77,TRUE)=TRUE, "-","OK")</f>
      </c>
      <c r="AE77">
        <f>IF(IFERROR(VLOOKUP(U77,Store_Showcase!B2:H134,{5}, FALSE), TRUE)=TRUE, IF(IFERROR(VLOOKUP(U77,Store_SRP!B2:H103,{5}, FALSE), TRUE)=TRUE,VLOOKUP(U77,Store_VAM!B2:H271,{5}, FALSE),VLOOKUP(U77,Store_SRP!B2:H103,{5}, FALSE)), VLOOKUP(U77,Store_Showcase!B2:H134,{5}, FALSE))</f>
      </c>
      <c r="AF77">
        <f>IF(IFERROR(VLOOKUP(U77,Store_Showcase!B2:H134,{6}, FALSE), TRUE)=TRUE, IF(IFERROR(VLOOKUP(U77,Store_SRP!B2:H103,{6}, FALSE), TRUE)=TRUE,VLOOKUP(U77,Store_VAM!B2:H271,{6}, FALSE),VLOOKUP(U77,Store_SRP!B2:H103,{6}, FALSE)), VLOOKUP(U77,Store_Showcase!B2:H134,{6}, FALSE))</f>
      </c>
      <c r="AG77">
        <f>VLOOKUP(D77,Sku_Consolidated!A2:R948,18,FALSE)</f>
      </c>
      <c r="AH77">
        <f>VLOOKUP(D77,Sku_Consolidated!A2:S948,19,FALSE)</f>
      </c>
      <c r="AI77">
        <f>VLOOKUP(D77,Sku_Consolidated!A2:T948,20,FALSE)</f>
      </c>
    </row>
    <row r="78" spans="1:35" x14ac:dyDescent="0.25">
      <c r="A78">
        <v>2024</v>
      </c>
      <c r="B78" t="s">
        <v>30</v>
      </c>
      <c r="C78" t="s">
        <v>31</v>
      </c>
      <c r="D78">
        <v>104143253</v>
      </c>
      <c r="E78" t="s">
        <v>64</v>
      </c>
      <c r="F78" s="12" t="s">
        <v>107</v>
      </c>
      <c r="G78" s="12" t="s">
        <v>107</v>
      </c>
      <c r="H78" t="s">
        <v>34</v>
      </c>
      <c r="I78" s="13" t="s">
        <v>54</v>
      </c>
      <c r="J78" s="13">
        <f>IF(H78="EA", I78, 0)</f>
      </c>
      <c r="K78" s="13">
        <f>IF(H78="KG", I78, I78 * VLOOKUP(D78,Sku_Consolidated!A2:U948,21,FALSE))</f>
      </c>
      <c r="L78" s="14" t="s">
        <v>36</v>
      </c>
      <c r="M78">
        <v>80</v>
      </c>
      <c r="N78" s="14" t="s">
        <v>95</v>
      </c>
      <c r="O78" s="14" t="s">
        <v>96</v>
      </c>
      <c r="P78" s="14" t="s">
        <v>97</v>
      </c>
      <c r="Q78" s="14" t="s">
        <v>98</v>
      </c>
      <c r="R78">
        <f>IF(IFERROR(VLOOKUP(U78,Store_Showcase!B2:H134,7, FALSE), TRUE)=TRUE, IF(IFERROR(VLOOKUP(U78,Store_SRP!B2:H103,7, FALSE), TRUE)=TRUE,VLOOKUP(U78,Store_VAM!B2:H271,7, FALSE),VLOOKUP(U78,Store_SRP!B2:H103,7, FALSE)), VLOOKUP(U78,Store_Showcase!B2:H134,7, FALSE))</f>
      </c>
      <c r="S78">
        <f>IF(IFERROR(VLOOKUP(U78,Store_Showcase!B2:K134,10, FALSE), TRUE)=TRUE, IF(IFERROR(VLOOKUP(U78,Store_SRP!B2:K103,10, FALSE), TRUE)=TRUE,VLOOKUP(U78,Store_VAM!B2:K271,10, FALSE),VLOOKUP(U78,Store_SRP!B2:K103,10, FALSE)), VLOOKUP(U78,Store_Showcase!B2:K134,10, FALSE))</f>
      </c>
      <c r="T78">
        <f>IF(VLOOKUP(D78,Sku_Consolidated!A2:S948,19,FALSE)="SHOWCASE", VLOOKUP(U78,Store_Showcase!B2:L134,11, FALSE), IF(VLOOKUP(D78,Sku_Consolidated!A2:S948,19,FALSE)="VAM",VLOOKUP(U78,Store_VAM!B2:L271,11, FALSE),VLOOKUP(U78,Store_SRP!B2:L103,11, FALSE)))</f>
      </c>
      <c r="U78" s="14">
        <v>2009</v>
      </c>
      <c r="V78">
        <f>IF(VLOOKUP(D78,Sku_Consolidated!A2:S948,19,FALSE)="SHOWCASE", VLOOKUP(U78,Store_Showcase!B2:C134,2, FALSE), IF(VLOOKUP(D78,Sku_Consolidated!A2:S948,19,FALSE)="VAM",VLOOKUP(U78,Store_VAM!B2:C271,2, FALSE),VLOOKUP(U78,Store_SRP!B2:C103,2, FALSE)))</f>
      </c>
      <c r="W78">
        <f>VLOOKUP(D78,Sku_Consolidated!A2:G948, 7, FALSE)</f>
      </c>
      <c r="X78">
        <f>VLOOKUP(D78,Sku_Consolidated!A2:K948, 11, FALSE)</f>
      </c>
      <c r="Y78">
        <f>VLOOKUP(D78,Sku_Consolidated!A2:H948, 8, FALSE)</f>
      </c>
      <c r="Z78">
        <f>VLOOKUP(D78,Sku_Consolidated!A2:I948, 9, FALSE)</f>
      </c>
      <c r="AA78" t="s">
        <v>41</v>
      </c>
      <c r="AB78">
        <f>VLOOKUP(D78,Sku_Consolidated!A2:E948, {5}, FALSE)</f>
      </c>
      <c r="AC78">
        <f>IF(VLOOKUP(D78,Sku_Consolidated!A2:S948,19,FALSE)="SHOWCASE", VLOOKUP(U78,Store_Showcase!B2:N134,13, FALSE), IF(VLOOKUP(D78,Sku_Consolidated!A2:S948,19,FALSE)="VAM",VLOOKUP(U78,Store_VAM!B2:N271,13, FALSE),VLOOKUP(U78,Store_SRP!B2:N103,13, FALSE)))</f>
      </c>
      <c r="AD78">
        <f>IF(IFERROR(AC78,TRUE)=TRUE, "-","OK")</f>
      </c>
      <c r="AE78">
        <f>IF(IFERROR(VLOOKUP(U78,Store_Showcase!B2:H134,{5}, FALSE), TRUE)=TRUE, IF(IFERROR(VLOOKUP(U78,Store_SRP!B2:H103,{5}, FALSE), TRUE)=TRUE,VLOOKUP(U78,Store_VAM!B2:H271,{5}, FALSE),VLOOKUP(U78,Store_SRP!B2:H103,{5}, FALSE)), VLOOKUP(U78,Store_Showcase!B2:H134,{5}, FALSE))</f>
      </c>
      <c r="AF78">
        <f>IF(IFERROR(VLOOKUP(U78,Store_Showcase!B2:H134,{6}, FALSE), TRUE)=TRUE, IF(IFERROR(VLOOKUP(U78,Store_SRP!B2:H103,{6}, FALSE), TRUE)=TRUE,VLOOKUP(U78,Store_VAM!B2:H271,{6}, FALSE),VLOOKUP(U78,Store_SRP!B2:H103,{6}, FALSE)), VLOOKUP(U78,Store_Showcase!B2:H134,{6}, FALSE))</f>
      </c>
      <c r="AG78">
        <f>VLOOKUP(D78,Sku_Consolidated!A2:R948,18,FALSE)</f>
      </c>
      <c r="AH78">
        <f>VLOOKUP(D78,Sku_Consolidated!A2:S948,19,FALSE)</f>
      </c>
      <c r="AI78">
        <f>VLOOKUP(D78,Sku_Consolidated!A2:T948,20,FALSE)</f>
      </c>
    </row>
    <row r="79" spans="1:35" x14ac:dyDescent="0.25">
      <c r="A79">
        <v>2024</v>
      </c>
      <c r="B79" t="s">
        <v>30</v>
      </c>
      <c r="C79" t="s">
        <v>31</v>
      </c>
      <c r="D79">
        <v>104143246</v>
      </c>
      <c r="E79" t="s">
        <v>32</v>
      </c>
      <c r="F79" s="12" t="s">
        <v>116</v>
      </c>
      <c r="G79" s="12" t="s">
        <v>116</v>
      </c>
      <c r="H79" t="s">
        <v>34</v>
      </c>
      <c r="I79" s="13" t="s">
        <v>43</v>
      </c>
      <c r="J79" s="13">
        <f>IF(H79="EA", I79, 0)</f>
      </c>
      <c r="K79" s="13">
        <f>IF(H79="KG", I79, I79 * VLOOKUP(D79,Sku_Consolidated!A2:U948,21,FALSE))</f>
      </c>
      <c r="L79" s="14" t="s">
        <v>36</v>
      </c>
      <c r="M79">
        <v>80</v>
      </c>
      <c r="N79" s="14" t="s">
        <v>60</v>
      </c>
      <c r="O79" s="14" t="s">
        <v>61</v>
      </c>
      <c r="P79" s="14" t="s">
        <v>62</v>
      </c>
      <c r="Q79" s="14" t="s">
        <v>63</v>
      </c>
      <c r="R79">
        <f>IF(IFERROR(VLOOKUP(U79,Store_Showcase!B2:H134,7, FALSE), TRUE)=TRUE, IF(IFERROR(VLOOKUP(U79,Store_SRP!B2:H103,7, FALSE), TRUE)=TRUE,VLOOKUP(U79,Store_VAM!B2:H271,7, FALSE),VLOOKUP(U79,Store_SRP!B2:H103,7, FALSE)), VLOOKUP(U79,Store_Showcase!B2:H134,7, FALSE))</f>
      </c>
      <c r="S79">
        <f>IF(IFERROR(VLOOKUP(U79,Store_Showcase!B2:K134,10, FALSE), TRUE)=TRUE, IF(IFERROR(VLOOKUP(U79,Store_SRP!B2:K103,10, FALSE), TRUE)=TRUE,VLOOKUP(U79,Store_VAM!B2:K271,10, FALSE),VLOOKUP(U79,Store_SRP!B2:K103,10, FALSE)), VLOOKUP(U79,Store_Showcase!B2:K134,10, FALSE))</f>
      </c>
      <c r="T79">
        <f>IF(VLOOKUP(D79,Sku_Consolidated!A2:S948,19,FALSE)="SHOWCASE", VLOOKUP(U79,Store_Showcase!B2:L134,11, FALSE), IF(VLOOKUP(D79,Sku_Consolidated!A2:S948,19,FALSE)="VAM",VLOOKUP(U79,Store_VAM!B2:L271,11, FALSE),VLOOKUP(U79,Store_SRP!B2:L103,11, FALSE)))</f>
      </c>
      <c r="U79" s="14">
        <v>2009</v>
      </c>
      <c r="V79">
        <f>IF(VLOOKUP(D79,Sku_Consolidated!A2:S948,19,FALSE)="SHOWCASE", VLOOKUP(U79,Store_Showcase!B2:C134,2, FALSE), IF(VLOOKUP(D79,Sku_Consolidated!A2:S948,19,FALSE)="VAM",VLOOKUP(U79,Store_VAM!B2:C271,2, FALSE),VLOOKUP(U79,Store_SRP!B2:C103,2, FALSE)))</f>
      </c>
      <c r="W79">
        <f>VLOOKUP(D79,Sku_Consolidated!A2:G948, 7, FALSE)</f>
      </c>
      <c r="X79">
        <f>VLOOKUP(D79,Sku_Consolidated!A2:K948, 11, FALSE)</f>
      </c>
      <c r="Y79">
        <f>VLOOKUP(D79,Sku_Consolidated!A2:H948, 8, FALSE)</f>
      </c>
      <c r="Z79">
        <f>VLOOKUP(D79,Sku_Consolidated!A2:I948, 9, FALSE)</f>
      </c>
      <c r="AA79" t="s">
        <v>41</v>
      </c>
      <c r="AB79">
        <f>VLOOKUP(D79,Sku_Consolidated!A2:E948, {5}, FALSE)</f>
      </c>
      <c r="AC79">
        <f>IF(VLOOKUP(D79,Sku_Consolidated!A2:S948,19,FALSE)="SHOWCASE", VLOOKUP(U79,Store_Showcase!B2:N134,13, FALSE), IF(VLOOKUP(D79,Sku_Consolidated!A2:S948,19,FALSE)="VAM",VLOOKUP(U79,Store_VAM!B2:N271,13, FALSE),VLOOKUP(U79,Store_SRP!B2:N103,13, FALSE)))</f>
      </c>
      <c r="AD79">
        <f>IF(IFERROR(AC79,TRUE)=TRUE, "-","OK")</f>
      </c>
      <c r="AE79">
        <f>IF(IFERROR(VLOOKUP(U79,Store_Showcase!B2:H134,{5}, FALSE), TRUE)=TRUE, IF(IFERROR(VLOOKUP(U79,Store_SRP!B2:H103,{5}, FALSE), TRUE)=TRUE,VLOOKUP(U79,Store_VAM!B2:H271,{5}, FALSE),VLOOKUP(U79,Store_SRP!B2:H103,{5}, FALSE)), VLOOKUP(U79,Store_Showcase!B2:H134,{5}, FALSE))</f>
      </c>
      <c r="AF79">
        <f>IF(IFERROR(VLOOKUP(U79,Store_Showcase!B2:H134,{6}, FALSE), TRUE)=TRUE, IF(IFERROR(VLOOKUP(U79,Store_SRP!B2:H103,{6}, FALSE), TRUE)=TRUE,VLOOKUP(U79,Store_VAM!B2:H271,{6}, FALSE),VLOOKUP(U79,Store_SRP!B2:H103,{6}, FALSE)), VLOOKUP(U79,Store_Showcase!B2:H134,{6}, FALSE))</f>
      </c>
      <c r="AG79">
        <f>VLOOKUP(D79,Sku_Consolidated!A2:R948,18,FALSE)</f>
      </c>
      <c r="AH79">
        <f>VLOOKUP(D79,Sku_Consolidated!A2:S948,19,FALSE)</f>
      </c>
      <c r="AI79">
        <f>VLOOKUP(D79,Sku_Consolidated!A2:T948,20,FALSE)</f>
      </c>
    </row>
    <row r="80" spans="1:35" x14ac:dyDescent="0.25">
      <c r="A80">
        <v>2024</v>
      </c>
      <c r="B80" t="s">
        <v>30</v>
      </c>
      <c r="C80" t="s">
        <v>31</v>
      </c>
      <c r="D80">
        <v>104143253</v>
      </c>
      <c r="E80" t="s">
        <v>64</v>
      </c>
      <c r="F80" s="12" t="s">
        <v>116</v>
      </c>
      <c r="G80" s="12" t="s">
        <v>116</v>
      </c>
      <c r="H80" t="s">
        <v>34</v>
      </c>
      <c r="I80" s="13" t="s">
        <v>117</v>
      </c>
      <c r="J80" s="13">
        <f>IF(H80="EA", I80, 0)</f>
      </c>
      <c r="K80" s="13">
        <f>IF(H80="KG", I80, I80 * VLOOKUP(D80,Sku_Consolidated!A2:U948,21,FALSE))</f>
      </c>
      <c r="L80" s="14" t="s">
        <v>36</v>
      </c>
      <c r="M80">
        <v>80</v>
      </c>
      <c r="N80" s="14" t="s">
        <v>118</v>
      </c>
      <c r="O80" s="14" t="s">
        <v>119</v>
      </c>
      <c r="P80" s="14" t="s">
        <v>120</v>
      </c>
      <c r="Q80" s="14" t="s">
        <v>121</v>
      </c>
      <c r="R80">
        <f>IF(IFERROR(VLOOKUP(U80,Store_Showcase!B2:H134,7, FALSE), TRUE)=TRUE, IF(IFERROR(VLOOKUP(U80,Store_SRP!B2:H103,7, FALSE), TRUE)=TRUE,VLOOKUP(U80,Store_VAM!B2:H271,7, FALSE),VLOOKUP(U80,Store_SRP!B2:H103,7, FALSE)), VLOOKUP(U80,Store_Showcase!B2:H134,7, FALSE))</f>
      </c>
      <c r="S80">
        <f>IF(IFERROR(VLOOKUP(U80,Store_Showcase!B2:K134,10, FALSE), TRUE)=TRUE, IF(IFERROR(VLOOKUP(U80,Store_SRP!B2:K103,10, FALSE), TRUE)=TRUE,VLOOKUP(U80,Store_VAM!B2:K271,10, FALSE),VLOOKUP(U80,Store_SRP!B2:K103,10, FALSE)), VLOOKUP(U80,Store_Showcase!B2:K134,10, FALSE))</f>
      </c>
      <c r="T80">
        <f>IF(VLOOKUP(D80,Sku_Consolidated!A2:S948,19,FALSE)="SHOWCASE", VLOOKUP(U80,Store_Showcase!B2:L134,11, FALSE), IF(VLOOKUP(D80,Sku_Consolidated!A2:S948,19,FALSE)="VAM",VLOOKUP(U80,Store_VAM!B2:L271,11, FALSE),VLOOKUP(U80,Store_SRP!B2:L103,11, FALSE)))</f>
      </c>
      <c r="U80" s="14">
        <v>2009</v>
      </c>
      <c r="V80">
        <f>IF(VLOOKUP(D80,Sku_Consolidated!A2:S948,19,FALSE)="SHOWCASE", VLOOKUP(U80,Store_Showcase!B2:C134,2, FALSE), IF(VLOOKUP(D80,Sku_Consolidated!A2:S948,19,FALSE)="VAM",VLOOKUP(U80,Store_VAM!B2:C271,2, FALSE),VLOOKUP(U80,Store_SRP!B2:C103,2, FALSE)))</f>
      </c>
      <c r="W80">
        <f>VLOOKUP(D80,Sku_Consolidated!A2:G948, 7, FALSE)</f>
      </c>
      <c r="X80">
        <f>VLOOKUP(D80,Sku_Consolidated!A2:K948, 11, FALSE)</f>
      </c>
      <c r="Y80">
        <f>VLOOKUP(D80,Sku_Consolidated!A2:H948, 8, FALSE)</f>
      </c>
      <c r="Z80">
        <f>VLOOKUP(D80,Sku_Consolidated!A2:I948, 9, FALSE)</f>
      </c>
      <c r="AA80" t="s">
        <v>41</v>
      </c>
      <c r="AB80">
        <f>VLOOKUP(D80,Sku_Consolidated!A2:E948, {5}, FALSE)</f>
      </c>
      <c r="AC80">
        <f>IF(VLOOKUP(D80,Sku_Consolidated!A2:S948,19,FALSE)="SHOWCASE", VLOOKUP(U80,Store_Showcase!B2:N134,13, FALSE), IF(VLOOKUP(D80,Sku_Consolidated!A2:S948,19,FALSE)="VAM",VLOOKUP(U80,Store_VAM!B2:N271,13, FALSE),VLOOKUP(U80,Store_SRP!B2:N103,13, FALSE)))</f>
      </c>
      <c r="AD80">
        <f>IF(IFERROR(AC80,TRUE)=TRUE, "-","OK")</f>
      </c>
      <c r="AE80">
        <f>IF(IFERROR(VLOOKUP(U80,Store_Showcase!B2:H134,{5}, FALSE), TRUE)=TRUE, IF(IFERROR(VLOOKUP(U80,Store_SRP!B2:H103,{5}, FALSE), TRUE)=TRUE,VLOOKUP(U80,Store_VAM!B2:H271,{5}, FALSE),VLOOKUP(U80,Store_SRP!B2:H103,{5}, FALSE)), VLOOKUP(U80,Store_Showcase!B2:H134,{5}, FALSE))</f>
      </c>
      <c r="AF80">
        <f>IF(IFERROR(VLOOKUP(U80,Store_Showcase!B2:H134,{6}, FALSE), TRUE)=TRUE, IF(IFERROR(VLOOKUP(U80,Store_SRP!B2:H103,{6}, FALSE), TRUE)=TRUE,VLOOKUP(U80,Store_VAM!B2:H271,{6}, FALSE),VLOOKUP(U80,Store_SRP!B2:H103,{6}, FALSE)), VLOOKUP(U80,Store_Showcase!B2:H134,{6}, FALSE))</f>
      </c>
      <c r="AG80">
        <f>VLOOKUP(D80,Sku_Consolidated!A2:R948,18,FALSE)</f>
      </c>
      <c r="AH80">
        <f>VLOOKUP(D80,Sku_Consolidated!A2:S948,19,FALSE)</f>
      </c>
      <c r="AI80">
        <f>VLOOKUP(D80,Sku_Consolidated!A2:T948,20,FALSE)</f>
      </c>
    </row>
    <row r="81" spans="1:35" x14ac:dyDescent="0.25">
      <c r="A81">
        <v>2024</v>
      </c>
      <c r="B81" t="s">
        <v>30</v>
      </c>
      <c r="C81" t="s">
        <v>31</v>
      </c>
      <c r="D81">
        <v>104143256</v>
      </c>
      <c r="E81" t="s">
        <v>42</v>
      </c>
      <c r="F81" s="12" t="s">
        <v>116</v>
      </c>
      <c r="G81" s="12" t="s">
        <v>116</v>
      </c>
      <c r="H81" t="s">
        <v>34</v>
      </c>
      <c r="I81" s="13" t="s">
        <v>43</v>
      </c>
      <c r="J81" s="13">
        <f>IF(H81="EA", I81, 0)</f>
      </c>
      <c r="K81" s="13">
        <f>IF(H81="KG", I81, I81 * VLOOKUP(D81,Sku_Consolidated!A2:U948,21,FALSE))</f>
      </c>
      <c r="L81" s="14" t="s">
        <v>36</v>
      </c>
      <c r="M81">
        <v>80</v>
      </c>
      <c r="N81" s="14" t="s">
        <v>44</v>
      </c>
      <c r="O81" s="14" t="s">
        <v>45</v>
      </c>
      <c r="P81" s="14" t="s">
        <v>46</v>
      </c>
      <c r="Q81" s="14" t="s">
        <v>47</v>
      </c>
      <c r="R81">
        <f>IF(IFERROR(VLOOKUP(U81,Store_Showcase!B2:H134,7, FALSE), TRUE)=TRUE, IF(IFERROR(VLOOKUP(U81,Store_SRP!B2:H103,7, FALSE), TRUE)=TRUE,VLOOKUP(U81,Store_VAM!B2:H271,7, FALSE),VLOOKUP(U81,Store_SRP!B2:H103,7, FALSE)), VLOOKUP(U81,Store_Showcase!B2:H134,7, FALSE))</f>
      </c>
      <c r="S81">
        <f>IF(IFERROR(VLOOKUP(U81,Store_Showcase!B2:K134,10, FALSE), TRUE)=TRUE, IF(IFERROR(VLOOKUP(U81,Store_SRP!B2:K103,10, FALSE), TRUE)=TRUE,VLOOKUP(U81,Store_VAM!B2:K271,10, FALSE),VLOOKUP(U81,Store_SRP!B2:K103,10, FALSE)), VLOOKUP(U81,Store_Showcase!B2:K134,10, FALSE))</f>
      </c>
      <c r="T81">
        <f>IF(VLOOKUP(D81,Sku_Consolidated!A2:S948,19,FALSE)="SHOWCASE", VLOOKUP(U81,Store_Showcase!B2:L134,11, FALSE), IF(VLOOKUP(D81,Sku_Consolidated!A2:S948,19,FALSE)="VAM",VLOOKUP(U81,Store_VAM!B2:L271,11, FALSE),VLOOKUP(U81,Store_SRP!B2:L103,11, FALSE)))</f>
      </c>
      <c r="U81" s="14">
        <v>2009</v>
      </c>
      <c r="V81">
        <f>IF(VLOOKUP(D81,Sku_Consolidated!A2:S948,19,FALSE)="SHOWCASE", VLOOKUP(U81,Store_Showcase!B2:C134,2, FALSE), IF(VLOOKUP(D81,Sku_Consolidated!A2:S948,19,FALSE)="VAM",VLOOKUP(U81,Store_VAM!B2:C271,2, FALSE),VLOOKUP(U81,Store_SRP!B2:C103,2, FALSE)))</f>
      </c>
      <c r="W81">
        <f>VLOOKUP(D81,Sku_Consolidated!A2:G948, 7, FALSE)</f>
      </c>
      <c r="X81">
        <f>VLOOKUP(D81,Sku_Consolidated!A2:K948, 11, FALSE)</f>
      </c>
      <c r="Y81">
        <f>VLOOKUP(D81,Sku_Consolidated!A2:H948, 8, FALSE)</f>
      </c>
      <c r="Z81">
        <f>VLOOKUP(D81,Sku_Consolidated!A2:I948, 9, FALSE)</f>
      </c>
      <c r="AA81" t="s">
        <v>41</v>
      </c>
      <c r="AB81">
        <f>VLOOKUP(D81,Sku_Consolidated!A2:E948, {5}, FALSE)</f>
      </c>
      <c r="AC81">
        <f>IF(VLOOKUP(D81,Sku_Consolidated!A2:S948,19,FALSE)="SHOWCASE", VLOOKUP(U81,Store_Showcase!B2:N134,13, FALSE), IF(VLOOKUP(D81,Sku_Consolidated!A2:S948,19,FALSE)="VAM",VLOOKUP(U81,Store_VAM!B2:N271,13, FALSE),VLOOKUP(U81,Store_SRP!B2:N103,13, FALSE)))</f>
      </c>
      <c r="AD81">
        <f>IF(IFERROR(AC81,TRUE)=TRUE, "-","OK")</f>
      </c>
      <c r="AE81">
        <f>IF(IFERROR(VLOOKUP(U81,Store_Showcase!B2:H134,{5}, FALSE), TRUE)=TRUE, IF(IFERROR(VLOOKUP(U81,Store_SRP!B2:H103,{5}, FALSE), TRUE)=TRUE,VLOOKUP(U81,Store_VAM!B2:H271,{5}, FALSE),VLOOKUP(U81,Store_SRP!B2:H103,{5}, FALSE)), VLOOKUP(U81,Store_Showcase!B2:H134,{5}, FALSE))</f>
      </c>
      <c r="AF81">
        <f>IF(IFERROR(VLOOKUP(U81,Store_Showcase!B2:H134,{6}, FALSE), TRUE)=TRUE, IF(IFERROR(VLOOKUP(U81,Store_SRP!B2:H103,{6}, FALSE), TRUE)=TRUE,VLOOKUP(U81,Store_VAM!B2:H271,{6}, FALSE),VLOOKUP(U81,Store_SRP!B2:H103,{6}, FALSE)), VLOOKUP(U81,Store_Showcase!B2:H134,{6}, FALSE))</f>
      </c>
      <c r="AG81">
        <f>VLOOKUP(D81,Sku_Consolidated!A2:R948,18,FALSE)</f>
      </c>
      <c r="AH81">
        <f>VLOOKUP(D81,Sku_Consolidated!A2:S948,19,FALSE)</f>
      </c>
      <c r="AI81">
        <f>VLOOKUP(D81,Sku_Consolidated!A2:T948,20,FALSE)</f>
      </c>
    </row>
    <row r="82" spans="1:35" x14ac:dyDescent="0.25">
      <c r="A82">
        <v>2024</v>
      </c>
      <c r="B82" t="s">
        <v>30</v>
      </c>
      <c r="C82" t="s">
        <v>31</v>
      </c>
      <c r="D82">
        <v>104143246</v>
      </c>
      <c r="E82" t="s">
        <v>32</v>
      </c>
      <c r="F82" s="12" t="s">
        <v>122</v>
      </c>
      <c r="G82" s="12" t="s">
        <v>122</v>
      </c>
      <c r="H82" t="s">
        <v>34</v>
      </c>
      <c r="I82" s="13" t="s">
        <v>43</v>
      </c>
      <c r="J82" s="13">
        <f>IF(H82="EA", I82, 0)</f>
      </c>
      <c r="K82" s="13">
        <f>IF(H82="KG", I82, I82 * VLOOKUP(D82,Sku_Consolidated!A2:U948,21,FALSE))</f>
      </c>
      <c r="L82" s="14" t="s">
        <v>36</v>
      </c>
      <c r="M82">
        <v>80</v>
      </c>
      <c r="N82" s="14" t="s">
        <v>60</v>
      </c>
      <c r="O82" s="14" t="s">
        <v>61</v>
      </c>
      <c r="P82" s="14" t="s">
        <v>62</v>
      </c>
      <c r="Q82" s="14" t="s">
        <v>63</v>
      </c>
      <c r="R82">
        <f>IF(IFERROR(VLOOKUP(U82,Store_Showcase!B2:H134,7, FALSE), TRUE)=TRUE, IF(IFERROR(VLOOKUP(U82,Store_SRP!B2:H103,7, FALSE), TRUE)=TRUE,VLOOKUP(U82,Store_VAM!B2:H271,7, FALSE),VLOOKUP(U82,Store_SRP!B2:H103,7, FALSE)), VLOOKUP(U82,Store_Showcase!B2:H134,7, FALSE))</f>
      </c>
      <c r="S82">
        <f>IF(IFERROR(VLOOKUP(U82,Store_Showcase!B2:K134,10, FALSE), TRUE)=TRUE, IF(IFERROR(VLOOKUP(U82,Store_SRP!B2:K103,10, FALSE), TRUE)=TRUE,VLOOKUP(U82,Store_VAM!B2:K271,10, FALSE),VLOOKUP(U82,Store_SRP!B2:K103,10, FALSE)), VLOOKUP(U82,Store_Showcase!B2:K134,10, FALSE))</f>
      </c>
      <c r="T82">
        <f>IF(VLOOKUP(D82,Sku_Consolidated!A2:S948,19,FALSE)="SHOWCASE", VLOOKUP(U82,Store_Showcase!B2:L134,11, FALSE), IF(VLOOKUP(D82,Sku_Consolidated!A2:S948,19,FALSE)="VAM",VLOOKUP(U82,Store_VAM!B2:L271,11, FALSE),VLOOKUP(U82,Store_SRP!B2:L103,11, FALSE)))</f>
      </c>
      <c r="U82" s="14">
        <v>2009</v>
      </c>
      <c r="V82">
        <f>IF(VLOOKUP(D82,Sku_Consolidated!A2:S948,19,FALSE)="SHOWCASE", VLOOKUP(U82,Store_Showcase!B2:C134,2, FALSE), IF(VLOOKUP(D82,Sku_Consolidated!A2:S948,19,FALSE)="VAM",VLOOKUP(U82,Store_VAM!B2:C271,2, FALSE),VLOOKUP(U82,Store_SRP!B2:C103,2, FALSE)))</f>
      </c>
      <c r="W82">
        <f>VLOOKUP(D82,Sku_Consolidated!A2:G948, 7, FALSE)</f>
      </c>
      <c r="X82">
        <f>VLOOKUP(D82,Sku_Consolidated!A2:K948, 11, FALSE)</f>
      </c>
      <c r="Y82">
        <f>VLOOKUP(D82,Sku_Consolidated!A2:H948, 8, FALSE)</f>
      </c>
      <c r="Z82">
        <f>VLOOKUP(D82,Sku_Consolidated!A2:I948, 9, FALSE)</f>
      </c>
      <c r="AA82" t="s">
        <v>41</v>
      </c>
      <c r="AB82">
        <f>VLOOKUP(D82,Sku_Consolidated!A2:E948, {5}, FALSE)</f>
      </c>
      <c r="AC82">
        <f>IF(VLOOKUP(D82,Sku_Consolidated!A2:S948,19,FALSE)="SHOWCASE", VLOOKUP(U82,Store_Showcase!B2:N134,13, FALSE), IF(VLOOKUP(D82,Sku_Consolidated!A2:S948,19,FALSE)="VAM",VLOOKUP(U82,Store_VAM!B2:N271,13, FALSE),VLOOKUP(U82,Store_SRP!B2:N103,13, FALSE)))</f>
      </c>
      <c r="AD82">
        <f>IF(IFERROR(AC82,TRUE)=TRUE, "-","OK")</f>
      </c>
      <c r="AE82">
        <f>IF(IFERROR(VLOOKUP(U82,Store_Showcase!B2:H134,{5}, FALSE), TRUE)=TRUE, IF(IFERROR(VLOOKUP(U82,Store_SRP!B2:H103,{5}, FALSE), TRUE)=TRUE,VLOOKUP(U82,Store_VAM!B2:H271,{5}, FALSE),VLOOKUP(U82,Store_SRP!B2:H103,{5}, FALSE)), VLOOKUP(U82,Store_Showcase!B2:H134,{5}, FALSE))</f>
      </c>
      <c r="AF82">
        <f>IF(IFERROR(VLOOKUP(U82,Store_Showcase!B2:H134,{6}, FALSE), TRUE)=TRUE, IF(IFERROR(VLOOKUP(U82,Store_SRP!B2:H103,{6}, FALSE), TRUE)=TRUE,VLOOKUP(U82,Store_VAM!B2:H271,{6}, FALSE),VLOOKUP(U82,Store_SRP!B2:H103,{6}, FALSE)), VLOOKUP(U82,Store_Showcase!B2:H134,{6}, FALSE))</f>
      </c>
      <c r="AG82">
        <f>VLOOKUP(D82,Sku_Consolidated!A2:R948,18,FALSE)</f>
      </c>
      <c r="AH82">
        <f>VLOOKUP(D82,Sku_Consolidated!A2:S948,19,FALSE)</f>
      </c>
      <c r="AI82">
        <f>VLOOKUP(D82,Sku_Consolidated!A2:T948,20,FALSE)</f>
      </c>
    </row>
    <row r="83" spans="1:35" x14ac:dyDescent="0.25">
      <c r="A83">
        <v>2024</v>
      </c>
      <c r="B83" t="s">
        <v>30</v>
      </c>
      <c r="C83" t="s">
        <v>31</v>
      </c>
      <c r="D83">
        <v>104143263</v>
      </c>
      <c r="E83" t="s">
        <v>48</v>
      </c>
      <c r="F83" s="12" t="s">
        <v>122</v>
      </c>
      <c r="G83" s="12" t="s">
        <v>122</v>
      </c>
      <c r="H83" t="s">
        <v>34</v>
      </c>
      <c r="I83" s="13" t="s">
        <v>43</v>
      </c>
      <c r="J83" s="13">
        <f>IF(H83="EA", I83, 0)</f>
      </c>
      <c r="K83" s="13">
        <f>IF(H83="KG", I83, I83 * VLOOKUP(D83,Sku_Consolidated!A2:U948,21,FALSE))</f>
      </c>
      <c r="L83" s="14" t="s">
        <v>36</v>
      </c>
      <c r="M83">
        <v>80</v>
      </c>
      <c r="N83" s="14" t="s">
        <v>65</v>
      </c>
      <c r="O83" s="14" t="s">
        <v>66</v>
      </c>
      <c r="P83" s="14" t="s">
        <v>67</v>
      </c>
      <c r="Q83" s="14" t="s">
        <v>68</v>
      </c>
      <c r="R83">
        <f>IF(IFERROR(VLOOKUP(U83,Store_Showcase!B2:H134,7, FALSE), TRUE)=TRUE, IF(IFERROR(VLOOKUP(U83,Store_SRP!B2:H103,7, FALSE), TRUE)=TRUE,VLOOKUP(U83,Store_VAM!B2:H271,7, FALSE),VLOOKUP(U83,Store_SRP!B2:H103,7, FALSE)), VLOOKUP(U83,Store_Showcase!B2:H134,7, FALSE))</f>
      </c>
      <c r="S83">
        <f>IF(IFERROR(VLOOKUP(U83,Store_Showcase!B2:K134,10, FALSE), TRUE)=TRUE, IF(IFERROR(VLOOKUP(U83,Store_SRP!B2:K103,10, FALSE), TRUE)=TRUE,VLOOKUP(U83,Store_VAM!B2:K271,10, FALSE),VLOOKUP(U83,Store_SRP!B2:K103,10, FALSE)), VLOOKUP(U83,Store_Showcase!B2:K134,10, FALSE))</f>
      </c>
      <c r="T83">
        <f>IF(VLOOKUP(D83,Sku_Consolidated!A2:S948,19,FALSE)="SHOWCASE", VLOOKUP(U83,Store_Showcase!B2:L134,11, FALSE), IF(VLOOKUP(D83,Sku_Consolidated!A2:S948,19,FALSE)="VAM",VLOOKUP(U83,Store_VAM!B2:L271,11, FALSE),VLOOKUP(U83,Store_SRP!B2:L103,11, FALSE)))</f>
      </c>
      <c r="U83" s="14">
        <v>2009</v>
      </c>
      <c r="V83">
        <f>IF(VLOOKUP(D83,Sku_Consolidated!A2:S948,19,FALSE)="SHOWCASE", VLOOKUP(U83,Store_Showcase!B2:C134,2, FALSE), IF(VLOOKUP(D83,Sku_Consolidated!A2:S948,19,FALSE)="VAM",VLOOKUP(U83,Store_VAM!B2:C271,2, FALSE),VLOOKUP(U83,Store_SRP!B2:C103,2, FALSE)))</f>
      </c>
      <c r="W83">
        <f>VLOOKUP(D83,Sku_Consolidated!A2:G948, 7, FALSE)</f>
      </c>
      <c r="X83">
        <f>VLOOKUP(D83,Sku_Consolidated!A2:K948, 11, FALSE)</f>
      </c>
      <c r="Y83">
        <f>VLOOKUP(D83,Sku_Consolidated!A2:H948, 8, FALSE)</f>
      </c>
      <c r="Z83">
        <f>VLOOKUP(D83,Sku_Consolidated!A2:I948, 9, FALSE)</f>
      </c>
      <c r="AA83" t="s">
        <v>41</v>
      </c>
      <c r="AB83">
        <f>VLOOKUP(D83,Sku_Consolidated!A2:E948, {5}, FALSE)</f>
      </c>
      <c r="AC83">
        <f>IF(VLOOKUP(D83,Sku_Consolidated!A2:S948,19,FALSE)="SHOWCASE", VLOOKUP(U83,Store_Showcase!B2:N134,13, FALSE), IF(VLOOKUP(D83,Sku_Consolidated!A2:S948,19,FALSE)="VAM",VLOOKUP(U83,Store_VAM!B2:N271,13, FALSE),VLOOKUP(U83,Store_SRP!B2:N103,13, FALSE)))</f>
      </c>
      <c r="AD83">
        <f>IF(IFERROR(AC83,TRUE)=TRUE, "-","OK")</f>
      </c>
      <c r="AE83">
        <f>IF(IFERROR(VLOOKUP(U83,Store_Showcase!B2:H134,{5}, FALSE), TRUE)=TRUE, IF(IFERROR(VLOOKUP(U83,Store_SRP!B2:H103,{5}, FALSE), TRUE)=TRUE,VLOOKUP(U83,Store_VAM!B2:H271,{5}, FALSE),VLOOKUP(U83,Store_SRP!B2:H103,{5}, FALSE)), VLOOKUP(U83,Store_Showcase!B2:H134,{5}, FALSE))</f>
      </c>
      <c r="AF83">
        <f>IF(IFERROR(VLOOKUP(U83,Store_Showcase!B2:H134,{6}, FALSE), TRUE)=TRUE, IF(IFERROR(VLOOKUP(U83,Store_SRP!B2:H103,{6}, FALSE), TRUE)=TRUE,VLOOKUP(U83,Store_VAM!B2:H271,{6}, FALSE),VLOOKUP(U83,Store_SRP!B2:H103,{6}, FALSE)), VLOOKUP(U83,Store_Showcase!B2:H134,{6}, FALSE))</f>
      </c>
      <c r="AG83">
        <f>VLOOKUP(D83,Sku_Consolidated!A2:R948,18,FALSE)</f>
      </c>
      <c r="AH83">
        <f>VLOOKUP(D83,Sku_Consolidated!A2:S948,19,FALSE)</f>
      </c>
      <c r="AI83">
        <f>VLOOKUP(D83,Sku_Consolidated!A2:T948,20,FALSE)</f>
      </c>
    </row>
    <row r="84" spans="1:35" x14ac:dyDescent="0.25">
      <c r="A84">
        <v>2024</v>
      </c>
      <c r="B84" t="s">
        <v>30</v>
      </c>
      <c r="C84" t="s">
        <v>31</v>
      </c>
      <c r="D84">
        <v>104143246</v>
      </c>
      <c r="E84" t="s">
        <v>32</v>
      </c>
      <c r="F84" s="12" t="s">
        <v>82</v>
      </c>
      <c r="G84" s="12" t="s">
        <v>82</v>
      </c>
      <c r="H84" t="s">
        <v>34</v>
      </c>
      <c r="I84" s="13" t="s">
        <v>43</v>
      </c>
      <c r="J84" s="13">
        <f>IF(H84="EA", I84, 0)</f>
      </c>
      <c r="K84" s="13">
        <f>IF(H84="KG", I84, I84 * VLOOKUP(D84,Sku_Consolidated!A2:U948,21,FALSE))</f>
      </c>
      <c r="L84" s="14" t="s">
        <v>36</v>
      </c>
      <c r="M84">
        <v>80</v>
      </c>
      <c r="N84" s="14" t="s">
        <v>60</v>
      </c>
      <c r="O84" s="14" t="s">
        <v>61</v>
      </c>
      <c r="P84" s="14" t="s">
        <v>62</v>
      </c>
      <c r="Q84" s="14" t="s">
        <v>63</v>
      </c>
      <c r="R84">
        <f>IF(IFERROR(VLOOKUP(U84,Store_Showcase!B2:H134,7, FALSE), TRUE)=TRUE, IF(IFERROR(VLOOKUP(U84,Store_SRP!B2:H103,7, FALSE), TRUE)=TRUE,VLOOKUP(U84,Store_VAM!B2:H271,7, FALSE),VLOOKUP(U84,Store_SRP!B2:H103,7, FALSE)), VLOOKUP(U84,Store_Showcase!B2:H134,7, FALSE))</f>
      </c>
      <c r="S84">
        <f>IF(IFERROR(VLOOKUP(U84,Store_Showcase!B2:K134,10, FALSE), TRUE)=TRUE, IF(IFERROR(VLOOKUP(U84,Store_SRP!B2:K103,10, FALSE), TRUE)=TRUE,VLOOKUP(U84,Store_VAM!B2:K271,10, FALSE),VLOOKUP(U84,Store_SRP!B2:K103,10, FALSE)), VLOOKUP(U84,Store_Showcase!B2:K134,10, FALSE))</f>
      </c>
      <c r="T84">
        <f>IF(VLOOKUP(D84,Sku_Consolidated!A2:S948,19,FALSE)="SHOWCASE", VLOOKUP(U84,Store_Showcase!B2:L134,11, FALSE), IF(VLOOKUP(D84,Sku_Consolidated!A2:S948,19,FALSE)="VAM",VLOOKUP(U84,Store_VAM!B2:L271,11, FALSE),VLOOKUP(U84,Store_SRP!B2:L103,11, FALSE)))</f>
      </c>
      <c r="U84" s="14">
        <v>2009</v>
      </c>
      <c r="V84">
        <f>IF(VLOOKUP(D84,Sku_Consolidated!A2:S948,19,FALSE)="SHOWCASE", VLOOKUP(U84,Store_Showcase!B2:C134,2, FALSE), IF(VLOOKUP(D84,Sku_Consolidated!A2:S948,19,FALSE)="VAM",VLOOKUP(U84,Store_VAM!B2:C271,2, FALSE),VLOOKUP(U84,Store_SRP!B2:C103,2, FALSE)))</f>
      </c>
      <c r="W84">
        <f>VLOOKUP(D84,Sku_Consolidated!A2:G948, 7, FALSE)</f>
      </c>
      <c r="X84">
        <f>VLOOKUP(D84,Sku_Consolidated!A2:K948, 11, FALSE)</f>
      </c>
      <c r="Y84">
        <f>VLOOKUP(D84,Sku_Consolidated!A2:H948, 8, FALSE)</f>
      </c>
      <c r="Z84">
        <f>VLOOKUP(D84,Sku_Consolidated!A2:I948, 9, FALSE)</f>
      </c>
      <c r="AA84" t="s">
        <v>41</v>
      </c>
      <c r="AB84">
        <f>VLOOKUP(D84,Sku_Consolidated!A2:E948, {5}, FALSE)</f>
      </c>
      <c r="AC84">
        <f>IF(VLOOKUP(D84,Sku_Consolidated!A2:S948,19,FALSE)="SHOWCASE", VLOOKUP(U84,Store_Showcase!B2:N134,13, FALSE), IF(VLOOKUP(D84,Sku_Consolidated!A2:S948,19,FALSE)="VAM",VLOOKUP(U84,Store_VAM!B2:N271,13, FALSE),VLOOKUP(U84,Store_SRP!B2:N103,13, FALSE)))</f>
      </c>
      <c r="AD84">
        <f>IF(IFERROR(AC84,TRUE)=TRUE, "-","OK")</f>
      </c>
      <c r="AE84">
        <f>IF(IFERROR(VLOOKUP(U84,Store_Showcase!B2:H134,{5}, FALSE), TRUE)=TRUE, IF(IFERROR(VLOOKUP(U84,Store_SRP!B2:H103,{5}, FALSE), TRUE)=TRUE,VLOOKUP(U84,Store_VAM!B2:H271,{5}, FALSE),VLOOKUP(U84,Store_SRP!B2:H103,{5}, FALSE)), VLOOKUP(U84,Store_Showcase!B2:H134,{5}, FALSE))</f>
      </c>
      <c r="AF84">
        <f>IF(IFERROR(VLOOKUP(U84,Store_Showcase!B2:H134,{6}, FALSE), TRUE)=TRUE, IF(IFERROR(VLOOKUP(U84,Store_SRP!B2:H103,{6}, FALSE), TRUE)=TRUE,VLOOKUP(U84,Store_VAM!B2:H271,{6}, FALSE),VLOOKUP(U84,Store_SRP!B2:H103,{6}, FALSE)), VLOOKUP(U84,Store_Showcase!B2:H134,{6}, FALSE))</f>
      </c>
      <c r="AG84">
        <f>VLOOKUP(D84,Sku_Consolidated!A2:R948,18,FALSE)</f>
      </c>
      <c r="AH84">
        <f>VLOOKUP(D84,Sku_Consolidated!A2:S948,19,FALSE)</f>
      </c>
      <c r="AI84">
        <f>VLOOKUP(D84,Sku_Consolidated!A2:T948,20,FALSE)</f>
      </c>
    </row>
    <row r="85" spans="1:35" x14ac:dyDescent="0.25">
      <c r="A85">
        <v>2024</v>
      </c>
      <c r="B85" t="s">
        <v>30</v>
      </c>
      <c r="C85" t="s">
        <v>31</v>
      </c>
      <c r="D85">
        <v>104143265</v>
      </c>
      <c r="E85" t="s">
        <v>53</v>
      </c>
      <c r="F85" s="12" t="s">
        <v>82</v>
      </c>
      <c r="G85" s="12" t="s">
        <v>82</v>
      </c>
      <c r="H85" t="s">
        <v>34</v>
      </c>
      <c r="I85" s="13" t="s">
        <v>54</v>
      </c>
      <c r="J85" s="13">
        <f>IF(H85="EA", I85, 0)</f>
      </c>
      <c r="K85" s="13">
        <f>IF(H85="KG", I85, I85 * VLOOKUP(D85,Sku_Consolidated!A2:U948,21,FALSE))</f>
      </c>
      <c r="L85" s="14" t="s">
        <v>36</v>
      </c>
      <c r="M85">
        <v>80</v>
      </c>
      <c r="N85" s="14" t="s">
        <v>55</v>
      </c>
      <c r="O85" s="14" t="s">
        <v>56</v>
      </c>
      <c r="P85" s="14" t="s">
        <v>57</v>
      </c>
      <c r="Q85" s="14" t="s">
        <v>58</v>
      </c>
      <c r="R85">
        <f>IF(IFERROR(VLOOKUP(U85,Store_Showcase!B2:H134,7, FALSE), TRUE)=TRUE, IF(IFERROR(VLOOKUP(U85,Store_SRP!B2:H103,7, FALSE), TRUE)=TRUE,VLOOKUP(U85,Store_VAM!B2:H271,7, FALSE),VLOOKUP(U85,Store_SRP!B2:H103,7, FALSE)), VLOOKUP(U85,Store_Showcase!B2:H134,7, FALSE))</f>
      </c>
      <c r="S85">
        <f>IF(IFERROR(VLOOKUP(U85,Store_Showcase!B2:K134,10, FALSE), TRUE)=TRUE, IF(IFERROR(VLOOKUP(U85,Store_SRP!B2:K103,10, FALSE), TRUE)=TRUE,VLOOKUP(U85,Store_VAM!B2:K271,10, FALSE),VLOOKUP(U85,Store_SRP!B2:K103,10, FALSE)), VLOOKUP(U85,Store_Showcase!B2:K134,10, FALSE))</f>
      </c>
      <c r="T85">
        <f>IF(VLOOKUP(D85,Sku_Consolidated!A2:S948,19,FALSE)="SHOWCASE", VLOOKUP(U85,Store_Showcase!B2:L134,11, FALSE), IF(VLOOKUP(D85,Sku_Consolidated!A2:S948,19,FALSE)="VAM",VLOOKUP(U85,Store_VAM!B2:L271,11, FALSE),VLOOKUP(U85,Store_SRP!B2:L103,11, FALSE)))</f>
      </c>
      <c r="U85" s="14">
        <v>2009</v>
      </c>
      <c r="V85">
        <f>IF(VLOOKUP(D85,Sku_Consolidated!A2:S948,19,FALSE)="SHOWCASE", VLOOKUP(U85,Store_Showcase!B2:C134,2, FALSE), IF(VLOOKUP(D85,Sku_Consolidated!A2:S948,19,FALSE)="VAM",VLOOKUP(U85,Store_VAM!B2:C271,2, FALSE),VLOOKUP(U85,Store_SRP!B2:C103,2, FALSE)))</f>
      </c>
      <c r="W85">
        <f>VLOOKUP(D85,Sku_Consolidated!A2:G948, 7, FALSE)</f>
      </c>
      <c r="X85">
        <f>VLOOKUP(D85,Sku_Consolidated!A2:K948, 11, FALSE)</f>
      </c>
      <c r="Y85">
        <f>VLOOKUP(D85,Sku_Consolidated!A2:H948, 8, FALSE)</f>
      </c>
      <c r="Z85">
        <f>VLOOKUP(D85,Sku_Consolidated!A2:I948, 9, FALSE)</f>
      </c>
      <c r="AA85" t="s">
        <v>41</v>
      </c>
      <c r="AB85">
        <f>VLOOKUP(D85,Sku_Consolidated!A2:E948, {5}, FALSE)</f>
      </c>
      <c r="AC85">
        <f>IF(VLOOKUP(D85,Sku_Consolidated!A2:S948,19,FALSE)="SHOWCASE", VLOOKUP(U85,Store_Showcase!B2:N134,13, FALSE), IF(VLOOKUP(D85,Sku_Consolidated!A2:S948,19,FALSE)="VAM",VLOOKUP(U85,Store_VAM!B2:N271,13, FALSE),VLOOKUP(U85,Store_SRP!B2:N103,13, FALSE)))</f>
      </c>
      <c r="AD85">
        <f>IF(IFERROR(AC85,TRUE)=TRUE, "-","OK")</f>
      </c>
      <c r="AE85">
        <f>IF(IFERROR(VLOOKUP(U85,Store_Showcase!B2:H134,{5}, FALSE), TRUE)=TRUE, IF(IFERROR(VLOOKUP(U85,Store_SRP!B2:H103,{5}, FALSE), TRUE)=TRUE,VLOOKUP(U85,Store_VAM!B2:H271,{5}, FALSE),VLOOKUP(U85,Store_SRP!B2:H103,{5}, FALSE)), VLOOKUP(U85,Store_Showcase!B2:H134,{5}, FALSE))</f>
      </c>
      <c r="AF85">
        <f>IF(IFERROR(VLOOKUP(U85,Store_Showcase!B2:H134,{6}, FALSE), TRUE)=TRUE, IF(IFERROR(VLOOKUP(U85,Store_SRP!B2:H103,{6}, FALSE), TRUE)=TRUE,VLOOKUP(U85,Store_VAM!B2:H271,{6}, FALSE),VLOOKUP(U85,Store_SRP!B2:H103,{6}, FALSE)), VLOOKUP(U85,Store_Showcase!B2:H134,{6}, FALSE))</f>
      </c>
      <c r="AG85">
        <f>VLOOKUP(D85,Sku_Consolidated!A2:R948,18,FALSE)</f>
      </c>
      <c r="AH85">
        <f>VLOOKUP(D85,Sku_Consolidated!A2:S948,19,FALSE)</f>
      </c>
      <c r="AI85">
        <f>VLOOKUP(D85,Sku_Consolidated!A2:T948,20,FALSE)</f>
      </c>
    </row>
    <row r="86" spans="1:35" x14ac:dyDescent="0.25">
      <c r="A86">
        <v>2024</v>
      </c>
      <c r="B86" t="s">
        <v>30</v>
      </c>
      <c r="C86" t="s">
        <v>31</v>
      </c>
      <c r="D86">
        <v>104143253</v>
      </c>
      <c r="E86" t="s">
        <v>64</v>
      </c>
      <c r="F86" s="12" t="s">
        <v>83</v>
      </c>
      <c r="G86" s="12" t="s">
        <v>83</v>
      </c>
      <c r="H86" t="s">
        <v>34</v>
      </c>
      <c r="I86" s="13" t="s">
        <v>123</v>
      </c>
      <c r="J86" s="13">
        <f>IF(H86="EA", I86, 0)</f>
      </c>
      <c r="K86" s="13">
        <f>IF(H86="KG", I86, I86 * VLOOKUP(D86,Sku_Consolidated!A2:U948,21,FALSE))</f>
      </c>
      <c r="L86" s="14" t="s">
        <v>36</v>
      </c>
      <c r="M86">
        <v>80</v>
      </c>
      <c r="N86" s="14" t="s">
        <v>124</v>
      </c>
      <c r="O86" s="14" t="s">
        <v>125</v>
      </c>
      <c r="P86" s="14" t="s">
        <v>126</v>
      </c>
      <c r="Q86" s="14" t="s">
        <v>118</v>
      </c>
      <c r="R86">
        <f>IF(IFERROR(VLOOKUP(U86,Store_Showcase!B2:H134,7, FALSE), TRUE)=TRUE, IF(IFERROR(VLOOKUP(U86,Store_SRP!B2:H103,7, FALSE), TRUE)=TRUE,VLOOKUP(U86,Store_VAM!B2:H271,7, FALSE),VLOOKUP(U86,Store_SRP!B2:H103,7, FALSE)), VLOOKUP(U86,Store_Showcase!B2:H134,7, FALSE))</f>
      </c>
      <c r="S86">
        <f>IF(IFERROR(VLOOKUP(U86,Store_Showcase!B2:K134,10, FALSE), TRUE)=TRUE, IF(IFERROR(VLOOKUP(U86,Store_SRP!B2:K103,10, FALSE), TRUE)=TRUE,VLOOKUP(U86,Store_VAM!B2:K271,10, FALSE),VLOOKUP(U86,Store_SRP!B2:K103,10, FALSE)), VLOOKUP(U86,Store_Showcase!B2:K134,10, FALSE))</f>
      </c>
      <c r="T86">
        <f>IF(VLOOKUP(D86,Sku_Consolidated!A2:S948,19,FALSE)="SHOWCASE", VLOOKUP(U86,Store_Showcase!B2:L134,11, FALSE), IF(VLOOKUP(D86,Sku_Consolidated!A2:S948,19,FALSE)="VAM",VLOOKUP(U86,Store_VAM!B2:L271,11, FALSE),VLOOKUP(U86,Store_SRP!B2:L103,11, FALSE)))</f>
      </c>
      <c r="U86" s="14">
        <v>2009</v>
      </c>
      <c r="V86">
        <f>IF(VLOOKUP(D86,Sku_Consolidated!A2:S948,19,FALSE)="SHOWCASE", VLOOKUP(U86,Store_Showcase!B2:C134,2, FALSE), IF(VLOOKUP(D86,Sku_Consolidated!A2:S948,19,FALSE)="VAM",VLOOKUP(U86,Store_VAM!B2:C271,2, FALSE),VLOOKUP(U86,Store_SRP!B2:C103,2, FALSE)))</f>
      </c>
      <c r="W86">
        <f>VLOOKUP(D86,Sku_Consolidated!A2:G948, 7, FALSE)</f>
      </c>
      <c r="X86">
        <f>VLOOKUP(D86,Sku_Consolidated!A2:K948, 11, FALSE)</f>
      </c>
      <c r="Y86">
        <f>VLOOKUP(D86,Sku_Consolidated!A2:H948, 8, FALSE)</f>
      </c>
      <c r="Z86">
        <f>VLOOKUP(D86,Sku_Consolidated!A2:I948, 9, FALSE)</f>
      </c>
      <c r="AA86" t="s">
        <v>41</v>
      </c>
      <c r="AB86">
        <f>VLOOKUP(D86,Sku_Consolidated!A2:E948, {5}, FALSE)</f>
      </c>
      <c r="AC86">
        <f>IF(VLOOKUP(D86,Sku_Consolidated!A2:S948,19,FALSE)="SHOWCASE", VLOOKUP(U86,Store_Showcase!B2:N134,13, FALSE), IF(VLOOKUP(D86,Sku_Consolidated!A2:S948,19,FALSE)="VAM",VLOOKUP(U86,Store_VAM!B2:N271,13, FALSE),VLOOKUP(U86,Store_SRP!B2:N103,13, FALSE)))</f>
      </c>
      <c r="AD86">
        <f>IF(IFERROR(AC86,TRUE)=TRUE, "-","OK")</f>
      </c>
      <c r="AE86">
        <f>IF(IFERROR(VLOOKUP(U86,Store_Showcase!B2:H134,{5}, FALSE), TRUE)=TRUE, IF(IFERROR(VLOOKUP(U86,Store_SRP!B2:H103,{5}, FALSE), TRUE)=TRUE,VLOOKUP(U86,Store_VAM!B2:H271,{5}, FALSE),VLOOKUP(U86,Store_SRP!B2:H103,{5}, FALSE)), VLOOKUP(U86,Store_Showcase!B2:H134,{5}, FALSE))</f>
      </c>
      <c r="AF86">
        <f>IF(IFERROR(VLOOKUP(U86,Store_Showcase!B2:H134,{6}, FALSE), TRUE)=TRUE, IF(IFERROR(VLOOKUP(U86,Store_SRP!B2:H103,{6}, FALSE), TRUE)=TRUE,VLOOKUP(U86,Store_VAM!B2:H271,{6}, FALSE),VLOOKUP(U86,Store_SRP!B2:H103,{6}, FALSE)), VLOOKUP(U86,Store_Showcase!B2:H134,{6}, FALSE))</f>
      </c>
      <c r="AG86">
        <f>VLOOKUP(D86,Sku_Consolidated!A2:R948,18,FALSE)</f>
      </c>
      <c r="AH86">
        <f>VLOOKUP(D86,Sku_Consolidated!A2:S948,19,FALSE)</f>
      </c>
      <c r="AI86">
        <f>VLOOKUP(D86,Sku_Consolidated!A2:T948,20,FALSE)</f>
      </c>
    </row>
    <row r="87" spans="1:35" x14ac:dyDescent="0.25">
      <c r="A87">
        <v>2024</v>
      </c>
      <c r="B87" t="s">
        <v>30</v>
      </c>
      <c r="C87" t="s">
        <v>31</v>
      </c>
      <c r="D87">
        <v>104143265</v>
      </c>
      <c r="E87" t="s">
        <v>53</v>
      </c>
      <c r="F87" s="12" t="s">
        <v>83</v>
      </c>
      <c r="G87" s="12" t="s">
        <v>83</v>
      </c>
      <c r="H87" t="s">
        <v>34</v>
      </c>
      <c r="I87" s="13" t="s">
        <v>43</v>
      </c>
      <c r="J87" s="13">
        <f>IF(H87="EA", I87, 0)</f>
      </c>
      <c r="K87" s="13">
        <f>IF(H87="KG", I87, I87 * VLOOKUP(D87,Sku_Consolidated!A2:U948,21,FALSE))</f>
      </c>
      <c r="L87" s="14" t="s">
        <v>36</v>
      </c>
      <c r="M87">
        <v>80</v>
      </c>
      <c r="N87" s="14" t="s">
        <v>69</v>
      </c>
      <c r="O87" s="14" t="s">
        <v>70</v>
      </c>
      <c r="P87" s="14" t="s">
        <v>71</v>
      </c>
      <c r="Q87" s="14" t="s">
        <v>72</v>
      </c>
      <c r="R87">
        <f>IF(IFERROR(VLOOKUP(U87,Store_Showcase!B2:H134,7, FALSE), TRUE)=TRUE, IF(IFERROR(VLOOKUP(U87,Store_SRP!B2:H103,7, FALSE), TRUE)=TRUE,VLOOKUP(U87,Store_VAM!B2:H271,7, FALSE),VLOOKUP(U87,Store_SRP!B2:H103,7, FALSE)), VLOOKUP(U87,Store_Showcase!B2:H134,7, FALSE))</f>
      </c>
      <c r="S87">
        <f>IF(IFERROR(VLOOKUP(U87,Store_Showcase!B2:K134,10, FALSE), TRUE)=TRUE, IF(IFERROR(VLOOKUP(U87,Store_SRP!B2:K103,10, FALSE), TRUE)=TRUE,VLOOKUP(U87,Store_VAM!B2:K271,10, FALSE),VLOOKUP(U87,Store_SRP!B2:K103,10, FALSE)), VLOOKUP(U87,Store_Showcase!B2:K134,10, FALSE))</f>
      </c>
      <c r="T87">
        <f>IF(VLOOKUP(D87,Sku_Consolidated!A2:S948,19,FALSE)="SHOWCASE", VLOOKUP(U87,Store_Showcase!B2:L134,11, FALSE), IF(VLOOKUP(D87,Sku_Consolidated!A2:S948,19,FALSE)="VAM",VLOOKUP(U87,Store_VAM!B2:L271,11, FALSE),VLOOKUP(U87,Store_SRP!B2:L103,11, FALSE)))</f>
      </c>
      <c r="U87" s="14">
        <v>2009</v>
      </c>
      <c r="V87">
        <f>IF(VLOOKUP(D87,Sku_Consolidated!A2:S948,19,FALSE)="SHOWCASE", VLOOKUP(U87,Store_Showcase!B2:C134,2, FALSE), IF(VLOOKUP(D87,Sku_Consolidated!A2:S948,19,FALSE)="VAM",VLOOKUP(U87,Store_VAM!B2:C271,2, FALSE),VLOOKUP(U87,Store_SRP!B2:C103,2, FALSE)))</f>
      </c>
      <c r="W87">
        <f>VLOOKUP(D87,Sku_Consolidated!A2:G948, 7, FALSE)</f>
      </c>
      <c r="X87">
        <f>VLOOKUP(D87,Sku_Consolidated!A2:K948, 11, FALSE)</f>
      </c>
      <c r="Y87">
        <f>VLOOKUP(D87,Sku_Consolidated!A2:H948, 8, FALSE)</f>
      </c>
      <c r="Z87">
        <f>VLOOKUP(D87,Sku_Consolidated!A2:I948, 9, FALSE)</f>
      </c>
      <c r="AA87" t="s">
        <v>41</v>
      </c>
      <c r="AB87">
        <f>VLOOKUP(D87,Sku_Consolidated!A2:E948, {5}, FALSE)</f>
      </c>
      <c r="AC87">
        <f>IF(VLOOKUP(D87,Sku_Consolidated!A2:S948,19,FALSE)="SHOWCASE", VLOOKUP(U87,Store_Showcase!B2:N134,13, FALSE), IF(VLOOKUP(D87,Sku_Consolidated!A2:S948,19,FALSE)="VAM",VLOOKUP(U87,Store_VAM!B2:N271,13, FALSE),VLOOKUP(U87,Store_SRP!B2:N103,13, FALSE)))</f>
      </c>
      <c r="AD87">
        <f>IF(IFERROR(AC87,TRUE)=TRUE, "-","OK")</f>
      </c>
      <c r="AE87">
        <f>IF(IFERROR(VLOOKUP(U87,Store_Showcase!B2:H134,{5}, FALSE), TRUE)=TRUE, IF(IFERROR(VLOOKUP(U87,Store_SRP!B2:H103,{5}, FALSE), TRUE)=TRUE,VLOOKUP(U87,Store_VAM!B2:H271,{5}, FALSE),VLOOKUP(U87,Store_SRP!B2:H103,{5}, FALSE)), VLOOKUP(U87,Store_Showcase!B2:H134,{5}, FALSE))</f>
      </c>
      <c r="AF87">
        <f>IF(IFERROR(VLOOKUP(U87,Store_Showcase!B2:H134,{6}, FALSE), TRUE)=TRUE, IF(IFERROR(VLOOKUP(U87,Store_SRP!B2:H103,{6}, FALSE), TRUE)=TRUE,VLOOKUP(U87,Store_VAM!B2:H271,{6}, FALSE),VLOOKUP(U87,Store_SRP!B2:H103,{6}, FALSE)), VLOOKUP(U87,Store_Showcase!B2:H134,{6}, FALSE))</f>
      </c>
      <c r="AG87">
        <f>VLOOKUP(D87,Sku_Consolidated!A2:R948,18,FALSE)</f>
      </c>
      <c r="AH87">
        <f>VLOOKUP(D87,Sku_Consolidated!A2:S948,19,FALSE)</f>
      </c>
      <c r="AI87">
        <f>VLOOKUP(D87,Sku_Consolidated!A2:T948,20,FALSE)</f>
      </c>
    </row>
    <row r="88" spans="1:35" x14ac:dyDescent="0.25">
      <c r="A88">
        <v>2024</v>
      </c>
      <c r="B88" t="s">
        <v>30</v>
      </c>
      <c r="C88" t="s">
        <v>31</v>
      </c>
      <c r="D88">
        <v>104143263</v>
      </c>
      <c r="E88" t="s">
        <v>48</v>
      </c>
      <c r="F88" s="12" t="s">
        <v>89</v>
      </c>
      <c r="G88" s="12" t="s">
        <v>89</v>
      </c>
      <c r="H88" t="s">
        <v>34</v>
      </c>
      <c r="I88" s="13" t="s">
        <v>35</v>
      </c>
      <c r="J88" s="13">
        <f>IF(H88="EA", I88, 0)</f>
      </c>
      <c r="K88" s="13">
        <f>IF(H88="KG", I88, I88 * VLOOKUP(D88,Sku_Consolidated!A2:U948,21,FALSE))</f>
      </c>
      <c r="L88" s="14" t="s">
        <v>36</v>
      </c>
      <c r="M88">
        <v>80</v>
      </c>
      <c r="N88" s="14" t="s">
        <v>49</v>
      </c>
      <c r="O88" s="14" t="s">
        <v>50</v>
      </c>
      <c r="P88" s="14" t="s">
        <v>51</v>
      </c>
      <c r="Q88" s="14" t="s">
        <v>52</v>
      </c>
      <c r="R88">
        <f>IF(IFERROR(VLOOKUP(U88,Store_Showcase!B2:H134,7, FALSE), TRUE)=TRUE, IF(IFERROR(VLOOKUP(U88,Store_SRP!B2:H103,7, FALSE), TRUE)=TRUE,VLOOKUP(U88,Store_VAM!B2:H271,7, FALSE),VLOOKUP(U88,Store_SRP!B2:H103,7, FALSE)), VLOOKUP(U88,Store_Showcase!B2:H134,7, FALSE))</f>
      </c>
      <c r="S88">
        <f>IF(IFERROR(VLOOKUP(U88,Store_Showcase!B2:K134,10, FALSE), TRUE)=TRUE, IF(IFERROR(VLOOKUP(U88,Store_SRP!B2:K103,10, FALSE), TRUE)=TRUE,VLOOKUP(U88,Store_VAM!B2:K271,10, FALSE),VLOOKUP(U88,Store_SRP!B2:K103,10, FALSE)), VLOOKUP(U88,Store_Showcase!B2:K134,10, FALSE))</f>
      </c>
      <c r="T88">
        <f>IF(VLOOKUP(D88,Sku_Consolidated!A2:S948,19,FALSE)="SHOWCASE", VLOOKUP(U88,Store_Showcase!B2:L134,11, FALSE), IF(VLOOKUP(D88,Sku_Consolidated!A2:S948,19,FALSE)="VAM",VLOOKUP(U88,Store_VAM!B2:L271,11, FALSE),VLOOKUP(U88,Store_SRP!B2:L103,11, FALSE)))</f>
      </c>
      <c r="U88" s="14">
        <v>2009</v>
      </c>
      <c r="V88">
        <f>IF(VLOOKUP(D88,Sku_Consolidated!A2:S948,19,FALSE)="SHOWCASE", VLOOKUP(U88,Store_Showcase!B2:C134,2, FALSE), IF(VLOOKUP(D88,Sku_Consolidated!A2:S948,19,FALSE)="VAM",VLOOKUP(U88,Store_VAM!B2:C271,2, FALSE),VLOOKUP(U88,Store_SRP!B2:C103,2, FALSE)))</f>
      </c>
      <c r="W88">
        <f>VLOOKUP(D88,Sku_Consolidated!A2:G948, 7, FALSE)</f>
      </c>
      <c r="X88">
        <f>VLOOKUP(D88,Sku_Consolidated!A2:K948, 11, FALSE)</f>
      </c>
      <c r="Y88">
        <f>VLOOKUP(D88,Sku_Consolidated!A2:H948, 8, FALSE)</f>
      </c>
      <c r="Z88">
        <f>VLOOKUP(D88,Sku_Consolidated!A2:I948, 9, FALSE)</f>
      </c>
      <c r="AA88" t="s">
        <v>41</v>
      </c>
      <c r="AB88">
        <f>VLOOKUP(D88,Sku_Consolidated!A2:E948, {5}, FALSE)</f>
      </c>
      <c r="AC88">
        <f>IF(VLOOKUP(D88,Sku_Consolidated!A2:S948,19,FALSE)="SHOWCASE", VLOOKUP(U88,Store_Showcase!B2:N134,13, FALSE), IF(VLOOKUP(D88,Sku_Consolidated!A2:S948,19,FALSE)="VAM",VLOOKUP(U88,Store_VAM!B2:N271,13, FALSE),VLOOKUP(U88,Store_SRP!B2:N103,13, FALSE)))</f>
      </c>
      <c r="AD88">
        <f>IF(IFERROR(AC88,TRUE)=TRUE, "-","OK")</f>
      </c>
      <c r="AE88">
        <f>IF(IFERROR(VLOOKUP(U88,Store_Showcase!B2:H134,{5}, FALSE), TRUE)=TRUE, IF(IFERROR(VLOOKUP(U88,Store_SRP!B2:H103,{5}, FALSE), TRUE)=TRUE,VLOOKUP(U88,Store_VAM!B2:H271,{5}, FALSE),VLOOKUP(U88,Store_SRP!B2:H103,{5}, FALSE)), VLOOKUP(U88,Store_Showcase!B2:H134,{5}, FALSE))</f>
      </c>
      <c r="AF88">
        <f>IF(IFERROR(VLOOKUP(U88,Store_Showcase!B2:H134,{6}, FALSE), TRUE)=TRUE, IF(IFERROR(VLOOKUP(U88,Store_SRP!B2:H103,{6}, FALSE), TRUE)=TRUE,VLOOKUP(U88,Store_VAM!B2:H271,{6}, FALSE),VLOOKUP(U88,Store_SRP!B2:H103,{6}, FALSE)), VLOOKUP(U88,Store_Showcase!B2:H134,{6}, FALSE))</f>
      </c>
      <c r="AG88">
        <f>VLOOKUP(D88,Sku_Consolidated!A2:R948,18,FALSE)</f>
      </c>
      <c r="AH88">
        <f>VLOOKUP(D88,Sku_Consolidated!A2:S948,19,FALSE)</f>
      </c>
      <c r="AI88">
        <f>VLOOKUP(D88,Sku_Consolidated!A2:T948,20,FALSE)</f>
      </c>
    </row>
    <row r="89" spans="1:35" x14ac:dyDescent="0.25">
      <c r="A89">
        <v>2024</v>
      </c>
      <c r="B89" t="s">
        <v>30</v>
      </c>
      <c r="C89" t="s">
        <v>31</v>
      </c>
      <c r="D89">
        <v>104143256</v>
      </c>
      <c r="E89" t="s">
        <v>42</v>
      </c>
      <c r="F89" s="12" t="s">
        <v>90</v>
      </c>
      <c r="G89" s="12" t="s">
        <v>90</v>
      </c>
      <c r="H89" t="s">
        <v>34</v>
      </c>
      <c r="I89" s="13" t="s">
        <v>43</v>
      </c>
      <c r="J89" s="13">
        <f>IF(H89="EA", I89, 0)</f>
      </c>
      <c r="K89" s="13">
        <f>IF(H89="KG", I89, I89 * VLOOKUP(D89,Sku_Consolidated!A2:U948,21,FALSE))</f>
      </c>
      <c r="L89" s="14" t="s">
        <v>36</v>
      </c>
      <c r="M89">
        <v>80</v>
      </c>
      <c r="N89" s="14" t="s">
        <v>44</v>
      </c>
      <c r="O89" s="14" t="s">
        <v>45</v>
      </c>
      <c r="P89" s="14" t="s">
        <v>46</v>
      </c>
      <c r="Q89" s="14" t="s">
        <v>47</v>
      </c>
      <c r="R89">
        <f>IF(IFERROR(VLOOKUP(U89,Store_Showcase!B2:H134,7, FALSE), TRUE)=TRUE, IF(IFERROR(VLOOKUP(U89,Store_SRP!B2:H103,7, FALSE), TRUE)=TRUE,VLOOKUP(U89,Store_VAM!B2:H271,7, FALSE),VLOOKUP(U89,Store_SRP!B2:H103,7, FALSE)), VLOOKUP(U89,Store_Showcase!B2:H134,7, FALSE))</f>
      </c>
      <c r="S89">
        <f>IF(IFERROR(VLOOKUP(U89,Store_Showcase!B2:K134,10, FALSE), TRUE)=TRUE, IF(IFERROR(VLOOKUP(U89,Store_SRP!B2:K103,10, FALSE), TRUE)=TRUE,VLOOKUP(U89,Store_VAM!B2:K271,10, FALSE),VLOOKUP(U89,Store_SRP!B2:K103,10, FALSE)), VLOOKUP(U89,Store_Showcase!B2:K134,10, FALSE))</f>
      </c>
      <c r="T89">
        <f>IF(VLOOKUP(D89,Sku_Consolidated!A2:S948,19,FALSE)="SHOWCASE", VLOOKUP(U89,Store_Showcase!B2:L134,11, FALSE), IF(VLOOKUP(D89,Sku_Consolidated!A2:S948,19,FALSE)="VAM",VLOOKUP(U89,Store_VAM!B2:L271,11, FALSE),VLOOKUP(U89,Store_SRP!B2:L103,11, FALSE)))</f>
      </c>
      <c r="U89" s="14">
        <v>2009</v>
      </c>
      <c r="V89">
        <f>IF(VLOOKUP(D89,Sku_Consolidated!A2:S948,19,FALSE)="SHOWCASE", VLOOKUP(U89,Store_Showcase!B2:C134,2, FALSE), IF(VLOOKUP(D89,Sku_Consolidated!A2:S948,19,FALSE)="VAM",VLOOKUP(U89,Store_VAM!B2:C271,2, FALSE),VLOOKUP(U89,Store_SRP!B2:C103,2, FALSE)))</f>
      </c>
      <c r="W89">
        <f>VLOOKUP(D89,Sku_Consolidated!A2:G948, 7, FALSE)</f>
      </c>
      <c r="X89">
        <f>VLOOKUP(D89,Sku_Consolidated!A2:K948, 11, FALSE)</f>
      </c>
      <c r="Y89">
        <f>VLOOKUP(D89,Sku_Consolidated!A2:H948, 8, FALSE)</f>
      </c>
      <c r="Z89">
        <f>VLOOKUP(D89,Sku_Consolidated!A2:I948, 9, FALSE)</f>
      </c>
      <c r="AA89" t="s">
        <v>41</v>
      </c>
      <c r="AB89">
        <f>VLOOKUP(D89,Sku_Consolidated!A2:E948, {5}, FALSE)</f>
      </c>
      <c r="AC89">
        <f>IF(VLOOKUP(D89,Sku_Consolidated!A2:S948,19,FALSE)="SHOWCASE", VLOOKUP(U89,Store_Showcase!B2:N134,13, FALSE), IF(VLOOKUP(D89,Sku_Consolidated!A2:S948,19,FALSE)="VAM",VLOOKUP(U89,Store_VAM!B2:N271,13, FALSE),VLOOKUP(U89,Store_SRP!B2:N103,13, FALSE)))</f>
      </c>
      <c r="AD89">
        <f>IF(IFERROR(AC89,TRUE)=TRUE, "-","OK")</f>
      </c>
      <c r="AE89">
        <f>IF(IFERROR(VLOOKUP(U89,Store_Showcase!B2:H134,{5}, FALSE), TRUE)=TRUE, IF(IFERROR(VLOOKUP(U89,Store_SRP!B2:H103,{5}, FALSE), TRUE)=TRUE,VLOOKUP(U89,Store_VAM!B2:H271,{5}, FALSE),VLOOKUP(U89,Store_SRP!B2:H103,{5}, FALSE)), VLOOKUP(U89,Store_Showcase!B2:H134,{5}, FALSE))</f>
      </c>
      <c r="AF89">
        <f>IF(IFERROR(VLOOKUP(U89,Store_Showcase!B2:H134,{6}, FALSE), TRUE)=TRUE, IF(IFERROR(VLOOKUP(U89,Store_SRP!B2:H103,{6}, FALSE), TRUE)=TRUE,VLOOKUP(U89,Store_VAM!B2:H271,{6}, FALSE),VLOOKUP(U89,Store_SRP!B2:H103,{6}, FALSE)), VLOOKUP(U89,Store_Showcase!B2:H134,{6}, FALSE))</f>
      </c>
      <c r="AG89">
        <f>VLOOKUP(D89,Sku_Consolidated!A2:R948,18,FALSE)</f>
      </c>
      <c r="AH89">
        <f>VLOOKUP(D89,Sku_Consolidated!A2:S948,19,FALSE)</f>
      </c>
      <c r="AI89">
        <f>VLOOKUP(D89,Sku_Consolidated!A2:T948,20,FALSE)</f>
      </c>
    </row>
    <row r="90" spans="1:35" x14ac:dyDescent="0.25">
      <c r="A90">
        <v>2024</v>
      </c>
      <c r="B90" t="s">
        <v>30</v>
      </c>
      <c r="C90" t="s">
        <v>31</v>
      </c>
      <c r="D90">
        <v>104143253</v>
      </c>
      <c r="E90" t="s">
        <v>64</v>
      </c>
      <c r="F90" s="12" t="s">
        <v>127</v>
      </c>
      <c r="G90" s="12" t="s">
        <v>127</v>
      </c>
      <c r="H90" t="s">
        <v>34</v>
      </c>
      <c r="I90" s="13" t="s">
        <v>35</v>
      </c>
      <c r="J90" s="13">
        <f>IF(H90="EA", I90, 0)</f>
      </c>
      <c r="K90" s="13">
        <f>IF(H90="KG", I90, I90 * VLOOKUP(D90,Sku_Consolidated!A2:U948,21,FALSE))</f>
      </c>
      <c r="L90" s="14" t="s">
        <v>36</v>
      </c>
      <c r="M90">
        <v>80</v>
      </c>
      <c r="N90" s="14" t="s">
        <v>37</v>
      </c>
      <c r="O90" s="14" t="s">
        <v>38</v>
      </c>
      <c r="P90" s="14" t="s">
        <v>39</v>
      </c>
      <c r="Q90" s="14" t="s">
        <v>40</v>
      </c>
      <c r="R90">
        <f>IF(IFERROR(VLOOKUP(U90,Store_Showcase!B2:H134,7, FALSE), TRUE)=TRUE, IF(IFERROR(VLOOKUP(U90,Store_SRP!B2:H103,7, FALSE), TRUE)=TRUE,VLOOKUP(U90,Store_VAM!B2:H271,7, FALSE),VLOOKUP(U90,Store_SRP!B2:H103,7, FALSE)), VLOOKUP(U90,Store_Showcase!B2:H134,7, FALSE))</f>
      </c>
      <c r="S90">
        <f>IF(IFERROR(VLOOKUP(U90,Store_Showcase!B2:K134,10, FALSE), TRUE)=TRUE, IF(IFERROR(VLOOKUP(U90,Store_SRP!B2:K103,10, FALSE), TRUE)=TRUE,VLOOKUP(U90,Store_VAM!B2:K271,10, FALSE),VLOOKUP(U90,Store_SRP!B2:K103,10, FALSE)), VLOOKUP(U90,Store_Showcase!B2:K134,10, FALSE))</f>
      </c>
      <c r="T90">
        <f>IF(VLOOKUP(D90,Sku_Consolidated!A2:S948,19,FALSE)="SHOWCASE", VLOOKUP(U90,Store_Showcase!B2:L134,11, FALSE), IF(VLOOKUP(D90,Sku_Consolidated!A2:S948,19,FALSE)="VAM",VLOOKUP(U90,Store_VAM!B2:L271,11, FALSE),VLOOKUP(U90,Store_SRP!B2:L103,11, FALSE)))</f>
      </c>
      <c r="U90" s="14">
        <v>2009</v>
      </c>
      <c r="V90">
        <f>IF(VLOOKUP(D90,Sku_Consolidated!A2:S948,19,FALSE)="SHOWCASE", VLOOKUP(U90,Store_Showcase!B2:C134,2, FALSE), IF(VLOOKUP(D90,Sku_Consolidated!A2:S948,19,FALSE)="VAM",VLOOKUP(U90,Store_VAM!B2:C271,2, FALSE),VLOOKUP(U90,Store_SRP!B2:C103,2, FALSE)))</f>
      </c>
      <c r="W90">
        <f>VLOOKUP(D90,Sku_Consolidated!A2:G948, 7, FALSE)</f>
      </c>
      <c r="X90">
        <f>VLOOKUP(D90,Sku_Consolidated!A2:K948, 11, FALSE)</f>
      </c>
      <c r="Y90">
        <f>VLOOKUP(D90,Sku_Consolidated!A2:H948, 8, FALSE)</f>
      </c>
      <c r="Z90">
        <f>VLOOKUP(D90,Sku_Consolidated!A2:I948, 9, FALSE)</f>
      </c>
      <c r="AA90" t="s">
        <v>41</v>
      </c>
      <c r="AB90">
        <f>VLOOKUP(D90,Sku_Consolidated!A2:E948, {5}, FALSE)</f>
      </c>
      <c r="AC90">
        <f>IF(VLOOKUP(D90,Sku_Consolidated!A2:S948,19,FALSE)="SHOWCASE", VLOOKUP(U90,Store_Showcase!B2:N134,13, FALSE), IF(VLOOKUP(D90,Sku_Consolidated!A2:S948,19,FALSE)="VAM",VLOOKUP(U90,Store_VAM!B2:N271,13, FALSE),VLOOKUP(U90,Store_SRP!B2:N103,13, FALSE)))</f>
      </c>
      <c r="AD90">
        <f>IF(IFERROR(AC90,TRUE)=TRUE, "-","OK")</f>
      </c>
      <c r="AE90">
        <f>IF(IFERROR(VLOOKUP(U90,Store_Showcase!B2:H134,{5}, FALSE), TRUE)=TRUE, IF(IFERROR(VLOOKUP(U90,Store_SRP!B2:H103,{5}, FALSE), TRUE)=TRUE,VLOOKUP(U90,Store_VAM!B2:H271,{5}, FALSE),VLOOKUP(U90,Store_SRP!B2:H103,{5}, FALSE)), VLOOKUP(U90,Store_Showcase!B2:H134,{5}, FALSE))</f>
      </c>
      <c r="AF90">
        <f>IF(IFERROR(VLOOKUP(U90,Store_Showcase!B2:H134,{6}, FALSE), TRUE)=TRUE, IF(IFERROR(VLOOKUP(U90,Store_SRP!B2:H103,{6}, FALSE), TRUE)=TRUE,VLOOKUP(U90,Store_VAM!B2:H271,{6}, FALSE),VLOOKUP(U90,Store_SRP!B2:H103,{6}, FALSE)), VLOOKUP(U90,Store_Showcase!B2:H134,{6}, FALSE))</f>
      </c>
      <c r="AG90">
        <f>VLOOKUP(D90,Sku_Consolidated!A2:R948,18,FALSE)</f>
      </c>
      <c r="AH90">
        <f>VLOOKUP(D90,Sku_Consolidated!A2:S948,19,FALSE)</f>
      </c>
      <c r="AI90">
        <f>VLOOKUP(D90,Sku_Consolidated!A2:T948,20,FALSE)</f>
      </c>
    </row>
    <row r="91" spans="1:35" x14ac:dyDescent="0.25">
      <c r="A91">
        <v>2024</v>
      </c>
      <c r="B91" t="s">
        <v>30</v>
      </c>
      <c r="C91" t="s">
        <v>31</v>
      </c>
      <c r="D91">
        <v>104143253</v>
      </c>
      <c r="E91" t="s">
        <v>64</v>
      </c>
      <c r="F91" s="12" t="s">
        <v>92</v>
      </c>
      <c r="G91" s="12" t="s">
        <v>92</v>
      </c>
      <c r="H91" t="s">
        <v>34</v>
      </c>
      <c r="I91" s="13" t="s">
        <v>35</v>
      </c>
      <c r="J91" s="13">
        <f>IF(H91="EA", I91, 0)</f>
      </c>
      <c r="K91" s="13">
        <f>IF(H91="KG", I91, I91 * VLOOKUP(D91,Sku_Consolidated!A2:U948,21,FALSE))</f>
      </c>
      <c r="L91" s="14" t="s">
        <v>36</v>
      </c>
      <c r="M91">
        <v>80</v>
      </c>
      <c r="N91" s="14" t="s">
        <v>37</v>
      </c>
      <c r="O91" s="14" t="s">
        <v>38</v>
      </c>
      <c r="P91" s="14" t="s">
        <v>39</v>
      </c>
      <c r="Q91" s="14" t="s">
        <v>40</v>
      </c>
      <c r="R91">
        <f>IF(IFERROR(VLOOKUP(U91,Store_Showcase!B2:H134,7, FALSE), TRUE)=TRUE, IF(IFERROR(VLOOKUP(U91,Store_SRP!B2:H103,7, FALSE), TRUE)=TRUE,VLOOKUP(U91,Store_VAM!B2:H271,7, FALSE),VLOOKUP(U91,Store_SRP!B2:H103,7, FALSE)), VLOOKUP(U91,Store_Showcase!B2:H134,7, FALSE))</f>
      </c>
      <c r="S91">
        <f>IF(IFERROR(VLOOKUP(U91,Store_Showcase!B2:K134,10, FALSE), TRUE)=TRUE, IF(IFERROR(VLOOKUP(U91,Store_SRP!B2:K103,10, FALSE), TRUE)=TRUE,VLOOKUP(U91,Store_VAM!B2:K271,10, FALSE),VLOOKUP(U91,Store_SRP!B2:K103,10, FALSE)), VLOOKUP(U91,Store_Showcase!B2:K134,10, FALSE))</f>
      </c>
      <c r="T91">
        <f>IF(VLOOKUP(D91,Sku_Consolidated!A2:S948,19,FALSE)="SHOWCASE", VLOOKUP(U91,Store_Showcase!B2:L134,11, FALSE), IF(VLOOKUP(D91,Sku_Consolidated!A2:S948,19,FALSE)="VAM",VLOOKUP(U91,Store_VAM!B2:L271,11, FALSE),VLOOKUP(U91,Store_SRP!B2:L103,11, FALSE)))</f>
      </c>
      <c r="U91" s="14">
        <v>2009</v>
      </c>
      <c r="V91">
        <f>IF(VLOOKUP(D91,Sku_Consolidated!A2:S948,19,FALSE)="SHOWCASE", VLOOKUP(U91,Store_Showcase!B2:C134,2, FALSE), IF(VLOOKUP(D91,Sku_Consolidated!A2:S948,19,FALSE)="VAM",VLOOKUP(U91,Store_VAM!B2:C271,2, FALSE),VLOOKUP(U91,Store_SRP!B2:C103,2, FALSE)))</f>
      </c>
      <c r="W91">
        <f>VLOOKUP(D91,Sku_Consolidated!A2:G948, 7, FALSE)</f>
      </c>
      <c r="X91">
        <f>VLOOKUP(D91,Sku_Consolidated!A2:K948, 11, FALSE)</f>
      </c>
      <c r="Y91">
        <f>VLOOKUP(D91,Sku_Consolidated!A2:H948, 8, FALSE)</f>
      </c>
      <c r="Z91">
        <f>VLOOKUP(D91,Sku_Consolidated!A2:I948, 9, FALSE)</f>
      </c>
      <c r="AA91" t="s">
        <v>41</v>
      </c>
      <c r="AB91">
        <f>VLOOKUP(D91,Sku_Consolidated!A2:E948, {5}, FALSE)</f>
      </c>
      <c r="AC91">
        <f>IF(VLOOKUP(D91,Sku_Consolidated!A2:S948,19,FALSE)="SHOWCASE", VLOOKUP(U91,Store_Showcase!B2:N134,13, FALSE), IF(VLOOKUP(D91,Sku_Consolidated!A2:S948,19,FALSE)="VAM",VLOOKUP(U91,Store_VAM!B2:N271,13, FALSE),VLOOKUP(U91,Store_SRP!B2:N103,13, FALSE)))</f>
      </c>
      <c r="AD91">
        <f>IF(IFERROR(AC91,TRUE)=TRUE, "-","OK")</f>
      </c>
      <c r="AE91">
        <f>IF(IFERROR(VLOOKUP(U91,Store_Showcase!B2:H134,{5}, FALSE), TRUE)=TRUE, IF(IFERROR(VLOOKUP(U91,Store_SRP!B2:H103,{5}, FALSE), TRUE)=TRUE,VLOOKUP(U91,Store_VAM!B2:H271,{5}, FALSE),VLOOKUP(U91,Store_SRP!B2:H103,{5}, FALSE)), VLOOKUP(U91,Store_Showcase!B2:H134,{5}, FALSE))</f>
      </c>
      <c r="AF91">
        <f>IF(IFERROR(VLOOKUP(U91,Store_Showcase!B2:H134,{6}, FALSE), TRUE)=TRUE, IF(IFERROR(VLOOKUP(U91,Store_SRP!B2:H103,{6}, FALSE), TRUE)=TRUE,VLOOKUP(U91,Store_VAM!B2:H271,{6}, FALSE),VLOOKUP(U91,Store_SRP!B2:H103,{6}, FALSE)), VLOOKUP(U91,Store_Showcase!B2:H134,{6}, FALSE))</f>
      </c>
      <c r="AG91">
        <f>VLOOKUP(D91,Sku_Consolidated!A2:R948,18,FALSE)</f>
      </c>
      <c r="AH91">
        <f>VLOOKUP(D91,Sku_Consolidated!A2:S948,19,FALSE)</f>
      </c>
      <c r="AI91">
        <f>VLOOKUP(D91,Sku_Consolidated!A2:T948,20,FALSE)</f>
      </c>
    </row>
    <row r="92" spans="1:35" x14ac:dyDescent="0.25">
      <c r="A92">
        <v>2024</v>
      </c>
      <c r="B92" t="s">
        <v>30</v>
      </c>
      <c r="C92" t="s">
        <v>31</v>
      </c>
      <c r="D92">
        <v>104143256</v>
      </c>
      <c r="E92" t="s">
        <v>42</v>
      </c>
      <c r="F92" s="12" t="s">
        <v>92</v>
      </c>
      <c r="G92" s="12" t="s">
        <v>92</v>
      </c>
      <c r="H92" t="s">
        <v>34</v>
      </c>
      <c r="I92" s="13" t="s">
        <v>43</v>
      </c>
      <c r="J92" s="13">
        <f>IF(H92="EA", I92, 0)</f>
      </c>
      <c r="K92" s="13">
        <f>IF(H92="KG", I92, I92 * VLOOKUP(D92,Sku_Consolidated!A2:U948,21,FALSE))</f>
      </c>
      <c r="L92" s="14" t="s">
        <v>36</v>
      </c>
      <c r="M92">
        <v>80</v>
      </c>
      <c r="N92" s="14" t="s">
        <v>44</v>
      </c>
      <c r="O92" s="14" t="s">
        <v>45</v>
      </c>
      <c r="P92" s="14" t="s">
        <v>46</v>
      </c>
      <c r="Q92" s="14" t="s">
        <v>47</v>
      </c>
      <c r="R92">
        <f>IF(IFERROR(VLOOKUP(U92,Store_Showcase!B2:H134,7, FALSE), TRUE)=TRUE, IF(IFERROR(VLOOKUP(U92,Store_SRP!B2:H103,7, FALSE), TRUE)=TRUE,VLOOKUP(U92,Store_VAM!B2:H271,7, FALSE),VLOOKUP(U92,Store_SRP!B2:H103,7, FALSE)), VLOOKUP(U92,Store_Showcase!B2:H134,7, FALSE))</f>
      </c>
      <c r="S92">
        <f>IF(IFERROR(VLOOKUP(U92,Store_Showcase!B2:K134,10, FALSE), TRUE)=TRUE, IF(IFERROR(VLOOKUP(U92,Store_SRP!B2:K103,10, FALSE), TRUE)=TRUE,VLOOKUP(U92,Store_VAM!B2:K271,10, FALSE),VLOOKUP(U92,Store_SRP!B2:K103,10, FALSE)), VLOOKUP(U92,Store_Showcase!B2:K134,10, FALSE))</f>
      </c>
      <c r="T92">
        <f>IF(VLOOKUP(D92,Sku_Consolidated!A2:S948,19,FALSE)="SHOWCASE", VLOOKUP(U92,Store_Showcase!B2:L134,11, FALSE), IF(VLOOKUP(D92,Sku_Consolidated!A2:S948,19,FALSE)="VAM",VLOOKUP(U92,Store_VAM!B2:L271,11, FALSE),VLOOKUP(U92,Store_SRP!B2:L103,11, FALSE)))</f>
      </c>
      <c r="U92" s="14">
        <v>2009</v>
      </c>
      <c r="V92">
        <f>IF(VLOOKUP(D92,Sku_Consolidated!A2:S948,19,FALSE)="SHOWCASE", VLOOKUP(U92,Store_Showcase!B2:C134,2, FALSE), IF(VLOOKUP(D92,Sku_Consolidated!A2:S948,19,FALSE)="VAM",VLOOKUP(U92,Store_VAM!B2:C271,2, FALSE),VLOOKUP(U92,Store_SRP!B2:C103,2, FALSE)))</f>
      </c>
      <c r="W92">
        <f>VLOOKUP(D92,Sku_Consolidated!A2:G948, 7, FALSE)</f>
      </c>
      <c r="X92">
        <f>VLOOKUP(D92,Sku_Consolidated!A2:K948, 11, FALSE)</f>
      </c>
      <c r="Y92">
        <f>VLOOKUP(D92,Sku_Consolidated!A2:H948, 8, FALSE)</f>
      </c>
      <c r="Z92">
        <f>VLOOKUP(D92,Sku_Consolidated!A2:I948, 9, FALSE)</f>
      </c>
      <c r="AA92" t="s">
        <v>41</v>
      </c>
      <c r="AB92">
        <f>VLOOKUP(D92,Sku_Consolidated!A2:E948, {5}, FALSE)</f>
      </c>
      <c r="AC92">
        <f>IF(VLOOKUP(D92,Sku_Consolidated!A2:S948,19,FALSE)="SHOWCASE", VLOOKUP(U92,Store_Showcase!B2:N134,13, FALSE), IF(VLOOKUP(D92,Sku_Consolidated!A2:S948,19,FALSE)="VAM",VLOOKUP(U92,Store_VAM!B2:N271,13, FALSE),VLOOKUP(U92,Store_SRP!B2:N103,13, FALSE)))</f>
      </c>
      <c r="AD92">
        <f>IF(IFERROR(AC92,TRUE)=TRUE, "-","OK")</f>
      </c>
      <c r="AE92">
        <f>IF(IFERROR(VLOOKUP(U92,Store_Showcase!B2:H134,{5}, FALSE), TRUE)=TRUE, IF(IFERROR(VLOOKUP(U92,Store_SRP!B2:H103,{5}, FALSE), TRUE)=TRUE,VLOOKUP(U92,Store_VAM!B2:H271,{5}, FALSE),VLOOKUP(U92,Store_SRP!B2:H103,{5}, FALSE)), VLOOKUP(U92,Store_Showcase!B2:H134,{5}, FALSE))</f>
      </c>
      <c r="AF92">
        <f>IF(IFERROR(VLOOKUP(U92,Store_Showcase!B2:H134,{6}, FALSE), TRUE)=TRUE, IF(IFERROR(VLOOKUP(U92,Store_SRP!B2:H103,{6}, FALSE), TRUE)=TRUE,VLOOKUP(U92,Store_VAM!B2:H271,{6}, FALSE),VLOOKUP(U92,Store_SRP!B2:H103,{6}, FALSE)), VLOOKUP(U92,Store_Showcase!B2:H134,{6}, FALSE))</f>
      </c>
      <c r="AG92">
        <f>VLOOKUP(D92,Sku_Consolidated!A2:R948,18,FALSE)</f>
      </c>
      <c r="AH92">
        <f>VLOOKUP(D92,Sku_Consolidated!A2:S948,19,FALSE)</f>
      </c>
      <c r="AI92">
        <f>VLOOKUP(D92,Sku_Consolidated!A2:T948,20,FALSE)</f>
      </c>
    </row>
    <row r="93" spans="1:35" x14ac:dyDescent="0.25">
      <c r="A93">
        <v>2024</v>
      </c>
      <c r="B93" t="s">
        <v>30</v>
      </c>
      <c r="C93" t="s">
        <v>31</v>
      </c>
      <c r="D93">
        <v>104143265</v>
      </c>
      <c r="E93" t="s">
        <v>53</v>
      </c>
      <c r="F93" s="12" t="s">
        <v>92</v>
      </c>
      <c r="G93" s="12" t="s">
        <v>92</v>
      </c>
      <c r="H93" t="s">
        <v>34</v>
      </c>
      <c r="I93" s="13" t="s">
        <v>43</v>
      </c>
      <c r="J93" s="13">
        <f>IF(H93="EA", I93, 0)</f>
      </c>
      <c r="K93" s="13">
        <f>IF(H93="KG", I93, I93 * VLOOKUP(D93,Sku_Consolidated!A2:U948,21,FALSE))</f>
      </c>
      <c r="L93" s="14" t="s">
        <v>36</v>
      </c>
      <c r="M93">
        <v>80</v>
      </c>
      <c r="N93" s="14" t="s">
        <v>69</v>
      </c>
      <c r="O93" s="14" t="s">
        <v>70</v>
      </c>
      <c r="P93" s="14" t="s">
        <v>71</v>
      </c>
      <c r="Q93" s="14" t="s">
        <v>72</v>
      </c>
      <c r="R93">
        <f>IF(IFERROR(VLOOKUP(U93,Store_Showcase!B2:H134,7, FALSE), TRUE)=TRUE, IF(IFERROR(VLOOKUP(U93,Store_SRP!B2:H103,7, FALSE), TRUE)=TRUE,VLOOKUP(U93,Store_VAM!B2:H271,7, FALSE),VLOOKUP(U93,Store_SRP!B2:H103,7, FALSE)), VLOOKUP(U93,Store_Showcase!B2:H134,7, FALSE))</f>
      </c>
      <c r="S93">
        <f>IF(IFERROR(VLOOKUP(U93,Store_Showcase!B2:K134,10, FALSE), TRUE)=TRUE, IF(IFERROR(VLOOKUP(U93,Store_SRP!B2:K103,10, FALSE), TRUE)=TRUE,VLOOKUP(U93,Store_VAM!B2:K271,10, FALSE),VLOOKUP(U93,Store_SRP!B2:K103,10, FALSE)), VLOOKUP(U93,Store_Showcase!B2:K134,10, FALSE))</f>
      </c>
      <c r="T93">
        <f>IF(VLOOKUP(D93,Sku_Consolidated!A2:S948,19,FALSE)="SHOWCASE", VLOOKUP(U93,Store_Showcase!B2:L134,11, FALSE), IF(VLOOKUP(D93,Sku_Consolidated!A2:S948,19,FALSE)="VAM",VLOOKUP(U93,Store_VAM!B2:L271,11, FALSE),VLOOKUP(U93,Store_SRP!B2:L103,11, FALSE)))</f>
      </c>
      <c r="U93" s="14">
        <v>2009</v>
      </c>
      <c r="V93">
        <f>IF(VLOOKUP(D93,Sku_Consolidated!A2:S948,19,FALSE)="SHOWCASE", VLOOKUP(U93,Store_Showcase!B2:C134,2, FALSE), IF(VLOOKUP(D93,Sku_Consolidated!A2:S948,19,FALSE)="VAM",VLOOKUP(U93,Store_VAM!B2:C271,2, FALSE),VLOOKUP(U93,Store_SRP!B2:C103,2, FALSE)))</f>
      </c>
      <c r="W93">
        <f>VLOOKUP(D93,Sku_Consolidated!A2:G948, 7, FALSE)</f>
      </c>
      <c r="X93">
        <f>VLOOKUP(D93,Sku_Consolidated!A2:K948, 11, FALSE)</f>
      </c>
      <c r="Y93">
        <f>VLOOKUP(D93,Sku_Consolidated!A2:H948, 8, FALSE)</f>
      </c>
      <c r="Z93">
        <f>VLOOKUP(D93,Sku_Consolidated!A2:I948, 9, FALSE)</f>
      </c>
      <c r="AA93" t="s">
        <v>41</v>
      </c>
      <c r="AB93">
        <f>VLOOKUP(D93,Sku_Consolidated!A2:E948, {5}, FALSE)</f>
      </c>
      <c r="AC93">
        <f>IF(VLOOKUP(D93,Sku_Consolidated!A2:S948,19,FALSE)="SHOWCASE", VLOOKUP(U93,Store_Showcase!B2:N134,13, FALSE), IF(VLOOKUP(D93,Sku_Consolidated!A2:S948,19,FALSE)="VAM",VLOOKUP(U93,Store_VAM!B2:N271,13, FALSE),VLOOKUP(U93,Store_SRP!B2:N103,13, FALSE)))</f>
      </c>
      <c r="AD93">
        <f>IF(IFERROR(AC93,TRUE)=TRUE, "-","OK")</f>
      </c>
      <c r="AE93">
        <f>IF(IFERROR(VLOOKUP(U93,Store_Showcase!B2:H134,{5}, FALSE), TRUE)=TRUE, IF(IFERROR(VLOOKUP(U93,Store_SRP!B2:H103,{5}, FALSE), TRUE)=TRUE,VLOOKUP(U93,Store_VAM!B2:H271,{5}, FALSE),VLOOKUP(U93,Store_SRP!B2:H103,{5}, FALSE)), VLOOKUP(U93,Store_Showcase!B2:H134,{5}, FALSE))</f>
      </c>
      <c r="AF93">
        <f>IF(IFERROR(VLOOKUP(U93,Store_Showcase!B2:H134,{6}, FALSE), TRUE)=TRUE, IF(IFERROR(VLOOKUP(U93,Store_SRP!B2:H103,{6}, FALSE), TRUE)=TRUE,VLOOKUP(U93,Store_VAM!B2:H271,{6}, FALSE),VLOOKUP(U93,Store_SRP!B2:H103,{6}, FALSE)), VLOOKUP(U93,Store_Showcase!B2:H134,{6}, FALSE))</f>
      </c>
      <c r="AG93">
        <f>VLOOKUP(D93,Sku_Consolidated!A2:R948,18,FALSE)</f>
      </c>
      <c r="AH93">
        <f>VLOOKUP(D93,Sku_Consolidated!A2:S948,19,FALSE)</f>
      </c>
      <c r="AI93">
        <f>VLOOKUP(D93,Sku_Consolidated!A2:T948,20,FALSE)</f>
      </c>
    </row>
    <row r="94" spans="1:35" x14ac:dyDescent="0.25">
      <c r="A94">
        <v>2024</v>
      </c>
      <c r="B94" t="s">
        <v>30</v>
      </c>
      <c r="C94" t="s">
        <v>31</v>
      </c>
      <c r="D94">
        <v>104143253</v>
      </c>
      <c r="E94" t="s">
        <v>64</v>
      </c>
      <c r="F94" s="12" t="s">
        <v>113</v>
      </c>
      <c r="G94" s="12" t="s">
        <v>113</v>
      </c>
      <c r="H94" t="s">
        <v>34</v>
      </c>
      <c r="I94" s="13" t="s">
        <v>43</v>
      </c>
      <c r="J94" s="13">
        <f>IF(H94="EA", I94, 0)</f>
      </c>
      <c r="K94" s="13">
        <f>IF(H94="KG", I94, I94 * VLOOKUP(D94,Sku_Consolidated!A2:U948,21,FALSE))</f>
      </c>
      <c r="L94" s="14" t="s">
        <v>36</v>
      </c>
      <c r="M94">
        <v>80</v>
      </c>
      <c r="N94" s="14" t="s">
        <v>60</v>
      </c>
      <c r="O94" s="14" t="s">
        <v>61</v>
      </c>
      <c r="P94" s="14" t="s">
        <v>62</v>
      </c>
      <c r="Q94" s="14" t="s">
        <v>63</v>
      </c>
      <c r="R94">
        <f>IF(IFERROR(VLOOKUP(U94,Store_Showcase!B2:H134,7, FALSE), TRUE)=TRUE, IF(IFERROR(VLOOKUP(U94,Store_SRP!B2:H103,7, FALSE), TRUE)=TRUE,VLOOKUP(U94,Store_VAM!B2:H271,7, FALSE),VLOOKUP(U94,Store_SRP!B2:H103,7, FALSE)), VLOOKUP(U94,Store_Showcase!B2:H134,7, FALSE))</f>
      </c>
      <c r="S94">
        <f>IF(IFERROR(VLOOKUP(U94,Store_Showcase!B2:K134,10, FALSE), TRUE)=TRUE, IF(IFERROR(VLOOKUP(U94,Store_SRP!B2:K103,10, FALSE), TRUE)=TRUE,VLOOKUP(U94,Store_VAM!B2:K271,10, FALSE),VLOOKUP(U94,Store_SRP!B2:K103,10, FALSE)), VLOOKUP(U94,Store_Showcase!B2:K134,10, FALSE))</f>
      </c>
      <c r="T94">
        <f>IF(VLOOKUP(D94,Sku_Consolidated!A2:S948,19,FALSE)="SHOWCASE", VLOOKUP(U94,Store_Showcase!B2:L134,11, FALSE), IF(VLOOKUP(D94,Sku_Consolidated!A2:S948,19,FALSE)="VAM",VLOOKUP(U94,Store_VAM!B2:L271,11, FALSE),VLOOKUP(U94,Store_SRP!B2:L103,11, FALSE)))</f>
      </c>
      <c r="U94" s="14">
        <v>2009</v>
      </c>
      <c r="V94">
        <f>IF(VLOOKUP(D94,Sku_Consolidated!A2:S948,19,FALSE)="SHOWCASE", VLOOKUP(U94,Store_Showcase!B2:C134,2, FALSE), IF(VLOOKUP(D94,Sku_Consolidated!A2:S948,19,FALSE)="VAM",VLOOKUP(U94,Store_VAM!B2:C271,2, FALSE),VLOOKUP(U94,Store_SRP!B2:C103,2, FALSE)))</f>
      </c>
      <c r="W94">
        <f>VLOOKUP(D94,Sku_Consolidated!A2:G948, 7, FALSE)</f>
      </c>
      <c r="X94">
        <f>VLOOKUP(D94,Sku_Consolidated!A2:K948, 11, FALSE)</f>
      </c>
      <c r="Y94">
        <f>VLOOKUP(D94,Sku_Consolidated!A2:H948, 8, FALSE)</f>
      </c>
      <c r="Z94">
        <f>VLOOKUP(D94,Sku_Consolidated!A2:I948, 9, FALSE)</f>
      </c>
      <c r="AA94" t="s">
        <v>41</v>
      </c>
      <c r="AB94">
        <f>VLOOKUP(D94,Sku_Consolidated!A2:E948, {5}, FALSE)</f>
      </c>
      <c r="AC94">
        <f>IF(VLOOKUP(D94,Sku_Consolidated!A2:S948,19,FALSE)="SHOWCASE", VLOOKUP(U94,Store_Showcase!B2:N134,13, FALSE), IF(VLOOKUP(D94,Sku_Consolidated!A2:S948,19,FALSE)="VAM",VLOOKUP(U94,Store_VAM!B2:N271,13, FALSE),VLOOKUP(U94,Store_SRP!B2:N103,13, FALSE)))</f>
      </c>
      <c r="AD94">
        <f>IF(IFERROR(AC94,TRUE)=TRUE, "-","OK")</f>
      </c>
      <c r="AE94">
        <f>IF(IFERROR(VLOOKUP(U94,Store_Showcase!B2:H134,{5}, FALSE), TRUE)=TRUE, IF(IFERROR(VLOOKUP(U94,Store_SRP!B2:H103,{5}, FALSE), TRUE)=TRUE,VLOOKUP(U94,Store_VAM!B2:H271,{5}, FALSE),VLOOKUP(U94,Store_SRP!B2:H103,{5}, FALSE)), VLOOKUP(U94,Store_Showcase!B2:H134,{5}, FALSE))</f>
      </c>
      <c r="AF94">
        <f>IF(IFERROR(VLOOKUP(U94,Store_Showcase!B2:H134,{6}, FALSE), TRUE)=TRUE, IF(IFERROR(VLOOKUP(U94,Store_SRP!B2:H103,{6}, FALSE), TRUE)=TRUE,VLOOKUP(U94,Store_VAM!B2:H271,{6}, FALSE),VLOOKUP(U94,Store_SRP!B2:H103,{6}, FALSE)), VLOOKUP(U94,Store_Showcase!B2:H134,{6}, FALSE))</f>
      </c>
      <c r="AG94">
        <f>VLOOKUP(D94,Sku_Consolidated!A2:R948,18,FALSE)</f>
      </c>
      <c r="AH94">
        <f>VLOOKUP(D94,Sku_Consolidated!A2:S948,19,FALSE)</f>
      </c>
      <c r="AI94">
        <f>VLOOKUP(D94,Sku_Consolidated!A2:T948,20,FALSE)</f>
      </c>
    </row>
    <row r="95" spans="1:35" x14ac:dyDescent="0.25">
      <c r="A95">
        <v>2024</v>
      </c>
      <c r="B95" t="s">
        <v>30</v>
      </c>
      <c r="C95" t="s">
        <v>31</v>
      </c>
      <c r="D95">
        <v>104143246</v>
      </c>
      <c r="E95" t="s">
        <v>32</v>
      </c>
      <c r="F95" s="12" t="s">
        <v>128</v>
      </c>
      <c r="G95" s="12" t="s">
        <v>128</v>
      </c>
      <c r="H95" t="s">
        <v>34</v>
      </c>
      <c r="I95" s="13" t="s">
        <v>43</v>
      </c>
      <c r="J95" s="13">
        <f>IF(H95="EA", I95, 0)</f>
      </c>
      <c r="K95" s="13">
        <f>IF(H95="KG", I95, I95 * VLOOKUP(D95,Sku_Consolidated!A2:U948,21,FALSE))</f>
      </c>
      <c r="L95" s="14" t="s">
        <v>36</v>
      </c>
      <c r="M95">
        <v>80</v>
      </c>
      <c r="N95" s="14" t="s">
        <v>60</v>
      </c>
      <c r="O95" s="14" t="s">
        <v>61</v>
      </c>
      <c r="P95" s="14" t="s">
        <v>62</v>
      </c>
      <c r="Q95" s="14" t="s">
        <v>63</v>
      </c>
      <c r="R95">
        <f>IF(IFERROR(VLOOKUP(U95,Store_Showcase!B2:H134,7, FALSE), TRUE)=TRUE, IF(IFERROR(VLOOKUP(U95,Store_SRP!B2:H103,7, FALSE), TRUE)=TRUE,VLOOKUP(U95,Store_VAM!B2:H271,7, FALSE),VLOOKUP(U95,Store_SRP!B2:H103,7, FALSE)), VLOOKUP(U95,Store_Showcase!B2:H134,7, FALSE))</f>
      </c>
      <c r="S95">
        <f>IF(IFERROR(VLOOKUP(U95,Store_Showcase!B2:K134,10, FALSE), TRUE)=TRUE, IF(IFERROR(VLOOKUP(U95,Store_SRP!B2:K103,10, FALSE), TRUE)=TRUE,VLOOKUP(U95,Store_VAM!B2:K271,10, FALSE),VLOOKUP(U95,Store_SRP!B2:K103,10, FALSE)), VLOOKUP(U95,Store_Showcase!B2:K134,10, FALSE))</f>
      </c>
      <c r="T95">
        <f>IF(VLOOKUP(D95,Sku_Consolidated!A2:S948,19,FALSE)="SHOWCASE", VLOOKUP(U95,Store_Showcase!B2:L134,11, FALSE), IF(VLOOKUP(D95,Sku_Consolidated!A2:S948,19,FALSE)="VAM",VLOOKUP(U95,Store_VAM!B2:L271,11, FALSE),VLOOKUP(U95,Store_SRP!B2:L103,11, FALSE)))</f>
      </c>
      <c r="U95" s="14">
        <v>2009</v>
      </c>
      <c r="V95">
        <f>IF(VLOOKUP(D95,Sku_Consolidated!A2:S948,19,FALSE)="SHOWCASE", VLOOKUP(U95,Store_Showcase!B2:C134,2, FALSE), IF(VLOOKUP(D95,Sku_Consolidated!A2:S948,19,FALSE)="VAM",VLOOKUP(U95,Store_VAM!B2:C271,2, FALSE),VLOOKUP(U95,Store_SRP!B2:C103,2, FALSE)))</f>
      </c>
      <c r="W95">
        <f>VLOOKUP(D95,Sku_Consolidated!A2:G948, 7, FALSE)</f>
      </c>
      <c r="X95">
        <f>VLOOKUP(D95,Sku_Consolidated!A2:K948, 11, FALSE)</f>
      </c>
      <c r="Y95">
        <f>VLOOKUP(D95,Sku_Consolidated!A2:H948, 8, FALSE)</f>
      </c>
      <c r="Z95">
        <f>VLOOKUP(D95,Sku_Consolidated!A2:I948, 9, FALSE)</f>
      </c>
      <c r="AA95" t="s">
        <v>41</v>
      </c>
      <c r="AB95">
        <f>VLOOKUP(D95,Sku_Consolidated!A2:E948, {5}, FALSE)</f>
      </c>
      <c r="AC95">
        <f>IF(VLOOKUP(D95,Sku_Consolidated!A2:S948,19,FALSE)="SHOWCASE", VLOOKUP(U95,Store_Showcase!B2:N134,13, FALSE), IF(VLOOKUP(D95,Sku_Consolidated!A2:S948,19,FALSE)="VAM",VLOOKUP(U95,Store_VAM!B2:N271,13, FALSE),VLOOKUP(U95,Store_SRP!B2:N103,13, FALSE)))</f>
      </c>
      <c r="AD95">
        <f>IF(IFERROR(AC95,TRUE)=TRUE, "-","OK")</f>
      </c>
      <c r="AE95">
        <f>IF(IFERROR(VLOOKUP(U95,Store_Showcase!B2:H134,{5}, FALSE), TRUE)=TRUE, IF(IFERROR(VLOOKUP(U95,Store_SRP!B2:H103,{5}, FALSE), TRUE)=TRUE,VLOOKUP(U95,Store_VAM!B2:H271,{5}, FALSE),VLOOKUP(U95,Store_SRP!B2:H103,{5}, FALSE)), VLOOKUP(U95,Store_Showcase!B2:H134,{5}, FALSE))</f>
      </c>
      <c r="AF95">
        <f>IF(IFERROR(VLOOKUP(U95,Store_Showcase!B2:H134,{6}, FALSE), TRUE)=TRUE, IF(IFERROR(VLOOKUP(U95,Store_SRP!B2:H103,{6}, FALSE), TRUE)=TRUE,VLOOKUP(U95,Store_VAM!B2:H271,{6}, FALSE),VLOOKUP(U95,Store_SRP!B2:H103,{6}, FALSE)), VLOOKUP(U95,Store_Showcase!B2:H134,{6}, FALSE))</f>
      </c>
      <c r="AG95">
        <f>VLOOKUP(D95,Sku_Consolidated!A2:R948,18,FALSE)</f>
      </c>
      <c r="AH95">
        <f>VLOOKUP(D95,Sku_Consolidated!A2:S948,19,FALSE)</f>
      </c>
      <c r="AI95">
        <f>VLOOKUP(D95,Sku_Consolidated!A2:T948,20,FALSE)</f>
      </c>
    </row>
    <row r="96" spans="1:35" x14ac:dyDescent="0.25">
      <c r="A96">
        <v>2024</v>
      </c>
      <c r="B96" t="s">
        <v>30</v>
      </c>
      <c r="C96" t="s">
        <v>31</v>
      </c>
      <c r="D96">
        <v>104143253</v>
      </c>
      <c r="E96" t="s">
        <v>64</v>
      </c>
      <c r="F96" s="12" t="s">
        <v>128</v>
      </c>
      <c r="G96" s="12" t="s">
        <v>128</v>
      </c>
      <c r="H96" t="s">
        <v>34</v>
      </c>
      <c r="I96" s="13" t="s">
        <v>43</v>
      </c>
      <c r="J96" s="13">
        <f>IF(H96="EA", I96, 0)</f>
      </c>
      <c r="K96" s="13">
        <f>IF(H96="KG", I96, I96 * VLOOKUP(D96,Sku_Consolidated!A2:U948,21,FALSE))</f>
      </c>
      <c r="L96" s="14" t="s">
        <v>36</v>
      </c>
      <c r="M96">
        <v>80</v>
      </c>
      <c r="N96" s="14" t="s">
        <v>60</v>
      </c>
      <c r="O96" s="14" t="s">
        <v>61</v>
      </c>
      <c r="P96" s="14" t="s">
        <v>62</v>
      </c>
      <c r="Q96" s="14" t="s">
        <v>63</v>
      </c>
      <c r="R96">
        <f>IF(IFERROR(VLOOKUP(U96,Store_Showcase!B2:H134,7, FALSE), TRUE)=TRUE, IF(IFERROR(VLOOKUP(U96,Store_SRP!B2:H103,7, FALSE), TRUE)=TRUE,VLOOKUP(U96,Store_VAM!B2:H271,7, FALSE),VLOOKUP(U96,Store_SRP!B2:H103,7, FALSE)), VLOOKUP(U96,Store_Showcase!B2:H134,7, FALSE))</f>
      </c>
      <c r="S96">
        <f>IF(IFERROR(VLOOKUP(U96,Store_Showcase!B2:K134,10, FALSE), TRUE)=TRUE, IF(IFERROR(VLOOKUP(U96,Store_SRP!B2:K103,10, FALSE), TRUE)=TRUE,VLOOKUP(U96,Store_VAM!B2:K271,10, FALSE),VLOOKUP(U96,Store_SRP!B2:K103,10, FALSE)), VLOOKUP(U96,Store_Showcase!B2:K134,10, FALSE))</f>
      </c>
      <c r="T96">
        <f>IF(VLOOKUP(D96,Sku_Consolidated!A2:S948,19,FALSE)="SHOWCASE", VLOOKUP(U96,Store_Showcase!B2:L134,11, FALSE), IF(VLOOKUP(D96,Sku_Consolidated!A2:S948,19,FALSE)="VAM",VLOOKUP(U96,Store_VAM!B2:L271,11, FALSE),VLOOKUP(U96,Store_SRP!B2:L103,11, FALSE)))</f>
      </c>
      <c r="U96" s="14">
        <v>2009</v>
      </c>
      <c r="V96">
        <f>IF(VLOOKUP(D96,Sku_Consolidated!A2:S948,19,FALSE)="SHOWCASE", VLOOKUP(U96,Store_Showcase!B2:C134,2, FALSE), IF(VLOOKUP(D96,Sku_Consolidated!A2:S948,19,FALSE)="VAM",VLOOKUP(U96,Store_VAM!B2:C271,2, FALSE),VLOOKUP(U96,Store_SRP!B2:C103,2, FALSE)))</f>
      </c>
      <c r="W96">
        <f>VLOOKUP(D96,Sku_Consolidated!A2:G948, 7, FALSE)</f>
      </c>
      <c r="X96">
        <f>VLOOKUP(D96,Sku_Consolidated!A2:K948, 11, FALSE)</f>
      </c>
      <c r="Y96">
        <f>VLOOKUP(D96,Sku_Consolidated!A2:H948, 8, FALSE)</f>
      </c>
      <c r="Z96">
        <f>VLOOKUP(D96,Sku_Consolidated!A2:I948, 9, FALSE)</f>
      </c>
      <c r="AA96" t="s">
        <v>41</v>
      </c>
      <c r="AB96">
        <f>VLOOKUP(D96,Sku_Consolidated!A2:E948, {5}, FALSE)</f>
      </c>
      <c r="AC96">
        <f>IF(VLOOKUP(D96,Sku_Consolidated!A2:S948,19,FALSE)="SHOWCASE", VLOOKUP(U96,Store_Showcase!B2:N134,13, FALSE), IF(VLOOKUP(D96,Sku_Consolidated!A2:S948,19,FALSE)="VAM",VLOOKUP(U96,Store_VAM!B2:N271,13, FALSE),VLOOKUP(U96,Store_SRP!B2:N103,13, FALSE)))</f>
      </c>
      <c r="AD96">
        <f>IF(IFERROR(AC96,TRUE)=TRUE, "-","OK")</f>
      </c>
      <c r="AE96">
        <f>IF(IFERROR(VLOOKUP(U96,Store_Showcase!B2:H134,{5}, FALSE), TRUE)=TRUE, IF(IFERROR(VLOOKUP(U96,Store_SRP!B2:H103,{5}, FALSE), TRUE)=TRUE,VLOOKUP(U96,Store_VAM!B2:H271,{5}, FALSE),VLOOKUP(U96,Store_SRP!B2:H103,{5}, FALSE)), VLOOKUP(U96,Store_Showcase!B2:H134,{5}, FALSE))</f>
      </c>
      <c r="AF96">
        <f>IF(IFERROR(VLOOKUP(U96,Store_Showcase!B2:H134,{6}, FALSE), TRUE)=TRUE, IF(IFERROR(VLOOKUP(U96,Store_SRP!B2:H103,{6}, FALSE), TRUE)=TRUE,VLOOKUP(U96,Store_VAM!B2:H271,{6}, FALSE),VLOOKUP(U96,Store_SRP!B2:H103,{6}, FALSE)), VLOOKUP(U96,Store_Showcase!B2:H134,{6}, FALSE))</f>
      </c>
      <c r="AG96">
        <f>VLOOKUP(D96,Sku_Consolidated!A2:R948,18,FALSE)</f>
      </c>
      <c r="AH96">
        <f>VLOOKUP(D96,Sku_Consolidated!A2:S948,19,FALSE)</f>
      </c>
      <c r="AI96">
        <f>VLOOKUP(D96,Sku_Consolidated!A2:T948,20,FALSE)</f>
      </c>
    </row>
    <row r="97" spans="1:35" x14ac:dyDescent="0.25">
      <c r="A97">
        <v>2024</v>
      </c>
      <c r="B97" t="s">
        <v>30</v>
      </c>
      <c r="C97" t="s">
        <v>31</v>
      </c>
      <c r="D97">
        <v>104143263</v>
      </c>
      <c r="E97" t="s">
        <v>48</v>
      </c>
      <c r="F97" s="12" t="s">
        <v>128</v>
      </c>
      <c r="G97" s="12" t="s">
        <v>128</v>
      </c>
      <c r="H97" t="s">
        <v>34</v>
      </c>
      <c r="I97" s="13" t="s">
        <v>35</v>
      </c>
      <c r="J97" s="13">
        <f>IF(H97="EA", I97, 0)</f>
      </c>
      <c r="K97" s="13">
        <f>IF(H97="KG", I97, I97 * VLOOKUP(D97,Sku_Consolidated!A2:U948,21,FALSE))</f>
      </c>
      <c r="L97" s="14" t="s">
        <v>36</v>
      </c>
      <c r="M97">
        <v>80</v>
      </c>
      <c r="N97" s="14" t="s">
        <v>49</v>
      </c>
      <c r="O97" s="14" t="s">
        <v>50</v>
      </c>
      <c r="P97" s="14" t="s">
        <v>51</v>
      </c>
      <c r="Q97" s="14" t="s">
        <v>52</v>
      </c>
      <c r="R97">
        <f>IF(IFERROR(VLOOKUP(U97,Store_Showcase!B2:H134,7, FALSE), TRUE)=TRUE, IF(IFERROR(VLOOKUP(U97,Store_SRP!B2:H103,7, FALSE), TRUE)=TRUE,VLOOKUP(U97,Store_VAM!B2:H271,7, FALSE),VLOOKUP(U97,Store_SRP!B2:H103,7, FALSE)), VLOOKUP(U97,Store_Showcase!B2:H134,7, FALSE))</f>
      </c>
      <c r="S97">
        <f>IF(IFERROR(VLOOKUP(U97,Store_Showcase!B2:K134,10, FALSE), TRUE)=TRUE, IF(IFERROR(VLOOKUP(U97,Store_SRP!B2:K103,10, FALSE), TRUE)=TRUE,VLOOKUP(U97,Store_VAM!B2:K271,10, FALSE),VLOOKUP(U97,Store_SRP!B2:K103,10, FALSE)), VLOOKUP(U97,Store_Showcase!B2:K134,10, FALSE))</f>
      </c>
      <c r="T97">
        <f>IF(VLOOKUP(D97,Sku_Consolidated!A2:S948,19,FALSE)="SHOWCASE", VLOOKUP(U97,Store_Showcase!B2:L134,11, FALSE), IF(VLOOKUP(D97,Sku_Consolidated!A2:S948,19,FALSE)="VAM",VLOOKUP(U97,Store_VAM!B2:L271,11, FALSE),VLOOKUP(U97,Store_SRP!B2:L103,11, FALSE)))</f>
      </c>
      <c r="U97" s="14">
        <v>2009</v>
      </c>
      <c r="V97">
        <f>IF(VLOOKUP(D97,Sku_Consolidated!A2:S948,19,FALSE)="SHOWCASE", VLOOKUP(U97,Store_Showcase!B2:C134,2, FALSE), IF(VLOOKUP(D97,Sku_Consolidated!A2:S948,19,FALSE)="VAM",VLOOKUP(U97,Store_VAM!B2:C271,2, FALSE),VLOOKUP(U97,Store_SRP!B2:C103,2, FALSE)))</f>
      </c>
      <c r="W97">
        <f>VLOOKUP(D97,Sku_Consolidated!A2:G948, 7, FALSE)</f>
      </c>
      <c r="X97">
        <f>VLOOKUP(D97,Sku_Consolidated!A2:K948, 11, FALSE)</f>
      </c>
      <c r="Y97">
        <f>VLOOKUP(D97,Sku_Consolidated!A2:H948, 8, FALSE)</f>
      </c>
      <c r="Z97">
        <f>VLOOKUP(D97,Sku_Consolidated!A2:I948, 9, FALSE)</f>
      </c>
      <c r="AA97" t="s">
        <v>41</v>
      </c>
      <c r="AB97">
        <f>VLOOKUP(D97,Sku_Consolidated!A2:E948, {5}, FALSE)</f>
      </c>
      <c r="AC97">
        <f>IF(VLOOKUP(D97,Sku_Consolidated!A2:S948,19,FALSE)="SHOWCASE", VLOOKUP(U97,Store_Showcase!B2:N134,13, FALSE), IF(VLOOKUP(D97,Sku_Consolidated!A2:S948,19,FALSE)="VAM",VLOOKUP(U97,Store_VAM!B2:N271,13, FALSE),VLOOKUP(U97,Store_SRP!B2:N103,13, FALSE)))</f>
      </c>
      <c r="AD97">
        <f>IF(IFERROR(AC97,TRUE)=TRUE, "-","OK")</f>
      </c>
      <c r="AE97">
        <f>IF(IFERROR(VLOOKUP(U97,Store_Showcase!B2:H134,{5}, FALSE), TRUE)=TRUE, IF(IFERROR(VLOOKUP(U97,Store_SRP!B2:H103,{5}, FALSE), TRUE)=TRUE,VLOOKUP(U97,Store_VAM!B2:H271,{5}, FALSE),VLOOKUP(U97,Store_SRP!B2:H103,{5}, FALSE)), VLOOKUP(U97,Store_Showcase!B2:H134,{5}, FALSE))</f>
      </c>
      <c r="AF97">
        <f>IF(IFERROR(VLOOKUP(U97,Store_Showcase!B2:H134,{6}, FALSE), TRUE)=TRUE, IF(IFERROR(VLOOKUP(U97,Store_SRP!B2:H103,{6}, FALSE), TRUE)=TRUE,VLOOKUP(U97,Store_VAM!B2:H271,{6}, FALSE),VLOOKUP(U97,Store_SRP!B2:H103,{6}, FALSE)), VLOOKUP(U97,Store_Showcase!B2:H134,{6}, FALSE))</f>
      </c>
      <c r="AG97">
        <f>VLOOKUP(D97,Sku_Consolidated!A2:R948,18,FALSE)</f>
      </c>
      <c r="AH97">
        <f>VLOOKUP(D97,Sku_Consolidated!A2:S948,19,FALSE)</f>
      </c>
      <c r="AI97">
        <f>VLOOKUP(D97,Sku_Consolidated!A2:T948,20,FALSE)</f>
      </c>
    </row>
    <row r="98" spans="1:35" x14ac:dyDescent="0.25">
      <c r="A98">
        <v>2024</v>
      </c>
      <c r="B98" t="s">
        <v>30</v>
      </c>
      <c r="C98" t="s">
        <v>31</v>
      </c>
      <c r="D98">
        <v>104143265</v>
      </c>
      <c r="E98" t="s">
        <v>53</v>
      </c>
      <c r="F98" s="12" t="s">
        <v>128</v>
      </c>
      <c r="G98" s="12" t="s">
        <v>128</v>
      </c>
      <c r="H98" t="s">
        <v>34</v>
      </c>
      <c r="I98" s="13" t="s">
        <v>43</v>
      </c>
      <c r="J98" s="13">
        <f>IF(H98="EA", I98, 0)</f>
      </c>
      <c r="K98" s="13">
        <f>IF(H98="KG", I98, I98 * VLOOKUP(D98,Sku_Consolidated!A2:U948,21,FALSE))</f>
      </c>
      <c r="L98" s="14" t="s">
        <v>36</v>
      </c>
      <c r="M98">
        <v>80</v>
      </c>
      <c r="N98" s="14" t="s">
        <v>69</v>
      </c>
      <c r="O98" s="14" t="s">
        <v>70</v>
      </c>
      <c r="P98" s="14" t="s">
        <v>71</v>
      </c>
      <c r="Q98" s="14" t="s">
        <v>72</v>
      </c>
      <c r="R98">
        <f>IF(IFERROR(VLOOKUP(U98,Store_Showcase!B2:H134,7, FALSE), TRUE)=TRUE, IF(IFERROR(VLOOKUP(U98,Store_SRP!B2:H103,7, FALSE), TRUE)=TRUE,VLOOKUP(U98,Store_VAM!B2:H271,7, FALSE),VLOOKUP(U98,Store_SRP!B2:H103,7, FALSE)), VLOOKUP(U98,Store_Showcase!B2:H134,7, FALSE))</f>
      </c>
      <c r="S98">
        <f>IF(IFERROR(VLOOKUP(U98,Store_Showcase!B2:K134,10, FALSE), TRUE)=TRUE, IF(IFERROR(VLOOKUP(U98,Store_SRP!B2:K103,10, FALSE), TRUE)=TRUE,VLOOKUP(U98,Store_VAM!B2:K271,10, FALSE),VLOOKUP(U98,Store_SRP!B2:K103,10, FALSE)), VLOOKUP(U98,Store_Showcase!B2:K134,10, FALSE))</f>
      </c>
      <c r="T98">
        <f>IF(VLOOKUP(D98,Sku_Consolidated!A2:S948,19,FALSE)="SHOWCASE", VLOOKUP(U98,Store_Showcase!B2:L134,11, FALSE), IF(VLOOKUP(D98,Sku_Consolidated!A2:S948,19,FALSE)="VAM",VLOOKUP(U98,Store_VAM!B2:L271,11, FALSE),VLOOKUP(U98,Store_SRP!B2:L103,11, FALSE)))</f>
      </c>
      <c r="U98" s="14">
        <v>2009</v>
      </c>
      <c r="V98">
        <f>IF(VLOOKUP(D98,Sku_Consolidated!A2:S948,19,FALSE)="SHOWCASE", VLOOKUP(U98,Store_Showcase!B2:C134,2, FALSE), IF(VLOOKUP(D98,Sku_Consolidated!A2:S948,19,FALSE)="VAM",VLOOKUP(U98,Store_VAM!B2:C271,2, FALSE),VLOOKUP(U98,Store_SRP!B2:C103,2, FALSE)))</f>
      </c>
      <c r="W98">
        <f>VLOOKUP(D98,Sku_Consolidated!A2:G948, 7, FALSE)</f>
      </c>
      <c r="X98">
        <f>VLOOKUP(D98,Sku_Consolidated!A2:K948, 11, FALSE)</f>
      </c>
      <c r="Y98">
        <f>VLOOKUP(D98,Sku_Consolidated!A2:H948, 8, FALSE)</f>
      </c>
      <c r="Z98">
        <f>VLOOKUP(D98,Sku_Consolidated!A2:I948, 9, FALSE)</f>
      </c>
      <c r="AA98" t="s">
        <v>41</v>
      </c>
      <c r="AB98">
        <f>VLOOKUP(D98,Sku_Consolidated!A2:E948, {5}, FALSE)</f>
      </c>
      <c r="AC98">
        <f>IF(VLOOKUP(D98,Sku_Consolidated!A2:S948,19,FALSE)="SHOWCASE", VLOOKUP(U98,Store_Showcase!B2:N134,13, FALSE), IF(VLOOKUP(D98,Sku_Consolidated!A2:S948,19,FALSE)="VAM",VLOOKUP(U98,Store_VAM!B2:N271,13, FALSE),VLOOKUP(U98,Store_SRP!B2:N103,13, FALSE)))</f>
      </c>
      <c r="AD98">
        <f>IF(IFERROR(AC98,TRUE)=TRUE, "-","OK")</f>
      </c>
      <c r="AE98">
        <f>IF(IFERROR(VLOOKUP(U98,Store_Showcase!B2:H134,{5}, FALSE), TRUE)=TRUE, IF(IFERROR(VLOOKUP(U98,Store_SRP!B2:H103,{5}, FALSE), TRUE)=TRUE,VLOOKUP(U98,Store_VAM!B2:H271,{5}, FALSE),VLOOKUP(U98,Store_SRP!B2:H103,{5}, FALSE)), VLOOKUP(U98,Store_Showcase!B2:H134,{5}, FALSE))</f>
      </c>
      <c r="AF98">
        <f>IF(IFERROR(VLOOKUP(U98,Store_Showcase!B2:H134,{6}, FALSE), TRUE)=TRUE, IF(IFERROR(VLOOKUP(U98,Store_SRP!B2:H103,{6}, FALSE), TRUE)=TRUE,VLOOKUP(U98,Store_VAM!B2:H271,{6}, FALSE),VLOOKUP(U98,Store_SRP!B2:H103,{6}, FALSE)), VLOOKUP(U98,Store_Showcase!B2:H134,{6}, FALSE))</f>
      </c>
      <c r="AG98">
        <f>VLOOKUP(D98,Sku_Consolidated!A2:R948,18,FALSE)</f>
      </c>
      <c r="AH98">
        <f>VLOOKUP(D98,Sku_Consolidated!A2:S948,19,FALSE)</f>
      </c>
      <c r="AI98">
        <f>VLOOKUP(D98,Sku_Consolidated!A2:T948,20,FALSE)</f>
      </c>
    </row>
    <row r="99" spans="1:35" x14ac:dyDescent="0.25">
      <c r="A99">
        <v>2024</v>
      </c>
      <c r="B99" t="s">
        <v>30</v>
      </c>
      <c r="C99" t="s">
        <v>31</v>
      </c>
      <c r="D99">
        <v>104143265</v>
      </c>
      <c r="E99" t="s">
        <v>53</v>
      </c>
      <c r="F99" s="12" t="s">
        <v>128</v>
      </c>
      <c r="G99" s="12" t="s">
        <v>100</v>
      </c>
      <c r="H99" t="s">
        <v>34</v>
      </c>
      <c r="I99" s="13" t="s">
        <v>43</v>
      </c>
      <c r="J99" s="13">
        <f>IF(H99="EA", I99, 0)</f>
      </c>
      <c r="K99" s="13">
        <f>IF(H99="KG", I99, I99 * VLOOKUP(D99,Sku_Consolidated!A2:U948,21,FALSE))</f>
      </c>
      <c r="L99" s="14" t="s">
        <v>36</v>
      </c>
      <c r="M99">
        <v>80</v>
      </c>
      <c r="N99" s="14" t="s">
        <v>69</v>
      </c>
      <c r="O99" s="14" t="s">
        <v>70</v>
      </c>
      <c r="P99" s="14" t="s">
        <v>71</v>
      </c>
      <c r="Q99" s="14" t="s">
        <v>72</v>
      </c>
      <c r="R99">
        <f>IF(IFERROR(VLOOKUP(U99,Store_Showcase!B2:H134,7, FALSE), TRUE)=TRUE, IF(IFERROR(VLOOKUP(U99,Store_SRP!B2:H103,7, FALSE), TRUE)=TRUE,VLOOKUP(U99,Store_VAM!B2:H271,7, FALSE),VLOOKUP(U99,Store_SRP!B2:H103,7, FALSE)), VLOOKUP(U99,Store_Showcase!B2:H134,7, FALSE))</f>
      </c>
      <c r="S99">
        <f>IF(IFERROR(VLOOKUP(U99,Store_Showcase!B2:K134,10, FALSE), TRUE)=TRUE, IF(IFERROR(VLOOKUP(U99,Store_SRP!B2:K103,10, FALSE), TRUE)=TRUE,VLOOKUP(U99,Store_VAM!B2:K271,10, FALSE),VLOOKUP(U99,Store_SRP!B2:K103,10, FALSE)), VLOOKUP(U99,Store_Showcase!B2:K134,10, FALSE))</f>
      </c>
      <c r="T99">
        <f>IF(VLOOKUP(D99,Sku_Consolidated!A2:S948,19,FALSE)="SHOWCASE", VLOOKUP(U99,Store_Showcase!B2:L134,11, FALSE), IF(VLOOKUP(D99,Sku_Consolidated!A2:S948,19,FALSE)="VAM",VLOOKUP(U99,Store_VAM!B2:L271,11, FALSE),VLOOKUP(U99,Store_SRP!B2:L103,11, FALSE)))</f>
      </c>
      <c r="U99" s="14">
        <v>2009</v>
      </c>
      <c r="V99">
        <f>IF(VLOOKUP(D99,Sku_Consolidated!A2:S948,19,FALSE)="SHOWCASE", VLOOKUP(U99,Store_Showcase!B2:C134,2, FALSE), IF(VLOOKUP(D99,Sku_Consolidated!A2:S948,19,FALSE)="VAM",VLOOKUP(U99,Store_VAM!B2:C271,2, FALSE),VLOOKUP(U99,Store_SRP!B2:C103,2, FALSE)))</f>
      </c>
      <c r="W99">
        <f>VLOOKUP(D99,Sku_Consolidated!A2:G948, 7, FALSE)</f>
      </c>
      <c r="X99">
        <f>VLOOKUP(D99,Sku_Consolidated!A2:K948, 11, FALSE)</f>
      </c>
      <c r="Y99">
        <f>VLOOKUP(D99,Sku_Consolidated!A2:H948, 8, FALSE)</f>
      </c>
      <c r="Z99">
        <f>VLOOKUP(D99,Sku_Consolidated!A2:I948, 9, FALSE)</f>
      </c>
      <c r="AA99" t="s">
        <v>41</v>
      </c>
      <c r="AB99">
        <f>VLOOKUP(D99,Sku_Consolidated!A2:E948, {5}, FALSE)</f>
      </c>
      <c r="AC99">
        <f>IF(VLOOKUP(D99,Sku_Consolidated!A2:S948,19,FALSE)="SHOWCASE", VLOOKUP(U99,Store_Showcase!B2:N134,13, FALSE), IF(VLOOKUP(D99,Sku_Consolidated!A2:S948,19,FALSE)="VAM",VLOOKUP(U99,Store_VAM!B2:N271,13, FALSE),VLOOKUP(U99,Store_SRP!B2:N103,13, FALSE)))</f>
      </c>
      <c r="AD99">
        <f>IF(IFERROR(AC99,TRUE)=TRUE, "-","OK")</f>
      </c>
      <c r="AE99">
        <f>IF(IFERROR(VLOOKUP(U99,Store_Showcase!B2:H134,{5}, FALSE), TRUE)=TRUE, IF(IFERROR(VLOOKUP(U99,Store_SRP!B2:H103,{5}, FALSE), TRUE)=TRUE,VLOOKUP(U99,Store_VAM!B2:H271,{5}, FALSE),VLOOKUP(U99,Store_SRP!B2:H103,{5}, FALSE)), VLOOKUP(U99,Store_Showcase!B2:H134,{5}, FALSE))</f>
      </c>
      <c r="AF99">
        <f>IF(IFERROR(VLOOKUP(U99,Store_Showcase!B2:H134,{6}, FALSE), TRUE)=TRUE, IF(IFERROR(VLOOKUP(U99,Store_SRP!B2:H103,{6}, FALSE), TRUE)=TRUE,VLOOKUP(U99,Store_VAM!B2:H271,{6}, FALSE),VLOOKUP(U99,Store_SRP!B2:H103,{6}, FALSE)), VLOOKUP(U99,Store_Showcase!B2:H134,{6}, FALSE))</f>
      </c>
      <c r="AG99">
        <f>VLOOKUP(D99,Sku_Consolidated!A2:R948,18,FALSE)</f>
      </c>
      <c r="AH99">
        <f>VLOOKUP(D99,Sku_Consolidated!A2:S948,19,FALSE)</f>
      </c>
      <c r="AI99">
        <f>VLOOKUP(D99,Sku_Consolidated!A2:T948,20,FALSE)</f>
      </c>
    </row>
    <row r="100" spans="1:35" x14ac:dyDescent="0.25">
      <c r="A100">
        <v>2024</v>
      </c>
      <c r="B100" t="s">
        <v>30</v>
      </c>
      <c r="C100" t="s">
        <v>31</v>
      </c>
      <c r="D100">
        <v>104143265</v>
      </c>
      <c r="E100" t="s">
        <v>53</v>
      </c>
      <c r="F100" s="12" t="s">
        <v>94</v>
      </c>
      <c r="G100" s="12" t="s">
        <v>94</v>
      </c>
      <c r="H100" t="s">
        <v>34</v>
      </c>
      <c r="I100" s="13" t="s">
        <v>35</v>
      </c>
      <c r="J100" s="13">
        <f>IF(H100="EA", I100, 0)</f>
      </c>
      <c r="K100" s="13">
        <f>IF(H100="KG", I100, I100 * VLOOKUP(D100,Sku_Consolidated!A2:U948,21,FALSE))</f>
      </c>
      <c r="L100" s="14" t="s">
        <v>36</v>
      </c>
      <c r="M100">
        <v>80</v>
      </c>
      <c r="N100" s="14" t="s">
        <v>78</v>
      </c>
      <c r="O100" s="14" t="s">
        <v>103</v>
      </c>
      <c r="P100" s="14" t="s">
        <v>104</v>
      </c>
      <c r="Q100" s="14" t="s">
        <v>105</v>
      </c>
      <c r="R100">
        <f>IF(IFERROR(VLOOKUP(U100,Store_Showcase!B2:H134,7, FALSE), TRUE)=TRUE, IF(IFERROR(VLOOKUP(U100,Store_SRP!B2:H103,7, FALSE), TRUE)=TRUE,VLOOKUP(U100,Store_VAM!B2:H271,7, FALSE),VLOOKUP(U100,Store_SRP!B2:H103,7, FALSE)), VLOOKUP(U100,Store_Showcase!B2:H134,7, FALSE))</f>
      </c>
      <c r="S100">
        <f>IF(IFERROR(VLOOKUP(U100,Store_Showcase!B2:K134,10, FALSE), TRUE)=TRUE, IF(IFERROR(VLOOKUP(U100,Store_SRP!B2:K103,10, FALSE), TRUE)=TRUE,VLOOKUP(U100,Store_VAM!B2:K271,10, FALSE),VLOOKUP(U100,Store_SRP!B2:K103,10, FALSE)), VLOOKUP(U100,Store_Showcase!B2:K134,10, FALSE))</f>
      </c>
      <c r="T100">
        <f>IF(VLOOKUP(D100,Sku_Consolidated!A2:S948,19,FALSE)="SHOWCASE", VLOOKUP(U100,Store_Showcase!B2:L134,11, FALSE), IF(VLOOKUP(D100,Sku_Consolidated!A2:S948,19,FALSE)="VAM",VLOOKUP(U100,Store_VAM!B2:L271,11, FALSE),VLOOKUP(U100,Store_SRP!B2:L103,11, FALSE)))</f>
      </c>
      <c r="U100" s="14">
        <v>2009</v>
      </c>
      <c r="V100">
        <f>IF(VLOOKUP(D100,Sku_Consolidated!A2:S948,19,FALSE)="SHOWCASE", VLOOKUP(U100,Store_Showcase!B2:C134,2, FALSE), IF(VLOOKUP(D100,Sku_Consolidated!A2:S948,19,FALSE)="VAM",VLOOKUP(U100,Store_VAM!B2:C271,2, FALSE),VLOOKUP(U100,Store_SRP!B2:C103,2, FALSE)))</f>
      </c>
      <c r="W100">
        <f>VLOOKUP(D100,Sku_Consolidated!A2:G948, 7, FALSE)</f>
      </c>
      <c r="X100">
        <f>VLOOKUP(D100,Sku_Consolidated!A2:K948, 11, FALSE)</f>
      </c>
      <c r="Y100">
        <f>VLOOKUP(D100,Sku_Consolidated!A2:H948, 8, FALSE)</f>
      </c>
      <c r="Z100">
        <f>VLOOKUP(D100,Sku_Consolidated!A2:I948, 9, FALSE)</f>
      </c>
      <c r="AA100" t="s">
        <v>41</v>
      </c>
      <c r="AB100">
        <f>VLOOKUP(D100,Sku_Consolidated!A2:E948, {5}, FALSE)</f>
      </c>
      <c r="AC100">
        <f>IF(VLOOKUP(D100,Sku_Consolidated!A2:S948,19,FALSE)="SHOWCASE", VLOOKUP(U100,Store_Showcase!B2:N134,13, FALSE), IF(VLOOKUP(D100,Sku_Consolidated!A2:S948,19,FALSE)="VAM",VLOOKUP(U100,Store_VAM!B2:N271,13, FALSE),VLOOKUP(U100,Store_SRP!B2:N103,13, FALSE)))</f>
      </c>
      <c r="AD100">
        <f>IF(IFERROR(AC100,TRUE)=TRUE, "-","OK")</f>
      </c>
      <c r="AE100">
        <f>IF(IFERROR(VLOOKUP(U100,Store_Showcase!B2:H134,{5}, FALSE), TRUE)=TRUE, IF(IFERROR(VLOOKUP(U100,Store_SRP!B2:H103,{5}, FALSE), TRUE)=TRUE,VLOOKUP(U100,Store_VAM!B2:H271,{5}, FALSE),VLOOKUP(U100,Store_SRP!B2:H103,{5}, FALSE)), VLOOKUP(U100,Store_Showcase!B2:H134,{5}, FALSE))</f>
      </c>
      <c r="AF100">
        <f>IF(IFERROR(VLOOKUP(U100,Store_Showcase!B2:H134,{6}, FALSE), TRUE)=TRUE, IF(IFERROR(VLOOKUP(U100,Store_SRP!B2:H103,{6}, FALSE), TRUE)=TRUE,VLOOKUP(U100,Store_VAM!B2:H271,{6}, FALSE),VLOOKUP(U100,Store_SRP!B2:H103,{6}, FALSE)), VLOOKUP(U100,Store_Showcase!B2:H134,{6}, FALSE))</f>
      </c>
      <c r="AG100">
        <f>VLOOKUP(D100,Sku_Consolidated!A2:R948,18,FALSE)</f>
      </c>
      <c r="AH100">
        <f>VLOOKUP(D100,Sku_Consolidated!A2:S948,19,FALSE)</f>
      </c>
      <c r="AI100">
        <f>VLOOKUP(D100,Sku_Consolidated!A2:T948,20,FALSE)</f>
      </c>
    </row>
    <row r="101" spans="1:35" x14ac:dyDescent="0.25">
      <c r="A101">
        <v>2024</v>
      </c>
      <c r="B101" t="s">
        <v>30</v>
      </c>
      <c r="C101" t="s">
        <v>31</v>
      </c>
      <c r="D101">
        <v>104143246</v>
      </c>
      <c r="E101" t="s">
        <v>32</v>
      </c>
      <c r="F101" s="12" t="s">
        <v>99</v>
      </c>
      <c r="G101" s="12" t="s">
        <v>99</v>
      </c>
      <c r="H101" t="s">
        <v>34</v>
      </c>
      <c r="I101" s="13" t="s">
        <v>54</v>
      </c>
      <c r="J101" s="13">
        <f>IF(H101="EA", I101, 0)</f>
      </c>
      <c r="K101" s="13">
        <f>IF(H101="KG", I101, I101 * VLOOKUP(D101,Sku_Consolidated!A2:U948,21,FALSE))</f>
      </c>
      <c r="L101" s="14" t="s">
        <v>36</v>
      </c>
      <c r="M101">
        <v>80</v>
      </c>
      <c r="N101" s="14" t="s">
        <v>95</v>
      </c>
      <c r="O101" s="14" t="s">
        <v>96</v>
      </c>
      <c r="P101" s="14" t="s">
        <v>97</v>
      </c>
      <c r="Q101" s="14" t="s">
        <v>98</v>
      </c>
      <c r="R101">
        <f>IF(IFERROR(VLOOKUP(U101,Store_Showcase!B2:H134,7, FALSE), TRUE)=TRUE, IF(IFERROR(VLOOKUP(U101,Store_SRP!B2:H103,7, FALSE), TRUE)=TRUE,VLOOKUP(U101,Store_VAM!B2:H271,7, FALSE),VLOOKUP(U101,Store_SRP!B2:H103,7, FALSE)), VLOOKUP(U101,Store_Showcase!B2:H134,7, FALSE))</f>
      </c>
      <c r="S101">
        <f>IF(IFERROR(VLOOKUP(U101,Store_Showcase!B2:K134,10, FALSE), TRUE)=TRUE, IF(IFERROR(VLOOKUP(U101,Store_SRP!B2:K103,10, FALSE), TRUE)=TRUE,VLOOKUP(U101,Store_VAM!B2:K271,10, FALSE),VLOOKUP(U101,Store_SRP!B2:K103,10, FALSE)), VLOOKUP(U101,Store_Showcase!B2:K134,10, FALSE))</f>
      </c>
      <c r="T101">
        <f>IF(VLOOKUP(D101,Sku_Consolidated!A2:S948,19,FALSE)="SHOWCASE", VLOOKUP(U101,Store_Showcase!B2:L134,11, FALSE), IF(VLOOKUP(D101,Sku_Consolidated!A2:S948,19,FALSE)="VAM",VLOOKUP(U101,Store_VAM!B2:L271,11, FALSE),VLOOKUP(U101,Store_SRP!B2:L103,11, FALSE)))</f>
      </c>
      <c r="U101" s="14">
        <v>2009</v>
      </c>
      <c r="V101">
        <f>IF(VLOOKUP(D101,Sku_Consolidated!A2:S948,19,FALSE)="SHOWCASE", VLOOKUP(U101,Store_Showcase!B2:C134,2, FALSE), IF(VLOOKUP(D101,Sku_Consolidated!A2:S948,19,FALSE)="VAM",VLOOKUP(U101,Store_VAM!B2:C271,2, FALSE),VLOOKUP(U101,Store_SRP!B2:C103,2, FALSE)))</f>
      </c>
      <c r="W101">
        <f>VLOOKUP(D101,Sku_Consolidated!A2:G948, 7, FALSE)</f>
      </c>
      <c r="X101">
        <f>VLOOKUP(D101,Sku_Consolidated!A2:K948, 11, FALSE)</f>
      </c>
      <c r="Y101">
        <f>VLOOKUP(D101,Sku_Consolidated!A2:H948, 8, FALSE)</f>
      </c>
      <c r="Z101">
        <f>VLOOKUP(D101,Sku_Consolidated!A2:I948, 9, FALSE)</f>
      </c>
      <c r="AA101" t="s">
        <v>41</v>
      </c>
      <c r="AB101">
        <f>VLOOKUP(D101,Sku_Consolidated!A2:E948, {5}, FALSE)</f>
      </c>
      <c r="AC101">
        <f>IF(VLOOKUP(D101,Sku_Consolidated!A2:S948,19,FALSE)="SHOWCASE", VLOOKUP(U101,Store_Showcase!B2:N134,13, FALSE), IF(VLOOKUP(D101,Sku_Consolidated!A2:S948,19,FALSE)="VAM",VLOOKUP(U101,Store_VAM!B2:N271,13, FALSE),VLOOKUP(U101,Store_SRP!B2:N103,13, FALSE)))</f>
      </c>
      <c r="AD101">
        <f>IF(IFERROR(AC101,TRUE)=TRUE, "-","OK")</f>
      </c>
      <c r="AE101">
        <f>IF(IFERROR(VLOOKUP(U101,Store_Showcase!B2:H134,{5}, FALSE), TRUE)=TRUE, IF(IFERROR(VLOOKUP(U101,Store_SRP!B2:H103,{5}, FALSE), TRUE)=TRUE,VLOOKUP(U101,Store_VAM!B2:H271,{5}, FALSE),VLOOKUP(U101,Store_SRP!B2:H103,{5}, FALSE)), VLOOKUP(U101,Store_Showcase!B2:H134,{5}, FALSE))</f>
      </c>
      <c r="AF101">
        <f>IF(IFERROR(VLOOKUP(U101,Store_Showcase!B2:H134,{6}, FALSE), TRUE)=TRUE, IF(IFERROR(VLOOKUP(U101,Store_SRP!B2:H103,{6}, FALSE), TRUE)=TRUE,VLOOKUP(U101,Store_VAM!B2:H271,{6}, FALSE),VLOOKUP(U101,Store_SRP!B2:H103,{6}, FALSE)), VLOOKUP(U101,Store_Showcase!B2:H134,{6}, FALSE))</f>
      </c>
      <c r="AG101">
        <f>VLOOKUP(D101,Sku_Consolidated!A2:R948,18,FALSE)</f>
      </c>
      <c r="AH101">
        <f>VLOOKUP(D101,Sku_Consolidated!A2:S948,19,FALSE)</f>
      </c>
      <c r="AI101">
        <f>VLOOKUP(D101,Sku_Consolidated!A2:T948,20,FALSE)</f>
      </c>
    </row>
    <row r="102" spans="1:35" x14ac:dyDescent="0.25">
      <c r="A102">
        <v>2024</v>
      </c>
      <c r="B102" t="s">
        <v>30</v>
      </c>
      <c r="C102" t="s">
        <v>31</v>
      </c>
      <c r="D102">
        <v>104143253</v>
      </c>
      <c r="E102" t="s">
        <v>64</v>
      </c>
      <c r="F102" s="12" t="s">
        <v>99</v>
      </c>
      <c r="G102" s="12" t="s">
        <v>99</v>
      </c>
      <c r="H102" t="s">
        <v>34</v>
      </c>
      <c r="I102" s="13" t="s">
        <v>54</v>
      </c>
      <c r="J102" s="13">
        <f>IF(H102="EA", I102, 0)</f>
      </c>
      <c r="K102" s="13">
        <f>IF(H102="KG", I102, I102 * VLOOKUP(D102,Sku_Consolidated!A2:U948,21,FALSE))</f>
      </c>
      <c r="L102" s="14" t="s">
        <v>36</v>
      </c>
      <c r="M102">
        <v>80</v>
      </c>
      <c r="N102" s="14" t="s">
        <v>95</v>
      </c>
      <c r="O102" s="14" t="s">
        <v>96</v>
      </c>
      <c r="P102" s="14" t="s">
        <v>97</v>
      </c>
      <c r="Q102" s="14" t="s">
        <v>98</v>
      </c>
      <c r="R102">
        <f>IF(IFERROR(VLOOKUP(U102,Store_Showcase!B2:H134,7, FALSE), TRUE)=TRUE, IF(IFERROR(VLOOKUP(U102,Store_SRP!B2:H103,7, FALSE), TRUE)=TRUE,VLOOKUP(U102,Store_VAM!B2:H271,7, FALSE),VLOOKUP(U102,Store_SRP!B2:H103,7, FALSE)), VLOOKUP(U102,Store_Showcase!B2:H134,7, FALSE))</f>
      </c>
      <c r="S102">
        <f>IF(IFERROR(VLOOKUP(U102,Store_Showcase!B2:K134,10, FALSE), TRUE)=TRUE, IF(IFERROR(VLOOKUP(U102,Store_SRP!B2:K103,10, FALSE), TRUE)=TRUE,VLOOKUP(U102,Store_VAM!B2:K271,10, FALSE),VLOOKUP(U102,Store_SRP!B2:K103,10, FALSE)), VLOOKUP(U102,Store_Showcase!B2:K134,10, FALSE))</f>
      </c>
      <c r="T102">
        <f>IF(VLOOKUP(D102,Sku_Consolidated!A2:S948,19,FALSE)="SHOWCASE", VLOOKUP(U102,Store_Showcase!B2:L134,11, FALSE), IF(VLOOKUP(D102,Sku_Consolidated!A2:S948,19,FALSE)="VAM",VLOOKUP(U102,Store_VAM!B2:L271,11, FALSE),VLOOKUP(U102,Store_SRP!B2:L103,11, FALSE)))</f>
      </c>
      <c r="U102" s="14">
        <v>2009</v>
      </c>
      <c r="V102">
        <f>IF(VLOOKUP(D102,Sku_Consolidated!A2:S948,19,FALSE)="SHOWCASE", VLOOKUP(U102,Store_Showcase!B2:C134,2, FALSE), IF(VLOOKUP(D102,Sku_Consolidated!A2:S948,19,FALSE)="VAM",VLOOKUP(U102,Store_VAM!B2:C271,2, FALSE),VLOOKUP(U102,Store_SRP!B2:C103,2, FALSE)))</f>
      </c>
      <c r="W102">
        <f>VLOOKUP(D102,Sku_Consolidated!A2:G948, 7, FALSE)</f>
      </c>
      <c r="X102">
        <f>VLOOKUP(D102,Sku_Consolidated!A2:K948, 11, FALSE)</f>
      </c>
      <c r="Y102">
        <f>VLOOKUP(D102,Sku_Consolidated!A2:H948, 8, FALSE)</f>
      </c>
      <c r="Z102">
        <f>VLOOKUP(D102,Sku_Consolidated!A2:I948, 9, FALSE)</f>
      </c>
      <c r="AA102" t="s">
        <v>41</v>
      </c>
      <c r="AB102">
        <f>VLOOKUP(D102,Sku_Consolidated!A2:E948, {5}, FALSE)</f>
      </c>
      <c r="AC102">
        <f>IF(VLOOKUP(D102,Sku_Consolidated!A2:S948,19,FALSE)="SHOWCASE", VLOOKUP(U102,Store_Showcase!B2:N134,13, FALSE), IF(VLOOKUP(D102,Sku_Consolidated!A2:S948,19,FALSE)="VAM",VLOOKUP(U102,Store_VAM!B2:N271,13, FALSE),VLOOKUP(U102,Store_SRP!B2:N103,13, FALSE)))</f>
      </c>
      <c r="AD102">
        <f>IF(IFERROR(AC102,TRUE)=TRUE, "-","OK")</f>
      </c>
      <c r="AE102">
        <f>IF(IFERROR(VLOOKUP(U102,Store_Showcase!B2:H134,{5}, FALSE), TRUE)=TRUE, IF(IFERROR(VLOOKUP(U102,Store_SRP!B2:H103,{5}, FALSE), TRUE)=TRUE,VLOOKUP(U102,Store_VAM!B2:H271,{5}, FALSE),VLOOKUP(U102,Store_SRP!B2:H103,{5}, FALSE)), VLOOKUP(U102,Store_Showcase!B2:H134,{5}, FALSE))</f>
      </c>
      <c r="AF102">
        <f>IF(IFERROR(VLOOKUP(U102,Store_Showcase!B2:H134,{6}, FALSE), TRUE)=TRUE, IF(IFERROR(VLOOKUP(U102,Store_SRP!B2:H103,{6}, FALSE), TRUE)=TRUE,VLOOKUP(U102,Store_VAM!B2:H271,{6}, FALSE),VLOOKUP(U102,Store_SRP!B2:H103,{6}, FALSE)), VLOOKUP(U102,Store_Showcase!B2:H134,{6}, FALSE))</f>
      </c>
      <c r="AG102">
        <f>VLOOKUP(D102,Sku_Consolidated!A2:R948,18,FALSE)</f>
      </c>
      <c r="AH102">
        <f>VLOOKUP(D102,Sku_Consolidated!A2:S948,19,FALSE)</f>
      </c>
      <c r="AI102">
        <f>VLOOKUP(D102,Sku_Consolidated!A2:T948,20,FALSE)</f>
      </c>
    </row>
    <row r="103" spans="1:35" x14ac:dyDescent="0.25">
      <c r="A103">
        <v>2024</v>
      </c>
      <c r="B103" t="s">
        <v>30</v>
      </c>
      <c r="C103" t="s">
        <v>31</v>
      </c>
      <c r="D103">
        <v>104143256</v>
      </c>
      <c r="E103" t="s">
        <v>42</v>
      </c>
      <c r="F103" s="12" t="s">
        <v>99</v>
      </c>
      <c r="G103" s="12" t="s">
        <v>99</v>
      </c>
      <c r="H103" t="s">
        <v>34</v>
      </c>
      <c r="I103" s="13" t="s">
        <v>43</v>
      </c>
      <c r="J103" s="13">
        <f>IF(H103="EA", I103, 0)</f>
      </c>
      <c r="K103" s="13">
        <f>IF(H103="KG", I103, I103 * VLOOKUP(D103,Sku_Consolidated!A2:U948,21,FALSE))</f>
      </c>
      <c r="L103" s="14" t="s">
        <v>36</v>
      </c>
      <c r="M103">
        <v>80</v>
      </c>
      <c r="N103" s="14" t="s">
        <v>44</v>
      </c>
      <c r="O103" s="14" t="s">
        <v>45</v>
      </c>
      <c r="P103" s="14" t="s">
        <v>46</v>
      </c>
      <c r="Q103" s="14" t="s">
        <v>47</v>
      </c>
      <c r="R103">
        <f>IF(IFERROR(VLOOKUP(U103,Store_Showcase!B2:H134,7, FALSE), TRUE)=TRUE, IF(IFERROR(VLOOKUP(U103,Store_SRP!B2:H103,7, FALSE), TRUE)=TRUE,VLOOKUP(U103,Store_VAM!B2:H271,7, FALSE),VLOOKUP(U103,Store_SRP!B2:H103,7, FALSE)), VLOOKUP(U103,Store_Showcase!B2:H134,7, FALSE))</f>
      </c>
      <c r="S103">
        <f>IF(IFERROR(VLOOKUP(U103,Store_Showcase!B2:K134,10, FALSE), TRUE)=TRUE, IF(IFERROR(VLOOKUP(U103,Store_SRP!B2:K103,10, FALSE), TRUE)=TRUE,VLOOKUP(U103,Store_VAM!B2:K271,10, FALSE),VLOOKUP(U103,Store_SRP!B2:K103,10, FALSE)), VLOOKUP(U103,Store_Showcase!B2:K134,10, FALSE))</f>
      </c>
      <c r="T103">
        <f>IF(VLOOKUP(D103,Sku_Consolidated!A2:S948,19,FALSE)="SHOWCASE", VLOOKUP(U103,Store_Showcase!B2:L134,11, FALSE), IF(VLOOKUP(D103,Sku_Consolidated!A2:S948,19,FALSE)="VAM",VLOOKUP(U103,Store_VAM!B2:L271,11, FALSE),VLOOKUP(U103,Store_SRP!B2:L103,11, FALSE)))</f>
      </c>
      <c r="U103" s="14">
        <v>2009</v>
      </c>
      <c r="V103">
        <f>IF(VLOOKUP(D103,Sku_Consolidated!A2:S948,19,FALSE)="SHOWCASE", VLOOKUP(U103,Store_Showcase!B2:C134,2, FALSE), IF(VLOOKUP(D103,Sku_Consolidated!A2:S948,19,FALSE)="VAM",VLOOKUP(U103,Store_VAM!B2:C271,2, FALSE),VLOOKUP(U103,Store_SRP!B2:C103,2, FALSE)))</f>
      </c>
      <c r="W103">
        <f>VLOOKUP(D103,Sku_Consolidated!A2:G948, 7, FALSE)</f>
      </c>
      <c r="X103">
        <f>VLOOKUP(D103,Sku_Consolidated!A2:K948, 11, FALSE)</f>
      </c>
      <c r="Y103">
        <f>VLOOKUP(D103,Sku_Consolidated!A2:H948, 8, FALSE)</f>
      </c>
      <c r="Z103">
        <f>VLOOKUP(D103,Sku_Consolidated!A2:I948, 9, FALSE)</f>
      </c>
      <c r="AA103" t="s">
        <v>41</v>
      </c>
      <c r="AB103">
        <f>VLOOKUP(D103,Sku_Consolidated!A2:E948, {5}, FALSE)</f>
      </c>
      <c r="AC103">
        <f>IF(VLOOKUP(D103,Sku_Consolidated!A2:S948,19,FALSE)="SHOWCASE", VLOOKUP(U103,Store_Showcase!B2:N134,13, FALSE), IF(VLOOKUP(D103,Sku_Consolidated!A2:S948,19,FALSE)="VAM",VLOOKUP(U103,Store_VAM!B2:N271,13, FALSE),VLOOKUP(U103,Store_SRP!B2:N103,13, FALSE)))</f>
      </c>
      <c r="AD103">
        <f>IF(IFERROR(AC103,TRUE)=TRUE, "-","OK")</f>
      </c>
      <c r="AE103">
        <f>IF(IFERROR(VLOOKUP(U103,Store_Showcase!B2:H134,{5}, FALSE), TRUE)=TRUE, IF(IFERROR(VLOOKUP(U103,Store_SRP!B2:H103,{5}, FALSE), TRUE)=TRUE,VLOOKUP(U103,Store_VAM!B2:H271,{5}, FALSE),VLOOKUP(U103,Store_SRP!B2:H103,{5}, FALSE)), VLOOKUP(U103,Store_Showcase!B2:H134,{5}, FALSE))</f>
      </c>
      <c r="AF103">
        <f>IF(IFERROR(VLOOKUP(U103,Store_Showcase!B2:H134,{6}, FALSE), TRUE)=TRUE, IF(IFERROR(VLOOKUP(U103,Store_SRP!B2:H103,{6}, FALSE), TRUE)=TRUE,VLOOKUP(U103,Store_VAM!B2:H271,{6}, FALSE),VLOOKUP(U103,Store_SRP!B2:H103,{6}, FALSE)), VLOOKUP(U103,Store_Showcase!B2:H134,{6}, FALSE))</f>
      </c>
      <c r="AG103">
        <f>VLOOKUP(D103,Sku_Consolidated!A2:R948,18,FALSE)</f>
      </c>
      <c r="AH103">
        <f>VLOOKUP(D103,Sku_Consolidated!A2:S948,19,FALSE)</f>
      </c>
      <c r="AI103">
        <f>VLOOKUP(D103,Sku_Consolidated!A2:T948,20,FALSE)</f>
      </c>
    </row>
    <row r="104" spans="1:35" x14ac:dyDescent="0.25">
      <c r="A104">
        <v>2024</v>
      </c>
      <c r="B104" t="s">
        <v>30</v>
      </c>
      <c r="C104" t="s">
        <v>31</v>
      </c>
      <c r="D104">
        <v>104143263</v>
      </c>
      <c r="E104" t="s">
        <v>48</v>
      </c>
      <c r="F104" s="12" t="s">
        <v>99</v>
      </c>
      <c r="G104" s="12" t="s">
        <v>99</v>
      </c>
      <c r="H104" t="s">
        <v>34</v>
      </c>
      <c r="I104" s="13" t="s">
        <v>43</v>
      </c>
      <c r="J104" s="13">
        <f>IF(H104="EA", I104, 0)</f>
      </c>
      <c r="K104" s="13">
        <f>IF(H104="KG", I104, I104 * VLOOKUP(D104,Sku_Consolidated!A2:U948,21,FALSE))</f>
      </c>
      <c r="L104" s="14" t="s">
        <v>36</v>
      </c>
      <c r="M104">
        <v>80</v>
      </c>
      <c r="N104" s="14" t="s">
        <v>65</v>
      </c>
      <c r="O104" s="14" t="s">
        <v>66</v>
      </c>
      <c r="P104" s="14" t="s">
        <v>67</v>
      </c>
      <c r="Q104" s="14" t="s">
        <v>68</v>
      </c>
      <c r="R104">
        <f>IF(IFERROR(VLOOKUP(U104,Store_Showcase!B2:H134,7, FALSE), TRUE)=TRUE, IF(IFERROR(VLOOKUP(U104,Store_SRP!B2:H103,7, FALSE), TRUE)=TRUE,VLOOKUP(U104,Store_VAM!B2:H271,7, FALSE),VLOOKUP(U104,Store_SRP!B2:H103,7, FALSE)), VLOOKUP(U104,Store_Showcase!B2:H134,7, FALSE))</f>
      </c>
      <c r="S104">
        <f>IF(IFERROR(VLOOKUP(U104,Store_Showcase!B2:K134,10, FALSE), TRUE)=TRUE, IF(IFERROR(VLOOKUP(U104,Store_SRP!B2:K103,10, FALSE), TRUE)=TRUE,VLOOKUP(U104,Store_VAM!B2:K271,10, FALSE),VLOOKUP(U104,Store_SRP!B2:K103,10, FALSE)), VLOOKUP(U104,Store_Showcase!B2:K134,10, FALSE))</f>
      </c>
      <c r="T104">
        <f>IF(VLOOKUP(D104,Sku_Consolidated!A2:S948,19,FALSE)="SHOWCASE", VLOOKUP(U104,Store_Showcase!B2:L134,11, FALSE), IF(VLOOKUP(D104,Sku_Consolidated!A2:S948,19,FALSE)="VAM",VLOOKUP(U104,Store_VAM!B2:L271,11, FALSE),VLOOKUP(U104,Store_SRP!B2:L103,11, FALSE)))</f>
      </c>
      <c r="U104" s="14">
        <v>2009</v>
      </c>
      <c r="V104">
        <f>IF(VLOOKUP(D104,Sku_Consolidated!A2:S948,19,FALSE)="SHOWCASE", VLOOKUP(U104,Store_Showcase!B2:C134,2, FALSE), IF(VLOOKUP(D104,Sku_Consolidated!A2:S948,19,FALSE)="VAM",VLOOKUP(U104,Store_VAM!B2:C271,2, FALSE),VLOOKUP(U104,Store_SRP!B2:C103,2, FALSE)))</f>
      </c>
      <c r="W104">
        <f>VLOOKUP(D104,Sku_Consolidated!A2:G948, 7, FALSE)</f>
      </c>
      <c r="X104">
        <f>VLOOKUP(D104,Sku_Consolidated!A2:K948, 11, FALSE)</f>
      </c>
      <c r="Y104">
        <f>VLOOKUP(D104,Sku_Consolidated!A2:H948, 8, FALSE)</f>
      </c>
      <c r="Z104">
        <f>VLOOKUP(D104,Sku_Consolidated!A2:I948, 9, FALSE)</f>
      </c>
      <c r="AA104" t="s">
        <v>41</v>
      </c>
      <c r="AB104">
        <f>VLOOKUP(D104,Sku_Consolidated!A2:E948, {5}, FALSE)</f>
      </c>
      <c r="AC104">
        <f>IF(VLOOKUP(D104,Sku_Consolidated!A2:S948,19,FALSE)="SHOWCASE", VLOOKUP(U104,Store_Showcase!B2:N134,13, FALSE), IF(VLOOKUP(D104,Sku_Consolidated!A2:S948,19,FALSE)="VAM",VLOOKUP(U104,Store_VAM!B2:N271,13, FALSE),VLOOKUP(U104,Store_SRP!B2:N103,13, FALSE)))</f>
      </c>
      <c r="AD104">
        <f>IF(IFERROR(AC104,TRUE)=TRUE, "-","OK")</f>
      </c>
      <c r="AE104">
        <f>IF(IFERROR(VLOOKUP(U104,Store_Showcase!B2:H134,{5}, FALSE), TRUE)=TRUE, IF(IFERROR(VLOOKUP(U104,Store_SRP!B2:H103,{5}, FALSE), TRUE)=TRUE,VLOOKUP(U104,Store_VAM!B2:H271,{5}, FALSE),VLOOKUP(U104,Store_SRP!B2:H103,{5}, FALSE)), VLOOKUP(U104,Store_Showcase!B2:H134,{5}, FALSE))</f>
      </c>
      <c r="AF104">
        <f>IF(IFERROR(VLOOKUP(U104,Store_Showcase!B2:H134,{6}, FALSE), TRUE)=TRUE, IF(IFERROR(VLOOKUP(U104,Store_SRP!B2:H103,{6}, FALSE), TRUE)=TRUE,VLOOKUP(U104,Store_VAM!B2:H271,{6}, FALSE),VLOOKUP(U104,Store_SRP!B2:H103,{6}, FALSE)), VLOOKUP(U104,Store_Showcase!B2:H134,{6}, FALSE))</f>
      </c>
      <c r="AG104">
        <f>VLOOKUP(D104,Sku_Consolidated!A2:R948,18,FALSE)</f>
      </c>
      <c r="AH104">
        <f>VLOOKUP(D104,Sku_Consolidated!A2:S948,19,FALSE)</f>
      </c>
      <c r="AI104">
        <f>VLOOKUP(D104,Sku_Consolidated!A2:T948,20,FALSE)</f>
      </c>
    </row>
    <row r="105" spans="1:35" x14ac:dyDescent="0.25">
      <c r="A105">
        <v>2024</v>
      </c>
      <c r="B105" t="s">
        <v>30</v>
      </c>
      <c r="C105" t="s">
        <v>31</v>
      </c>
      <c r="D105">
        <v>104143265</v>
      </c>
      <c r="E105" t="s">
        <v>53</v>
      </c>
      <c r="F105" s="12" t="s">
        <v>99</v>
      </c>
      <c r="G105" s="12" t="s">
        <v>99</v>
      </c>
      <c r="H105" t="s">
        <v>34</v>
      </c>
      <c r="I105" s="13" t="s">
        <v>43</v>
      </c>
      <c r="J105" s="13">
        <f>IF(H105="EA", I105, 0)</f>
      </c>
      <c r="K105" s="13">
        <f>IF(H105="KG", I105, I105 * VLOOKUP(D105,Sku_Consolidated!A2:U948,21,FALSE))</f>
      </c>
      <c r="L105" s="14" t="s">
        <v>36</v>
      </c>
      <c r="M105">
        <v>80</v>
      </c>
      <c r="N105" s="14" t="s">
        <v>69</v>
      </c>
      <c r="O105" s="14" t="s">
        <v>70</v>
      </c>
      <c r="P105" s="14" t="s">
        <v>71</v>
      </c>
      <c r="Q105" s="14" t="s">
        <v>72</v>
      </c>
      <c r="R105">
        <f>IF(IFERROR(VLOOKUP(U105,Store_Showcase!B2:H134,7, FALSE), TRUE)=TRUE, IF(IFERROR(VLOOKUP(U105,Store_SRP!B2:H103,7, FALSE), TRUE)=TRUE,VLOOKUP(U105,Store_VAM!B2:H271,7, FALSE),VLOOKUP(U105,Store_SRP!B2:H103,7, FALSE)), VLOOKUP(U105,Store_Showcase!B2:H134,7, FALSE))</f>
      </c>
      <c r="S105">
        <f>IF(IFERROR(VLOOKUP(U105,Store_Showcase!B2:K134,10, FALSE), TRUE)=TRUE, IF(IFERROR(VLOOKUP(U105,Store_SRP!B2:K103,10, FALSE), TRUE)=TRUE,VLOOKUP(U105,Store_VAM!B2:K271,10, FALSE),VLOOKUP(U105,Store_SRP!B2:K103,10, FALSE)), VLOOKUP(U105,Store_Showcase!B2:K134,10, FALSE))</f>
      </c>
      <c r="T105">
        <f>IF(VLOOKUP(D105,Sku_Consolidated!A2:S948,19,FALSE)="SHOWCASE", VLOOKUP(U105,Store_Showcase!B2:L134,11, FALSE), IF(VLOOKUP(D105,Sku_Consolidated!A2:S948,19,FALSE)="VAM",VLOOKUP(U105,Store_VAM!B2:L271,11, FALSE),VLOOKUP(U105,Store_SRP!B2:L103,11, FALSE)))</f>
      </c>
      <c r="U105" s="14">
        <v>2009</v>
      </c>
      <c r="V105">
        <f>IF(VLOOKUP(D105,Sku_Consolidated!A2:S948,19,FALSE)="SHOWCASE", VLOOKUP(U105,Store_Showcase!B2:C134,2, FALSE), IF(VLOOKUP(D105,Sku_Consolidated!A2:S948,19,FALSE)="VAM",VLOOKUP(U105,Store_VAM!B2:C271,2, FALSE),VLOOKUP(U105,Store_SRP!B2:C103,2, FALSE)))</f>
      </c>
      <c r="W105">
        <f>VLOOKUP(D105,Sku_Consolidated!A2:G948, 7, FALSE)</f>
      </c>
      <c r="X105">
        <f>VLOOKUP(D105,Sku_Consolidated!A2:K948, 11, FALSE)</f>
      </c>
      <c r="Y105">
        <f>VLOOKUP(D105,Sku_Consolidated!A2:H948, 8, FALSE)</f>
      </c>
      <c r="Z105">
        <f>VLOOKUP(D105,Sku_Consolidated!A2:I948, 9, FALSE)</f>
      </c>
      <c r="AA105" t="s">
        <v>41</v>
      </c>
      <c r="AB105">
        <f>VLOOKUP(D105,Sku_Consolidated!A2:E948, {5}, FALSE)</f>
      </c>
      <c r="AC105">
        <f>IF(VLOOKUP(D105,Sku_Consolidated!A2:S948,19,FALSE)="SHOWCASE", VLOOKUP(U105,Store_Showcase!B2:N134,13, FALSE), IF(VLOOKUP(D105,Sku_Consolidated!A2:S948,19,FALSE)="VAM",VLOOKUP(U105,Store_VAM!B2:N271,13, FALSE),VLOOKUP(U105,Store_SRP!B2:N103,13, FALSE)))</f>
      </c>
      <c r="AD105">
        <f>IF(IFERROR(AC105,TRUE)=TRUE, "-","OK")</f>
      </c>
      <c r="AE105">
        <f>IF(IFERROR(VLOOKUP(U105,Store_Showcase!B2:H134,{5}, FALSE), TRUE)=TRUE, IF(IFERROR(VLOOKUP(U105,Store_SRP!B2:H103,{5}, FALSE), TRUE)=TRUE,VLOOKUP(U105,Store_VAM!B2:H271,{5}, FALSE),VLOOKUP(U105,Store_SRP!B2:H103,{5}, FALSE)), VLOOKUP(U105,Store_Showcase!B2:H134,{5}, FALSE))</f>
      </c>
      <c r="AF105">
        <f>IF(IFERROR(VLOOKUP(U105,Store_Showcase!B2:H134,{6}, FALSE), TRUE)=TRUE, IF(IFERROR(VLOOKUP(U105,Store_SRP!B2:H103,{6}, FALSE), TRUE)=TRUE,VLOOKUP(U105,Store_VAM!B2:H271,{6}, FALSE),VLOOKUP(U105,Store_SRP!B2:H103,{6}, FALSE)), VLOOKUP(U105,Store_Showcase!B2:H134,{6}, FALSE))</f>
      </c>
      <c r="AG105">
        <f>VLOOKUP(D105,Sku_Consolidated!A2:R948,18,FALSE)</f>
      </c>
      <c r="AH105">
        <f>VLOOKUP(D105,Sku_Consolidated!A2:S948,19,FALSE)</f>
      </c>
      <c r="AI105">
        <f>VLOOKUP(D105,Sku_Consolidated!A2:T948,20,FALSE)</f>
      </c>
    </row>
    <row r="106" spans="1:35" x14ac:dyDescent="0.25">
      <c r="A106">
        <v>2024</v>
      </c>
      <c r="B106" t="s">
        <v>30</v>
      </c>
      <c r="C106" t="s">
        <v>31</v>
      </c>
      <c r="D106">
        <v>104143263</v>
      </c>
      <c r="E106" t="s">
        <v>48</v>
      </c>
      <c r="F106" s="12" t="s">
        <v>33</v>
      </c>
      <c r="G106" s="12" t="s">
        <v>33</v>
      </c>
      <c r="H106" t="s">
        <v>34</v>
      </c>
      <c r="I106" s="13" t="s">
        <v>43</v>
      </c>
      <c r="J106" s="13">
        <f>IF(H106="EA", I106, 0)</f>
      </c>
      <c r="K106" s="13">
        <f>IF(H106="KG", I106, I106 * VLOOKUP(D106,Sku_Consolidated!A2:U948,21,FALSE))</f>
      </c>
      <c r="L106" s="14" t="s">
        <v>36</v>
      </c>
      <c r="M106">
        <v>80</v>
      </c>
      <c r="N106" s="14" t="s">
        <v>65</v>
      </c>
      <c r="O106" s="14" t="s">
        <v>66</v>
      </c>
      <c r="P106" s="14" t="s">
        <v>67</v>
      </c>
      <c r="Q106" s="14" t="s">
        <v>68</v>
      </c>
      <c r="R106">
        <f>IF(IFERROR(VLOOKUP(U106,Store_Showcase!B2:H134,7, FALSE), TRUE)=TRUE, IF(IFERROR(VLOOKUP(U106,Store_SRP!B2:H103,7, FALSE), TRUE)=TRUE,VLOOKUP(U106,Store_VAM!B2:H271,7, FALSE),VLOOKUP(U106,Store_SRP!B2:H103,7, FALSE)), VLOOKUP(U106,Store_Showcase!B2:H134,7, FALSE))</f>
      </c>
      <c r="S106">
        <f>IF(IFERROR(VLOOKUP(U106,Store_Showcase!B2:K134,10, FALSE), TRUE)=TRUE, IF(IFERROR(VLOOKUP(U106,Store_SRP!B2:K103,10, FALSE), TRUE)=TRUE,VLOOKUP(U106,Store_VAM!B2:K271,10, FALSE),VLOOKUP(U106,Store_SRP!B2:K103,10, FALSE)), VLOOKUP(U106,Store_Showcase!B2:K134,10, FALSE))</f>
      </c>
      <c r="T106">
        <f>IF(VLOOKUP(D106,Sku_Consolidated!A2:S948,19,FALSE)="SHOWCASE", VLOOKUP(U106,Store_Showcase!B2:L134,11, FALSE), IF(VLOOKUP(D106,Sku_Consolidated!A2:S948,19,FALSE)="VAM",VLOOKUP(U106,Store_VAM!B2:L271,11, FALSE),VLOOKUP(U106,Store_SRP!B2:L103,11, FALSE)))</f>
      </c>
      <c r="U106" s="14">
        <v>2012</v>
      </c>
      <c r="V106">
        <f>IF(VLOOKUP(D106,Sku_Consolidated!A2:S948,19,FALSE)="SHOWCASE", VLOOKUP(U106,Store_Showcase!B2:C134,2, FALSE), IF(VLOOKUP(D106,Sku_Consolidated!A2:S948,19,FALSE)="VAM",VLOOKUP(U106,Store_VAM!B2:C271,2, FALSE),VLOOKUP(U106,Store_SRP!B2:C103,2, FALSE)))</f>
      </c>
      <c r="W106">
        <f>VLOOKUP(D106,Sku_Consolidated!A2:G948, 7, FALSE)</f>
      </c>
      <c r="X106">
        <f>VLOOKUP(D106,Sku_Consolidated!A2:K948, 11, FALSE)</f>
      </c>
      <c r="Y106">
        <f>VLOOKUP(D106,Sku_Consolidated!A2:H948, 8, FALSE)</f>
      </c>
      <c r="Z106">
        <f>VLOOKUP(D106,Sku_Consolidated!A2:I948, 9, FALSE)</f>
      </c>
      <c r="AA106" t="s">
        <v>41</v>
      </c>
      <c r="AB106">
        <f>VLOOKUP(D106,Sku_Consolidated!A2:E948, {5}, FALSE)</f>
      </c>
      <c r="AC106">
        <f>IF(VLOOKUP(D106,Sku_Consolidated!A2:S948,19,FALSE)="SHOWCASE", VLOOKUP(U106,Store_Showcase!B2:N134,13, FALSE), IF(VLOOKUP(D106,Sku_Consolidated!A2:S948,19,FALSE)="VAM",VLOOKUP(U106,Store_VAM!B2:N271,13, FALSE),VLOOKUP(U106,Store_SRP!B2:N103,13, FALSE)))</f>
      </c>
      <c r="AD106">
        <f>IF(IFERROR(AC106,TRUE)=TRUE, "-","OK")</f>
      </c>
      <c r="AE106">
        <f>IF(IFERROR(VLOOKUP(U106,Store_Showcase!B2:H134,{5}, FALSE), TRUE)=TRUE, IF(IFERROR(VLOOKUP(U106,Store_SRP!B2:H103,{5}, FALSE), TRUE)=TRUE,VLOOKUP(U106,Store_VAM!B2:H271,{5}, FALSE),VLOOKUP(U106,Store_SRP!B2:H103,{5}, FALSE)), VLOOKUP(U106,Store_Showcase!B2:H134,{5}, FALSE))</f>
      </c>
      <c r="AF106">
        <f>IF(IFERROR(VLOOKUP(U106,Store_Showcase!B2:H134,{6}, FALSE), TRUE)=TRUE, IF(IFERROR(VLOOKUP(U106,Store_SRP!B2:H103,{6}, FALSE), TRUE)=TRUE,VLOOKUP(U106,Store_VAM!B2:H271,{6}, FALSE),VLOOKUP(U106,Store_SRP!B2:H103,{6}, FALSE)), VLOOKUP(U106,Store_Showcase!B2:H134,{6}, FALSE))</f>
      </c>
      <c r="AG106">
        <f>VLOOKUP(D106,Sku_Consolidated!A2:R948,18,FALSE)</f>
      </c>
      <c r="AH106">
        <f>VLOOKUP(D106,Sku_Consolidated!A2:S948,19,FALSE)</f>
      </c>
      <c r="AI106">
        <f>VLOOKUP(D106,Sku_Consolidated!A2:T948,20,FALSE)</f>
      </c>
    </row>
    <row r="107" spans="1:35" x14ac:dyDescent="0.25">
      <c r="A107">
        <v>2024</v>
      </c>
      <c r="B107" t="s">
        <v>30</v>
      </c>
      <c r="C107" t="s">
        <v>31</v>
      </c>
      <c r="D107">
        <v>104194040</v>
      </c>
      <c r="E107" t="s">
        <v>115</v>
      </c>
      <c r="F107" s="12" t="s">
        <v>33</v>
      </c>
      <c r="G107" s="12" t="s">
        <v>33</v>
      </c>
      <c r="H107" t="s">
        <v>34</v>
      </c>
      <c r="I107" s="13" t="s">
        <v>43</v>
      </c>
      <c r="J107" s="13">
        <f>IF(H107="EA", I107, 0)</f>
      </c>
      <c r="K107" s="13">
        <f>IF(H107="KG", I107, I107 * VLOOKUP(D107,Sku_Consolidated!A2:U948,21,FALSE))</f>
      </c>
      <c r="L107" s="14" t="s">
        <v>36</v>
      </c>
      <c r="M107">
        <v>80</v>
      </c>
      <c r="N107" s="14" t="s">
        <v>69</v>
      </c>
      <c r="O107" s="14" t="s">
        <v>70</v>
      </c>
      <c r="P107" s="14" t="s">
        <v>71</v>
      </c>
      <c r="Q107" s="14" t="s">
        <v>72</v>
      </c>
      <c r="R107">
        <f>IF(IFERROR(VLOOKUP(U107,Store_Showcase!B2:H134,7, FALSE), TRUE)=TRUE, IF(IFERROR(VLOOKUP(U107,Store_SRP!B2:H103,7, FALSE), TRUE)=TRUE,VLOOKUP(U107,Store_VAM!B2:H271,7, FALSE),VLOOKUP(U107,Store_SRP!B2:H103,7, FALSE)), VLOOKUP(U107,Store_Showcase!B2:H134,7, FALSE))</f>
      </c>
      <c r="S107">
        <f>IF(IFERROR(VLOOKUP(U107,Store_Showcase!B2:K134,10, FALSE), TRUE)=TRUE, IF(IFERROR(VLOOKUP(U107,Store_SRP!B2:K103,10, FALSE), TRUE)=TRUE,VLOOKUP(U107,Store_VAM!B2:K271,10, FALSE),VLOOKUP(U107,Store_SRP!B2:K103,10, FALSE)), VLOOKUP(U107,Store_Showcase!B2:K134,10, FALSE))</f>
      </c>
      <c r="T107">
        <f>IF(VLOOKUP(D107,Sku_Consolidated!A2:S948,19,FALSE)="SHOWCASE", VLOOKUP(U107,Store_Showcase!B2:L134,11, FALSE), IF(VLOOKUP(D107,Sku_Consolidated!A2:S948,19,FALSE)="VAM",VLOOKUP(U107,Store_VAM!B2:L271,11, FALSE),VLOOKUP(U107,Store_SRP!B2:L103,11, FALSE)))</f>
      </c>
      <c r="U107" s="14">
        <v>2012</v>
      </c>
      <c r="V107">
        <f>IF(VLOOKUP(D107,Sku_Consolidated!A2:S948,19,FALSE)="SHOWCASE", VLOOKUP(U107,Store_Showcase!B2:C134,2, FALSE), IF(VLOOKUP(D107,Sku_Consolidated!A2:S948,19,FALSE)="VAM",VLOOKUP(U107,Store_VAM!B2:C271,2, FALSE),VLOOKUP(U107,Store_SRP!B2:C103,2, FALSE)))</f>
      </c>
      <c r="W107">
        <f>VLOOKUP(D107,Sku_Consolidated!A2:G948, 7, FALSE)</f>
      </c>
      <c r="X107">
        <f>VLOOKUP(D107,Sku_Consolidated!A2:K948, 11, FALSE)</f>
      </c>
      <c r="Y107">
        <f>VLOOKUP(D107,Sku_Consolidated!A2:H948, 8, FALSE)</f>
      </c>
      <c r="Z107">
        <f>VLOOKUP(D107,Sku_Consolidated!A2:I948, 9, FALSE)</f>
      </c>
      <c r="AA107" t="s">
        <v>41</v>
      </c>
      <c r="AB107">
        <f>VLOOKUP(D107,Sku_Consolidated!A2:E948, {5}, FALSE)</f>
      </c>
      <c r="AC107">
        <f>IF(VLOOKUP(D107,Sku_Consolidated!A2:S948,19,FALSE)="SHOWCASE", VLOOKUP(U107,Store_Showcase!B2:N134,13, FALSE), IF(VLOOKUP(D107,Sku_Consolidated!A2:S948,19,FALSE)="VAM",VLOOKUP(U107,Store_VAM!B2:N271,13, FALSE),VLOOKUP(U107,Store_SRP!B2:N103,13, FALSE)))</f>
      </c>
      <c r="AD107">
        <f>IF(IFERROR(AC107,TRUE)=TRUE, "-","OK")</f>
      </c>
      <c r="AE107">
        <f>IF(IFERROR(VLOOKUP(U107,Store_Showcase!B2:H134,{5}, FALSE), TRUE)=TRUE, IF(IFERROR(VLOOKUP(U107,Store_SRP!B2:H103,{5}, FALSE), TRUE)=TRUE,VLOOKUP(U107,Store_VAM!B2:H271,{5}, FALSE),VLOOKUP(U107,Store_SRP!B2:H103,{5}, FALSE)), VLOOKUP(U107,Store_Showcase!B2:H134,{5}, FALSE))</f>
      </c>
      <c r="AF107">
        <f>IF(IFERROR(VLOOKUP(U107,Store_Showcase!B2:H134,{6}, FALSE), TRUE)=TRUE, IF(IFERROR(VLOOKUP(U107,Store_SRP!B2:H103,{6}, FALSE), TRUE)=TRUE,VLOOKUP(U107,Store_VAM!B2:H271,{6}, FALSE),VLOOKUP(U107,Store_SRP!B2:H103,{6}, FALSE)), VLOOKUP(U107,Store_Showcase!B2:H134,{6}, FALSE))</f>
      </c>
      <c r="AG107">
        <f>VLOOKUP(D107,Sku_Consolidated!A2:R948,18,FALSE)</f>
      </c>
      <c r="AH107">
        <f>VLOOKUP(D107,Sku_Consolidated!A2:S948,19,FALSE)</f>
      </c>
      <c r="AI107">
        <f>VLOOKUP(D107,Sku_Consolidated!A2:T948,20,FALSE)</f>
      </c>
    </row>
    <row r="108" spans="1:35" x14ac:dyDescent="0.25">
      <c r="A108">
        <v>2024</v>
      </c>
      <c r="B108" t="s">
        <v>30</v>
      </c>
      <c r="C108" t="s">
        <v>31</v>
      </c>
      <c r="D108">
        <v>104143253</v>
      </c>
      <c r="E108" t="s">
        <v>64</v>
      </c>
      <c r="F108" s="12" t="s">
        <v>59</v>
      </c>
      <c r="G108" s="12" t="s">
        <v>59</v>
      </c>
      <c r="H108" t="s">
        <v>34</v>
      </c>
      <c r="I108" s="13" t="s">
        <v>43</v>
      </c>
      <c r="J108" s="13">
        <f>IF(H108="EA", I108, 0)</f>
      </c>
      <c r="K108" s="13">
        <f>IF(H108="KG", I108, I108 * VLOOKUP(D108,Sku_Consolidated!A2:U948,21,FALSE))</f>
      </c>
      <c r="L108" s="14" t="s">
        <v>36</v>
      </c>
      <c r="M108">
        <v>80</v>
      </c>
      <c r="N108" s="14" t="s">
        <v>60</v>
      </c>
      <c r="O108" s="14" t="s">
        <v>61</v>
      </c>
      <c r="P108" s="14" t="s">
        <v>62</v>
      </c>
      <c r="Q108" s="14" t="s">
        <v>63</v>
      </c>
      <c r="R108">
        <f>IF(IFERROR(VLOOKUP(U108,Store_Showcase!B2:H134,7, FALSE), TRUE)=TRUE, IF(IFERROR(VLOOKUP(U108,Store_SRP!B2:H103,7, FALSE), TRUE)=TRUE,VLOOKUP(U108,Store_VAM!B2:H271,7, FALSE),VLOOKUP(U108,Store_SRP!B2:H103,7, FALSE)), VLOOKUP(U108,Store_Showcase!B2:H134,7, FALSE))</f>
      </c>
      <c r="S108">
        <f>IF(IFERROR(VLOOKUP(U108,Store_Showcase!B2:K134,10, FALSE), TRUE)=TRUE, IF(IFERROR(VLOOKUP(U108,Store_SRP!B2:K103,10, FALSE), TRUE)=TRUE,VLOOKUP(U108,Store_VAM!B2:K271,10, FALSE),VLOOKUP(U108,Store_SRP!B2:K103,10, FALSE)), VLOOKUP(U108,Store_Showcase!B2:K134,10, FALSE))</f>
      </c>
      <c r="T108">
        <f>IF(VLOOKUP(D108,Sku_Consolidated!A2:S948,19,FALSE)="SHOWCASE", VLOOKUP(U108,Store_Showcase!B2:L134,11, FALSE), IF(VLOOKUP(D108,Sku_Consolidated!A2:S948,19,FALSE)="VAM",VLOOKUP(U108,Store_VAM!B2:L271,11, FALSE),VLOOKUP(U108,Store_SRP!B2:L103,11, FALSE)))</f>
      </c>
      <c r="U108" s="14">
        <v>2012</v>
      </c>
      <c r="V108">
        <f>IF(VLOOKUP(D108,Sku_Consolidated!A2:S948,19,FALSE)="SHOWCASE", VLOOKUP(U108,Store_Showcase!B2:C134,2, FALSE), IF(VLOOKUP(D108,Sku_Consolidated!A2:S948,19,FALSE)="VAM",VLOOKUP(U108,Store_VAM!B2:C271,2, FALSE),VLOOKUP(U108,Store_SRP!B2:C103,2, FALSE)))</f>
      </c>
      <c r="W108">
        <f>VLOOKUP(D108,Sku_Consolidated!A2:G948, 7, FALSE)</f>
      </c>
      <c r="X108">
        <f>VLOOKUP(D108,Sku_Consolidated!A2:K948, 11, FALSE)</f>
      </c>
      <c r="Y108">
        <f>VLOOKUP(D108,Sku_Consolidated!A2:H948, 8, FALSE)</f>
      </c>
      <c r="Z108">
        <f>VLOOKUP(D108,Sku_Consolidated!A2:I948, 9, FALSE)</f>
      </c>
      <c r="AA108" t="s">
        <v>41</v>
      </c>
      <c r="AB108">
        <f>VLOOKUP(D108,Sku_Consolidated!A2:E948, {5}, FALSE)</f>
      </c>
      <c r="AC108">
        <f>IF(VLOOKUP(D108,Sku_Consolidated!A2:S948,19,FALSE)="SHOWCASE", VLOOKUP(U108,Store_Showcase!B2:N134,13, FALSE), IF(VLOOKUP(D108,Sku_Consolidated!A2:S948,19,FALSE)="VAM",VLOOKUP(U108,Store_VAM!B2:N271,13, FALSE),VLOOKUP(U108,Store_SRP!B2:N103,13, FALSE)))</f>
      </c>
      <c r="AD108">
        <f>IF(IFERROR(AC108,TRUE)=TRUE, "-","OK")</f>
      </c>
      <c r="AE108">
        <f>IF(IFERROR(VLOOKUP(U108,Store_Showcase!B2:H134,{5}, FALSE), TRUE)=TRUE, IF(IFERROR(VLOOKUP(U108,Store_SRP!B2:H103,{5}, FALSE), TRUE)=TRUE,VLOOKUP(U108,Store_VAM!B2:H271,{5}, FALSE),VLOOKUP(U108,Store_SRP!B2:H103,{5}, FALSE)), VLOOKUP(U108,Store_Showcase!B2:H134,{5}, FALSE))</f>
      </c>
      <c r="AF108">
        <f>IF(IFERROR(VLOOKUP(U108,Store_Showcase!B2:H134,{6}, FALSE), TRUE)=TRUE, IF(IFERROR(VLOOKUP(U108,Store_SRP!B2:H103,{6}, FALSE), TRUE)=TRUE,VLOOKUP(U108,Store_VAM!B2:H271,{6}, FALSE),VLOOKUP(U108,Store_SRP!B2:H103,{6}, FALSE)), VLOOKUP(U108,Store_Showcase!B2:H134,{6}, FALSE))</f>
      </c>
      <c r="AG108">
        <f>VLOOKUP(D108,Sku_Consolidated!A2:R948,18,FALSE)</f>
      </c>
      <c r="AH108">
        <f>VLOOKUP(D108,Sku_Consolidated!A2:S948,19,FALSE)</f>
      </c>
      <c r="AI108">
        <f>VLOOKUP(D108,Sku_Consolidated!A2:T948,20,FALSE)</f>
      </c>
    </row>
    <row r="109" spans="1:35" x14ac:dyDescent="0.25">
      <c r="A109">
        <v>2024</v>
      </c>
      <c r="B109" t="s">
        <v>30</v>
      </c>
      <c r="C109" t="s">
        <v>31</v>
      </c>
      <c r="D109">
        <v>104194036</v>
      </c>
      <c r="E109" t="s">
        <v>114</v>
      </c>
      <c r="F109" s="12" t="s">
        <v>59</v>
      </c>
      <c r="G109" s="12" t="s">
        <v>59</v>
      </c>
      <c r="H109" t="s">
        <v>34</v>
      </c>
      <c r="I109" s="13" t="s">
        <v>43</v>
      </c>
      <c r="J109" s="13">
        <f>IF(H109="EA", I109, 0)</f>
      </c>
      <c r="K109" s="13">
        <f>IF(H109="KG", I109, I109 * VLOOKUP(D109,Sku_Consolidated!A2:U948,21,FALSE))</f>
      </c>
      <c r="L109" s="14" t="s">
        <v>36</v>
      </c>
      <c r="M109">
        <v>80</v>
      </c>
      <c r="N109" s="14" t="s">
        <v>69</v>
      </c>
      <c r="O109" s="14" t="s">
        <v>70</v>
      </c>
      <c r="P109" s="14" t="s">
        <v>71</v>
      </c>
      <c r="Q109" s="14" t="s">
        <v>72</v>
      </c>
      <c r="R109">
        <f>IF(IFERROR(VLOOKUP(U109,Store_Showcase!B2:H134,7, FALSE), TRUE)=TRUE, IF(IFERROR(VLOOKUP(U109,Store_SRP!B2:H103,7, FALSE), TRUE)=TRUE,VLOOKUP(U109,Store_VAM!B2:H271,7, FALSE),VLOOKUP(U109,Store_SRP!B2:H103,7, FALSE)), VLOOKUP(U109,Store_Showcase!B2:H134,7, FALSE))</f>
      </c>
      <c r="S109">
        <f>IF(IFERROR(VLOOKUP(U109,Store_Showcase!B2:K134,10, FALSE), TRUE)=TRUE, IF(IFERROR(VLOOKUP(U109,Store_SRP!B2:K103,10, FALSE), TRUE)=TRUE,VLOOKUP(U109,Store_VAM!B2:K271,10, FALSE),VLOOKUP(U109,Store_SRP!B2:K103,10, FALSE)), VLOOKUP(U109,Store_Showcase!B2:K134,10, FALSE))</f>
      </c>
      <c r="T109">
        <f>IF(VLOOKUP(D109,Sku_Consolidated!A2:S948,19,FALSE)="SHOWCASE", VLOOKUP(U109,Store_Showcase!B2:L134,11, FALSE), IF(VLOOKUP(D109,Sku_Consolidated!A2:S948,19,FALSE)="VAM",VLOOKUP(U109,Store_VAM!B2:L271,11, FALSE),VLOOKUP(U109,Store_SRP!B2:L103,11, FALSE)))</f>
      </c>
      <c r="U109" s="14">
        <v>2012</v>
      </c>
      <c r="V109">
        <f>IF(VLOOKUP(D109,Sku_Consolidated!A2:S948,19,FALSE)="SHOWCASE", VLOOKUP(U109,Store_Showcase!B2:C134,2, FALSE), IF(VLOOKUP(D109,Sku_Consolidated!A2:S948,19,FALSE)="VAM",VLOOKUP(U109,Store_VAM!B2:C271,2, FALSE),VLOOKUP(U109,Store_SRP!B2:C103,2, FALSE)))</f>
      </c>
      <c r="W109">
        <f>VLOOKUP(D109,Sku_Consolidated!A2:G948, 7, FALSE)</f>
      </c>
      <c r="X109">
        <f>VLOOKUP(D109,Sku_Consolidated!A2:K948, 11, FALSE)</f>
      </c>
      <c r="Y109">
        <f>VLOOKUP(D109,Sku_Consolidated!A2:H948, 8, FALSE)</f>
      </c>
      <c r="Z109">
        <f>VLOOKUP(D109,Sku_Consolidated!A2:I948, 9, FALSE)</f>
      </c>
      <c r="AA109" t="s">
        <v>41</v>
      </c>
      <c r="AB109">
        <f>VLOOKUP(D109,Sku_Consolidated!A2:E948, {5}, FALSE)</f>
      </c>
      <c r="AC109">
        <f>IF(VLOOKUP(D109,Sku_Consolidated!A2:S948,19,FALSE)="SHOWCASE", VLOOKUP(U109,Store_Showcase!B2:N134,13, FALSE), IF(VLOOKUP(D109,Sku_Consolidated!A2:S948,19,FALSE)="VAM",VLOOKUP(U109,Store_VAM!B2:N271,13, FALSE),VLOOKUP(U109,Store_SRP!B2:N103,13, FALSE)))</f>
      </c>
      <c r="AD109">
        <f>IF(IFERROR(AC109,TRUE)=TRUE, "-","OK")</f>
      </c>
      <c r="AE109">
        <f>IF(IFERROR(VLOOKUP(U109,Store_Showcase!B2:H134,{5}, FALSE), TRUE)=TRUE, IF(IFERROR(VLOOKUP(U109,Store_SRP!B2:H103,{5}, FALSE), TRUE)=TRUE,VLOOKUP(U109,Store_VAM!B2:H271,{5}, FALSE),VLOOKUP(U109,Store_SRP!B2:H103,{5}, FALSE)), VLOOKUP(U109,Store_Showcase!B2:H134,{5}, FALSE))</f>
      </c>
      <c r="AF109">
        <f>IF(IFERROR(VLOOKUP(U109,Store_Showcase!B2:H134,{6}, FALSE), TRUE)=TRUE, IF(IFERROR(VLOOKUP(U109,Store_SRP!B2:H103,{6}, FALSE), TRUE)=TRUE,VLOOKUP(U109,Store_VAM!B2:H271,{6}, FALSE),VLOOKUP(U109,Store_SRP!B2:H103,{6}, FALSE)), VLOOKUP(U109,Store_Showcase!B2:H134,{6}, FALSE))</f>
      </c>
      <c r="AG109">
        <f>VLOOKUP(D109,Sku_Consolidated!A2:R948,18,FALSE)</f>
      </c>
      <c r="AH109">
        <f>VLOOKUP(D109,Sku_Consolidated!A2:S948,19,FALSE)</f>
      </c>
      <c r="AI109">
        <f>VLOOKUP(D109,Sku_Consolidated!A2:T948,20,FALSE)</f>
      </c>
    </row>
    <row r="110" spans="1:35" x14ac:dyDescent="0.25">
      <c r="A110">
        <v>2024</v>
      </c>
      <c r="B110" t="s">
        <v>30</v>
      </c>
      <c r="C110" t="s">
        <v>31</v>
      </c>
      <c r="D110">
        <v>104194032</v>
      </c>
      <c r="E110" t="s">
        <v>129</v>
      </c>
      <c r="F110" s="12" t="s">
        <v>102</v>
      </c>
      <c r="G110" s="12" t="s">
        <v>102</v>
      </c>
      <c r="H110" t="s">
        <v>34</v>
      </c>
      <c r="I110" s="13" t="s">
        <v>35</v>
      </c>
      <c r="J110" s="13">
        <f>IF(H110="EA", I110, 0)</f>
      </c>
      <c r="K110" s="13">
        <f>IF(H110="KG", I110, I110 * VLOOKUP(D110,Sku_Consolidated!A2:U948,21,FALSE))</f>
      </c>
      <c r="L110" s="14" t="s">
        <v>36</v>
      </c>
      <c r="M110">
        <v>80</v>
      </c>
      <c r="N110" s="14" t="s">
        <v>130</v>
      </c>
      <c r="O110" s="14" t="s">
        <v>131</v>
      </c>
      <c r="P110" s="14" t="s">
        <v>132</v>
      </c>
      <c r="Q110" s="14" t="s">
        <v>133</v>
      </c>
      <c r="R110">
        <f>IF(IFERROR(VLOOKUP(U110,Store_Showcase!B2:H134,7, FALSE), TRUE)=TRUE, IF(IFERROR(VLOOKUP(U110,Store_SRP!B2:H103,7, FALSE), TRUE)=TRUE,VLOOKUP(U110,Store_VAM!B2:H271,7, FALSE),VLOOKUP(U110,Store_SRP!B2:H103,7, FALSE)), VLOOKUP(U110,Store_Showcase!B2:H134,7, FALSE))</f>
      </c>
      <c r="S110">
        <f>IF(IFERROR(VLOOKUP(U110,Store_Showcase!B2:K134,10, FALSE), TRUE)=TRUE, IF(IFERROR(VLOOKUP(U110,Store_SRP!B2:K103,10, FALSE), TRUE)=TRUE,VLOOKUP(U110,Store_VAM!B2:K271,10, FALSE),VLOOKUP(U110,Store_SRP!B2:K103,10, FALSE)), VLOOKUP(U110,Store_Showcase!B2:K134,10, FALSE))</f>
      </c>
      <c r="T110">
        <f>IF(VLOOKUP(D110,Sku_Consolidated!A2:S948,19,FALSE)="SHOWCASE", VLOOKUP(U110,Store_Showcase!B2:L134,11, FALSE), IF(VLOOKUP(D110,Sku_Consolidated!A2:S948,19,FALSE)="VAM",VLOOKUP(U110,Store_VAM!B2:L271,11, FALSE),VLOOKUP(U110,Store_SRP!B2:L103,11, FALSE)))</f>
      </c>
      <c r="U110" s="14">
        <v>2012</v>
      </c>
      <c r="V110">
        <f>IF(VLOOKUP(D110,Sku_Consolidated!A2:S948,19,FALSE)="SHOWCASE", VLOOKUP(U110,Store_Showcase!B2:C134,2, FALSE), IF(VLOOKUP(D110,Sku_Consolidated!A2:S948,19,FALSE)="VAM",VLOOKUP(U110,Store_VAM!B2:C271,2, FALSE),VLOOKUP(U110,Store_SRP!B2:C103,2, FALSE)))</f>
      </c>
      <c r="W110">
        <f>VLOOKUP(D110,Sku_Consolidated!A2:G948, 7, FALSE)</f>
      </c>
      <c r="X110">
        <f>VLOOKUP(D110,Sku_Consolidated!A2:K948, 11, FALSE)</f>
      </c>
      <c r="Y110">
        <f>VLOOKUP(D110,Sku_Consolidated!A2:H948, 8, FALSE)</f>
      </c>
      <c r="Z110">
        <f>VLOOKUP(D110,Sku_Consolidated!A2:I948, 9, FALSE)</f>
      </c>
      <c r="AA110" t="s">
        <v>41</v>
      </c>
      <c r="AB110">
        <f>VLOOKUP(D110,Sku_Consolidated!A2:E948, {5}, FALSE)</f>
      </c>
      <c r="AC110">
        <f>IF(VLOOKUP(D110,Sku_Consolidated!A2:S948,19,FALSE)="SHOWCASE", VLOOKUP(U110,Store_Showcase!B2:N134,13, FALSE), IF(VLOOKUP(D110,Sku_Consolidated!A2:S948,19,FALSE)="VAM",VLOOKUP(U110,Store_VAM!B2:N271,13, FALSE),VLOOKUP(U110,Store_SRP!B2:N103,13, FALSE)))</f>
      </c>
      <c r="AD110">
        <f>IF(IFERROR(AC110,TRUE)=TRUE, "-","OK")</f>
      </c>
      <c r="AE110">
        <f>IF(IFERROR(VLOOKUP(U110,Store_Showcase!B2:H134,{5}, FALSE), TRUE)=TRUE, IF(IFERROR(VLOOKUP(U110,Store_SRP!B2:H103,{5}, FALSE), TRUE)=TRUE,VLOOKUP(U110,Store_VAM!B2:H271,{5}, FALSE),VLOOKUP(U110,Store_SRP!B2:H103,{5}, FALSE)), VLOOKUP(U110,Store_Showcase!B2:H134,{5}, FALSE))</f>
      </c>
      <c r="AF110">
        <f>IF(IFERROR(VLOOKUP(U110,Store_Showcase!B2:H134,{6}, FALSE), TRUE)=TRUE, IF(IFERROR(VLOOKUP(U110,Store_SRP!B2:H103,{6}, FALSE), TRUE)=TRUE,VLOOKUP(U110,Store_VAM!B2:H271,{6}, FALSE),VLOOKUP(U110,Store_SRP!B2:H103,{6}, FALSE)), VLOOKUP(U110,Store_Showcase!B2:H134,{6}, FALSE))</f>
      </c>
      <c r="AG110">
        <f>VLOOKUP(D110,Sku_Consolidated!A2:R948,18,FALSE)</f>
      </c>
      <c r="AH110">
        <f>VLOOKUP(D110,Sku_Consolidated!A2:S948,19,FALSE)</f>
      </c>
      <c r="AI110">
        <f>VLOOKUP(D110,Sku_Consolidated!A2:T948,20,FALSE)</f>
      </c>
    </row>
    <row r="111" spans="1:35" x14ac:dyDescent="0.25">
      <c r="A111">
        <v>2024</v>
      </c>
      <c r="B111" t="s">
        <v>30</v>
      </c>
      <c r="C111" t="s">
        <v>31</v>
      </c>
      <c r="D111">
        <v>104194036</v>
      </c>
      <c r="E111" t="s">
        <v>114</v>
      </c>
      <c r="F111" s="12" t="s">
        <v>73</v>
      </c>
      <c r="G111" s="12" t="s">
        <v>73</v>
      </c>
      <c r="H111" t="s">
        <v>34</v>
      </c>
      <c r="I111" s="13" t="s">
        <v>43</v>
      </c>
      <c r="J111" s="13">
        <f>IF(H111="EA", I111, 0)</f>
      </c>
      <c r="K111" s="13">
        <f>IF(H111="KG", I111, I111 * VLOOKUP(D111,Sku_Consolidated!A2:U948,21,FALSE))</f>
      </c>
      <c r="L111" s="14" t="s">
        <v>36</v>
      </c>
      <c r="M111">
        <v>80</v>
      </c>
      <c r="N111" s="14" t="s">
        <v>69</v>
      </c>
      <c r="O111" s="14" t="s">
        <v>70</v>
      </c>
      <c r="P111" s="14" t="s">
        <v>71</v>
      </c>
      <c r="Q111" s="14" t="s">
        <v>72</v>
      </c>
      <c r="R111">
        <f>IF(IFERROR(VLOOKUP(U111,Store_Showcase!B2:H134,7, FALSE), TRUE)=TRUE, IF(IFERROR(VLOOKUP(U111,Store_SRP!B2:H103,7, FALSE), TRUE)=TRUE,VLOOKUP(U111,Store_VAM!B2:H271,7, FALSE),VLOOKUP(U111,Store_SRP!B2:H103,7, FALSE)), VLOOKUP(U111,Store_Showcase!B2:H134,7, FALSE))</f>
      </c>
      <c r="S111">
        <f>IF(IFERROR(VLOOKUP(U111,Store_Showcase!B2:K134,10, FALSE), TRUE)=TRUE, IF(IFERROR(VLOOKUP(U111,Store_SRP!B2:K103,10, FALSE), TRUE)=TRUE,VLOOKUP(U111,Store_VAM!B2:K271,10, FALSE),VLOOKUP(U111,Store_SRP!B2:K103,10, FALSE)), VLOOKUP(U111,Store_Showcase!B2:K134,10, FALSE))</f>
      </c>
      <c r="T111">
        <f>IF(VLOOKUP(D111,Sku_Consolidated!A2:S948,19,FALSE)="SHOWCASE", VLOOKUP(U111,Store_Showcase!B2:L134,11, FALSE), IF(VLOOKUP(D111,Sku_Consolidated!A2:S948,19,FALSE)="VAM",VLOOKUP(U111,Store_VAM!B2:L271,11, FALSE),VLOOKUP(U111,Store_SRP!B2:L103,11, FALSE)))</f>
      </c>
      <c r="U111" s="14">
        <v>2012</v>
      </c>
      <c r="V111">
        <f>IF(VLOOKUP(D111,Sku_Consolidated!A2:S948,19,FALSE)="SHOWCASE", VLOOKUP(U111,Store_Showcase!B2:C134,2, FALSE), IF(VLOOKUP(D111,Sku_Consolidated!A2:S948,19,FALSE)="VAM",VLOOKUP(U111,Store_VAM!B2:C271,2, FALSE),VLOOKUP(U111,Store_SRP!B2:C103,2, FALSE)))</f>
      </c>
      <c r="W111">
        <f>VLOOKUP(D111,Sku_Consolidated!A2:G948, 7, FALSE)</f>
      </c>
      <c r="X111">
        <f>VLOOKUP(D111,Sku_Consolidated!A2:K948, 11, FALSE)</f>
      </c>
      <c r="Y111">
        <f>VLOOKUP(D111,Sku_Consolidated!A2:H948, 8, FALSE)</f>
      </c>
      <c r="Z111">
        <f>VLOOKUP(D111,Sku_Consolidated!A2:I948, 9, FALSE)</f>
      </c>
      <c r="AA111" t="s">
        <v>41</v>
      </c>
      <c r="AB111">
        <f>VLOOKUP(D111,Sku_Consolidated!A2:E948, {5}, FALSE)</f>
      </c>
      <c r="AC111">
        <f>IF(VLOOKUP(D111,Sku_Consolidated!A2:S948,19,FALSE)="SHOWCASE", VLOOKUP(U111,Store_Showcase!B2:N134,13, FALSE), IF(VLOOKUP(D111,Sku_Consolidated!A2:S948,19,FALSE)="VAM",VLOOKUP(U111,Store_VAM!B2:N271,13, FALSE),VLOOKUP(U111,Store_SRP!B2:N103,13, FALSE)))</f>
      </c>
      <c r="AD111">
        <f>IF(IFERROR(AC111,TRUE)=TRUE, "-","OK")</f>
      </c>
      <c r="AE111">
        <f>IF(IFERROR(VLOOKUP(U111,Store_Showcase!B2:H134,{5}, FALSE), TRUE)=TRUE, IF(IFERROR(VLOOKUP(U111,Store_SRP!B2:H103,{5}, FALSE), TRUE)=TRUE,VLOOKUP(U111,Store_VAM!B2:H271,{5}, FALSE),VLOOKUP(U111,Store_SRP!B2:H103,{5}, FALSE)), VLOOKUP(U111,Store_Showcase!B2:H134,{5}, FALSE))</f>
      </c>
      <c r="AF111">
        <f>IF(IFERROR(VLOOKUP(U111,Store_Showcase!B2:H134,{6}, FALSE), TRUE)=TRUE, IF(IFERROR(VLOOKUP(U111,Store_SRP!B2:H103,{6}, FALSE), TRUE)=TRUE,VLOOKUP(U111,Store_VAM!B2:H271,{6}, FALSE),VLOOKUP(U111,Store_SRP!B2:H103,{6}, FALSE)), VLOOKUP(U111,Store_Showcase!B2:H134,{6}, FALSE))</f>
      </c>
      <c r="AG111">
        <f>VLOOKUP(D111,Sku_Consolidated!A2:R948,18,FALSE)</f>
      </c>
      <c r="AH111">
        <f>VLOOKUP(D111,Sku_Consolidated!A2:S948,19,FALSE)</f>
      </c>
      <c r="AI111">
        <f>VLOOKUP(D111,Sku_Consolidated!A2:T948,20,FALSE)</f>
      </c>
    </row>
    <row r="112" spans="1:35" x14ac:dyDescent="0.25">
      <c r="A112">
        <v>2024</v>
      </c>
      <c r="B112" t="s">
        <v>30</v>
      </c>
      <c r="C112" t="s">
        <v>31</v>
      </c>
      <c r="D112">
        <v>104143265</v>
      </c>
      <c r="E112" t="s">
        <v>53</v>
      </c>
      <c r="F112" s="12" t="s">
        <v>134</v>
      </c>
      <c r="G112" s="12" t="s">
        <v>134</v>
      </c>
      <c r="H112" t="s">
        <v>34</v>
      </c>
      <c r="I112" s="13" t="s">
        <v>43</v>
      </c>
      <c r="J112" s="13">
        <f>IF(H112="EA", I112, 0)</f>
      </c>
      <c r="K112" s="13">
        <f>IF(H112="KG", I112, I112 * VLOOKUP(D112,Sku_Consolidated!A2:U948,21,FALSE))</f>
      </c>
      <c r="L112" s="14" t="s">
        <v>36</v>
      </c>
      <c r="M112">
        <v>80</v>
      </c>
      <c r="N112" s="14" t="s">
        <v>69</v>
      </c>
      <c r="O112" s="14" t="s">
        <v>70</v>
      </c>
      <c r="P112" s="14" t="s">
        <v>71</v>
      </c>
      <c r="Q112" s="14" t="s">
        <v>72</v>
      </c>
      <c r="R112">
        <f>IF(IFERROR(VLOOKUP(U112,Store_Showcase!B2:H134,7, FALSE), TRUE)=TRUE, IF(IFERROR(VLOOKUP(U112,Store_SRP!B2:H103,7, FALSE), TRUE)=TRUE,VLOOKUP(U112,Store_VAM!B2:H271,7, FALSE),VLOOKUP(U112,Store_SRP!B2:H103,7, FALSE)), VLOOKUP(U112,Store_Showcase!B2:H134,7, FALSE))</f>
      </c>
      <c r="S112">
        <f>IF(IFERROR(VLOOKUP(U112,Store_Showcase!B2:K134,10, FALSE), TRUE)=TRUE, IF(IFERROR(VLOOKUP(U112,Store_SRP!B2:K103,10, FALSE), TRUE)=TRUE,VLOOKUP(U112,Store_VAM!B2:K271,10, FALSE),VLOOKUP(U112,Store_SRP!B2:K103,10, FALSE)), VLOOKUP(U112,Store_Showcase!B2:K134,10, FALSE))</f>
      </c>
      <c r="T112">
        <f>IF(VLOOKUP(D112,Sku_Consolidated!A2:S948,19,FALSE)="SHOWCASE", VLOOKUP(U112,Store_Showcase!B2:L134,11, FALSE), IF(VLOOKUP(D112,Sku_Consolidated!A2:S948,19,FALSE)="VAM",VLOOKUP(U112,Store_VAM!B2:L271,11, FALSE),VLOOKUP(U112,Store_SRP!B2:L103,11, FALSE)))</f>
      </c>
      <c r="U112" s="14">
        <v>2012</v>
      </c>
      <c r="V112">
        <f>IF(VLOOKUP(D112,Sku_Consolidated!A2:S948,19,FALSE)="SHOWCASE", VLOOKUP(U112,Store_Showcase!B2:C134,2, FALSE), IF(VLOOKUP(D112,Sku_Consolidated!A2:S948,19,FALSE)="VAM",VLOOKUP(U112,Store_VAM!B2:C271,2, FALSE),VLOOKUP(U112,Store_SRP!B2:C103,2, FALSE)))</f>
      </c>
      <c r="W112">
        <f>VLOOKUP(D112,Sku_Consolidated!A2:G948, 7, FALSE)</f>
      </c>
      <c r="X112">
        <f>VLOOKUP(D112,Sku_Consolidated!A2:K948, 11, FALSE)</f>
      </c>
      <c r="Y112">
        <f>VLOOKUP(D112,Sku_Consolidated!A2:H948, 8, FALSE)</f>
      </c>
      <c r="Z112">
        <f>VLOOKUP(D112,Sku_Consolidated!A2:I948, 9, FALSE)</f>
      </c>
      <c r="AA112" t="s">
        <v>41</v>
      </c>
      <c r="AB112">
        <f>VLOOKUP(D112,Sku_Consolidated!A2:E948, {5}, FALSE)</f>
      </c>
      <c r="AC112">
        <f>IF(VLOOKUP(D112,Sku_Consolidated!A2:S948,19,FALSE)="SHOWCASE", VLOOKUP(U112,Store_Showcase!B2:N134,13, FALSE), IF(VLOOKUP(D112,Sku_Consolidated!A2:S948,19,FALSE)="VAM",VLOOKUP(U112,Store_VAM!B2:N271,13, FALSE),VLOOKUP(U112,Store_SRP!B2:N103,13, FALSE)))</f>
      </c>
      <c r="AD112">
        <f>IF(IFERROR(AC112,TRUE)=TRUE, "-","OK")</f>
      </c>
      <c r="AE112">
        <f>IF(IFERROR(VLOOKUP(U112,Store_Showcase!B2:H134,{5}, FALSE), TRUE)=TRUE, IF(IFERROR(VLOOKUP(U112,Store_SRP!B2:H103,{5}, FALSE), TRUE)=TRUE,VLOOKUP(U112,Store_VAM!B2:H271,{5}, FALSE),VLOOKUP(U112,Store_SRP!B2:H103,{5}, FALSE)), VLOOKUP(U112,Store_Showcase!B2:H134,{5}, FALSE))</f>
      </c>
      <c r="AF112">
        <f>IF(IFERROR(VLOOKUP(U112,Store_Showcase!B2:H134,{6}, FALSE), TRUE)=TRUE, IF(IFERROR(VLOOKUP(U112,Store_SRP!B2:H103,{6}, FALSE), TRUE)=TRUE,VLOOKUP(U112,Store_VAM!B2:H271,{6}, FALSE),VLOOKUP(U112,Store_SRP!B2:H103,{6}, FALSE)), VLOOKUP(U112,Store_Showcase!B2:H134,{6}, FALSE))</f>
      </c>
      <c r="AG112">
        <f>VLOOKUP(D112,Sku_Consolidated!A2:R948,18,FALSE)</f>
      </c>
      <c r="AH112">
        <f>VLOOKUP(D112,Sku_Consolidated!A2:S948,19,FALSE)</f>
      </c>
      <c r="AI112">
        <f>VLOOKUP(D112,Sku_Consolidated!A2:T948,20,FALSE)</f>
      </c>
    </row>
    <row r="113" spans="1:35" x14ac:dyDescent="0.25">
      <c r="A113">
        <v>2024</v>
      </c>
      <c r="B113" t="s">
        <v>30</v>
      </c>
      <c r="C113" t="s">
        <v>31</v>
      </c>
      <c r="D113">
        <v>104194036</v>
      </c>
      <c r="E113" t="s">
        <v>114</v>
      </c>
      <c r="F113" s="12" t="s">
        <v>134</v>
      </c>
      <c r="G113" s="12" t="s">
        <v>134</v>
      </c>
      <c r="H113" t="s">
        <v>34</v>
      </c>
      <c r="I113" s="13" t="s">
        <v>43</v>
      </c>
      <c r="J113" s="13">
        <f>IF(H113="EA", I113, 0)</f>
      </c>
      <c r="K113" s="13">
        <f>IF(H113="KG", I113, I113 * VLOOKUP(D113,Sku_Consolidated!A2:U948,21,FALSE))</f>
      </c>
      <c r="L113" s="14" t="s">
        <v>36</v>
      </c>
      <c r="M113">
        <v>80</v>
      </c>
      <c r="N113" s="14" t="s">
        <v>69</v>
      </c>
      <c r="O113" s="14" t="s">
        <v>70</v>
      </c>
      <c r="P113" s="14" t="s">
        <v>71</v>
      </c>
      <c r="Q113" s="14" t="s">
        <v>72</v>
      </c>
      <c r="R113">
        <f>IF(IFERROR(VLOOKUP(U113,Store_Showcase!B2:H134,7, FALSE), TRUE)=TRUE, IF(IFERROR(VLOOKUP(U113,Store_SRP!B2:H103,7, FALSE), TRUE)=TRUE,VLOOKUP(U113,Store_VAM!B2:H271,7, FALSE),VLOOKUP(U113,Store_SRP!B2:H103,7, FALSE)), VLOOKUP(U113,Store_Showcase!B2:H134,7, FALSE))</f>
      </c>
      <c r="S113">
        <f>IF(IFERROR(VLOOKUP(U113,Store_Showcase!B2:K134,10, FALSE), TRUE)=TRUE, IF(IFERROR(VLOOKUP(U113,Store_SRP!B2:K103,10, FALSE), TRUE)=TRUE,VLOOKUP(U113,Store_VAM!B2:K271,10, FALSE),VLOOKUP(U113,Store_SRP!B2:K103,10, FALSE)), VLOOKUP(U113,Store_Showcase!B2:K134,10, FALSE))</f>
      </c>
      <c r="T113">
        <f>IF(VLOOKUP(D113,Sku_Consolidated!A2:S948,19,FALSE)="SHOWCASE", VLOOKUP(U113,Store_Showcase!B2:L134,11, FALSE), IF(VLOOKUP(D113,Sku_Consolidated!A2:S948,19,FALSE)="VAM",VLOOKUP(U113,Store_VAM!B2:L271,11, FALSE),VLOOKUP(U113,Store_SRP!B2:L103,11, FALSE)))</f>
      </c>
      <c r="U113" s="14">
        <v>2012</v>
      </c>
      <c r="V113">
        <f>IF(VLOOKUP(D113,Sku_Consolidated!A2:S948,19,FALSE)="SHOWCASE", VLOOKUP(U113,Store_Showcase!B2:C134,2, FALSE), IF(VLOOKUP(D113,Sku_Consolidated!A2:S948,19,FALSE)="VAM",VLOOKUP(U113,Store_VAM!B2:C271,2, FALSE),VLOOKUP(U113,Store_SRP!B2:C103,2, FALSE)))</f>
      </c>
      <c r="W113">
        <f>VLOOKUP(D113,Sku_Consolidated!A2:G948, 7, FALSE)</f>
      </c>
      <c r="X113">
        <f>VLOOKUP(D113,Sku_Consolidated!A2:K948, 11, FALSE)</f>
      </c>
      <c r="Y113">
        <f>VLOOKUP(D113,Sku_Consolidated!A2:H948, 8, FALSE)</f>
      </c>
      <c r="Z113">
        <f>VLOOKUP(D113,Sku_Consolidated!A2:I948, 9, FALSE)</f>
      </c>
      <c r="AA113" t="s">
        <v>41</v>
      </c>
      <c r="AB113">
        <f>VLOOKUP(D113,Sku_Consolidated!A2:E948, {5}, FALSE)</f>
      </c>
      <c r="AC113">
        <f>IF(VLOOKUP(D113,Sku_Consolidated!A2:S948,19,FALSE)="SHOWCASE", VLOOKUP(U113,Store_Showcase!B2:N134,13, FALSE), IF(VLOOKUP(D113,Sku_Consolidated!A2:S948,19,FALSE)="VAM",VLOOKUP(U113,Store_VAM!B2:N271,13, FALSE),VLOOKUP(U113,Store_SRP!B2:N103,13, FALSE)))</f>
      </c>
      <c r="AD113">
        <f>IF(IFERROR(AC113,TRUE)=TRUE, "-","OK")</f>
      </c>
      <c r="AE113">
        <f>IF(IFERROR(VLOOKUP(U113,Store_Showcase!B2:H134,{5}, FALSE), TRUE)=TRUE, IF(IFERROR(VLOOKUP(U113,Store_SRP!B2:H103,{5}, FALSE), TRUE)=TRUE,VLOOKUP(U113,Store_VAM!B2:H271,{5}, FALSE),VLOOKUP(U113,Store_SRP!B2:H103,{5}, FALSE)), VLOOKUP(U113,Store_Showcase!B2:H134,{5}, FALSE))</f>
      </c>
      <c r="AF113">
        <f>IF(IFERROR(VLOOKUP(U113,Store_Showcase!B2:H134,{6}, FALSE), TRUE)=TRUE, IF(IFERROR(VLOOKUP(U113,Store_SRP!B2:H103,{6}, FALSE), TRUE)=TRUE,VLOOKUP(U113,Store_VAM!B2:H271,{6}, FALSE),VLOOKUP(U113,Store_SRP!B2:H103,{6}, FALSE)), VLOOKUP(U113,Store_Showcase!B2:H134,{6}, FALSE))</f>
      </c>
      <c r="AG113">
        <f>VLOOKUP(D113,Sku_Consolidated!A2:R948,18,FALSE)</f>
      </c>
      <c r="AH113">
        <f>VLOOKUP(D113,Sku_Consolidated!A2:S948,19,FALSE)</f>
      </c>
      <c r="AI113">
        <f>VLOOKUP(D113,Sku_Consolidated!A2:T948,20,FALSE)</f>
      </c>
    </row>
    <row r="114" spans="1:35" x14ac:dyDescent="0.25">
      <c r="A114">
        <v>2024</v>
      </c>
      <c r="B114" t="s">
        <v>30</v>
      </c>
      <c r="C114" t="s">
        <v>31</v>
      </c>
      <c r="D114">
        <v>104194040</v>
      </c>
      <c r="E114" t="s">
        <v>115</v>
      </c>
      <c r="F114" s="12" t="s">
        <v>134</v>
      </c>
      <c r="G114" s="12" t="s">
        <v>134</v>
      </c>
      <c r="H114" t="s">
        <v>34</v>
      </c>
      <c r="I114" s="13" t="s">
        <v>43</v>
      </c>
      <c r="J114" s="13">
        <f>IF(H114="EA", I114, 0)</f>
      </c>
      <c r="K114" s="13">
        <f>IF(H114="KG", I114, I114 * VLOOKUP(D114,Sku_Consolidated!A2:U948,21,FALSE))</f>
      </c>
      <c r="L114" s="14" t="s">
        <v>36</v>
      </c>
      <c r="M114">
        <v>80</v>
      </c>
      <c r="N114" s="14" t="s">
        <v>69</v>
      </c>
      <c r="O114" s="14" t="s">
        <v>70</v>
      </c>
      <c r="P114" s="14" t="s">
        <v>71</v>
      </c>
      <c r="Q114" s="14" t="s">
        <v>72</v>
      </c>
      <c r="R114">
        <f>IF(IFERROR(VLOOKUP(U114,Store_Showcase!B2:H134,7, FALSE), TRUE)=TRUE, IF(IFERROR(VLOOKUP(U114,Store_SRP!B2:H103,7, FALSE), TRUE)=TRUE,VLOOKUP(U114,Store_VAM!B2:H271,7, FALSE),VLOOKUP(U114,Store_SRP!B2:H103,7, FALSE)), VLOOKUP(U114,Store_Showcase!B2:H134,7, FALSE))</f>
      </c>
      <c r="S114">
        <f>IF(IFERROR(VLOOKUP(U114,Store_Showcase!B2:K134,10, FALSE), TRUE)=TRUE, IF(IFERROR(VLOOKUP(U114,Store_SRP!B2:K103,10, FALSE), TRUE)=TRUE,VLOOKUP(U114,Store_VAM!B2:K271,10, FALSE),VLOOKUP(U114,Store_SRP!B2:K103,10, FALSE)), VLOOKUP(U114,Store_Showcase!B2:K134,10, FALSE))</f>
      </c>
      <c r="T114">
        <f>IF(VLOOKUP(D114,Sku_Consolidated!A2:S948,19,FALSE)="SHOWCASE", VLOOKUP(U114,Store_Showcase!B2:L134,11, FALSE), IF(VLOOKUP(D114,Sku_Consolidated!A2:S948,19,FALSE)="VAM",VLOOKUP(U114,Store_VAM!B2:L271,11, FALSE),VLOOKUP(U114,Store_SRP!B2:L103,11, FALSE)))</f>
      </c>
      <c r="U114" s="14">
        <v>2012</v>
      </c>
      <c r="V114">
        <f>IF(VLOOKUP(D114,Sku_Consolidated!A2:S948,19,FALSE)="SHOWCASE", VLOOKUP(U114,Store_Showcase!B2:C134,2, FALSE), IF(VLOOKUP(D114,Sku_Consolidated!A2:S948,19,FALSE)="VAM",VLOOKUP(U114,Store_VAM!B2:C271,2, FALSE),VLOOKUP(U114,Store_SRP!B2:C103,2, FALSE)))</f>
      </c>
      <c r="W114">
        <f>VLOOKUP(D114,Sku_Consolidated!A2:G948, 7, FALSE)</f>
      </c>
      <c r="X114">
        <f>VLOOKUP(D114,Sku_Consolidated!A2:K948, 11, FALSE)</f>
      </c>
      <c r="Y114">
        <f>VLOOKUP(D114,Sku_Consolidated!A2:H948, 8, FALSE)</f>
      </c>
      <c r="Z114">
        <f>VLOOKUP(D114,Sku_Consolidated!A2:I948, 9, FALSE)</f>
      </c>
      <c r="AA114" t="s">
        <v>41</v>
      </c>
      <c r="AB114">
        <f>VLOOKUP(D114,Sku_Consolidated!A2:E948, {5}, FALSE)</f>
      </c>
      <c r="AC114">
        <f>IF(VLOOKUP(D114,Sku_Consolidated!A2:S948,19,FALSE)="SHOWCASE", VLOOKUP(U114,Store_Showcase!B2:N134,13, FALSE), IF(VLOOKUP(D114,Sku_Consolidated!A2:S948,19,FALSE)="VAM",VLOOKUP(U114,Store_VAM!B2:N271,13, FALSE),VLOOKUP(U114,Store_SRP!B2:N103,13, FALSE)))</f>
      </c>
      <c r="AD114">
        <f>IF(IFERROR(AC114,TRUE)=TRUE, "-","OK")</f>
      </c>
      <c r="AE114">
        <f>IF(IFERROR(VLOOKUP(U114,Store_Showcase!B2:H134,{5}, FALSE), TRUE)=TRUE, IF(IFERROR(VLOOKUP(U114,Store_SRP!B2:H103,{5}, FALSE), TRUE)=TRUE,VLOOKUP(U114,Store_VAM!B2:H271,{5}, FALSE),VLOOKUP(U114,Store_SRP!B2:H103,{5}, FALSE)), VLOOKUP(U114,Store_Showcase!B2:H134,{5}, FALSE))</f>
      </c>
      <c r="AF114">
        <f>IF(IFERROR(VLOOKUP(U114,Store_Showcase!B2:H134,{6}, FALSE), TRUE)=TRUE, IF(IFERROR(VLOOKUP(U114,Store_SRP!B2:H103,{6}, FALSE), TRUE)=TRUE,VLOOKUP(U114,Store_VAM!B2:H271,{6}, FALSE),VLOOKUP(U114,Store_SRP!B2:H103,{6}, FALSE)), VLOOKUP(U114,Store_Showcase!B2:H134,{6}, FALSE))</f>
      </c>
      <c r="AG114">
        <f>VLOOKUP(D114,Sku_Consolidated!A2:R948,18,FALSE)</f>
      </c>
      <c r="AH114">
        <f>VLOOKUP(D114,Sku_Consolidated!A2:S948,19,FALSE)</f>
      </c>
      <c r="AI114">
        <f>VLOOKUP(D114,Sku_Consolidated!A2:T948,20,FALSE)</f>
      </c>
    </row>
    <row r="115" spans="1:35" x14ac:dyDescent="0.25">
      <c r="A115">
        <v>2024</v>
      </c>
      <c r="B115" t="s">
        <v>30</v>
      </c>
      <c r="C115" t="s">
        <v>31</v>
      </c>
      <c r="D115">
        <v>104194032</v>
      </c>
      <c r="E115" t="s">
        <v>129</v>
      </c>
      <c r="F115" s="12" t="s">
        <v>81</v>
      </c>
      <c r="G115" s="12" t="s">
        <v>81</v>
      </c>
      <c r="H115" t="s">
        <v>34</v>
      </c>
      <c r="I115" s="13" t="s">
        <v>43</v>
      </c>
      <c r="J115" s="13">
        <f>IF(H115="EA", I115, 0)</f>
      </c>
      <c r="K115" s="13">
        <f>IF(H115="KG", I115, I115 * VLOOKUP(D115,Sku_Consolidated!A2:U948,21,FALSE))</f>
      </c>
      <c r="L115" s="14" t="s">
        <v>36</v>
      </c>
      <c r="M115">
        <v>80</v>
      </c>
      <c r="N115" s="14" t="s">
        <v>135</v>
      </c>
      <c r="O115" s="14" t="s">
        <v>136</v>
      </c>
      <c r="P115" s="14" t="s">
        <v>137</v>
      </c>
      <c r="Q115" s="14" t="s">
        <v>138</v>
      </c>
      <c r="R115">
        <f>IF(IFERROR(VLOOKUP(U115,Store_Showcase!B2:H134,7, FALSE), TRUE)=TRUE, IF(IFERROR(VLOOKUP(U115,Store_SRP!B2:H103,7, FALSE), TRUE)=TRUE,VLOOKUP(U115,Store_VAM!B2:H271,7, FALSE),VLOOKUP(U115,Store_SRP!B2:H103,7, FALSE)), VLOOKUP(U115,Store_Showcase!B2:H134,7, FALSE))</f>
      </c>
      <c r="S115">
        <f>IF(IFERROR(VLOOKUP(U115,Store_Showcase!B2:K134,10, FALSE), TRUE)=TRUE, IF(IFERROR(VLOOKUP(U115,Store_SRP!B2:K103,10, FALSE), TRUE)=TRUE,VLOOKUP(U115,Store_VAM!B2:K271,10, FALSE),VLOOKUP(U115,Store_SRP!B2:K103,10, FALSE)), VLOOKUP(U115,Store_Showcase!B2:K134,10, FALSE))</f>
      </c>
      <c r="T115">
        <f>IF(VLOOKUP(D115,Sku_Consolidated!A2:S948,19,FALSE)="SHOWCASE", VLOOKUP(U115,Store_Showcase!B2:L134,11, FALSE), IF(VLOOKUP(D115,Sku_Consolidated!A2:S948,19,FALSE)="VAM",VLOOKUP(U115,Store_VAM!B2:L271,11, FALSE),VLOOKUP(U115,Store_SRP!B2:L103,11, FALSE)))</f>
      </c>
      <c r="U115" s="14">
        <v>2012</v>
      </c>
      <c r="V115">
        <f>IF(VLOOKUP(D115,Sku_Consolidated!A2:S948,19,FALSE)="SHOWCASE", VLOOKUP(U115,Store_Showcase!B2:C134,2, FALSE), IF(VLOOKUP(D115,Sku_Consolidated!A2:S948,19,FALSE)="VAM",VLOOKUP(U115,Store_VAM!B2:C271,2, FALSE),VLOOKUP(U115,Store_SRP!B2:C103,2, FALSE)))</f>
      </c>
      <c r="W115">
        <f>VLOOKUP(D115,Sku_Consolidated!A2:G948, 7, FALSE)</f>
      </c>
      <c r="X115">
        <f>VLOOKUP(D115,Sku_Consolidated!A2:K948, 11, FALSE)</f>
      </c>
      <c r="Y115">
        <f>VLOOKUP(D115,Sku_Consolidated!A2:H948, 8, FALSE)</f>
      </c>
      <c r="Z115">
        <f>VLOOKUP(D115,Sku_Consolidated!A2:I948, 9, FALSE)</f>
      </c>
      <c r="AA115" t="s">
        <v>41</v>
      </c>
      <c r="AB115">
        <f>VLOOKUP(D115,Sku_Consolidated!A2:E948, {5}, FALSE)</f>
      </c>
      <c r="AC115">
        <f>IF(VLOOKUP(D115,Sku_Consolidated!A2:S948,19,FALSE)="SHOWCASE", VLOOKUP(U115,Store_Showcase!B2:N134,13, FALSE), IF(VLOOKUP(D115,Sku_Consolidated!A2:S948,19,FALSE)="VAM",VLOOKUP(U115,Store_VAM!B2:N271,13, FALSE),VLOOKUP(U115,Store_SRP!B2:N103,13, FALSE)))</f>
      </c>
      <c r="AD115">
        <f>IF(IFERROR(AC115,TRUE)=TRUE, "-","OK")</f>
      </c>
      <c r="AE115">
        <f>IF(IFERROR(VLOOKUP(U115,Store_Showcase!B2:H134,{5}, FALSE), TRUE)=TRUE, IF(IFERROR(VLOOKUP(U115,Store_SRP!B2:H103,{5}, FALSE), TRUE)=TRUE,VLOOKUP(U115,Store_VAM!B2:H271,{5}, FALSE),VLOOKUP(U115,Store_SRP!B2:H103,{5}, FALSE)), VLOOKUP(U115,Store_Showcase!B2:H134,{5}, FALSE))</f>
      </c>
      <c r="AF115">
        <f>IF(IFERROR(VLOOKUP(U115,Store_Showcase!B2:H134,{6}, FALSE), TRUE)=TRUE, IF(IFERROR(VLOOKUP(U115,Store_SRP!B2:H103,{6}, FALSE), TRUE)=TRUE,VLOOKUP(U115,Store_VAM!B2:H271,{6}, FALSE),VLOOKUP(U115,Store_SRP!B2:H103,{6}, FALSE)), VLOOKUP(U115,Store_Showcase!B2:H134,{6}, FALSE))</f>
      </c>
      <c r="AG115">
        <f>VLOOKUP(D115,Sku_Consolidated!A2:R948,18,FALSE)</f>
      </c>
      <c r="AH115">
        <f>VLOOKUP(D115,Sku_Consolidated!A2:S948,19,FALSE)</f>
      </c>
      <c r="AI115">
        <f>VLOOKUP(D115,Sku_Consolidated!A2:T948,20,FALSE)</f>
      </c>
    </row>
    <row r="116" spans="1:35" x14ac:dyDescent="0.25">
      <c r="A116">
        <v>2024</v>
      </c>
      <c r="B116" t="s">
        <v>30</v>
      </c>
      <c r="C116" t="s">
        <v>31</v>
      </c>
      <c r="D116">
        <v>104194044</v>
      </c>
      <c r="E116" t="s">
        <v>139</v>
      </c>
      <c r="F116" s="12" t="s">
        <v>81</v>
      </c>
      <c r="G116" s="12" t="s">
        <v>81</v>
      </c>
      <c r="H116" t="s">
        <v>34</v>
      </c>
      <c r="I116" s="13" t="s">
        <v>43</v>
      </c>
      <c r="J116" s="13">
        <f>IF(H116="EA", I116, 0)</f>
      </c>
      <c r="K116" s="13">
        <f>IF(H116="KG", I116, I116 * VLOOKUP(D116,Sku_Consolidated!A2:U948,21,FALSE))</f>
      </c>
      <c r="L116" s="14" t="s">
        <v>36</v>
      </c>
      <c r="M116">
        <v>80</v>
      </c>
      <c r="N116" s="14" t="s">
        <v>69</v>
      </c>
      <c r="O116" s="14" t="s">
        <v>70</v>
      </c>
      <c r="P116" s="14" t="s">
        <v>71</v>
      </c>
      <c r="Q116" s="14" t="s">
        <v>72</v>
      </c>
      <c r="R116">
        <f>IF(IFERROR(VLOOKUP(U116,Store_Showcase!B2:H134,7, FALSE), TRUE)=TRUE, IF(IFERROR(VLOOKUP(U116,Store_SRP!B2:H103,7, FALSE), TRUE)=TRUE,VLOOKUP(U116,Store_VAM!B2:H271,7, FALSE),VLOOKUP(U116,Store_SRP!B2:H103,7, FALSE)), VLOOKUP(U116,Store_Showcase!B2:H134,7, FALSE))</f>
      </c>
      <c r="S116">
        <f>IF(IFERROR(VLOOKUP(U116,Store_Showcase!B2:K134,10, FALSE), TRUE)=TRUE, IF(IFERROR(VLOOKUP(U116,Store_SRP!B2:K103,10, FALSE), TRUE)=TRUE,VLOOKUP(U116,Store_VAM!B2:K271,10, FALSE),VLOOKUP(U116,Store_SRP!B2:K103,10, FALSE)), VLOOKUP(U116,Store_Showcase!B2:K134,10, FALSE))</f>
      </c>
      <c r="T116">
        <f>IF(VLOOKUP(D116,Sku_Consolidated!A2:S948,19,FALSE)="SHOWCASE", VLOOKUP(U116,Store_Showcase!B2:L134,11, FALSE), IF(VLOOKUP(D116,Sku_Consolidated!A2:S948,19,FALSE)="VAM",VLOOKUP(U116,Store_VAM!B2:L271,11, FALSE),VLOOKUP(U116,Store_SRP!B2:L103,11, FALSE)))</f>
      </c>
      <c r="U116" s="14">
        <v>2012</v>
      </c>
      <c r="V116">
        <f>IF(VLOOKUP(D116,Sku_Consolidated!A2:S948,19,FALSE)="SHOWCASE", VLOOKUP(U116,Store_Showcase!B2:C134,2, FALSE), IF(VLOOKUP(D116,Sku_Consolidated!A2:S948,19,FALSE)="VAM",VLOOKUP(U116,Store_VAM!B2:C271,2, FALSE),VLOOKUP(U116,Store_SRP!B2:C103,2, FALSE)))</f>
      </c>
      <c r="W116">
        <f>VLOOKUP(D116,Sku_Consolidated!A2:G948, 7, FALSE)</f>
      </c>
      <c r="X116">
        <f>VLOOKUP(D116,Sku_Consolidated!A2:K948, 11, FALSE)</f>
      </c>
      <c r="Y116">
        <f>VLOOKUP(D116,Sku_Consolidated!A2:H948, 8, FALSE)</f>
      </c>
      <c r="Z116">
        <f>VLOOKUP(D116,Sku_Consolidated!A2:I948, 9, FALSE)</f>
      </c>
      <c r="AA116" t="s">
        <v>41</v>
      </c>
      <c r="AB116">
        <f>VLOOKUP(D116,Sku_Consolidated!A2:E948, {5}, FALSE)</f>
      </c>
      <c r="AC116">
        <f>IF(VLOOKUP(D116,Sku_Consolidated!A2:S948,19,FALSE)="SHOWCASE", VLOOKUP(U116,Store_Showcase!B2:N134,13, FALSE), IF(VLOOKUP(D116,Sku_Consolidated!A2:S948,19,FALSE)="VAM",VLOOKUP(U116,Store_VAM!B2:N271,13, FALSE),VLOOKUP(U116,Store_SRP!B2:N103,13, FALSE)))</f>
      </c>
      <c r="AD116">
        <f>IF(IFERROR(AC116,TRUE)=TRUE, "-","OK")</f>
      </c>
      <c r="AE116">
        <f>IF(IFERROR(VLOOKUP(U116,Store_Showcase!B2:H134,{5}, FALSE), TRUE)=TRUE, IF(IFERROR(VLOOKUP(U116,Store_SRP!B2:H103,{5}, FALSE), TRUE)=TRUE,VLOOKUP(U116,Store_VAM!B2:H271,{5}, FALSE),VLOOKUP(U116,Store_SRP!B2:H103,{5}, FALSE)), VLOOKUP(U116,Store_Showcase!B2:H134,{5}, FALSE))</f>
      </c>
      <c r="AF116">
        <f>IF(IFERROR(VLOOKUP(U116,Store_Showcase!B2:H134,{6}, FALSE), TRUE)=TRUE, IF(IFERROR(VLOOKUP(U116,Store_SRP!B2:H103,{6}, FALSE), TRUE)=TRUE,VLOOKUP(U116,Store_VAM!B2:H271,{6}, FALSE),VLOOKUP(U116,Store_SRP!B2:H103,{6}, FALSE)), VLOOKUP(U116,Store_Showcase!B2:H134,{6}, FALSE))</f>
      </c>
      <c r="AG116">
        <f>VLOOKUP(D116,Sku_Consolidated!A2:R948,18,FALSE)</f>
      </c>
      <c r="AH116">
        <f>VLOOKUP(D116,Sku_Consolidated!A2:S948,19,FALSE)</f>
      </c>
      <c r="AI116">
        <f>VLOOKUP(D116,Sku_Consolidated!A2:T948,20,FALSE)</f>
      </c>
    </row>
    <row r="117" spans="1:35" x14ac:dyDescent="0.25">
      <c r="A117">
        <v>2024</v>
      </c>
      <c r="B117" t="s">
        <v>30</v>
      </c>
      <c r="C117" t="s">
        <v>31</v>
      </c>
      <c r="D117">
        <v>104143246</v>
      </c>
      <c r="E117" t="s">
        <v>32</v>
      </c>
      <c r="F117" s="12" t="s">
        <v>140</v>
      </c>
      <c r="G117" s="12" t="s">
        <v>140</v>
      </c>
      <c r="H117" t="s">
        <v>34</v>
      </c>
      <c r="I117" s="13" t="s">
        <v>35</v>
      </c>
      <c r="J117" s="13">
        <f>IF(H117="EA", I117, 0)</f>
      </c>
      <c r="K117" s="13">
        <f>IF(H117="KG", I117, I117 * VLOOKUP(D117,Sku_Consolidated!A2:U948,21,FALSE))</f>
      </c>
      <c r="L117" s="14" t="s">
        <v>36</v>
      </c>
      <c r="M117">
        <v>80</v>
      </c>
      <c r="N117" s="14" t="s">
        <v>37</v>
      </c>
      <c r="O117" s="14" t="s">
        <v>38</v>
      </c>
      <c r="P117" s="14" t="s">
        <v>39</v>
      </c>
      <c r="Q117" s="14" t="s">
        <v>40</v>
      </c>
      <c r="R117">
        <f>IF(IFERROR(VLOOKUP(U117,Store_Showcase!B2:H134,7, FALSE), TRUE)=TRUE, IF(IFERROR(VLOOKUP(U117,Store_SRP!B2:H103,7, FALSE), TRUE)=TRUE,VLOOKUP(U117,Store_VAM!B2:H271,7, FALSE),VLOOKUP(U117,Store_SRP!B2:H103,7, FALSE)), VLOOKUP(U117,Store_Showcase!B2:H134,7, FALSE))</f>
      </c>
      <c r="S117">
        <f>IF(IFERROR(VLOOKUP(U117,Store_Showcase!B2:K134,10, FALSE), TRUE)=TRUE, IF(IFERROR(VLOOKUP(U117,Store_SRP!B2:K103,10, FALSE), TRUE)=TRUE,VLOOKUP(U117,Store_VAM!B2:K271,10, FALSE),VLOOKUP(U117,Store_SRP!B2:K103,10, FALSE)), VLOOKUP(U117,Store_Showcase!B2:K134,10, FALSE))</f>
      </c>
      <c r="T117">
        <f>IF(VLOOKUP(D117,Sku_Consolidated!A2:S948,19,FALSE)="SHOWCASE", VLOOKUP(U117,Store_Showcase!B2:L134,11, FALSE), IF(VLOOKUP(D117,Sku_Consolidated!A2:S948,19,FALSE)="VAM",VLOOKUP(U117,Store_VAM!B2:L271,11, FALSE),VLOOKUP(U117,Store_SRP!B2:L103,11, FALSE)))</f>
      </c>
      <c r="U117" s="14">
        <v>2012</v>
      </c>
      <c r="V117">
        <f>IF(VLOOKUP(D117,Sku_Consolidated!A2:S948,19,FALSE)="SHOWCASE", VLOOKUP(U117,Store_Showcase!B2:C134,2, FALSE), IF(VLOOKUP(D117,Sku_Consolidated!A2:S948,19,FALSE)="VAM",VLOOKUP(U117,Store_VAM!B2:C271,2, FALSE),VLOOKUP(U117,Store_SRP!B2:C103,2, FALSE)))</f>
      </c>
      <c r="W117">
        <f>VLOOKUP(D117,Sku_Consolidated!A2:G948, 7, FALSE)</f>
      </c>
      <c r="X117">
        <f>VLOOKUP(D117,Sku_Consolidated!A2:K948, 11, FALSE)</f>
      </c>
      <c r="Y117">
        <f>VLOOKUP(D117,Sku_Consolidated!A2:H948, 8, FALSE)</f>
      </c>
      <c r="Z117">
        <f>VLOOKUP(D117,Sku_Consolidated!A2:I948, 9, FALSE)</f>
      </c>
      <c r="AA117" t="s">
        <v>41</v>
      </c>
      <c r="AB117">
        <f>VLOOKUP(D117,Sku_Consolidated!A2:E948, {5}, FALSE)</f>
      </c>
      <c r="AC117">
        <f>IF(VLOOKUP(D117,Sku_Consolidated!A2:S948,19,FALSE)="SHOWCASE", VLOOKUP(U117,Store_Showcase!B2:N134,13, FALSE), IF(VLOOKUP(D117,Sku_Consolidated!A2:S948,19,FALSE)="VAM",VLOOKUP(U117,Store_VAM!B2:N271,13, FALSE),VLOOKUP(U117,Store_SRP!B2:N103,13, FALSE)))</f>
      </c>
      <c r="AD117">
        <f>IF(IFERROR(AC117,TRUE)=TRUE, "-","OK")</f>
      </c>
      <c r="AE117">
        <f>IF(IFERROR(VLOOKUP(U117,Store_Showcase!B2:H134,{5}, FALSE), TRUE)=TRUE, IF(IFERROR(VLOOKUP(U117,Store_SRP!B2:H103,{5}, FALSE), TRUE)=TRUE,VLOOKUP(U117,Store_VAM!B2:H271,{5}, FALSE),VLOOKUP(U117,Store_SRP!B2:H103,{5}, FALSE)), VLOOKUP(U117,Store_Showcase!B2:H134,{5}, FALSE))</f>
      </c>
      <c r="AF117">
        <f>IF(IFERROR(VLOOKUP(U117,Store_Showcase!B2:H134,{6}, FALSE), TRUE)=TRUE, IF(IFERROR(VLOOKUP(U117,Store_SRP!B2:H103,{6}, FALSE), TRUE)=TRUE,VLOOKUP(U117,Store_VAM!B2:H271,{6}, FALSE),VLOOKUP(U117,Store_SRP!B2:H103,{6}, FALSE)), VLOOKUP(U117,Store_Showcase!B2:H134,{6}, FALSE))</f>
      </c>
      <c r="AG117">
        <f>VLOOKUP(D117,Sku_Consolidated!A2:R948,18,FALSE)</f>
      </c>
      <c r="AH117">
        <f>VLOOKUP(D117,Sku_Consolidated!A2:S948,19,FALSE)</f>
      </c>
      <c r="AI117">
        <f>VLOOKUP(D117,Sku_Consolidated!A2:T948,20,FALSE)</f>
      </c>
    </row>
    <row r="118" spans="1:35" x14ac:dyDescent="0.25">
      <c r="A118">
        <v>2024</v>
      </c>
      <c r="B118" t="s">
        <v>30</v>
      </c>
      <c r="C118" t="s">
        <v>31</v>
      </c>
      <c r="D118">
        <v>104143263</v>
      </c>
      <c r="E118" t="s">
        <v>48</v>
      </c>
      <c r="F118" s="12" t="s">
        <v>140</v>
      </c>
      <c r="G118" s="12" t="s">
        <v>140</v>
      </c>
      <c r="H118" t="s">
        <v>34</v>
      </c>
      <c r="I118" s="13" t="s">
        <v>35</v>
      </c>
      <c r="J118" s="13">
        <f>IF(H118="EA", I118, 0)</f>
      </c>
      <c r="K118" s="13">
        <f>IF(H118="KG", I118, I118 * VLOOKUP(D118,Sku_Consolidated!A2:U948,21,FALSE))</f>
      </c>
      <c r="L118" s="14" t="s">
        <v>36</v>
      </c>
      <c r="M118">
        <v>80</v>
      </c>
      <c r="N118" s="14" t="s">
        <v>49</v>
      </c>
      <c r="O118" s="14" t="s">
        <v>50</v>
      </c>
      <c r="P118" s="14" t="s">
        <v>51</v>
      </c>
      <c r="Q118" s="14" t="s">
        <v>52</v>
      </c>
      <c r="R118">
        <f>IF(IFERROR(VLOOKUP(U118,Store_Showcase!B2:H134,7, FALSE), TRUE)=TRUE, IF(IFERROR(VLOOKUP(U118,Store_SRP!B2:H103,7, FALSE), TRUE)=TRUE,VLOOKUP(U118,Store_VAM!B2:H271,7, FALSE),VLOOKUP(U118,Store_SRP!B2:H103,7, FALSE)), VLOOKUP(U118,Store_Showcase!B2:H134,7, FALSE))</f>
      </c>
      <c r="S118">
        <f>IF(IFERROR(VLOOKUP(U118,Store_Showcase!B2:K134,10, FALSE), TRUE)=TRUE, IF(IFERROR(VLOOKUP(U118,Store_SRP!B2:K103,10, FALSE), TRUE)=TRUE,VLOOKUP(U118,Store_VAM!B2:K271,10, FALSE),VLOOKUP(U118,Store_SRP!B2:K103,10, FALSE)), VLOOKUP(U118,Store_Showcase!B2:K134,10, FALSE))</f>
      </c>
      <c r="T118">
        <f>IF(VLOOKUP(D118,Sku_Consolidated!A2:S948,19,FALSE)="SHOWCASE", VLOOKUP(U118,Store_Showcase!B2:L134,11, FALSE), IF(VLOOKUP(D118,Sku_Consolidated!A2:S948,19,FALSE)="VAM",VLOOKUP(U118,Store_VAM!B2:L271,11, FALSE),VLOOKUP(U118,Store_SRP!B2:L103,11, FALSE)))</f>
      </c>
      <c r="U118" s="14">
        <v>2012</v>
      </c>
      <c r="V118">
        <f>IF(VLOOKUP(D118,Sku_Consolidated!A2:S948,19,FALSE)="SHOWCASE", VLOOKUP(U118,Store_Showcase!B2:C134,2, FALSE), IF(VLOOKUP(D118,Sku_Consolidated!A2:S948,19,FALSE)="VAM",VLOOKUP(U118,Store_VAM!B2:C271,2, FALSE),VLOOKUP(U118,Store_SRP!B2:C103,2, FALSE)))</f>
      </c>
      <c r="W118">
        <f>VLOOKUP(D118,Sku_Consolidated!A2:G948, 7, FALSE)</f>
      </c>
      <c r="X118">
        <f>VLOOKUP(D118,Sku_Consolidated!A2:K948, 11, FALSE)</f>
      </c>
      <c r="Y118">
        <f>VLOOKUP(D118,Sku_Consolidated!A2:H948, 8, FALSE)</f>
      </c>
      <c r="Z118">
        <f>VLOOKUP(D118,Sku_Consolidated!A2:I948, 9, FALSE)</f>
      </c>
      <c r="AA118" t="s">
        <v>41</v>
      </c>
      <c r="AB118">
        <f>VLOOKUP(D118,Sku_Consolidated!A2:E948, {5}, FALSE)</f>
      </c>
      <c r="AC118">
        <f>IF(VLOOKUP(D118,Sku_Consolidated!A2:S948,19,FALSE)="SHOWCASE", VLOOKUP(U118,Store_Showcase!B2:N134,13, FALSE), IF(VLOOKUP(D118,Sku_Consolidated!A2:S948,19,FALSE)="VAM",VLOOKUP(U118,Store_VAM!B2:N271,13, FALSE),VLOOKUP(U118,Store_SRP!B2:N103,13, FALSE)))</f>
      </c>
      <c r="AD118">
        <f>IF(IFERROR(AC118,TRUE)=TRUE, "-","OK")</f>
      </c>
      <c r="AE118">
        <f>IF(IFERROR(VLOOKUP(U118,Store_Showcase!B2:H134,{5}, FALSE), TRUE)=TRUE, IF(IFERROR(VLOOKUP(U118,Store_SRP!B2:H103,{5}, FALSE), TRUE)=TRUE,VLOOKUP(U118,Store_VAM!B2:H271,{5}, FALSE),VLOOKUP(U118,Store_SRP!B2:H103,{5}, FALSE)), VLOOKUP(U118,Store_Showcase!B2:H134,{5}, FALSE))</f>
      </c>
      <c r="AF118">
        <f>IF(IFERROR(VLOOKUP(U118,Store_Showcase!B2:H134,{6}, FALSE), TRUE)=TRUE, IF(IFERROR(VLOOKUP(U118,Store_SRP!B2:H103,{6}, FALSE), TRUE)=TRUE,VLOOKUP(U118,Store_VAM!B2:H271,{6}, FALSE),VLOOKUP(U118,Store_SRP!B2:H103,{6}, FALSE)), VLOOKUP(U118,Store_Showcase!B2:H134,{6}, FALSE))</f>
      </c>
      <c r="AG118">
        <f>VLOOKUP(D118,Sku_Consolidated!A2:R948,18,FALSE)</f>
      </c>
      <c r="AH118">
        <f>VLOOKUP(D118,Sku_Consolidated!A2:S948,19,FALSE)</f>
      </c>
      <c r="AI118">
        <f>VLOOKUP(D118,Sku_Consolidated!A2:T948,20,FALSE)</f>
      </c>
    </row>
    <row r="119" spans="1:35" x14ac:dyDescent="0.25">
      <c r="A119">
        <v>2024</v>
      </c>
      <c r="B119" t="s">
        <v>30</v>
      </c>
      <c r="C119" t="s">
        <v>31</v>
      </c>
      <c r="D119">
        <v>104143265</v>
      </c>
      <c r="E119" t="s">
        <v>53</v>
      </c>
      <c r="F119" s="12" t="s">
        <v>140</v>
      </c>
      <c r="G119" s="12" t="s">
        <v>140</v>
      </c>
      <c r="H119" t="s">
        <v>34</v>
      </c>
      <c r="I119" s="13" t="s">
        <v>43</v>
      </c>
      <c r="J119" s="13">
        <f>IF(H119="EA", I119, 0)</f>
      </c>
      <c r="K119" s="13">
        <f>IF(H119="KG", I119, I119 * VLOOKUP(D119,Sku_Consolidated!A2:U948,21,FALSE))</f>
      </c>
      <c r="L119" s="14" t="s">
        <v>36</v>
      </c>
      <c r="M119">
        <v>80</v>
      </c>
      <c r="N119" s="14" t="s">
        <v>69</v>
      </c>
      <c r="O119" s="14" t="s">
        <v>70</v>
      </c>
      <c r="P119" s="14" t="s">
        <v>71</v>
      </c>
      <c r="Q119" s="14" t="s">
        <v>72</v>
      </c>
      <c r="R119">
        <f>IF(IFERROR(VLOOKUP(U119,Store_Showcase!B2:H134,7, FALSE), TRUE)=TRUE, IF(IFERROR(VLOOKUP(U119,Store_SRP!B2:H103,7, FALSE), TRUE)=TRUE,VLOOKUP(U119,Store_VAM!B2:H271,7, FALSE),VLOOKUP(U119,Store_SRP!B2:H103,7, FALSE)), VLOOKUP(U119,Store_Showcase!B2:H134,7, FALSE))</f>
      </c>
      <c r="S119">
        <f>IF(IFERROR(VLOOKUP(U119,Store_Showcase!B2:K134,10, FALSE), TRUE)=TRUE, IF(IFERROR(VLOOKUP(U119,Store_SRP!B2:K103,10, FALSE), TRUE)=TRUE,VLOOKUP(U119,Store_VAM!B2:K271,10, FALSE),VLOOKUP(U119,Store_SRP!B2:K103,10, FALSE)), VLOOKUP(U119,Store_Showcase!B2:K134,10, FALSE))</f>
      </c>
      <c r="T119">
        <f>IF(VLOOKUP(D119,Sku_Consolidated!A2:S948,19,FALSE)="SHOWCASE", VLOOKUP(U119,Store_Showcase!B2:L134,11, FALSE), IF(VLOOKUP(D119,Sku_Consolidated!A2:S948,19,FALSE)="VAM",VLOOKUP(U119,Store_VAM!B2:L271,11, FALSE),VLOOKUP(U119,Store_SRP!B2:L103,11, FALSE)))</f>
      </c>
      <c r="U119" s="14">
        <v>2012</v>
      </c>
      <c r="V119">
        <f>IF(VLOOKUP(D119,Sku_Consolidated!A2:S948,19,FALSE)="SHOWCASE", VLOOKUP(U119,Store_Showcase!B2:C134,2, FALSE), IF(VLOOKUP(D119,Sku_Consolidated!A2:S948,19,FALSE)="VAM",VLOOKUP(U119,Store_VAM!B2:C271,2, FALSE),VLOOKUP(U119,Store_SRP!B2:C103,2, FALSE)))</f>
      </c>
      <c r="W119">
        <f>VLOOKUP(D119,Sku_Consolidated!A2:G948, 7, FALSE)</f>
      </c>
      <c r="X119">
        <f>VLOOKUP(D119,Sku_Consolidated!A2:K948, 11, FALSE)</f>
      </c>
      <c r="Y119">
        <f>VLOOKUP(D119,Sku_Consolidated!A2:H948, 8, FALSE)</f>
      </c>
      <c r="Z119">
        <f>VLOOKUP(D119,Sku_Consolidated!A2:I948, 9, FALSE)</f>
      </c>
      <c r="AA119" t="s">
        <v>41</v>
      </c>
      <c r="AB119">
        <f>VLOOKUP(D119,Sku_Consolidated!A2:E948, {5}, FALSE)</f>
      </c>
      <c r="AC119">
        <f>IF(VLOOKUP(D119,Sku_Consolidated!A2:S948,19,FALSE)="SHOWCASE", VLOOKUP(U119,Store_Showcase!B2:N134,13, FALSE), IF(VLOOKUP(D119,Sku_Consolidated!A2:S948,19,FALSE)="VAM",VLOOKUP(U119,Store_VAM!B2:N271,13, FALSE),VLOOKUP(U119,Store_SRP!B2:N103,13, FALSE)))</f>
      </c>
      <c r="AD119">
        <f>IF(IFERROR(AC119,TRUE)=TRUE, "-","OK")</f>
      </c>
      <c r="AE119">
        <f>IF(IFERROR(VLOOKUP(U119,Store_Showcase!B2:H134,{5}, FALSE), TRUE)=TRUE, IF(IFERROR(VLOOKUP(U119,Store_SRP!B2:H103,{5}, FALSE), TRUE)=TRUE,VLOOKUP(U119,Store_VAM!B2:H271,{5}, FALSE),VLOOKUP(U119,Store_SRP!B2:H103,{5}, FALSE)), VLOOKUP(U119,Store_Showcase!B2:H134,{5}, FALSE))</f>
      </c>
      <c r="AF119">
        <f>IF(IFERROR(VLOOKUP(U119,Store_Showcase!B2:H134,{6}, FALSE), TRUE)=TRUE, IF(IFERROR(VLOOKUP(U119,Store_SRP!B2:H103,{6}, FALSE), TRUE)=TRUE,VLOOKUP(U119,Store_VAM!B2:H271,{6}, FALSE),VLOOKUP(U119,Store_SRP!B2:H103,{6}, FALSE)), VLOOKUP(U119,Store_Showcase!B2:H134,{6}, FALSE))</f>
      </c>
      <c r="AG119">
        <f>VLOOKUP(D119,Sku_Consolidated!A2:R948,18,FALSE)</f>
      </c>
      <c r="AH119">
        <f>VLOOKUP(D119,Sku_Consolidated!A2:S948,19,FALSE)</f>
      </c>
      <c r="AI119">
        <f>VLOOKUP(D119,Sku_Consolidated!A2:T948,20,FALSE)</f>
      </c>
    </row>
    <row r="120" spans="1:35" x14ac:dyDescent="0.25">
      <c r="A120">
        <v>2024</v>
      </c>
      <c r="B120" t="s">
        <v>30</v>
      </c>
      <c r="C120" t="s">
        <v>31</v>
      </c>
      <c r="D120">
        <v>104143253</v>
      </c>
      <c r="E120" t="s">
        <v>64</v>
      </c>
      <c r="F120" s="12" t="s">
        <v>112</v>
      </c>
      <c r="G120" s="12" t="s">
        <v>112</v>
      </c>
      <c r="H120" t="s">
        <v>34</v>
      </c>
      <c r="I120" s="13" t="s">
        <v>43</v>
      </c>
      <c r="J120" s="13">
        <f>IF(H120="EA", I120, 0)</f>
      </c>
      <c r="K120" s="13">
        <f>IF(H120="KG", I120, I120 * VLOOKUP(D120,Sku_Consolidated!A2:U948,21,FALSE))</f>
      </c>
      <c r="L120" s="14" t="s">
        <v>36</v>
      </c>
      <c r="M120">
        <v>80</v>
      </c>
      <c r="N120" s="14" t="s">
        <v>60</v>
      </c>
      <c r="O120" s="14" t="s">
        <v>61</v>
      </c>
      <c r="P120" s="14" t="s">
        <v>62</v>
      </c>
      <c r="Q120" s="14" t="s">
        <v>63</v>
      </c>
      <c r="R120">
        <f>IF(IFERROR(VLOOKUP(U120,Store_Showcase!B2:H134,7, FALSE), TRUE)=TRUE, IF(IFERROR(VLOOKUP(U120,Store_SRP!B2:H103,7, FALSE), TRUE)=TRUE,VLOOKUP(U120,Store_VAM!B2:H271,7, FALSE),VLOOKUP(U120,Store_SRP!B2:H103,7, FALSE)), VLOOKUP(U120,Store_Showcase!B2:H134,7, FALSE))</f>
      </c>
      <c r="S120">
        <f>IF(IFERROR(VLOOKUP(U120,Store_Showcase!B2:K134,10, FALSE), TRUE)=TRUE, IF(IFERROR(VLOOKUP(U120,Store_SRP!B2:K103,10, FALSE), TRUE)=TRUE,VLOOKUP(U120,Store_VAM!B2:K271,10, FALSE),VLOOKUP(U120,Store_SRP!B2:K103,10, FALSE)), VLOOKUP(U120,Store_Showcase!B2:K134,10, FALSE))</f>
      </c>
      <c r="T120">
        <f>IF(VLOOKUP(D120,Sku_Consolidated!A2:S948,19,FALSE)="SHOWCASE", VLOOKUP(U120,Store_Showcase!B2:L134,11, FALSE), IF(VLOOKUP(D120,Sku_Consolidated!A2:S948,19,FALSE)="VAM",VLOOKUP(U120,Store_VAM!B2:L271,11, FALSE),VLOOKUP(U120,Store_SRP!B2:L103,11, FALSE)))</f>
      </c>
      <c r="U120" s="14">
        <v>2012</v>
      </c>
      <c r="V120">
        <f>IF(VLOOKUP(D120,Sku_Consolidated!A2:S948,19,FALSE)="SHOWCASE", VLOOKUP(U120,Store_Showcase!B2:C134,2, FALSE), IF(VLOOKUP(D120,Sku_Consolidated!A2:S948,19,FALSE)="VAM",VLOOKUP(U120,Store_VAM!B2:C271,2, FALSE),VLOOKUP(U120,Store_SRP!B2:C103,2, FALSE)))</f>
      </c>
      <c r="W120">
        <f>VLOOKUP(D120,Sku_Consolidated!A2:G948, 7, FALSE)</f>
      </c>
      <c r="X120">
        <f>VLOOKUP(D120,Sku_Consolidated!A2:K948, 11, FALSE)</f>
      </c>
      <c r="Y120">
        <f>VLOOKUP(D120,Sku_Consolidated!A2:H948, 8, FALSE)</f>
      </c>
      <c r="Z120">
        <f>VLOOKUP(D120,Sku_Consolidated!A2:I948, 9, FALSE)</f>
      </c>
      <c r="AA120" t="s">
        <v>41</v>
      </c>
      <c r="AB120">
        <f>VLOOKUP(D120,Sku_Consolidated!A2:E948, {5}, FALSE)</f>
      </c>
      <c r="AC120">
        <f>IF(VLOOKUP(D120,Sku_Consolidated!A2:S948,19,FALSE)="SHOWCASE", VLOOKUP(U120,Store_Showcase!B2:N134,13, FALSE), IF(VLOOKUP(D120,Sku_Consolidated!A2:S948,19,FALSE)="VAM",VLOOKUP(U120,Store_VAM!B2:N271,13, FALSE),VLOOKUP(U120,Store_SRP!B2:N103,13, FALSE)))</f>
      </c>
      <c r="AD120">
        <f>IF(IFERROR(AC120,TRUE)=TRUE, "-","OK")</f>
      </c>
      <c r="AE120">
        <f>IF(IFERROR(VLOOKUP(U120,Store_Showcase!B2:H134,{5}, FALSE), TRUE)=TRUE, IF(IFERROR(VLOOKUP(U120,Store_SRP!B2:H103,{5}, FALSE), TRUE)=TRUE,VLOOKUP(U120,Store_VAM!B2:H271,{5}, FALSE),VLOOKUP(U120,Store_SRP!B2:H103,{5}, FALSE)), VLOOKUP(U120,Store_Showcase!B2:H134,{5}, FALSE))</f>
      </c>
      <c r="AF120">
        <f>IF(IFERROR(VLOOKUP(U120,Store_Showcase!B2:H134,{6}, FALSE), TRUE)=TRUE, IF(IFERROR(VLOOKUP(U120,Store_SRP!B2:H103,{6}, FALSE), TRUE)=TRUE,VLOOKUP(U120,Store_VAM!B2:H271,{6}, FALSE),VLOOKUP(U120,Store_SRP!B2:H103,{6}, FALSE)), VLOOKUP(U120,Store_Showcase!B2:H134,{6}, FALSE))</f>
      </c>
      <c r="AG120">
        <f>VLOOKUP(D120,Sku_Consolidated!A2:R948,18,FALSE)</f>
      </c>
      <c r="AH120">
        <f>VLOOKUP(D120,Sku_Consolidated!A2:S948,19,FALSE)</f>
      </c>
      <c r="AI120">
        <f>VLOOKUP(D120,Sku_Consolidated!A2:T948,20,FALSE)</f>
      </c>
    </row>
    <row r="121" spans="1:35" x14ac:dyDescent="0.25">
      <c r="A121">
        <v>2024</v>
      </c>
      <c r="B121" t="s">
        <v>30</v>
      </c>
      <c r="C121" t="s">
        <v>31</v>
      </c>
      <c r="D121">
        <v>104143263</v>
      </c>
      <c r="E121" t="s">
        <v>48</v>
      </c>
      <c r="F121" s="12" t="s">
        <v>112</v>
      </c>
      <c r="G121" s="12" t="s">
        <v>112</v>
      </c>
      <c r="H121" t="s">
        <v>34</v>
      </c>
      <c r="I121" s="13" t="s">
        <v>43</v>
      </c>
      <c r="J121" s="13">
        <f>IF(H121="EA", I121, 0)</f>
      </c>
      <c r="K121" s="13">
        <f>IF(H121="KG", I121, I121 * VLOOKUP(D121,Sku_Consolidated!A2:U948,21,FALSE))</f>
      </c>
      <c r="L121" s="14" t="s">
        <v>36</v>
      </c>
      <c r="M121">
        <v>80</v>
      </c>
      <c r="N121" s="14" t="s">
        <v>65</v>
      </c>
      <c r="O121" s="14" t="s">
        <v>66</v>
      </c>
      <c r="P121" s="14" t="s">
        <v>67</v>
      </c>
      <c r="Q121" s="14" t="s">
        <v>68</v>
      </c>
      <c r="R121">
        <f>IF(IFERROR(VLOOKUP(U121,Store_Showcase!B2:H134,7, FALSE), TRUE)=TRUE, IF(IFERROR(VLOOKUP(U121,Store_SRP!B2:H103,7, FALSE), TRUE)=TRUE,VLOOKUP(U121,Store_VAM!B2:H271,7, FALSE),VLOOKUP(U121,Store_SRP!B2:H103,7, FALSE)), VLOOKUP(U121,Store_Showcase!B2:H134,7, FALSE))</f>
      </c>
      <c r="S121">
        <f>IF(IFERROR(VLOOKUP(U121,Store_Showcase!B2:K134,10, FALSE), TRUE)=TRUE, IF(IFERROR(VLOOKUP(U121,Store_SRP!B2:K103,10, FALSE), TRUE)=TRUE,VLOOKUP(U121,Store_VAM!B2:K271,10, FALSE),VLOOKUP(U121,Store_SRP!B2:K103,10, FALSE)), VLOOKUP(U121,Store_Showcase!B2:K134,10, FALSE))</f>
      </c>
      <c r="T121">
        <f>IF(VLOOKUP(D121,Sku_Consolidated!A2:S948,19,FALSE)="SHOWCASE", VLOOKUP(U121,Store_Showcase!B2:L134,11, FALSE), IF(VLOOKUP(D121,Sku_Consolidated!A2:S948,19,FALSE)="VAM",VLOOKUP(U121,Store_VAM!B2:L271,11, FALSE),VLOOKUP(U121,Store_SRP!B2:L103,11, FALSE)))</f>
      </c>
      <c r="U121" s="14">
        <v>2012</v>
      </c>
      <c r="V121">
        <f>IF(VLOOKUP(D121,Sku_Consolidated!A2:S948,19,FALSE)="SHOWCASE", VLOOKUP(U121,Store_Showcase!B2:C134,2, FALSE), IF(VLOOKUP(D121,Sku_Consolidated!A2:S948,19,FALSE)="VAM",VLOOKUP(U121,Store_VAM!B2:C271,2, FALSE),VLOOKUP(U121,Store_SRP!B2:C103,2, FALSE)))</f>
      </c>
      <c r="W121">
        <f>VLOOKUP(D121,Sku_Consolidated!A2:G948, 7, FALSE)</f>
      </c>
      <c r="X121">
        <f>VLOOKUP(D121,Sku_Consolidated!A2:K948, 11, FALSE)</f>
      </c>
      <c r="Y121">
        <f>VLOOKUP(D121,Sku_Consolidated!A2:H948, 8, FALSE)</f>
      </c>
      <c r="Z121">
        <f>VLOOKUP(D121,Sku_Consolidated!A2:I948, 9, FALSE)</f>
      </c>
      <c r="AA121" t="s">
        <v>41</v>
      </c>
      <c r="AB121">
        <f>VLOOKUP(D121,Sku_Consolidated!A2:E948, {5}, FALSE)</f>
      </c>
      <c r="AC121">
        <f>IF(VLOOKUP(D121,Sku_Consolidated!A2:S948,19,FALSE)="SHOWCASE", VLOOKUP(U121,Store_Showcase!B2:N134,13, FALSE), IF(VLOOKUP(D121,Sku_Consolidated!A2:S948,19,FALSE)="VAM",VLOOKUP(U121,Store_VAM!B2:N271,13, FALSE),VLOOKUP(U121,Store_SRP!B2:N103,13, FALSE)))</f>
      </c>
      <c r="AD121">
        <f>IF(IFERROR(AC121,TRUE)=TRUE, "-","OK")</f>
      </c>
      <c r="AE121">
        <f>IF(IFERROR(VLOOKUP(U121,Store_Showcase!B2:H134,{5}, FALSE), TRUE)=TRUE, IF(IFERROR(VLOOKUP(U121,Store_SRP!B2:H103,{5}, FALSE), TRUE)=TRUE,VLOOKUP(U121,Store_VAM!B2:H271,{5}, FALSE),VLOOKUP(U121,Store_SRP!B2:H103,{5}, FALSE)), VLOOKUP(U121,Store_Showcase!B2:H134,{5}, FALSE))</f>
      </c>
      <c r="AF121">
        <f>IF(IFERROR(VLOOKUP(U121,Store_Showcase!B2:H134,{6}, FALSE), TRUE)=TRUE, IF(IFERROR(VLOOKUP(U121,Store_SRP!B2:H103,{6}, FALSE), TRUE)=TRUE,VLOOKUP(U121,Store_VAM!B2:H271,{6}, FALSE),VLOOKUP(U121,Store_SRP!B2:H103,{6}, FALSE)), VLOOKUP(U121,Store_Showcase!B2:H134,{6}, FALSE))</f>
      </c>
      <c r="AG121">
        <f>VLOOKUP(D121,Sku_Consolidated!A2:R948,18,FALSE)</f>
      </c>
      <c r="AH121">
        <f>VLOOKUP(D121,Sku_Consolidated!A2:S948,19,FALSE)</f>
      </c>
      <c r="AI121">
        <f>VLOOKUP(D121,Sku_Consolidated!A2:T948,20,FALSE)</f>
      </c>
    </row>
    <row r="122" spans="1:35" x14ac:dyDescent="0.25">
      <c r="A122">
        <v>2024</v>
      </c>
      <c r="B122" t="s">
        <v>30</v>
      </c>
      <c r="C122" t="s">
        <v>31</v>
      </c>
      <c r="D122">
        <v>104143265</v>
      </c>
      <c r="E122" t="s">
        <v>53</v>
      </c>
      <c r="F122" s="12" t="s">
        <v>112</v>
      </c>
      <c r="G122" s="12" t="s">
        <v>112</v>
      </c>
      <c r="H122" t="s">
        <v>34</v>
      </c>
      <c r="I122" s="13" t="s">
        <v>43</v>
      </c>
      <c r="J122" s="13">
        <f>IF(H122="EA", I122, 0)</f>
      </c>
      <c r="K122" s="13">
        <f>IF(H122="KG", I122, I122 * VLOOKUP(D122,Sku_Consolidated!A2:U948,21,FALSE))</f>
      </c>
      <c r="L122" s="14" t="s">
        <v>36</v>
      </c>
      <c r="M122">
        <v>80</v>
      </c>
      <c r="N122" s="14" t="s">
        <v>69</v>
      </c>
      <c r="O122" s="14" t="s">
        <v>70</v>
      </c>
      <c r="P122" s="14" t="s">
        <v>71</v>
      </c>
      <c r="Q122" s="14" t="s">
        <v>72</v>
      </c>
      <c r="R122">
        <f>IF(IFERROR(VLOOKUP(U122,Store_Showcase!B2:H134,7, FALSE), TRUE)=TRUE, IF(IFERROR(VLOOKUP(U122,Store_SRP!B2:H103,7, FALSE), TRUE)=TRUE,VLOOKUP(U122,Store_VAM!B2:H271,7, FALSE),VLOOKUP(U122,Store_SRP!B2:H103,7, FALSE)), VLOOKUP(U122,Store_Showcase!B2:H134,7, FALSE))</f>
      </c>
      <c r="S122">
        <f>IF(IFERROR(VLOOKUP(U122,Store_Showcase!B2:K134,10, FALSE), TRUE)=TRUE, IF(IFERROR(VLOOKUP(U122,Store_SRP!B2:K103,10, FALSE), TRUE)=TRUE,VLOOKUP(U122,Store_VAM!B2:K271,10, FALSE),VLOOKUP(U122,Store_SRP!B2:K103,10, FALSE)), VLOOKUP(U122,Store_Showcase!B2:K134,10, FALSE))</f>
      </c>
      <c r="T122">
        <f>IF(VLOOKUP(D122,Sku_Consolidated!A2:S948,19,FALSE)="SHOWCASE", VLOOKUP(U122,Store_Showcase!B2:L134,11, FALSE), IF(VLOOKUP(D122,Sku_Consolidated!A2:S948,19,FALSE)="VAM",VLOOKUP(U122,Store_VAM!B2:L271,11, FALSE),VLOOKUP(U122,Store_SRP!B2:L103,11, FALSE)))</f>
      </c>
      <c r="U122" s="14">
        <v>2012</v>
      </c>
      <c r="V122">
        <f>IF(VLOOKUP(D122,Sku_Consolidated!A2:S948,19,FALSE)="SHOWCASE", VLOOKUP(U122,Store_Showcase!B2:C134,2, FALSE), IF(VLOOKUP(D122,Sku_Consolidated!A2:S948,19,FALSE)="VAM",VLOOKUP(U122,Store_VAM!B2:C271,2, FALSE),VLOOKUP(U122,Store_SRP!B2:C103,2, FALSE)))</f>
      </c>
      <c r="W122">
        <f>VLOOKUP(D122,Sku_Consolidated!A2:G948, 7, FALSE)</f>
      </c>
      <c r="X122">
        <f>VLOOKUP(D122,Sku_Consolidated!A2:K948, 11, FALSE)</f>
      </c>
      <c r="Y122">
        <f>VLOOKUP(D122,Sku_Consolidated!A2:H948, 8, FALSE)</f>
      </c>
      <c r="Z122">
        <f>VLOOKUP(D122,Sku_Consolidated!A2:I948, 9, FALSE)</f>
      </c>
      <c r="AA122" t="s">
        <v>41</v>
      </c>
      <c r="AB122">
        <f>VLOOKUP(D122,Sku_Consolidated!A2:E948, {5}, FALSE)</f>
      </c>
      <c r="AC122">
        <f>IF(VLOOKUP(D122,Sku_Consolidated!A2:S948,19,FALSE)="SHOWCASE", VLOOKUP(U122,Store_Showcase!B2:N134,13, FALSE), IF(VLOOKUP(D122,Sku_Consolidated!A2:S948,19,FALSE)="VAM",VLOOKUP(U122,Store_VAM!B2:N271,13, FALSE),VLOOKUP(U122,Store_SRP!B2:N103,13, FALSE)))</f>
      </c>
      <c r="AD122">
        <f>IF(IFERROR(AC122,TRUE)=TRUE, "-","OK")</f>
      </c>
      <c r="AE122">
        <f>IF(IFERROR(VLOOKUP(U122,Store_Showcase!B2:H134,{5}, FALSE), TRUE)=TRUE, IF(IFERROR(VLOOKUP(U122,Store_SRP!B2:H103,{5}, FALSE), TRUE)=TRUE,VLOOKUP(U122,Store_VAM!B2:H271,{5}, FALSE),VLOOKUP(U122,Store_SRP!B2:H103,{5}, FALSE)), VLOOKUP(U122,Store_Showcase!B2:H134,{5}, FALSE))</f>
      </c>
      <c r="AF122">
        <f>IF(IFERROR(VLOOKUP(U122,Store_Showcase!B2:H134,{6}, FALSE), TRUE)=TRUE, IF(IFERROR(VLOOKUP(U122,Store_SRP!B2:H103,{6}, FALSE), TRUE)=TRUE,VLOOKUP(U122,Store_VAM!B2:H271,{6}, FALSE),VLOOKUP(U122,Store_SRP!B2:H103,{6}, FALSE)), VLOOKUP(U122,Store_Showcase!B2:H134,{6}, FALSE))</f>
      </c>
      <c r="AG122">
        <f>VLOOKUP(D122,Sku_Consolidated!A2:R948,18,FALSE)</f>
      </c>
      <c r="AH122">
        <f>VLOOKUP(D122,Sku_Consolidated!A2:S948,19,FALSE)</f>
      </c>
      <c r="AI122">
        <f>VLOOKUP(D122,Sku_Consolidated!A2:T948,20,FALSE)</f>
      </c>
    </row>
    <row r="123" spans="1:35" x14ac:dyDescent="0.25">
      <c r="A123">
        <v>2024</v>
      </c>
      <c r="B123" t="s">
        <v>30</v>
      </c>
      <c r="C123" t="s">
        <v>31</v>
      </c>
      <c r="D123">
        <v>104194040</v>
      </c>
      <c r="E123" t="s">
        <v>115</v>
      </c>
      <c r="F123" s="12" t="s">
        <v>112</v>
      </c>
      <c r="G123" s="12" t="s">
        <v>112</v>
      </c>
      <c r="H123" t="s">
        <v>34</v>
      </c>
      <c r="I123" s="13" t="s">
        <v>43</v>
      </c>
      <c r="J123" s="13">
        <f>IF(H123="EA", I123, 0)</f>
      </c>
      <c r="K123" s="13">
        <f>IF(H123="KG", I123, I123 * VLOOKUP(D123,Sku_Consolidated!A2:U948,21,FALSE))</f>
      </c>
      <c r="L123" s="14" t="s">
        <v>36</v>
      </c>
      <c r="M123">
        <v>80</v>
      </c>
      <c r="N123" s="14" t="s">
        <v>69</v>
      </c>
      <c r="O123" s="14" t="s">
        <v>70</v>
      </c>
      <c r="P123" s="14" t="s">
        <v>71</v>
      </c>
      <c r="Q123" s="14" t="s">
        <v>72</v>
      </c>
      <c r="R123">
        <f>IF(IFERROR(VLOOKUP(U123,Store_Showcase!B2:H134,7, FALSE), TRUE)=TRUE, IF(IFERROR(VLOOKUP(U123,Store_SRP!B2:H103,7, FALSE), TRUE)=TRUE,VLOOKUP(U123,Store_VAM!B2:H271,7, FALSE),VLOOKUP(U123,Store_SRP!B2:H103,7, FALSE)), VLOOKUP(U123,Store_Showcase!B2:H134,7, FALSE))</f>
      </c>
      <c r="S123">
        <f>IF(IFERROR(VLOOKUP(U123,Store_Showcase!B2:K134,10, FALSE), TRUE)=TRUE, IF(IFERROR(VLOOKUP(U123,Store_SRP!B2:K103,10, FALSE), TRUE)=TRUE,VLOOKUP(U123,Store_VAM!B2:K271,10, FALSE),VLOOKUP(U123,Store_SRP!B2:K103,10, FALSE)), VLOOKUP(U123,Store_Showcase!B2:K134,10, FALSE))</f>
      </c>
      <c r="T123">
        <f>IF(VLOOKUP(D123,Sku_Consolidated!A2:S948,19,FALSE)="SHOWCASE", VLOOKUP(U123,Store_Showcase!B2:L134,11, FALSE), IF(VLOOKUP(D123,Sku_Consolidated!A2:S948,19,FALSE)="VAM",VLOOKUP(U123,Store_VAM!B2:L271,11, FALSE),VLOOKUP(U123,Store_SRP!B2:L103,11, FALSE)))</f>
      </c>
      <c r="U123" s="14">
        <v>2012</v>
      </c>
      <c r="V123">
        <f>IF(VLOOKUP(D123,Sku_Consolidated!A2:S948,19,FALSE)="SHOWCASE", VLOOKUP(U123,Store_Showcase!B2:C134,2, FALSE), IF(VLOOKUP(D123,Sku_Consolidated!A2:S948,19,FALSE)="VAM",VLOOKUP(U123,Store_VAM!B2:C271,2, FALSE),VLOOKUP(U123,Store_SRP!B2:C103,2, FALSE)))</f>
      </c>
      <c r="W123">
        <f>VLOOKUP(D123,Sku_Consolidated!A2:G948, 7, FALSE)</f>
      </c>
      <c r="X123">
        <f>VLOOKUP(D123,Sku_Consolidated!A2:K948, 11, FALSE)</f>
      </c>
      <c r="Y123">
        <f>VLOOKUP(D123,Sku_Consolidated!A2:H948, 8, FALSE)</f>
      </c>
      <c r="Z123">
        <f>VLOOKUP(D123,Sku_Consolidated!A2:I948, 9, FALSE)</f>
      </c>
      <c r="AA123" t="s">
        <v>41</v>
      </c>
      <c r="AB123">
        <f>VLOOKUP(D123,Sku_Consolidated!A2:E948, {5}, FALSE)</f>
      </c>
      <c r="AC123">
        <f>IF(VLOOKUP(D123,Sku_Consolidated!A2:S948,19,FALSE)="SHOWCASE", VLOOKUP(U123,Store_Showcase!B2:N134,13, FALSE), IF(VLOOKUP(D123,Sku_Consolidated!A2:S948,19,FALSE)="VAM",VLOOKUP(U123,Store_VAM!B2:N271,13, FALSE),VLOOKUP(U123,Store_SRP!B2:N103,13, FALSE)))</f>
      </c>
      <c r="AD123">
        <f>IF(IFERROR(AC123,TRUE)=TRUE, "-","OK")</f>
      </c>
      <c r="AE123">
        <f>IF(IFERROR(VLOOKUP(U123,Store_Showcase!B2:H134,{5}, FALSE), TRUE)=TRUE, IF(IFERROR(VLOOKUP(U123,Store_SRP!B2:H103,{5}, FALSE), TRUE)=TRUE,VLOOKUP(U123,Store_VAM!B2:H271,{5}, FALSE),VLOOKUP(U123,Store_SRP!B2:H103,{5}, FALSE)), VLOOKUP(U123,Store_Showcase!B2:H134,{5}, FALSE))</f>
      </c>
      <c r="AF123">
        <f>IF(IFERROR(VLOOKUP(U123,Store_Showcase!B2:H134,{6}, FALSE), TRUE)=TRUE, IF(IFERROR(VLOOKUP(U123,Store_SRP!B2:H103,{6}, FALSE), TRUE)=TRUE,VLOOKUP(U123,Store_VAM!B2:H271,{6}, FALSE),VLOOKUP(U123,Store_SRP!B2:H103,{6}, FALSE)), VLOOKUP(U123,Store_Showcase!B2:H134,{6}, FALSE))</f>
      </c>
      <c r="AG123">
        <f>VLOOKUP(D123,Sku_Consolidated!A2:R948,18,FALSE)</f>
      </c>
      <c r="AH123">
        <f>VLOOKUP(D123,Sku_Consolidated!A2:S948,19,FALSE)</f>
      </c>
      <c r="AI123">
        <f>VLOOKUP(D123,Sku_Consolidated!A2:T948,20,FALSE)</f>
      </c>
    </row>
    <row r="124" spans="1:35" x14ac:dyDescent="0.25">
      <c r="A124">
        <v>2024</v>
      </c>
      <c r="B124" t="s">
        <v>30</v>
      </c>
      <c r="C124" t="s">
        <v>31</v>
      </c>
      <c r="D124">
        <v>104194036</v>
      </c>
      <c r="E124" t="s">
        <v>114</v>
      </c>
      <c r="F124" s="12" t="s">
        <v>100</v>
      </c>
      <c r="G124" s="12" t="s">
        <v>100</v>
      </c>
      <c r="H124" t="s">
        <v>34</v>
      </c>
      <c r="I124" s="13" t="s">
        <v>43</v>
      </c>
      <c r="J124" s="13">
        <f>IF(H124="EA", I124, 0)</f>
      </c>
      <c r="K124" s="13">
        <f>IF(H124="KG", I124, I124 * VLOOKUP(D124,Sku_Consolidated!A2:U948,21,FALSE))</f>
      </c>
      <c r="L124" s="14" t="s">
        <v>36</v>
      </c>
      <c r="M124">
        <v>80</v>
      </c>
      <c r="N124" s="14" t="s">
        <v>69</v>
      </c>
      <c r="O124" s="14" t="s">
        <v>70</v>
      </c>
      <c r="P124" s="14" t="s">
        <v>71</v>
      </c>
      <c r="Q124" s="14" t="s">
        <v>72</v>
      </c>
      <c r="R124">
        <f>IF(IFERROR(VLOOKUP(U124,Store_Showcase!B2:H134,7, FALSE), TRUE)=TRUE, IF(IFERROR(VLOOKUP(U124,Store_SRP!B2:H103,7, FALSE), TRUE)=TRUE,VLOOKUP(U124,Store_VAM!B2:H271,7, FALSE),VLOOKUP(U124,Store_SRP!B2:H103,7, FALSE)), VLOOKUP(U124,Store_Showcase!B2:H134,7, FALSE))</f>
      </c>
      <c r="S124">
        <f>IF(IFERROR(VLOOKUP(U124,Store_Showcase!B2:K134,10, FALSE), TRUE)=TRUE, IF(IFERROR(VLOOKUP(U124,Store_SRP!B2:K103,10, FALSE), TRUE)=TRUE,VLOOKUP(U124,Store_VAM!B2:K271,10, FALSE),VLOOKUP(U124,Store_SRP!B2:K103,10, FALSE)), VLOOKUP(U124,Store_Showcase!B2:K134,10, FALSE))</f>
      </c>
      <c r="T124">
        <f>IF(VLOOKUP(D124,Sku_Consolidated!A2:S948,19,FALSE)="SHOWCASE", VLOOKUP(U124,Store_Showcase!B2:L134,11, FALSE), IF(VLOOKUP(D124,Sku_Consolidated!A2:S948,19,FALSE)="VAM",VLOOKUP(U124,Store_VAM!B2:L271,11, FALSE),VLOOKUP(U124,Store_SRP!B2:L103,11, FALSE)))</f>
      </c>
      <c r="U124" s="14">
        <v>2012</v>
      </c>
      <c r="V124">
        <f>IF(VLOOKUP(D124,Sku_Consolidated!A2:S948,19,FALSE)="SHOWCASE", VLOOKUP(U124,Store_Showcase!B2:C134,2, FALSE), IF(VLOOKUP(D124,Sku_Consolidated!A2:S948,19,FALSE)="VAM",VLOOKUP(U124,Store_VAM!B2:C271,2, FALSE),VLOOKUP(U124,Store_SRP!B2:C103,2, FALSE)))</f>
      </c>
      <c r="W124">
        <f>VLOOKUP(D124,Sku_Consolidated!A2:G948, 7, FALSE)</f>
      </c>
      <c r="X124">
        <f>VLOOKUP(D124,Sku_Consolidated!A2:K948, 11, FALSE)</f>
      </c>
      <c r="Y124">
        <f>VLOOKUP(D124,Sku_Consolidated!A2:H948, 8, FALSE)</f>
      </c>
      <c r="Z124">
        <f>VLOOKUP(D124,Sku_Consolidated!A2:I948, 9, FALSE)</f>
      </c>
      <c r="AA124" t="s">
        <v>41</v>
      </c>
      <c r="AB124">
        <f>VLOOKUP(D124,Sku_Consolidated!A2:E948, {5}, FALSE)</f>
      </c>
      <c r="AC124">
        <f>IF(VLOOKUP(D124,Sku_Consolidated!A2:S948,19,FALSE)="SHOWCASE", VLOOKUP(U124,Store_Showcase!B2:N134,13, FALSE), IF(VLOOKUP(D124,Sku_Consolidated!A2:S948,19,FALSE)="VAM",VLOOKUP(U124,Store_VAM!B2:N271,13, FALSE),VLOOKUP(U124,Store_SRP!B2:N103,13, FALSE)))</f>
      </c>
      <c r="AD124">
        <f>IF(IFERROR(AC124,TRUE)=TRUE, "-","OK")</f>
      </c>
      <c r="AE124">
        <f>IF(IFERROR(VLOOKUP(U124,Store_Showcase!B2:H134,{5}, FALSE), TRUE)=TRUE, IF(IFERROR(VLOOKUP(U124,Store_SRP!B2:H103,{5}, FALSE), TRUE)=TRUE,VLOOKUP(U124,Store_VAM!B2:H271,{5}, FALSE),VLOOKUP(U124,Store_SRP!B2:H103,{5}, FALSE)), VLOOKUP(U124,Store_Showcase!B2:H134,{5}, FALSE))</f>
      </c>
      <c r="AF124">
        <f>IF(IFERROR(VLOOKUP(U124,Store_Showcase!B2:H134,{6}, FALSE), TRUE)=TRUE, IF(IFERROR(VLOOKUP(U124,Store_SRP!B2:H103,{6}, FALSE), TRUE)=TRUE,VLOOKUP(U124,Store_VAM!B2:H271,{6}, FALSE),VLOOKUP(U124,Store_SRP!B2:H103,{6}, FALSE)), VLOOKUP(U124,Store_Showcase!B2:H134,{6}, FALSE))</f>
      </c>
      <c r="AG124">
        <f>VLOOKUP(D124,Sku_Consolidated!A2:R948,18,FALSE)</f>
      </c>
      <c r="AH124">
        <f>VLOOKUP(D124,Sku_Consolidated!A2:S948,19,FALSE)</f>
      </c>
      <c r="AI124">
        <f>VLOOKUP(D124,Sku_Consolidated!A2:T948,20,FALSE)</f>
      </c>
    </row>
    <row r="125" spans="1:35" x14ac:dyDescent="0.25">
      <c r="A125">
        <v>2024</v>
      </c>
      <c r="B125" t="s">
        <v>30</v>
      </c>
      <c r="C125" t="s">
        <v>31</v>
      </c>
      <c r="D125">
        <v>104194044</v>
      </c>
      <c r="E125" t="s">
        <v>139</v>
      </c>
      <c r="F125" s="12" t="s">
        <v>100</v>
      </c>
      <c r="G125" s="12" t="s">
        <v>100</v>
      </c>
      <c r="H125" t="s">
        <v>34</v>
      </c>
      <c r="I125" s="13" t="s">
        <v>35</v>
      </c>
      <c r="J125" s="13">
        <f>IF(H125="EA", I125, 0)</f>
      </c>
      <c r="K125" s="13">
        <f>IF(H125="KG", I125, I125 * VLOOKUP(D125,Sku_Consolidated!A2:U948,21,FALSE))</f>
      </c>
      <c r="L125" s="14" t="s">
        <v>36</v>
      </c>
      <c r="M125">
        <v>80</v>
      </c>
      <c r="N125" s="14" t="s">
        <v>78</v>
      </c>
      <c r="O125" s="14" t="s">
        <v>103</v>
      </c>
      <c r="P125" s="14" t="s">
        <v>104</v>
      </c>
      <c r="Q125" s="14" t="s">
        <v>105</v>
      </c>
      <c r="R125">
        <f>IF(IFERROR(VLOOKUP(U125,Store_Showcase!B2:H134,7, FALSE), TRUE)=TRUE, IF(IFERROR(VLOOKUP(U125,Store_SRP!B2:H103,7, FALSE), TRUE)=TRUE,VLOOKUP(U125,Store_VAM!B2:H271,7, FALSE),VLOOKUP(U125,Store_SRP!B2:H103,7, FALSE)), VLOOKUP(U125,Store_Showcase!B2:H134,7, FALSE))</f>
      </c>
      <c r="S125">
        <f>IF(IFERROR(VLOOKUP(U125,Store_Showcase!B2:K134,10, FALSE), TRUE)=TRUE, IF(IFERROR(VLOOKUP(U125,Store_SRP!B2:K103,10, FALSE), TRUE)=TRUE,VLOOKUP(U125,Store_VAM!B2:K271,10, FALSE),VLOOKUP(U125,Store_SRP!B2:K103,10, FALSE)), VLOOKUP(U125,Store_Showcase!B2:K134,10, FALSE))</f>
      </c>
      <c r="T125">
        <f>IF(VLOOKUP(D125,Sku_Consolidated!A2:S948,19,FALSE)="SHOWCASE", VLOOKUP(U125,Store_Showcase!B2:L134,11, FALSE), IF(VLOOKUP(D125,Sku_Consolidated!A2:S948,19,FALSE)="VAM",VLOOKUP(U125,Store_VAM!B2:L271,11, FALSE),VLOOKUP(U125,Store_SRP!B2:L103,11, FALSE)))</f>
      </c>
      <c r="U125" s="14">
        <v>2012</v>
      </c>
      <c r="V125">
        <f>IF(VLOOKUP(D125,Sku_Consolidated!A2:S948,19,FALSE)="SHOWCASE", VLOOKUP(U125,Store_Showcase!B2:C134,2, FALSE), IF(VLOOKUP(D125,Sku_Consolidated!A2:S948,19,FALSE)="VAM",VLOOKUP(U125,Store_VAM!B2:C271,2, FALSE),VLOOKUP(U125,Store_SRP!B2:C103,2, FALSE)))</f>
      </c>
      <c r="W125">
        <f>VLOOKUP(D125,Sku_Consolidated!A2:G948, 7, FALSE)</f>
      </c>
      <c r="X125">
        <f>VLOOKUP(D125,Sku_Consolidated!A2:K948, 11, FALSE)</f>
      </c>
      <c r="Y125">
        <f>VLOOKUP(D125,Sku_Consolidated!A2:H948, 8, FALSE)</f>
      </c>
      <c r="Z125">
        <f>VLOOKUP(D125,Sku_Consolidated!A2:I948, 9, FALSE)</f>
      </c>
      <c r="AA125" t="s">
        <v>41</v>
      </c>
      <c r="AB125">
        <f>VLOOKUP(D125,Sku_Consolidated!A2:E948, {5}, FALSE)</f>
      </c>
      <c r="AC125">
        <f>IF(VLOOKUP(D125,Sku_Consolidated!A2:S948,19,FALSE)="SHOWCASE", VLOOKUP(U125,Store_Showcase!B2:N134,13, FALSE), IF(VLOOKUP(D125,Sku_Consolidated!A2:S948,19,FALSE)="VAM",VLOOKUP(U125,Store_VAM!B2:N271,13, FALSE),VLOOKUP(U125,Store_SRP!B2:N103,13, FALSE)))</f>
      </c>
      <c r="AD125">
        <f>IF(IFERROR(AC125,TRUE)=TRUE, "-","OK")</f>
      </c>
      <c r="AE125">
        <f>IF(IFERROR(VLOOKUP(U125,Store_Showcase!B2:H134,{5}, FALSE), TRUE)=TRUE, IF(IFERROR(VLOOKUP(U125,Store_SRP!B2:H103,{5}, FALSE), TRUE)=TRUE,VLOOKUP(U125,Store_VAM!B2:H271,{5}, FALSE),VLOOKUP(U125,Store_SRP!B2:H103,{5}, FALSE)), VLOOKUP(U125,Store_Showcase!B2:H134,{5}, FALSE))</f>
      </c>
      <c r="AF125">
        <f>IF(IFERROR(VLOOKUP(U125,Store_Showcase!B2:H134,{6}, FALSE), TRUE)=TRUE, IF(IFERROR(VLOOKUP(U125,Store_SRP!B2:H103,{6}, FALSE), TRUE)=TRUE,VLOOKUP(U125,Store_VAM!B2:H271,{6}, FALSE),VLOOKUP(U125,Store_SRP!B2:H103,{6}, FALSE)), VLOOKUP(U125,Store_Showcase!B2:H134,{6}, FALSE))</f>
      </c>
      <c r="AG125">
        <f>VLOOKUP(D125,Sku_Consolidated!A2:R948,18,FALSE)</f>
      </c>
      <c r="AH125">
        <f>VLOOKUP(D125,Sku_Consolidated!A2:S948,19,FALSE)</f>
      </c>
      <c r="AI125">
        <f>VLOOKUP(D125,Sku_Consolidated!A2:T948,20,FALSE)</f>
      </c>
    </row>
    <row r="126" spans="1:35" x14ac:dyDescent="0.25">
      <c r="A126">
        <v>2024</v>
      </c>
      <c r="B126" t="s">
        <v>30</v>
      </c>
      <c r="C126" t="s">
        <v>31</v>
      </c>
      <c r="D126">
        <v>104143265</v>
      </c>
      <c r="E126" t="s">
        <v>53</v>
      </c>
      <c r="F126" s="12" t="s">
        <v>33</v>
      </c>
      <c r="G126" s="12" t="s">
        <v>33</v>
      </c>
      <c r="H126" t="s">
        <v>34</v>
      </c>
      <c r="I126" s="13" t="s">
        <v>43</v>
      </c>
      <c r="J126" s="13">
        <f>IF(H126="EA", I126, 0)</f>
      </c>
      <c r="K126" s="13">
        <f>IF(H126="KG", I126, I126 * VLOOKUP(D126,Sku_Consolidated!A2:U948,21,FALSE))</f>
      </c>
      <c r="L126" s="14" t="s">
        <v>36</v>
      </c>
      <c r="M126">
        <v>80</v>
      </c>
      <c r="N126" s="14" t="s">
        <v>69</v>
      </c>
      <c r="O126" s="14" t="s">
        <v>70</v>
      </c>
      <c r="P126" s="14" t="s">
        <v>71</v>
      </c>
      <c r="Q126" s="14" t="s">
        <v>72</v>
      </c>
      <c r="R126">
        <f>IF(IFERROR(VLOOKUP(U126,Store_Showcase!B2:H134,7, FALSE), TRUE)=TRUE, IF(IFERROR(VLOOKUP(U126,Store_SRP!B2:H103,7, FALSE), TRUE)=TRUE,VLOOKUP(U126,Store_VAM!B2:H271,7, FALSE),VLOOKUP(U126,Store_SRP!B2:H103,7, FALSE)), VLOOKUP(U126,Store_Showcase!B2:H134,7, FALSE))</f>
      </c>
      <c r="S126">
        <f>IF(IFERROR(VLOOKUP(U126,Store_Showcase!B2:K134,10, FALSE), TRUE)=TRUE, IF(IFERROR(VLOOKUP(U126,Store_SRP!B2:K103,10, FALSE), TRUE)=TRUE,VLOOKUP(U126,Store_VAM!B2:K271,10, FALSE),VLOOKUP(U126,Store_SRP!B2:K103,10, FALSE)), VLOOKUP(U126,Store_Showcase!B2:K134,10, FALSE))</f>
      </c>
      <c r="T126">
        <f>IF(VLOOKUP(D126,Sku_Consolidated!A2:S948,19,FALSE)="SHOWCASE", VLOOKUP(U126,Store_Showcase!B2:L134,11, FALSE), IF(VLOOKUP(D126,Sku_Consolidated!A2:S948,19,FALSE)="VAM",VLOOKUP(U126,Store_VAM!B2:L271,11, FALSE),VLOOKUP(U126,Store_SRP!B2:L103,11, FALSE)))</f>
      </c>
      <c r="U126" s="14">
        <v>2018</v>
      </c>
      <c r="V126">
        <f>IF(VLOOKUP(D126,Sku_Consolidated!A2:S948,19,FALSE)="SHOWCASE", VLOOKUP(U126,Store_Showcase!B2:C134,2, FALSE), IF(VLOOKUP(D126,Sku_Consolidated!A2:S948,19,FALSE)="VAM",VLOOKUP(U126,Store_VAM!B2:C271,2, FALSE),VLOOKUP(U126,Store_SRP!B2:C103,2, FALSE)))</f>
      </c>
      <c r="W126">
        <f>VLOOKUP(D126,Sku_Consolidated!A2:G948, 7, FALSE)</f>
      </c>
      <c r="X126">
        <f>VLOOKUP(D126,Sku_Consolidated!A2:K948, 11, FALSE)</f>
      </c>
      <c r="Y126">
        <f>VLOOKUP(D126,Sku_Consolidated!A2:H948, 8, FALSE)</f>
      </c>
      <c r="Z126">
        <f>VLOOKUP(D126,Sku_Consolidated!A2:I948, 9, FALSE)</f>
      </c>
      <c r="AA126" t="s">
        <v>41</v>
      </c>
      <c r="AB126">
        <f>VLOOKUP(D126,Sku_Consolidated!A2:E948, {5}, FALSE)</f>
      </c>
      <c r="AC126">
        <f>IF(VLOOKUP(D126,Sku_Consolidated!A2:S948,19,FALSE)="SHOWCASE", VLOOKUP(U126,Store_Showcase!B2:N134,13, FALSE), IF(VLOOKUP(D126,Sku_Consolidated!A2:S948,19,FALSE)="VAM",VLOOKUP(U126,Store_VAM!B2:N271,13, FALSE),VLOOKUP(U126,Store_SRP!B2:N103,13, FALSE)))</f>
      </c>
      <c r="AD126">
        <f>IF(IFERROR(AC126,TRUE)=TRUE, "-","OK")</f>
      </c>
      <c r="AE126">
        <f>IF(IFERROR(VLOOKUP(U126,Store_Showcase!B2:H134,{5}, FALSE), TRUE)=TRUE, IF(IFERROR(VLOOKUP(U126,Store_SRP!B2:H103,{5}, FALSE), TRUE)=TRUE,VLOOKUP(U126,Store_VAM!B2:H271,{5}, FALSE),VLOOKUP(U126,Store_SRP!B2:H103,{5}, FALSE)), VLOOKUP(U126,Store_Showcase!B2:H134,{5}, FALSE))</f>
      </c>
      <c r="AF126">
        <f>IF(IFERROR(VLOOKUP(U126,Store_Showcase!B2:H134,{6}, FALSE), TRUE)=TRUE, IF(IFERROR(VLOOKUP(U126,Store_SRP!B2:H103,{6}, FALSE), TRUE)=TRUE,VLOOKUP(U126,Store_VAM!B2:H271,{6}, FALSE),VLOOKUP(U126,Store_SRP!B2:H103,{6}, FALSE)), VLOOKUP(U126,Store_Showcase!B2:H134,{6}, FALSE))</f>
      </c>
      <c r="AG126">
        <f>VLOOKUP(D126,Sku_Consolidated!A2:R948,18,FALSE)</f>
      </c>
      <c r="AH126">
        <f>VLOOKUP(D126,Sku_Consolidated!A2:S948,19,FALSE)</f>
      </c>
      <c r="AI126">
        <f>VLOOKUP(D126,Sku_Consolidated!A2:T948,20,FALSE)</f>
      </c>
    </row>
    <row r="127" spans="1:35" x14ac:dyDescent="0.25">
      <c r="A127">
        <v>2024</v>
      </c>
      <c r="B127" t="s">
        <v>30</v>
      </c>
      <c r="C127" t="s">
        <v>31</v>
      </c>
      <c r="D127">
        <v>104143253</v>
      </c>
      <c r="E127" t="s">
        <v>64</v>
      </c>
      <c r="F127" s="12" t="s">
        <v>59</v>
      </c>
      <c r="G127" s="12" t="s">
        <v>59</v>
      </c>
      <c r="H127" t="s">
        <v>34</v>
      </c>
      <c r="I127" s="13" t="s">
        <v>54</v>
      </c>
      <c r="J127" s="13">
        <f>IF(H127="EA", I127, 0)</f>
      </c>
      <c r="K127" s="13">
        <f>IF(H127="KG", I127, I127 * VLOOKUP(D127,Sku_Consolidated!A2:U948,21,FALSE))</f>
      </c>
      <c r="L127" s="14" t="s">
        <v>36</v>
      </c>
      <c r="M127">
        <v>80</v>
      </c>
      <c r="N127" s="14" t="s">
        <v>95</v>
      </c>
      <c r="O127" s="14" t="s">
        <v>96</v>
      </c>
      <c r="P127" s="14" t="s">
        <v>97</v>
      </c>
      <c r="Q127" s="14" t="s">
        <v>98</v>
      </c>
      <c r="R127">
        <f>IF(IFERROR(VLOOKUP(U127,Store_Showcase!B2:H134,7, FALSE), TRUE)=TRUE, IF(IFERROR(VLOOKUP(U127,Store_SRP!B2:H103,7, FALSE), TRUE)=TRUE,VLOOKUP(U127,Store_VAM!B2:H271,7, FALSE),VLOOKUP(U127,Store_SRP!B2:H103,7, FALSE)), VLOOKUP(U127,Store_Showcase!B2:H134,7, FALSE))</f>
      </c>
      <c r="S127">
        <f>IF(IFERROR(VLOOKUP(U127,Store_Showcase!B2:K134,10, FALSE), TRUE)=TRUE, IF(IFERROR(VLOOKUP(U127,Store_SRP!B2:K103,10, FALSE), TRUE)=TRUE,VLOOKUP(U127,Store_VAM!B2:K271,10, FALSE),VLOOKUP(U127,Store_SRP!B2:K103,10, FALSE)), VLOOKUP(U127,Store_Showcase!B2:K134,10, FALSE))</f>
      </c>
      <c r="T127">
        <f>IF(VLOOKUP(D127,Sku_Consolidated!A2:S948,19,FALSE)="SHOWCASE", VLOOKUP(U127,Store_Showcase!B2:L134,11, FALSE), IF(VLOOKUP(D127,Sku_Consolidated!A2:S948,19,FALSE)="VAM",VLOOKUP(U127,Store_VAM!B2:L271,11, FALSE),VLOOKUP(U127,Store_SRP!B2:L103,11, FALSE)))</f>
      </c>
      <c r="U127" s="14">
        <v>2018</v>
      </c>
      <c r="V127">
        <f>IF(VLOOKUP(D127,Sku_Consolidated!A2:S948,19,FALSE)="SHOWCASE", VLOOKUP(U127,Store_Showcase!B2:C134,2, FALSE), IF(VLOOKUP(D127,Sku_Consolidated!A2:S948,19,FALSE)="VAM",VLOOKUP(U127,Store_VAM!B2:C271,2, FALSE),VLOOKUP(U127,Store_SRP!B2:C103,2, FALSE)))</f>
      </c>
      <c r="W127">
        <f>VLOOKUP(D127,Sku_Consolidated!A2:G948, 7, FALSE)</f>
      </c>
      <c r="X127">
        <f>VLOOKUP(D127,Sku_Consolidated!A2:K948, 11, FALSE)</f>
      </c>
      <c r="Y127">
        <f>VLOOKUP(D127,Sku_Consolidated!A2:H948, 8, FALSE)</f>
      </c>
      <c r="Z127">
        <f>VLOOKUP(D127,Sku_Consolidated!A2:I948, 9, FALSE)</f>
      </c>
      <c r="AA127" t="s">
        <v>41</v>
      </c>
      <c r="AB127">
        <f>VLOOKUP(D127,Sku_Consolidated!A2:E948, {5}, FALSE)</f>
      </c>
      <c r="AC127">
        <f>IF(VLOOKUP(D127,Sku_Consolidated!A2:S948,19,FALSE)="SHOWCASE", VLOOKUP(U127,Store_Showcase!B2:N134,13, FALSE), IF(VLOOKUP(D127,Sku_Consolidated!A2:S948,19,FALSE)="VAM",VLOOKUP(U127,Store_VAM!B2:N271,13, FALSE),VLOOKUP(U127,Store_SRP!B2:N103,13, FALSE)))</f>
      </c>
      <c r="AD127">
        <f>IF(IFERROR(AC127,TRUE)=TRUE, "-","OK")</f>
      </c>
      <c r="AE127">
        <f>IF(IFERROR(VLOOKUP(U127,Store_Showcase!B2:H134,{5}, FALSE), TRUE)=TRUE, IF(IFERROR(VLOOKUP(U127,Store_SRP!B2:H103,{5}, FALSE), TRUE)=TRUE,VLOOKUP(U127,Store_VAM!B2:H271,{5}, FALSE),VLOOKUP(U127,Store_SRP!B2:H103,{5}, FALSE)), VLOOKUP(U127,Store_Showcase!B2:H134,{5}, FALSE))</f>
      </c>
      <c r="AF127">
        <f>IF(IFERROR(VLOOKUP(U127,Store_Showcase!B2:H134,{6}, FALSE), TRUE)=TRUE, IF(IFERROR(VLOOKUP(U127,Store_SRP!B2:H103,{6}, FALSE), TRUE)=TRUE,VLOOKUP(U127,Store_VAM!B2:H271,{6}, FALSE),VLOOKUP(U127,Store_SRP!B2:H103,{6}, FALSE)), VLOOKUP(U127,Store_Showcase!B2:H134,{6}, FALSE))</f>
      </c>
      <c r="AG127">
        <f>VLOOKUP(D127,Sku_Consolidated!A2:R948,18,FALSE)</f>
      </c>
      <c r="AH127">
        <f>VLOOKUP(D127,Sku_Consolidated!A2:S948,19,FALSE)</f>
      </c>
      <c r="AI127">
        <f>VLOOKUP(D127,Sku_Consolidated!A2:T948,20,FALSE)</f>
      </c>
    </row>
    <row r="128" spans="1:35" x14ac:dyDescent="0.25">
      <c r="A128">
        <v>2024</v>
      </c>
      <c r="B128" t="s">
        <v>30</v>
      </c>
      <c r="C128" t="s">
        <v>31</v>
      </c>
      <c r="D128">
        <v>104143253</v>
      </c>
      <c r="E128" t="s">
        <v>64</v>
      </c>
      <c r="F128" s="12" t="s">
        <v>101</v>
      </c>
      <c r="G128" s="12" t="s">
        <v>101</v>
      </c>
      <c r="H128" t="s">
        <v>34</v>
      </c>
      <c r="I128" s="13" t="s">
        <v>43</v>
      </c>
      <c r="J128" s="13">
        <f>IF(H128="EA", I128, 0)</f>
      </c>
      <c r="K128" s="13">
        <f>IF(H128="KG", I128, I128 * VLOOKUP(D128,Sku_Consolidated!A2:U948,21,FALSE))</f>
      </c>
      <c r="L128" s="14" t="s">
        <v>36</v>
      </c>
      <c r="M128">
        <v>80</v>
      </c>
      <c r="N128" s="14" t="s">
        <v>60</v>
      </c>
      <c r="O128" s="14" t="s">
        <v>61</v>
      </c>
      <c r="P128" s="14" t="s">
        <v>62</v>
      </c>
      <c r="Q128" s="14" t="s">
        <v>63</v>
      </c>
      <c r="R128">
        <f>IF(IFERROR(VLOOKUP(U128,Store_Showcase!B2:H134,7, FALSE), TRUE)=TRUE, IF(IFERROR(VLOOKUP(U128,Store_SRP!B2:H103,7, FALSE), TRUE)=TRUE,VLOOKUP(U128,Store_VAM!B2:H271,7, FALSE),VLOOKUP(U128,Store_SRP!B2:H103,7, FALSE)), VLOOKUP(U128,Store_Showcase!B2:H134,7, FALSE))</f>
      </c>
      <c r="S128">
        <f>IF(IFERROR(VLOOKUP(U128,Store_Showcase!B2:K134,10, FALSE), TRUE)=TRUE, IF(IFERROR(VLOOKUP(U128,Store_SRP!B2:K103,10, FALSE), TRUE)=TRUE,VLOOKUP(U128,Store_VAM!B2:K271,10, FALSE),VLOOKUP(U128,Store_SRP!B2:K103,10, FALSE)), VLOOKUP(U128,Store_Showcase!B2:K134,10, FALSE))</f>
      </c>
      <c r="T128">
        <f>IF(VLOOKUP(D128,Sku_Consolidated!A2:S948,19,FALSE)="SHOWCASE", VLOOKUP(U128,Store_Showcase!B2:L134,11, FALSE), IF(VLOOKUP(D128,Sku_Consolidated!A2:S948,19,FALSE)="VAM",VLOOKUP(U128,Store_VAM!B2:L271,11, FALSE),VLOOKUP(U128,Store_SRP!B2:L103,11, FALSE)))</f>
      </c>
      <c r="U128" s="14">
        <v>2018</v>
      </c>
      <c r="V128">
        <f>IF(VLOOKUP(D128,Sku_Consolidated!A2:S948,19,FALSE)="SHOWCASE", VLOOKUP(U128,Store_Showcase!B2:C134,2, FALSE), IF(VLOOKUP(D128,Sku_Consolidated!A2:S948,19,FALSE)="VAM",VLOOKUP(U128,Store_VAM!B2:C271,2, FALSE),VLOOKUP(U128,Store_SRP!B2:C103,2, FALSE)))</f>
      </c>
      <c r="W128">
        <f>VLOOKUP(D128,Sku_Consolidated!A2:G948, 7, FALSE)</f>
      </c>
      <c r="X128">
        <f>VLOOKUP(D128,Sku_Consolidated!A2:K948, 11, FALSE)</f>
      </c>
      <c r="Y128">
        <f>VLOOKUP(D128,Sku_Consolidated!A2:H948, 8, FALSE)</f>
      </c>
      <c r="Z128">
        <f>VLOOKUP(D128,Sku_Consolidated!A2:I948, 9, FALSE)</f>
      </c>
      <c r="AA128" t="s">
        <v>41</v>
      </c>
      <c r="AB128">
        <f>VLOOKUP(D128,Sku_Consolidated!A2:E948, {5}, FALSE)</f>
      </c>
      <c r="AC128">
        <f>IF(VLOOKUP(D128,Sku_Consolidated!A2:S948,19,FALSE)="SHOWCASE", VLOOKUP(U128,Store_Showcase!B2:N134,13, FALSE), IF(VLOOKUP(D128,Sku_Consolidated!A2:S948,19,FALSE)="VAM",VLOOKUP(U128,Store_VAM!B2:N271,13, FALSE),VLOOKUP(U128,Store_SRP!B2:N103,13, FALSE)))</f>
      </c>
      <c r="AD128">
        <f>IF(IFERROR(AC128,TRUE)=TRUE, "-","OK")</f>
      </c>
      <c r="AE128">
        <f>IF(IFERROR(VLOOKUP(U128,Store_Showcase!B2:H134,{5}, FALSE), TRUE)=TRUE, IF(IFERROR(VLOOKUP(U128,Store_SRP!B2:H103,{5}, FALSE), TRUE)=TRUE,VLOOKUP(U128,Store_VAM!B2:H271,{5}, FALSE),VLOOKUP(U128,Store_SRP!B2:H103,{5}, FALSE)), VLOOKUP(U128,Store_Showcase!B2:H134,{5}, FALSE))</f>
      </c>
      <c r="AF128">
        <f>IF(IFERROR(VLOOKUP(U128,Store_Showcase!B2:H134,{6}, FALSE), TRUE)=TRUE, IF(IFERROR(VLOOKUP(U128,Store_SRP!B2:H103,{6}, FALSE), TRUE)=TRUE,VLOOKUP(U128,Store_VAM!B2:H271,{6}, FALSE),VLOOKUP(U128,Store_SRP!B2:H103,{6}, FALSE)), VLOOKUP(U128,Store_Showcase!B2:H134,{6}, FALSE))</f>
      </c>
      <c r="AG128">
        <f>VLOOKUP(D128,Sku_Consolidated!A2:R948,18,FALSE)</f>
      </c>
      <c r="AH128">
        <f>VLOOKUP(D128,Sku_Consolidated!A2:S948,19,FALSE)</f>
      </c>
      <c r="AI128">
        <f>VLOOKUP(D128,Sku_Consolidated!A2:T948,20,FALSE)</f>
      </c>
    </row>
    <row r="129" spans="1:35" x14ac:dyDescent="0.25">
      <c r="A129">
        <v>2024</v>
      </c>
      <c r="B129" t="s">
        <v>30</v>
      </c>
      <c r="C129" t="s">
        <v>31</v>
      </c>
      <c r="D129">
        <v>104143263</v>
      </c>
      <c r="E129" t="s">
        <v>48</v>
      </c>
      <c r="F129" s="12" t="s">
        <v>101</v>
      </c>
      <c r="G129" s="12" t="s">
        <v>101</v>
      </c>
      <c r="H129" t="s">
        <v>34</v>
      </c>
      <c r="I129" s="13" t="s">
        <v>43</v>
      </c>
      <c r="J129" s="13">
        <f>IF(H129="EA", I129, 0)</f>
      </c>
      <c r="K129" s="13">
        <f>IF(H129="KG", I129, I129 * VLOOKUP(D129,Sku_Consolidated!A2:U948,21,FALSE))</f>
      </c>
      <c r="L129" s="14" t="s">
        <v>36</v>
      </c>
      <c r="M129">
        <v>80</v>
      </c>
      <c r="N129" s="14" t="s">
        <v>65</v>
      </c>
      <c r="O129" s="14" t="s">
        <v>66</v>
      </c>
      <c r="P129" s="14" t="s">
        <v>67</v>
      </c>
      <c r="Q129" s="14" t="s">
        <v>68</v>
      </c>
      <c r="R129">
        <f>IF(IFERROR(VLOOKUP(U129,Store_Showcase!B2:H134,7, FALSE), TRUE)=TRUE, IF(IFERROR(VLOOKUP(U129,Store_SRP!B2:H103,7, FALSE), TRUE)=TRUE,VLOOKUP(U129,Store_VAM!B2:H271,7, FALSE),VLOOKUP(U129,Store_SRP!B2:H103,7, FALSE)), VLOOKUP(U129,Store_Showcase!B2:H134,7, FALSE))</f>
      </c>
      <c r="S129">
        <f>IF(IFERROR(VLOOKUP(U129,Store_Showcase!B2:K134,10, FALSE), TRUE)=TRUE, IF(IFERROR(VLOOKUP(U129,Store_SRP!B2:K103,10, FALSE), TRUE)=TRUE,VLOOKUP(U129,Store_VAM!B2:K271,10, FALSE),VLOOKUP(U129,Store_SRP!B2:K103,10, FALSE)), VLOOKUP(U129,Store_Showcase!B2:K134,10, FALSE))</f>
      </c>
      <c r="T129">
        <f>IF(VLOOKUP(D129,Sku_Consolidated!A2:S948,19,FALSE)="SHOWCASE", VLOOKUP(U129,Store_Showcase!B2:L134,11, FALSE), IF(VLOOKUP(D129,Sku_Consolidated!A2:S948,19,FALSE)="VAM",VLOOKUP(U129,Store_VAM!B2:L271,11, FALSE),VLOOKUP(U129,Store_SRP!B2:L103,11, FALSE)))</f>
      </c>
      <c r="U129" s="14">
        <v>2018</v>
      </c>
      <c r="V129">
        <f>IF(VLOOKUP(D129,Sku_Consolidated!A2:S948,19,FALSE)="SHOWCASE", VLOOKUP(U129,Store_Showcase!B2:C134,2, FALSE), IF(VLOOKUP(D129,Sku_Consolidated!A2:S948,19,FALSE)="VAM",VLOOKUP(U129,Store_VAM!B2:C271,2, FALSE),VLOOKUP(U129,Store_SRP!B2:C103,2, FALSE)))</f>
      </c>
      <c r="W129">
        <f>VLOOKUP(D129,Sku_Consolidated!A2:G948, 7, FALSE)</f>
      </c>
      <c r="X129">
        <f>VLOOKUP(D129,Sku_Consolidated!A2:K948, 11, FALSE)</f>
      </c>
      <c r="Y129">
        <f>VLOOKUP(D129,Sku_Consolidated!A2:H948, 8, FALSE)</f>
      </c>
      <c r="Z129">
        <f>VLOOKUP(D129,Sku_Consolidated!A2:I948, 9, FALSE)</f>
      </c>
      <c r="AA129" t="s">
        <v>41</v>
      </c>
      <c r="AB129">
        <f>VLOOKUP(D129,Sku_Consolidated!A2:E948, {5}, FALSE)</f>
      </c>
      <c r="AC129">
        <f>IF(VLOOKUP(D129,Sku_Consolidated!A2:S948,19,FALSE)="SHOWCASE", VLOOKUP(U129,Store_Showcase!B2:N134,13, FALSE), IF(VLOOKUP(D129,Sku_Consolidated!A2:S948,19,FALSE)="VAM",VLOOKUP(U129,Store_VAM!B2:N271,13, FALSE),VLOOKUP(U129,Store_SRP!B2:N103,13, FALSE)))</f>
      </c>
      <c r="AD129">
        <f>IF(IFERROR(AC129,TRUE)=TRUE, "-","OK")</f>
      </c>
      <c r="AE129">
        <f>IF(IFERROR(VLOOKUP(U129,Store_Showcase!B2:H134,{5}, FALSE), TRUE)=TRUE, IF(IFERROR(VLOOKUP(U129,Store_SRP!B2:H103,{5}, FALSE), TRUE)=TRUE,VLOOKUP(U129,Store_VAM!B2:H271,{5}, FALSE),VLOOKUP(U129,Store_SRP!B2:H103,{5}, FALSE)), VLOOKUP(U129,Store_Showcase!B2:H134,{5}, FALSE))</f>
      </c>
      <c r="AF129">
        <f>IF(IFERROR(VLOOKUP(U129,Store_Showcase!B2:H134,{6}, FALSE), TRUE)=TRUE, IF(IFERROR(VLOOKUP(U129,Store_SRP!B2:H103,{6}, FALSE), TRUE)=TRUE,VLOOKUP(U129,Store_VAM!B2:H271,{6}, FALSE),VLOOKUP(U129,Store_SRP!B2:H103,{6}, FALSE)), VLOOKUP(U129,Store_Showcase!B2:H134,{6}, FALSE))</f>
      </c>
      <c r="AG129">
        <f>VLOOKUP(D129,Sku_Consolidated!A2:R948,18,FALSE)</f>
      </c>
      <c r="AH129">
        <f>VLOOKUP(D129,Sku_Consolidated!A2:S948,19,FALSE)</f>
      </c>
      <c r="AI129">
        <f>VLOOKUP(D129,Sku_Consolidated!A2:T948,20,FALSE)</f>
      </c>
    </row>
    <row r="130" spans="1:35" x14ac:dyDescent="0.25">
      <c r="A130">
        <v>2024</v>
      </c>
      <c r="B130" t="s">
        <v>30</v>
      </c>
      <c r="C130" t="s">
        <v>31</v>
      </c>
      <c r="D130">
        <v>104143265</v>
      </c>
      <c r="E130" t="s">
        <v>53</v>
      </c>
      <c r="F130" s="12" t="s">
        <v>101</v>
      </c>
      <c r="G130" s="12" t="s">
        <v>101</v>
      </c>
      <c r="H130" t="s">
        <v>34</v>
      </c>
      <c r="I130" s="13" t="s">
        <v>117</v>
      </c>
      <c r="J130" s="13">
        <f>IF(H130="EA", I130, 0)</f>
      </c>
      <c r="K130" s="13">
        <f>IF(H130="KG", I130, I130 * VLOOKUP(D130,Sku_Consolidated!A2:U948,21,FALSE))</f>
      </c>
      <c r="L130" s="14" t="s">
        <v>36</v>
      </c>
      <c r="M130">
        <v>80</v>
      </c>
      <c r="N130" s="14" t="s">
        <v>141</v>
      </c>
      <c r="O130" s="14" t="s">
        <v>142</v>
      </c>
      <c r="P130" s="14" t="s">
        <v>143</v>
      </c>
      <c r="Q130" s="14" t="s">
        <v>144</v>
      </c>
      <c r="R130">
        <f>IF(IFERROR(VLOOKUP(U130,Store_Showcase!B2:H134,7, FALSE), TRUE)=TRUE, IF(IFERROR(VLOOKUP(U130,Store_SRP!B2:H103,7, FALSE), TRUE)=TRUE,VLOOKUP(U130,Store_VAM!B2:H271,7, FALSE),VLOOKUP(U130,Store_SRP!B2:H103,7, FALSE)), VLOOKUP(U130,Store_Showcase!B2:H134,7, FALSE))</f>
      </c>
      <c r="S130">
        <f>IF(IFERROR(VLOOKUP(U130,Store_Showcase!B2:K134,10, FALSE), TRUE)=TRUE, IF(IFERROR(VLOOKUP(U130,Store_SRP!B2:K103,10, FALSE), TRUE)=TRUE,VLOOKUP(U130,Store_VAM!B2:K271,10, FALSE),VLOOKUP(U130,Store_SRP!B2:K103,10, FALSE)), VLOOKUP(U130,Store_Showcase!B2:K134,10, FALSE))</f>
      </c>
      <c r="T130">
        <f>IF(VLOOKUP(D130,Sku_Consolidated!A2:S948,19,FALSE)="SHOWCASE", VLOOKUP(U130,Store_Showcase!B2:L134,11, FALSE), IF(VLOOKUP(D130,Sku_Consolidated!A2:S948,19,FALSE)="VAM",VLOOKUP(U130,Store_VAM!B2:L271,11, FALSE),VLOOKUP(U130,Store_SRP!B2:L103,11, FALSE)))</f>
      </c>
      <c r="U130" s="14">
        <v>2018</v>
      </c>
      <c r="V130">
        <f>IF(VLOOKUP(D130,Sku_Consolidated!A2:S948,19,FALSE)="SHOWCASE", VLOOKUP(U130,Store_Showcase!B2:C134,2, FALSE), IF(VLOOKUP(D130,Sku_Consolidated!A2:S948,19,FALSE)="VAM",VLOOKUP(U130,Store_VAM!B2:C271,2, FALSE),VLOOKUP(U130,Store_SRP!B2:C103,2, FALSE)))</f>
      </c>
      <c r="W130">
        <f>VLOOKUP(D130,Sku_Consolidated!A2:G948, 7, FALSE)</f>
      </c>
      <c r="X130">
        <f>VLOOKUP(D130,Sku_Consolidated!A2:K948, 11, FALSE)</f>
      </c>
      <c r="Y130">
        <f>VLOOKUP(D130,Sku_Consolidated!A2:H948, 8, FALSE)</f>
      </c>
      <c r="Z130">
        <f>VLOOKUP(D130,Sku_Consolidated!A2:I948, 9, FALSE)</f>
      </c>
      <c r="AA130" t="s">
        <v>41</v>
      </c>
      <c r="AB130">
        <f>VLOOKUP(D130,Sku_Consolidated!A2:E948, {5}, FALSE)</f>
      </c>
      <c r="AC130">
        <f>IF(VLOOKUP(D130,Sku_Consolidated!A2:S948,19,FALSE)="SHOWCASE", VLOOKUP(U130,Store_Showcase!B2:N134,13, FALSE), IF(VLOOKUP(D130,Sku_Consolidated!A2:S948,19,FALSE)="VAM",VLOOKUP(U130,Store_VAM!B2:N271,13, FALSE),VLOOKUP(U130,Store_SRP!B2:N103,13, FALSE)))</f>
      </c>
      <c r="AD130">
        <f>IF(IFERROR(AC130,TRUE)=TRUE, "-","OK")</f>
      </c>
      <c r="AE130">
        <f>IF(IFERROR(VLOOKUP(U130,Store_Showcase!B2:H134,{5}, FALSE), TRUE)=TRUE, IF(IFERROR(VLOOKUP(U130,Store_SRP!B2:H103,{5}, FALSE), TRUE)=TRUE,VLOOKUP(U130,Store_VAM!B2:H271,{5}, FALSE),VLOOKUP(U130,Store_SRP!B2:H103,{5}, FALSE)), VLOOKUP(U130,Store_Showcase!B2:H134,{5}, FALSE))</f>
      </c>
      <c r="AF130">
        <f>IF(IFERROR(VLOOKUP(U130,Store_Showcase!B2:H134,{6}, FALSE), TRUE)=TRUE, IF(IFERROR(VLOOKUP(U130,Store_SRP!B2:H103,{6}, FALSE), TRUE)=TRUE,VLOOKUP(U130,Store_VAM!B2:H271,{6}, FALSE),VLOOKUP(U130,Store_SRP!B2:H103,{6}, FALSE)), VLOOKUP(U130,Store_Showcase!B2:H134,{6}, FALSE))</f>
      </c>
      <c r="AG130">
        <f>VLOOKUP(D130,Sku_Consolidated!A2:R948,18,FALSE)</f>
      </c>
      <c r="AH130">
        <f>VLOOKUP(D130,Sku_Consolidated!A2:S948,19,FALSE)</f>
      </c>
      <c r="AI130">
        <f>VLOOKUP(D130,Sku_Consolidated!A2:T948,20,FALSE)</f>
      </c>
    </row>
    <row r="131" spans="1:35" x14ac:dyDescent="0.25">
      <c r="A131">
        <v>2024</v>
      </c>
      <c r="B131" t="s">
        <v>30</v>
      </c>
      <c r="C131" t="s">
        <v>31</v>
      </c>
      <c r="D131">
        <v>104143282</v>
      </c>
      <c r="E131" t="s">
        <v>145</v>
      </c>
      <c r="F131" s="12" t="s">
        <v>101</v>
      </c>
      <c r="G131" s="12" t="s">
        <v>101</v>
      </c>
      <c r="H131" t="s">
        <v>34</v>
      </c>
      <c r="I131" s="13" t="s">
        <v>43</v>
      </c>
      <c r="J131" s="13">
        <f>IF(H131="EA", I131, 0)</f>
      </c>
      <c r="K131" s="13">
        <f>IF(H131="KG", I131, I131 * VLOOKUP(D131,Sku_Consolidated!A2:U948,21,FALSE))</f>
      </c>
      <c r="L131" s="14" t="s">
        <v>36</v>
      </c>
      <c r="M131">
        <v>80</v>
      </c>
      <c r="N131" s="14" t="s">
        <v>146</v>
      </c>
      <c r="O131" s="14" t="s">
        <v>147</v>
      </c>
      <c r="P131" s="14" t="s">
        <v>148</v>
      </c>
      <c r="Q131" s="14" t="s">
        <v>149</v>
      </c>
      <c r="R131">
        <f>IF(IFERROR(VLOOKUP(U131,Store_Showcase!B2:H134,7, FALSE), TRUE)=TRUE, IF(IFERROR(VLOOKUP(U131,Store_SRP!B2:H103,7, FALSE), TRUE)=TRUE,VLOOKUP(U131,Store_VAM!B2:H271,7, FALSE),VLOOKUP(U131,Store_SRP!B2:H103,7, FALSE)), VLOOKUP(U131,Store_Showcase!B2:H134,7, FALSE))</f>
      </c>
      <c r="S131">
        <f>IF(IFERROR(VLOOKUP(U131,Store_Showcase!B2:K134,10, FALSE), TRUE)=TRUE, IF(IFERROR(VLOOKUP(U131,Store_SRP!B2:K103,10, FALSE), TRUE)=TRUE,VLOOKUP(U131,Store_VAM!B2:K271,10, FALSE),VLOOKUP(U131,Store_SRP!B2:K103,10, FALSE)), VLOOKUP(U131,Store_Showcase!B2:K134,10, FALSE))</f>
      </c>
      <c r="T131">
        <f>IF(VLOOKUP(D131,Sku_Consolidated!A2:S948,19,FALSE)="SHOWCASE", VLOOKUP(U131,Store_Showcase!B2:L134,11, FALSE), IF(VLOOKUP(D131,Sku_Consolidated!A2:S948,19,FALSE)="VAM",VLOOKUP(U131,Store_VAM!B2:L271,11, FALSE),VLOOKUP(U131,Store_SRP!B2:L103,11, FALSE)))</f>
      </c>
      <c r="U131" s="14">
        <v>2018</v>
      </c>
      <c r="V131">
        <f>IF(VLOOKUP(D131,Sku_Consolidated!A2:S948,19,FALSE)="SHOWCASE", VLOOKUP(U131,Store_Showcase!B2:C134,2, FALSE), IF(VLOOKUP(D131,Sku_Consolidated!A2:S948,19,FALSE)="VAM",VLOOKUP(U131,Store_VAM!B2:C271,2, FALSE),VLOOKUP(U131,Store_SRP!B2:C103,2, FALSE)))</f>
      </c>
      <c r="W131">
        <f>VLOOKUP(D131,Sku_Consolidated!A2:G948, 7, FALSE)</f>
      </c>
      <c r="X131">
        <f>VLOOKUP(D131,Sku_Consolidated!A2:K948, 11, FALSE)</f>
      </c>
      <c r="Y131">
        <f>VLOOKUP(D131,Sku_Consolidated!A2:H948, 8, FALSE)</f>
      </c>
      <c r="Z131">
        <f>VLOOKUP(D131,Sku_Consolidated!A2:I948, 9, FALSE)</f>
      </c>
      <c r="AA131" t="s">
        <v>41</v>
      </c>
      <c r="AB131">
        <f>VLOOKUP(D131,Sku_Consolidated!A2:E948, {5}, FALSE)</f>
      </c>
      <c r="AC131">
        <f>IF(VLOOKUP(D131,Sku_Consolidated!A2:S948,19,FALSE)="SHOWCASE", VLOOKUP(U131,Store_Showcase!B2:N134,13, FALSE), IF(VLOOKUP(D131,Sku_Consolidated!A2:S948,19,FALSE)="VAM",VLOOKUP(U131,Store_VAM!B2:N271,13, FALSE),VLOOKUP(U131,Store_SRP!B2:N103,13, FALSE)))</f>
      </c>
      <c r="AD131">
        <f>IF(IFERROR(AC131,TRUE)=TRUE, "-","OK")</f>
      </c>
      <c r="AE131">
        <f>IF(IFERROR(VLOOKUP(U131,Store_Showcase!B2:H134,{5}, FALSE), TRUE)=TRUE, IF(IFERROR(VLOOKUP(U131,Store_SRP!B2:H103,{5}, FALSE), TRUE)=TRUE,VLOOKUP(U131,Store_VAM!B2:H271,{5}, FALSE),VLOOKUP(U131,Store_SRP!B2:H103,{5}, FALSE)), VLOOKUP(U131,Store_Showcase!B2:H134,{5}, FALSE))</f>
      </c>
      <c r="AF131">
        <f>IF(IFERROR(VLOOKUP(U131,Store_Showcase!B2:H134,{6}, FALSE), TRUE)=TRUE, IF(IFERROR(VLOOKUP(U131,Store_SRP!B2:H103,{6}, FALSE), TRUE)=TRUE,VLOOKUP(U131,Store_VAM!B2:H271,{6}, FALSE),VLOOKUP(U131,Store_SRP!B2:H103,{6}, FALSE)), VLOOKUP(U131,Store_Showcase!B2:H134,{6}, FALSE))</f>
      </c>
      <c r="AG131">
        <f>VLOOKUP(D131,Sku_Consolidated!A2:R948,18,FALSE)</f>
      </c>
      <c r="AH131">
        <f>VLOOKUP(D131,Sku_Consolidated!A2:S948,19,FALSE)</f>
      </c>
      <c r="AI131">
        <f>VLOOKUP(D131,Sku_Consolidated!A2:T948,20,FALSE)</f>
      </c>
    </row>
    <row r="132" spans="1:35" x14ac:dyDescent="0.25">
      <c r="A132">
        <v>2024</v>
      </c>
      <c r="B132" t="s">
        <v>30</v>
      </c>
      <c r="C132" t="s">
        <v>31</v>
      </c>
      <c r="D132">
        <v>104143246</v>
      </c>
      <c r="E132" t="s">
        <v>32</v>
      </c>
      <c r="F132" s="12" t="s">
        <v>102</v>
      </c>
      <c r="G132" s="12" t="s">
        <v>102</v>
      </c>
      <c r="H132" t="s">
        <v>34</v>
      </c>
      <c r="I132" s="13" t="s">
        <v>43</v>
      </c>
      <c r="J132" s="13">
        <f>IF(H132="EA", I132, 0)</f>
      </c>
      <c r="K132" s="13">
        <f>IF(H132="KG", I132, I132 * VLOOKUP(D132,Sku_Consolidated!A2:U948,21,FALSE))</f>
      </c>
      <c r="L132" s="14" t="s">
        <v>36</v>
      </c>
      <c r="M132">
        <v>80</v>
      </c>
      <c r="N132" s="14" t="s">
        <v>60</v>
      </c>
      <c r="O132" s="14" t="s">
        <v>61</v>
      </c>
      <c r="P132" s="14" t="s">
        <v>62</v>
      </c>
      <c r="Q132" s="14" t="s">
        <v>63</v>
      </c>
      <c r="R132">
        <f>IF(IFERROR(VLOOKUP(U132,Store_Showcase!B2:H134,7, FALSE), TRUE)=TRUE, IF(IFERROR(VLOOKUP(U132,Store_SRP!B2:H103,7, FALSE), TRUE)=TRUE,VLOOKUP(U132,Store_VAM!B2:H271,7, FALSE),VLOOKUP(U132,Store_SRP!B2:H103,7, FALSE)), VLOOKUP(U132,Store_Showcase!B2:H134,7, FALSE))</f>
      </c>
      <c r="S132">
        <f>IF(IFERROR(VLOOKUP(U132,Store_Showcase!B2:K134,10, FALSE), TRUE)=TRUE, IF(IFERROR(VLOOKUP(U132,Store_SRP!B2:K103,10, FALSE), TRUE)=TRUE,VLOOKUP(U132,Store_VAM!B2:K271,10, FALSE),VLOOKUP(U132,Store_SRP!B2:K103,10, FALSE)), VLOOKUP(U132,Store_Showcase!B2:K134,10, FALSE))</f>
      </c>
      <c r="T132">
        <f>IF(VLOOKUP(D132,Sku_Consolidated!A2:S948,19,FALSE)="SHOWCASE", VLOOKUP(U132,Store_Showcase!B2:L134,11, FALSE), IF(VLOOKUP(D132,Sku_Consolidated!A2:S948,19,FALSE)="VAM",VLOOKUP(U132,Store_VAM!B2:L271,11, FALSE),VLOOKUP(U132,Store_SRP!B2:L103,11, FALSE)))</f>
      </c>
      <c r="U132" s="14">
        <v>2018</v>
      </c>
      <c r="V132">
        <f>IF(VLOOKUP(D132,Sku_Consolidated!A2:S948,19,FALSE)="SHOWCASE", VLOOKUP(U132,Store_Showcase!B2:C134,2, FALSE), IF(VLOOKUP(D132,Sku_Consolidated!A2:S948,19,FALSE)="VAM",VLOOKUP(U132,Store_VAM!B2:C271,2, FALSE),VLOOKUP(U132,Store_SRP!B2:C103,2, FALSE)))</f>
      </c>
      <c r="W132">
        <f>VLOOKUP(D132,Sku_Consolidated!A2:G948, 7, FALSE)</f>
      </c>
      <c r="X132">
        <f>VLOOKUP(D132,Sku_Consolidated!A2:K948, 11, FALSE)</f>
      </c>
      <c r="Y132">
        <f>VLOOKUP(D132,Sku_Consolidated!A2:H948, 8, FALSE)</f>
      </c>
      <c r="Z132">
        <f>VLOOKUP(D132,Sku_Consolidated!A2:I948, 9, FALSE)</f>
      </c>
      <c r="AA132" t="s">
        <v>41</v>
      </c>
      <c r="AB132">
        <f>VLOOKUP(D132,Sku_Consolidated!A2:E948, {5}, FALSE)</f>
      </c>
      <c r="AC132">
        <f>IF(VLOOKUP(D132,Sku_Consolidated!A2:S948,19,FALSE)="SHOWCASE", VLOOKUP(U132,Store_Showcase!B2:N134,13, FALSE), IF(VLOOKUP(D132,Sku_Consolidated!A2:S948,19,FALSE)="VAM",VLOOKUP(U132,Store_VAM!B2:N271,13, FALSE),VLOOKUP(U132,Store_SRP!B2:N103,13, FALSE)))</f>
      </c>
      <c r="AD132">
        <f>IF(IFERROR(AC132,TRUE)=TRUE, "-","OK")</f>
      </c>
      <c r="AE132">
        <f>IF(IFERROR(VLOOKUP(U132,Store_Showcase!B2:H134,{5}, FALSE), TRUE)=TRUE, IF(IFERROR(VLOOKUP(U132,Store_SRP!B2:H103,{5}, FALSE), TRUE)=TRUE,VLOOKUP(U132,Store_VAM!B2:H271,{5}, FALSE),VLOOKUP(U132,Store_SRP!B2:H103,{5}, FALSE)), VLOOKUP(U132,Store_Showcase!B2:H134,{5}, FALSE))</f>
      </c>
      <c r="AF132">
        <f>IF(IFERROR(VLOOKUP(U132,Store_Showcase!B2:H134,{6}, FALSE), TRUE)=TRUE, IF(IFERROR(VLOOKUP(U132,Store_SRP!B2:H103,{6}, FALSE), TRUE)=TRUE,VLOOKUP(U132,Store_VAM!B2:H271,{6}, FALSE),VLOOKUP(U132,Store_SRP!B2:H103,{6}, FALSE)), VLOOKUP(U132,Store_Showcase!B2:H134,{6}, FALSE))</f>
      </c>
      <c r="AG132">
        <f>VLOOKUP(D132,Sku_Consolidated!A2:R948,18,FALSE)</f>
      </c>
      <c r="AH132">
        <f>VLOOKUP(D132,Sku_Consolidated!A2:S948,19,FALSE)</f>
      </c>
      <c r="AI132">
        <f>VLOOKUP(D132,Sku_Consolidated!A2:T948,20,FALSE)</f>
      </c>
    </row>
    <row r="133" spans="1:35" x14ac:dyDescent="0.25">
      <c r="A133">
        <v>2024</v>
      </c>
      <c r="B133" t="s">
        <v>30</v>
      </c>
      <c r="C133" t="s">
        <v>31</v>
      </c>
      <c r="D133">
        <v>104143253</v>
      </c>
      <c r="E133" t="s">
        <v>64</v>
      </c>
      <c r="F133" s="12" t="s">
        <v>102</v>
      </c>
      <c r="G133" s="12" t="s">
        <v>102</v>
      </c>
      <c r="H133" t="s">
        <v>34</v>
      </c>
      <c r="I133" s="13" t="s">
        <v>43</v>
      </c>
      <c r="J133" s="13">
        <f>IF(H133="EA", I133, 0)</f>
      </c>
      <c r="K133" s="13">
        <f>IF(H133="KG", I133, I133 * VLOOKUP(D133,Sku_Consolidated!A2:U948,21,FALSE))</f>
      </c>
      <c r="L133" s="14" t="s">
        <v>36</v>
      </c>
      <c r="M133">
        <v>80</v>
      </c>
      <c r="N133" s="14" t="s">
        <v>60</v>
      </c>
      <c r="O133" s="14" t="s">
        <v>61</v>
      </c>
      <c r="P133" s="14" t="s">
        <v>62</v>
      </c>
      <c r="Q133" s="14" t="s">
        <v>63</v>
      </c>
      <c r="R133">
        <f>IF(IFERROR(VLOOKUP(U133,Store_Showcase!B2:H134,7, FALSE), TRUE)=TRUE, IF(IFERROR(VLOOKUP(U133,Store_SRP!B2:H103,7, FALSE), TRUE)=TRUE,VLOOKUP(U133,Store_VAM!B2:H271,7, FALSE),VLOOKUP(U133,Store_SRP!B2:H103,7, FALSE)), VLOOKUP(U133,Store_Showcase!B2:H134,7, FALSE))</f>
      </c>
      <c r="S133">
        <f>IF(IFERROR(VLOOKUP(U133,Store_Showcase!B2:K134,10, FALSE), TRUE)=TRUE, IF(IFERROR(VLOOKUP(U133,Store_SRP!B2:K103,10, FALSE), TRUE)=TRUE,VLOOKUP(U133,Store_VAM!B2:K271,10, FALSE),VLOOKUP(U133,Store_SRP!B2:K103,10, FALSE)), VLOOKUP(U133,Store_Showcase!B2:K134,10, FALSE))</f>
      </c>
      <c r="T133">
        <f>IF(VLOOKUP(D133,Sku_Consolidated!A2:S948,19,FALSE)="SHOWCASE", VLOOKUP(U133,Store_Showcase!B2:L134,11, FALSE), IF(VLOOKUP(D133,Sku_Consolidated!A2:S948,19,FALSE)="VAM",VLOOKUP(U133,Store_VAM!B2:L271,11, FALSE),VLOOKUP(U133,Store_SRP!B2:L103,11, FALSE)))</f>
      </c>
      <c r="U133" s="14">
        <v>2018</v>
      </c>
      <c r="V133">
        <f>IF(VLOOKUP(D133,Sku_Consolidated!A2:S948,19,FALSE)="SHOWCASE", VLOOKUP(U133,Store_Showcase!B2:C134,2, FALSE), IF(VLOOKUP(D133,Sku_Consolidated!A2:S948,19,FALSE)="VAM",VLOOKUP(U133,Store_VAM!B2:C271,2, FALSE),VLOOKUP(U133,Store_SRP!B2:C103,2, FALSE)))</f>
      </c>
      <c r="W133">
        <f>VLOOKUP(D133,Sku_Consolidated!A2:G948, 7, FALSE)</f>
      </c>
      <c r="X133">
        <f>VLOOKUP(D133,Sku_Consolidated!A2:K948, 11, FALSE)</f>
      </c>
      <c r="Y133">
        <f>VLOOKUP(D133,Sku_Consolidated!A2:H948, 8, FALSE)</f>
      </c>
      <c r="Z133">
        <f>VLOOKUP(D133,Sku_Consolidated!A2:I948, 9, FALSE)</f>
      </c>
      <c r="AA133" t="s">
        <v>41</v>
      </c>
      <c r="AB133">
        <f>VLOOKUP(D133,Sku_Consolidated!A2:E948, {5}, FALSE)</f>
      </c>
      <c r="AC133">
        <f>IF(VLOOKUP(D133,Sku_Consolidated!A2:S948,19,FALSE)="SHOWCASE", VLOOKUP(U133,Store_Showcase!B2:N134,13, FALSE), IF(VLOOKUP(D133,Sku_Consolidated!A2:S948,19,FALSE)="VAM",VLOOKUP(U133,Store_VAM!B2:N271,13, FALSE),VLOOKUP(U133,Store_SRP!B2:N103,13, FALSE)))</f>
      </c>
      <c r="AD133">
        <f>IF(IFERROR(AC133,TRUE)=TRUE, "-","OK")</f>
      </c>
      <c r="AE133">
        <f>IF(IFERROR(VLOOKUP(U133,Store_Showcase!B2:H134,{5}, FALSE), TRUE)=TRUE, IF(IFERROR(VLOOKUP(U133,Store_SRP!B2:H103,{5}, FALSE), TRUE)=TRUE,VLOOKUP(U133,Store_VAM!B2:H271,{5}, FALSE),VLOOKUP(U133,Store_SRP!B2:H103,{5}, FALSE)), VLOOKUP(U133,Store_Showcase!B2:H134,{5}, FALSE))</f>
      </c>
      <c r="AF133">
        <f>IF(IFERROR(VLOOKUP(U133,Store_Showcase!B2:H134,{6}, FALSE), TRUE)=TRUE, IF(IFERROR(VLOOKUP(U133,Store_SRP!B2:H103,{6}, FALSE), TRUE)=TRUE,VLOOKUP(U133,Store_VAM!B2:H271,{6}, FALSE),VLOOKUP(U133,Store_SRP!B2:H103,{6}, FALSE)), VLOOKUP(U133,Store_Showcase!B2:H134,{6}, FALSE))</f>
      </c>
      <c r="AG133">
        <f>VLOOKUP(D133,Sku_Consolidated!A2:R948,18,FALSE)</f>
      </c>
      <c r="AH133">
        <f>VLOOKUP(D133,Sku_Consolidated!A2:S948,19,FALSE)</f>
      </c>
      <c r="AI133">
        <f>VLOOKUP(D133,Sku_Consolidated!A2:T948,20,FALSE)</f>
      </c>
    </row>
    <row r="134" spans="1:35" x14ac:dyDescent="0.25">
      <c r="A134">
        <v>2024</v>
      </c>
      <c r="B134" t="s">
        <v>30</v>
      </c>
      <c r="C134" t="s">
        <v>31</v>
      </c>
      <c r="D134">
        <v>104143246</v>
      </c>
      <c r="E134" t="s">
        <v>32</v>
      </c>
      <c r="F134" s="12" t="s">
        <v>79</v>
      </c>
      <c r="G134" s="12" t="s">
        <v>79</v>
      </c>
      <c r="H134" t="s">
        <v>34</v>
      </c>
      <c r="I134" s="13" t="s">
        <v>43</v>
      </c>
      <c r="J134" s="13">
        <f>IF(H134="EA", I134, 0)</f>
      </c>
      <c r="K134" s="13">
        <f>IF(H134="KG", I134, I134 * VLOOKUP(D134,Sku_Consolidated!A2:U948,21,FALSE))</f>
      </c>
      <c r="L134" s="14" t="s">
        <v>36</v>
      </c>
      <c r="M134">
        <v>80</v>
      </c>
      <c r="N134" s="14" t="s">
        <v>60</v>
      </c>
      <c r="O134" s="14" t="s">
        <v>61</v>
      </c>
      <c r="P134" s="14" t="s">
        <v>62</v>
      </c>
      <c r="Q134" s="14" t="s">
        <v>63</v>
      </c>
      <c r="R134">
        <f>IF(IFERROR(VLOOKUP(U134,Store_Showcase!B2:H134,7, FALSE), TRUE)=TRUE, IF(IFERROR(VLOOKUP(U134,Store_SRP!B2:H103,7, FALSE), TRUE)=TRUE,VLOOKUP(U134,Store_VAM!B2:H271,7, FALSE),VLOOKUP(U134,Store_SRP!B2:H103,7, FALSE)), VLOOKUP(U134,Store_Showcase!B2:H134,7, FALSE))</f>
      </c>
      <c r="S134">
        <f>IF(IFERROR(VLOOKUP(U134,Store_Showcase!B2:K134,10, FALSE), TRUE)=TRUE, IF(IFERROR(VLOOKUP(U134,Store_SRP!B2:K103,10, FALSE), TRUE)=TRUE,VLOOKUP(U134,Store_VAM!B2:K271,10, FALSE),VLOOKUP(U134,Store_SRP!B2:K103,10, FALSE)), VLOOKUP(U134,Store_Showcase!B2:K134,10, FALSE))</f>
      </c>
      <c r="T134">
        <f>IF(VLOOKUP(D134,Sku_Consolidated!A2:S948,19,FALSE)="SHOWCASE", VLOOKUP(U134,Store_Showcase!B2:L134,11, FALSE), IF(VLOOKUP(D134,Sku_Consolidated!A2:S948,19,FALSE)="VAM",VLOOKUP(U134,Store_VAM!B2:L271,11, FALSE),VLOOKUP(U134,Store_SRP!B2:L103,11, FALSE)))</f>
      </c>
      <c r="U134" s="14">
        <v>2018</v>
      </c>
      <c r="V134">
        <f>IF(VLOOKUP(D134,Sku_Consolidated!A2:S948,19,FALSE)="SHOWCASE", VLOOKUP(U134,Store_Showcase!B2:C134,2, FALSE), IF(VLOOKUP(D134,Sku_Consolidated!A2:S948,19,FALSE)="VAM",VLOOKUP(U134,Store_VAM!B2:C271,2, FALSE),VLOOKUP(U134,Store_SRP!B2:C103,2, FALSE)))</f>
      </c>
      <c r="W134">
        <f>VLOOKUP(D134,Sku_Consolidated!A2:G948, 7, FALSE)</f>
      </c>
      <c r="X134">
        <f>VLOOKUP(D134,Sku_Consolidated!A2:K948, 11, FALSE)</f>
      </c>
      <c r="Y134">
        <f>VLOOKUP(D134,Sku_Consolidated!A2:H948, 8, FALSE)</f>
      </c>
      <c r="Z134">
        <f>VLOOKUP(D134,Sku_Consolidated!A2:I948, 9, FALSE)</f>
      </c>
      <c r="AA134" t="s">
        <v>41</v>
      </c>
      <c r="AB134">
        <f>VLOOKUP(D134,Sku_Consolidated!A2:E948, {5}, FALSE)</f>
      </c>
      <c r="AC134">
        <f>IF(VLOOKUP(D134,Sku_Consolidated!A2:S948,19,FALSE)="SHOWCASE", VLOOKUP(U134,Store_Showcase!B2:N134,13, FALSE), IF(VLOOKUP(D134,Sku_Consolidated!A2:S948,19,FALSE)="VAM",VLOOKUP(U134,Store_VAM!B2:N271,13, FALSE),VLOOKUP(U134,Store_SRP!B2:N103,13, FALSE)))</f>
      </c>
      <c r="AD134">
        <f>IF(IFERROR(AC134,TRUE)=TRUE, "-","OK")</f>
      </c>
      <c r="AE134">
        <f>IF(IFERROR(VLOOKUP(U134,Store_Showcase!B2:H134,{5}, FALSE), TRUE)=TRUE, IF(IFERROR(VLOOKUP(U134,Store_SRP!B2:H103,{5}, FALSE), TRUE)=TRUE,VLOOKUP(U134,Store_VAM!B2:H271,{5}, FALSE),VLOOKUP(U134,Store_SRP!B2:H103,{5}, FALSE)), VLOOKUP(U134,Store_Showcase!B2:H134,{5}, FALSE))</f>
      </c>
      <c r="AF134">
        <f>IF(IFERROR(VLOOKUP(U134,Store_Showcase!B2:H134,{6}, FALSE), TRUE)=TRUE, IF(IFERROR(VLOOKUP(U134,Store_SRP!B2:H103,{6}, FALSE), TRUE)=TRUE,VLOOKUP(U134,Store_VAM!B2:H271,{6}, FALSE),VLOOKUP(U134,Store_SRP!B2:H103,{6}, FALSE)), VLOOKUP(U134,Store_Showcase!B2:H134,{6}, FALSE))</f>
      </c>
      <c r="AG134">
        <f>VLOOKUP(D134,Sku_Consolidated!A2:R948,18,FALSE)</f>
      </c>
      <c r="AH134">
        <f>VLOOKUP(D134,Sku_Consolidated!A2:S948,19,FALSE)</f>
      </c>
      <c r="AI134">
        <f>VLOOKUP(D134,Sku_Consolidated!A2:T948,20,FALSE)</f>
      </c>
    </row>
    <row r="135" spans="1:35" x14ac:dyDescent="0.25">
      <c r="A135">
        <v>2024</v>
      </c>
      <c r="B135" t="s">
        <v>30</v>
      </c>
      <c r="C135" t="s">
        <v>31</v>
      </c>
      <c r="D135">
        <v>104143253</v>
      </c>
      <c r="E135" t="s">
        <v>64</v>
      </c>
      <c r="F135" s="12" t="s">
        <v>79</v>
      </c>
      <c r="G135" s="12" t="s">
        <v>79</v>
      </c>
      <c r="H135" t="s">
        <v>34</v>
      </c>
      <c r="I135" s="13" t="s">
        <v>43</v>
      </c>
      <c r="J135" s="13">
        <f>IF(H135="EA", I135, 0)</f>
      </c>
      <c r="K135" s="13">
        <f>IF(H135="KG", I135, I135 * VLOOKUP(D135,Sku_Consolidated!A2:U948,21,FALSE))</f>
      </c>
      <c r="L135" s="14" t="s">
        <v>36</v>
      </c>
      <c r="M135">
        <v>80</v>
      </c>
      <c r="N135" s="14" t="s">
        <v>60</v>
      </c>
      <c r="O135" s="14" t="s">
        <v>61</v>
      </c>
      <c r="P135" s="14" t="s">
        <v>62</v>
      </c>
      <c r="Q135" s="14" t="s">
        <v>63</v>
      </c>
      <c r="R135">
        <f>IF(IFERROR(VLOOKUP(U135,Store_Showcase!B2:H134,7, FALSE), TRUE)=TRUE, IF(IFERROR(VLOOKUP(U135,Store_SRP!B2:H103,7, FALSE), TRUE)=TRUE,VLOOKUP(U135,Store_VAM!B2:H271,7, FALSE),VLOOKUP(U135,Store_SRP!B2:H103,7, FALSE)), VLOOKUP(U135,Store_Showcase!B2:H134,7, FALSE))</f>
      </c>
      <c r="S135">
        <f>IF(IFERROR(VLOOKUP(U135,Store_Showcase!B2:K134,10, FALSE), TRUE)=TRUE, IF(IFERROR(VLOOKUP(U135,Store_SRP!B2:K103,10, FALSE), TRUE)=TRUE,VLOOKUP(U135,Store_VAM!B2:K271,10, FALSE),VLOOKUP(U135,Store_SRP!B2:K103,10, FALSE)), VLOOKUP(U135,Store_Showcase!B2:K134,10, FALSE))</f>
      </c>
      <c r="T135">
        <f>IF(VLOOKUP(D135,Sku_Consolidated!A2:S948,19,FALSE)="SHOWCASE", VLOOKUP(U135,Store_Showcase!B2:L134,11, FALSE), IF(VLOOKUP(D135,Sku_Consolidated!A2:S948,19,FALSE)="VAM",VLOOKUP(U135,Store_VAM!B2:L271,11, FALSE),VLOOKUP(U135,Store_SRP!B2:L103,11, FALSE)))</f>
      </c>
      <c r="U135" s="14">
        <v>2018</v>
      </c>
      <c r="V135">
        <f>IF(VLOOKUP(D135,Sku_Consolidated!A2:S948,19,FALSE)="SHOWCASE", VLOOKUP(U135,Store_Showcase!B2:C134,2, FALSE), IF(VLOOKUP(D135,Sku_Consolidated!A2:S948,19,FALSE)="VAM",VLOOKUP(U135,Store_VAM!B2:C271,2, FALSE),VLOOKUP(U135,Store_SRP!B2:C103,2, FALSE)))</f>
      </c>
      <c r="W135">
        <f>VLOOKUP(D135,Sku_Consolidated!A2:G948, 7, FALSE)</f>
      </c>
      <c r="X135">
        <f>VLOOKUP(D135,Sku_Consolidated!A2:K948, 11, FALSE)</f>
      </c>
      <c r="Y135">
        <f>VLOOKUP(D135,Sku_Consolidated!A2:H948, 8, FALSE)</f>
      </c>
      <c r="Z135">
        <f>VLOOKUP(D135,Sku_Consolidated!A2:I948, 9, FALSE)</f>
      </c>
      <c r="AA135" t="s">
        <v>41</v>
      </c>
      <c r="AB135">
        <f>VLOOKUP(D135,Sku_Consolidated!A2:E948, {5}, FALSE)</f>
      </c>
      <c r="AC135">
        <f>IF(VLOOKUP(D135,Sku_Consolidated!A2:S948,19,FALSE)="SHOWCASE", VLOOKUP(U135,Store_Showcase!B2:N134,13, FALSE), IF(VLOOKUP(D135,Sku_Consolidated!A2:S948,19,FALSE)="VAM",VLOOKUP(U135,Store_VAM!B2:N271,13, FALSE),VLOOKUP(U135,Store_SRP!B2:N103,13, FALSE)))</f>
      </c>
      <c r="AD135">
        <f>IF(IFERROR(AC135,TRUE)=TRUE, "-","OK")</f>
      </c>
      <c r="AE135">
        <f>IF(IFERROR(VLOOKUP(U135,Store_Showcase!B2:H134,{5}, FALSE), TRUE)=TRUE, IF(IFERROR(VLOOKUP(U135,Store_SRP!B2:H103,{5}, FALSE), TRUE)=TRUE,VLOOKUP(U135,Store_VAM!B2:H271,{5}, FALSE),VLOOKUP(U135,Store_SRP!B2:H103,{5}, FALSE)), VLOOKUP(U135,Store_Showcase!B2:H134,{5}, FALSE))</f>
      </c>
      <c r="AF135">
        <f>IF(IFERROR(VLOOKUP(U135,Store_Showcase!B2:H134,{6}, FALSE), TRUE)=TRUE, IF(IFERROR(VLOOKUP(U135,Store_SRP!B2:H103,{6}, FALSE), TRUE)=TRUE,VLOOKUP(U135,Store_VAM!B2:H271,{6}, FALSE),VLOOKUP(U135,Store_SRP!B2:H103,{6}, FALSE)), VLOOKUP(U135,Store_Showcase!B2:H134,{6}, FALSE))</f>
      </c>
      <c r="AG135">
        <f>VLOOKUP(D135,Sku_Consolidated!A2:R948,18,FALSE)</f>
      </c>
      <c r="AH135">
        <f>VLOOKUP(D135,Sku_Consolidated!A2:S948,19,FALSE)</f>
      </c>
      <c r="AI135">
        <f>VLOOKUP(D135,Sku_Consolidated!A2:T948,20,FALSE)</f>
      </c>
    </row>
    <row r="136" spans="1:35" x14ac:dyDescent="0.25">
      <c r="A136">
        <v>2024</v>
      </c>
      <c r="B136" t="s">
        <v>30</v>
      </c>
      <c r="C136" t="s">
        <v>31</v>
      </c>
      <c r="D136">
        <v>104143265</v>
      </c>
      <c r="E136" t="s">
        <v>53</v>
      </c>
      <c r="F136" s="12" t="s">
        <v>79</v>
      </c>
      <c r="G136" s="12" t="s">
        <v>79</v>
      </c>
      <c r="H136" t="s">
        <v>34</v>
      </c>
      <c r="I136" s="13" t="s">
        <v>35</v>
      </c>
      <c r="J136" s="13">
        <f>IF(H136="EA", I136, 0)</f>
      </c>
      <c r="K136" s="13">
        <f>IF(H136="KG", I136, I136 * VLOOKUP(D136,Sku_Consolidated!A2:U948,21,FALSE))</f>
      </c>
      <c r="L136" s="14" t="s">
        <v>36</v>
      </c>
      <c r="M136">
        <v>80</v>
      </c>
      <c r="N136" s="14" t="s">
        <v>78</v>
      </c>
      <c r="O136" s="14" t="s">
        <v>103</v>
      </c>
      <c r="P136" s="14" t="s">
        <v>104</v>
      </c>
      <c r="Q136" s="14" t="s">
        <v>105</v>
      </c>
      <c r="R136">
        <f>IF(IFERROR(VLOOKUP(U136,Store_Showcase!B2:H134,7, FALSE), TRUE)=TRUE, IF(IFERROR(VLOOKUP(U136,Store_SRP!B2:H103,7, FALSE), TRUE)=TRUE,VLOOKUP(U136,Store_VAM!B2:H271,7, FALSE),VLOOKUP(U136,Store_SRP!B2:H103,7, FALSE)), VLOOKUP(U136,Store_Showcase!B2:H134,7, FALSE))</f>
      </c>
      <c r="S136">
        <f>IF(IFERROR(VLOOKUP(U136,Store_Showcase!B2:K134,10, FALSE), TRUE)=TRUE, IF(IFERROR(VLOOKUP(U136,Store_SRP!B2:K103,10, FALSE), TRUE)=TRUE,VLOOKUP(U136,Store_VAM!B2:K271,10, FALSE),VLOOKUP(U136,Store_SRP!B2:K103,10, FALSE)), VLOOKUP(U136,Store_Showcase!B2:K134,10, FALSE))</f>
      </c>
      <c r="T136">
        <f>IF(VLOOKUP(D136,Sku_Consolidated!A2:S948,19,FALSE)="SHOWCASE", VLOOKUP(U136,Store_Showcase!B2:L134,11, FALSE), IF(VLOOKUP(D136,Sku_Consolidated!A2:S948,19,FALSE)="VAM",VLOOKUP(U136,Store_VAM!B2:L271,11, FALSE),VLOOKUP(U136,Store_SRP!B2:L103,11, FALSE)))</f>
      </c>
      <c r="U136" s="14">
        <v>2018</v>
      </c>
      <c r="V136">
        <f>IF(VLOOKUP(D136,Sku_Consolidated!A2:S948,19,FALSE)="SHOWCASE", VLOOKUP(U136,Store_Showcase!B2:C134,2, FALSE), IF(VLOOKUP(D136,Sku_Consolidated!A2:S948,19,FALSE)="VAM",VLOOKUP(U136,Store_VAM!B2:C271,2, FALSE),VLOOKUP(U136,Store_SRP!B2:C103,2, FALSE)))</f>
      </c>
      <c r="W136">
        <f>VLOOKUP(D136,Sku_Consolidated!A2:G948, 7, FALSE)</f>
      </c>
      <c r="X136">
        <f>VLOOKUP(D136,Sku_Consolidated!A2:K948, 11, FALSE)</f>
      </c>
      <c r="Y136">
        <f>VLOOKUP(D136,Sku_Consolidated!A2:H948, 8, FALSE)</f>
      </c>
      <c r="Z136">
        <f>VLOOKUP(D136,Sku_Consolidated!A2:I948, 9, FALSE)</f>
      </c>
      <c r="AA136" t="s">
        <v>41</v>
      </c>
      <c r="AB136">
        <f>VLOOKUP(D136,Sku_Consolidated!A2:E948, {5}, FALSE)</f>
      </c>
      <c r="AC136">
        <f>IF(VLOOKUP(D136,Sku_Consolidated!A2:S948,19,FALSE)="SHOWCASE", VLOOKUP(U136,Store_Showcase!B2:N134,13, FALSE), IF(VLOOKUP(D136,Sku_Consolidated!A2:S948,19,FALSE)="VAM",VLOOKUP(U136,Store_VAM!B2:N271,13, FALSE),VLOOKUP(U136,Store_SRP!B2:N103,13, FALSE)))</f>
      </c>
      <c r="AD136">
        <f>IF(IFERROR(AC136,TRUE)=TRUE, "-","OK")</f>
      </c>
      <c r="AE136">
        <f>IF(IFERROR(VLOOKUP(U136,Store_Showcase!B2:H134,{5}, FALSE), TRUE)=TRUE, IF(IFERROR(VLOOKUP(U136,Store_SRP!B2:H103,{5}, FALSE), TRUE)=TRUE,VLOOKUP(U136,Store_VAM!B2:H271,{5}, FALSE),VLOOKUP(U136,Store_SRP!B2:H103,{5}, FALSE)), VLOOKUP(U136,Store_Showcase!B2:H134,{5}, FALSE))</f>
      </c>
      <c r="AF136">
        <f>IF(IFERROR(VLOOKUP(U136,Store_Showcase!B2:H134,{6}, FALSE), TRUE)=TRUE, IF(IFERROR(VLOOKUP(U136,Store_SRP!B2:H103,{6}, FALSE), TRUE)=TRUE,VLOOKUP(U136,Store_VAM!B2:H271,{6}, FALSE),VLOOKUP(U136,Store_SRP!B2:H103,{6}, FALSE)), VLOOKUP(U136,Store_Showcase!B2:H134,{6}, FALSE))</f>
      </c>
      <c r="AG136">
        <f>VLOOKUP(D136,Sku_Consolidated!A2:R948,18,FALSE)</f>
      </c>
      <c r="AH136">
        <f>VLOOKUP(D136,Sku_Consolidated!A2:S948,19,FALSE)</f>
      </c>
      <c r="AI136">
        <f>VLOOKUP(D136,Sku_Consolidated!A2:T948,20,FALSE)</f>
      </c>
    </row>
    <row r="137" spans="1:35" x14ac:dyDescent="0.25">
      <c r="A137">
        <v>2024</v>
      </c>
      <c r="B137" t="s">
        <v>30</v>
      </c>
      <c r="C137" t="s">
        <v>31</v>
      </c>
      <c r="D137">
        <v>104143263</v>
      </c>
      <c r="E137" t="s">
        <v>48</v>
      </c>
      <c r="F137" s="12" t="s">
        <v>134</v>
      </c>
      <c r="G137" s="12" t="s">
        <v>134</v>
      </c>
      <c r="H137" t="s">
        <v>34</v>
      </c>
      <c r="I137" s="13" t="s">
        <v>35</v>
      </c>
      <c r="J137" s="13">
        <f>IF(H137="EA", I137, 0)</f>
      </c>
      <c r="K137" s="13">
        <f>IF(H137="KG", I137, I137 * VLOOKUP(D137,Sku_Consolidated!A2:U948,21,FALSE))</f>
      </c>
      <c r="L137" s="14" t="s">
        <v>36</v>
      </c>
      <c r="M137">
        <v>80</v>
      </c>
      <c r="N137" s="14" t="s">
        <v>49</v>
      </c>
      <c r="O137" s="14" t="s">
        <v>50</v>
      </c>
      <c r="P137" s="14" t="s">
        <v>51</v>
      </c>
      <c r="Q137" s="14" t="s">
        <v>52</v>
      </c>
      <c r="R137">
        <f>IF(IFERROR(VLOOKUP(U137,Store_Showcase!B2:H134,7, FALSE), TRUE)=TRUE, IF(IFERROR(VLOOKUP(U137,Store_SRP!B2:H103,7, FALSE), TRUE)=TRUE,VLOOKUP(U137,Store_VAM!B2:H271,7, FALSE),VLOOKUP(U137,Store_SRP!B2:H103,7, FALSE)), VLOOKUP(U137,Store_Showcase!B2:H134,7, FALSE))</f>
      </c>
      <c r="S137">
        <f>IF(IFERROR(VLOOKUP(U137,Store_Showcase!B2:K134,10, FALSE), TRUE)=TRUE, IF(IFERROR(VLOOKUP(U137,Store_SRP!B2:K103,10, FALSE), TRUE)=TRUE,VLOOKUP(U137,Store_VAM!B2:K271,10, FALSE),VLOOKUP(U137,Store_SRP!B2:K103,10, FALSE)), VLOOKUP(U137,Store_Showcase!B2:K134,10, FALSE))</f>
      </c>
      <c r="T137">
        <f>IF(VLOOKUP(D137,Sku_Consolidated!A2:S948,19,FALSE)="SHOWCASE", VLOOKUP(U137,Store_Showcase!B2:L134,11, FALSE), IF(VLOOKUP(D137,Sku_Consolidated!A2:S948,19,FALSE)="VAM",VLOOKUP(U137,Store_VAM!B2:L271,11, FALSE),VLOOKUP(U137,Store_SRP!B2:L103,11, FALSE)))</f>
      </c>
      <c r="U137" s="14">
        <v>2018</v>
      </c>
      <c r="V137">
        <f>IF(VLOOKUP(D137,Sku_Consolidated!A2:S948,19,FALSE)="SHOWCASE", VLOOKUP(U137,Store_Showcase!B2:C134,2, FALSE), IF(VLOOKUP(D137,Sku_Consolidated!A2:S948,19,FALSE)="VAM",VLOOKUP(U137,Store_VAM!B2:C271,2, FALSE),VLOOKUP(U137,Store_SRP!B2:C103,2, FALSE)))</f>
      </c>
      <c r="W137">
        <f>VLOOKUP(D137,Sku_Consolidated!A2:G948, 7, FALSE)</f>
      </c>
      <c r="X137">
        <f>VLOOKUP(D137,Sku_Consolidated!A2:K948, 11, FALSE)</f>
      </c>
      <c r="Y137">
        <f>VLOOKUP(D137,Sku_Consolidated!A2:H948, 8, FALSE)</f>
      </c>
      <c r="Z137">
        <f>VLOOKUP(D137,Sku_Consolidated!A2:I948, 9, FALSE)</f>
      </c>
      <c r="AA137" t="s">
        <v>41</v>
      </c>
      <c r="AB137">
        <f>VLOOKUP(D137,Sku_Consolidated!A2:E948, {5}, FALSE)</f>
      </c>
      <c r="AC137">
        <f>IF(VLOOKUP(D137,Sku_Consolidated!A2:S948,19,FALSE)="SHOWCASE", VLOOKUP(U137,Store_Showcase!B2:N134,13, FALSE), IF(VLOOKUP(D137,Sku_Consolidated!A2:S948,19,FALSE)="VAM",VLOOKUP(U137,Store_VAM!B2:N271,13, FALSE),VLOOKUP(U137,Store_SRP!B2:N103,13, FALSE)))</f>
      </c>
      <c r="AD137">
        <f>IF(IFERROR(AC137,TRUE)=TRUE, "-","OK")</f>
      </c>
      <c r="AE137">
        <f>IF(IFERROR(VLOOKUP(U137,Store_Showcase!B2:H134,{5}, FALSE), TRUE)=TRUE, IF(IFERROR(VLOOKUP(U137,Store_SRP!B2:H103,{5}, FALSE), TRUE)=TRUE,VLOOKUP(U137,Store_VAM!B2:H271,{5}, FALSE),VLOOKUP(U137,Store_SRP!B2:H103,{5}, FALSE)), VLOOKUP(U137,Store_Showcase!B2:H134,{5}, FALSE))</f>
      </c>
      <c r="AF137">
        <f>IF(IFERROR(VLOOKUP(U137,Store_Showcase!B2:H134,{6}, FALSE), TRUE)=TRUE, IF(IFERROR(VLOOKUP(U137,Store_SRP!B2:H103,{6}, FALSE), TRUE)=TRUE,VLOOKUP(U137,Store_VAM!B2:H271,{6}, FALSE),VLOOKUP(U137,Store_SRP!B2:H103,{6}, FALSE)), VLOOKUP(U137,Store_Showcase!B2:H134,{6}, FALSE))</f>
      </c>
      <c r="AG137">
        <f>VLOOKUP(D137,Sku_Consolidated!A2:R948,18,FALSE)</f>
      </c>
      <c r="AH137">
        <f>VLOOKUP(D137,Sku_Consolidated!A2:S948,19,FALSE)</f>
      </c>
      <c r="AI137">
        <f>VLOOKUP(D137,Sku_Consolidated!A2:T948,20,FALSE)</f>
      </c>
    </row>
    <row r="138" spans="1:35" x14ac:dyDescent="0.25">
      <c r="A138">
        <v>2024</v>
      </c>
      <c r="B138" t="s">
        <v>30</v>
      </c>
      <c r="C138" t="s">
        <v>31</v>
      </c>
      <c r="D138">
        <v>104143263</v>
      </c>
      <c r="E138" t="s">
        <v>48</v>
      </c>
      <c r="F138" s="12" t="s">
        <v>140</v>
      </c>
      <c r="G138" s="12" t="s">
        <v>140</v>
      </c>
      <c r="H138" t="s">
        <v>34</v>
      </c>
      <c r="I138" s="13" t="s">
        <v>35</v>
      </c>
      <c r="J138" s="13">
        <f>IF(H138="EA", I138, 0)</f>
      </c>
      <c r="K138" s="13">
        <f>IF(H138="KG", I138, I138 * VLOOKUP(D138,Sku_Consolidated!A2:U948,21,FALSE))</f>
      </c>
      <c r="L138" s="14" t="s">
        <v>36</v>
      </c>
      <c r="M138">
        <v>80</v>
      </c>
      <c r="N138" s="14" t="s">
        <v>49</v>
      </c>
      <c r="O138" s="14" t="s">
        <v>50</v>
      </c>
      <c r="P138" s="14" t="s">
        <v>51</v>
      </c>
      <c r="Q138" s="14" t="s">
        <v>52</v>
      </c>
      <c r="R138">
        <f>IF(IFERROR(VLOOKUP(U138,Store_Showcase!B2:H134,7, FALSE), TRUE)=TRUE, IF(IFERROR(VLOOKUP(U138,Store_SRP!B2:H103,7, FALSE), TRUE)=TRUE,VLOOKUP(U138,Store_VAM!B2:H271,7, FALSE),VLOOKUP(U138,Store_SRP!B2:H103,7, FALSE)), VLOOKUP(U138,Store_Showcase!B2:H134,7, FALSE))</f>
      </c>
      <c r="S138">
        <f>IF(IFERROR(VLOOKUP(U138,Store_Showcase!B2:K134,10, FALSE), TRUE)=TRUE, IF(IFERROR(VLOOKUP(U138,Store_SRP!B2:K103,10, FALSE), TRUE)=TRUE,VLOOKUP(U138,Store_VAM!B2:K271,10, FALSE),VLOOKUP(U138,Store_SRP!B2:K103,10, FALSE)), VLOOKUP(U138,Store_Showcase!B2:K134,10, FALSE))</f>
      </c>
      <c r="T138">
        <f>IF(VLOOKUP(D138,Sku_Consolidated!A2:S948,19,FALSE)="SHOWCASE", VLOOKUP(U138,Store_Showcase!B2:L134,11, FALSE), IF(VLOOKUP(D138,Sku_Consolidated!A2:S948,19,FALSE)="VAM",VLOOKUP(U138,Store_VAM!B2:L271,11, FALSE),VLOOKUP(U138,Store_SRP!B2:L103,11, FALSE)))</f>
      </c>
      <c r="U138" s="14">
        <v>2018</v>
      </c>
      <c r="V138">
        <f>IF(VLOOKUP(D138,Sku_Consolidated!A2:S948,19,FALSE)="SHOWCASE", VLOOKUP(U138,Store_Showcase!B2:C134,2, FALSE), IF(VLOOKUP(D138,Sku_Consolidated!A2:S948,19,FALSE)="VAM",VLOOKUP(U138,Store_VAM!B2:C271,2, FALSE),VLOOKUP(U138,Store_SRP!B2:C103,2, FALSE)))</f>
      </c>
      <c r="W138">
        <f>VLOOKUP(D138,Sku_Consolidated!A2:G948, 7, FALSE)</f>
      </c>
      <c r="X138">
        <f>VLOOKUP(D138,Sku_Consolidated!A2:K948, 11, FALSE)</f>
      </c>
      <c r="Y138">
        <f>VLOOKUP(D138,Sku_Consolidated!A2:H948, 8, FALSE)</f>
      </c>
      <c r="Z138">
        <f>VLOOKUP(D138,Sku_Consolidated!A2:I948, 9, FALSE)</f>
      </c>
      <c r="AA138" t="s">
        <v>41</v>
      </c>
      <c r="AB138">
        <f>VLOOKUP(D138,Sku_Consolidated!A2:E948, {5}, FALSE)</f>
      </c>
      <c r="AC138">
        <f>IF(VLOOKUP(D138,Sku_Consolidated!A2:S948,19,FALSE)="SHOWCASE", VLOOKUP(U138,Store_Showcase!B2:N134,13, FALSE), IF(VLOOKUP(D138,Sku_Consolidated!A2:S948,19,FALSE)="VAM",VLOOKUP(U138,Store_VAM!B2:N271,13, FALSE),VLOOKUP(U138,Store_SRP!B2:N103,13, FALSE)))</f>
      </c>
      <c r="AD138">
        <f>IF(IFERROR(AC138,TRUE)=TRUE, "-","OK")</f>
      </c>
      <c r="AE138">
        <f>IF(IFERROR(VLOOKUP(U138,Store_Showcase!B2:H134,{5}, FALSE), TRUE)=TRUE, IF(IFERROR(VLOOKUP(U138,Store_SRP!B2:H103,{5}, FALSE), TRUE)=TRUE,VLOOKUP(U138,Store_VAM!B2:H271,{5}, FALSE),VLOOKUP(U138,Store_SRP!B2:H103,{5}, FALSE)), VLOOKUP(U138,Store_Showcase!B2:H134,{5}, FALSE))</f>
      </c>
      <c r="AF138">
        <f>IF(IFERROR(VLOOKUP(U138,Store_Showcase!B2:H134,{6}, FALSE), TRUE)=TRUE, IF(IFERROR(VLOOKUP(U138,Store_SRP!B2:H103,{6}, FALSE), TRUE)=TRUE,VLOOKUP(U138,Store_VAM!B2:H271,{6}, FALSE),VLOOKUP(U138,Store_SRP!B2:H103,{6}, FALSE)), VLOOKUP(U138,Store_Showcase!B2:H134,{6}, FALSE))</f>
      </c>
      <c r="AG138">
        <f>VLOOKUP(D138,Sku_Consolidated!A2:R948,18,FALSE)</f>
      </c>
      <c r="AH138">
        <f>VLOOKUP(D138,Sku_Consolidated!A2:S948,19,FALSE)</f>
      </c>
      <c r="AI138">
        <f>VLOOKUP(D138,Sku_Consolidated!A2:T948,20,FALSE)</f>
      </c>
    </row>
    <row r="139" spans="1:35" x14ac:dyDescent="0.25">
      <c r="A139">
        <v>2024</v>
      </c>
      <c r="B139" t="s">
        <v>30</v>
      </c>
      <c r="C139" t="s">
        <v>31</v>
      </c>
      <c r="D139">
        <v>104143253</v>
      </c>
      <c r="E139" t="s">
        <v>64</v>
      </c>
      <c r="F139" s="12" t="s">
        <v>116</v>
      </c>
      <c r="G139" s="12" t="s">
        <v>116</v>
      </c>
      <c r="H139" t="s">
        <v>34</v>
      </c>
      <c r="I139" s="13" t="s">
        <v>35</v>
      </c>
      <c r="J139" s="13">
        <f>IF(H139="EA", I139, 0)</f>
      </c>
      <c r="K139" s="13">
        <f>IF(H139="KG", I139, I139 * VLOOKUP(D139,Sku_Consolidated!A2:U948,21,FALSE))</f>
      </c>
      <c r="L139" s="14" t="s">
        <v>36</v>
      </c>
      <c r="M139">
        <v>80</v>
      </c>
      <c r="N139" s="14" t="s">
        <v>37</v>
      </c>
      <c r="O139" s="14" t="s">
        <v>38</v>
      </c>
      <c r="P139" s="14" t="s">
        <v>39</v>
      </c>
      <c r="Q139" s="14" t="s">
        <v>40</v>
      </c>
      <c r="R139">
        <f>IF(IFERROR(VLOOKUP(U139,Store_Showcase!B2:H134,7, FALSE), TRUE)=TRUE, IF(IFERROR(VLOOKUP(U139,Store_SRP!B2:H103,7, FALSE), TRUE)=TRUE,VLOOKUP(U139,Store_VAM!B2:H271,7, FALSE),VLOOKUP(U139,Store_SRP!B2:H103,7, FALSE)), VLOOKUP(U139,Store_Showcase!B2:H134,7, FALSE))</f>
      </c>
      <c r="S139">
        <f>IF(IFERROR(VLOOKUP(U139,Store_Showcase!B2:K134,10, FALSE), TRUE)=TRUE, IF(IFERROR(VLOOKUP(U139,Store_SRP!B2:K103,10, FALSE), TRUE)=TRUE,VLOOKUP(U139,Store_VAM!B2:K271,10, FALSE),VLOOKUP(U139,Store_SRP!B2:K103,10, FALSE)), VLOOKUP(U139,Store_Showcase!B2:K134,10, FALSE))</f>
      </c>
      <c r="T139">
        <f>IF(VLOOKUP(D139,Sku_Consolidated!A2:S948,19,FALSE)="SHOWCASE", VLOOKUP(U139,Store_Showcase!B2:L134,11, FALSE), IF(VLOOKUP(D139,Sku_Consolidated!A2:S948,19,FALSE)="VAM",VLOOKUP(U139,Store_VAM!B2:L271,11, FALSE),VLOOKUP(U139,Store_SRP!B2:L103,11, FALSE)))</f>
      </c>
      <c r="U139" s="14">
        <v>2018</v>
      </c>
      <c r="V139">
        <f>IF(VLOOKUP(D139,Sku_Consolidated!A2:S948,19,FALSE)="SHOWCASE", VLOOKUP(U139,Store_Showcase!B2:C134,2, FALSE), IF(VLOOKUP(D139,Sku_Consolidated!A2:S948,19,FALSE)="VAM",VLOOKUP(U139,Store_VAM!B2:C271,2, FALSE),VLOOKUP(U139,Store_SRP!B2:C103,2, FALSE)))</f>
      </c>
      <c r="W139">
        <f>VLOOKUP(D139,Sku_Consolidated!A2:G948, 7, FALSE)</f>
      </c>
      <c r="X139">
        <f>VLOOKUP(D139,Sku_Consolidated!A2:K948, 11, FALSE)</f>
      </c>
      <c r="Y139">
        <f>VLOOKUP(D139,Sku_Consolidated!A2:H948, 8, FALSE)</f>
      </c>
      <c r="Z139">
        <f>VLOOKUP(D139,Sku_Consolidated!A2:I948, 9, FALSE)</f>
      </c>
      <c r="AA139" t="s">
        <v>41</v>
      </c>
      <c r="AB139">
        <f>VLOOKUP(D139,Sku_Consolidated!A2:E948, {5}, FALSE)</f>
      </c>
      <c r="AC139">
        <f>IF(VLOOKUP(D139,Sku_Consolidated!A2:S948,19,FALSE)="SHOWCASE", VLOOKUP(U139,Store_Showcase!B2:N134,13, FALSE), IF(VLOOKUP(D139,Sku_Consolidated!A2:S948,19,FALSE)="VAM",VLOOKUP(U139,Store_VAM!B2:N271,13, FALSE),VLOOKUP(U139,Store_SRP!B2:N103,13, FALSE)))</f>
      </c>
      <c r="AD139">
        <f>IF(IFERROR(AC139,TRUE)=TRUE, "-","OK")</f>
      </c>
      <c r="AE139">
        <f>IF(IFERROR(VLOOKUP(U139,Store_Showcase!B2:H134,{5}, FALSE), TRUE)=TRUE, IF(IFERROR(VLOOKUP(U139,Store_SRP!B2:H103,{5}, FALSE), TRUE)=TRUE,VLOOKUP(U139,Store_VAM!B2:H271,{5}, FALSE),VLOOKUP(U139,Store_SRP!B2:H103,{5}, FALSE)), VLOOKUP(U139,Store_Showcase!B2:H134,{5}, FALSE))</f>
      </c>
      <c r="AF139">
        <f>IF(IFERROR(VLOOKUP(U139,Store_Showcase!B2:H134,{6}, FALSE), TRUE)=TRUE, IF(IFERROR(VLOOKUP(U139,Store_SRP!B2:H103,{6}, FALSE), TRUE)=TRUE,VLOOKUP(U139,Store_VAM!B2:H271,{6}, FALSE),VLOOKUP(U139,Store_SRP!B2:H103,{6}, FALSE)), VLOOKUP(U139,Store_Showcase!B2:H134,{6}, FALSE))</f>
      </c>
      <c r="AG139">
        <f>VLOOKUP(D139,Sku_Consolidated!A2:R948,18,FALSE)</f>
      </c>
      <c r="AH139">
        <f>VLOOKUP(D139,Sku_Consolidated!A2:S948,19,FALSE)</f>
      </c>
      <c r="AI139">
        <f>VLOOKUP(D139,Sku_Consolidated!A2:T948,20,FALSE)</f>
      </c>
    </row>
    <row r="140" spans="1:35" x14ac:dyDescent="0.25">
      <c r="A140">
        <v>2024</v>
      </c>
      <c r="B140" t="s">
        <v>30</v>
      </c>
      <c r="C140" t="s">
        <v>31</v>
      </c>
      <c r="D140">
        <v>104143263</v>
      </c>
      <c r="E140" t="s">
        <v>48</v>
      </c>
      <c r="F140" s="12" t="s">
        <v>116</v>
      </c>
      <c r="G140" s="12" t="s">
        <v>116</v>
      </c>
      <c r="H140" t="s">
        <v>34</v>
      </c>
      <c r="I140" s="13" t="s">
        <v>54</v>
      </c>
      <c r="J140" s="13">
        <f>IF(H140="EA", I140, 0)</f>
      </c>
      <c r="K140" s="13">
        <f>IF(H140="KG", I140, I140 * VLOOKUP(D140,Sku_Consolidated!A2:U948,21,FALSE))</f>
      </c>
      <c r="L140" s="14" t="s">
        <v>36</v>
      </c>
      <c r="M140">
        <v>80</v>
      </c>
      <c r="N140" s="14" t="s">
        <v>150</v>
      </c>
      <c r="O140" s="14" t="s">
        <v>151</v>
      </c>
      <c r="P140" s="14" t="s">
        <v>152</v>
      </c>
      <c r="Q140" s="14" t="s">
        <v>153</v>
      </c>
      <c r="R140">
        <f>IF(IFERROR(VLOOKUP(U140,Store_Showcase!B2:H134,7, FALSE), TRUE)=TRUE, IF(IFERROR(VLOOKUP(U140,Store_SRP!B2:H103,7, FALSE), TRUE)=TRUE,VLOOKUP(U140,Store_VAM!B2:H271,7, FALSE),VLOOKUP(U140,Store_SRP!B2:H103,7, FALSE)), VLOOKUP(U140,Store_Showcase!B2:H134,7, FALSE))</f>
      </c>
      <c r="S140">
        <f>IF(IFERROR(VLOOKUP(U140,Store_Showcase!B2:K134,10, FALSE), TRUE)=TRUE, IF(IFERROR(VLOOKUP(U140,Store_SRP!B2:K103,10, FALSE), TRUE)=TRUE,VLOOKUP(U140,Store_VAM!B2:K271,10, FALSE),VLOOKUP(U140,Store_SRP!B2:K103,10, FALSE)), VLOOKUP(U140,Store_Showcase!B2:K134,10, FALSE))</f>
      </c>
      <c r="T140">
        <f>IF(VLOOKUP(D140,Sku_Consolidated!A2:S948,19,FALSE)="SHOWCASE", VLOOKUP(U140,Store_Showcase!B2:L134,11, FALSE), IF(VLOOKUP(D140,Sku_Consolidated!A2:S948,19,FALSE)="VAM",VLOOKUP(U140,Store_VAM!B2:L271,11, FALSE),VLOOKUP(U140,Store_SRP!B2:L103,11, FALSE)))</f>
      </c>
      <c r="U140" s="14">
        <v>2018</v>
      </c>
      <c r="V140">
        <f>IF(VLOOKUP(D140,Sku_Consolidated!A2:S948,19,FALSE)="SHOWCASE", VLOOKUP(U140,Store_Showcase!B2:C134,2, FALSE), IF(VLOOKUP(D140,Sku_Consolidated!A2:S948,19,FALSE)="VAM",VLOOKUP(U140,Store_VAM!B2:C271,2, FALSE),VLOOKUP(U140,Store_SRP!B2:C103,2, FALSE)))</f>
      </c>
      <c r="W140">
        <f>VLOOKUP(D140,Sku_Consolidated!A2:G948, 7, FALSE)</f>
      </c>
      <c r="X140">
        <f>VLOOKUP(D140,Sku_Consolidated!A2:K948, 11, FALSE)</f>
      </c>
      <c r="Y140">
        <f>VLOOKUP(D140,Sku_Consolidated!A2:H948, 8, FALSE)</f>
      </c>
      <c r="Z140">
        <f>VLOOKUP(D140,Sku_Consolidated!A2:I948, 9, FALSE)</f>
      </c>
      <c r="AA140" t="s">
        <v>41</v>
      </c>
      <c r="AB140">
        <f>VLOOKUP(D140,Sku_Consolidated!A2:E948, {5}, FALSE)</f>
      </c>
      <c r="AC140">
        <f>IF(VLOOKUP(D140,Sku_Consolidated!A2:S948,19,FALSE)="SHOWCASE", VLOOKUP(U140,Store_Showcase!B2:N134,13, FALSE), IF(VLOOKUP(D140,Sku_Consolidated!A2:S948,19,FALSE)="VAM",VLOOKUP(U140,Store_VAM!B2:N271,13, FALSE),VLOOKUP(U140,Store_SRP!B2:N103,13, FALSE)))</f>
      </c>
      <c r="AD140">
        <f>IF(IFERROR(AC140,TRUE)=TRUE, "-","OK")</f>
      </c>
      <c r="AE140">
        <f>IF(IFERROR(VLOOKUP(U140,Store_Showcase!B2:H134,{5}, FALSE), TRUE)=TRUE, IF(IFERROR(VLOOKUP(U140,Store_SRP!B2:H103,{5}, FALSE), TRUE)=TRUE,VLOOKUP(U140,Store_VAM!B2:H271,{5}, FALSE),VLOOKUP(U140,Store_SRP!B2:H103,{5}, FALSE)), VLOOKUP(U140,Store_Showcase!B2:H134,{5}, FALSE))</f>
      </c>
      <c r="AF140">
        <f>IF(IFERROR(VLOOKUP(U140,Store_Showcase!B2:H134,{6}, FALSE), TRUE)=TRUE, IF(IFERROR(VLOOKUP(U140,Store_SRP!B2:H103,{6}, FALSE), TRUE)=TRUE,VLOOKUP(U140,Store_VAM!B2:H271,{6}, FALSE),VLOOKUP(U140,Store_SRP!B2:H103,{6}, FALSE)), VLOOKUP(U140,Store_Showcase!B2:H134,{6}, FALSE))</f>
      </c>
      <c r="AG140">
        <f>VLOOKUP(D140,Sku_Consolidated!A2:R948,18,FALSE)</f>
      </c>
      <c r="AH140">
        <f>VLOOKUP(D140,Sku_Consolidated!A2:S948,19,FALSE)</f>
      </c>
      <c r="AI140">
        <f>VLOOKUP(D140,Sku_Consolidated!A2:T948,20,FALSE)</f>
      </c>
    </row>
    <row r="141" spans="1:35" x14ac:dyDescent="0.25">
      <c r="A141">
        <v>2024</v>
      </c>
      <c r="B141" t="s">
        <v>30</v>
      </c>
      <c r="C141" t="s">
        <v>31</v>
      </c>
      <c r="D141">
        <v>104143282</v>
      </c>
      <c r="E141" t="s">
        <v>145</v>
      </c>
      <c r="F141" s="12" t="s">
        <v>82</v>
      </c>
      <c r="G141" s="12" t="s">
        <v>82</v>
      </c>
      <c r="H141" t="s">
        <v>34</v>
      </c>
      <c r="I141" s="13" t="s">
        <v>43</v>
      </c>
      <c r="J141" s="13">
        <f>IF(H141="EA", I141, 0)</f>
      </c>
      <c r="K141" s="13">
        <f>IF(H141="KG", I141, I141 * VLOOKUP(D141,Sku_Consolidated!A2:U948,21,FALSE))</f>
      </c>
      <c r="L141" s="14" t="s">
        <v>36</v>
      </c>
      <c r="M141">
        <v>80</v>
      </c>
      <c r="N141" s="14" t="s">
        <v>146</v>
      </c>
      <c r="O141" s="14" t="s">
        <v>147</v>
      </c>
      <c r="P141" s="14" t="s">
        <v>148</v>
      </c>
      <c r="Q141" s="14" t="s">
        <v>149</v>
      </c>
      <c r="R141">
        <f>IF(IFERROR(VLOOKUP(U141,Store_Showcase!B2:H134,7, FALSE), TRUE)=TRUE, IF(IFERROR(VLOOKUP(U141,Store_SRP!B2:H103,7, FALSE), TRUE)=TRUE,VLOOKUP(U141,Store_VAM!B2:H271,7, FALSE),VLOOKUP(U141,Store_SRP!B2:H103,7, FALSE)), VLOOKUP(U141,Store_Showcase!B2:H134,7, FALSE))</f>
      </c>
      <c r="S141">
        <f>IF(IFERROR(VLOOKUP(U141,Store_Showcase!B2:K134,10, FALSE), TRUE)=TRUE, IF(IFERROR(VLOOKUP(U141,Store_SRP!B2:K103,10, FALSE), TRUE)=TRUE,VLOOKUP(U141,Store_VAM!B2:K271,10, FALSE),VLOOKUP(U141,Store_SRP!B2:K103,10, FALSE)), VLOOKUP(U141,Store_Showcase!B2:K134,10, FALSE))</f>
      </c>
      <c r="T141">
        <f>IF(VLOOKUP(D141,Sku_Consolidated!A2:S948,19,FALSE)="SHOWCASE", VLOOKUP(U141,Store_Showcase!B2:L134,11, FALSE), IF(VLOOKUP(D141,Sku_Consolidated!A2:S948,19,FALSE)="VAM",VLOOKUP(U141,Store_VAM!B2:L271,11, FALSE),VLOOKUP(U141,Store_SRP!B2:L103,11, FALSE)))</f>
      </c>
      <c r="U141" s="14">
        <v>2018</v>
      </c>
      <c r="V141">
        <f>IF(VLOOKUP(D141,Sku_Consolidated!A2:S948,19,FALSE)="SHOWCASE", VLOOKUP(U141,Store_Showcase!B2:C134,2, FALSE), IF(VLOOKUP(D141,Sku_Consolidated!A2:S948,19,FALSE)="VAM",VLOOKUP(U141,Store_VAM!B2:C271,2, FALSE),VLOOKUP(U141,Store_SRP!B2:C103,2, FALSE)))</f>
      </c>
      <c r="W141">
        <f>VLOOKUP(D141,Sku_Consolidated!A2:G948, 7, FALSE)</f>
      </c>
      <c r="X141">
        <f>VLOOKUP(D141,Sku_Consolidated!A2:K948, 11, FALSE)</f>
      </c>
      <c r="Y141">
        <f>VLOOKUP(D141,Sku_Consolidated!A2:H948, 8, FALSE)</f>
      </c>
      <c r="Z141">
        <f>VLOOKUP(D141,Sku_Consolidated!A2:I948, 9, FALSE)</f>
      </c>
      <c r="AA141" t="s">
        <v>41</v>
      </c>
      <c r="AB141">
        <f>VLOOKUP(D141,Sku_Consolidated!A2:E948, {5}, FALSE)</f>
      </c>
      <c r="AC141">
        <f>IF(VLOOKUP(D141,Sku_Consolidated!A2:S948,19,FALSE)="SHOWCASE", VLOOKUP(U141,Store_Showcase!B2:N134,13, FALSE), IF(VLOOKUP(D141,Sku_Consolidated!A2:S948,19,FALSE)="VAM",VLOOKUP(U141,Store_VAM!B2:N271,13, FALSE),VLOOKUP(U141,Store_SRP!B2:N103,13, FALSE)))</f>
      </c>
      <c r="AD141">
        <f>IF(IFERROR(AC141,TRUE)=TRUE, "-","OK")</f>
      </c>
      <c r="AE141">
        <f>IF(IFERROR(VLOOKUP(U141,Store_Showcase!B2:H134,{5}, FALSE), TRUE)=TRUE, IF(IFERROR(VLOOKUP(U141,Store_SRP!B2:H103,{5}, FALSE), TRUE)=TRUE,VLOOKUP(U141,Store_VAM!B2:H271,{5}, FALSE),VLOOKUP(U141,Store_SRP!B2:H103,{5}, FALSE)), VLOOKUP(U141,Store_Showcase!B2:H134,{5}, FALSE))</f>
      </c>
      <c r="AF141">
        <f>IF(IFERROR(VLOOKUP(U141,Store_Showcase!B2:H134,{6}, FALSE), TRUE)=TRUE, IF(IFERROR(VLOOKUP(U141,Store_SRP!B2:H103,{6}, FALSE), TRUE)=TRUE,VLOOKUP(U141,Store_VAM!B2:H271,{6}, FALSE),VLOOKUP(U141,Store_SRP!B2:H103,{6}, FALSE)), VLOOKUP(U141,Store_Showcase!B2:H134,{6}, FALSE))</f>
      </c>
      <c r="AG141">
        <f>VLOOKUP(D141,Sku_Consolidated!A2:R948,18,FALSE)</f>
      </c>
      <c r="AH141">
        <f>VLOOKUP(D141,Sku_Consolidated!A2:S948,19,FALSE)</f>
      </c>
      <c r="AI141">
        <f>VLOOKUP(D141,Sku_Consolidated!A2:T948,20,FALSE)</f>
      </c>
    </row>
    <row r="142" spans="1:35" x14ac:dyDescent="0.25">
      <c r="A142">
        <v>2024</v>
      </c>
      <c r="B142" t="s">
        <v>30</v>
      </c>
      <c r="C142" t="s">
        <v>31</v>
      </c>
      <c r="D142">
        <v>104143263</v>
      </c>
      <c r="E142" t="s">
        <v>48</v>
      </c>
      <c r="F142" s="12" t="s">
        <v>90</v>
      </c>
      <c r="G142" s="12" t="s">
        <v>90</v>
      </c>
      <c r="H142" t="s">
        <v>34</v>
      </c>
      <c r="I142" s="13" t="s">
        <v>43</v>
      </c>
      <c r="J142" s="13">
        <f>IF(H142="EA", I142, 0)</f>
      </c>
      <c r="K142" s="13">
        <f>IF(H142="KG", I142, I142 * VLOOKUP(D142,Sku_Consolidated!A2:U948,21,FALSE))</f>
      </c>
      <c r="L142" s="14" t="s">
        <v>36</v>
      </c>
      <c r="M142">
        <v>80</v>
      </c>
      <c r="N142" s="14" t="s">
        <v>65</v>
      </c>
      <c r="O142" s="14" t="s">
        <v>66</v>
      </c>
      <c r="P142" s="14" t="s">
        <v>67</v>
      </c>
      <c r="Q142" s="14" t="s">
        <v>68</v>
      </c>
      <c r="R142">
        <f>IF(IFERROR(VLOOKUP(U142,Store_Showcase!B2:H134,7, FALSE), TRUE)=TRUE, IF(IFERROR(VLOOKUP(U142,Store_SRP!B2:H103,7, FALSE), TRUE)=TRUE,VLOOKUP(U142,Store_VAM!B2:H271,7, FALSE),VLOOKUP(U142,Store_SRP!B2:H103,7, FALSE)), VLOOKUP(U142,Store_Showcase!B2:H134,7, FALSE))</f>
      </c>
      <c r="S142">
        <f>IF(IFERROR(VLOOKUP(U142,Store_Showcase!B2:K134,10, FALSE), TRUE)=TRUE, IF(IFERROR(VLOOKUP(U142,Store_SRP!B2:K103,10, FALSE), TRUE)=TRUE,VLOOKUP(U142,Store_VAM!B2:K271,10, FALSE),VLOOKUP(U142,Store_SRP!B2:K103,10, FALSE)), VLOOKUP(U142,Store_Showcase!B2:K134,10, FALSE))</f>
      </c>
      <c r="T142">
        <f>IF(VLOOKUP(D142,Sku_Consolidated!A2:S948,19,FALSE)="SHOWCASE", VLOOKUP(U142,Store_Showcase!B2:L134,11, FALSE), IF(VLOOKUP(D142,Sku_Consolidated!A2:S948,19,FALSE)="VAM",VLOOKUP(U142,Store_VAM!B2:L271,11, FALSE),VLOOKUP(U142,Store_SRP!B2:L103,11, FALSE)))</f>
      </c>
      <c r="U142" s="14">
        <v>2018</v>
      </c>
      <c r="V142">
        <f>IF(VLOOKUP(D142,Sku_Consolidated!A2:S948,19,FALSE)="SHOWCASE", VLOOKUP(U142,Store_Showcase!B2:C134,2, FALSE), IF(VLOOKUP(D142,Sku_Consolidated!A2:S948,19,FALSE)="VAM",VLOOKUP(U142,Store_VAM!B2:C271,2, FALSE),VLOOKUP(U142,Store_SRP!B2:C103,2, FALSE)))</f>
      </c>
      <c r="W142">
        <f>VLOOKUP(D142,Sku_Consolidated!A2:G948, 7, FALSE)</f>
      </c>
      <c r="X142">
        <f>VLOOKUP(D142,Sku_Consolidated!A2:K948, 11, FALSE)</f>
      </c>
      <c r="Y142">
        <f>VLOOKUP(D142,Sku_Consolidated!A2:H948, 8, FALSE)</f>
      </c>
      <c r="Z142">
        <f>VLOOKUP(D142,Sku_Consolidated!A2:I948, 9, FALSE)</f>
      </c>
      <c r="AA142" t="s">
        <v>41</v>
      </c>
      <c r="AB142">
        <f>VLOOKUP(D142,Sku_Consolidated!A2:E948, {5}, FALSE)</f>
      </c>
      <c r="AC142">
        <f>IF(VLOOKUP(D142,Sku_Consolidated!A2:S948,19,FALSE)="SHOWCASE", VLOOKUP(U142,Store_Showcase!B2:N134,13, FALSE), IF(VLOOKUP(D142,Sku_Consolidated!A2:S948,19,FALSE)="VAM",VLOOKUP(U142,Store_VAM!B2:N271,13, FALSE),VLOOKUP(U142,Store_SRP!B2:N103,13, FALSE)))</f>
      </c>
      <c r="AD142">
        <f>IF(IFERROR(AC142,TRUE)=TRUE, "-","OK")</f>
      </c>
      <c r="AE142">
        <f>IF(IFERROR(VLOOKUP(U142,Store_Showcase!B2:H134,{5}, FALSE), TRUE)=TRUE, IF(IFERROR(VLOOKUP(U142,Store_SRP!B2:H103,{5}, FALSE), TRUE)=TRUE,VLOOKUP(U142,Store_VAM!B2:H271,{5}, FALSE),VLOOKUP(U142,Store_SRP!B2:H103,{5}, FALSE)), VLOOKUP(U142,Store_Showcase!B2:H134,{5}, FALSE))</f>
      </c>
      <c r="AF142">
        <f>IF(IFERROR(VLOOKUP(U142,Store_Showcase!B2:H134,{6}, FALSE), TRUE)=TRUE, IF(IFERROR(VLOOKUP(U142,Store_SRP!B2:H103,{6}, FALSE), TRUE)=TRUE,VLOOKUP(U142,Store_VAM!B2:H271,{6}, FALSE),VLOOKUP(U142,Store_SRP!B2:H103,{6}, FALSE)), VLOOKUP(U142,Store_Showcase!B2:H134,{6}, FALSE))</f>
      </c>
      <c r="AG142">
        <f>VLOOKUP(D142,Sku_Consolidated!A2:R948,18,FALSE)</f>
      </c>
      <c r="AH142">
        <f>VLOOKUP(D142,Sku_Consolidated!A2:S948,19,FALSE)</f>
      </c>
      <c r="AI142">
        <f>VLOOKUP(D142,Sku_Consolidated!A2:T948,20,FALSE)</f>
      </c>
    </row>
    <row r="143" spans="1:35" x14ac:dyDescent="0.25">
      <c r="A143">
        <v>2024</v>
      </c>
      <c r="B143" t="s">
        <v>30</v>
      </c>
      <c r="C143" t="s">
        <v>31</v>
      </c>
      <c r="D143">
        <v>104143253</v>
      </c>
      <c r="E143" t="s">
        <v>64</v>
      </c>
      <c r="F143" s="12" t="s">
        <v>112</v>
      </c>
      <c r="G143" s="12" t="s">
        <v>112</v>
      </c>
      <c r="H143" t="s">
        <v>34</v>
      </c>
      <c r="I143" s="13" t="s">
        <v>35</v>
      </c>
      <c r="J143" s="13">
        <f>IF(H143="EA", I143, 0)</f>
      </c>
      <c r="K143" s="13">
        <f>IF(H143="KG", I143, I143 * VLOOKUP(D143,Sku_Consolidated!A2:U948,21,FALSE))</f>
      </c>
      <c r="L143" s="14" t="s">
        <v>36</v>
      </c>
      <c r="M143">
        <v>80</v>
      </c>
      <c r="N143" s="14" t="s">
        <v>37</v>
      </c>
      <c r="O143" s="14" t="s">
        <v>38</v>
      </c>
      <c r="P143" s="14" t="s">
        <v>39</v>
      </c>
      <c r="Q143" s="14" t="s">
        <v>40</v>
      </c>
      <c r="R143">
        <f>IF(IFERROR(VLOOKUP(U143,Store_Showcase!B2:H134,7, FALSE), TRUE)=TRUE, IF(IFERROR(VLOOKUP(U143,Store_SRP!B2:H103,7, FALSE), TRUE)=TRUE,VLOOKUP(U143,Store_VAM!B2:H271,7, FALSE),VLOOKUP(U143,Store_SRP!B2:H103,7, FALSE)), VLOOKUP(U143,Store_Showcase!B2:H134,7, FALSE))</f>
      </c>
      <c r="S143">
        <f>IF(IFERROR(VLOOKUP(U143,Store_Showcase!B2:K134,10, FALSE), TRUE)=TRUE, IF(IFERROR(VLOOKUP(U143,Store_SRP!B2:K103,10, FALSE), TRUE)=TRUE,VLOOKUP(U143,Store_VAM!B2:K271,10, FALSE),VLOOKUP(U143,Store_SRP!B2:K103,10, FALSE)), VLOOKUP(U143,Store_Showcase!B2:K134,10, FALSE))</f>
      </c>
      <c r="T143">
        <f>IF(VLOOKUP(D143,Sku_Consolidated!A2:S948,19,FALSE)="SHOWCASE", VLOOKUP(U143,Store_Showcase!B2:L134,11, FALSE), IF(VLOOKUP(D143,Sku_Consolidated!A2:S948,19,FALSE)="VAM",VLOOKUP(U143,Store_VAM!B2:L271,11, FALSE),VLOOKUP(U143,Store_SRP!B2:L103,11, FALSE)))</f>
      </c>
      <c r="U143" s="14">
        <v>2018</v>
      </c>
      <c r="V143">
        <f>IF(VLOOKUP(D143,Sku_Consolidated!A2:S948,19,FALSE)="SHOWCASE", VLOOKUP(U143,Store_Showcase!B2:C134,2, FALSE), IF(VLOOKUP(D143,Sku_Consolidated!A2:S948,19,FALSE)="VAM",VLOOKUP(U143,Store_VAM!B2:C271,2, FALSE),VLOOKUP(U143,Store_SRP!B2:C103,2, FALSE)))</f>
      </c>
      <c r="W143">
        <f>VLOOKUP(D143,Sku_Consolidated!A2:G948, 7, FALSE)</f>
      </c>
      <c r="X143">
        <f>VLOOKUP(D143,Sku_Consolidated!A2:K948, 11, FALSE)</f>
      </c>
      <c r="Y143">
        <f>VLOOKUP(D143,Sku_Consolidated!A2:H948, 8, FALSE)</f>
      </c>
      <c r="Z143">
        <f>VLOOKUP(D143,Sku_Consolidated!A2:I948, 9, FALSE)</f>
      </c>
      <c r="AA143" t="s">
        <v>41</v>
      </c>
      <c r="AB143">
        <f>VLOOKUP(D143,Sku_Consolidated!A2:E948, {5}, FALSE)</f>
      </c>
      <c r="AC143">
        <f>IF(VLOOKUP(D143,Sku_Consolidated!A2:S948,19,FALSE)="SHOWCASE", VLOOKUP(U143,Store_Showcase!B2:N134,13, FALSE), IF(VLOOKUP(D143,Sku_Consolidated!A2:S948,19,FALSE)="VAM",VLOOKUP(U143,Store_VAM!B2:N271,13, FALSE),VLOOKUP(U143,Store_SRP!B2:N103,13, FALSE)))</f>
      </c>
      <c r="AD143">
        <f>IF(IFERROR(AC143,TRUE)=TRUE, "-","OK")</f>
      </c>
      <c r="AE143">
        <f>IF(IFERROR(VLOOKUP(U143,Store_Showcase!B2:H134,{5}, FALSE), TRUE)=TRUE, IF(IFERROR(VLOOKUP(U143,Store_SRP!B2:H103,{5}, FALSE), TRUE)=TRUE,VLOOKUP(U143,Store_VAM!B2:H271,{5}, FALSE),VLOOKUP(U143,Store_SRP!B2:H103,{5}, FALSE)), VLOOKUP(U143,Store_Showcase!B2:H134,{5}, FALSE))</f>
      </c>
      <c r="AF143">
        <f>IF(IFERROR(VLOOKUP(U143,Store_Showcase!B2:H134,{6}, FALSE), TRUE)=TRUE, IF(IFERROR(VLOOKUP(U143,Store_SRP!B2:H103,{6}, FALSE), TRUE)=TRUE,VLOOKUP(U143,Store_VAM!B2:H271,{6}, FALSE),VLOOKUP(U143,Store_SRP!B2:H103,{6}, FALSE)), VLOOKUP(U143,Store_Showcase!B2:H134,{6}, FALSE))</f>
      </c>
      <c r="AG143">
        <f>VLOOKUP(D143,Sku_Consolidated!A2:R948,18,FALSE)</f>
      </c>
      <c r="AH143">
        <f>VLOOKUP(D143,Sku_Consolidated!A2:S948,19,FALSE)</f>
      </c>
      <c r="AI143">
        <f>VLOOKUP(D143,Sku_Consolidated!A2:T948,20,FALSE)</f>
      </c>
    </row>
    <row r="144" spans="1:35" x14ac:dyDescent="0.25">
      <c r="A144">
        <v>2024</v>
      </c>
      <c r="B144" t="s">
        <v>30</v>
      </c>
      <c r="C144" t="s">
        <v>31</v>
      </c>
      <c r="D144">
        <v>104143253</v>
      </c>
      <c r="E144" t="s">
        <v>64</v>
      </c>
      <c r="F144" s="12" t="s">
        <v>113</v>
      </c>
      <c r="G144" s="12" t="s">
        <v>113</v>
      </c>
      <c r="H144" t="s">
        <v>34</v>
      </c>
      <c r="I144" s="13" t="s">
        <v>35</v>
      </c>
      <c r="J144" s="13">
        <f>IF(H144="EA", I144, 0)</f>
      </c>
      <c r="K144" s="13">
        <f>IF(H144="KG", I144, I144 * VLOOKUP(D144,Sku_Consolidated!A2:U948,21,FALSE))</f>
      </c>
      <c r="L144" s="14" t="s">
        <v>36</v>
      </c>
      <c r="M144">
        <v>80</v>
      </c>
      <c r="N144" s="14" t="s">
        <v>37</v>
      </c>
      <c r="O144" s="14" t="s">
        <v>38</v>
      </c>
      <c r="P144" s="14" t="s">
        <v>39</v>
      </c>
      <c r="Q144" s="14" t="s">
        <v>40</v>
      </c>
      <c r="R144">
        <f>IF(IFERROR(VLOOKUP(U144,Store_Showcase!B2:H134,7, FALSE), TRUE)=TRUE, IF(IFERROR(VLOOKUP(U144,Store_SRP!B2:H103,7, FALSE), TRUE)=TRUE,VLOOKUP(U144,Store_VAM!B2:H271,7, FALSE),VLOOKUP(U144,Store_SRP!B2:H103,7, FALSE)), VLOOKUP(U144,Store_Showcase!B2:H134,7, FALSE))</f>
      </c>
      <c r="S144">
        <f>IF(IFERROR(VLOOKUP(U144,Store_Showcase!B2:K134,10, FALSE), TRUE)=TRUE, IF(IFERROR(VLOOKUP(U144,Store_SRP!B2:K103,10, FALSE), TRUE)=TRUE,VLOOKUP(U144,Store_VAM!B2:K271,10, FALSE),VLOOKUP(U144,Store_SRP!B2:K103,10, FALSE)), VLOOKUP(U144,Store_Showcase!B2:K134,10, FALSE))</f>
      </c>
      <c r="T144">
        <f>IF(VLOOKUP(D144,Sku_Consolidated!A2:S948,19,FALSE)="SHOWCASE", VLOOKUP(U144,Store_Showcase!B2:L134,11, FALSE), IF(VLOOKUP(D144,Sku_Consolidated!A2:S948,19,FALSE)="VAM",VLOOKUP(U144,Store_VAM!B2:L271,11, FALSE),VLOOKUP(U144,Store_SRP!B2:L103,11, FALSE)))</f>
      </c>
      <c r="U144" s="14">
        <v>2018</v>
      </c>
      <c r="V144">
        <f>IF(VLOOKUP(D144,Sku_Consolidated!A2:S948,19,FALSE)="SHOWCASE", VLOOKUP(U144,Store_Showcase!B2:C134,2, FALSE), IF(VLOOKUP(D144,Sku_Consolidated!A2:S948,19,FALSE)="VAM",VLOOKUP(U144,Store_VAM!B2:C271,2, FALSE),VLOOKUP(U144,Store_SRP!B2:C103,2, FALSE)))</f>
      </c>
      <c r="W144">
        <f>VLOOKUP(D144,Sku_Consolidated!A2:G948, 7, FALSE)</f>
      </c>
      <c r="X144">
        <f>VLOOKUP(D144,Sku_Consolidated!A2:K948, 11, FALSE)</f>
      </c>
      <c r="Y144">
        <f>VLOOKUP(D144,Sku_Consolidated!A2:H948, 8, FALSE)</f>
      </c>
      <c r="Z144">
        <f>VLOOKUP(D144,Sku_Consolidated!A2:I948, 9, FALSE)</f>
      </c>
      <c r="AA144" t="s">
        <v>41</v>
      </c>
      <c r="AB144">
        <f>VLOOKUP(D144,Sku_Consolidated!A2:E948, {5}, FALSE)</f>
      </c>
      <c r="AC144">
        <f>IF(VLOOKUP(D144,Sku_Consolidated!A2:S948,19,FALSE)="SHOWCASE", VLOOKUP(U144,Store_Showcase!B2:N134,13, FALSE), IF(VLOOKUP(D144,Sku_Consolidated!A2:S948,19,FALSE)="VAM",VLOOKUP(U144,Store_VAM!B2:N271,13, FALSE),VLOOKUP(U144,Store_SRP!B2:N103,13, FALSE)))</f>
      </c>
      <c r="AD144">
        <f>IF(IFERROR(AC144,TRUE)=TRUE, "-","OK")</f>
      </c>
      <c r="AE144">
        <f>IF(IFERROR(VLOOKUP(U144,Store_Showcase!B2:H134,{5}, FALSE), TRUE)=TRUE, IF(IFERROR(VLOOKUP(U144,Store_SRP!B2:H103,{5}, FALSE), TRUE)=TRUE,VLOOKUP(U144,Store_VAM!B2:H271,{5}, FALSE),VLOOKUP(U144,Store_SRP!B2:H103,{5}, FALSE)), VLOOKUP(U144,Store_Showcase!B2:H134,{5}, FALSE))</f>
      </c>
      <c r="AF144">
        <f>IF(IFERROR(VLOOKUP(U144,Store_Showcase!B2:H134,{6}, FALSE), TRUE)=TRUE, IF(IFERROR(VLOOKUP(U144,Store_SRP!B2:H103,{6}, FALSE), TRUE)=TRUE,VLOOKUP(U144,Store_VAM!B2:H271,{6}, FALSE),VLOOKUP(U144,Store_SRP!B2:H103,{6}, FALSE)), VLOOKUP(U144,Store_Showcase!B2:H134,{6}, FALSE))</f>
      </c>
      <c r="AG144">
        <f>VLOOKUP(D144,Sku_Consolidated!A2:R948,18,FALSE)</f>
      </c>
      <c r="AH144">
        <f>VLOOKUP(D144,Sku_Consolidated!A2:S948,19,FALSE)</f>
      </c>
      <c r="AI144">
        <f>VLOOKUP(D144,Sku_Consolidated!A2:T948,20,FALSE)</f>
      </c>
    </row>
    <row r="145" spans="1:35" x14ac:dyDescent="0.25">
      <c r="A145">
        <v>2024</v>
      </c>
      <c r="B145" t="s">
        <v>30</v>
      </c>
      <c r="C145" t="s">
        <v>31</v>
      </c>
      <c r="D145">
        <v>104143263</v>
      </c>
      <c r="E145" t="s">
        <v>48</v>
      </c>
      <c r="F145" s="12" t="s">
        <v>113</v>
      </c>
      <c r="G145" s="12" t="s">
        <v>113</v>
      </c>
      <c r="H145" t="s">
        <v>34</v>
      </c>
      <c r="I145" s="13" t="s">
        <v>43</v>
      </c>
      <c r="J145" s="13">
        <f>IF(H145="EA", I145, 0)</f>
      </c>
      <c r="K145" s="13">
        <f>IF(H145="KG", I145, I145 * VLOOKUP(D145,Sku_Consolidated!A2:U948,21,FALSE))</f>
      </c>
      <c r="L145" s="14" t="s">
        <v>36</v>
      </c>
      <c r="M145">
        <v>80</v>
      </c>
      <c r="N145" s="14" t="s">
        <v>65</v>
      </c>
      <c r="O145" s="14" t="s">
        <v>66</v>
      </c>
      <c r="P145" s="14" t="s">
        <v>67</v>
      </c>
      <c r="Q145" s="14" t="s">
        <v>68</v>
      </c>
      <c r="R145">
        <f>IF(IFERROR(VLOOKUP(U145,Store_Showcase!B2:H134,7, FALSE), TRUE)=TRUE, IF(IFERROR(VLOOKUP(U145,Store_SRP!B2:H103,7, FALSE), TRUE)=TRUE,VLOOKUP(U145,Store_VAM!B2:H271,7, FALSE),VLOOKUP(U145,Store_SRP!B2:H103,7, FALSE)), VLOOKUP(U145,Store_Showcase!B2:H134,7, FALSE))</f>
      </c>
      <c r="S145">
        <f>IF(IFERROR(VLOOKUP(U145,Store_Showcase!B2:K134,10, FALSE), TRUE)=TRUE, IF(IFERROR(VLOOKUP(U145,Store_SRP!B2:K103,10, FALSE), TRUE)=TRUE,VLOOKUP(U145,Store_VAM!B2:K271,10, FALSE),VLOOKUP(U145,Store_SRP!B2:K103,10, FALSE)), VLOOKUP(U145,Store_Showcase!B2:K134,10, FALSE))</f>
      </c>
      <c r="T145">
        <f>IF(VLOOKUP(D145,Sku_Consolidated!A2:S948,19,FALSE)="SHOWCASE", VLOOKUP(U145,Store_Showcase!B2:L134,11, FALSE), IF(VLOOKUP(D145,Sku_Consolidated!A2:S948,19,FALSE)="VAM",VLOOKUP(U145,Store_VAM!B2:L271,11, FALSE),VLOOKUP(U145,Store_SRP!B2:L103,11, FALSE)))</f>
      </c>
      <c r="U145" s="14">
        <v>2018</v>
      </c>
      <c r="V145">
        <f>IF(VLOOKUP(D145,Sku_Consolidated!A2:S948,19,FALSE)="SHOWCASE", VLOOKUP(U145,Store_Showcase!B2:C134,2, FALSE), IF(VLOOKUP(D145,Sku_Consolidated!A2:S948,19,FALSE)="VAM",VLOOKUP(U145,Store_VAM!B2:C271,2, FALSE),VLOOKUP(U145,Store_SRP!B2:C103,2, FALSE)))</f>
      </c>
      <c r="W145">
        <f>VLOOKUP(D145,Sku_Consolidated!A2:G948, 7, FALSE)</f>
      </c>
      <c r="X145">
        <f>VLOOKUP(D145,Sku_Consolidated!A2:K948, 11, FALSE)</f>
      </c>
      <c r="Y145">
        <f>VLOOKUP(D145,Sku_Consolidated!A2:H948, 8, FALSE)</f>
      </c>
      <c r="Z145">
        <f>VLOOKUP(D145,Sku_Consolidated!A2:I948, 9, FALSE)</f>
      </c>
      <c r="AA145" t="s">
        <v>41</v>
      </c>
      <c r="AB145">
        <f>VLOOKUP(D145,Sku_Consolidated!A2:E948, {5}, FALSE)</f>
      </c>
      <c r="AC145">
        <f>IF(VLOOKUP(D145,Sku_Consolidated!A2:S948,19,FALSE)="SHOWCASE", VLOOKUP(U145,Store_Showcase!B2:N134,13, FALSE), IF(VLOOKUP(D145,Sku_Consolidated!A2:S948,19,FALSE)="VAM",VLOOKUP(U145,Store_VAM!B2:N271,13, FALSE),VLOOKUP(U145,Store_SRP!B2:N103,13, FALSE)))</f>
      </c>
      <c r="AD145">
        <f>IF(IFERROR(AC145,TRUE)=TRUE, "-","OK")</f>
      </c>
      <c r="AE145">
        <f>IF(IFERROR(VLOOKUP(U145,Store_Showcase!B2:H134,{5}, FALSE), TRUE)=TRUE, IF(IFERROR(VLOOKUP(U145,Store_SRP!B2:H103,{5}, FALSE), TRUE)=TRUE,VLOOKUP(U145,Store_VAM!B2:H271,{5}, FALSE),VLOOKUP(U145,Store_SRP!B2:H103,{5}, FALSE)), VLOOKUP(U145,Store_Showcase!B2:H134,{5}, FALSE))</f>
      </c>
      <c r="AF145">
        <f>IF(IFERROR(VLOOKUP(U145,Store_Showcase!B2:H134,{6}, FALSE), TRUE)=TRUE, IF(IFERROR(VLOOKUP(U145,Store_SRP!B2:H103,{6}, FALSE), TRUE)=TRUE,VLOOKUP(U145,Store_VAM!B2:H271,{6}, FALSE),VLOOKUP(U145,Store_SRP!B2:H103,{6}, FALSE)), VLOOKUP(U145,Store_Showcase!B2:H134,{6}, FALSE))</f>
      </c>
      <c r="AG145">
        <f>VLOOKUP(D145,Sku_Consolidated!A2:R948,18,FALSE)</f>
      </c>
      <c r="AH145">
        <f>VLOOKUP(D145,Sku_Consolidated!A2:S948,19,FALSE)</f>
      </c>
      <c r="AI145">
        <f>VLOOKUP(D145,Sku_Consolidated!A2:T948,20,FALSE)</f>
      </c>
    </row>
    <row r="146" spans="1:35" x14ac:dyDescent="0.25">
      <c r="A146">
        <v>2024</v>
      </c>
      <c r="B146" t="s">
        <v>30</v>
      </c>
      <c r="C146" t="s">
        <v>31</v>
      </c>
      <c r="D146">
        <v>104143265</v>
      </c>
      <c r="E146" t="s">
        <v>53</v>
      </c>
      <c r="F146" s="12" t="s">
        <v>113</v>
      </c>
      <c r="G146" s="12" t="s">
        <v>113</v>
      </c>
      <c r="H146" t="s">
        <v>34</v>
      </c>
      <c r="I146" s="13" t="s">
        <v>43</v>
      </c>
      <c r="J146" s="13">
        <f>IF(H146="EA", I146, 0)</f>
      </c>
      <c r="K146" s="13">
        <f>IF(H146="KG", I146, I146 * VLOOKUP(D146,Sku_Consolidated!A2:U948,21,FALSE))</f>
      </c>
      <c r="L146" s="14" t="s">
        <v>36</v>
      </c>
      <c r="M146">
        <v>80</v>
      </c>
      <c r="N146" s="14" t="s">
        <v>69</v>
      </c>
      <c r="O146" s="14" t="s">
        <v>70</v>
      </c>
      <c r="P146" s="14" t="s">
        <v>71</v>
      </c>
      <c r="Q146" s="14" t="s">
        <v>72</v>
      </c>
      <c r="R146">
        <f>IF(IFERROR(VLOOKUP(U146,Store_Showcase!B2:H134,7, FALSE), TRUE)=TRUE, IF(IFERROR(VLOOKUP(U146,Store_SRP!B2:H103,7, FALSE), TRUE)=TRUE,VLOOKUP(U146,Store_VAM!B2:H271,7, FALSE),VLOOKUP(U146,Store_SRP!B2:H103,7, FALSE)), VLOOKUP(U146,Store_Showcase!B2:H134,7, FALSE))</f>
      </c>
      <c r="S146">
        <f>IF(IFERROR(VLOOKUP(U146,Store_Showcase!B2:K134,10, FALSE), TRUE)=TRUE, IF(IFERROR(VLOOKUP(U146,Store_SRP!B2:K103,10, FALSE), TRUE)=TRUE,VLOOKUP(U146,Store_VAM!B2:K271,10, FALSE),VLOOKUP(U146,Store_SRP!B2:K103,10, FALSE)), VLOOKUP(U146,Store_Showcase!B2:K134,10, FALSE))</f>
      </c>
      <c r="T146">
        <f>IF(VLOOKUP(D146,Sku_Consolidated!A2:S948,19,FALSE)="SHOWCASE", VLOOKUP(U146,Store_Showcase!B2:L134,11, FALSE), IF(VLOOKUP(D146,Sku_Consolidated!A2:S948,19,FALSE)="VAM",VLOOKUP(U146,Store_VAM!B2:L271,11, FALSE),VLOOKUP(U146,Store_SRP!B2:L103,11, FALSE)))</f>
      </c>
      <c r="U146" s="14">
        <v>2018</v>
      </c>
      <c r="V146">
        <f>IF(VLOOKUP(D146,Sku_Consolidated!A2:S948,19,FALSE)="SHOWCASE", VLOOKUP(U146,Store_Showcase!B2:C134,2, FALSE), IF(VLOOKUP(D146,Sku_Consolidated!A2:S948,19,FALSE)="VAM",VLOOKUP(U146,Store_VAM!B2:C271,2, FALSE),VLOOKUP(U146,Store_SRP!B2:C103,2, FALSE)))</f>
      </c>
      <c r="W146">
        <f>VLOOKUP(D146,Sku_Consolidated!A2:G948, 7, FALSE)</f>
      </c>
      <c r="X146">
        <f>VLOOKUP(D146,Sku_Consolidated!A2:K948, 11, FALSE)</f>
      </c>
      <c r="Y146">
        <f>VLOOKUP(D146,Sku_Consolidated!A2:H948, 8, FALSE)</f>
      </c>
      <c r="Z146">
        <f>VLOOKUP(D146,Sku_Consolidated!A2:I948, 9, FALSE)</f>
      </c>
      <c r="AA146" t="s">
        <v>41</v>
      </c>
      <c r="AB146">
        <f>VLOOKUP(D146,Sku_Consolidated!A2:E948, {5}, FALSE)</f>
      </c>
      <c r="AC146">
        <f>IF(VLOOKUP(D146,Sku_Consolidated!A2:S948,19,FALSE)="SHOWCASE", VLOOKUP(U146,Store_Showcase!B2:N134,13, FALSE), IF(VLOOKUP(D146,Sku_Consolidated!A2:S948,19,FALSE)="VAM",VLOOKUP(U146,Store_VAM!B2:N271,13, FALSE),VLOOKUP(U146,Store_SRP!B2:N103,13, FALSE)))</f>
      </c>
      <c r="AD146">
        <f>IF(IFERROR(AC146,TRUE)=TRUE, "-","OK")</f>
      </c>
      <c r="AE146">
        <f>IF(IFERROR(VLOOKUP(U146,Store_Showcase!B2:H134,{5}, FALSE), TRUE)=TRUE, IF(IFERROR(VLOOKUP(U146,Store_SRP!B2:H103,{5}, FALSE), TRUE)=TRUE,VLOOKUP(U146,Store_VAM!B2:H271,{5}, FALSE),VLOOKUP(U146,Store_SRP!B2:H103,{5}, FALSE)), VLOOKUP(U146,Store_Showcase!B2:H134,{5}, FALSE))</f>
      </c>
      <c r="AF146">
        <f>IF(IFERROR(VLOOKUP(U146,Store_Showcase!B2:H134,{6}, FALSE), TRUE)=TRUE, IF(IFERROR(VLOOKUP(U146,Store_SRP!B2:H103,{6}, FALSE), TRUE)=TRUE,VLOOKUP(U146,Store_VAM!B2:H271,{6}, FALSE),VLOOKUP(U146,Store_SRP!B2:H103,{6}, FALSE)), VLOOKUP(U146,Store_Showcase!B2:H134,{6}, FALSE))</f>
      </c>
      <c r="AG146">
        <f>VLOOKUP(D146,Sku_Consolidated!A2:R948,18,FALSE)</f>
      </c>
      <c r="AH146">
        <f>VLOOKUP(D146,Sku_Consolidated!A2:S948,19,FALSE)</f>
      </c>
      <c r="AI146">
        <f>VLOOKUP(D146,Sku_Consolidated!A2:T948,20,FALSE)</f>
      </c>
    </row>
    <row r="147" spans="1:35" x14ac:dyDescent="0.25">
      <c r="A147">
        <v>2024</v>
      </c>
      <c r="B147" t="s">
        <v>30</v>
      </c>
      <c r="C147" t="s">
        <v>31</v>
      </c>
      <c r="D147">
        <v>104143253</v>
      </c>
      <c r="E147" t="s">
        <v>64</v>
      </c>
      <c r="F147" s="12" t="s">
        <v>154</v>
      </c>
      <c r="G147" s="12" t="s">
        <v>154</v>
      </c>
      <c r="H147" t="s">
        <v>34</v>
      </c>
      <c r="I147" s="13" t="s">
        <v>43</v>
      </c>
      <c r="J147" s="13">
        <f>IF(H147="EA", I147, 0)</f>
      </c>
      <c r="K147" s="13">
        <f>IF(H147="KG", I147, I147 * VLOOKUP(D147,Sku_Consolidated!A2:U948,21,FALSE))</f>
      </c>
      <c r="L147" s="14" t="s">
        <v>36</v>
      </c>
      <c r="M147">
        <v>80</v>
      </c>
      <c r="N147" s="14" t="s">
        <v>60</v>
      </c>
      <c r="O147" s="14" t="s">
        <v>61</v>
      </c>
      <c r="P147" s="14" t="s">
        <v>62</v>
      </c>
      <c r="Q147" s="14" t="s">
        <v>63</v>
      </c>
      <c r="R147">
        <f>IF(IFERROR(VLOOKUP(U147,Store_Showcase!B2:H134,7, FALSE), TRUE)=TRUE, IF(IFERROR(VLOOKUP(U147,Store_SRP!B2:H103,7, FALSE), TRUE)=TRUE,VLOOKUP(U147,Store_VAM!B2:H271,7, FALSE),VLOOKUP(U147,Store_SRP!B2:H103,7, FALSE)), VLOOKUP(U147,Store_Showcase!B2:H134,7, FALSE))</f>
      </c>
      <c r="S147">
        <f>IF(IFERROR(VLOOKUP(U147,Store_Showcase!B2:K134,10, FALSE), TRUE)=TRUE, IF(IFERROR(VLOOKUP(U147,Store_SRP!B2:K103,10, FALSE), TRUE)=TRUE,VLOOKUP(U147,Store_VAM!B2:K271,10, FALSE),VLOOKUP(U147,Store_SRP!B2:K103,10, FALSE)), VLOOKUP(U147,Store_Showcase!B2:K134,10, FALSE))</f>
      </c>
      <c r="T147">
        <f>IF(VLOOKUP(D147,Sku_Consolidated!A2:S948,19,FALSE)="SHOWCASE", VLOOKUP(U147,Store_Showcase!B2:L134,11, FALSE), IF(VLOOKUP(D147,Sku_Consolidated!A2:S948,19,FALSE)="VAM",VLOOKUP(U147,Store_VAM!B2:L271,11, FALSE),VLOOKUP(U147,Store_SRP!B2:L103,11, FALSE)))</f>
      </c>
      <c r="U147" s="14">
        <v>2018</v>
      </c>
      <c r="V147">
        <f>IF(VLOOKUP(D147,Sku_Consolidated!A2:S948,19,FALSE)="SHOWCASE", VLOOKUP(U147,Store_Showcase!B2:C134,2, FALSE), IF(VLOOKUP(D147,Sku_Consolidated!A2:S948,19,FALSE)="VAM",VLOOKUP(U147,Store_VAM!B2:C271,2, FALSE),VLOOKUP(U147,Store_SRP!B2:C103,2, FALSE)))</f>
      </c>
      <c r="W147">
        <f>VLOOKUP(D147,Sku_Consolidated!A2:G948, 7, FALSE)</f>
      </c>
      <c r="X147">
        <f>VLOOKUP(D147,Sku_Consolidated!A2:K948, 11, FALSE)</f>
      </c>
      <c r="Y147">
        <f>VLOOKUP(D147,Sku_Consolidated!A2:H948, 8, FALSE)</f>
      </c>
      <c r="Z147">
        <f>VLOOKUP(D147,Sku_Consolidated!A2:I948, 9, FALSE)</f>
      </c>
      <c r="AA147" t="s">
        <v>41</v>
      </c>
      <c r="AB147">
        <f>VLOOKUP(D147,Sku_Consolidated!A2:E948, {5}, FALSE)</f>
      </c>
      <c r="AC147">
        <f>IF(VLOOKUP(D147,Sku_Consolidated!A2:S948,19,FALSE)="SHOWCASE", VLOOKUP(U147,Store_Showcase!B2:N134,13, FALSE), IF(VLOOKUP(D147,Sku_Consolidated!A2:S948,19,FALSE)="VAM",VLOOKUP(U147,Store_VAM!B2:N271,13, FALSE),VLOOKUP(U147,Store_SRP!B2:N103,13, FALSE)))</f>
      </c>
      <c r="AD147">
        <f>IF(IFERROR(AC147,TRUE)=TRUE, "-","OK")</f>
      </c>
      <c r="AE147">
        <f>IF(IFERROR(VLOOKUP(U147,Store_Showcase!B2:H134,{5}, FALSE), TRUE)=TRUE, IF(IFERROR(VLOOKUP(U147,Store_SRP!B2:H103,{5}, FALSE), TRUE)=TRUE,VLOOKUP(U147,Store_VAM!B2:H271,{5}, FALSE),VLOOKUP(U147,Store_SRP!B2:H103,{5}, FALSE)), VLOOKUP(U147,Store_Showcase!B2:H134,{5}, FALSE))</f>
      </c>
      <c r="AF147">
        <f>IF(IFERROR(VLOOKUP(U147,Store_Showcase!B2:H134,{6}, FALSE), TRUE)=TRUE, IF(IFERROR(VLOOKUP(U147,Store_SRP!B2:H103,{6}, FALSE), TRUE)=TRUE,VLOOKUP(U147,Store_VAM!B2:H271,{6}, FALSE),VLOOKUP(U147,Store_SRP!B2:H103,{6}, FALSE)), VLOOKUP(U147,Store_Showcase!B2:H134,{6}, FALSE))</f>
      </c>
      <c r="AG147">
        <f>VLOOKUP(D147,Sku_Consolidated!A2:R948,18,FALSE)</f>
      </c>
      <c r="AH147">
        <f>VLOOKUP(D147,Sku_Consolidated!A2:S948,19,FALSE)</f>
      </c>
      <c r="AI147">
        <f>VLOOKUP(D147,Sku_Consolidated!A2:T948,20,FALSE)</f>
      </c>
    </row>
    <row r="148" spans="1:35" x14ac:dyDescent="0.25">
      <c r="A148">
        <v>2024</v>
      </c>
      <c r="B148" t="s">
        <v>30</v>
      </c>
      <c r="C148" t="s">
        <v>31</v>
      </c>
      <c r="D148">
        <v>104143256</v>
      </c>
      <c r="E148" t="s">
        <v>42</v>
      </c>
      <c r="F148" s="12" t="s">
        <v>154</v>
      </c>
      <c r="G148" s="12" t="s">
        <v>154</v>
      </c>
      <c r="H148" t="s">
        <v>34</v>
      </c>
      <c r="I148" s="13" t="s">
        <v>43</v>
      </c>
      <c r="J148" s="13">
        <f>IF(H148="EA", I148, 0)</f>
      </c>
      <c r="K148" s="13">
        <f>IF(H148="KG", I148, I148 * VLOOKUP(D148,Sku_Consolidated!A2:U948,21,FALSE))</f>
      </c>
      <c r="L148" s="14" t="s">
        <v>36</v>
      </c>
      <c r="M148">
        <v>80</v>
      </c>
      <c r="N148" s="14" t="s">
        <v>44</v>
      </c>
      <c r="O148" s="14" t="s">
        <v>45</v>
      </c>
      <c r="P148" s="14" t="s">
        <v>46</v>
      </c>
      <c r="Q148" s="14" t="s">
        <v>47</v>
      </c>
      <c r="R148">
        <f>IF(IFERROR(VLOOKUP(U148,Store_Showcase!B2:H134,7, FALSE), TRUE)=TRUE, IF(IFERROR(VLOOKUP(U148,Store_SRP!B2:H103,7, FALSE), TRUE)=TRUE,VLOOKUP(U148,Store_VAM!B2:H271,7, FALSE),VLOOKUP(U148,Store_SRP!B2:H103,7, FALSE)), VLOOKUP(U148,Store_Showcase!B2:H134,7, FALSE))</f>
      </c>
      <c r="S148">
        <f>IF(IFERROR(VLOOKUP(U148,Store_Showcase!B2:K134,10, FALSE), TRUE)=TRUE, IF(IFERROR(VLOOKUP(U148,Store_SRP!B2:K103,10, FALSE), TRUE)=TRUE,VLOOKUP(U148,Store_VAM!B2:K271,10, FALSE),VLOOKUP(U148,Store_SRP!B2:K103,10, FALSE)), VLOOKUP(U148,Store_Showcase!B2:K134,10, FALSE))</f>
      </c>
      <c r="T148">
        <f>IF(VLOOKUP(D148,Sku_Consolidated!A2:S948,19,FALSE)="SHOWCASE", VLOOKUP(U148,Store_Showcase!B2:L134,11, FALSE), IF(VLOOKUP(D148,Sku_Consolidated!A2:S948,19,FALSE)="VAM",VLOOKUP(U148,Store_VAM!B2:L271,11, FALSE),VLOOKUP(U148,Store_SRP!B2:L103,11, FALSE)))</f>
      </c>
      <c r="U148" s="14">
        <v>2018</v>
      </c>
      <c r="V148">
        <f>IF(VLOOKUP(D148,Sku_Consolidated!A2:S948,19,FALSE)="SHOWCASE", VLOOKUP(U148,Store_Showcase!B2:C134,2, FALSE), IF(VLOOKUP(D148,Sku_Consolidated!A2:S948,19,FALSE)="VAM",VLOOKUP(U148,Store_VAM!B2:C271,2, FALSE),VLOOKUP(U148,Store_SRP!B2:C103,2, FALSE)))</f>
      </c>
      <c r="W148">
        <f>VLOOKUP(D148,Sku_Consolidated!A2:G948, 7, FALSE)</f>
      </c>
      <c r="X148">
        <f>VLOOKUP(D148,Sku_Consolidated!A2:K948, 11, FALSE)</f>
      </c>
      <c r="Y148">
        <f>VLOOKUP(D148,Sku_Consolidated!A2:H948, 8, FALSE)</f>
      </c>
      <c r="Z148">
        <f>VLOOKUP(D148,Sku_Consolidated!A2:I948, 9, FALSE)</f>
      </c>
      <c r="AA148" t="s">
        <v>41</v>
      </c>
      <c r="AB148">
        <f>VLOOKUP(D148,Sku_Consolidated!A2:E948, {5}, FALSE)</f>
      </c>
      <c r="AC148">
        <f>IF(VLOOKUP(D148,Sku_Consolidated!A2:S948,19,FALSE)="SHOWCASE", VLOOKUP(U148,Store_Showcase!B2:N134,13, FALSE), IF(VLOOKUP(D148,Sku_Consolidated!A2:S948,19,FALSE)="VAM",VLOOKUP(U148,Store_VAM!B2:N271,13, FALSE),VLOOKUP(U148,Store_SRP!B2:N103,13, FALSE)))</f>
      </c>
      <c r="AD148">
        <f>IF(IFERROR(AC148,TRUE)=TRUE, "-","OK")</f>
      </c>
      <c r="AE148">
        <f>IF(IFERROR(VLOOKUP(U148,Store_Showcase!B2:H134,{5}, FALSE), TRUE)=TRUE, IF(IFERROR(VLOOKUP(U148,Store_SRP!B2:H103,{5}, FALSE), TRUE)=TRUE,VLOOKUP(U148,Store_VAM!B2:H271,{5}, FALSE),VLOOKUP(U148,Store_SRP!B2:H103,{5}, FALSE)), VLOOKUP(U148,Store_Showcase!B2:H134,{5}, FALSE))</f>
      </c>
      <c r="AF148">
        <f>IF(IFERROR(VLOOKUP(U148,Store_Showcase!B2:H134,{6}, FALSE), TRUE)=TRUE, IF(IFERROR(VLOOKUP(U148,Store_SRP!B2:H103,{6}, FALSE), TRUE)=TRUE,VLOOKUP(U148,Store_VAM!B2:H271,{6}, FALSE),VLOOKUP(U148,Store_SRP!B2:H103,{6}, FALSE)), VLOOKUP(U148,Store_Showcase!B2:H134,{6}, FALSE))</f>
      </c>
      <c r="AG148">
        <f>VLOOKUP(D148,Sku_Consolidated!A2:R948,18,FALSE)</f>
      </c>
      <c r="AH148">
        <f>VLOOKUP(D148,Sku_Consolidated!A2:S948,19,FALSE)</f>
      </c>
      <c r="AI148">
        <f>VLOOKUP(D148,Sku_Consolidated!A2:T948,20,FALSE)</f>
      </c>
    </row>
    <row r="149" spans="1:35" x14ac:dyDescent="0.25">
      <c r="A149">
        <v>2024</v>
      </c>
      <c r="B149" t="s">
        <v>30</v>
      </c>
      <c r="C149" t="s">
        <v>31</v>
      </c>
      <c r="D149">
        <v>104143253</v>
      </c>
      <c r="E149" t="s">
        <v>64</v>
      </c>
      <c r="F149" s="12" t="s">
        <v>99</v>
      </c>
      <c r="G149" s="12" t="s">
        <v>99</v>
      </c>
      <c r="H149" t="s">
        <v>34</v>
      </c>
      <c r="I149" s="13" t="s">
        <v>35</v>
      </c>
      <c r="J149" s="13">
        <f>IF(H149="EA", I149, 0)</f>
      </c>
      <c r="K149" s="13">
        <f>IF(H149="KG", I149, I149 * VLOOKUP(D149,Sku_Consolidated!A2:U948,21,FALSE))</f>
      </c>
      <c r="L149" s="14" t="s">
        <v>36</v>
      </c>
      <c r="M149">
        <v>80</v>
      </c>
      <c r="N149" s="14" t="s">
        <v>37</v>
      </c>
      <c r="O149" s="14" t="s">
        <v>38</v>
      </c>
      <c r="P149" s="14" t="s">
        <v>39</v>
      </c>
      <c r="Q149" s="14" t="s">
        <v>40</v>
      </c>
      <c r="R149">
        <f>IF(IFERROR(VLOOKUP(U149,Store_Showcase!B2:H134,7, FALSE), TRUE)=TRUE, IF(IFERROR(VLOOKUP(U149,Store_SRP!B2:H103,7, FALSE), TRUE)=TRUE,VLOOKUP(U149,Store_VAM!B2:H271,7, FALSE),VLOOKUP(U149,Store_SRP!B2:H103,7, FALSE)), VLOOKUP(U149,Store_Showcase!B2:H134,7, FALSE))</f>
      </c>
      <c r="S149">
        <f>IF(IFERROR(VLOOKUP(U149,Store_Showcase!B2:K134,10, FALSE), TRUE)=TRUE, IF(IFERROR(VLOOKUP(U149,Store_SRP!B2:K103,10, FALSE), TRUE)=TRUE,VLOOKUP(U149,Store_VAM!B2:K271,10, FALSE),VLOOKUP(U149,Store_SRP!B2:K103,10, FALSE)), VLOOKUP(U149,Store_Showcase!B2:K134,10, FALSE))</f>
      </c>
      <c r="T149">
        <f>IF(VLOOKUP(D149,Sku_Consolidated!A2:S948,19,FALSE)="SHOWCASE", VLOOKUP(U149,Store_Showcase!B2:L134,11, FALSE), IF(VLOOKUP(D149,Sku_Consolidated!A2:S948,19,FALSE)="VAM",VLOOKUP(U149,Store_VAM!B2:L271,11, FALSE),VLOOKUP(U149,Store_SRP!B2:L103,11, FALSE)))</f>
      </c>
      <c r="U149" s="14">
        <v>2018</v>
      </c>
      <c r="V149">
        <f>IF(VLOOKUP(D149,Sku_Consolidated!A2:S948,19,FALSE)="SHOWCASE", VLOOKUP(U149,Store_Showcase!B2:C134,2, FALSE), IF(VLOOKUP(D149,Sku_Consolidated!A2:S948,19,FALSE)="VAM",VLOOKUP(U149,Store_VAM!B2:C271,2, FALSE),VLOOKUP(U149,Store_SRP!B2:C103,2, FALSE)))</f>
      </c>
      <c r="W149">
        <f>VLOOKUP(D149,Sku_Consolidated!A2:G948, 7, FALSE)</f>
      </c>
      <c r="X149">
        <f>VLOOKUP(D149,Sku_Consolidated!A2:K948, 11, FALSE)</f>
      </c>
      <c r="Y149">
        <f>VLOOKUP(D149,Sku_Consolidated!A2:H948, 8, FALSE)</f>
      </c>
      <c r="Z149">
        <f>VLOOKUP(D149,Sku_Consolidated!A2:I948, 9, FALSE)</f>
      </c>
      <c r="AA149" t="s">
        <v>41</v>
      </c>
      <c r="AB149">
        <f>VLOOKUP(D149,Sku_Consolidated!A2:E948, {5}, FALSE)</f>
      </c>
      <c r="AC149">
        <f>IF(VLOOKUP(D149,Sku_Consolidated!A2:S948,19,FALSE)="SHOWCASE", VLOOKUP(U149,Store_Showcase!B2:N134,13, FALSE), IF(VLOOKUP(D149,Sku_Consolidated!A2:S948,19,FALSE)="VAM",VLOOKUP(U149,Store_VAM!B2:N271,13, FALSE),VLOOKUP(U149,Store_SRP!B2:N103,13, FALSE)))</f>
      </c>
      <c r="AD149">
        <f>IF(IFERROR(AC149,TRUE)=TRUE, "-","OK")</f>
      </c>
      <c r="AE149">
        <f>IF(IFERROR(VLOOKUP(U149,Store_Showcase!B2:H134,{5}, FALSE), TRUE)=TRUE, IF(IFERROR(VLOOKUP(U149,Store_SRP!B2:H103,{5}, FALSE), TRUE)=TRUE,VLOOKUP(U149,Store_VAM!B2:H271,{5}, FALSE),VLOOKUP(U149,Store_SRP!B2:H103,{5}, FALSE)), VLOOKUP(U149,Store_Showcase!B2:H134,{5}, FALSE))</f>
      </c>
      <c r="AF149">
        <f>IF(IFERROR(VLOOKUP(U149,Store_Showcase!B2:H134,{6}, FALSE), TRUE)=TRUE, IF(IFERROR(VLOOKUP(U149,Store_SRP!B2:H103,{6}, FALSE), TRUE)=TRUE,VLOOKUP(U149,Store_VAM!B2:H271,{6}, FALSE),VLOOKUP(U149,Store_SRP!B2:H103,{6}, FALSE)), VLOOKUP(U149,Store_Showcase!B2:H134,{6}, FALSE))</f>
      </c>
      <c r="AG149">
        <f>VLOOKUP(D149,Sku_Consolidated!A2:R948,18,FALSE)</f>
      </c>
      <c r="AH149">
        <f>VLOOKUP(D149,Sku_Consolidated!A2:S948,19,FALSE)</f>
      </c>
      <c r="AI149">
        <f>VLOOKUP(D149,Sku_Consolidated!A2:T948,20,FALSE)</f>
      </c>
    </row>
    <row r="150" spans="1:35" x14ac:dyDescent="0.25">
      <c r="A150">
        <v>2024</v>
      </c>
      <c r="B150" t="s">
        <v>30</v>
      </c>
      <c r="C150" t="s">
        <v>31</v>
      </c>
      <c r="D150">
        <v>104143256</v>
      </c>
      <c r="E150" t="s">
        <v>42</v>
      </c>
      <c r="F150" s="12" t="s">
        <v>99</v>
      </c>
      <c r="G150" s="12" t="s">
        <v>99</v>
      </c>
      <c r="H150" t="s">
        <v>34</v>
      </c>
      <c r="I150" s="13" t="s">
        <v>35</v>
      </c>
      <c r="J150" s="13">
        <f>IF(H150="EA", I150, 0)</f>
      </c>
      <c r="K150" s="13">
        <f>IF(H150="KG", I150, I150 * VLOOKUP(D150,Sku_Consolidated!A2:U948,21,FALSE))</f>
      </c>
      <c r="L150" s="14" t="s">
        <v>36</v>
      </c>
      <c r="M150">
        <v>80</v>
      </c>
      <c r="N150" s="14" t="s">
        <v>108</v>
      </c>
      <c r="O150" s="14" t="s">
        <v>109</v>
      </c>
      <c r="P150" s="14" t="s">
        <v>110</v>
      </c>
      <c r="Q150" s="14" t="s">
        <v>111</v>
      </c>
      <c r="R150">
        <f>IF(IFERROR(VLOOKUP(U150,Store_Showcase!B2:H134,7, FALSE), TRUE)=TRUE, IF(IFERROR(VLOOKUP(U150,Store_SRP!B2:H103,7, FALSE), TRUE)=TRUE,VLOOKUP(U150,Store_VAM!B2:H271,7, FALSE),VLOOKUP(U150,Store_SRP!B2:H103,7, FALSE)), VLOOKUP(U150,Store_Showcase!B2:H134,7, FALSE))</f>
      </c>
      <c r="S150">
        <f>IF(IFERROR(VLOOKUP(U150,Store_Showcase!B2:K134,10, FALSE), TRUE)=TRUE, IF(IFERROR(VLOOKUP(U150,Store_SRP!B2:K103,10, FALSE), TRUE)=TRUE,VLOOKUP(U150,Store_VAM!B2:K271,10, FALSE),VLOOKUP(U150,Store_SRP!B2:K103,10, FALSE)), VLOOKUP(U150,Store_Showcase!B2:K134,10, FALSE))</f>
      </c>
      <c r="T150">
        <f>IF(VLOOKUP(D150,Sku_Consolidated!A2:S948,19,FALSE)="SHOWCASE", VLOOKUP(U150,Store_Showcase!B2:L134,11, FALSE), IF(VLOOKUP(D150,Sku_Consolidated!A2:S948,19,FALSE)="VAM",VLOOKUP(U150,Store_VAM!B2:L271,11, FALSE),VLOOKUP(U150,Store_SRP!B2:L103,11, FALSE)))</f>
      </c>
      <c r="U150" s="14">
        <v>2018</v>
      </c>
      <c r="V150">
        <f>IF(VLOOKUP(D150,Sku_Consolidated!A2:S948,19,FALSE)="SHOWCASE", VLOOKUP(U150,Store_Showcase!B2:C134,2, FALSE), IF(VLOOKUP(D150,Sku_Consolidated!A2:S948,19,FALSE)="VAM",VLOOKUP(U150,Store_VAM!B2:C271,2, FALSE),VLOOKUP(U150,Store_SRP!B2:C103,2, FALSE)))</f>
      </c>
      <c r="W150">
        <f>VLOOKUP(D150,Sku_Consolidated!A2:G948, 7, FALSE)</f>
      </c>
      <c r="X150">
        <f>VLOOKUP(D150,Sku_Consolidated!A2:K948, 11, FALSE)</f>
      </c>
      <c r="Y150">
        <f>VLOOKUP(D150,Sku_Consolidated!A2:H948, 8, FALSE)</f>
      </c>
      <c r="Z150">
        <f>VLOOKUP(D150,Sku_Consolidated!A2:I948, 9, FALSE)</f>
      </c>
      <c r="AA150" t="s">
        <v>41</v>
      </c>
      <c r="AB150">
        <f>VLOOKUP(D150,Sku_Consolidated!A2:E948, {5}, FALSE)</f>
      </c>
      <c r="AC150">
        <f>IF(VLOOKUP(D150,Sku_Consolidated!A2:S948,19,FALSE)="SHOWCASE", VLOOKUP(U150,Store_Showcase!B2:N134,13, FALSE), IF(VLOOKUP(D150,Sku_Consolidated!A2:S948,19,FALSE)="VAM",VLOOKUP(U150,Store_VAM!B2:N271,13, FALSE),VLOOKUP(U150,Store_SRP!B2:N103,13, FALSE)))</f>
      </c>
      <c r="AD150">
        <f>IF(IFERROR(AC150,TRUE)=TRUE, "-","OK")</f>
      </c>
      <c r="AE150">
        <f>IF(IFERROR(VLOOKUP(U150,Store_Showcase!B2:H134,{5}, FALSE), TRUE)=TRUE, IF(IFERROR(VLOOKUP(U150,Store_SRP!B2:H103,{5}, FALSE), TRUE)=TRUE,VLOOKUP(U150,Store_VAM!B2:H271,{5}, FALSE),VLOOKUP(U150,Store_SRP!B2:H103,{5}, FALSE)), VLOOKUP(U150,Store_Showcase!B2:H134,{5}, FALSE))</f>
      </c>
      <c r="AF150">
        <f>IF(IFERROR(VLOOKUP(U150,Store_Showcase!B2:H134,{6}, FALSE), TRUE)=TRUE, IF(IFERROR(VLOOKUP(U150,Store_SRP!B2:H103,{6}, FALSE), TRUE)=TRUE,VLOOKUP(U150,Store_VAM!B2:H271,{6}, FALSE),VLOOKUP(U150,Store_SRP!B2:H103,{6}, FALSE)), VLOOKUP(U150,Store_Showcase!B2:H134,{6}, FALSE))</f>
      </c>
      <c r="AG150">
        <f>VLOOKUP(D150,Sku_Consolidated!A2:R948,18,FALSE)</f>
      </c>
      <c r="AH150">
        <f>VLOOKUP(D150,Sku_Consolidated!A2:S948,19,FALSE)</f>
      </c>
      <c r="AI150">
        <f>VLOOKUP(D150,Sku_Consolidated!A2:T948,20,FALSE)</f>
      </c>
    </row>
    <row r="151" spans="1:35" x14ac:dyDescent="0.25">
      <c r="A151">
        <v>2024</v>
      </c>
      <c r="B151" t="s">
        <v>30</v>
      </c>
      <c r="C151" t="s">
        <v>31</v>
      </c>
      <c r="D151">
        <v>104143265</v>
      </c>
      <c r="E151" t="s">
        <v>53</v>
      </c>
      <c r="F151" s="12" t="s">
        <v>99</v>
      </c>
      <c r="G151" s="12" t="s">
        <v>99</v>
      </c>
      <c r="H151" t="s">
        <v>34</v>
      </c>
      <c r="I151" s="13" t="s">
        <v>43</v>
      </c>
      <c r="J151" s="13">
        <f>IF(H151="EA", I151, 0)</f>
      </c>
      <c r="K151" s="13">
        <f>IF(H151="KG", I151, I151 * VLOOKUP(D151,Sku_Consolidated!A2:U948,21,FALSE))</f>
      </c>
      <c r="L151" s="14" t="s">
        <v>36</v>
      </c>
      <c r="M151">
        <v>80</v>
      </c>
      <c r="N151" s="14" t="s">
        <v>69</v>
      </c>
      <c r="O151" s="14" t="s">
        <v>70</v>
      </c>
      <c r="P151" s="14" t="s">
        <v>71</v>
      </c>
      <c r="Q151" s="14" t="s">
        <v>72</v>
      </c>
      <c r="R151">
        <f>IF(IFERROR(VLOOKUP(U151,Store_Showcase!B2:H134,7, FALSE), TRUE)=TRUE, IF(IFERROR(VLOOKUP(U151,Store_SRP!B2:H103,7, FALSE), TRUE)=TRUE,VLOOKUP(U151,Store_VAM!B2:H271,7, FALSE),VLOOKUP(U151,Store_SRP!B2:H103,7, FALSE)), VLOOKUP(U151,Store_Showcase!B2:H134,7, FALSE))</f>
      </c>
      <c r="S151">
        <f>IF(IFERROR(VLOOKUP(U151,Store_Showcase!B2:K134,10, FALSE), TRUE)=TRUE, IF(IFERROR(VLOOKUP(U151,Store_SRP!B2:K103,10, FALSE), TRUE)=TRUE,VLOOKUP(U151,Store_VAM!B2:K271,10, FALSE),VLOOKUP(U151,Store_SRP!B2:K103,10, FALSE)), VLOOKUP(U151,Store_Showcase!B2:K134,10, FALSE))</f>
      </c>
      <c r="T151">
        <f>IF(VLOOKUP(D151,Sku_Consolidated!A2:S948,19,FALSE)="SHOWCASE", VLOOKUP(U151,Store_Showcase!B2:L134,11, FALSE), IF(VLOOKUP(D151,Sku_Consolidated!A2:S948,19,FALSE)="VAM",VLOOKUP(U151,Store_VAM!B2:L271,11, FALSE),VLOOKUP(U151,Store_SRP!B2:L103,11, FALSE)))</f>
      </c>
      <c r="U151" s="14">
        <v>2018</v>
      </c>
      <c r="V151">
        <f>IF(VLOOKUP(D151,Sku_Consolidated!A2:S948,19,FALSE)="SHOWCASE", VLOOKUP(U151,Store_Showcase!B2:C134,2, FALSE), IF(VLOOKUP(D151,Sku_Consolidated!A2:S948,19,FALSE)="VAM",VLOOKUP(U151,Store_VAM!B2:C271,2, FALSE),VLOOKUP(U151,Store_SRP!B2:C103,2, FALSE)))</f>
      </c>
      <c r="W151">
        <f>VLOOKUP(D151,Sku_Consolidated!A2:G948, 7, FALSE)</f>
      </c>
      <c r="X151">
        <f>VLOOKUP(D151,Sku_Consolidated!A2:K948, 11, FALSE)</f>
      </c>
      <c r="Y151">
        <f>VLOOKUP(D151,Sku_Consolidated!A2:H948, 8, FALSE)</f>
      </c>
      <c r="Z151">
        <f>VLOOKUP(D151,Sku_Consolidated!A2:I948, 9, FALSE)</f>
      </c>
      <c r="AA151" t="s">
        <v>41</v>
      </c>
      <c r="AB151">
        <f>VLOOKUP(D151,Sku_Consolidated!A2:E948, {5}, FALSE)</f>
      </c>
      <c r="AC151">
        <f>IF(VLOOKUP(D151,Sku_Consolidated!A2:S948,19,FALSE)="SHOWCASE", VLOOKUP(U151,Store_Showcase!B2:N134,13, FALSE), IF(VLOOKUP(D151,Sku_Consolidated!A2:S948,19,FALSE)="VAM",VLOOKUP(U151,Store_VAM!B2:N271,13, FALSE),VLOOKUP(U151,Store_SRP!B2:N103,13, FALSE)))</f>
      </c>
      <c r="AD151">
        <f>IF(IFERROR(AC151,TRUE)=TRUE, "-","OK")</f>
      </c>
      <c r="AE151">
        <f>IF(IFERROR(VLOOKUP(U151,Store_Showcase!B2:H134,{5}, FALSE), TRUE)=TRUE, IF(IFERROR(VLOOKUP(U151,Store_SRP!B2:H103,{5}, FALSE), TRUE)=TRUE,VLOOKUP(U151,Store_VAM!B2:H271,{5}, FALSE),VLOOKUP(U151,Store_SRP!B2:H103,{5}, FALSE)), VLOOKUP(U151,Store_Showcase!B2:H134,{5}, FALSE))</f>
      </c>
      <c r="AF151">
        <f>IF(IFERROR(VLOOKUP(U151,Store_Showcase!B2:H134,{6}, FALSE), TRUE)=TRUE, IF(IFERROR(VLOOKUP(U151,Store_SRP!B2:H103,{6}, FALSE), TRUE)=TRUE,VLOOKUP(U151,Store_VAM!B2:H271,{6}, FALSE),VLOOKUP(U151,Store_SRP!B2:H103,{6}, FALSE)), VLOOKUP(U151,Store_Showcase!B2:H134,{6}, FALSE))</f>
      </c>
      <c r="AG151">
        <f>VLOOKUP(D151,Sku_Consolidated!A2:R948,18,FALSE)</f>
      </c>
      <c r="AH151">
        <f>VLOOKUP(D151,Sku_Consolidated!A2:S948,19,FALSE)</f>
      </c>
      <c r="AI151">
        <f>VLOOKUP(D151,Sku_Consolidated!A2:T948,20,FALSE)</f>
      </c>
    </row>
    <row r="152" spans="1:35" x14ac:dyDescent="0.25">
      <c r="A152">
        <v>2024</v>
      </c>
      <c r="B152" t="s">
        <v>30</v>
      </c>
      <c r="C152" t="s">
        <v>31</v>
      </c>
      <c r="D152">
        <v>104143246</v>
      </c>
      <c r="E152" t="s">
        <v>32</v>
      </c>
      <c r="F152" s="12" t="s">
        <v>100</v>
      </c>
      <c r="G152" s="12" t="s">
        <v>100</v>
      </c>
      <c r="H152" t="s">
        <v>34</v>
      </c>
      <c r="I152" s="13" t="s">
        <v>35</v>
      </c>
      <c r="J152" s="13">
        <f>IF(H152="EA", I152, 0)</f>
      </c>
      <c r="K152" s="13">
        <f>IF(H152="KG", I152, I152 * VLOOKUP(D152,Sku_Consolidated!A2:U948,21,FALSE))</f>
      </c>
      <c r="L152" s="14" t="s">
        <v>36</v>
      </c>
      <c r="M152">
        <v>80</v>
      </c>
      <c r="N152" s="14" t="s">
        <v>37</v>
      </c>
      <c r="O152" s="14" t="s">
        <v>38</v>
      </c>
      <c r="P152" s="14" t="s">
        <v>39</v>
      </c>
      <c r="Q152" s="14" t="s">
        <v>40</v>
      </c>
      <c r="R152">
        <f>IF(IFERROR(VLOOKUP(U152,Store_Showcase!B2:H134,7, FALSE), TRUE)=TRUE, IF(IFERROR(VLOOKUP(U152,Store_SRP!B2:H103,7, FALSE), TRUE)=TRUE,VLOOKUP(U152,Store_VAM!B2:H271,7, FALSE),VLOOKUP(U152,Store_SRP!B2:H103,7, FALSE)), VLOOKUP(U152,Store_Showcase!B2:H134,7, FALSE))</f>
      </c>
      <c r="S152">
        <f>IF(IFERROR(VLOOKUP(U152,Store_Showcase!B2:K134,10, FALSE), TRUE)=TRUE, IF(IFERROR(VLOOKUP(U152,Store_SRP!B2:K103,10, FALSE), TRUE)=TRUE,VLOOKUP(U152,Store_VAM!B2:K271,10, FALSE),VLOOKUP(U152,Store_SRP!B2:K103,10, FALSE)), VLOOKUP(U152,Store_Showcase!B2:K134,10, FALSE))</f>
      </c>
      <c r="T152">
        <f>IF(VLOOKUP(D152,Sku_Consolidated!A2:S948,19,FALSE)="SHOWCASE", VLOOKUP(U152,Store_Showcase!B2:L134,11, FALSE), IF(VLOOKUP(D152,Sku_Consolidated!A2:S948,19,FALSE)="VAM",VLOOKUP(U152,Store_VAM!B2:L271,11, FALSE),VLOOKUP(U152,Store_SRP!B2:L103,11, FALSE)))</f>
      </c>
      <c r="U152" s="14">
        <v>2018</v>
      </c>
      <c r="V152">
        <f>IF(VLOOKUP(D152,Sku_Consolidated!A2:S948,19,FALSE)="SHOWCASE", VLOOKUP(U152,Store_Showcase!B2:C134,2, FALSE), IF(VLOOKUP(D152,Sku_Consolidated!A2:S948,19,FALSE)="VAM",VLOOKUP(U152,Store_VAM!B2:C271,2, FALSE),VLOOKUP(U152,Store_SRP!B2:C103,2, FALSE)))</f>
      </c>
      <c r="W152">
        <f>VLOOKUP(D152,Sku_Consolidated!A2:G948, 7, FALSE)</f>
      </c>
      <c r="X152">
        <f>VLOOKUP(D152,Sku_Consolidated!A2:K948, 11, FALSE)</f>
      </c>
      <c r="Y152">
        <f>VLOOKUP(D152,Sku_Consolidated!A2:H948, 8, FALSE)</f>
      </c>
      <c r="Z152">
        <f>VLOOKUP(D152,Sku_Consolidated!A2:I948, 9, FALSE)</f>
      </c>
      <c r="AA152" t="s">
        <v>41</v>
      </c>
      <c r="AB152">
        <f>VLOOKUP(D152,Sku_Consolidated!A2:E948, {5}, FALSE)</f>
      </c>
      <c r="AC152">
        <f>IF(VLOOKUP(D152,Sku_Consolidated!A2:S948,19,FALSE)="SHOWCASE", VLOOKUP(U152,Store_Showcase!B2:N134,13, FALSE), IF(VLOOKUP(D152,Sku_Consolidated!A2:S948,19,FALSE)="VAM",VLOOKUP(U152,Store_VAM!B2:N271,13, FALSE),VLOOKUP(U152,Store_SRP!B2:N103,13, FALSE)))</f>
      </c>
      <c r="AD152">
        <f>IF(IFERROR(AC152,TRUE)=TRUE, "-","OK")</f>
      </c>
      <c r="AE152">
        <f>IF(IFERROR(VLOOKUP(U152,Store_Showcase!B2:H134,{5}, FALSE), TRUE)=TRUE, IF(IFERROR(VLOOKUP(U152,Store_SRP!B2:H103,{5}, FALSE), TRUE)=TRUE,VLOOKUP(U152,Store_VAM!B2:H271,{5}, FALSE),VLOOKUP(U152,Store_SRP!B2:H103,{5}, FALSE)), VLOOKUP(U152,Store_Showcase!B2:H134,{5}, FALSE))</f>
      </c>
      <c r="AF152">
        <f>IF(IFERROR(VLOOKUP(U152,Store_Showcase!B2:H134,{6}, FALSE), TRUE)=TRUE, IF(IFERROR(VLOOKUP(U152,Store_SRP!B2:H103,{6}, FALSE), TRUE)=TRUE,VLOOKUP(U152,Store_VAM!B2:H271,{6}, FALSE),VLOOKUP(U152,Store_SRP!B2:H103,{6}, FALSE)), VLOOKUP(U152,Store_Showcase!B2:H134,{6}, FALSE))</f>
      </c>
      <c r="AG152">
        <f>VLOOKUP(D152,Sku_Consolidated!A2:R948,18,FALSE)</f>
      </c>
      <c r="AH152">
        <f>VLOOKUP(D152,Sku_Consolidated!A2:S948,19,FALSE)</f>
      </c>
      <c r="AI152">
        <f>VLOOKUP(D152,Sku_Consolidated!A2:T948,20,FALSE)</f>
      </c>
    </row>
    <row r="153" spans="1:35" x14ac:dyDescent="0.25">
      <c r="A153">
        <v>2024</v>
      </c>
      <c r="B153" t="s">
        <v>30</v>
      </c>
      <c r="C153" t="s">
        <v>31</v>
      </c>
      <c r="D153">
        <v>104143265</v>
      </c>
      <c r="E153" t="s">
        <v>53</v>
      </c>
      <c r="F153" s="12" t="s">
        <v>100</v>
      </c>
      <c r="G153" s="12" t="s">
        <v>100</v>
      </c>
      <c r="H153" t="s">
        <v>34</v>
      </c>
      <c r="I153" s="13" t="s">
        <v>43</v>
      </c>
      <c r="J153" s="13">
        <f>IF(H153="EA", I153, 0)</f>
      </c>
      <c r="K153" s="13">
        <f>IF(H153="KG", I153, I153 * VLOOKUP(D153,Sku_Consolidated!A2:U948,21,FALSE))</f>
      </c>
      <c r="L153" s="14" t="s">
        <v>36</v>
      </c>
      <c r="M153">
        <v>80</v>
      </c>
      <c r="N153" s="14" t="s">
        <v>69</v>
      </c>
      <c r="O153" s="14" t="s">
        <v>70</v>
      </c>
      <c r="P153" s="14" t="s">
        <v>71</v>
      </c>
      <c r="Q153" s="14" t="s">
        <v>72</v>
      </c>
      <c r="R153">
        <f>IF(IFERROR(VLOOKUP(U153,Store_Showcase!B2:H134,7, FALSE), TRUE)=TRUE, IF(IFERROR(VLOOKUP(U153,Store_SRP!B2:H103,7, FALSE), TRUE)=TRUE,VLOOKUP(U153,Store_VAM!B2:H271,7, FALSE),VLOOKUP(U153,Store_SRP!B2:H103,7, FALSE)), VLOOKUP(U153,Store_Showcase!B2:H134,7, FALSE))</f>
      </c>
      <c r="S153">
        <f>IF(IFERROR(VLOOKUP(U153,Store_Showcase!B2:K134,10, FALSE), TRUE)=TRUE, IF(IFERROR(VLOOKUP(U153,Store_SRP!B2:K103,10, FALSE), TRUE)=TRUE,VLOOKUP(U153,Store_VAM!B2:K271,10, FALSE),VLOOKUP(U153,Store_SRP!B2:K103,10, FALSE)), VLOOKUP(U153,Store_Showcase!B2:K134,10, FALSE))</f>
      </c>
      <c r="T153">
        <f>IF(VLOOKUP(D153,Sku_Consolidated!A2:S948,19,FALSE)="SHOWCASE", VLOOKUP(U153,Store_Showcase!B2:L134,11, FALSE), IF(VLOOKUP(D153,Sku_Consolidated!A2:S948,19,FALSE)="VAM",VLOOKUP(U153,Store_VAM!B2:L271,11, FALSE),VLOOKUP(U153,Store_SRP!B2:L103,11, FALSE)))</f>
      </c>
      <c r="U153" s="14">
        <v>2018</v>
      </c>
      <c r="V153">
        <f>IF(VLOOKUP(D153,Sku_Consolidated!A2:S948,19,FALSE)="SHOWCASE", VLOOKUP(U153,Store_Showcase!B2:C134,2, FALSE), IF(VLOOKUP(D153,Sku_Consolidated!A2:S948,19,FALSE)="VAM",VLOOKUP(U153,Store_VAM!B2:C271,2, FALSE),VLOOKUP(U153,Store_SRP!B2:C103,2, FALSE)))</f>
      </c>
      <c r="W153">
        <f>VLOOKUP(D153,Sku_Consolidated!A2:G948, 7, FALSE)</f>
      </c>
      <c r="X153">
        <f>VLOOKUP(D153,Sku_Consolidated!A2:K948, 11, FALSE)</f>
      </c>
      <c r="Y153">
        <f>VLOOKUP(D153,Sku_Consolidated!A2:H948, 8, FALSE)</f>
      </c>
      <c r="Z153">
        <f>VLOOKUP(D153,Sku_Consolidated!A2:I948, 9, FALSE)</f>
      </c>
      <c r="AA153" t="s">
        <v>41</v>
      </c>
      <c r="AB153">
        <f>VLOOKUP(D153,Sku_Consolidated!A2:E948, {5}, FALSE)</f>
      </c>
      <c r="AC153">
        <f>IF(VLOOKUP(D153,Sku_Consolidated!A2:S948,19,FALSE)="SHOWCASE", VLOOKUP(U153,Store_Showcase!B2:N134,13, FALSE), IF(VLOOKUP(D153,Sku_Consolidated!A2:S948,19,FALSE)="VAM",VLOOKUP(U153,Store_VAM!B2:N271,13, FALSE),VLOOKUP(U153,Store_SRP!B2:N103,13, FALSE)))</f>
      </c>
      <c r="AD153">
        <f>IF(IFERROR(AC153,TRUE)=TRUE, "-","OK")</f>
      </c>
      <c r="AE153">
        <f>IF(IFERROR(VLOOKUP(U153,Store_Showcase!B2:H134,{5}, FALSE), TRUE)=TRUE, IF(IFERROR(VLOOKUP(U153,Store_SRP!B2:H103,{5}, FALSE), TRUE)=TRUE,VLOOKUP(U153,Store_VAM!B2:H271,{5}, FALSE),VLOOKUP(U153,Store_SRP!B2:H103,{5}, FALSE)), VLOOKUP(U153,Store_Showcase!B2:H134,{5}, FALSE))</f>
      </c>
      <c r="AF153">
        <f>IF(IFERROR(VLOOKUP(U153,Store_Showcase!B2:H134,{6}, FALSE), TRUE)=TRUE, IF(IFERROR(VLOOKUP(U153,Store_SRP!B2:H103,{6}, FALSE), TRUE)=TRUE,VLOOKUP(U153,Store_VAM!B2:H271,{6}, FALSE),VLOOKUP(U153,Store_SRP!B2:H103,{6}, FALSE)), VLOOKUP(U153,Store_Showcase!B2:H134,{6}, FALSE))</f>
      </c>
      <c r="AG153">
        <f>VLOOKUP(D153,Sku_Consolidated!A2:R948,18,FALSE)</f>
      </c>
      <c r="AH153">
        <f>VLOOKUP(D153,Sku_Consolidated!A2:S948,19,FALSE)</f>
      </c>
      <c r="AI153">
        <f>VLOOKUP(D153,Sku_Consolidated!A2:T948,20,FALSE)</f>
      </c>
    </row>
    <row r="154" spans="1:35" x14ac:dyDescent="0.25">
      <c r="A154">
        <v>2024</v>
      </c>
      <c r="B154" t="s">
        <v>30</v>
      </c>
      <c r="C154" t="s">
        <v>31</v>
      </c>
      <c r="D154">
        <v>104143268</v>
      </c>
      <c r="E154" t="s">
        <v>74</v>
      </c>
      <c r="F154" s="12" t="s">
        <v>100</v>
      </c>
      <c r="G154" s="12" t="s">
        <v>100</v>
      </c>
      <c r="H154" t="s">
        <v>34</v>
      </c>
      <c r="I154" s="13" t="s">
        <v>43</v>
      </c>
      <c r="J154" s="13">
        <f>IF(H154="EA", I154, 0)</f>
      </c>
      <c r="K154" s="13">
        <f>IF(H154="KG", I154, I154 * VLOOKUP(D154,Sku_Consolidated!A2:U948,21,FALSE))</f>
      </c>
      <c r="L154" s="14" t="s">
        <v>36</v>
      </c>
      <c r="M154">
        <v>80</v>
      </c>
      <c r="N154" s="14" t="s">
        <v>75</v>
      </c>
      <c r="O154" s="14" t="s">
        <v>76</v>
      </c>
      <c r="P154" s="14" t="s">
        <v>77</v>
      </c>
      <c r="Q154" s="14" t="s">
        <v>78</v>
      </c>
      <c r="R154">
        <f>IF(IFERROR(VLOOKUP(U154,Store_Showcase!B2:H134,7, FALSE), TRUE)=TRUE, IF(IFERROR(VLOOKUP(U154,Store_SRP!B2:H103,7, FALSE), TRUE)=TRUE,VLOOKUP(U154,Store_VAM!B2:H271,7, FALSE),VLOOKUP(U154,Store_SRP!B2:H103,7, FALSE)), VLOOKUP(U154,Store_Showcase!B2:H134,7, FALSE))</f>
      </c>
      <c r="S154">
        <f>IF(IFERROR(VLOOKUP(U154,Store_Showcase!B2:K134,10, FALSE), TRUE)=TRUE, IF(IFERROR(VLOOKUP(U154,Store_SRP!B2:K103,10, FALSE), TRUE)=TRUE,VLOOKUP(U154,Store_VAM!B2:K271,10, FALSE),VLOOKUP(U154,Store_SRP!B2:K103,10, FALSE)), VLOOKUP(U154,Store_Showcase!B2:K134,10, FALSE))</f>
      </c>
      <c r="T154">
        <f>IF(VLOOKUP(D154,Sku_Consolidated!A2:S948,19,FALSE)="SHOWCASE", VLOOKUP(U154,Store_Showcase!B2:L134,11, FALSE), IF(VLOOKUP(D154,Sku_Consolidated!A2:S948,19,FALSE)="VAM",VLOOKUP(U154,Store_VAM!B2:L271,11, FALSE),VLOOKUP(U154,Store_SRP!B2:L103,11, FALSE)))</f>
      </c>
      <c r="U154" s="14">
        <v>2018</v>
      </c>
      <c r="V154">
        <f>IF(VLOOKUP(D154,Sku_Consolidated!A2:S948,19,FALSE)="SHOWCASE", VLOOKUP(U154,Store_Showcase!B2:C134,2, FALSE), IF(VLOOKUP(D154,Sku_Consolidated!A2:S948,19,FALSE)="VAM",VLOOKUP(U154,Store_VAM!B2:C271,2, FALSE),VLOOKUP(U154,Store_SRP!B2:C103,2, FALSE)))</f>
      </c>
      <c r="W154">
        <f>VLOOKUP(D154,Sku_Consolidated!A2:G948, 7, FALSE)</f>
      </c>
      <c r="X154">
        <f>VLOOKUP(D154,Sku_Consolidated!A2:K948, 11, FALSE)</f>
      </c>
      <c r="Y154">
        <f>VLOOKUP(D154,Sku_Consolidated!A2:H948, 8, FALSE)</f>
      </c>
      <c r="Z154">
        <f>VLOOKUP(D154,Sku_Consolidated!A2:I948, 9, FALSE)</f>
      </c>
      <c r="AA154" t="s">
        <v>41</v>
      </c>
      <c r="AB154">
        <f>VLOOKUP(D154,Sku_Consolidated!A2:E948, {5}, FALSE)</f>
      </c>
      <c r="AC154">
        <f>IF(VLOOKUP(D154,Sku_Consolidated!A2:S948,19,FALSE)="SHOWCASE", VLOOKUP(U154,Store_Showcase!B2:N134,13, FALSE), IF(VLOOKUP(D154,Sku_Consolidated!A2:S948,19,FALSE)="VAM",VLOOKUP(U154,Store_VAM!B2:N271,13, FALSE),VLOOKUP(U154,Store_SRP!B2:N103,13, FALSE)))</f>
      </c>
      <c r="AD154">
        <f>IF(IFERROR(AC154,TRUE)=TRUE, "-","OK")</f>
      </c>
      <c r="AE154">
        <f>IF(IFERROR(VLOOKUP(U154,Store_Showcase!B2:H134,{5}, FALSE), TRUE)=TRUE, IF(IFERROR(VLOOKUP(U154,Store_SRP!B2:H103,{5}, FALSE), TRUE)=TRUE,VLOOKUP(U154,Store_VAM!B2:H271,{5}, FALSE),VLOOKUP(U154,Store_SRP!B2:H103,{5}, FALSE)), VLOOKUP(U154,Store_Showcase!B2:H134,{5}, FALSE))</f>
      </c>
      <c r="AF154">
        <f>IF(IFERROR(VLOOKUP(U154,Store_Showcase!B2:H134,{6}, FALSE), TRUE)=TRUE, IF(IFERROR(VLOOKUP(U154,Store_SRP!B2:H103,{6}, FALSE), TRUE)=TRUE,VLOOKUP(U154,Store_VAM!B2:H271,{6}, FALSE),VLOOKUP(U154,Store_SRP!B2:H103,{6}, FALSE)), VLOOKUP(U154,Store_Showcase!B2:H134,{6}, FALSE))</f>
      </c>
      <c r="AG154">
        <f>VLOOKUP(D154,Sku_Consolidated!A2:R948,18,FALSE)</f>
      </c>
      <c r="AH154">
        <f>VLOOKUP(D154,Sku_Consolidated!A2:S948,19,FALSE)</f>
      </c>
      <c r="AI154">
        <f>VLOOKUP(D154,Sku_Consolidated!A2:T948,20,FALSE)</f>
      </c>
    </row>
    <row r="155" spans="1:35" x14ac:dyDescent="0.25">
      <c r="A155">
        <v>2024</v>
      </c>
      <c r="B155" t="s">
        <v>30</v>
      </c>
      <c r="C155" t="s">
        <v>31</v>
      </c>
      <c r="D155">
        <v>104143253</v>
      </c>
      <c r="E155" t="s">
        <v>64</v>
      </c>
      <c r="F155" s="12" t="s">
        <v>33</v>
      </c>
      <c r="G155" s="12" t="s">
        <v>33</v>
      </c>
      <c r="H155" t="s">
        <v>34</v>
      </c>
      <c r="I155" s="13" t="s">
        <v>35</v>
      </c>
      <c r="J155" s="13">
        <f>IF(H155="EA", I155, 0)</f>
      </c>
      <c r="K155" s="13">
        <f>IF(H155="KG", I155, I155 * VLOOKUP(D155,Sku_Consolidated!A2:U948,21,FALSE))</f>
      </c>
      <c r="L155" s="14" t="s">
        <v>36</v>
      </c>
      <c r="M155">
        <v>80</v>
      </c>
      <c r="N155" s="14" t="s">
        <v>37</v>
      </c>
      <c r="O155" s="14" t="s">
        <v>38</v>
      </c>
      <c r="P155" s="14" t="s">
        <v>39</v>
      </c>
      <c r="Q155" s="14" t="s">
        <v>40</v>
      </c>
      <c r="R155">
        <f>IF(IFERROR(VLOOKUP(U155,Store_Showcase!B2:H134,7, FALSE), TRUE)=TRUE, IF(IFERROR(VLOOKUP(U155,Store_SRP!B2:H103,7, FALSE), TRUE)=TRUE,VLOOKUP(U155,Store_VAM!B2:H271,7, FALSE),VLOOKUP(U155,Store_SRP!B2:H103,7, FALSE)), VLOOKUP(U155,Store_Showcase!B2:H134,7, FALSE))</f>
      </c>
      <c r="S155">
        <f>IF(IFERROR(VLOOKUP(U155,Store_Showcase!B2:K134,10, FALSE), TRUE)=TRUE, IF(IFERROR(VLOOKUP(U155,Store_SRP!B2:K103,10, FALSE), TRUE)=TRUE,VLOOKUP(U155,Store_VAM!B2:K271,10, FALSE),VLOOKUP(U155,Store_SRP!B2:K103,10, FALSE)), VLOOKUP(U155,Store_Showcase!B2:K134,10, FALSE))</f>
      </c>
      <c r="T155">
        <f>IF(VLOOKUP(D155,Sku_Consolidated!A2:S948,19,FALSE)="SHOWCASE", VLOOKUP(U155,Store_Showcase!B2:L134,11, FALSE), IF(VLOOKUP(D155,Sku_Consolidated!A2:S948,19,FALSE)="VAM",VLOOKUP(U155,Store_VAM!B2:L271,11, FALSE),VLOOKUP(U155,Store_SRP!B2:L103,11, FALSE)))</f>
      </c>
      <c r="U155" s="14">
        <v>6014</v>
      </c>
      <c r="V155">
        <f>IF(VLOOKUP(D155,Sku_Consolidated!A2:S948,19,FALSE)="SHOWCASE", VLOOKUP(U155,Store_Showcase!B2:C134,2, FALSE), IF(VLOOKUP(D155,Sku_Consolidated!A2:S948,19,FALSE)="VAM",VLOOKUP(U155,Store_VAM!B2:C271,2, FALSE),VLOOKUP(U155,Store_SRP!B2:C103,2, FALSE)))</f>
      </c>
      <c r="W155">
        <f>VLOOKUP(D155,Sku_Consolidated!A2:G948, 7, FALSE)</f>
      </c>
      <c r="X155">
        <f>VLOOKUP(D155,Sku_Consolidated!A2:K948, 11, FALSE)</f>
      </c>
      <c r="Y155">
        <f>VLOOKUP(D155,Sku_Consolidated!A2:H948, 8, FALSE)</f>
      </c>
      <c r="Z155">
        <f>VLOOKUP(D155,Sku_Consolidated!A2:I948, 9, FALSE)</f>
      </c>
      <c r="AA155" t="s">
        <v>41</v>
      </c>
      <c r="AB155">
        <f>VLOOKUP(D155,Sku_Consolidated!A2:E948, {5}, FALSE)</f>
      </c>
      <c r="AC155">
        <f>IF(VLOOKUP(D155,Sku_Consolidated!A2:S948,19,FALSE)="SHOWCASE", VLOOKUP(U155,Store_Showcase!B2:N134,13, FALSE), IF(VLOOKUP(D155,Sku_Consolidated!A2:S948,19,FALSE)="VAM",VLOOKUP(U155,Store_VAM!B2:N271,13, FALSE),VLOOKUP(U155,Store_SRP!B2:N103,13, FALSE)))</f>
      </c>
      <c r="AD155">
        <f>IF(IFERROR(AC155,TRUE)=TRUE, "-","OK")</f>
      </c>
      <c r="AE155">
        <f>IF(IFERROR(VLOOKUP(U155,Store_Showcase!B2:H134,{5}, FALSE), TRUE)=TRUE, IF(IFERROR(VLOOKUP(U155,Store_SRP!B2:H103,{5}, FALSE), TRUE)=TRUE,VLOOKUP(U155,Store_VAM!B2:H271,{5}, FALSE),VLOOKUP(U155,Store_SRP!B2:H103,{5}, FALSE)), VLOOKUP(U155,Store_Showcase!B2:H134,{5}, FALSE))</f>
      </c>
      <c r="AF155">
        <f>IF(IFERROR(VLOOKUP(U155,Store_Showcase!B2:H134,{6}, FALSE), TRUE)=TRUE, IF(IFERROR(VLOOKUP(U155,Store_SRP!B2:H103,{6}, FALSE), TRUE)=TRUE,VLOOKUP(U155,Store_VAM!B2:H271,{6}, FALSE),VLOOKUP(U155,Store_SRP!B2:H103,{6}, FALSE)), VLOOKUP(U155,Store_Showcase!B2:H134,{6}, FALSE))</f>
      </c>
      <c r="AG155">
        <f>VLOOKUP(D155,Sku_Consolidated!A2:R948,18,FALSE)</f>
      </c>
      <c r="AH155">
        <f>VLOOKUP(D155,Sku_Consolidated!A2:S948,19,FALSE)</f>
      </c>
      <c r="AI155">
        <f>VLOOKUP(D155,Sku_Consolidated!A2:T948,20,FALSE)</f>
      </c>
    </row>
    <row r="156" spans="1:35" x14ac:dyDescent="0.25">
      <c r="A156">
        <v>2024</v>
      </c>
      <c r="B156" t="s">
        <v>30</v>
      </c>
      <c r="C156" t="s">
        <v>31</v>
      </c>
      <c r="D156">
        <v>104194036</v>
      </c>
      <c r="E156" t="s">
        <v>114</v>
      </c>
      <c r="F156" s="12" t="s">
        <v>33</v>
      </c>
      <c r="G156" s="12" t="s">
        <v>33</v>
      </c>
      <c r="H156" t="s">
        <v>34</v>
      </c>
      <c r="I156" s="13" t="s">
        <v>43</v>
      </c>
      <c r="J156" s="13">
        <f>IF(H156="EA", I156, 0)</f>
      </c>
      <c r="K156" s="13">
        <f>IF(H156="KG", I156, I156 * VLOOKUP(D156,Sku_Consolidated!A2:U948,21,FALSE))</f>
      </c>
      <c r="L156" s="14" t="s">
        <v>36</v>
      </c>
      <c r="M156">
        <v>80</v>
      </c>
      <c r="N156" s="14" t="s">
        <v>69</v>
      </c>
      <c r="O156" s="14" t="s">
        <v>70</v>
      </c>
      <c r="P156" s="14" t="s">
        <v>71</v>
      </c>
      <c r="Q156" s="14" t="s">
        <v>72</v>
      </c>
      <c r="R156">
        <f>IF(IFERROR(VLOOKUP(U156,Store_Showcase!B2:H134,7, FALSE), TRUE)=TRUE, IF(IFERROR(VLOOKUP(U156,Store_SRP!B2:H103,7, FALSE), TRUE)=TRUE,VLOOKUP(U156,Store_VAM!B2:H271,7, FALSE),VLOOKUP(U156,Store_SRP!B2:H103,7, FALSE)), VLOOKUP(U156,Store_Showcase!B2:H134,7, FALSE))</f>
      </c>
      <c r="S156">
        <f>IF(IFERROR(VLOOKUP(U156,Store_Showcase!B2:K134,10, FALSE), TRUE)=TRUE, IF(IFERROR(VLOOKUP(U156,Store_SRP!B2:K103,10, FALSE), TRUE)=TRUE,VLOOKUP(U156,Store_VAM!B2:K271,10, FALSE),VLOOKUP(U156,Store_SRP!B2:K103,10, FALSE)), VLOOKUP(U156,Store_Showcase!B2:K134,10, FALSE))</f>
      </c>
      <c r="T156">
        <f>IF(VLOOKUP(D156,Sku_Consolidated!A2:S948,19,FALSE)="SHOWCASE", VLOOKUP(U156,Store_Showcase!B2:L134,11, FALSE), IF(VLOOKUP(D156,Sku_Consolidated!A2:S948,19,FALSE)="VAM",VLOOKUP(U156,Store_VAM!B2:L271,11, FALSE),VLOOKUP(U156,Store_SRP!B2:L103,11, FALSE)))</f>
      </c>
      <c r="U156" s="14">
        <v>6014</v>
      </c>
      <c r="V156">
        <f>IF(VLOOKUP(D156,Sku_Consolidated!A2:S948,19,FALSE)="SHOWCASE", VLOOKUP(U156,Store_Showcase!B2:C134,2, FALSE), IF(VLOOKUP(D156,Sku_Consolidated!A2:S948,19,FALSE)="VAM",VLOOKUP(U156,Store_VAM!B2:C271,2, FALSE),VLOOKUP(U156,Store_SRP!B2:C103,2, FALSE)))</f>
      </c>
      <c r="W156">
        <f>VLOOKUP(D156,Sku_Consolidated!A2:G948, 7, FALSE)</f>
      </c>
      <c r="X156">
        <f>VLOOKUP(D156,Sku_Consolidated!A2:K948, 11, FALSE)</f>
      </c>
      <c r="Y156">
        <f>VLOOKUP(D156,Sku_Consolidated!A2:H948, 8, FALSE)</f>
      </c>
      <c r="Z156">
        <f>VLOOKUP(D156,Sku_Consolidated!A2:I948, 9, FALSE)</f>
      </c>
      <c r="AA156" t="s">
        <v>41</v>
      </c>
      <c r="AB156">
        <f>VLOOKUP(D156,Sku_Consolidated!A2:E948, {5}, FALSE)</f>
      </c>
      <c r="AC156">
        <f>IF(VLOOKUP(D156,Sku_Consolidated!A2:S948,19,FALSE)="SHOWCASE", VLOOKUP(U156,Store_Showcase!B2:N134,13, FALSE), IF(VLOOKUP(D156,Sku_Consolidated!A2:S948,19,FALSE)="VAM",VLOOKUP(U156,Store_VAM!B2:N271,13, FALSE),VLOOKUP(U156,Store_SRP!B2:N103,13, FALSE)))</f>
      </c>
      <c r="AD156">
        <f>IF(IFERROR(AC156,TRUE)=TRUE, "-","OK")</f>
      </c>
      <c r="AE156">
        <f>IF(IFERROR(VLOOKUP(U156,Store_Showcase!B2:H134,{5}, FALSE), TRUE)=TRUE, IF(IFERROR(VLOOKUP(U156,Store_SRP!B2:H103,{5}, FALSE), TRUE)=TRUE,VLOOKUP(U156,Store_VAM!B2:H271,{5}, FALSE),VLOOKUP(U156,Store_SRP!B2:H103,{5}, FALSE)), VLOOKUP(U156,Store_Showcase!B2:H134,{5}, FALSE))</f>
      </c>
      <c r="AF156">
        <f>IF(IFERROR(VLOOKUP(U156,Store_Showcase!B2:H134,{6}, FALSE), TRUE)=TRUE, IF(IFERROR(VLOOKUP(U156,Store_SRP!B2:H103,{6}, FALSE), TRUE)=TRUE,VLOOKUP(U156,Store_VAM!B2:H271,{6}, FALSE),VLOOKUP(U156,Store_SRP!B2:H103,{6}, FALSE)), VLOOKUP(U156,Store_Showcase!B2:H134,{6}, FALSE))</f>
      </c>
      <c r="AG156">
        <f>VLOOKUP(D156,Sku_Consolidated!A2:R948,18,FALSE)</f>
      </c>
      <c r="AH156">
        <f>VLOOKUP(D156,Sku_Consolidated!A2:S948,19,FALSE)</f>
      </c>
      <c r="AI156">
        <f>VLOOKUP(D156,Sku_Consolidated!A2:T948,20,FALSE)</f>
      </c>
    </row>
    <row r="157" spans="1:35" x14ac:dyDescent="0.25">
      <c r="A157">
        <v>2024</v>
      </c>
      <c r="B157" t="s">
        <v>30</v>
      </c>
      <c r="C157" t="s">
        <v>31</v>
      </c>
      <c r="D157">
        <v>104194040</v>
      </c>
      <c r="E157" t="s">
        <v>115</v>
      </c>
      <c r="F157" s="12" t="s">
        <v>33</v>
      </c>
      <c r="G157" s="12" t="s">
        <v>33</v>
      </c>
      <c r="H157" t="s">
        <v>34</v>
      </c>
      <c r="I157" s="13" t="s">
        <v>43</v>
      </c>
      <c r="J157" s="13">
        <f>IF(H157="EA", I157, 0)</f>
      </c>
      <c r="K157" s="13">
        <f>IF(H157="KG", I157, I157 * VLOOKUP(D157,Sku_Consolidated!A2:U948,21,FALSE))</f>
      </c>
      <c r="L157" s="14" t="s">
        <v>36</v>
      </c>
      <c r="M157">
        <v>80</v>
      </c>
      <c r="N157" s="14" t="s">
        <v>69</v>
      </c>
      <c r="O157" s="14" t="s">
        <v>70</v>
      </c>
      <c r="P157" s="14" t="s">
        <v>71</v>
      </c>
      <c r="Q157" s="14" t="s">
        <v>72</v>
      </c>
      <c r="R157">
        <f>IF(IFERROR(VLOOKUP(U157,Store_Showcase!B2:H134,7, FALSE), TRUE)=TRUE, IF(IFERROR(VLOOKUP(U157,Store_SRP!B2:H103,7, FALSE), TRUE)=TRUE,VLOOKUP(U157,Store_VAM!B2:H271,7, FALSE),VLOOKUP(U157,Store_SRP!B2:H103,7, FALSE)), VLOOKUP(U157,Store_Showcase!B2:H134,7, FALSE))</f>
      </c>
      <c r="S157">
        <f>IF(IFERROR(VLOOKUP(U157,Store_Showcase!B2:K134,10, FALSE), TRUE)=TRUE, IF(IFERROR(VLOOKUP(U157,Store_SRP!B2:K103,10, FALSE), TRUE)=TRUE,VLOOKUP(U157,Store_VAM!B2:K271,10, FALSE),VLOOKUP(U157,Store_SRP!B2:K103,10, FALSE)), VLOOKUP(U157,Store_Showcase!B2:K134,10, FALSE))</f>
      </c>
      <c r="T157">
        <f>IF(VLOOKUP(D157,Sku_Consolidated!A2:S948,19,FALSE)="SHOWCASE", VLOOKUP(U157,Store_Showcase!B2:L134,11, FALSE), IF(VLOOKUP(D157,Sku_Consolidated!A2:S948,19,FALSE)="VAM",VLOOKUP(U157,Store_VAM!B2:L271,11, FALSE),VLOOKUP(U157,Store_SRP!B2:L103,11, FALSE)))</f>
      </c>
      <c r="U157" s="14">
        <v>6014</v>
      </c>
      <c r="V157">
        <f>IF(VLOOKUP(D157,Sku_Consolidated!A2:S948,19,FALSE)="SHOWCASE", VLOOKUP(U157,Store_Showcase!B2:C134,2, FALSE), IF(VLOOKUP(D157,Sku_Consolidated!A2:S948,19,FALSE)="VAM",VLOOKUP(U157,Store_VAM!B2:C271,2, FALSE),VLOOKUP(U157,Store_SRP!B2:C103,2, FALSE)))</f>
      </c>
      <c r="W157">
        <f>VLOOKUP(D157,Sku_Consolidated!A2:G948, 7, FALSE)</f>
      </c>
      <c r="X157">
        <f>VLOOKUP(D157,Sku_Consolidated!A2:K948, 11, FALSE)</f>
      </c>
      <c r="Y157">
        <f>VLOOKUP(D157,Sku_Consolidated!A2:H948, 8, FALSE)</f>
      </c>
      <c r="Z157">
        <f>VLOOKUP(D157,Sku_Consolidated!A2:I948, 9, FALSE)</f>
      </c>
      <c r="AA157" t="s">
        <v>41</v>
      </c>
      <c r="AB157">
        <f>VLOOKUP(D157,Sku_Consolidated!A2:E948, {5}, FALSE)</f>
      </c>
      <c r="AC157">
        <f>IF(VLOOKUP(D157,Sku_Consolidated!A2:S948,19,FALSE)="SHOWCASE", VLOOKUP(U157,Store_Showcase!B2:N134,13, FALSE), IF(VLOOKUP(D157,Sku_Consolidated!A2:S948,19,FALSE)="VAM",VLOOKUP(U157,Store_VAM!B2:N271,13, FALSE),VLOOKUP(U157,Store_SRP!B2:N103,13, FALSE)))</f>
      </c>
      <c r="AD157">
        <f>IF(IFERROR(AC157,TRUE)=TRUE, "-","OK")</f>
      </c>
      <c r="AE157">
        <f>IF(IFERROR(VLOOKUP(U157,Store_Showcase!B2:H134,{5}, FALSE), TRUE)=TRUE, IF(IFERROR(VLOOKUP(U157,Store_SRP!B2:H103,{5}, FALSE), TRUE)=TRUE,VLOOKUP(U157,Store_VAM!B2:H271,{5}, FALSE),VLOOKUP(U157,Store_SRP!B2:H103,{5}, FALSE)), VLOOKUP(U157,Store_Showcase!B2:H134,{5}, FALSE))</f>
      </c>
      <c r="AF157">
        <f>IF(IFERROR(VLOOKUP(U157,Store_Showcase!B2:H134,{6}, FALSE), TRUE)=TRUE, IF(IFERROR(VLOOKUP(U157,Store_SRP!B2:H103,{6}, FALSE), TRUE)=TRUE,VLOOKUP(U157,Store_VAM!B2:H271,{6}, FALSE),VLOOKUP(U157,Store_SRP!B2:H103,{6}, FALSE)), VLOOKUP(U157,Store_Showcase!B2:H134,{6}, FALSE))</f>
      </c>
      <c r="AG157">
        <f>VLOOKUP(D157,Sku_Consolidated!A2:R948,18,FALSE)</f>
      </c>
      <c r="AH157">
        <f>VLOOKUP(D157,Sku_Consolidated!A2:S948,19,FALSE)</f>
      </c>
      <c r="AI157">
        <f>VLOOKUP(D157,Sku_Consolidated!A2:T948,20,FALSE)</f>
      </c>
    </row>
    <row r="158" spans="1:35" x14ac:dyDescent="0.25">
      <c r="A158">
        <v>2024</v>
      </c>
      <c r="B158" t="s">
        <v>30</v>
      </c>
      <c r="C158" t="s">
        <v>31</v>
      </c>
      <c r="D158">
        <v>104194044</v>
      </c>
      <c r="E158" t="s">
        <v>139</v>
      </c>
      <c r="F158" s="12" t="s">
        <v>33</v>
      </c>
      <c r="G158" s="12" t="s">
        <v>33</v>
      </c>
      <c r="H158" t="s">
        <v>34</v>
      </c>
      <c r="I158" s="13" t="s">
        <v>35</v>
      </c>
      <c r="J158" s="13">
        <f>IF(H158="EA", I158, 0)</f>
      </c>
      <c r="K158" s="13">
        <f>IF(H158="KG", I158, I158 * VLOOKUP(D158,Sku_Consolidated!A2:U948,21,FALSE))</f>
      </c>
      <c r="L158" s="14" t="s">
        <v>36</v>
      </c>
      <c r="M158">
        <v>80</v>
      </c>
      <c r="N158" s="14" t="s">
        <v>78</v>
      </c>
      <c r="O158" s="14" t="s">
        <v>103</v>
      </c>
      <c r="P158" s="14" t="s">
        <v>104</v>
      </c>
      <c r="Q158" s="14" t="s">
        <v>105</v>
      </c>
      <c r="R158">
        <f>IF(IFERROR(VLOOKUP(U158,Store_Showcase!B2:H134,7, FALSE), TRUE)=TRUE, IF(IFERROR(VLOOKUP(U158,Store_SRP!B2:H103,7, FALSE), TRUE)=TRUE,VLOOKUP(U158,Store_VAM!B2:H271,7, FALSE),VLOOKUP(U158,Store_SRP!B2:H103,7, FALSE)), VLOOKUP(U158,Store_Showcase!B2:H134,7, FALSE))</f>
      </c>
      <c r="S158">
        <f>IF(IFERROR(VLOOKUP(U158,Store_Showcase!B2:K134,10, FALSE), TRUE)=TRUE, IF(IFERROR(VLOOKUP(U158,Store_SRP!B2:K103,10, FALSE), TRUE)=TRUE,VLOOKUP(U158,Store_VAM!B2:K271,10, FALSE),VLOOKUP(U158,Store_SRP!B2:K103,10, FALSE)), VLOOKUP(U158,Store_Showcase!B2:K134,10, FALSE))</f>
      </c>
      <c r="T158">
        <f>IF(VLOOKUP(D158,Sku_Consolidated!A2:S948,19,FALSE)="SHOWCASE", VLOOKUP(U158,Store_Showcase!B2:L134,11, FALSE), IF(VLOOKUP(D158,Sku_Consolidated!A2:S948,19,FALSE)="VAM",VLOOKUP(U158,Store_VAM!B2:L271,11, FALSE),VLOOKUP(U158,Store_SRP!B2:L103,11, FALSE)))</f>
      </c>
      <c r="U158" s="14">
        <v>6014</v>
      </c>
      <c r="V158">
        <f>IF(VLOOKUP(D158,Sku_Consolidated!A2:S948,19,FALSE)="SHOWCASE", VLOOKUP(U158,Store_Showcase!B2:C134,2, FALSE), IF(VLOOKUP(D158,Sku_Consolidated!A2:S948,19,FALSE)="VAM",VLOOKUP(U158,Store_VAM!B2:C271,2, FALSE),VLOOKUP(U158,Store_SRP!B2:C103,2, FALSE)))</f>
      </c>
      <c r="W158">
        <f>VLOOKUP(D158,Sku_Consolidated!A2:G948, 7, FALSE)</f>
      </c>
      <c r="X158">
        <f>VLOOKUP(D158,Sku_Consolidated!A2:K948, 11, FALSE)</f>
      </c>
      <c r="Y158">
        <f>VLOOKUP(D158,Sku_Consolidated!A2:H948, 8, FALSE)</f>
      </c>
      <c r="Z158">
        <f>VLOOKUP(D158,Sku_Consolidated!A2:I948, 9, FALSE)</f>
      </c>
      <c r="AA158" t="s">
        <v>41</v>
      </c>
      <c r="AB158">
        <f>VLOOKUP(D158,Sku_Consolidated!A2:E948, {5}, FALSE)</f>
      </c>
      <c r="AC158">
        <f>IF(VLOOKUP(D158,Sku_Consolidated!A2:S948,19,FALSE)="SHOWCASE", VLOOKUP(U158,Store_Showcase!B2:N134,13, FALSE), IF(VLOOKUP(D158,Sku_Consolidated!A2:S948,19,FALSE)="VAM",VLOOKUP(U158,Store_VAM!B2:N271,13, FALSE),VLOOKUP(U158,Store_SRP!B2:N103,13, FALSE)))</f>
      </c>
      <c r="AD158">
        <f>IF(IFERROR(AC158,TRUE)=TRUE, "-","OK")</f>
      </c>
      <c r="AE158">
        <f>IF(IFERROR(VLOOKUP(U158,Store_Showcase!B2:H134,{5}, FALSE), TRUE)=TRUE, IF(IFERROR(VLOOKUP(U158,Store_SRP!B2:H103,{5}, FALSE), TRUE)=TRUE,VLOOKUP(U158,Store_VAM!B2:H271,{5}, FALSE),VLOOKUP(U158,Store_SRP!B2:H103,{5}, FALSE)), VLOOKUP(U158,Store_Showcase!B2:H134,{5}, FALSE))</f>
      </c>
      <c r="AF158">
        <f>IF(IFERROR(VLOOKUP(U158,Store_Showcase!B2:H134,{6}, FALSE), TRUE)=TRUE, IF(IFERROR(VLOOKUP(U158,Store_SRP!B2:H103,{6}, FALSE), TRUE)=TRUE,VLOOKUP(U158,Store_VAM!B2:H271,{6}, FALSE),VLOOKUP(U158,Store_SRP!B2:H103,{6}, FALSE)), VLOOKUP(U158,Store_Showcase!B2:H134,{6}, FALSE))</f>
      </c>
      <c r="AG158">
        <f>VLOOKUP(D158,Sku_Consolidated!A2:R948,18,FALSE)</f>
      </c>
      <c r="AH158">
        <f>VLOOKUP(D158,Sku_Consolidated!A2:S948,19,FALSE)</f>
      </c>
      <c r="AI158">
        <f>VLOOKUP(D158,Sku_Consolidated!A2:T948,20,FALSE)</f>
      </c>
    </row>
    <row r="159" spans="1:35" x14ac:dyDescent="0.25">
      <c r="A159">
        <v>2024</v>
      </c>
      <c r="B159" t="s">
        <v>30</v>
      </c>
      <c r="C159" t="s">
        <v>31</v>
      </c>
      <c r="D159">
        <v>104143253</v>
      </c>
      <c r="E159" t="s">
        <v>64</v>
      </c>
      <c r="F159" s="12" t="s">
        <v>59</v>
      </c>
      <c r="G159" s="12" t="s">
        <v>59</v>
      </c>
      <c r="H159" t="s">
        <v>34</v>
      </c>
      <c r="I159" s="13" t="s">
        <v>43</v>
      </c>
      <c r="J159" s="13">
        <f>IF(H159="EA", I159, 0)</f>
      </c>
      <c r="K159" s="13">
        <f>IF(H159="KG", I159, I159 * VLOOKUP(D159,Sku_Consolidated!A2:U948,21,FALSE))</f>
      </c>
      <c r="L159" s="14" t="s">
        <v>36</v>
      </c>
      <c r="M159">
        <v>80</v>
      </c>
      <c r="N159" s="14" t="s">
        <v>60</v>
      </c>
      <c r="O159" s="14" t="s">
        <v>61</v>
      </c>
      <c r="P159" s="14" t="s">
        <v>62</v>
      </c>
      <c r="Q159" s="14" t="s">
        <v>63</v>
      </c>
      <c r="R159">
        <f>IF(IFERROR(VLOOKUP(U159,Store_Showcase!B2:H134,7, FALSE), TRUE)=TRUE, IF(IFERROR(VLOOKUP(U159,Store_SRP!B2:H103,7, FALSE), TRUE)=TRUE,VLOOKUP(U159,Store_VAM!B2:H271,7, FALSE),VLOOKUP(U159,Store_SRP!B2:H103,7, FALSE)), VLOOKUP(U159,Store_Showcase!B2:H134,7, FALSE))</f>
      </c>
      <c r="S159">
        <f>IF(IFERROR(VLOOKUP(U159,Store_Showcase!B2:K134,10, FALSE), TRUE)=TRUE, IF(IFERROR(VLOOKUP(U159,Store_SRP!B2:K103,10, FALSE), TRUE)=TRUE,VLOOKUP(U159,Store_VAM!B2:K271,10, FALSE),VLOOKUP(U159,Store_SRP!B2:K103,10, FALSE)), VLOOKUP(U159,Store_Showcase!B2:K134,10, FALSE))</f>
      </c>
      <c r="T159">
        <f>IF(VLOOKUP(D159,Sku_Consolidated!A2:S948,19,FALSE)="SHOWCASE", VLOOKUP(U159,Store_Showcase!B2:L134,11, FALSE), IF(VLOOKUP(D159,Sku_Consolidated!A2:S948,19,FALSE)="VAM",VLOOKUP(U159,Store_VAM!B2:L271,11, FALSE),VLOOKUP(U159,Store_SRP!B2:L103,11, FALSE)))</f>
      </c>
      <c r="U159" s="14">
        <v>6014</v>
      </c>
      <c r="V159">
        <f>IF(VLOOKUP(D159,Sku_Consolidated!A2:S948,19,FALSE)="SHOWCASE", VLOOKUP(U159,Store_Showcase!B2:C134,2, FALSE), IF(VLOOKUP(D159,Sku_Consolidated!A2:S948,19,FALSE)="VAM",VLOOKUP(U159,Store_VAM!B2:C271,2, FALSE),VLOOKUP(U159,Store_SRP!B2:C103,2, FALSE)))</f>
      </c>
      <c r="W159">
        <f>VLOOKUP(D159,Sku_Consolidated!A2:G948, 7, FALSE)</f>
      </c>
      <c r="X159">
        <f>VLOOKUP(D159,Sku_Consolidated!A2:K948, 11, FALSE)</f>
      </c>
      <c r="Y159">
        <f>VLOOKUP(D159,Sku_Consolidated!A2:H948, 8, FALSE)</f>
      </c>
      <c r="Z159">
        <f>VLOOKUP(D159,Sku_Consolidated!A2:I948, 9, FALSE)</f>
      </c>
      <c r="AA159" t="s">
        <v>41</v>
      </c>
      <c r="AB159">
        <f>VLOOKUP(D159,Sku_Consolidated!A2:E948, {5}, FALSE)</f>
      </c>
      <c r="AC159">
        <f>IF(VLOOKUP(D159,Sku_Consolidated!A2:S948,19,FALSE)="SHOWCASE", VLOOKUP(U159,Store_Showcase!B2:N134,13, FALSE), IF(VLOOKUP(D159,Sku_Consolidated!A2:S948,19,FALSE)="VAM",VLOOKUP(U159,Store_VAM!B2:N271,13, FALSE),VLOOKUP(U159,Store_SRP!B2:N103,13, FALSE)))</f>
      </c>
      <c r="AD159">
        <f>IF(IFERROR(AC159,TRUE)=TRUE, "-","OK")</f>
      </c>
      <c r="AE159">
        <f>IF(IFERROR(VLOOKUP(U159,Store_Showcase!B2:H134,{5}, FALSE), TRUE)=TRUE, IF(IFERROR(VLOOKUP(U159,Store_SRP!B2:H103,{5}, FALSE), TRUE)=TRUE,VLOOKUP(U159,Store_VAM!B2:H271,{5}, FALSE),VLOOKUP(U159,Store_SRP!B2:H103,{5}, FALSE)), VLOOKUP(U159,Store_Showcase!B2:H134,{5}, FALSE))</f>
      </c>
      <c r="AF159">
        <f>IF(IFERROR(VLOOKUP(U159,Store_Showcase!B2:H134,{6}, FALSE), TRUE)=TRUE, IF(IFERROR(VLOOKUP(U159,Store_SRP!B2:H103,{6}, FALSE), TRUE)=TRUE,VLOOKUP(U159,Store_VAM!B2:H271,{6}, FALSE),VLOOKUP(U159,Store_SRP!B2:H103,{6}, FALSE)), VLOOKUP(U159,Store_Showcase!B2:H134,{6}, FALSE))</f>
      </c>
      <c r="AG159">
        <f>VLOOKUP(D159,Sku_Consolidated!A2:R948,18,FALSE)</f>
      </c>
      <c r="AH159">
        <f>VLOOKUP(D159,Sku_Consolidated!A2:S948,19,FALSE)</f>
      </c>
      <c r="AI159">
        <f>VLOOKUP(D159,Sku_Consolidated!A2:T948,20,FALSE)</f>
      </c>
    </row>
    <row r="160" spans="1:35" x14ac:dyDescent="0.25">
      <c r="A160">
        <v>2024</v>
      </c>
      <c r="B160" t="s">
        <v>30</v>
      </c>
      <c r="C160" t="s">
        <v>31</v>
      </c>
      <c r="D160">
        <v>104143263</v>
      </c>
      <c r="E160" t="s">
        <v>48</v>
      </c>
      <c r="F160" s="12" t="s">
        <v>59</v>
      </c>
      <c r="G160" s="12" t="s">
        <v>59</v>
      </c>
      <c r="H160" t="s">
        <v>34</v>
      </c>
      <c r="I160" s="13" t="s">
        <v>43</v>
      </c>
      <c r="J160" s="13">
        <f>IF(H160="EA", I160, 0)</f>
      </c>
      <c r="K160" s="13">
        <f>IF(H160="KG", I160, I160 * VLOOKUP(D160,Sku_Consolidated!A2:U948,21,FALSE))</f>
      </c>
      <c r="L160" s="14" t="s">
        <v>36</v>
      </c>
      <c r="M160">
        <v>80</v>
      </c>
      <c r="N160" s="14" t="s">
        <v>65</v>
      </c>
      <c r="O160" s="14" t="s">
        <v>66</v>
      </c>
      <c r="P160" s="14" t="s">
        <v>67</v>
      </c>
      <c r="Q160" s="14" t="s">
        <v>68</v>
      </c>
      <c r="R160">
        <f>IF(IFERROR(VLOOKUP(U160,Store_Showcase!B2:H134,7, FALSE), TRUE)=TRUE, IF(IFERROR(VLOOKUP(U160,Store_SRP!B2:H103,7, FALSE), TRUE)=TRUE,VLOOKUP(U160,Store_VAM!B2:H271,7, FALSE),VLOOKUP(U160,Store_SRP!B2:H103,7, FALSE)), VLOOKUP(U160,Store_Showcase!B2:H134,7, FALSE))</f>
      </c>
      <c r="S160">
        <f>IF(IFERROR(VLOOKUP(U160,Store_Showcase!B2:K134,10, FALSE), TRUE)=TRUE, IF(IFERROR(VLOOKUP(U160,Store_SRP!B2:K103,10, FALSE), TRUE)=TRUE,VLOOKUP(U160,Store_VAM!B2:K271,10, FALSE),VLOOKUP(U160,Store_SRP!B2:K103,10, FALSE)), VLOOKUP(U160,Store_Showcase!B2:K134,10, FALSE))</f>
      </c>
      <c r="T160">
        <f>IF(VLOOKUP(D160,Sku_Consolidated!A2:S948,19,FALSE)="SHOWCASE", VLOOKUP(U160,Store_Showcase!B2:L134,11, FALSE), IF(VLOOKUP(D160,Sku_Consolidated!A2:S948,19,FALSE)="VAM",VLOOKUP(U160,Store_VAM!B2:L271,11, FALSE),VLOOKUP(U160,Store_SRP!B2:L103,11, FALSE)))</f>
      </c>
      <c r="U160" s="14">
        <v>6014</v>
      </c>
      <c r="V160">
        <f>IF(VLOOKUP(D160,Sku_Consolidated!A2:S948,19,FALSE)="SHOWCASE", VLOOKUP(U160,Store_Showcase!B2:C134,2, FALSE), IF(VLOOKUP(D160,Sku_Consolidated!A2:S948,19,FALSE)="VAM",VLOOKUP(U160,Store_VAM!B2:C271,2, FALSE),VLOOKUP(U160,Store_SRP!B2:C103,2, FALSE)))</f>
      </c>
      <c r="W160">
        <f>VLOOKUP(D160,Sku_Consolidated!A2:G948, 7, FALSE)</f>
      </c>
      <c r="X160">
        <f>VLOOKUP(D160,Sku_Consolidated!A2:K948, 11, FALSE)</f>
      </c>
      <c r="Y160">
        <f>VLOOKUP(D160,Sku_Consolidated!A2:H948, 8, FALSE)</f>
      </c>
      <c r="Z160">
        <f>VLOOKUP(D160,Sku_Consolidated!A2:I948, 9, FALSE)</f>
      </c>
      <c r="AA160" t="s">
        <v>41</v>
      </c>
      <c r="AB160">
        <f>VLOOKUP(D160,Sku_Consolidated!A2:E948, {5}, FALSE)</f>
      </c>
      <c r="AC160">
        <f>IF(VLOOKUP(D160,Sku_Consolidated!A2:S948,19,FALSE)="SHOWCASE", VLOOKUP(U160,Store_Showcase!B2:N134,13, FALSE), IF(VLOOKUP(D160,Sku_Consolidated!A2:S948,19,FALSE)="VAM",VLOOKUP(U160,Store_VAM!B2:N271,13, FALSE),VLOOKUP(U160,Store_SRP!B2:N103,13, FALSE)))</f>
      </c>
      <c r="AD160">
        <f>IF(IFERROR(AC160,TRUE)=TRUE, "-","OK")</f>
      </c>
      <c r="AE160">
        <f>IF(IFERROR(VLOOKUP(U160,Store_Showcase!B2:H134,{5}, FALSE), TRUE)=TRUE, IF(IFERROR(VLOOKUP(U160,Store_SRP!B2:H103,{5}, FALSE), TRUE)=TRUE,VLOOKUP(U160,Store_VAM!B2:H271,{5}, FALSE),VLOOKUP(U160,Store_SRP!B2:H103,{5}, FALSE)), VLOOKUP(U160,Store_Showcase!B2:H134,{5}, FALSE))</f>
      </c>
      <c r="AF160">
        <f>IF(IFERROR(VLOOKUP(U160,Store_Showcase!B2:H134,{6}, FALSE), TRUE)=TRUE, IF(IFERROR(VLOOKUP(U160,Store_SRP!B2:H103,{6}, FALSE), TRUE)=TRUE,VLOOKUP(U160,Store_VAM!B2:H271,{6}, FALSE),VLOOKUP(U160,Store_SRP!B2:H103,{6}, FALSE)), VLOOKUP(U160,Store_Showcase!B2:H134,{6}, FALSE))</f>
      </c>
      <c r="AG160">
        <f>VLOOKUP(D160,Sku_Consolidated!A2:R948,18,FALSE)</f>
      </c>
      <c r="AH160">
        <f>VLOOKUP(D160,Sku_Consolidated!A2:S948,19,FALSE)</f>
      </c>
      <c r="AI160">
        <f>VLOOKUP(D160,Sku_Consolidated!A2:T948,20,FALSE)</f>
      </c>
    </row>
    <row r="161" spans="1:35" x14ac:dyDescent="0.25">
      <c r="A161">
        <v>2024</v>
      </c>
      <c r="B161" t="s">
        <v>30</v>
      </c>
      <c r="C161" t="s">
        <v>31</v>
      </c>
      <c r="D161">
        <v>104194036</v>
      </c>
      <c r="E161" t="s">
        <v>114</v>
      </c>
      <c r="F161" s="12" t="s">
        <v>59</v>
      </c>
      <c r="G161" s="12" t="s">
        <v>59</v>
      </c>
      <c r="H161" t="s">
        <v>34</v>
      </c>
      <c r="I161" s="13" t="s">
        <v>43</v>
      </c>
      <c r="J161" s="13">
        <f>IF(H161="EA", I161, 0)</f>
      </c>
      <c r="K161" s="13">
        <f>IF(H161="KG", I161, I161 * VLOOKUP(D161,Sku_Consolidated!A2:U948,21,FALSE))</f>
      </c>
      <c r="L161" s="14" t="s">
        <v>36</v>
      </c>
      <c r="M161">
        <v>80</v>
      </c>
      <c r="N161" s="14" t="s">
        <v>69</v>
      </c>
      <c r="O161" s="14" t="s">
        <v>70</v>
      </c>
      <c r="P161" s="14" t="s">
        <v>71</v>
      </c>
      <c r="Q161" s="14" t="s">
        <v>72</v>
      </c>
      <c r="R161">
        <f>IF(IFERROR(VLOOKUP(U161,Store_Showcase!B2:H134,7, FALSE), TRUE)=TRUE, IF(IFERROR(VLOOKUP(U161,Store_SRP!B2:H103,7, FALSE), TRUE)=TRUE,VLOOKUP(U161,Store_VAM!B2:H271,7, FALSE),VLOOKUP(U161,Store_SRP!B2:H103,7, FALSE)), VLOOKUP(U161,Store_Showcase!B2:H134,7, FALSE))</f>
      </c>
      <c r="S161">
        <f>IF(IFERROR(VLOOKUP(U161,Store_Showcase!B2:K134,10, FALSE), TRUE)=TRUE, IF(IFERROR(VLOOKUP(U161,Store_SRP!B2:K103,10, FALSE), TRUE)=TRUE,VLOOKUP(U161,Store_VAM!B2:K271,10, FALSE),VLOOKUP(U161,Store_SRP!B2:K103,10, FALSE)), VLOOKUP(U161,Store_Showcase!B2:K134,10, FALSE))</f>
      </c>
      <c r="T161">
        <f>IF(VLOOKUP(D161,Sku_Consolidated!A2:S948,19,FALSE)="SHOWCASE", VLOOKUP(U161,Store_Showcase!B2:L134,11, FALSE), IF(VLOOKUP(D161,Sku_Consolidated!A2:S948,19,FALSE)="VAM",VLOOKUP(U161,Store_VAM!B2:L271,11, FALSE),VLOOKUP(U161,Store_SRP!B2:L103,11, FALSE)))</f>
      </c>
      <c r="U161" s="14">
        <v>6014</v>
      </c>
      <c r="V161">
        <f>IF(VLOOKUP(D161,Sku_Consolidated!A2:S948,19,FALSE)="SHOWCASE", VLOOKUP(U161,Store_Showcase!B2:C134,2, FALSE), IF(VLOOKUP(D161,Sku_Consolidated!A2:S948,19,FALSE)="VAM",VLOOKUP(U161,Store_VAM!B2:C271,2, FALSE),VLOOKUP(U161,Store_SRP!B2:C103,2, FALSE)))</f>
      </c>
      <c r="W161">
        <f>VLOOKUP(D161,Sku_Consolidated!A2:G948, 7, FALSE)</f>
      </c>
      <c r="X161">
        <f>VLOOKUP(D161,Sku_Consolidated!A2:K948, 11, FALSE)</f>
      </c>
      <c r="Y161">
        <f>VLOOKUP(D161,Sku_Consolidated!A2:H948, 8, FALSE)</f>
      </c>
      <c r="Z161">
        <f>VLOOKUP(D161,Sku_Consolidated!A2:I948, 9, FALSE)</f>
      </c>
      <c r="AA161" t="s">
        <v>41</v>
      </c>
      <c r="AB161">
        <f>VLOOKUP(D161,Sku_Consolidated!A2:E948, {5}, FALSE)</f>
      </c>
      <c r="AC161">
        <f>IF(VLOOKUP(D161,Sku_Consolidated!A2:S948,19,FALSE)="SHOWCASE", VLOOKUP(U161,Store_Showcase!B2:N134,13, FALSE), IF(VLOOKUP(D161,Sku_Consolidated!A2:S948,19,FALSE)="VAM",VLOOKUP(U161,Store_VAM!B2:N271,13, FALSE),VLOOKUP(U161,Store_SRP!B2:N103,13, FALSE)))</f>
      </c>
      <c r="AD161">
        <f>IF(IFERROR(AC161,TRUE)=TRUE, "-","OK")</f>
      </c>
      <c r="AE161">
        <f>IF(IFERROR(VLOOKUP(U161,Store_Showcase!B2:H134,{5}, FALSE), TRUE)=TRUE, IF(IFERROR(VLOOKUP(U161,Store_SRP!B2:H103,{5}, FALSE), TRUE)=TRUE,VLOOKUP(U161,Store_VAM!B2:H271,{5}, FALSE),VLOOKUP(U161,Store_SRP!B2:H103,{5}, FALSE)), VLOOKUP(U161,Store_Showcase!B2:H134,{5}, FALSE))</f>
      </c>
      <c r="AF161">
        <f>IF(IFERROR(VLOOKUP(U161,Store_Showcase!B2:H134,{6}, FALSE), TRUE)=TRUE, IF(IFERROR(VLOOKUP(U161,Store_SRP!B2:H103,{6}, FALSE), TRUE)=TRUE,VLOOKUP(U161,Store_VAM!B2:H271,{6}, FALSE),VLOOKUP(U161,Store_SRP!B2:H103,{6}, FALSE)), VLOOKUP(U161,Store_Showcase!B2:H134,{6}, FALSE))</f>
      </c>
      <c r="AG161">
        <f>VLOOKUP(D161,Sku_Consolidated!A2:R948,18,FALSE)</f>
      </c>
      <c r="AH161">
        <f>VLOOKUP(D161,Sku_Consolidated!A2:S948,19,FALSE)</f>
      </c>
      <c r="AI161">
        <f>VLOOKUP(D161,Sku_Consolidated!A2:T948,20,FALSE)</f>
      </c>
    </row>
    <row r="162" spans="1:35" x14ac:dyDescent="0.25">
      <c r="A162">
        <v>2024</v>
      </c>
      <c r="B162" t="s">
        <v>30</v>
      </c>
      <c r="C162" t="s">
        <v>31</v>
      </c>
      <c r="D162">
        <v>104143256</v>
      </c>
      <c r="E162" t="s">
        <v>42</v>
      </c>
      <c r="F162" s="12" t="s">
        <v>101</v>
      </c>
      <c r="G162" s="12" t="s">
        <v>101</v>
      </c>
      <c r="H162" t="s">
        <v>34</v>
      </c>
      <c r="I162" s="13" t="s">
        <v>43</v>
      </c>
      <c r="J162" s="13">
        <f>IF(H162="EA", I162, 0)</f>
      </c>
      <c r="K162" s="13">
        <f>IF(H162="KG", I162, I162 * VLOOKUP(D162,Sku_Consolidated!A2:U948,21,FALSE))</f>
      </c>
      <c r="L162" s="14" t="s">
        <v>36</v>
      </c>
      <c r="M162">
        <v>80</v>
      </c>
      <c r="N162" s="14" t="s">
        <v>44</v>
      </c>
      <c r="O162" s="14" t="s">
        <v>45</v>
      </c>
      <c r="P162" s="14" t="s">
        <v>46</v>
      </c>
      <c r="Q162" s="14" t="s">
        <v>47</v>
      </c>
      <c r="R162">
        <f>IF(IFERROR(VLOOKUP(U162,Store_Showcase!B2:H134,7, FALSE), TRUE)=TRUE, IF(IFERROR(VLOOKUP(U162,Store_SRP!B2:H103,7, FALSE), TRUE)=TRUE,VLOOKUP(U162,Store_VAM!B2:H271,7, FALSE),VLOOKUP(U162,Store_SRP!B2:H103,7, FALSE)), VLOOKUP(U162,Store_Showcase!B2:H134,7, FALSE))</f>
      </c>
      <c r="S162">
        <f>IF(IFERROR(VLOOKUP(U162,Store_Showcase!B2:K134,10, FALSE), TRUE)=TRUE, IF(IFERROR(VLOOKUP(U162,Store_SRP!B2:K103,10, FALSE), TRUE)=TRUE,VLOOKUP(U162,Store_VAM!B2:K271,10, FALSE),VLOOKUP(U162,Store_SRP!B2:K103,10, FALSE)), VLOOKUP(U162,Store_Showcase!B2:K134,10, FALSE))</f>
      </c>
      <c r="T162">
        <f>IF(VLOOKUP(D162,Sku_Consolidated!A2:S948,19,FALSE)="SHOWCASE", VLOOKUP(U162,Store_Showcase!B2:L134,11, FALSE), IF(VLOOKUP(D162,Sku_Consolidated!A2:S948,19,FALSE)="VAM",VLOOKUP(U162,Store_VAM!B2:L271,11, FALSE),VLOOKUP(U162,Store_SRP!B2:L103,11, FALSE)))</f>
      </c>
      <c r="U162" s="14">
        <v>6014</v>
      </c>
      <c r="V162">
        <f>IF(VLOOKUP(D162,Sku_Consolidated!A2:S948,19,FALSE)="SHOWCASE", VLOOKUP(U162,Store_Showcase!B2:C134,2, FALSE), IF(VLOOKUP(D162,Sku_Consolidated!A2:S948,19,FALSE)="VAM",VLOOKUP(U162,Store_VAM!B2:C271,2, FALSE),VLOOKUP(U162,Store_SRP!B2:C103,2, FALSE)))</f>
      </c>
      <c r="W162">
        <f>VLOOKUP(D162,Sku_Consolidated!A2:G948, 7, FALSE)</f>
      </c>
      <c r="X162">
        <f>VLOOKUP(D162,Sku_Consolidated!A2:K948, 11, FALSE)</f>
      </c>
      <c r="Y162">
        <f>VLOOKUP(D162,Sku_Consolidated!A2:H948, 8, FALSE)</f>
      </c>
      <c r="Z162">
        <f>VLOOKUP(D162,Sku_Consolidated!A2:I948, 9, FALSE)</f>
      </c>
      <c r="AA162" t="s">
        <v>41</v>
      </c>
      <c r="AB162">
        <f>VLOOKUP(D162,Sku_Consolidated!A2:E948, {5}, FALSE)</f>
      </c>
      <c r="AC162">
        <f>IF(VLOOKUP(D162,Sku_Consolidated!A2:S948,19,FALSE)="SHOWCASE", VLOOKUP(U162,Store_Showcase!B2:N134,13, FALSE), IF(VLOOKUP(D162,Sku_Consolidated!A2:S948,19,FALSE)="VAM",VLOOKUP(U162,Store_VAM!B2:N271,13, FALSE),VLOOKUP(U162,Store_SRP!B2:N103,13, FALSE)))</f>
      </c>
      <c r="AD162">
        <f>IF(IFERROR(AC162,TRUE)=TRUE, "-","OK")</f>
      </c>
      <c r="AE162">
        <f>IF(IFERROR(VLOOKUP(U162,Store_Showcase!B2:H134,{5}, FALSE), TRUE)=TRUE, IF(IFERROR(VLOOKUP(U162,Store_SRP!B2:H103,{5}, FALSE), TRUE)=TRUE,VLOOKUP(U162,Store_VAM!B2:H271,{5}, FALSE),VLOOKUP(U162,Store_SRP!B2:H103,{5}, FALSE)), VLOOKUP(U162,Store_Showcase!B2:H134,{5}, FALSE))</f>
      </c>
      <c r="AF162">
        <f>IF(IFERROR(VLOOKUP(U162,Store_Showcase!B2:H134,{6}, FALSE), TRUE)=TRUE, IF(IFERROR(VLOOKUP(U162,Store_SRP!B2:H103,{6}, FALSE), TRUE)=TRUE,VLOOKUP(U162,Store_VAM!B2:H271,{6}, FALSE),VLOOKUP(U162,Store_SRP!B2:H103,{6}, FALSE)), VLOOKUP(U162,Store_Showcase!B2:H134,{6}, FALSE))</f>
      </c>
      <c r="AG162">
        <f>VLOOKUP(D162,Sku_Consolidated!A2:R948,18,FALSE)</f>
      </c>
      <c r="AH162">
        <f>VLOOKUP(D162,Sku_Consolidated!A2:S948,19,FALSE)</f>
      </c>
      <c r="AI162">
        <f>VLOOKUP(D162,Sku_Consolidated!A2:T948,20,FALSE)</f>
      </c>
    </row>
    <row r="163" spans="1:35" x14ac:dyDescent="0.25">
      <c r="A163">
        <v>2024</v>
      </c>
      <c r="B163" t="s">
        <v>30</v>
      </c>
      <c r="C163" t="s">
        <v>31</v>
      </c>
      <c r="D163">
        <v>104194036</v>
      </c>
      <c r="E163" t="s">
        <v>114</v>
      </c>
      <c r="F163" s="12" t="s">
        <v>102</v>
      </c>
      <c r="G163" s="12" t="s">
        <v>102</v>
      </c>
      <c r="H163" t="s">
        <v>34</v>
      </c>
      <c r="I163" s="13" t="s">
        <v>43</v>
      </c>
      <c r="J163" s="13">
        <f>IF(H163="EA", I163, 0)</f>
      </c>
      <c r="K163" s="13">
        <f>IF(H163="KG", I163, I163 * VLOOKUP(D163,Sku_Consolidated!A2:U948,21,FALSE))</f>
      </c>
      <c r="L163" s="14" t="s">
        <v>36</v>
      </c>
      <c r="M163">
        <v>80</v>
      </c>
      <c r="N163" s="14" t="s">
        <v>69</v>
      </c>
      <c r="O163" s="14" t="s">
        <v>70</v>
      </c>
      <c r="P163" s="14" t="s">
        <v>71</v>
      </c>
      <c r="Q163" s="14" t="s">
        <v>72</v>
      </c>
      <c r="R163">
        <f>IF(IFERROR(VLOOKUP(U163,Store_Showcase!B2:H134,7, FALSE), TRUE)=TRUE, IF(IFERROR(VLOOKUP(U163,Store_SRP!B2:H103,7, FALSE), TRUE)=TRUE,VLOOKUP(U163,Store_VAM!B2:H271,7, FALSE),VLOOKUP(U163,Store_SRP!B2:H103,7, FALSE)), VLOOKUP(U163,Store_Showcase!B2:H134,7, FALSE))</f>
      </c>
      <c r="S163">
        <f>IF(IFERROR(VLOOKUP(U163,Store_Showcase!B2:K134,10, FALSE), TRUE)=TRUE, IF(IFERROR(VLOOKUP(U163,Store_SRP!B2:K103,10, FALSE), TRUE)=TRUE,VLOOKUP(U163,Store_VAM!B2:K271,10, FALSE),VLOOKUP(U163,Store_SRP!B2:K103,10, FALSE)), VLOOKUP(U163,Store_Showcase!B2:K134,10, FALSE))</f>
      </c>
      <c r="T163">
        <f>IF(VLOOKUP(D163,Sku_Consolidated!A2:S948,19,FALSE)="SHOWCASE", VLOOKUP(U163,Store_Showcase!B2:L134,11, FALSE), IF(VLOOKUP(D163,Sku_Consolidated!A2:S948,19,FALSE)="VAM",VLOOKUP(U163,Store_VAM!B2:L271,11, FALSE),VLOOKUP(U163,Store_SRP!B2:L103,11, FALSE)))</f>
      </c>
      <c r="U163" s="14">
        <v>6014</v>
      </c>
      <c r="V163">
        <f>IF(VLOOKUP(D163,Sku_Consolidated!A2:S948,19,FALSE)="SHOWCASE", VLOOKUP(U163,Store_Showcase!B2:C134,2, FALSE), IF(VLOOKUP(D163,Sku_Consolidated!A2:S948,19,FALSE)="VAM",VLOOKUP(U163,Store_VAM!B2:C271,2, FALSE),VLOOKUP(U163,Store_SRP!B2:C103,2, FALSE)))</f>
      </c>
      <c r="W163">
        <f>VLOOKUP(D163,Sku_Consolidated!A2:G948, 7, FALSE)</f>
      </c>
      <c r="X163">
        <f>VLOOKUP(D163,Sku_Consolidated!A2:K948, 11, FALSE)</f>
      </c>
      <c r="Y163">
        <f>VLOOKUP(D163,Sku_Consolidated!A2:H948, 8, FALSE)</f>
      </c>
      <c r="Z163">
        <f>VLOOKUP(D163,Sku_Consolidated!A2:I948, 9, FALSE)</f>
      </c>
      <c r="AA163" t="s">
        <v>41</v>
      </c>
      <c r="AB163">
        <f>VLOOKUP(D163,Sku_Consolidated!A2:E948, {5}, FALSE)</f>
      </c>
      <c r="AC163">
        <f>IF(VLOOKUP(D163,Sku_Consolidated!A2:S948,19,FALSE)="SHOWCASE", VLOOKUP(U163,Store_Showcase!B2:N134,13, FALSE), IF(VLOOKUP(D163,Sku_Consolidated!A2:S948,19,FALSE)="VAM",VLOOKUP(U163,Store_VAM!B2:N271,13, FALSE),VLOOKUP(U163,Store_SRP!B2:N103,13, FALSE)))</f>
      </c>
      <c r="AD163">
        <f>IF(IFERROR(AC163,TRUE)=TRUE, "-","OK")</f>
      </c>
      <c r="AE163">
        <f>IF(IFERROR(VLOOKUP(U163,Store_Showcase!B2:H134,{5}, FALSE), TRUE)=TRUE, IF(IFERROR(VLOOKUP(U163,Store_SRP!B2:H103,{5}, FALSE), TRUE)=TRUE,VLOOKUP(U163,Store_VAM!B2:H271,{5}, FALSE),VLOOKUP(U163,Store_SRP!B2:H103,{5}, FALSE)), VLOOKUP(U163,Store_Showcase!B2:H134,{5}, FALSE))</f>
      </c>
      <c r="AF163">
        <f>IF(IFERROR(VLOOKUP(U163,Store_Showcase!B2:H134,{6}, FALSE), TRUE)=TRUE, IF(IFERROR(VLOOKUP(U163,Store_SRP!B2:H103,{6}, FALSE), TRUE)=TRUE,VLOOKUP(U163,Store_VAM!B2:H271,{6}, FALSE),VLOOKUP(U163,Store_SRP!B2:H103,{6}, FALSE)), VLOOKUP(U163,Store_Showcase!B2:H134,{6}, FALSE))</f>
      </c>
      <c r="AG163">
        <f>VLOOKUP(D163,Sku_Consolidated!A2:R948,18,FALSE)</f>
      </c>
      <c r="AH163">
        <f>VLOOKUP(D163,Sku_Consolidated!A2:S948,19,FALSE)</f>
      </c>
      <c r="AI163">
        <f>VLOOKUP(D163,Sku_Consolidated!A2:T948,20,FALSE)</f>
      </c>
    </row>
    <row r="164" spans="1:35" x14ac:dyDescent="0.25">
      <c r="A164">
        <v>2024</v>
      </c>
      <c r="B164" t="s">
        <v>30</v>
      </c>
      <c r="C164" t="s">
        <v>31</v>
      </c>
      <c r="D164">
        <v>104143263</v>
      </c>
      <c r="E164" t="s">
        <v>48</v>
      </c>
      <c r="F164" s="12" t="s">
        <v>73</v>
      </c>
      <c r="G164" s="12" t="s">
        <v>73</v>
      </c>
      <c r="H164" t="s">
        <v>34</v>
      </c>
      <c r="I164" s="13" t="s">
        <v>43</v>
      </c>
      <c r="J164" s="13">
        <f>IF(H164="EA", I164, 0)</f>
      </c>
      <c r="K164" s="13">
        <f>IF(H164="KG", I164, I164 * VLOOKUP(D164,Sku_Consolidated!A2:U948,21,FALSE))</f>
      </c>
      <c r="L164" s="14" t="s">
        <v>36</v>
      </c>
      <c r="M164">
        <v>80</v>
      </c>
      <c r="N164" s="14" t="s">
        <v>65</v>
      </c>
      <c r="O164" s="14" t="s">
        <v>66</v>
      </c>
      <c r="P164" s="14" t="s">
        <v>67</v>
      </c>
      <c r="Q164" s="14" t="s">
        <v>68</v>
      </c>
      <c r="R164">
        <f>IF(IFERROR(VLOOKUP(U164,Store_Showcase!B2:H134,7, FALSE), TRUE)=TRUE, IF(IFERROR(VLOOKUP(U164,Store_SRP!B2:H103,7, FALSE), TRUE)=TRUE,VLOOKUP(U164,Store_VAM!B2:H271,7, FALSE),VLOOKUP(U164,Store_SRP!B2:H103,7, FALSE)), VLOOKUP(U164,Store_Showcase!B2:H134,7, FALSE))</f>
      </c>
      <c r="S164">
        <f>IF(IFERROR(VLOOKUP(U164,Store_Showcase!B2:K134,10, FALSE), TRUE)=TRUE, IF(IFERROR(VLOOKUP(U164,Store_SRP!B2:K103,10, FALSE), TRUE)=TRUE,VLOOKUP(U164,Store_VAM!B2:K271,10, FALSE),VLOOKUP(U164,Store_SRP!B2:K103,10, FALSE)), VLOOKUP(U164,Store_Showcase!B2:K134,10, FALSE))</f>
      </c>
      <c r="T164">
        <f>IF(VLOOKUP(D164,Sku_Consolidated!A2:S948,19,FALSE)="SHOWCASE", VLOOKUP(U164,Store_Showcase!B2:L134,11, FALSE), IF(VLOOKUP(D164,Sku_Consolidated!A2:S948,19,FALSE)="VAM",VLOOKUP(U164,Store_VAM!B2:L271,11, FALSE),VLOOKUP(U164,Store_SRP!B2:L103,11, FALSE)))</f>
      </c>
      <c r="U164" s="14">
        <v>6014</v>
      </c>
      <c r="V164">
        <f>IF(VLOOKUP(D164,Sku_Consolidated!A2:S948,19,FALSE)="SHOWCASE", VLOOKUP(U164,Store_Showcase!B2:C134,2, FALSE), IF(VLOOKUP(D164,Sku_Consolidated!A2:S948,19,FALSE)="VAM",VLOOKUP(U164,Store_VAM!B2:C271,2, FALSE),VLOOKUP(U164,Store_SRP!B2:C103,2, FALSE)))</f>
      </c>
      <c r="W164">
        <f>VLOOKUP(D164,Sku_Consolidated!A2:G948, 7, FALSE)</f>
      </c>
      <c r="X164">
        <f>VLOOKUP(D164,Sku_Consolidated!A2:K948, 11, FALSE)</f>
      </c>
      <c r="Y164">
        <f>VLOOKUP(D164,Sku_Consolidated!A2:H948, 8, FALSE)</f>
      </c>
      <c r="Z164">
        <f>VLOOKUP(D164,Sku_Consolidated!A2:I948, 9, FALSE)</f>
      </c>
      <c r="AA164" t="s">
        <v>41</v>
      </c>
      <c r="AB164">
        <f>VLOOKUP(D164,Sku_Consolidated!A2:E948, {5}, FALSE)</f>
      </c>
      <c r="AC164">
        <f>IF(VLOOKUP(D164,Sku_Consolidated!A2:S948,19,FALSE)="SHOWCASE", VLOOKUP(U164,Store_Showcase!B2:N134,13, FALSE), IF(VLOOKUP(D164,Sku_Consolidated!A2:S948,19,FALSE)="VAM",VLOOKUP(U164,Store_VAM!B2:N271,13, FALSE),VLOOKUP(U164,Store_SRP!B2:N103,13, FALSE)))</f>
      </c>
      <c r="AD164">
        <f>IF(IFERROR(AC164,TRUE)=TRUE, "-","OK")</f>
      </c>
      <c r="AE164">
        <f>IF(IFERROR(VLOOKUP(U164,Store_Showcase!B2:H134,{5}, FALSE), TRUE)=TRUE, IF(IFERROR(VLOOKUP(U164,Store_SRP!B2:H103,{5}, FALSE), TRUE)=TRUE,VLOOKUP(U164,Store_VAM!B2:H271,{5}, FALSE),VLOOKUP(U164,Store_SRP!B2:H103,{5}, FALSE)), VLOOKUP(U164,Store_Showcase!B2:H134,{5}, FALSE))</f>
      </c>
      <c r="AF164">
        <f>IF(IFERROR(VLOOKUP(U164,Store_Showcase!B2:H134,{6}, FALSE), TRUE)=TRUE, IF(IFERROR(VLOOKUP(U164,Store_SRP!B2:H103,{6}, FALSE), TRUE)=TRUE,VLOOKUP(U164,Store_VAM!B2:H271,{6}, FALSE),VLOOKUP(U164,Store_SRP!B2:H103,{6}, FALSE)), VLOOKUP(U164,Store_Showcase!B2:H134,{6}, FALSE))</f>
      </c>
      <c r="AG164">
        <f>VLOOKUP(D164,Sku_Consolidated!A2:R948,18,FALSE)</f>
      </c>
      <c r="AH164">
        <f>VLOOKUP(D164,Sku_Consolidated!A2:S948,19,FALSE)</f>
      </c>
      <c r="AI164">
        <f>VLOOKUP(D164,Sku_Consolidated!A2:T948,20,FALSE)</f>
      </c>
    </row>
    <row r="165" spans="1:35" x14ac:dyDescent="0.25">
      <c r="A165">
        <v>2024</v>
      </c>
      <c r="B165" t="s">
        <v>30</v>
      </c>
      <c r="C165" t="s">
        <v>31</v>
      </c>
      <c r="D165">
        <v>104143265</v>
      </c>
      <c r="E165" t="s">
        <v>53</v>
      </c>
      <c r="F165" s="12" t="s">
        <v>73</v>
      </c>
      <c r="G165" s="12" t="s">
        <v>73</v>
      </c>
      <c r="H165" t="s">
        <v>34</v>
      </c>
      <c r="I165" s="13" t="s">
        <v>43</v>
      </c>
      <c r="J165" s="13">
        <f>IF(H165="EA", I165, 0)</f>
      </c>
      <c r="K165" s="13">
        <f>IF(H165="KG", I165, I165 * VLOOKUP(D165,Sku_Consolidated!A2:U948,21,FALSE))</f>
      </c>
      <c r="L165" s="14" t="s">
        <v>36</v>
      </c>
      <c r="M165">
        <v>80</v>
      </c>
      <c r="N165" s="14" t="s">
        <v>69</v>
      </c>
      <c r="O165" s="14" t="s">
        <v>70</v>
      </c>
      <c r="P165" s="14" t="s">
        <v>71</v>
      </c>
      <c r="Q165" s="14" t="s">
        <v>72</v>
      </c>
      <c r="R165">
        <f>IF(IFERROR(VLOOKUP(U165,Store_Showcase!B2:H134,7, FALSE), TRUE)=TRUE, IF(IFERROR(VLOOKUP(U165,Store_SRP!B2:H103,7, FALSE), TRUE)=TRUE,VLOOKUP(U165,Store_VAM!B2:H271,7, FALSE),VLOOKUP(U165,Store_SRP!B2:H103,7, FALSE)), VLOOKUP(U165,Store_Showcase!B2:H134,7, FALSE))</f>
      </c>
      <c r="S165">
        <f>IF(IFERROR(VLOOKUP(U165,Store_Showcase!B2:K134,10, FALSE), TRUE)=TRUE, IF(IFERROR(VLOOKUP(U165,Store_SRP!B2:K103,10, FALSE), TRUE)=TRUE,VLOOKUP(U165,Store_VAM!B2:K271,10, FALSE),VLOOKUP(U165,Store_SRP!B2:K103,10, FALSE)), VLOOKUP(U165,Store_Showcase!B2:K134,10, FALSE))</f>
      </c>
      <c r="T165">
        <f>IF(VLOOKUP(D165,Sku_Consolidated!A2:S948,19,FALSE)="SHOWCASE", VLOOKUP(U165,Store_Showcase!B2:L134,11, FALSE), IF(VLOOKUP(D165,Sku_Consolidated!A2:S948,19,FALSE)="VAM",VLOOKUP(U165,Store_VAM!B2:L271,11, FALSE),VLOOKUP(U165,Store_SRP!B2:L103,11, FALSE)))</f>
      </c>
      <c r="U165" s="14">
        <v>6014</v>
      </c>
      <c r="V165">
        <f>IF(VLOOKUP(D165,Sku_Consolidated!A2:S948,19,FALSE)="SHOWCASE", VLOOKUP(U165,Store_Showcase!B2:C134,2, FALSE), IF(VLOOKUP(D165,Sku_Consolidated!A2:S948,19,FALSE)="VAM",VLOOKUP(U165,Store_VAM!B2:C271,2, FALSE),VLOOKUP(U165,Store_SRP!B2:C103,2, FALSE)))</f>
      </c>
      <c r="W165">
        <f>VLOOKUP(D165,Sku_Consolidated!A2:G948, 7, FALSE)</f>
      </c>
      <c r="X165">
        <f>VLOOKUP(D165,Sku_Consolidated!A2:K948, 11, FALSE)</f>
      </c>
      <c r="Y165">
        <f>VLOOKUP(D165,Sku_Consolidated!A2:H948, 8, FALSE)</f>
      </c>
      <c r="Z165">
        <f>VLOOKUP(D165,Sku_Consolidated!A2:I948, 9, FALSE)</f>
      </c>
      <c r="AA165" t="s">
        <v>41</v>
      </c>
      <c r="AB165">
        <f>VLOOKUP(D165,Sku_Consolidated!A2:E948, {5}, FALSE)</f>
      </c>
      <c r="AC165">
        <f>IF(VLOOKUP(D165,Sku_Consolidated!A2:S948,19,FALSE)="SHOWCASE", VLOOKUP(U165,Store_Showcase!B2:N134,13, FALSE), IF(VLOOKUP(D165,Sku_Consolidated!A2:S948,19,FALSE)="VAM",VLOOKUP(U165,Store_VAM!B2:N271,13, FALSE),VLOOKUP(U165,Store_SRP!B2:N103,13, FALSE)))</f>
      </c>
      <c r="AD165">
        <f>IF(IFERROR(AC165,TRUE)=TRUE, "-","OK")</f>
      </c>
      <c r="AE165">
        <f>IF(IFERROR(VLOOKUP(U165,Store_Showcase!B2:H134,{5}, FALSE), TRUE)=TRUE, IF(IFERROR(VLOOKUP(U165,Store_SRP!B2:H103,{5}, FALSE), TRUE)=TRUE,VLOOKUP(U165,Store_VAM!B2:H271,{5}, FALSE),VLOOKUP(U165,Store_SRP!B2:H103,{5}, FALSE)), VLOOKUP(U165,Store_Showcase!B2:H134,{5}, FALSE))</f>
      </c>
      <c r="AF165">
        <f>IF(IFERROR(VLOOKUP(U165,Store_Showcase!B2:H134,{6}, FALSE), TRUE)=TRUE, IF(IFERROR(VLOOKUP(U165,Store_SRP!B2:H103,{6}, FALSE), TRUE)=TRUE,VLOOKUP(U165,Store_VAM!B2:H271,{6}, FALSE),VLOOKUP(U165,Store_SRP!B2:H103,{6}, FALSE)), VLOOKUP(U165,Store_Showcase!B2:H134,{6}, FALSE))</f>
      </c>
      <c r="AG165">
        <f>VLOOKUP(D165,Sku_Consolidated!A2:R948,18,FALSE)</f>
      </c>
      <c r="AH165">
        <f>VLOOKUP(D165,Sku_Consolidated!A2:S948,19,FALSE)</f>
      </c>
      <c r="AI165">
        <f>VLOOKUP(D165,Sku_Consolidated!A2:T948,20,FALSE)</f>
      </c>
    </row>
    <row r="166" spans="1:35" x14ac:dyDescent="0.25">
      <c r="A166">
        <v>2024</v>
      </c>
      <c r="B166" t="s">
        <v>30</v>
      </c>
      <c r="C166" t="s">
        <v>31</v>
      </c>
      <c r="D166">
        <v>104143246</v>
      </c>
      <c r="E166" t="s">
        <v>32</v>
      </c>
      <c r="F166" s="12" t="s">
        <v>134</v>
      </c>
      <c r="G166" s="12" t="s">
        <v>134</v>
      </c>
      <c r="H166" t="s">
        <v>34</v>
      </c>
      <c r="I166" s="13" t="s">
        <v>35</v>
      </c>
      <c r="J166" s="13">
        <f>IF(H166="EA", I166, 0)</f>
      </c>
      <c r="K166" s="13">
        <f>IF(H166="KG", I166, I166 * VLOOKUP(D166,Sku_Consolidated!A2:U948,21,FALSE))</f>
      </c>
      <c r="L166" s="14" t="s">
        <v>36</v>
      </c>
      <c r="M166">
        <v>80</v>
      </c>
      <c r="N166" s="14" t="s">
        <v>37</v>
      </c>
      <c r="O166" s="14" t="s">
        <v>38</v>
      </c>
      <c r="P166" s="14" t="s">
        <v>39</v>
      </c>
      <c r="Q166" s="14" t="s">
        <v>40</v>
      </c>
      <c r="R166">
        <f>IF(IFERROR(VLOOKUP(U166,Store_Showcase!B2:H134,7, FALSE), TRUE)=TRUE, IF(IFERROR(VLOOKUP(U166,Store_SRP!B2:H103,7, FALSE), TRUE)=TRUE,VLOOKUP(U166,Store_VAM!B2:H271,7, FALSE),VLOOKUP(U166,Store_SRP!B2:H103,7, FALSE)), VLOOKUP(U166,Store_Showcase!B2:H134,7, FALSE))</f>
      </c>
      <c r="S166">
        <f>IF(IFERROR(VLOOKUP(U166,Store_Showcase!B2:K134,10, FALSE), TRUE)=TRUE, IF(IFERROR(VLOOKUP(U166,Store_SRP!B2:K103,10, FALSE), TRUE)=TRUE,VLOOKUP(U166,Store_VAM!B2:K271,10, FALSE),VLOOKUP(U166,Store_SRP!B2:K103,10, FALSE)), VLOOKUP(U166,Store_Showcase!B2:K134,10, FALSE))</f>
      </c>
      <c r="T166">
        <f>IF(VLOOKUP(D166,Sku_Consolidated!A2:S948,19,FALSE)="SHOWCASE", VLOOKUP(U166,Store_Showcase!B2:L134,11, FALSE), IF(VLOOKUP(D166,Sku_Consolidated!A2:S948,19,FALSE)="VAM",VLOOKUP(U166,Store_VAM!B2:L271,11, FALSE),VLOOKUP(U166,Store_SRP!B2:L103,11, FALSE)))</f>
      </c>
      <c r="U166" s="14">
        <v>6014</v>
      </c>
      <c r="V166">
        <f>IF(VLOOKUP(D166,Sku_Consolidated!A2:S948,19,FALSE)="SHOWCASE", VLOOKUP(U166,Store_Showcase!B2:C134,2, FALSE), IF(VLOOKUP(D166,Sku_Consolidated!A2:S948,19,FALSE)="VAM",VLOOKUP(U166,Store_VAM!B2:C271,2, FALSE),VLOOKUP(U166,Store_SRP!B2:C103,2, FALSE)))</f>
      </c>
      <c r="W166">
        <f>VLOOKUP(D166,Sku_Consolidated!A2:G948, 7, FALSE)</f>
      </c>
      <c r="X166">
        <f>VLOOKUP(D166,Sku_Consolidated!A2:K948, 11, FALSE)</f>
      </c>
      <c r="Y166">
        <f>VLOOKUP(D166,Sku_Consolidated!A2:H948, 8, FALSE)</f>
      </c>
      <c r="Z166">
        <f>VLOOKUP(D166,Sku_Consolidated!A2:I948, 9, FALSE)</f>
      </c>
      <c r="AA166" t="s">
        <v>41</v>
      </c>
      <c r="AB166">
        <f>VLOOKUP(D166,Sku_Consolidated!A2:E948, {5}, FALSE)</f>
      </c>
      <c r="AC166">
        <f>IF(VLOOKUP(D166,Sku_Consolidated!A2:S948,19,FALSE)="SHOWCASE", VLOOKUP(U166,Store_Showcase!B2:N134,13, FALSE), IF(VLOOKUP(D166,Sku_Consolidated!A2:S948,19,FALSE)="VAM",VLOOKUP(U166,Store_VAM!B2:N271,13, FALSE),VLOOKUP(U166,Store_SRP!B2:N103,13, FALSE)))</f>
      </c>
      <c r="AD166">
        <f>IF(IFERROR(AC166,TRUE)=TRUE, "-","OK")</f>
      </c>
      <c r="AE166">
        <f>IF(IFERROR(VLOOKUP(U166,Store_Showcase!B2:H134,{5}, FALSE), TRUE)=TRUE, IF(IFERROR(VLOOKUP(U166,Store_SRP!B2:H103,{5}, FALSE), TRUE)=TRUE,VLOOKUP(U166,Store_VAM!B2:H271,{5}, FALSE),VLOOKUP(U166,Store_SRP!B2:H103,{5}, FALSE)), VLOOKUP(U166,Store_Showcase!B2:H134,{5}, FALSE))</f>
      </c>
      <c r="AF166">
        <f>IF(IFERROR(VLOOKUP(U166,Store_Showcase!B2:H134,{6}, FALSE), TRUE)=TRUE, IF(IFERROR(VLOOKUP(U166,Store_SRP!B2:H103,{6}, FALSE), TRUE)=TRUE,VLOOKUP(U166,Store_VAM!B2:H271,{6}, FALSE),VLOOKUP(U166,Store_SRP!B2:H103,{6}, FALSE)), VLOOKUP(U166,Store_Showcase!B2:H134,{6}, FALSE))</f>
      </c>
      <c r="AG166">
        <f>VLOOKUP(D166,Sku_Consolidated!A2:R948,18,FALSE)</f>
      </c>
      <c r="AH166">
        <f>VLOOKUP(D166,Sku_Consolidated!A2:S948,19,FALSE)</f>
      </c>
      <c r="AI166">
        <f>VLOOKUP(D166,Sku_Consolidated!A2:T948,20,FALSE)</f>
      </c>
    </row>
    <row r="167" spans="1:35" x14ac:dyDescent="0.25">
      <c r="A167">
        <v>2024</v>
      </c>
      <c r="B167" t="s">
        <v>30</v>
      </c>
      <c r="C167" t="s">
        <v>31</v>
      </c>
      <c r="D167">
        <v>104143265</v>
      </c>
      <c r="E167" t="s">
        <v>53</v>
      </c>
      <c r="F167" s="12" t="s">
        <v>134</v>
      </c>
      <c r="G167" s="12" t="s">
        <v>134</v>
      </c>
      <c r="H167" t="s">
        <v>34</v>
      </c>
      <c r="I167" s="13" t="s">
        <v>43</v>
      </c>
      <c r="J167" s="13">
        <f>IF(H167="EA", I167, 0)</f>
      </c>
      <c r="K167" s="13">
        <f>IF(H167="KG", I167, I167 * VLOOKUP(D167,Sku_Consolidated!A2:U948,21,FALSE))</f>
      </c>
      <c r="L167" s="14" t="s">
        <v>36</v>
      </c>
      <c r="M167">
        <v>80</v>
      </c>
      <c r="N167" s="14" t="s">
        <v>69</v>
      </c>
      <c r="O167" s="14" t="s">
        <v>70</v>
      </c>
      <c r="P167" s="14" t="s">
        <v>71</v>
      </c>
      <c r="Q167" s="14" t="s">
        <v>72</v>
      </c>
      <c r="R167">
        <f>IF(IFERROR(VLOOKUP(U167,Store_Showcase!B2:H134,7, FALSE), TRUE)=TRUE, IF(IFERROR(VLOOKUP(U167,Store_SRP!B2:H103,7, FALSE), TRUE)=TRUE,VLOOKUP(U167,Store_VAM!B2:H271,7, FALSE),VLOOKUP(U167,Store_SRP!B2:H103,7, FALSE)), VLOOKUP(U167,Store_Showcase!B2:H134,7, FALSE))</f>
      </c>
      <c r="S167">
        <f>IF(IFERROR(VLOOKUP(U167,Store_Showcase!B2:K134,10, FALSE), TRUE)=TRUE, IF(IFERROR(VLOOKUP(U167,Store_SRP!B2:K103,10, FALSE), TRUE)=TRUE,VLOOKUP(U167,Store_VAM!B2:K271,10, FALSE),VLOOKUP(U167,Store_SRP!B2:K103,10, FALSE)), VLOOKUP(U167,Store_Showcase!B2:K134,10, FALSE))</f>
      </c>
      <c r="T167">
        <f>IF(VLOOKUP(D167,Sku_Consolidated!A2:S948,19,FALSE)="SHOWCASE", VLOOKUP(U167,Store_Showcase!B2:L134,11, FALSE), IF(VLOOKUP(D167,Sku_Consolidated!A2:S948,19,FALSE)="VAM",VLOOKUP(U167,Store_VAM!B2:L271,11, FALSE),VLOOKUP(U167,Store_SRP!B2:L103,11, FALSE)))</f>
      </c>
      <c r="U167" s="14">
        <v>6014</v>
      </c>
      <c r="V167">
        <f>IF(VLOOKUP(D167,Sku_Consolidated!A2:S948,19,FALSE)="SHOWCASE", VLOOKUP(U167,Store_Showcase!B2:C134,2, FALSE), IF(VLOOKUP(D167,Sku_Consolidated!A2:S948,19,FALSE)="VAM",VLOOKUP(U167,Store_VAM!B2:C271,2, FALSE),VLOOKUP(U167,Store_SRP!B2:C103,2, FALSE)))</f>
      </c>
      <c r="W167">
        <f>VLOOKUP(D167,Sku_Consolidated!A2:G948, 7, FALSE)</f>
      </c>
      <c r="X167">
        <f>VLOOKUP(D167,Sku_Consolidated!A2:K948, 11, FALSE)</f>
      </c>
      <c r="Y167">
        <f>VLOOKUP(D167,Sku_Consolidated!A2:H948, 8, FALSE)</f>
      </c>
      <c r="Z167">
        <f>VLOOKUP(D167,Sku_Consolidated!A2:I948, 9, FALSE)</f>
      </c>
      <c r="AA167" t="s">
        <v>41</v>
      </c>
      <c r="AB167">
        <f>VLOOKUP(D167,Sku_Consolidated!A2:E948, {5}, FALSE)</f>
      </c>
      <c r="AC167">
        <f>IF(VLOOKUP(D167,Sku_Consolidated!A2:S948,19,FALSE)="SHOWCASE", VLOOKUP(U167,Store_Showcase!B2:N134,13, FALSE), IF(VLOOKUP(D167,Sku_Consolidated!A2:S948,19,FALSE)="VAM",VLOOKUP(U167,Store_VAM!B2:N271,13, FALSE),VLOOKUP(U167,Store_SRP!B2:N103,13, FALSE)))</f>
      </c>
      <c r="AD167">
        <f>IF(IFERROR(AC167,TRUE)=TRUE, "-","OK")</f>
      </c>
      <c r="AE167">
        <f>IF(IFERROR(VLOOKUP(U167,Store_Showcase!B2:H134,{5}, FALSE), TRUE)=TRUE, IF(IFERROR(VLOOKUP(U167,Store_SRP!B2:H103,{5}, FALSE), TRUE)=TRUE,VLOOKUP(U167,Store_VAM!B2:H271,{5}, FALSE),VLOOKUP(U167,Store_SRP!B2:H103,{5}, FALSE)), VLOOKUP(U167,Store_Showcase!B2:H134,{5}, FALSE))</f>
      </c>
      <c r="AF167">
        <f>IF(IFERROR(VLOOKUP(U167,Store_Showcase!B2:H134,{6}, FALSE), TRUE)=TRUE, IF(IFERROR(VLOOKUP(U167,Store_SRP!B2:H103,{6}, FALSE), TRUE)=TRUE,VLOOKUP(U167,Store_VAM!B2:H271,{6}, FALSE),VLOOKUP(U167,Store_SRP!B2:H103,{6}, FALSE)), VLOOKUP(U167,Store_Showcase!B2:H134,{6}, FALSE))</f>
      </c>
      <c r="AG167">
        <f>VLOOKUP(D167,Sku_Consolidated!A2:R948,18,FALSE)</f>
      </c>
      <c r="AH167">
        <f>VLOOKUP(D167,Sku_Consolidated!A2:S948,19,FALSE)</f>
      </c>
      <c r="AI167">
        <f>VLOOKUP(D167,Sku_Consolidated!A2:T948,20,FALSE)</f>
      </c>
    </row>
    <row r="168" spans="1:35" x14ac:dyDescent="0.25">
      <c r="A168">
        <v>2024</v>
      </c>
      <c r="B168" t="s">
        <v>30</v>
      </c>
      <c r="C168" t="s">
        <v>31</v>
      </c>
      <c r="D168">
        <v>104143253</v>
      </c>
      <c r="E168" t="s">
        <v>64</v>
      </c>
      <c r="F168" s="12" t="s">
        <v>81</v>
      </c>
      <c r="G168" s="12" t="s">
        <v>81</v>
      </c>
      <c r="H168" t="s">
        <v>34</v>
      </c>
      <c r="I168" s="13" t="s">
        <v>43</v>
      </c>
      <c r="J168" s="13">
        <f>IF(H168="EA", I168, 0)</f>
      </c>
      <c r="K168" s="13">
        <f>IF(H168="KG", I168, I168 * VLOOKUP(D168,Sku_Consolidated!A2:U948,21,FALSE))</f>
      </c>
      <c r="L168" s="14" t="s">
        <v>36</v>
      </c>
      <c r="M168">
        <v>80</v>
      </c>
      <c r="N168" s="14" t="s">
        <v>60</v>
      </c>
      <c r="O168" s="14" t="s">
        <v>61</v>
      </c>
      <c r="P168" s="14" t="s">
        <v>62</v>
      </c>
      <c r="Q168" s="14" t="s">
        <v>63</v>
      </c>
      <c r="R168">
        <f>IF(IFERROR(VLOOKUP(U168,Store_Showcase!B2:H134,7, FALSE), TRUE)=TRUE, IF(IFERROR(VLOOKUP(U168,Store_SRP!B2:H103,7, FALSE), TRUE)=TRUE,VLOOKUP(U168,Store_VAM!B2:H271,7, FALSE),VLOOKUP(U168,Store_SRP!B2:H103,7, FALSE)), VLOOKUP(U168,Store_Showcase!B2:H134,7, FALSE))</f>
      </c>
      <c r="S168">
        <f>IF(IFERROR(VLOOKUP(U168,Store_Showcase!B2:K134,10, FALSE), TRUE)=TRUE, IF(IFERROR(VLOOKUP(U168,Store_SRP!B2:K103,10, FALSE), TRUE)=TRUE,VLOOKUP(U168,Store_VAM!B2:K271,10, FALSE),VLOOKUP(U168,Store_SRP!B2:K103,10, FALSE)), VLOOKUP(U168,Store_Showcase!B2:K134,10, FALSE))</f>
      </c>
      <c r="T168">
        <f>IF(VLOOKUP(D168,Sku_Consolidated!A2:S948,19,FALSE)="SHOWCASE", VLOOKUP(U168,Store_Showcase!B2:L134,11, FALSE), IF(VLOOKUP(D168,Sku_Consolidated!A2:S948,19,FALSE)="VAM",VLOOKUP(U168,Store_VAM!B2:L271,11, FALSE),VLOOKUP(U168,Store_SRP!B2:L103,11, FALSE)))</f>
      </c>
      <c r="U168" s="14">
        <v>6014</v>
      </c>
      <c r="V168">
        <f>IF(VLOOKUP(D168,Sku_Consolidated!A2:S948,19,FALSE)="SHOWCASE", VLOOKUP(U168,Store_Showcase!B2:C134,2, FALSE), IF(VLOOKUP(D168,Sku_Consolidated!A2:S948,19,FALSE)="VAM",VLOOKUP(U168,Store_VAM!B2:C271,2, FALSE),VLOOKUP(U168,Store_SRP!B2:C103,2, FALSE)))</f>
      </c>
      <c r="W168">
        <f>VLOOKUP(D168,Sku_Consolidated!A2:G948, 7, FALSE)</f>
      </c>
      <c r="X168">
        <f>VLOOKUP(D168,Sku_Consolidated!A2:K948, 11, FALSE)</f>
      </c>
      <c r="Y168">
        <f>VLOOKUP(D168,Sku_Consolidated!A2:H948, 8, FALSE)</f>
      </c>
      <c r="Z168">
        <f>VLOOKUP(D168,Sku_Consolidated!A2:I948, 9, FALSE)</f>
      </c>
      <c r="AA168" t="s">
        <v>41</v>
      </c>
      <c r="AB168">
        <f>VLOOKUP(D168,Sku_Consolidated!A2:E948, {5}, FALSE)</f>
      </c>
      <c r="AC168">
        <f>IF(VLOOKUP(D168,Sku_Consolidated!A2:S948,19,FALSE)="SHOWCASE", VLOOKUP(U168,Store_Showcase!B2:N134,13, FALSE), IF(VLOOKUP(D168,Sku_Consolidated!A2:S948,19,FALSE)="VAM",VLOOKUP(U168,Store_VAM!B2:N271,13, FALSE),VLOOKUP(U168,Store_SRP!B2:N103,13, FALSE)))</f>
      </c>
      <c r="AD168">
        <f>IF(IFERROR(AC168,TRUE)=TRUE, "-","OK")</f>
      </c>
      <c r="AE168">
        <f>IF(IFERROR(VLOOKUP(U168,Store_Showcase!B2:H134,{5}, FALSE), TRUE)=TRUE, IF(IFERROR(VLOOKUP(U168,Store_SRP!B2:H103,{5}, FALSE), TRUE)=TRUE,VLOOKUP(U168,Store_VAM!B2:H271,{5}, FALSE),VLOOKUP(U168,Store_SRP!B2:H103,{5}, FALSE)), VLOOKUP(U168,Store_Showcase!B2:H134,{5}, FALSE))</f>
      </c>
      <c r="AF168">
        <f>IF(IFERROR(VLOOKUP(U168,Store_Showcase!B2:H134,{6}, FALSE), TRUE)=TRUE, IF(IFERROR(VLOOKUP(U168,Store_SRP!B2:H103,{6}, FALSE), TRUE)=TRUE,VLOOKUP(U168,Store_VAM!B2:H271,{6}, FALSE),VLOOKUP(U168,Store_SRP!B2:H103,{6}, FALSE)), VLOOKUP(U168,Store_Showcase!B2:H134,{6}, FALSE))</f>
      </c>
      <c r="AG168">
        <f>VLOOKUP(D168,Sku_Consolidated!A2:R948,18,FALSE)</f>
      </c>
      <c r="AH168">
        <f>VLOOKUP(D168,Sku_Consolidated!A2:S948,19,FALSE)</f>
      </c>
      <c r="AI168">
        <f>VLOOKUP(D168,Sku_Consolidated!A2:T948,20,FALSE)</f>
      </c>
    </row>
    <row r="169" spans="1:35" x14ac:dyDescent="0.25">
      <c r="A169">
        <v>2024</v>
      </c>
      <c r="B169" t="s">
        <v>30</v>
      </c>
      <c r="C169" t="s">
        <v>31</v>
      </c>
      <c r="D169">
        <v>104194032</v>
      </c>
      <c r="E169" t="s">
        <v>129</v>
      </c>
      <c r="F169" s="12" t="s">
        <v>81</v>
      </c>
      <c r="G169" s="12" t="s">
        <v>81</v>
      </c>
      <c r="H169" t="s">
        <v>34</v>
      </c>
      <c r="I169" s="13" t="s">
        <v>43</v>
      </c>
      <c r="J169" s="13">
        <f>IF(H169="EA", I169, 0)</f>
      </c>
      <c r="K169" s="13">
        <f>IF(H169="KG", I169, I169 * VLOOKUP(D169,Sku_Consolidated!A2:U948,21,FALSE))</f>
      </c>
      <c r="L169" s="14" t="s">
        <v>36</v>
      </c>
      <c r="M169">
        <v>80</v>
      </c>
      <c r="N169" s="14" t="s">
        <v>135</v>
      </c>
      <c r="O169" s="14" t="s">
        <v>136</v>
      </c>
      <c r="P169" s="14" t="s">
        <v>137</v>
      </c>
      <c r="Q169" s="14" t="s">
        <v>138</v>
      </c>
      <c r="R169">
        <f>IF(IFERROR(VLOOKUP(U169,Store_Showcase!B2:H134,7, FALSE), TRUE)=TRUE, IF(IFERROR(VLOOKUP(U169,Store_SRP!B2:H103,7, FALSE), TRUE)=TRUE,VLOOKUP(U169,Store_VAM!B2:H271,7, FALSE),VLOOKUP(U169,Store_SRP!B2:H103,7, FALSE)), VLOOKUP(U169,Store_Showcase!B2:H134,7, FALSE))</f>
      </c>
      <c r="S169">
        <f>IF(IFERROR(VLOOKUP(U169,Store_Showcase!B2:K134,10, FALSE), TRUE)=TRUE, IF(IFERROR(VLOOKUP(U169,Store_SRP!B2:K103,10, FALSE), TRUE)=TRUE,VLOOKUP(U169,Store_VAM!B2:K271,10, FALSE),VLOOKUP(U169,Store_SRP!B2:K103,10, FALSE)), VLOOKUP(U169,Store_Showcase!B2:K134,10, FALSE))</f>
      </c>
      <c r="T169">
        <f>IF(VLOOKUP(D169,Sku_Consolidated!A2:S948,19,FALSE)="SHOWCASE", VLOOKUP(U169,Store_Showcase!B2:L134,11, FALSE), IF(VLOOKUP(D169,Sku_Consolidated!A2:S948,19,FALSE)="VAM",VLOOKUP(U169,Store_VAM!B2:L271,11, FALSE),VLOOKUP(U169,Store_SRP!B2:L103,11, FALSE)))</f>
      </c>
      <c r="U169" s="14">
        <v>6014</v>
      </c>
      <c r="V169">
        <f>IF(VLOOKUP(D169,Sku_Consolidated!A2:S948,19,FALSE)="SHOWCASE", VLOOKUP(U169,Store_Showcase!B2:C134,2, FALSE), IF(VLOOKUP(D169,Sku_Consolidated!A2:S948,19,FALSE)="VAM",VLOOKUP(U169,Store_VAM!B2:C271,2, FALSE),VLOOKUP(U169,Store_SRP!B2:C103,2, FALSE)))</f>
      </c>
      <c r="W169">
        <f>VLOOKUP(D169,Sku_Consolidated!A2:G948, 7, FALSE)</f>
      </c>
      <c r="X169">
        <f>VLOOKUP(D169,Sku_Consolidated!A2:K948, 11, FALSE)</f>
      </c>
      <c r="Y169">
        <f>VLOOKUP(D169,Sku_Consolidated!A2:H948, 8, FALSE)</f>
      </c>
      <c r="Z169">
        <f>VLOOKUP(D169,Sku_Consolidated!A2:I948, 9, FALSE)</f>
      </c>
      <c r="AA169" t="s">
        <v>41</v>
      </c>
      <c r="AB169">
        <f>VLOOKUP(D169,Sku_Consolidated!A2:E948, {5}, FALSE)</f>
      </c>
      <c r="AC169">
        <f>IF(VLOOKUP(D169,Sku_Consolidated!A2:S948,19,FALSE)="SHOWCASE", VLOOKUP(U169,Store_Showcase!B2:N134,13, FALSE), IF(VLOOKUP(D169,Sku_Consolidated!A2:S948,19,FALSE)="VAM",VLOOKUP(U169,Store_VAM!B2:N271,13, FALSE),VLOOKUP(U169,Store_SRP!B2:N103,13, FALSE)))</f>
      </c>
      <c r="AD169">
        <f>IF(IFERROR(AC169,TRUE)=TRUE, "-","OK")</f>
      </c>
      <c r="AE169">
        <f>IF(IFERROR(VLOOKUP(U169,Store_Showcase!B2:H134,{5}, FALSE), TRUE)=TRUE, IF(IFERROR(VLOOKUP(U169,Store_SRP!B2:H103,{5}, FALSE), TRUE)=TRUE,VLOOKUP(U169,Store_VAM!B2:H271,{5}, FALSE),VLOOKUP(U169,Store_SRP!B2:H103,{5}, FALSE)), VLOOKUP(U169,Store_Showcase!B2:H134,{5}, FALSE))</f>
      </c>
      <c r="AF169">
        <f>IF(IFERROR(VLOOKUP(U169,Store_Showcase!B2:H134,{6}, FALSE), TRUE)=TRUE, IF(IFERROR(VLOOKUP(U169,Store_SRP!B2:H103,{6}, FALSE), TRUE)=TRUE,VLOOKUP(U169,Store_VAM!B2:H271,{6}, FALSE),VLOOKUP(U169,Store_SRP!B2:H103,{6}, FALSE)), VLOOKUP(U169,Store_Showcase!B2:H134,{6}, FALSE))</f>
      </c>
      <c r="AG169">
        <f>VLOOKUP(D169,Sku_Consolidated!A2:R948,18,FALSE)</f>
      </c>
      <c r="AH169">
        <f>VLOOKUP(D169,Sku_Consolidated!A2:S948,19,FALSE)</f>
      </c>
      <c r="AI169">
        <f>VLOOKUP(D169,Sku_Consolidated!A2:T948,20,FALSE)</f>
      </c>
    </row>
    <row r="170" spans="1:35" x14ac:dyDescent="0.25">
      <c r="A170">
        <v>2024</v>
      </c>
      <c r="B170" t="s">
        <v>30</v>
      </c>
      <c r="C170" t="s">
        <v>31</v>
      </c>
      <c r="D170">
        <v>104194040</v>
      </c>
      <c r="E170" t="s">
        <v>115</v>
      </c>
      <c r="F170" s="12" t="s">
        <v>81</v>
      </c>
      <c r="G170" s="12" t="s">
        <v>81</v>
      </c>
      <c r="H170" t="s">
        <v>34</v>
      </c>
      <c r="I170" s="13" t="s">
        <v>43</v>
      </c>
      <c r="J170" s="13">
        <f>IF(H170="EA", I170, 0)</f>
      </c>
      <c r="K170" s="13">
        <f>IF(H170="KG", I170, I170 * VLOOKUP(D170,Sku_Consolidated!A2:U948,21,FALSE))</f>
      </c>
      <c r="L170" s="14" t="s">
        <v>36</v>
      </c>
      <c r="M170">
        <v>80</v>
      </c>
      <c r="N170" s="14" t="s">
        <v>69</v>
      </c>
      <c r="O170" s="14" t="s">
        <v>70</v>
      </c>
      <c r="P170" s="14" t="s">
        <v>71</v>
      </c>
      <c r="Q170" s="14" t="s">
        <v>72</v>
      </c>
      <c r="R170">
        <f>IF(IFERROR(VLOOKUP(U170,Store_Showcase!B2:H134,7, FALSE), TRUE)=TRUE, IF(IFERROR(VLOOKUP(U170,Store_SRP!B2:H103,7, FALSE), TRUE)=TRUE,VLOOKUP(U170,Store_VAM!B2:H271,7, FALSE),VLOOKUP(U170,Store_SRP!B2:H103,7, FALSE)), VLOOKUP(U170,Store_Showcase!B2:H134,7, FALSE))</f>
      </c>
      <c r="S170">
        <f>IF(IFERROR(VLOOKUP(U170,Store_Showcase!B2:K134,10, FALSE), TRUE)=TRUE, IF(IFERROR(VLOOKUP(U170,Store_SRP!B2:K103,10, FALSE), TRUE)=TRUE,VLOOKUP(U170,Store_VAM!B2:K271,10, FALSE),VLOOKUP(U170,Store_SRP!B2:K103,10, FALSE)), VLOOKUP(U170,Store_Showcase!B2:K134,10, FALSE))</f>
      </c>
      <c r="T170">
        <f>IF(VLOOKUP(D170,Sku_Consolidated!A2:S948,19,FALSE)="SHOWCASE", VLOOKUP(U170,Store_Showcase!B2:L134,11, FALSE), IF(VLOOKUP(D170,Sku_Consolidated!A2:S948,19,FALSE)="VAM",VLOOKUP(U170,Store_VAM!B2:L271,11, FALSE),VLOOKUP(U170,Store_SRP!B2:L103,11, FALSE)))</f>
      </c>
      <c r="U170" s="14">
        <v>6014</v>
      </c>
      <c r="V170">
        <f>IF(VLOOKUP(D170,Sku_Consolidated!A2:S948,19,FALSE)="SHOWCASE", VLOOKUP(U170,Store_Showcase!B2:C134,2, FALSE), IF(VLOOKUP(D170,Sku_Consolidated!A2:S948,19,FALSE)="VAM",VLOOKUP(U170,Store_VAM!B2:C271,2, FALSE),VLOOKUP(U170,Store_SRP!B2:C103,2, FALSE)))</f>
      </c>
      <c r="W170">
        <f>VLOOKUP(D170,Sku_Consolidated!A2:G948, 7, FALSE)</f>
      </c>
      <c r="X170">
        <f>VLOOKUP(D170,Sku_Consolidated!A2:K948, 11, FALSE)</f>
      </c>
      <c r="Y170">
        <f>VLOOKUP(D170,Sku_Consolidated!A2:H948, 8, FALSE)</f>
      </c>
      <c r="Z170">
        <f>VLOOKUP(D170,Sku_Consolidated!A2:I948, 9, FALSE)</f>
      </c>
      <c r="AA170" t="s">
        <v>41</v>
      </c>
      <c r="AB170">
        <f>VLOOKUP(D170,Sku_Consolidated!A2:E948, {5}, FALSE)</f>
      </c>
      <c r="AC170">
        <f>IF(VLOOKUP(D170,Sku_Consolidated!A2:S948,19,FALSE)="SHOWCASE", VLOOKUP(U170,Store_Showcase!B2:N134,13, FALSE), IF(VLOOKUP(D170,Sku_Consolidated!A2:S948,19,FALSE)="VAM",VLOOKUP(U170,Store_VAM!B2:N271,13, FALSE),VLOOKUP(U170,Store_SRP!B2:N103,13, FALSE)))</f>
      </c>
      <c r="AD170">
        <f>IF(IFERROR(AC170,TRUE)=TRUE, "-","OK")</f>
      </c>
      <c r="AE170">
        <f>IF(IFERROR(VLOOKUP(U170,Store_Showcase!B2:H134,{5}, FALSE), TRUE)=TRUE, IF(IFERROR(VLOOKUP(U170,Store_SRP!B2:H103,{5}, FALSE), TRUE)=TRUE,VLOOKUP(U170,Store_VAM!B2:H271,{5}, FALSE),VLOOKUP(U170,Store_SRP!B2:H103,{5}, FALSE)), VLOOKUP(U170,Store_Showcase!B2:H134,{5}, FALSE))</f>
      </c>
      <c r="AF170">
        <f>IF(IFERROR(VLOOKUP(U170,Store_Showcase!B2:H134,{6}, FALSE), TRUE)=TRUE, IF(IFERROR(VLOOKUP(U170,Store_SRP!B2:H103,{6}, FALSE), TRUE)=TRUE,VLOOKUP(U170,Store_VAM!B2:H271,{6}, FALSE),VLOOKUP(U170,Store_SRP!B2:H103,{6}, FALSE)), VLOOKUP(U170,Store_Showcase!B2:H134,{6}, FALSE))</f>
      </c>
      <c r="AG170">
        <f>VLOOKUP(D170,Sku_Consolidated!A2:R948,18,FALSE)</f>
      </c>
      <c r="AH170">
        <f>VLOOKUP(D170,Sku_Consolidated!A2:S948,19,FALSE)</f>
      </c>
      <c r="AI170">
        <f>VLOOKUP(D170,Sku_Consolidated!A2:T948,20,FALSE)</f>
      </c>
    </row>
    <row r="171" spans="1:35" x14ac:dyDescent="0.25">
      <c r="A171">
        <v>2024</v>
      </c>
      <c r="B171" t="s">
        <v>30</v>
      </c>
      <c r="C171" t="s">
        <v>31</v>
      </c>
      <c r="D171">
        <v>104143253</v>
      </c>
      <c r="E171" t="s">
        <v>64</v>
      </c>
      <c r="F171" s="12" t="s">
        <v>106</v>
      </c>
      <c r="G171" s="12" t="s">
        <v>106</v>
      </c>
      <c r="H171" t="s">
        <v>34</v>
      </c>
      <c r="I171" s="13" t="s">
        <v>43</v>
      </c>
      <c r="J171" s="13">
        <f>IF(H171="EA", I171, 0)</f>
      </c>
      <c r="K171" s="13">
        <f>IF(H171="KG", I171, I171 * VLOOKUP(D171,Sku_Consolidated!A2:U948,21,FALSE))</f>
      </c>
      <c r="L171" s="14" t="s">
        <v>36</v>
      </c>
      <c r="M171">
        <v>80</v>
      </c>
      <c r="N171" s="14" t="s">
        <v>60</v>
      </c>
      <c r="O171" s="14" t="s">
        <v>61</v>
      </c>
      <c r="P171" s="14" t="s">
        <v>62</v>
      </c>
      <c r="Q171" s="14" t="s">
        <v>63</v>
      </c>
      <c r="R171">
        <f>IF(IFERROR(VLOOKUP(U171,Store_Showcase!B2:H134,7, FALSE), TRUE)=TRUE, IF(IFERROR(VLOOKUP(U171,Store_SRP!B2:H103,7, FALSE), TRUE)=TRUE,VLOOKUP(U171,Store_VAM!B2:H271,7, FALSE),VLOOKUP(U171,Store_SRP!B2:H103,7, FALSE)), VLOOKUP(U171,Store_Showcase!B2:H134,7, FALSE))</f>
      </c>
      <c r="S171">
        <f>IF(IFERROR(VLOOKUP(U171,Store_Showcase!B2:K134,10, FALSE), TRUE)=TRUE, IF(IFERROR(VLOOKUP(U171,Store_SRP!B2:K103,10, FALSE), TRUE)=TRUE,VLOOKUP(U171,Store_VAM!B2:K271,10, FALSE),VLOOKUP(U171,Store_SRP!B2:K103,10, FALSE)), VLOOKUP(U171,Store_Showcase!B2:K134,10, FALSE))</f>
      </c>
      <c r="T171">
        <f>IF(VLOOKUP(D171,Sku_Consolidated!A2:S948,19,FALSE)="SHOWCASE", VLOOKUP(U171,Store_Showcase!B2:L134,11, FALSE), IF(VLOOKUP(D171,Sku_Consolidated!A2:S948,19,FALSE)="VAM",VLOOKUP(U171,Store_VAM!B2:L271,11, FALSE),VLOOKUP(U171,Store_SRP!B2:L103,11, FALSE)))</f>
      </c>
      <c r="U171" s="14">
        <v>6014</v>
      </c>
      <c r="V171">
        <f>IF(VLOOKUP(D171,Sku_Consolidated!A2:S948,19,FALSE)="SHOWCASE", VLOOKUP(U171,Store_Showcase!B2:C134,2, FALSE), IF(VLOOKUP(D171,Sku_Consolidated!A2:S948,19,FALSE)="VAM",VLOOKUP(U171,Store_VAM!B2:C271,2, FALSE),VLOOKUP(U171,Store_SRP!B2:C103,2, FALSE)))</f>
      </c>
      <c r="W171">
        <f>VLOOKUP(D171,Sku_Consolidated!A2:G948, 7, FALSE)</f>
      </c>
      <c r="X171">
        <f>VLOOKUP(D171,Sku_Consolidated!A2:K948, 11, FALSE)</f>
      </c>
      <c r="Y171">
        <f>VLOOKUP(D171,Sku_Consolidated!A2:H948, 8, FALSE)</f>
      </c>
      <c r="Z171">
        <f>VLOOKUP(D171,Sku_Consolidated!A2:I948, 9, FALSE)</f>
      </c>
      <c r="AA171" t="s">
        <v>41</v>
      </c>
      <c r="AB171">
        <f>VLOOKUP(D171,Sku_Consolidated!A2:E948, {5}, FALSE)</f>
      </c>
      <c r="AC171">
        <f>IF(VLOOKUP(D171,Sku_Consolidated!A2:S948,19,FALSE)="SHOWCASE", VLOOKUP(U171,Store_Showcase!B2:N134,13, FALSE), IF(VLOOKUP(D171,Sku_Consolidated!A2:S948,19,FALSE)="VAM",VLOOKUP(U171,Store_VAM!B2:N271,13, FALSE),VLOOKUP(U171,Store_SRP!B2:N103,13, FALSE)))</f>
      </c>
      <c r="AD171">
        <f>IF(IFERROR(AC171,TRUE)=TRUE, "-","OK")</f>
      </c>
      <c r="AE171">
        <f>IF(IFERROR(VLOOKUP(U171,Store_Showcase!B2:H134,{5}, FALSE), TRUE)=TRUE, IF(IFERROR(VLOOKUP(U171,Store_SRP!B2:H103,{5}, FALSE), TRUE)=TRUE,VLOOKUP(U171,Store_VAM!B2:H271,{5}, FALSE),VLOOKUP(U171,Store_SRP!B2:H103,{5}, FALSE)), VLOOKUP(U171,Store_Showcase!B2:H134,{5}, FALSE))</f>
      </c>
      <c r="AF171">
        <f>IF(IFERROR(VLOOKUP(U171,Store_Showcase!B2:H134,{6}, FALSE), TRUE)=TRUE, IF(IFERROR(VLOOKUP(U171,Store_SRP!B2:H103,{6}, FALSE), TRUE)=TRUE,VLOOKUP(U171,Store_VAM!B2:H271,{6}, FALSE),VLOOKUP(U171,Store_SRP!B2:H103,{6}, FALSE)), VLOOKUP(U171,Store_Showcase!B2:H134,{6}, FALSE))</f>
      </c>
      <c r="AG171">
        <f>VLOOKUP(D171,Sku_Consolidated!A2:R948,18,FALSE)</f>
      </c>
      <c r="AH171">
        <f>VLOOKUP(D171,Sku_Consolidated!A2:S948,19,FALSE)</f>
      </c>
      <c r="AI171">
        <f>VLOOKUP(D171,Sku_Consolidated!A2:T948,20,FALSE)</f>
      </c>
    </row>
    <row r="172" spans="1:35" x14ac:dyDescent="0.25">
      <c r="A172">
        <v>2024</v>
      </c>
      <c r="B172" t="s">
        <v>30</v>
      </c>
      <c r="C172" t="s">
        <v>31</v>
      </c>
      <c r="D172">
        <v>104143265</v>
      </c>
      <c r="E172" t="s">
        <v>53</v>
      </c>
      <c r="F172" s="12" t="s">
        <v>107</v>
      </c>
      <c r="G172" s="12" t="s">
        <v>107</v>
      </c>
      <c r="H172" t="s">
        <v>34</v>
      </c>
      <c r="I172" s="13" t="s">
        <v>43</v>
      </c>
      <c r="J172" s="13">
        <f>IF(H172="EA", I172, 0)</f>
      </c>
      <c r="K172" s="13">
        <f>IF(H172="KG", I172, I172 * VLOOKUP(D172,Sku_Consolidated!A2:U948,21,FALSE))</f>
      </c>
      <c r="L172" s="14" t="s">
        <v>36</v>
      </c>
      <c r="M172">
        <v>80</v>
      </c>
      <c r="N172" s="14" t="s">
        <v>69</v>
      </c>
      <c r="O172" s="14" t="s">
        <v>70</v>
      </c>
      <c r="P172" s="14" t="s">
        <v>71</v>
      </c>
      <c r="Q172" s="14" t="s">
        <v>72</v>
      </c>
      <c r="R172">
        <f>IF(IFERROR(VLOOKUP(U172,Store_Showcase!B2:H134,7, FALSE), TRUE)=TRUE, IF(IFERROR(VLOOKUP(U172,Store_SRP!B2:H103,7, FALSE), TRUE)=TRUE,VLOOKUP(U172,Store_VAM!B2:H271,7, FALSE),VLOOKUP(U172,Store_SRP!B2:H103,7, FALSE)), VLOOKUP(U172,Store_Showcase!B2:H134,7, FALSE))</f>
      </c>
      <c r="S172">
        <f>IF(IFERROR(VLOOKUP(U172,Store_Showcase!B2:K134,10, FALSE), TRUE)=TRUE, IF(IFERROR(VLOOKUP(U172,Store_SRP!B2:K103,10, FALSE), TRUE)=TRUE,VLOOKUP(U172,Store_VAM!B2:K271,10, FALSE),VLOOKUP(U172,Store_SRP!B2:K103,10, FALSE)), VLOOKUP(U172,Store_Showcase!B2:K134,10, FALSE))</f>
      </c>
      <c r="T172">
        <f>IF(VLOOKUP(D172,Sku_Consolidated!A2:S948,19,FALSE)="SHOWCASE", VLOOKUP(U172,Store_Showcase!B2:L134,11, FALSE), IF(VLOOKUP(D172,Sku_Consolidated!A2:S948,19,FALSE)="VAM",VLOOKUP(U172,Store_VAM!B2:L271,11, FALSE),VLOOKUP(U172,Store_SRP!B2:L103,11, FALSE)))</f>
      </c>
      <c r="U172" s="14">
        <v>6014</v>
      </c>
      <c r="V172">
        <f>IF(VLOOKUP(D172,Sku_Consolidated!A2:S948,19,FALSE)="SHOWCASE", VLOOKUP(U172,Store_Showcase!B2:C134,2, FALSE), IF(VLOOKUP(D172,Sku_Consolidated!A2:S948,19,FALSE)="VAM",VLOOKUP(U172,Store_VAM!B2:C271,2, FALSE),VLOOKUP(U172,Store_SRP!B2:C103,2, FALSE)))</f>
      </c>
      <c r="W172">
        <f>VLOOKUP(D172,Sku_Consolidated!A2:G948, 7, FALSE)</f>
      </c>
      <c r="X172">
        <f>VLOOKUP(D172,Sku_Consolidated!A2:K948, 11, FALSE)</f>
      </c>
      <c r="Y172">
        <f>VLOOKUP(D172,Sku_Consolidated!A2:H948, 8, FALSE)</f>
      </c>
      <c r="Z172">
        <f>VLOOKUP(D172,Sku_Consolidated!A2:I948, 9, FALSE)</f>
      </c>
      <c r="AA172" t="s">
        <v>41</v>
      </c>
      <c r="AB172">
        <f>VLOOKUP(D172,Sku_Consolidated!A2:E948, {5}, FALSE)</f>
      </c>
      <c r="AC172">
        <f>IF(VLOOKUP(D172,Sku_Consolidated!A2:S948,19,FALSE)="SHOWCASE", VLOOKUP(U172,Store_Showcase!B2:N134,13, FALSE), IF(VLOOKUP(D172,Sku_Consolidated!A2:S948,19,FALSE)="VAM",VLOOKUP(U172,Store_VAM!B2:N271,13, FALSE),VLOOKUP(U172,Store_SRP!B2:N103,13, FALSE)))</f>
      </c>
      <c r="AD172">
        <f>IF(IFERROR(AC172,TRUE)=TRUE, "-","OK")</f>
      </c>
      <c r="AE172">
        <f>IF(IFERROR(VLOOKUP(U172,Store_Showcase!B2:H134,{5}, FALSE), TRUE)=TRUE, IF(IFERROR(VLOOKUP(U172,Store_SRP!B2:H103,{5}, FALSE), TRUE)=TRUE,VLOOKUP(U172,Store_VAM!B2:H271,{5}, FALSE),VLOOKUP(U172,Store_SRP!B2:H103,{5}, FALSE)), VLOOKUP(U172,Store_Showcase!B2:H134,{5}, FALSE))</f>
      </c>
      <c r="AF172">
        <f>IF(IFERROR(VLOOKUP(U172,Store_Showcase!B2:H134,{6}, FALSE), TRUE)=TRUE, IF(IFERROR(VLOOKUP(U172,Store_SRP!B2:H103,{6}, FALSE), TRUE)=TRUE,VLOOKUP(U172,Store_VAM!B2:H271,{6}, FALSE),VLOOKUP(U172,Store_SRP!B2:H103,{6}, FALSE)), VLOOKUP(U172,Store_Showcase!B2:H134,{6}, FALSE))</f>
      </c>
      <c r="AG172">
        <f>VLOOKUP(D172,Sku_Consolidated!A2:R948,18,FALSE)</f>
      </c>
      <c r="AH172">
        <f>VLOOKUP(D172,Sku_Consolidated!A2:S948,19,FALSE)</f>
      </c>
      <c r="AI172">
        <f>VLOOKUP(D172,Sku_Consolidated!A2:T948,20,FALSE)</f>
      </c>
    </row>
    <row r="173" spans="1:35" x14ac:dyDescent="0.25">
      <c r="A173">
        <v>2024</v>
      </c>
      <c r="B173" t="s">
        <v>30</v>
      </c>
      <c r="C173" t="s">
        <v>31</v>
      </c>
      <c r="D173">
        <v>104143263</v>
      </c>
      <c r="E173" t="s">
        <v>48</v>
      </c>
      <c r="F173" s="12" t="s">
        <v>140</v>
      </c>
      <c r="G173" s="12" t="s">
        <v>140</v>
      </c>
      <c r="H173" t="s">
        <v>34</v>
      </c>
      <c r="I173" s="13" t="s">
        <v>43</v>
      </c>
      <c r="J173" s="13">
        <f>IF(H173="EA", I173, 0)</f>
      </c>
      <c r="K173" s="13">
        <f>IF(H173="KG", I173, I173 * VLOOKUP(D173,Sku_Consolidated!A2:U948,21,FALSE))</f>
      </c>
      <c r="L173" s="14" t="s">
        <v>36</v>
      </c>
      <c r="M173">
        <v>80</v>
      </c>
      <c r="N173" s="14" t="s">
        <v>65</v>
      </c>
      <c r="O173" s="14" t="s">
        <v>66</v>
      </c>
      <c r="P173" s="14" t="s">
        <v>67</v>
      </c>
      <c r="Q173" s="14" t="s">
        <v>68</v>
      </c>
      <c r="R173">
        <f>IF(IFERROR(VLOOKUP(U173,Store_Showcase!B2:H134,7, FALSE), TRUE)=TRUE, IF(IFERROR(VLOOKUP(U173,Store_SRP!B2:H103,7, FALSE), TRUE)=TRUE,VLOOKUP(U173,Store_VAM!B2:H271,7, FALSE),VLOOKUP(U173,Store_SRP!B2:H103,7, FALSE)), VLOOKUP(U173,Store_Showcase!B2:H134,7, FALSE))</f>
      </c>
      <c r="S173">
        <f>IF(IFERROR(VLOOKUP(U173,Store_Showcase!B2:K134,10, FALSE), TRUE)=TRUE, IF(IFERROR(VLOOKUP(U173,Store_SRP!B2:K103,10, FALSE), TRUE)=TRUE,VLOOKUP(U173,Store_VAM!B2:K271,10, FALSE),VLOOKUP(U173,Store_SRP!B2:K103,10, FALSE)), VLOOKUP(U173,Store_Showcase!B2:K134,10, FALSE))</f>
      </c>
      <c r="T173">
        <f>IF(VLOOKUP(D173,Sku_Consolidated!A2:S948,19,FALSE)="SHOWCASE", VLOOKUP(U173,Store_Showcase!B2:L134,11, FALSE), IF(VLOOKUP(D173,Sku_Consolidated!A2:S948,19,FALSE)="VAM",VLOOKUP(U173,Store_VAM!B2:L271,11, FALSE),VLOOKUP(U173,Store_SRP!B2:L103,11, FALSE)))</f>
      </c>
      <c r="U173" s="14">
        <v>6014</v>
      </c>
      <c r="V173">
        <f>IF(VLOOKUP(D173,Sku_Consolidated!A2:S948,19,FALSE)="SHOWCASE", VLOOKUP(U173,Store_Showcase!B2:C134,2, FALSE), IF(VLOOKUP(D173,Sku_Consolidated!A2:S948,19,FALSE)="VAM",VLOOKUP(U173,Store_VAM!B2:C271,2, FALSE),VLOOKUP(U173,Store_SRP!B2:C103,2, FALSE)))</f>
      </c>
      <c r="W173">
        <f>VLOOKUP(D173,Sku_Consolidated!A2:G948, 7, FALSE)</f>
      </c>
      <c r="X173">
        <f>VLOOKUP(D173,Sku_Consolidated!A2:K948, 11, FALSE)</f>
      </c>
      <c r="Y173">
        <f>VLOOKUP(D173,Sku_Consolidated!A2:H948, 8, FALSE)</f>
      </c>
      <c r="Z173">
        <f>VLOOKUP(D173,Sku_Consolidated!A2:I948, 9, FALSE)</f>
      </c>
      <c r="AA173" t="s">
        <v>41</v>
      </c>
      <c r="AB173">
        <f>VLOOKUP(D173,Sku_Consolidated!A2:E948, {5}, FALSE)</f>
      </c>
      <c r="AC173">
        <f>IF(VLOOKUP(D173,Sku_Consolidated!A2:S948,19,FALSE)="SHOWCASE", VLOOKUP(U173,Store_Showcase!B2:N134,13, FALSE), IF(VLOOKUP(D173,Sku_Consolidated!A2:S948,19,FALSE)="VAM",VLOOKUP(U173,Store_VAM!B2:N271,13, FALSE),VLOOKUP(U173,Store_SRP!B2:N103,13, FALSE)))</f>
      </c>
      <c r="AD173">
        <f>IF(IFERROR(AC173,TRUE)=TRUE, "-","OK")</f>
      </c>
      <c r="AE173">
        <f>IF(IFERROR(VLOOKUP(U173,Store_Showcase!B2:H134,{5}, FALSE), TRUE)=TRUE, IF(IFERROR(VLOOKUP(U173,Store_SRP!B2:H103,{5}, FALSE), TRUE)=TRUE,VLOOKUP(U173,Store_VAM!B2:H271,{5}, FALSE),VLOOKUP(U173,Store_SRP!B2:H103,{5}, FALSE)), VLOOKUP(U173,Store_Showcase!B2:H134,{5}, FALSE))</f>
      </c>
      <c r="AF173">
        <f>IF(IFERROR(VLOOKUP(U173,Store_Showcase!B2:H134,{6}, FALSE), TRUE)=TRUE, IF(IFERROR(VLOOKUP(U173,Store_SRP!B2:H103,{6}, FALSE), TRUE)=TRUE,VLOOKUP(U173,Store_VAM!B2:H271,{6}, FALSE),VLOOKUP(U173,Store_SRP!B2:H103,{6}, FALSE)), VLOOKUP(U173,Store_Showcase!B2:H134,{6}, FALSE))</f>
      </c>
      <c r="AG173">
        <f>VLOOKUP(D173,Sku_Consolidated!A2:R948,18,FALSE)</f>
      </c>
      <c r="AH173">
        <f>VLOOKUP(D173,Sku_Consolidated!A2:S948,19,FALSE)</f>
      </c>
      <c r="AI173">
        <f>VLOOKUP(D173,Sku_Consolidated!A2:T948,20,FALSE)</f>
      </c>
    </row>
    <row r="174" spans="1:35" x14ac:dyDescent="0.25">
      <c r="A174">
        <v>2024</v>
      </c>
      <c r="B174" t="s">
        <v>30</v>
      </c>
      <c r="C174" t="s">
        <v>31</v>
      </c>
      <c r="D174">
        <v>104194036</v>
      </c>
      <c r="E174" t="s">
        <v>114</v>
      </c>
      <c r="F174" s="12" t="s">
        <v>140</v>
      </c>
      <c r="G174" s="12" t="s">
        <v>140</v>
      </c>
      <c r="H174" t="s">
        <v>34</v>
      </c>
      <c r="I174" s="13" t="s">
        <v>43</v>
      </c>
      <c r="J174" s="13">
        <f>IF(H174="EA", I174, 0)</f>
      </c>
      <c r="K174" s="13">
        <f>IF(H174="KG", I174, I174 * VLOOKUP(D174,Sku_Consolidated!A2:U948,21,FALSE))</f>
      </c>
      <c r="L174" s="14" t="s">
        <v>36</v>
      </c>
      <c r="M174">
        <v>80</v>
      </c>
      <c r="N174" s="14" t="s">
        <v>69</v>
      </c>
      <c r="O174" s="14" t="s">
        <v>70</v>
      </c>
      <c r="P174" s="14" t="s">
        <v>71</v>
      </c>
      <c r="Q174" s="14" t="s">
        <v>72</v>
      </c>
      <c r="R174">
        <f>IF(IFERROR(VLOOKUP(U174,Store_Showcase!B2:H134,7, FALSE), TRUE)=TRUE, IF(IFERROR(VLOOKUP(U174,Store_SRP!B2:H103,7, FALSE), TRUE)=TRUE,VLOOKUP(U174,Store_VAM!B2:H271,7, FALSE),VLOOKUP(U174,Store_SRP!B2:H103,7, FALSE)), VLOOKUP(U174,Store_Showcase!B2:H134,7, FALSE))</f>
      </c>
      <c r="S174">
        <f>IF(IFERROR(VLOOKUP(U174,Store_Showcase!B2:K134,10, FALSE), TRUE)=TRUE, IF(IFERROR(VLOOKUP(U174,Store_SRP!B2:K103,10, FALSE), TRUE)=TRUE,VLOOKUP(U174,Store_VAM!B2:K271,10, FALSE),VLOOKUP(U174,Store_SRP!B2:K103,10, FALSE)), VLOOKUP(U174,Store_Showcase!B2:K134,10, FALSE))</f>
      </c>
      <c r="T174">
        <f>IF(VLOOKUP(D174,Sku_Consolidated!A2:S948,19,FALSE)="SHOWCASE", VLOOKUP(U174,Store_Showcase!B2:L134,11, FALSE), IF(VLOOKUP(D174,Sku_Consolidated!A2:S948,19,FALSE)="VAM",VLOOKUP(U174,Store_VAM!B2:L271,11, FALSE),VLOOKUP(U174,Store_SRP!B2:L103,11, FALSE)))</f>
      </c>
      <c r="U174" s="14">
        <v>6014</v>
      </c>
      <c r="V174">
        <f>IF(VLOOKUP(D174,Sku_Consolidated!A2:S948,19,FALSE)="SHOWCASE", VLOOKUP(U174,Store_Showcase!B2:C134,2, FALSE), IF(VLOOKUP(D174,Sku_Consolidated!A2:S948,19,FALSE)="VAM",VLOOKUP(U174,Store_VAM!B2:C271,2, FALSE),VLOOKUP(U174,Store_SRP!B2:C103,2, FALSE)))</f>
      </c>
      <c r="W174">
        <f>VLOOKUP(D174,Sku_Consolidated!A2:G948, 7, FALSE)</f>
      </c>
      <c r="X174">
        <f>VLOOKUP(D174,Sku_Consolidated!A2:K948, 11, FALSE)</f>
      </c>
      <c r="Y174">
        <f>VLOOKUP(D174,Sku_Consolidated!A2:H948, 8, FALSE)</f>
      </c>
      <c r="Z174">
        <f>VLOOKUP(D174,Sku_Consolidated!A2:I948, 9, FALSE)</f>
      </c>
      <c r="AA174" t="s">
        <v>41</v>
      </c>
      <c r="AB174">
        <f>VLOOKUP(D174,Sku_Consolidated!A2:E948, {5}, FALSE)</f>
      </c>
      <c r="AC174">
        <f>IF(VLOOKUP(D174,Sku_Consolidated!A2:S948,19,FALSE)="SHOWCASE", VLOOKUP(U174,Store_Showcase!B2:N134,13, FALSE), IF(VLOOKUP(D174,Sku_Consolidated!A2:S948,19,FALSE)="VAM",VLOOKUP(U174,Store_VAM!B2:N271,13, FALSE),VLOOKUP(U174,Store_SRP!B2:N103,13, FALSE)))</f>
      </c>
      <c r="AD174">
        <f>IF(IFERROR(AC174,TRUE)=TRUE, "-","OK")</f>
      </c>
      <c r="AE174">
        <f>IF(IFERROR(VLOOKUP(U174,Store_Showcase!B2:H134,{5}, FALSE), TRUE)=TRUE, IF(IFERROR(VLOOKUP(U174,Store_SRP!B2:H103,{5}, FALSE), TRUE)=TRUE,VLOOKUP(U174,Store_VAM!B2:H271,{5}, FALSE),VLOOKUP(U174,Store_SRP!B2:H103,{5}, FALSE)), VLOOKUP(U174,Store_Showcase!B2:H134,{5}, FALSE))</f>
      </c>
      <c r="AF174">
        <f>IF(IFERROR(VLOOKUP(U174,Store_Showcase!B2:H134,{6}, FALSE), TRUE)=TRUE, IF(IFERROR(VLOOKUP(U174,Store_SRP!B2:H103,{6}, FALSE), TRUE)=TRUE,VLOOKUP(U174,Store_VAM!B2:H271,{6}, FALSE),VLOOKUP(U174,Store_SRP!B2:H103,{6}, FALSE)), VLOOKUP(U174,Store_Showcase!B2:H134,{6}, FALSE))</f>
      </c>
      <c r="AG174">
        <f>VLOOKUP(D174,Sku_Consolidated!A2:R948,18,FALSE)</f>
      </c>
      <c r="AH174">
        <f>VLOOKUP(D174,Sku_Consolidated!A2:S948,19,FALSE)</f>
      </c>
      <c r="AI174">
        <f>VLOOKUP(D174,Sku_Consolidated!A2:T948,20,FALSE)</f>
      </c>
    </row>
    <row r="175" spans="1:35" x14ac:dyDescent="0.25">
      <c r="A175">
        <v>2024</v>
      </c>
      <c r="B175" t="s">
        <v>30</v>
      </c>
      <c r="C175" t="s">
        <v>31</v>
      </c>
      <c r="D175">
        <v>104143253</v>
      </c>
      <c r="E175" t="s">
        <v>64</v>
      </c>
      <c r="F175" s="12" t="s">
        <v>116</v>
      </c>
      <c r="G175" s="12" t="s">
        <v>116</v>
      </c>
      <c r="H175" t="s">
        <v>34</v>
      </c>
      <c r="I175" s="13" t="s">
        <v>43</v>
      </c>
      <c r="J175" s="13">
        <f>IF(H175="EA", I175, 0)</f>
      </c>
      <c r="K175" s="13">
        <f>IF(H175="KG", I175, I175 * VLOOKUP(D175,Sku_Consolidated!A2:U948,21,FALSE))</f>
      </c>
      <c r="L175" s="14" t="s">
        <v>36</v>
      </c>
      <c r="M175">
        <v>80</v>
      </c>
      <c r="N175" s="14" t="s">
        <v>60</v>
      </c>
      <c r="O175" s="14" t="s">
        <v>61</v>
      </c>
      <c r="P175" s="14" t="s">
        <v>62</v>
      </c>
      <c r="Q175" s="14" t="s">
        <v>63</v>
      </c>
      <c r="R175">
        <f>IF(IFERROR(VLOOKUP(U175,Store_Showcase!B2:H134,7, FALSE), TRUE)=TRUE, IF(IFERROR(VLOOKUP(U175,Store_SRP!B2:H103,7, FALSE), TRUE)=TRUE,VLOOKUP(U175,Store_VAM!B2:H271,7, FALSE),VLOOKUP(U175,Store_SRP!B2:H103,7, FALSE)), VLOOKUP(U175,Store_Showcase!B2:H134,7, FALSE))</f>
      </c>
      <c r="S175">
        <f>IF(IFERROR(VLOOKUP(U175,Store_Showcase!B2:K134,10, FALSE), TRUE)=TRUE, IF(IFERROR(VLOOKUP(U175,Store_SRP!B2:K103,10, FALSE), TRUE)=TRUE,VLOOKUP(U175,Store_VAM!B2:K271,10, FALSE),VLOOKUP(U175,Store_SRP!B2:K103,10, FALSE)), VLOOKUP(U175,Store_Showcase!B2:K134,10, FALSE))</f>
      </c>
      <c r="T175">
        <f>IF(VLOOKUP(D175,Sku_Consolidated!A2:S948,19,FALSE)="SHOWCASE", VLOOKUP(U175,Store_Showcase!B2:L134,11, FALSE), IF(VLOOKUP(D175,Sku_Consolidated!A2:S948,19,FALSE)="VAM",VLOOKUP(U175,Store_VAM!B2:L271,11, FALSE),VLOOKUP(U175,Store_SRP!B2:L103,11, FALSE)))</f>
      </c>
      <c r="U175" s="14">
        <v>6014</v>
      </c>
      <c r="V175">
        <f>IF(VLOOKUP(D175,Sku_Consolidated!A2:S948,19,FALSE)="SHOWCASE", VLOOKUP(U175,Store_Showcase!B2:C134,2, FALSE), IF(VLOOKUP(D175,Sku_Consolidated!A2:S948,19,FALSE)="VAM",VLOOKUP(U175,Store_VAM!B2:C271,2, FALSE),VLOOKUP(U175,Store_SRP!B2:C103,2, FALSE)))</f>
      </c>
      <c r="W175">
        <f>VLOOKUP(D175,Sku_Consolidated!A2:G948, 7, FALSE)</f>
      </c>
      <c r="X175">
        <f>VLOOKUP(D175,Sku_Consolidated!A2:K948, 11, FALSE)</f>
      </c>
      <c r="Y175">
        <f>VLOOKUP(D175,Sku_Consolidated!A2:H948, 8, FALSE)</f>
      </c>
      <c r="Z175">
        <f>VLOOKUP(D175,Sku_Consolidated!A2:I948, 9, FALSE)</f>
      </c>
      <c r="AA175" t="s">
        <v>41</v>
      </c>
      <c r="AB175">
        <f>VLOOKUP(D175,Sku_Consolidated!A2:E948, {5}, FALSE)</f>
      </c>
      <c r="AC175">
        <f>IF(VLOOKUP(D175,Sku_Consolidated!A2:S948,19,FALSE)="SHOWCASE", VLOOKUP(U175,Store_Showcase!B2:N134,13, FALSE), IF(VLOOKUP(D175,Sku_Consolidated!A2:S948,19,FALSE)="VAM",VLOOKUP(U175,Store_VAM!B2:N271,13, FALSE),VLOOKUP(U175,Store_SRP!B2:N103,13, FALSE)))</f>
      </c>
      <c r="AD175">
        <f>IF(IFERROR(AC175,TRUE)=TRUE, "-","OK")</f>
      </c>
      <c r="AE175">
        <f>IF(IFERROR(VLOOKUP(U175,Store_Showcase!B2:H134,{5}, FALSE), TRUE)=TRUE, IF(IFERROR(VLOOKUP(U175,Store_SRP!B2:H103,{5}, FALSE), TRUE)=TRUE,VLOOKUP(U175,Store_VAM!B2:H271,{5}, FALSE),VLOOKUP(U175,Store_SRP!B2:H103,{5}, FALSE)), VLOOKUP(U175,Store_Showcase!B2:H134,{5}, FALSE))</f>
      </c>
      <c r="AF175">
        <f>IF(IFERROR(VLOOKUP(U175,Store_Showcase!B2:H134,{6}, FALSE), TRUE)=TRUE, IF(IFERROR(VLOOKUP(U175,Store_SRP!B2:H103,{6}, FALSE), TRUE)=TRUE,VLOOKUP(U175,Store_VAM!B2:H271,{6}, FALSE),VLOOKUP(U175,Store_SRP!B2:H103,{6}, FALSE)), VLOOKUP(U175,Store_Showcase!B2:H134,{6}, FALSE))</f>
      </c>
      <c r="AG175">
        <f>VLOOKUP(D175,Sku_Consolidated!A2:R948,18,FALSE)</f>
      </c>
      <c r="AH175">
        <f>VLOOKUP(D175,Sku_Consolidated!A2:S948,19,FALSE)</f>
      </c>
      <c r="AI175">
        <f>VLOOKUP(D175,Sku_Consolidated!A2:T948,20,FALSE)</f>
      </c>
    </row>
    <row r="176" spans="1:35" x14ac:dyDescent="0.25">
      <c r="A176">
        <v>2024</v>
      </c>
      <c r="B176" t="s">
        <v>30</v>
      </c>
      <c r="C176" t="s">
        <v>31</v>
      </c>
      <c r="D176">
        <v>104194036</v>
      </c>
      <c r="E176" t="s">
        <v>114</v>
      </c>
      <c r="F176" s="12" t="s">
        <v>116</v>
      </c>
      <c r="G176" s="12" t="s">
        <v>116</v>
      </c>
      <c r="H176" t="s">
        <v>34</v>
      </c>
      <c r="I176" s="13" t="s">
        <v>43</v>
      </c>
      <c r="J176" s="13">
        <f>IF(H176="EA", I176, 0)</f>
      </c>
      <c r="K176" s="13">
        <f>IF(H176="KG", I176, I176 * VLOOKUP(D176,Sku_Consolidated!A2:U948,21,FALSE))</f>
      </c>
      <c r="L176" s="14" t="s">
        <v>36</v>
      </c>
      <c r="M176">
        <v>80</v>
      </c>
      <c r="N176" s="14" t="s">
        <v>69</v>
      </c>
      <c r="O176" s="14" t="s">
        <v>70</v>
      </c>
      <c r="P176" s="14" t="s">
        <v>71</v>
      </c>
      <c r="Q176" s="14" t="s">
        <v>72</v>
      </c>
      <c r="R176">
        <f>IF(IFERROR(VLOOKUP(U176,Store_Showcase!B2:H134,7, FALSE), TRUE)=TRUE, IF(IFERROR(VLOOKUP(U176,Store_SRP!B2:H103,7, FALSE), TRUE)=TRUE,VLOOKUP(U176,Store_VAM!B2:H271,7, FALSE),VLOOKUP(U176,Store_SRP!B2:H103,7, FALSE)), VLOOKUP(U176,Store_Showcase!B2:H134,7, FALSE))</f>
      </c>
      <c r="S176">
        <f>IF(IFERROR(VLOOKUP(U176,Store_Showcase!B2:K134,10, FALSE), TRUE)=TRUE, IF(IFERROR(VLOOKUP(U176,Store_SRP!B2:K103,10, FALSE), TRUE)=TRUE,VLOOKUP(U176,Store_VAM!B2:K271,10, FALSE),VLOOKUP(U176,Store_SRP!B2:K103,10, FALSE)), VLOOKUP(U176,Store_Showcase!B2:K134,10, FALSE))</f>
      </c>
      <c r="T176">
        <f>IF(VLOOKUP(D176,Sku_Consolidated!A2:S948,19,FALSE)="SHOWCASE", VLOOKUP(U176,Store_Showcase!B2:L134,11, FALSE), IF(VLOOKUP(D176,Sku_Consolidated!A2:S948,19,FALSE)="VAM",VLOOKUP(U176,Store_VAM!B2:L271,11, FALSE),VLOOKUP(U176,Store_SRP!B2:L103,11, FALSE)))</f>
      </c>
      <c r="U176" s="14">
        <v>6014</v>
      </c>
      <c r="V176">
        <f>IF(VLOOKUP(D176,Sku_Consolidated!A2:S948,19,FALSE)="SHOWCASE", VLOOKUP(U176,Store_Showcase!B2:C134,2, FALSE), IF(VLOOKUP(D176,Sku_Consolidated!A2:S948,19,FALSE)="VAM",VLOOKUP(U176,Store_VAM!B2:C271,2, FALSE),VLOOKUP(U176,Store_SRP!B2:C103,2, FALSE)))</f>
      </c>
      <c r="W176">
        <f>VLOOKUP(D176,Sku_Consolidated!A2:G948, 7, FALSE)</f>
      </c>
      <c r="X176">
        <f>VLOOKUP(D176,Sku_Consolidated!A2:K948, 11, FALSE)</f>
      </c>
      <c r="Y176">
        <f>VLOOKUP(D176,Sku_Consolidated!A2:H948, 8, FALSE)</f>
      </c>
      <c r="Z176">
        <f>VLOOKUP(D176,Sku_Consolidated!A2:I948, 9, FALSE)</f>
      </c>
      <c r="AA176" t="s">
        <v>41</v>
      </c>
      <c r="AB176">
        <f>VLOOKUP(D176,Sku_Consolidated!A2:E948, {5}, FALSE)</f>
      </c>
      <c r="AC176">
        <f>IF(VLOOKUP(D176,Sku_Consolidated!A2:S948,19,FALSE)="SHOWCASE", VLOOKUP(U176,Store_Showcase!B2:N134,13, FALSE), IF(VLOOKUP(D176,Sku_Consolidated!A2:S948,19,FALSE)="VAM",VLOOKUP(U176,Store_VAM!B2:N271,13, FALSE),VLOOKUP(U176,Store_SRP!B2:N103,13, FALSE)))</f>
      </c>
      <c r="AD176">
        <f>IF(IFERROR(AC176,TRUE)=TRUE, "-","OK")</f>
      </c>
      <c r="AE176">
        <f>IF(IFERROR(VLOOKUP(U176,Store_Showcase!B2:H134,{5}, FALSE), TRUE)=TRUE, IF(IFERROR(VLOOKUP(U176,Store_SRP!B2:H103,{5}, FALSE), TRUE)=TRUE,VLOOKUP(U176,Store_VAM!B2:H271,{5}, FALSE),VLOOKUP(U176,Store_SRP!B2:H103,{5}, FALSE)), VLOOKUP(U176,Store_Showcase!B2:H134,{5}, FALSE))</f>
      </c>
      <c r="AF176">
        <f>IF(IFERROR(VLOOKUP(U176,Store_Showcase!B2:H134,{6}, FALSE), TRUE)=TRUE, IF(IFERROR(VLOOKUP(U176,Store_SRP!B2:H103,{6}, FALSE), TRUE)=TRUE,VLOOKUP(U176,Store_VAM!B2:H271,{6}, FALSE),VLOOKUP(U176,Store_SRP!B2:H103,{6}, FALSE)), VLOOKUP(U176,Store_Showcase!B2:H134,{6}, FALSE))</f>
      </c>
      <c r="AG176">
        <f>VLOOKUP(D176,Sku_Consolidated!A2:R948,18,FALSE)</f>
      </c>
      <c r="AH176">
        <f>VLOOKUP(D176,Sku_Consolidated!A2:S948,19,FALSE)</f>
      </c>
      <c r="AI176">
        <f>VLOOKUP(D176,Sku_Consolidated!A2:T948,20,FALSE)</f>
      </c>
    </row>
    <row r="177" spans="1:35" x14ac:dyDescent="0.25">
      <c r="A177">
        <v>2024</v>
      </c>
      <c r="B177" t="s">
        <v>30</v>
      </c>
      <c r="C177" t="s">
        <v>31</v>
      </c>
      <c r="D177">
        <v>104194036</v>
      </c>
      <c r="E177" t="s">
        <v>114</v>
      </c>
      <c r="F177" s="12" t="s">
        <v>122</v>
      </c>
      <c r="G177" s="12" t="s">
        <v>122</v>
      </c>
      <c r="H177" t="s">
        <v>34</v>
      </c>
      <c r="I177" s="13" t="s">
        <v>43</v>
      </c>
      <c r="J177" s="13">
        <f>IF(H177="EA", I177, 0)</f>
      </c>
      <c r="K177" s="13">
        <f>IF(H177="KG", I177, I177 * VLOOKUP(D177,Sku_Consolidated!A2:U948,21,FALSE))</f>
      </c>
      <c r="L177" s="14" t="s">
        <v>36</v>
      </c>
      <c r="M177">
        <v>80</v>
      </c>
      <c r="N177" s="14" t="s">
        <v>69</v>
      </c>
      <c r="O177" s="14" t="s">
        <v>70</v>
      </c>
      <c r="P177" s="14" t="s">
        <v>71</v>
      </c>
      <c r="Q177" s="14" t="s">
        <v>72</v>
      </c>
      <c r="R177">
        <f>IF(IFERROR(VLOOKUP(U177,Store_Showcase!B2:H134,7, FALSE), TRUE)=TRUE, IF(IFERROR(VLOOKUP(U177,Store_SRP!B2:H103,7, FALSE), TRUE)=TRUE,VLOOKUP(U177,Store_VAM!B2:H271,7, FALSE),VLOOKUP(U177,Store_SRP!B2:H103,7, FALSE)), VLOOKUP(U177,Store_Showcase!B2:H134,7, FALSE))</f>
      </c>
      <c r="S177">
        <f>IF(IFERROR(VLOOKUP(U177,Store_Showcase!B2:K134,10, FALSE), TRUE)=TRUE, IF(IFERROR(VLOOKUP(U177,Store_SRP!B2:K103,10, FALSE), TRUE)=TRUE,VLOOKUP(U177,Store_VAM!B2:K271,10, FALSE),VLOOKUP(U177,Store_SRP!B2:K103,10, FALSE)), VLOOKUP(U177,Store_Showcase!B2:K134,10, FALSE))</f>
      </c>
      <c r="T177">
        <f>IF(VLOOKUP(D177,Sku_Consolidated!A2:S948,19,FALSE)="SHOWCASE", VLOOKUP(U177,Store_Showcase!B2:L134,11, FALSE), IF(VLOOKUP(D177,Sku_Consolidated!A2:S948,19,FALSE)="VAM",VLOOKUP(U177,Store_VAM!B2:L271,11, FALSE),VLOOKUP(U177,Store_SRP!B2:L103,11, FALSE)))</f>
      </c>
      <c r="U177" s="14">
        <v>6014</v>
      </c>
      <c r="V177">
        <f>IF(VLOOKUP(D177,Sku_Consolidated!A2:S948,19,FALSE)="SHOWCASE", VLOOKUP(U177,Store_Showcase!B2:C134,2, FALSE), IF(VLOOKUP(D177,Sku_Consolidated!A2:S948,19,FALSE)="VAM",VLOOKUP(U177,Store_VAM!B2:C271,2, FALSE),VLOOKUP(U177,Store_SRP!B2:C103,2, FALSE)))</f>
      </c>
      <c r="W177">
        <f>VLOOKUP(D177,Sku_Consolidated!A2:G948, 7, FALSE)</f>
      </c>
      <c r="X177">
        <f>VLOOKUP(D177,Sku_Consolidated!A2:K948, 11, FALSE)</f>
      </c>
      <c r="Y177">
        <f>VLOOKUP(D177,Sku_Consolidated!A2:H948, 8, FALSE)</f>
      </c>
      <c r="Z177">
        <f>VLOOKUP(D177,Sku_Consolidated!A2:I948, 9, FALSE)</f>
      </c>
      <c r="AA177" t="s">
        <v>41</v>
      </c>
      <c r="AB177">
        <f>VLOOKUP(D177,Sku_Consolidated!A2:E948, {5}, FALSE)</f>
      </c>
      <c r="AC177">
        <f>IF(VLOOKUP(D177,Sku_Consolidated!A2:S948,19,FALSE)="SHOWCASE", VLOOKUP(U177,Store_Showcase!B2:N134,13, FALSE), IF(VLOOKUP(D177,Sku_Consolidated!A2:S948,19,FALSE)="VAM",VLOOKUP(U177,Store_VAM!B2:N271,13, FALSE),VLOOKUP(U177,Store_SRP!B2:N103,13, FALSE)))</f>
      </c>
      <c r="AD177">
        <f>IF(IFERROR(AC177,TRUE)=TRUE, "-","OK")</f>
      </c>
      <c r="AE177">
        <f>IF(IFERROR(VLOOKUP(U177,Store_Showcase!B2:H134,{5}, FALSE), TRUE)=TRUE, IF(IFERROR(VLOOKUP(U177,Store_SRP!B2:H103,{5}, FALSE), TRUE)=TRUE,VLOOKUP(U177,Store_VAM!B2:H271,{5}, FALSE),VLOOKUP(U177,Store_SRP!B2:H103,{5}, FALSE)), VLOOKUP(U177,Store_Showcase!B2:H134,{5}, FALSE))</f>
      </c>
      <c r="AF177">
        <f>IF(IFERROR(VLOOKUP(U177,Store_Showcase!B2:H134,{6}, FALSE), TRUE)=TRUE, IF(IFERROR(VLOOKUP(U177,Store_SRP!B2:H103,{6}, FALSE), TRUE)=TRUE,VLOOKUP(U177,Store_VAM!B2:H271,{6}, FALSE),VLOOKUP(U177,Store_SRP!B2:H103,{6}, FALSE)), VLOOKUP(U177,Store_Showcase!B2:H134,{6}, FALSE))</f>
      </c>
      <c r="AG177">
        <f>VLOOKUP(D177,Sku_Consolidated!A2:R948,18,FALSE)</f>
      </c>
      <c r="AH177">
        <f>VLOOKUP(D177,Sku_Consolidated!A2:S948,19,FALSE)</f>
      </c>
      <c r="AI177">
        <f>VLOOKUP(D177,Sku_Consolidated!A2:T948,20,FALSE)</f>
      </c>
    </row>
    <row r="178" spans="1:35" x14ac:dyDescent="0.25">
      <c r="A178">
        <v>2024</v>
      </c>
      <c r="B178" t="s">
        <v>30</v>
      </c>
      <c r="C178" t="s">
        <v>31</v>
      </c>
      <c r="D178">
        <v>104143246</v>
      </c>
      <c r="E178" t="s">
        <v>32</v>
      </c>
      <c r="F178" s="12" t="s">
        <v>82</v>
      </c>
      <c r="G178" s="12" t="s">
        <v>82</v>
      </c>
      <c r="H178" t="s">
        <v>34</v>
      </c>
      <c r="I178" s="13" t="s">
        <v>43</v>
      </c>
      <c r="J178" s="13">
        <f>IF(H178="EA", I178, 0)</f>
      </c>
      <c r="K178" s="13">
        <f>IF(H178="KG", I178, I178 * VLOOKUP(D178,Sku_Consolidated!A2:U948,21,FALSE))</f>
      </c>
      <c r="L178" s="14" t="s">
        <v>36</v>
      </c>
      <c r="M178">
        <v>80</v>
      </c>
      <c r="N178" s="14" t="s">
        <v>60</v>
      </c>
      <c r="O178" s="14" t="s">
        <v>61</v>
      </c>
      <c r="P178" s="14" t="s">
        <v>62</v>
      </c>
      <c r="Q178" s="14" t="s">
        <v>63</v>
      </c>
      <c r="R178">
        <f>IF(IFERROR(VLOOKUP(U178,Store_Showcase!B2:H134,7, FALSE), TRUE)=TRUE, IF(IFERROR(VLOOKUP(U178,Store_SRP!B2:H103,7, FALSE), TRUE)=TRUE,VLOOKUP(U178,Store_VAM!B2:H271,7, FALSE),VLOOKUP(U178,Store_SRP!B2:H103,7, FALSE)), VLOOKUP(U178,Store_Showcase!B2:H134,7, FALSE))</f>
      </c>
      <c r="S178">
        <f>IF(IFERROR(VLOOKUP(U178,Store_Showcase!B2:K134,10, FALSE), TRUE)=TRUE, IF(IFERROR(VLOOKUP(U178,Store_SRP!B2:K103,10, FALSE), TRUE)=TRUE,VLOOKUP(U178,Store_VAM!B2:K271,10, FALSE),VLOOKUP(U178,Store_SRP!B2:K103,10, FALSE)), VLOOKUP(U178,Store_Showcase!B2:K134,10, FALSE))</f>
      </c>
      <c r="T178">
        <f>IF(VLOOKUP(D178,Sku_Consolidated!A2:S948,19,FALSE)="SHOWCASE", VLOOKUP(U178,Store_Showcase!B2:L134,11, FALSE), IF(VLOOKUP(D178,Sku_Consolidated!A2:S948,19,FALSE)="VAM",VLOOKUP(U178,Store_VAM!B2:L271,11, FALSE),VLOOKUP(U178,Store_SRP!B2:L103,11, FALSE)))</f>
      </c>
      <c r="U178" s="14">
        <v>6014</v>
      </c>
      <c r="V178">
        <f>IF(VLOOKUP(D178,Sku_Consolidated!A2:S948,19,FALSE)="SHOWCASE", VLOOKUP(U178,Store_Showcase!B2:C134,2, FALSE), IF(VLOOKUP(D178,Sku_Consolidated!A2:S948,19,FALSE)="VAM",VLOOKUP(U178,Store_VAM!B2:C271,2, FALSE),VLOOKUP(U178,Store_SRP!B2:C103,2, FALSE)))</f>
      </c>
      <c r="W178">
        <f>VLOOKUP(D178,Sku_Consolidated!A2:G948, 7, FALSE)</f>
      </c>
      <c r="X178">
        <f>VLOOKUP(D178,Sku_Consolidated!A2:K948, 11, FALSE)</f>
      </c>
      <c r="Y178">
        <f>VLOOKUP(D178,Sku_Consolidated!A2:H948, 8, FALSE)</f>
      </c>
      <c r="Z178">
        <f>VLOOKUP(D178,Sku_Consolidated!A2:I948, 9, FALSE)</f>
      </c>
      <c r="AA178" t="s">
        <v>41</v>
      </c>
      <c r="AB178">
        <f>VLOOKUP(D178,Sku_Consolidated!A2:E948, {5}, FALSE)</f>
      </c>
      <c r="AC178">
        <f>IF(VLOOKUP(D178,Sku_Consolidated!A2:S948,19,FALSE)="SHOWCASE", VLOOKUP(U178,Store_Showcase!B2:N134,13, FALSE), IF(VLOOKUP(D178,Sku_Consolidated!A2:S948,19,FALSE)="VAM",VLOOKUP(U178,Store_VAM!B2:N271,13, FALSE),VLOOKUP(U178,Store_SRP!B2:N103,13, FALSE)))</f>
      </c>
      <c r="AD178">
        <f>IF(IFERROR(AC178,TRUE)=TRUE, "-","OK")</f>
      </c>
      <c r="AE178">
        <f>IF(IFERROR(VLOOKUP(U178,Store_Showcase!B2:H134,{5}, FALSE), TRUE)=TRUE, IF(IFERROR(VLOOKUP(U178,Store_SRP!B2:H103,{5}, FALSE), TRUE)=TRUE,VLOOKUP(U178,Store_VAM!B2:H271,{5}, FALSE),VLOOKUP(U178,Store_SRP!B2:H103,{5}, FALSE)), VLOOKUP(U178,Store_Showcase!B2:H134,{5}, FALSE))</f>
      </c>
      <c r="AF178">
        <f>IF(IFERROR(VLOOKUP(U178,Store_Showcase!B2:H134,{6}, FALSE), TRUE)=TRUE, IF(IFERROR(VLOOKUP(U178,Store_SRP!B2:H103,{6}, FALSE), TRUE)=TRUE,VLOOKUP(U178,Store_VAM!B2:H271,{6}, FALSE),VLOOKUP(U178,Store_SRP!B2:H103,{6}, FALSE)), VLOOKUP(U178,Store_Showcase!B2:H134,{6}, FALSE))</f>
      </c>
      <c r="AG178">
        <f>VLOOKUP(D178,Sku_Consolidated!A2:R948,18,FALSE)</f>
      </c>
      <c r="AH178">
        <f>VLOOKUP(D178,Sku_Consolidated!A2:S948,19,FALSE)</f>
      </c>
      <c r="AI178">
        <f>VLOOKUP(D178,Sku_Consolidated!A2:T948,20,FALSE)</f>
      </c>
    </row>
    <row r="179" spans="1:35" x14ac:dyDescent="0.25">
      <c r="A179">
        <v>2024</v>
      </c>
      <c r="B179" t="s">
        <v>30</v>
      </c>
      <c r="C179" t="s">
        <v>31</v>
      </c>
      <c r="D179">
        <v>104143263</v>
      </c>
      <c r="E179" t="s">
        <v>48</v>
      </c>
      <c r="F179" s="12" t="s">
        <v>82</v>
      </c>
      <c r="G179" s="12" t="s">
        <v>82</v>
      </c>
      <c r="H179" t="s">
        <v>34</v>
      </c>
      <c r="I179" s="13" t="s">
        <v>43</v>
      </c>
      <c r="J179" s="13">
        <f>IF(H179="EA", I179, 0)</f>
      </c>
      <c r="K179" s="13">
        <f>IF(H179="KG", I179, I179 * VLOOKUP(D179,Sku_Consolidated!A2:U948,21,FALSE))</f>
      </c>
      <c r="L179" s="14" t="s">
        <v>36</v>
      </c>
      <c r="M179">
        <v>80</v>
      </c>
      <c r="N179" s="14" t="s">
        <v>65</v>
      </c>
      <c r="O179" s="14" t="s">
        <v>66</v>
      </c>
      <c r="P179" s="14" t="s">
        <v>67</v>
      </c>
      <c r="Q179" s="14" t="s">
        <v>68</v>
      </c>
      <c r="R179">
        <f>IF(IFERROR(VLOOKUP(U179,Store_Showcase!B2:H134,7, FALSE), TRUE)=TRUE, IF(IFERROR(VLOOKUP(U179,Store_SRP!B2:H103,7, FALSE), TRUE)=TRUE,VLOOKUP(U179,Store_VAM!B2:H271,7, FALSE),VLOOKUP(U179,Store_SRP!B2:H103,7, FALSE)), VLOOKUP(U179,Store_Showcase!B2:H134,7, FALSE))</f>
      </c>
      <c r="S179">
        <f>IF(IFERROR(VLOOKUP(U179,Store_Showcase!B2:K134,10, FALSE), TRUE)=TRUE, IF(IFERROR(VLOOKUP(U179,Store_SRP!B2:K103,10, FALSE), TRUE)=TRUE,VLOOKUP(U179,Store_VAM!B2:K271,10, FALSE),VLOOKUP(U179,Store_SRP!B2:K103,10, FALSE)), VLOOKUP(U179,Store_Showcase!B2:K134,10, FALSE))</f>
      </c>
      <c r="T179">
        <f>IF(VLOOKUP(D179,Sku_Consolidated!A2:S948,19,FALSE)="SHOWCASE", VLOOKUP(U179,Store_Showcase!B2:L134,11, FALSE), IF(VLOOKUP(D179,Sku_Consolidated!A2:S948,19,FALSE)="VAM",VLOOKUP(U179,Store_VAM!B2:L271,11, FALSE),VLOOKUP(U179,Store_SRP!B2:L103,11, FALSE)))</f>
      </c>
      <c r="U179" s="14">
        <v>6014</v>
      </c>
      <c r="V179">
        <f>IF(VLOOKUP(D179,Sku_Consolidated!A2:S948,19,FALSE)="SHOWCASE", VLOOKUP(U179,Store_Showcase!B2:C134,2, FALSE), IF(VLOOKUP(D179,Sku_Consolidated!A2:S948,19,FALSE)="VAM",VLOOKUP(U179,Store_VAM!B2:C271,2, FALSE),VLOOKUP(U179,Store_SRP!B2:C103,2, FALSE)))</f>
      </c>
      <c r="W179">
        <f>VLOOKUP(D179,Sku_Consolidated!A2:G948, 7, FALSE)</f>
      </c>
      <c r="X179">
        <f>VLOOKUP(D179,Sku_Consolidated!A2:K948, 11, FALSE)</f>
      </c>
      <c r="Y179">
        <f>VLOOKUP(D179,Sku_Consolidated!A2:H948, 8, FALSE)</f>
      </c>
      <c r="Z179">
        <f>VLOOKUP(D179,Sku_Consolidated!A2:I948, 9, FALSE)</f>
      </c>
      <c r="AA179" t="s">
        <v>41</v>
      </c>
      <c r="AB179">
        <f>VLOOKUP(D179,Sku_Consolidated!A2:E948, {5}, FALSE)</f>
      </c>
      <c r="AC179">
        <f>IF(VLOOKUP(D179,Sku_Consolidated!A2:S948,19,FALSE)="SHOWCASE", VLOOKUP(U179,Store_Showcase!B2:N134,13, FALSE), IF(VLOOKUP(D179,Sku_Consolidated!A2:S948,19,FALSE)="VAM",VLOOKUP(U179,Store_VAM!B2:N271,13, FALSE),VLOOKUP(U179,Store_SRP!B2:N103,13, FALSE)))</f>
      </c>
      <c r="AD179">
        <f>IF(IFERROR(AC179,TRUE)=TRUE, "-","OK")</f>
      </c>
      <c r="AE179">
        <f>IF(IFERROR(VLOOKUP(U179,Store_Showcase!B2:H134,{5}, FALSE), TRUE)=TRUE, IF(IFERROR(VLOOKUP(U179,Store_SRP!B2:H103,{5}, FALSE), TRUE)=TRUE,VLOOKUP(U179,Store_VAM!B2:H271,{5}, FALSE),VLOOKUP(U179,Store_SRP!B2:H103,{5}, FALSE)), VLOOKUP(U179,Store_Showcase!B2:H134,{5}, FALSE))</f>
      </c>
      <c r="AF179">
        <f>IF(IFERROR(VLOOKUP(U179,Store_Showcase!B2:H134,{6}, FALSE), TRUE)=TRUE, IF(IFERROR(VLOOKUP(U179,Store_SRP!B2:H103,{6}, FALSE), TRUE)=TRUE,VLOOKUP(U179,Store_VAM!B2:H271,{6}, FALSE),VLOOKUP(U179,Store_SRP!B2:H103,{6}, FALSE)), VLOOKUP(U179,Store_Showcase!B2:H134,{6}, FALSE))</f>
      </c>
      <c r="AG179">
        <f>VLOOKUP(D179,Sku_Consolidated!A2:R948,18,FALSE)</f>
      </c>
      <c r="AH179">
        <f>VLOOKUP(D179,Sku_Consolidated!A2:S948,19,FALSE)</f>
      </c>
      <c r="AI179">
        <f>VLOOKUP(D179,Sku_Consolidated!A2:T948,20,FALSE)</f>
      </c>
    </row>
    <row r="180" spans="1:35" x14ac:dyDescent="0.25">
      <c r="A180">
        <v>2024</v>
      </c>
      <c r="B180" t="s">
        <v>30</v>
      </c>
      <c r="C180" t="s">
        <v>31</v>
      </c>
      <c r="D180">
        <v>104143265</v>
      </c>
      <c r="E180" t="s">
        <v>53</v>
      </c>
      <c r="F180" s="12" t="s">
        <v>82</v>
      </c>
      <c r="G180" s="12" t="s">
        <v>82</v>
      </c>
      <c r="H180" t="s">
        <v>34</v>
      </c>
      <c r="I180" s="13" t="s">
        <v>43</v>
      </c>
      <c r="J180" s="13">
        <f>IF(H180="EA", I180, 0)</f>
      </c>
      <c r="K180" s="13">
        <f>IF(H180="KG", I180, I180 * VLOOKUP(D180,Sku_Consolidated!A2:U948,21,FALSE))</f>
      </c>
      <c r="L180" s="14" t="s">
        <v>36</v>
      </c>
      <c r="M180">
        <v>80</v>
      </c>
      <c r="N180" s="14" t="s">
        <v>69</v>
      </c>
      <c r="O180" s="14" t="s">
        <v>70</v>
      </c>
      <c r="P180" s="14" t="s">
        <v>71</v>
      </c>
      <c r="Q180" s="14" t="s">
        <v>72</v>
      </c>
      <c r="R180">
        <f>IF(IFERROR(VLOOKUP(U180,Store_Showcase!B2:H134,7, FALSE), TRUE)=TRUE, IF(IFERROR(VLOOKUP(U180,Store_SRP!B2:H103,7, FALSE), TRUE)=TRUE,VLOOKUP(U180,Store_VAM!B2:H271,7, FALSE),VLOOKUP(U180,Store_SRP!B2:H103,7, FALSE)), VLOOKUP(U180,Store_Showcase!B2:H134,7, FALSE))</f>
      </c>
      <c r="S180">
        <f>IF(IFERROR(VLOOKUP(U180,Store_Showcase!B2:K134,10, FALSE), TRUE)=TRUE, IF(IFERROR(VLOOKUP(U180,Store_SRP!B2:K103,10, FALSE), TRUE)=TRUE,VLOOKUP(U180,Store_VAM!B2:K271,10, FALSE),VLOOKUP(U180,Store_SRP!B2:K103,10, FALSE)), VLOOKUP(U180,Store_Showcase!B2:K134,10, FALSE))</f>
      </c>
      <c r="T180">
        <f>IF(VLOOKUP(D180,Sku_Consolidated!A2:S948,19,FALSE)="SHOWCASE", VLOOKUP(U180,Store_Showcase!B2:L134,11, FALSE), IF(VLOOKUP(D180,Sku_Consolidated!A2:S948,19,FALSE)="VAM",VLOOKUP(U180,Store_VAM!B2:L271,11, FALSE),VLOOKUP(U180,Store_SRP!B2:L103,11, FALSE)))</f>
      </c>
      <c r="U180" s="14">
        <v>6014</v>
      </c>
      <c r="V180">
        <f>IF(VLOOKUP(D180,Sku_Consolidated!A2:S948,19,FALSE)="SHOWCASE", VLOOKUP(U180,Store_Showcase!B2:C134,2, FALSE), IF(VLOOKUP(D180,Sku_Consolidated!A2:S948,19,FALSE)="VAM",VLOOKUP(U180,Store_VAM!B2:C271,2, FALSE),VLOOKUP(U180,Store_SRP!B2:C103,2, FALSE)))</f>
      </c>
      <c r="W180">
        <f>VLOOKUP(D180,Sku_Consolidated!A2:G948, 7, FALSE)</f>
      </c>
      <c r="X180">
        <f>VLOOKUP(D180,Sku_Consolidated!A2:K948, 11, FALSE)</f>
      </c>
      <c r="Y180">
        <f>VLOOKUP(D180,Sku_Consolidated!A2:H948, 8, FALSE)</f>
      </c>
      <c r="Z180">
        <f>VLOOKUP(D180,Sku_Consolidated!A2:I948, 9, FALSE)</f>
      </c>
      <c r="AA180" t="s">
        <v>41</v>
      </c>
      <c r="AB180">
        <f>VLOOKUP(D180,Sku_Consolidated!A2:E948, {5}, FALSE)</f>
      </c>
      <c r="AC180">
        <f>IF(VLOOKUP(D180,Sku_Consolidated!A2:S948,19,FALSE)="SHOWCASE", VLOOKUP(U180,Store_Showcase!B2:N134,13, FALSE), IF(VLOOKUP(D180,Sku_Consolidated!A2:S948,19,FALSE)="VAM",VLOOKUP(U180,Store_VAM!B2:N271,13, FALSE),VLOOKUP(U180,Store_SRP!B2:N103,13, FALSE)))</f>
      </c>
      <c r="AD180">
        <f>IF(IFERROR(AC180,TRUE)=TRUE, "-","OK")</f>
      </c>
      <c r="AE180">
        <f>IF(IFERROR(VLOOKUP(U180,Store_Showcase!B2:H134,{5}, FALSE), TRUE)=TRUE, IF(IFERROR(VLOOKUP(U180,Store_SRP!B2:H103,{5}, FALSE), TRUE)=TRUE,VLOOKUP(U180,Store_VAM!B2:H271,{5}, FALSE),VLOOKUP(U180,Store_SRP!B2:H103,{5}, FALSE)), VLOOKUP(U180,Store_Showcase!B2:H134,{5}, FALSE))</f>
      </c>
      <c r="AF180">
        <f>IF(IFERROR(VLOOKUP(U180,Store_Showcase!B2:H134,{6}, FALSE), TRUE)=TRUE, IF(IFERROR(VLOOKUP(U180,Store_SRP!B2:H103,{6}, FALSE), TRUE)=TRUE,VLOOKUP(U180,Store_VAM!B2:H271,{6}, FALSE),VLOOKUP(U180,Store_SRP!B2:H103,{6}, FALSE)), VLOOKUP(U180,Store_Showcase!B2:H134,{6}, FALSE))</f>
      </c>
      <c r="AG180">
        <f>VLOOKUP(D180,Sku_Consolidated!A2:R948,18,FALSE)</f>
      </c>
      <c r="AH180">
        <f>VLOOKUP(D180,Sku_Consolidated!A2:S948,19,FALSE)</f>
      </c>
      <c r="AI180">
        <f>VLOOKUP(D180,Sku_Consolidated!A2:T948,20,FALSE)</f>
      </c>
    </row>
    <row r="181" spans="1:35" x14ac:dyDescent="0.25">
      <c r="A181">
        <v>2024</v>
      </c>
      <c r="B181" t="s">
        <v>30</v>
      </c>
      <c r="C181" t="s">
        <v>31</v>
      </c>
      <c r="D181">
        <v>104194032</v>
      </c>
      <c r="E181" t="s">
        <v>129</v>
      </c>
      <c r="F181" s="12" t="s">
        <v>82</v>
      </c>
      <c r="G181" s="12" t="s">
        <v>82</v>
      </c>
      <c r="H181" t="s">
        <v>34</v>
      </c>
      <c r="I181" s="13" t="s">
        <v>43</v>
      </c>
      <c r="J181" s="13">
        <f>IF(H181="EA", I181, 0)</f>
      </c>
      <c r="K181" s="13">
        <f>IF(H181="KG", I181, I181 * VLOOKUP(D181,Sku_Consolidated!A2:U948,21,FALSE))</f>
      </c>
      <c r="L181" s="14" t="s">
        <v>36</v>
      </c>
      <c r="M181">
        <v>80</v>
      </c>
      <c r="N181" s="14" t="s">
        <v>135</v>
      </c>
      <c r="O181" s="14" t="s">
        <v>136</v>
      </c>
      <c r="P181" s="14" t="s">
        <v>137</v>
      </c>
      <c r="Q181" s="14" t="s">
        <v>138</v>
      </c>
      <c r="R181">
        <f>IF(IFERROR(VLOOKUP(U181,Store_Showcase!B2:H134,7, FALSE), TRUE)=TRUE, IF(IFERROR(VLOOKUP(U181,Store_SRP!B2:H103,7, FALSE), TRUE)=TRUE,VLOOKUP(U181,Store_VAM!B2:H271,7, FALSE),VLOOKUP(U181,Store_SRP!B2:H103,7, FALSE)), VLOOKUP(U181,Store_Showcase!B2:H134,7, FALSE))</f>
      </c>
      <c r="S181">
        <f>IF(IFERROR(VLOOKUP(U181,Store_Showcase!B2:K134,10, FALSE), TRUE)=TRUE, IF(IFERROR(VLOOKUP(U181,Store_SRP!B2:K103,10, FALSE), TRUE)=TRUE,VLOOKUP(U181,Store_VAM!B2:K271,10, FALSE),VLOOKUP(U181,Store_SRP!B2:K103,10, FALSE)), VLOOKUP(U181,Store_Showcase!B2:K134,10, FALSE))</f>
      </c>
      <c r="T181">
        <f>IF(VLOOKUP(D181,Sku_Consolidated!A2:S948,19,FALSE)="SHOWCASE", VLOOKUP(U181,Store_Showcase!B2:L134,11, FALSE), IF(VLOOKUP(D181,Sku_Consolidated!A2:S948,19,FALSE)="VAM",VLOOKUP(U181,Store_VAM!B2:L271,11, FALSE),VLOOKUP(U181,Store_SRP!B2:L103,11, FALSE)))</f>
      </c>
      <c r="U181" s="14">
        <v>6014</v>
      </c>
      <c r="V181">
        <f>IF(VLOOKUP(D181,Sku_Consolidated!A2:S948,19,FALSE)="SHOWCASE", VLOOKUP(U181,Store_Showcase!B2:C134,2, FALSE), IF(VLOOKUP(D181,Sku_Consolidated!A2:S948,19,FALSE)="VAM",VLOOKUP(U181,Store_VAM!B2:C271,2, FALSE),VLOOKUP(U181,Store_SRP!B2:C103,2, FALSE)))</f>
      </c>
      <c r="W181">
        <f>VLOOKUP(D181,Sku_Consolidated!A2:G948, 7, FALSE)</f>
      </c>
      <c r="X181">
        <f>VLOOKUP(D181,Sku_Consolidated!A2:K948, 11, FALSE)</f>
      </c>
      <c r="Y181">
        <f>VLOOKUP(D181,Sku_Consolidated!A2:H948, 8, FALSE)</f>
      </c>
      <c r="Z181">
        <f>VLOOKUP(D181,Sku_Consolidated!A2:I948, 9, FALSE)</f>
      </c>
      <c r="AA181" t="s">
        <v>41</v>
      </c>
      <c r="AB181">
        <f>VLOOKUP(D181,Sku_Consolidated!A2:E948, {5}, FALSE)</f>
      </c>
      <c r="AC181">
        <f>IF(VLOOKUP(D181,Sku_Consolidated!A2:S948,19,FALSE)="SHOWCASE", VLOOKUP(U181,Store_Showcase!B2:N134,13, FALSE), IF(VLOOKUP(D181,Sku_Consolidated!A2:S948,19,FALSE)="VAM",VLOOKUP(U181,Store_VAM!B2:N271,13, FALSE),VLOOKUP(U181,Store_SRP!B2:N103,13, FALSE)))</f>
      </c>
      <c r="AD181">
        <f>IF(IFERROR(AC181,TRUE)=TRUE, "-","OK")</f>
      </c>
      <c r="AE181">
        <f>IF(IFERROR(VLOOKUP(U181,Store_Showcase!B2:H134,{5}, FALSE), TRUE)=TRUE, IF(IFERROR(VLOOKUP(U181,Store_SRP!B2:H103,{5}, FALSE), TRUE)=TRUE,VLOOKUP(U181,Store_VAM!B2:H271,{5}, FALSE),VLOOKUP(U181,Store_SRP!B2:H103,{5}, FALSE)), VLOOKUP(U181,Store_Showcase!B2:H134,{5}, FALSE))</f>
      </c>
      <c r="AF181">
        <f>IF(IFERROR(VLOOKUP(U181,Store_Showcase!B2:H134,{6}, FALSE), TRUE)=TRUE, IF(IFERROR(VLOOKUP(U181,Store_SRP!B2:H103,{6}, FALSE), TRUE)=TRUE,VLOOKUP(U181,Store_VAM!B2:H271,{6}, FALSE),VLOOKUP(U181,Store_SRP!B2:H103,{6}, FALSE)), VLOOKUP(U181,Store_Showcase!B2:H134,{6}, FALSE))</f>
      </c>
      <c r="AG181">
        <f>VLOOKUP(D181,Sku_Consolidated!A2:R948,18,FALSE)</f>
      </c>
      <c r="AH181">
        <f>VLOOKUP(D181,Sku_Consolidated!A2:S948,19,FALSE)</f>
      </c>
      <c r="AI181">
        <f>VLOOKUP(D181,Sku_Consolidated!A2:T948,20,FALSE)</f>
      </c>
    </row>
    <row r="182" spans="1:35" x14ac:dyDescent="0.25">
      <c r="A182">
        <v>2024</v>
      </c>
      <c r="B182" t="s">
        <v>30</v>
      </c>
      <c r="C182" t="s">
        <v>31</v>
      </c>
      <c r="D182">
        <v>104194032</v>
      </c>
      <c r="E182" t="s">
        <v>129</v>
      </c>
      <c r="F182" s="12" t="s">
        <v>83</v>
      </c>
      <c r="G182" s="12" t="s">
        <v>83</v>
      </c>
      <c r="H182" t="s">
        <v>34</v>
      </c>
      <c r="I182" s="13" t="s">
        <v>43</v>
      </c>
      <c r="J182" s="13">
        <f>IF(H182="EA", I182, 0)</f>
      </c>
      <c r="K182" s="13">
        <f>IF(H182="KG", I182, I182 * VLOOKUP(D182,Sku_Consolidated!A2:U948,21,FALSE))</f>
      </c>
      <c r="L182" s="14" t="s">
        <v>36</v>
      </c>
      <c r="M182">
        <v>80</v>
      </c>
      <c r="N182" s="14" t="s">
        <v>135</v>
      </c>
      <c r="O182" s="14" t="s">
        <v>136</v>
      </c>
      <c r="P182" s="14" t="s">
        <v>137</v>
      </c>
      <c r="Q182" s="14" t="s">
        <v>138</v>
      </c>
      <c r="R182">
        <f>IF(IFERROR(VLOOKUP(U182,Store_Showcase!B2:H134,7, FALSE), TRUE)=TRUE, IF(IFERROR(VLOOKUP(U182,Store_SRP!B2:H103,7, FALSE), TRUE)=TRUE,VLOOKUP(U182,Store_VAM!B2:H271,7, FALSE),VLOOKUP(U182,Store_SRP!B2:H103,7, FALSE)), VLOOKUP(U182,Store_Showcase!B2:H134,7, FALSE))</f>
      </c>
      <c r="S182">
        <f>IF(IFERROR(VLOOKUP(U182,Store_Showcase!B2:K134,10, FALSE), TRUE)=TRUE, IF(IFERROR(VLOOKUP(U182,Store_SRP!B2:K103,10, FALSE), TRUE)=TRUE,VLOOKUP(U182,Store_VAM!B2:K271,10, FALSE),VLOOKUP(U182,Store_SRP!B2:K103,10, FALSE)), VLOOKUP(U182,Store_Showcase!B2:K134,10, FALSE))</f>
      </c>
      <c r="T182">
        <f>IF(VLOOKUP(D182,Sku_Consolidated!A2:S948,19,FALSE)="SHOWCASE", VLOOKUP(U182,Store_Showcase!B2:L134,11, FALSE), IF(VLOOKUP(D182,Sku_Consolidated!A2:S948,19,FALSE)="VAM",VLOOKUP(U182,Store_VAM!B2:L271,11, FALSE),VLOOKUP(U182,Store_SRP!B2:L103,11, FALSE)))</f>
      </c>
      <c r="U182" s="14">
        <v>6014</v>
      </c>
      <c r="V182">
        <f>IF(VLOOKUP(D182,Sku_Consolidated!A2:S948,19,FALSE)="SHOWCASE", VLOOKUP(U182,Store_Showcase!B2:C134,2, FALSE), IF(VLOOKUP(D182,Sku_Consolidated!A2:S948,19,FALSE)="VAM",VLOOKUP(U182,Store_VAM!B2:C271,2, FALSE),VLOOKUP(U182,Store_SRP!B2:C103,2, FALSE)))</f>
      </c>
      <c r="W182">
        <f>VLOOKUP(D182,Sku_Consolidated!A2:G948, 7, FALSE)</f>
      </c>
      <c r="X182">
        <f>VLOOKUP(D182,Sku_Consolidated!A2:K948, 11, FALSE)</f>
      </c>
      <c r="Y182">
        <f>VLOOKUP(D182,Sku_Consolidated!A2:H948, 8, FALSE)</f>
      </c>
      <c r="Z182">
        <f>VLOOKUP(D182,Sku_Consolidated!A2:I948, 9, FALSE)</f>
      </c>
      <c r="AA182" t="s">
        <v>41</v>
      </c>
      <c r="AB182">
        <f>VLOOKUP(D182,Sku_Consolidated!A2:E948, {5}, FALSE)</f>
      </c>
      <c r="AC182">
        <f>IF(VLOOKUP(D182,Sku_Consolidated!A2:S948,19,FALSE)="SHOWCASE", VLOOKUP(U182,Store_Showcase!B2:N134,13, FALSE), IF(VLOOKUP(D182,Sku_Consolidated!A2:S948,19,FALSE)="VAM",VLOOKUP(U182,Store_VAM!B2:N271,13, FALSE),VLOOKUP(U182,Store_SRP!B2:N103,13, FALSE)))</f>
      </c>
      <c r="AD182">
        <f>IF(IFERROR(AC182,TRUE)=TRUE, "-","OK")</f>
      </c>
      <c r="AE182">
        <f>IF(IFERROR(VLOOKUP(U182,Store_Showcase!B2:H134,{5}, FALSE), TRUE)=TRUE, IF(IFERROR(VLOOKUP(U182,Store_SRP!B2:H103,{5}, FALSE), TRUE)=TRUE,VLOOKUP(U182,Store_VAM!B2:H271,{5}, FALSE),VLOOKUP(U182,Store_SRP!B2:H103,{5}, FALSE)), VLOOKUP(U182,Store_Showcase!B2:H134,{5}, FALSE))</f>
      </c>
      <c r="AF182">
        <f>IF(IFERROR(VLOOKUP(U182,Store_Showcase!B2:H134,{6}, FALSE), TRUE)=TRUE, IF(IFERROR(VLOOKUP(U182,Store_SRP!B2:H103,{6}, FALSE), TRUE)=TRUE,VLOOKUP(U182,Store_VAM!B2:H271,{6}, FALSE),VLOOKUP(U182,Store_SRP!B2:H103,{6}, FALSE)), VLOOKUP(U182,Store_Showcase!B2:H134,{6}, FALSE))</f>
      </c>
      <c r="AG182">
        <f>VLOOKUP(D182,Sku_Consolidated!A2:R948,18,FALSE)</f>
      </c>
      <c r="AH182">
        <f>VLOOKUP(D182,Sku_Consolidated!A2:S948,19,FALSE)</f>
      </c>
      <c r="AI182">
        <f>VLOOKUP(D182,Sku_Consolidated!A2:T948,20,FALSE)</f>
      </c>
    </row>
    <row r="183" spans="1:35" x14ac:dyDescent="0.25">
      <c r="A183">
        <v>2024</v>
      </c>
      <c r="B183" t="s">
        <v>30</v>
      </c>
      <c r="C183" t="s">
        <v>31</v>
      </c>
      <c r="D183">
        <v>104194036</v>
      </c>
      <c r="E183" t="s">
        <v>114</v>
      </c>
      <c r="F183" s="12" t="s">
        <v>89</v>
      </c>
      <c r="G183" s="12" t="s">
        <v>89</v>
      </c>
      <c r="H183" t="s">
        <v>34</v>
      </c>
      <c r="I183" s="13" t="s">
        <v>43</v>
      </c>
      <c r="J183" s="13">
        <f>IF(H183="EA", I183, 0)</f>
      </c>
      <c r="K183" s="13">
        <f>IF(H183="KG", I183, I183 * VLOOKUP(D183,Sku_Consolidated!A2:U948,21,FALSE))</f>
      </c>
      <c r="L183" s="14" t="s">
        <v>36</v>
      </c>
      <c r="M183">
        <v>80</v>
      </c>
      <c r="N183" s="14" t="s">
        <v>69</v>
      </c>
      <c r="O183" s="14" t="s">
        <v>70</v>
      </c>
      <c r="P183" s="14" t="s">
        <v>71</v>
      </c>
      <c r="Q183" s="14" t="s">
        <v>72</v>
      </c>
      <c r="R183">
        <f>IF(IFERROR(VLOOKUP(U183,Store_Showcase!B2:H134,7, FALSE), TRUE)=TRUE, IF(IFERROR(VLOOKUP(U183,Store_SRP!B2:H103,7, FALSE), TRUE)=TRUE,VLOOKUP(U183,Store_VAM!B2:H271,7, FALSE),VLOOKUP(U183,Store_SRP!B2:H103,7, FALSE)), VLOOKUP(U183,Store_Showcase!B2:H134,7, FALSE))</f>
      </c>
      <c r="S183">
        <f>IF(IFERROR(VLOOKUP(U183,Store_Showcase!B2:K134,10, FALSE), TRUE)=TRUE, IF(IFERROR(VLOOKUP(U183,Store_SRP!B2:K103,10, FALSE), TRUE)=TRUE,VLOOKUP(U183,Store_VAM!B2:K271,10, FALSE),VLOOKUP(U183,Store_SRP!B2:K103,10, FALSE)), VLOOKUP(U183,Store_Showcase!B2:K134,10, FALSE))</f>
      </c>
      <c r="T183">
        <f>IF(VLOOKUP(D183,Sku_Consolidated!A2:S948,19,FALSE)="SHOWCASE", VLOOKUP(U183,Store_Showcase!B2:L134,11, FALSE), IF(VLOOKUP(D183,Sku_Consolidated!A2:S948,19,FALSE)="VAM",VLOOKUP(U183,Store_VAM!B2:L271,11, FALSE),VLOOKUP(U183,Store_SRP!B2:L103,11, FALSE)))</f>
      </c>
      <c r="U183" s="14">
        <v>6014</v>
      </c>
      <c r="V183">
        <f>IF(VLOOKUP(D183,Sku_Consolidated!A2:S948,19,FALSE)="SHOWCASE", VLOOKUP(U183,Store_Showcase!B2:C134,2, FALSE), IF(VLOOKUP(D183,Sku_Consolidated!A2:S948,19,FALSE)="VAM",VLOOKUP(U183,Store_VAM!B2:C271,2, FALSE),VLOOKUP(U183,Store_SRP!B2:C103,2, FALSE)))</f>
      </c>
      <c r="W183">
        <f>VLOOKUP(D183,Sku_Consolidated!A2:G948, 7, FALSE)</f>
      </c>
      <c r="X183">
        <f>VLOOKUP(D183,Sku_Consolidated!A2:K948, 11, FALSE)</f>
      </c>
      <c r="Y183">
        <f>VLOOKUP(D183,Sku_Consolidated!A2:H948, 8, FALSE)</f>
      </c>
      <c r="Z183">
        <f>VLOOKUP(D183,Sku_Consolidated!A2:I948, 9, FALSE)</f>
      </c>
      <c r="AA183" t="s">
        <v>41</v>
      </c>
      <c r="AB183">
        <f>VLOOKUP(D183,Sku_Consolidated!A2:E948, {5}, FALSE)</f>
      </c>
      <c r="AC183">
        <f>IF(VLOOKUP(D183,Sku_Consolidated!A2:S948,19,FALSE)="SHOWCASE", VLOOKUP(U183,Store_Showcase!B2:N134,13, FALSE), IF(VLOOKUP(D183,Sku_Consolidated!A2:S948,19,FALSE)="VAM",VLOOKUP(U183,Store_VAM!B2:N271,13, FALSE),VLOOKUP(U183,Store_SRP!B2:N103,13, FALSE)))</f>
      </c>
      <c r="AD183">
        <f>IF(IFERROR(AC183,TRUE)=TRUE, "-","OK")</f>
      </c>
      <c r="AE183">
        <f>IF(IFERROR(VLOOKUP(U183,Store_Showcase!B2:H134,{5}, FALSE), TRUE)=TRUE, IF(IFERROR(VLOOKUP(U183,Store_SRP!B2:H103,{5}, FALSE), TRUE)=TRUE,VLOOKUP(U183,Store_VAM!B2:H271,{5}, FALSE),VLOOKUP(U183,Store_SRP!B2:H103,{5}, FALSE)), VLOOKUP(U183,Store_Showcase!B2:H134,{5}, FALSE))</f>
      </c>
      <c r="AF183">
        <f>IF(IFERROR(VLOOKUP(U183,Store_Showcase!B2:H134,{6}, FALSE), TRUE)=TRUE, IF(IFERROR(VLOOKUP(U183,Store_SRP!B2:H103,{6}, FALSE), TRUE)=TRUE,VLOOKUP(U183,Store_VAM!B2:H271,{6}, FALSE),VLOOKUP(U183,Store_SRP!B2:H103,{6}, FALSE)), VLOOKUP(U183,Store_Showcase!B2:H134,{6}, FALSE))</f>
      </c>
      <c r="AG183">
        <f>VLOOKUP(D183,Sku_Consolidated!A2:R948,18,FALSE)</f>
      </c>
      <c r="AH183">
        <f>VLOOKUP(D183,Sku_Consolidated!A2:S948,19,FALSE)</f>
      </c>
      <c r="AI183">
        <f>VLOOKUP(D183,Sku_Consolidated!A2:T948,20,FALSE)</f>
      </c>
    </row>
    <row r="184" spans="1:35" x14ac:dyDescent="0.25">
      <c r="A184">
        <v>2024</v>
      </c>
      <c r="B184" t="s">
        <v>30</v>
      </c>
      <c r="C184" t="s">
        <v>31</v>
      </c>
      <c r="D184">
        <v>104194036</v>
      </c>
      <c r="E184" t="s">
        <v>114</v>
      </c>
      <c r="F184" s="12" t="s">
        <v>90</v>
      </c>
      <c r="G184" s="12" t="s">
        <v>90</v>
      </c>
      <c r="H184" t="s">
        <v>34</v>
      </c>
      <c r="I184" s="13" t="s">
        <v>43</v>
      </c>
      <c r="J184" s="13">
        <f>IF(H184="EA", I184, 0)</f>
      </c>
      <c r="K184" s="13">
        <f>IF(H184="KG", I184, I184 * VLOOKUP(D184,Sku_Consolidated!A2:U948,21,FALSE))</f>
      </c>
      <c r="L184" s="14" t="s">
        <v>36</v>
      </c>
      <c r="M184">
        <v>80</v>
      </c>
      <c r="N184" s="14" t="s">
        <v>69</v>
      </c>
      <c r="O184" s="14" t="s">
        <v>70</v>
      </c>
      <c r="P184" s="14" t="s">
        <v>71</v>
      </c>
      <c r="Q184" s="14" t="s">
        <v>72</v>
      </c>
      <c r="R184">
        <f>IF(IFERROR(VLOOKUP(U184,Store_Showcase!B2:H134,7, FALSE), TRUE)=TRUE, IF(IFERROR(VLOOKUP(U184,Store_SRP!B2:H103,7, FALSE), TRUE)=TRUE,VLOOKUP(U184,Store_VAM!B2:H271,7, FALSE),VLOOKUP(U184,Store_SRP!B2:H103,7, FALSE)), VLOOKUP(U184,Store_Showcase!B2:H134,7, FALSE))</f>
      </c>
      <c r="S184">
        <f>IF(IFERROR(VLOOKUP(U184,Store_Showcase!B2:K134,10, FALSE), TRUE)=TRUE, IF(IFERROR(VLOOKUP(U184,Store_SRP!B2:K103,10, FALSE), TRUE)=TRUE,VLOOKUP(U184,Store_VAM!B2:K271,10, FALSE),VLOOKUP(U184,Store_SRP!B2:K103,10, FALSE)), VLOOKUP(U184,Store_Showcase!B2:K134,10, FALSE))</f>
      </c>
      <c r="T184">
        <f>IF(VLOOKUP(D184,Sku_Consolidated!A2:S948,19,FALSE)="SHOWCASE", VLOOKUP(U184,Store_Showcase!B2:L134,11, FALSE), IF(VLOOKUP(D184,Sku_Consolidated!A2:S948,19,FALSE)="VAM",VLOOKUP(U184,Store_VAM!B2:L271,11, FALSE),VLOOKUP(U184,Store_SRP!B2:L103,11, FALSE)))</f>
      </c>
      <c r="U184" s="14">
        <v>6014</v>
      </c>
      <c r="V184">
        <f>IF(VLOOKUP(D184,Sku_Consolidated!A2:S948,19,FALSE)="SHOWCASE", VLOOKUP(U184,Store_Showcase!B2:C134,2, FALSE), IF(VLOOKUP(D184,Sku_Consolidated!A2:S948,19,FALSE)="VAM",VLOOKUP(U184,Store_VAM!B2:C271,2, FALSE),VLOOKUP(U184,Store_SRP!B2:C103,2, FALSE)))</f>
      </c>
      <c r="W184">
        <f>VLOOKUP(D184,Sku_Consolidated!A2:G948, 7, FALSE)</f>
      </c>
      <c r="X184">
        <f>VLOOKUP(D184,Sku_Consolidated!A2:K948, 11, FALSE)</f>
      </c>
      <c r="Y184">
        <f>VLOOKUP(D184,Sku_Consolidated!A2:H948, 8, FALSE)</f>
      </c>
      <c r="Z184">
        <f>VLOOKUP(D184,Sku_Consolidated!A2:I948, 9, FALSE)</f>
      </c>
      <c r="AA184" t="s">
        <v>41</v>
      </c>
      <c r="AB184">
        <f>VLOOKUP(D184,Sku_Consolidated!A2:E948, {5}, FALSE)</f>
      </c>
      <c r="AC184">
        <f>IF(VLOOKUP(D184,Sku_Consolidated!A2:S948,19,FALSE)="SHOWCASE", VLOOKUP(U184,Store_Showcase!B2:N134,13, FALSE), IF(VLOOKUP(D184,Sku_Consolidated!A2:S948,19,FALSE)="VAM",VLOOKUP(U184,Store_VAM!B2:N271,13, FALSE),VLOOKUP(U184,Store_SRP!B2:N103,13, FALSE)))</f>
      </c>
      <c r="AD184">
        <f>IF(IFERROR(AC184,TRUE)=TRUE, "-","OK")</f>
      </c>
      <c r="AE184">
        <f>IF(IFERROR(VLOOKUP(U184,Store_Showcase!B2:H134,{5}, FALSE), TRUE)=TRUE, IF(IFERROR(VLOOKUP(U184,Store_SRP!B2:H103,{5}, FALSE), TRUE)=TRUE,VLOOKUP(U184,Store_VAM!B2:H271,{5}, FALSE),VLOOKUP(U184,Store_SRP!B2:H103,{5}, FALSE)), VLOOKUP(U184,Store_Showcase!B2:H134,{5}, FALSE))</f>
      </c>
      <c r="AF184">
        <f>IF(IFERROR(VLOOKUP(U184,Store_Showcase!B2:H134,{6}, FALSE), TRUE)=TRUE, IF(IFERROR(VLOOKUP(U184,Store_SRP!B2:H103,{6}, FALSE), TRUE)=TRUE,VLOOKUP(U184,Store_VAM!B2:H271,{6}, FALSE),VLOOKUP(U184,Store_SRP!B2:H103,{6}, FALSE)), VLOOKUP(U184,Store_Showcase!B2:H134,{6}, FALSE))</f>
      </c>
      <c r="AG184">
        <f>VLOOKUP(D184,Sku_Consolidated!A2:R948,18,FALSE)</f>
      </c>
      <c r="AH184">
        <f>VLOOKUP(D184,Sku_Consolidated!A2:S948,19,FALSE)</f>
      </c>
      <c r="AI184">
        <f>VLOOKUP(D184,Sku_Consolidated!A2:T948,20,FALSE)</f>
      </c>
    </row>
    <row r="185" spans="1:35" x14ac:dyDescent="0.25">
      <c r="A185">
        <v>2024</v>
      </c>
      <c r="B185" t="s">
        <v>30</v>
      </c>
      <c r="C185" t="s">
        <v>31</v>
      </c>
      <c r="D185">
        <v>104194044</v>
      </c>
      <c r="E185" t="s">
        <v>139</v>
      </c>
      <c r="F185" s="12" t="s">
        <v>90</v>
      </c>
      <c r="G185" s="12" t="s">
        <v>90</v>
      </c>
      <c r="H185" t="s">
        <v>34</v>
      </c>
      <c r="I185" s="13" t="s">
        <v>43</v>
      </c>
      <c r="J185" s="13">
        <f>IF(H185="EA", I185, 0)</f>
      </c>
      <c r="K185" s="13">
        <f>IF(H185="KG", I185, I185 * VLOOKUP(D185,Sku_Consolidated!A2:U948,21,FALSE))</f>
      </c>
      <c r="L185" s="14" t="s">
        <v>36</v>
      </c>
      <c r="M185">
        <v>80</v>
      </c>
      <c r="N185" s="14" t="s">
        <v>69</v>
      </c>
      <c r="O185" s="14" t="s">
        <v>70</v>
      </c>
      <c r="P185" s="14" t="s">
        <v>71</v>
      </c>
      <c r="Q185" s="14" t="s">
        <v>72</v>
      </c>
      <c r="R185">
        <f>IF(IFERROR(VLOOKUP(U185,Store_Showcase!B2:H134,7, FALSE), TRUE)=TRUE, IF(IFERROR(VLOOKUP(U185,Store_SRP!B2:H103,7, FALSE), TRUE)=TRUE,VLOOKUP(U185,Store_VAM!B2:H271,7, FALSE),VLOOKUP(U185,Store_SRP!B2:H103,7, FALSE)), VLOOKUP(U185,Store_Showcase!B2:H134,7, FALSE))</f>
      </c>
      <c r="S185">
        <f>IF(IFERROR(VLOOKUP(U185,Store_Showcase!B2:K134,10, FALSE), TRUE)=TRUE, IF(IFERROR(VLOOKUP(U185,Store_SRP!B2:K103,10, FALSE), TRUE)=TRUE,VLOOKUP(U185,Store_VAM!B2:K271,10, FALSE),VLOOKUP(U185,Store_SRP!B2:K103,10, FALSE)), VLOOKUP(U185,Store_Showcase!B2:K134,10, FALSE))</f>
      </c>
      <c r="T185">
        <f>IF(VLOOKUP(D185,Sku_Consolidated!A2:S948,19,FALSE)="SHOWCASE", VLOOKUP(U185,Store_Showcase!B2:L134,11, FALSE), IF(VLOOKUP(D185,Sku_Consolidated!A2:S948,19,FALSE)="VAM",VLOOKUP(U185,Store_VAM!B2:L271,11, FALSE),VLOOKUP(U185,Store_SRP!B2:L103,11, FALSE)))</f>
      </c>
      <c r="U185" s="14">
        <v>6014</v>
      </c>
      <c r="V185">
        <f>IF(VLOOKUP(D185,Sku_Consolidated!A2:S948,19,FALSE)="SHOWCASE", VLOOKUP(U185,Store_Showcase!B2:C134,2, FALSE), IF(VLOOKUP(D185,Sku_Consolidated!A2:S948,19,FALSE)="VAM",VLOOKUP(U185,Store_VAM!B2:C271,2, FALSE),VLOOKUP(U185,Store_SRP!B2:C103,2, FALSE)))</f>
      </c>
      <c r="W185">
        <f>VLOOKUP(D185,Sku_Consolidated!A2:G948, 7, FALSE)</f>
      </c>
      <c r="X185">
        <f>VLOOKUP(D185,Sku_Consolidated!A2:K948, 11, FALSE)</f>
      </c>
      <c r="Y185">
        <f>VLOOKUP(D185,Sku_Consolidated!A2:H948, 8, FALSE)</f>
      </c>
      <c r="Z185">
        <f>VLOOKUP(D185,Sku_Consolidated!A2:I948, 9, FALSE)</f>
      </c>
      <c r="AA185" t="s">
        <v>41</v>
      </c>
      <c r="AB185">
        <f>VLOOKUP(D185,Sku_Consolidated!A2:E948, {5}, FALSE)</f>
      </c>
      <c r="AC185">
        <f>IF(VLOOKUP(D185,Sku_Consolidated!A2:S948,19,FALSE)="SHOWCASE", VLOOKUP(U185,Store_Showcase!B2:N134,13, FALSE), IF(VLOOKUP(D185,Sku_Consolidated!A2:S948,19,FALSE)="VAM",VLOOKUP(U185,Store_VAM!B2:N271,13, FALSE),VLOOKUP(U185,Store_SRP!B2:N103,13, FALSE)))</f>
      </c>
      <c r="AD185">
        <f>IF(IFERROR(AC185,TRUE)=TRUE, "-","OK")</f>
      </c>
      <c r="AE185">
        <f>IF(IFERROR(VLOOKUP(U185,Store_Showcase!B2:H134,{5}, FALSE), TRUE)=TRUE, IF(IFERROR(VLOOKUP(U185,Store_SRP!B2:H103,{5}, FALSE), TRUE)=TRUE,VLOOKUP(U185,Store_VAM!B2:H271,{5}, FALSE),VLOOKUP(U185,Store_SRP!B2:H103,{5}, FALSE)), VLOOKUP(U185,Store_Showcase!B2:H134,{5}, FALSE))</f>
      </c>
      <c r="AF185">
        <f>IF(IFERROR(VLOOKUP(U185,Store_Showcase!B2:H134,{6}, FALSE), TRUE)=TRUE, IF(IFERROR(VLOOKUP(U185,Store_SRP!B2:H103,{6}, FALSE), TRUE)=TRUE,VLOOKUP(U185,Store_VAM!B2:H271,{6}, FALSE),VLOOKUP(U185,Store_SRP!B2:H103,{6}, FALSE)), VLOOKUP(U185,Store_Showcase!B2:H134,{6}, FALSE))</f>
      </c>
      <c r="AG185">
        <f>VLOOKUP(D185,Sku_Consolidated!A2:R948,18,FALSE)</f>
      </c>
      <c r="AH185">
        <f>VLOOKUP(D185,Sku_Consolidated!A2:S948,19,FALSE)</f>
      </c>
      <c r="AI185">
        <f>VLOOKUP(D185,Sku_Consolidated!A2:T948,20,FALSE)</f>
      </c>
    </row>
    <row r="186" spans="1:35" x14ac:dyDescent="0.25">
      <c r="A186">
        <v>2024</v>
      </c>
      <c r="B186" t="s">
        <v>30</v>
      </c>
      <c r="C186" t="s">
        <v>31</v>
      </c>
      <c r="D186">
        <v>104143246</v>
      </c>
      <c r="E186" t="s">
        <v>32</v>
      </c>
      <c r="F186" s="12" t="s">
        <v>91</v>
      </c>
      <c r="G186" s="12" t="s">
        <v>91</v>
      </c>
      <c r="H186" t="s">
        <v>34</v>
      </c>
      <c r="I186" s="13" t="s">
        <v>43</v>
      </c>
      <c r="J186" s="13">
        <f>IF(H186="EA", I186, 0)</f>
      </c>
      <c r="K186" s="13">
        <f>IF(H186="KG", I186, I186 * VLOOKUP(D186,Sku_Consolidated!A2:U948,21,FALSE))</f>
      </c>
      <c r="L186" s="14" t="s">
        <v>36</v>
      </c>
      <c r="M186">
        <v>80</v>
      </c>
      <c r="N186" s="14" t="s">
        <v>60</v>
      </c>
      <c r="O186" s="14" t="s">
        <v>61</v>
      </c>
      <c r="P186" s="14" t="s">
        <v>62</v>
      </c>
      <c r="Q186" s="14" t="s">
        <v>63</v>
      </c>
      <c r="R186">
        <f>IF(IFERROR(VLOOKUP(U186,Store_Showcase!B2:H134,7, FALSE), TRUE)=TRUE, IF(IFERROR(VLOOKUP(U186,Store_SRP!B2:H103,7, FALSE), TRUE)=TRUE,VLOOKUP(U186,Store_VAM!B2:H271,7, FALSE),VLOOKUP(U186,Store_SRP!B2:H103,7, FALSE)), VLOOKUP(U186,Store_Showcase!B2:H134,7, FALSE))</f>
      </c>
      <c r="S186">
        <f>IF(IFERROR(VLOOKUP(U186,Store_Showcase!B2:K134,10, FALSE), TRUE)=TRUE, IF(IFERROR(VLOOKUP(U186,Store_SRP!B2:K103,10, FALSE), TRUE)=TRUE,VLOOKUP(U186,Store_VAM!B2:K271,10, FALSE),VLOOKUP(U186,Store_SRP!B2:K103,10, FALSE)), VLOOKUP(U186,Store_Showcase!B2:K134,10, FALSE))</f>
      </c>
      <c r="T186">
        <f>IF(VLOOKUP(D186,Sku_Consolidated!A2:S948,19,FALSE)="SHOWCASE", VLOOKUP(U186,Store_Showcase!B2:L134,11, FALSE), IF(VLOOKUP(D186,Sku_Consolidated!A2:S948,19,FALSE)="VAM",VLOOKUP(U186,Store_VAM!B2:L271,11, FALSE),VLOOKUP(U186,Store_SRP!B2:L103,11, FALSE)))</f>
      </c>
      <c r="U186" s="14">
        <v>6014</v>
      </c>
      <c r="V186">
        <f>IF(VLOOKUP(D186,Sku_Consolidated!A2:S948,19,FALSE)="SHOWCASE", VLOOKUP(U186,Store_Showcase!B2:C134,2, FALSE), IF(VLOOKUP(D186,Sku_Consolidated!A2:S948,19,FALSE)="VAM",VLOOKUP(U186,Store_VAM!B2:C271,2, FALSE),VLOOKUP(U186,Store_SRP!B2:C103,2, FALSE)))</f>
      </c>
      <c r="W186">
        <f>VLOOKUP(D186,Sku_Consolidated!A2:G948, 7, FALSE)</f>
      </c>
      <c r="X186">
        <f>VLOOKUP(D186,Sku_Consolidated!A2:K948, 11, FALSE)</f>
      </c>
      <c r="Y186">
        <f>VLOOKUP(D186,Sku_Consolidated!A2:H948, 8, FALSE)</f>
      </c>
      <c r="Z186">
        <f>VLOOKUP(D186,Sku_Consolidated!A2:I948, 9, FALSE)</f>
      </c>
      <c r="AA186" t="s">
        <v>41</v>
      </c>
      <c r="AB186">
        <f>VLOOKUP(D186,Sku_Consolidated!A2:E948, {5}, FALSE)</f>
      </c>
      <c r="AC186">
        <f>IF(VLOOKUP(D186,Sku_Consolidated!A2:S948,19,FALSE)="SHOWCASE", VLOOKUP(U186,Store_Showcase!B2:N134,13, FALSE), IF(VLOOKUP(D186,Sku_Consolidated!A2:S948,19,FALSE)="VAM",VLOOKUP(U186,Store_VAM!B2:N271,13, FALSE),VLOOKUP(U186,Store_SRP!B2:N103,13, FALSE)))</f>
      </c>
      <c r="AD186">
        <f>IF(IFERROR(AC186,TRUE)=TRUE, "-","OK")</f>
      </c>
      <c r="AE186">
        <f>IF(IFERROR(VLOOKUP(U186,Store_Showcase!B2:H134,{5}, FALSE), TRUE)=TRUE, IF(IFERROR(VLOOKUP(U186,Store_SRP!B2:H103,{5}, FALSE), TRUE)=TRUE,VLOOKUP(U186,Store_VAM!B2:H271,{5}, FALSE),VLOOKUP(U186,Store_SRP!B2:H103,{5}, FALSE)), VLOOKUP(U186,Store_Showcase!B2:H134,{5}, FALSE))</f>
      </c>
      <c r="AF186">
        <f>IF(IFERROR(VLOOKUP(U186,Store_Showcase!B2:H134,{6}, FALSE), TRUE)=TRUE, IF(IFERROR(VLOOKUP(U186,Store_SRP!B2:H103,{6}, FALSE), TRUE)=TRUE,VLOOKUP(U186,Store_VAM!B2:H271,{6}, FALSE),VLOOKUP(U186,Store_SRP!B2:H103,{6}, FALSE)), VLOOKUP(U186,Store_Showcase!B2:H134,{6}, FALSE))</f>
      </c>
      <c r="AG186">
        <f>VLOOKUP(D186,Sku_Consolidated!A2:R948,18,FALSE)</f>
      </c>
      <c r="AH186">
        <f>VLOOKUP(D186,Sku_Consolidated!A2:S948,19,FALSE)</f>
      </c>
      <c r="AI186">
        <f>VLOOKUP(D186,Sku_Consolidated!A2:T948,20,FALSE)</f>
      </c>
    </row>
    <row r="187" spans="1:35" x14ac:dyDescent="0.25">
      <c r="A187">
        <v>2024</v>
      </c>
      <c r="B187" t="s">
        <v>30</v>
      </c>
      <c r="C187" t="s">
        <v>31</v>
      </c>
      <c r="D187">
        <v>104143253</v>
      </c>
      <c r="E187" t="s">
        <v>64</v>
      </c>
      <c r="F187" s="12" t="s">
        <v>91</v>
      </c>
      <c r="G187" s="12" t="s">
        <v>91</v>
      </c>
      <c r="H187" t="s">
        <v>34</v>
      </c>
      <c r="I187" s="13" t="s">
        <v>43</v>
      </c>
      <c r="J187" s="13">
        <f>IF(H187="EA", I187, 0)</f>
      </c>
      <c r="K187" s="13">
        <f>IF(H187="KG", I187, I187 * VLOOKUP(D187,Sku_Consolidated!A2:U948,21,FALSE))</f>
      </c>
      <c r="L187" s="14" t="s">
        <v>36</v>
      </c>
      <c r="M187">
        <v>80</v>
      </c>
      <c r="N187" s="14" t="s">
        <v>60</v>
      </c>
      <c r="O187" s="14" t="s">
        <v>61</v>
      </c>
      <c r="P187" s="14" t="s">
        <v>62</v>
      </c>
      <c r="Q187" s="14" t="s">
        <v>63</v>
      </c>
      <c r="R187">
        <f>IF(IFERROR(VLOOKUP(U187,Store_Showcase!B2:H134,7, FALSE), TRUE)=TRUE, IF(IFERROR(VLOOKUP(U187,Store_SRP!B2:H103,7, FALSE), TRUE)=TRUE,VLOOKUP(U187,Store_VAM!B2:H271,7, FALSE),VLOOKUP(U187,Store_SRP!B2:H103,7, FALSE)), VLOOKUP(U187,Store_Showcase!B2:H134,7, FALSE))</f>
      </c>
      <c r="S187">
        <f>IF(IFERROR(VLOOKUP(U187,Store_Showcase!B2:K134,10, FALSE), TRUE)=TRUE, IF(IFERROR(VLOOKUP(U187,Store_SRP!B2:K103,10, FALSE), TRUE)=TRUE,VLOOKUP(U187,Store_VAM!B2:K271,10, FALSE),VLOOKUP(U187,Store_SRP!B2:K103,10, FALSE)), VLOOKUP(U187,Store_Showcase!B2:K134,10, FALSE))</f>
      </c>
      <c r="T187">
        <f>IF(VLOOKUP(D187,Sku_Consolidated!A2:S948,19,FALSE)="SHOWCASE", VLOOKUP(U187,Store_Showcase!B2:L134,11, FALSE), IF(VLOOKUP(D187,Sku_Consolidated!A2:S948,19,FALSE)="VAM",VLOOKUP(U187,Store_VAM!B2:L271,11, FALSE),VLOOKUP(U187,Store_SRP!B2:L103,11, FALSE)))</f>
      </c>
      <c r="U187" s="14">
        <v>6014</v>
      </c>
      <c r="V187">
        <f>IF(VLOOKUP(D187,Sku_Consolidated!A2:S948,19,FALSE)="SHOWCASE", VLOOKUP(U187,Store_Showcase!B2:C134,2, FALSE), IF(VLOOKUP(D187,Sku_Consolidated!A2:S948,19,FALSE)="VAM",VLOOKUP(U187,Store_VAM!B2:C271,2, FALSE),VLOOKUP(U187,Store_SRP!B2:C103,2, FALSE)))</f>
      </c>
      <c r="W187">
        <f>VLOOKUP(D187,Sku_Consolidated!A2:G948, 7, FALSE)</f>
      </c>
      <c r="X187">
        <f>VLOOKUP(D187,Sku_Consolidated!A2:K948, 11, FALSE)</f>
      </c>
      <c r="Y187">
        <f>VLOOKUP(D187,Sku_Consolidated!A2:H948, 8, FALSE)</f>
      </c>
      <c r="Z187">
        <f>VLOOKUP(D187,Sku_Consolidated!A2:I948, 9, FALSE)</f>
      </c>
      <c r="AA187" t="s">
        <v>41</v>
      </c>
      <c r="AB187">
        <f>VLOOKUP(D187,Sku_Consolidated!A2:E948, {5}, FALSE)</f>
      </c>
      <c r="AC187">
        <f>IF(VLOOKUP(D187,Sku_Consolidated!A2:S948,19,FALSE)="SHOWCASE", VLOOKUP(U187,Store_Showcase!B2:N134,13, FALSE), IF(VLOOKUP(D187,Sku_Consolidated!A2:S948,19,FALSE)="VAM",VLOOKUP(U187,Store_VAM!B2:N271,13, FALSE),VLOOKUP(U187,Store_SRP!B2:N103,13, FALSE)))</f>
      </c>
      <c r="AD187">
        <f>IF(IFERROR(AC187,TRUE)=TRUE, "-","OK")</f>
      </c>
      <c r="AE187">
        <f>IF(IFERROR(VLOOKUP(U187,Store_Showcase!B2:H134,{5}, FALSE), TRUE)=TRUE, IF(IFERROR(VLOOKUP(U187,Store_SRP!B2:H103,{5}, FALSE), TRUE)=TRUE,VLOOKUP(U187,Store_VAM!B2:H271,{5}, FALSE),VLOOKUP(U187,Store_SRP!B2:H103,{5}, FALSE)), VLOOKUP(U187,Store_Showcase!B2:H134,{5}, FALSE))</f>
      </c>
      <c r="AF187">
        <f>IF(IFERROR(VLOOKUP(U187,Store_Showcase!B2:H134,{6}, FALSE), TRUE)=TRUE, IF(IFERROR(VLOOKUP(U187,Store_SRP!B2:H103,{6}, FALSE), TRUE)=TRUE,VLOOKUP(U187,Store_VAM!B2:H271,{6}, FALSE),VLOOKUP(U187,Store_SRP!B2:H103,{6}, FALSE)), VLOOKUP(U187,Store_Showcase!B2:H134,{6}, FALSE))</f>
      </c>
      <c r="AG187">
        <f>VLOOKUP(D187,Sku_Consolidated!A2:R948,18,FALSE)</f>
      </c>
      <c r="AH187">
        <f>VLOOKUP(D187,Sku_Consolidated!A2:S948,19,FALSE)</f>
      </c>
      <c r="AI187">
        <f>VLOOKUP(D187,Sku_Consolidated!A2:T948,20,FALSE)</f>
      </c>
    </row>
    <row r="188" spans="1:35" x14ac:dyDescent="0.25">
      <c r="A188">
        <v>2024</v>
      </c>
      <c r="B188" t="s">
        <v>30</v>
      </c>
      <c r="C188" t="s">
        <v>31</v>
      </c>
      <c r="D188">
        <v>104143263</v>
      </c>
      <c r="E188" t="s">
        <v>48</v>
      </c>
      <c r="F188" s="12" t="s">
        <v>91</v>
      </c>
      <c r="G188" s="12" t="s">
        <v>91</v>
      </c>
      <c r="H188" t="s">
        <v>34</v>
      </c>
      <c r="I188" s="13" t="s">
        <v>43</v>
      </c>
      <c r="J188" s="13">
        <f>IF(H188="EA", I188, 0)</f>
      </c>
      <c r="K188" s="13">
        <f>IF(H188="KG", I188, I188 * VLOOKUP(D188,Sku_Consolidated!A2:U948,21,FALSE))</f>
      </c>
      <c r="L188" s="14" t="s">
        <v>36</v>
      </c>
      <c r="M188">
        <v>80</v>
      </c>
      <c r="N188" s="14" t="s">
        <v>65</v>
      </c>
      <c r="O188" s="14" t="s">
        <v>66</v>
      </c>
      <c r="P188" s="14" t="s">
        <v>67</v>
      </c>
      <c r="Q188" s="14" t="s">
        <v>68</v>
      </c>
      <c r="R188">
        <f>IF(IFERROR(VLOOKUP(U188,Store_Showcase!B2:H134,7, FALSE), TRUE)=TRUE, IF(IFERROR(VLOOKUP(U188,Store_SRP!B2:H103,7, FALSE), TRUE)=TRUE,VLOOKUP(U188,Store_VAM!B2:H271,7, FALSE),VLOOKUP(U188,Store_SRP!B2:H103,7, FALSE)), VLOOKUP(U188,Store_Showcase!B2:H134,7, FALSE))</f>
      </c>
      <c r="S188">
        <f>IF(IFERROR(VLOOKUP(U188,Store_Showcase!B2:K134,10, FALSE), TRUE)=TRUE, IF(IFERROR(VLOOKUP(U188,Store_SRP!B2:K103,10, FALSE), TRUE)=TRUE,VLOOKUP(U188,Store_VAM!B2:K271,10, FALSE),VLOOKUP(U188,Store_SRP!B2:K103,10, FALSE)), VLOOKUP(U188,Store_Showcase!B2:K134,10, FALSE))</f>
      </c>
      <c r="T188">
        <f>IF(VLOOKUP(D188,Sku_Consolidated!A2:S948,19,FALSE)="SHOWCASE", VLOOKUP(U188,Store_Showcase!B2:L134,11, FALSE), IF(VLOOKUP(D188,Sku_Consolidated!A2:S948,19,FALSE)="VAM",VLOOKUP(U188,Store_VAM!B2:L271,11, FALSE),VLOOKUP(U188,Store_SRP!B2:L103,11, FALSE)))</f>
      </c>
      <c r="U188" s="14">
        <v>6014</v>
      </c>
      <c r="V188">
        <f>IF(VLOOKUP(D188,Sku_Consolidated!A2:S948,19,FALSE)="SHOWCASE", VLOOKUP(U188,Store_Showcase!B2:C134,2, FALSE), IF(VLOOKUP(D188,Sku_Consolidated!A2:S948,19,FALSE)="VAM",VLOOKUP(U188,Store_VAM!B2:C271,2, FALSE),VLOOKUP(U188,Store_SRP!B2:C103,2, FALSE)))</f>
      </c>
      <c r="W188">
        <f>VLOOKUP(D188,Sku_Consolidated!A2:G948, 7, FALSE)</f>
      </c>
      <c r="X188">
        <f>VLOOKUP(D188,Sku_Consolidated!A2:K948, 11, FALSE)</f>
      </c>
      <c r="Y188">
        <f>VLOOKUP(D188,Sku_Consolidated!A2:H948, 8, FALSE)</f>
      </c>
      <c r="Z188">
        <f>VLOOKUP(D188,Sku_Consolidated!A2:I948, 9, FALSE)</f>
      </c>
      <c r="AA188" t="s">
        <v>41</v>
      </c>
      <c r="AB188">
        <f>VLOOKUP(D188,Sku_Consolidated!A2:E948, {5}, FALSE)</f>
      </c>
      <c r="AC188">
        <f>IF(VLOOKUP(D188,Sku_Consolidated!A2:S948,19,FALSE)="SHOWCASE", VLOOKUP(U188,Store_Showcase!B2:N134,13, FALSE), IF(VLOOKUP(D188,Sku_Consolidated!A2:S948,19,FALSE)="VAM",VLOOKUP(U188,Store_VAM!B2:N271,13, FALSE),VLOOKUP(U188,Store_SRP!B2:N103,13, FALSE)))</f>
      </c>
      <c r="AD188">
        <f>IF(IFERROR(AC188,TRUE)=TRUE, "-","OK")</f>
      </c>
      <c r="AE188">
        <f>IF(IFERROR(VLOOKUP(U188,Store_Showcase!B2:H134,{5}, FALSE), TRUE)=TRUE, IF(IFERROR(VLOOKUP(U188,Store_SRP!B2:H103,{5}, FALSE), TRUE)=TRUE,VLOOKUP(U188,Store_VAM!B2:H271,{5}, FALSE),VLOOKUP(U188,Store_SRP!B2:H103,{5}, FALSE)), VLOOKUP(U188,Store_Showcase!B2:H134,{5}, FALSE))</f>
      </c>
      <c r="AF188">
        <f>IF(IFERROR(VLOOKUP(U188,Store_Showcase!B2:H134,{6}, FALSE), TRUE)=TRUE, IF(IFERROR(VLOOKUP(U188,Store_SRP!B2:H103,{6}, FALSE), TRUE)=TRUE,VLOOKUP(U188,Store_VAM!B2:H271,{6}, FALSE),VLOOKUP(U188,Store_SRP!B2:H103,{6}, FALSE)), VLOOKUP(U188,Store_Showcase!B2:H134,{6}, FALSE))</f>
      </c>
      <c r="AG188">
        <f>VLOOKUP(D188,Sku_Consolidated!A2:R948,18,FALSE)</f>
      </c>
      <c r="AH188">
        <f>VLOOKUP(D188,Sku_Consolidated!A2:S948,19,FALSE)</f>
      </c>
      <c r="AI188">
        <f>VLOOKUP(D188,Sku_Consolidated!A2:T948,20,FALSE)</f>
      </c>
    </row>
    <row r="189" spans="1:35" x14ac:dyDescent="0.25">
      <c r="A189">
        <v>2024</v>
      </c>
      <c r="B189" t="s">
        <v>30</v>
      </c>
      <c r="C189" t="s">
        <v>31</v>
      </c>
      <c r="D189">
        <v>104143265</v>
      </c>
      <c r="E189" t="s">
        <v>53</v>
      </c>
      <c r="F189" s="12" t="s">
        <v>91</v>
      </c>
      <c r="G189" s="12" t="s">
        <v>91</v>
      </c>
      <c r="H189" t="s">
        <v>34</v>
      </c>
      <c r="I189" s="13" t="s">
        <v>35</v>
      </c>
      <c r="J189" s="13">
        <f>IF(H189="EA", I189, 0)</f>
      </c>
      <c r="K189" s="13">
        <f>IF(H189="KG", I189, I189 * VLOOKUP(D189,Sku_Consolidated!A2:U948,21,FALSE))</f>
      </c>
      <c r="L189" s="14" t="s">
        <v>36</v>
      </c>
      <c r="M189">
        <v>80</v>
      </c>
      <c r="N189" s="14" t="s">
        <v>78</v>
      </c>
      <c r="O189" s="14" t="s">
        <v>103</v>
      </c>
      <c r="P189" s="14" t="s">
        <v>104</v>
      </c>
      <c r="Q189" s="14" t="s">
        <v>105</v>
      </c>
      <c r="R189">
        <f>IF(IFERROR(VLOOKUP(U189,Store_Showcase!B2:H134,7, FALSE), TRUE)=TRUE, IF(IFERROR(VLOOKUP(U189,Store_SRP!B2:H103,7, FALSE), TRUE)=TRUE,VLOOKUP(U189,Store_VAM!B2:H271,7, FALSE),VLOOKUP(U189,Store_SRP!B2:H103,7, FALSE)), VLOOKUP(U189,Store_Showcase!B2:H134,7, FALSE))</f>
      </c>
      <c r="S189">
        <f>IF(IFERROR(VLOOKUP(U189,Store_Showcase!B2:K134,10, FALSE), TRUE)=TRUE, IF(IFERROR(VLOOKUP(U189,Store_SRP!B2:K103,10, FALSE), TRUE)=TRUE,VLOOKUP(U189,Store_VAM!B2:K271,10, FALSE),VLOOKUP(U189,Store_SRP!B2:K103,10, FALSE)), VLOOKUP(U189,Store_Showcase!B2:K134,10, FALSE))</f>
      </c>
      <c r="T189">
        <f>IF(VLOOKUP(D189,Sku_Consolidated!A2:S948,19,FALSE)="SHOWCASE", VLOOKUP(U189,Store_Showcase!B2:L134,11, FALSE), IF(VLOOKUP(D189,Sku_Consolidated!A2:S948,19,FALSE)="VAM",VLOOKUP(U189,Store_VAM!B2:L271,11, FALSE),VLOOKUP(U189,Store_SRP!B2:L103,11, FALSE)))</f>
      </c>
      <c r="U189" s="14">
        <v>6014</v>
      </c>
      <c r="V189">
        <f>IF(VLOOKUP(D189,Sku_Consolidated!A2:S948,19,FALSE)="SHOWCASE", VLOOKUP(U189,Store_Showcase!B2:C134,2, FALSE), IF(VLOOKUP(D189,Sku_Consolidated!A2:S948,19,FALSE)="VAM",VLOOKUP(U189,Store_VAM!B2:C271,2, FALSE),VLOOKUP(U189,Store_SRP!B2:C103,2, FALSE)))</f>
      </c>
      <c r="W189">
        <f>VLOOKUP(D189,Sku_Consolidated!A2:G948, 7, FALSE)</f>
      </c>
      <c r="X189">
        <f>VLOOKUP(D189,Sku_Consolidated!A2:K948, 11, FALSE)</f>
      </c>
      <c r="Y189">
        <f>VLOOKUP(D189,Sku_Consolidated!A2:H948, 8, FALSE)</f>
      </c>
      <c r="Z189">
        <f>VLOOKUP(D189,Sku_Consolidated!A2:I948, 9, FALSE)</f>
      </c>
      <c r="AA189" t="s">
        <v>41</v>
      </c>
      <c r="AB189">
        <f>VLOOKUP(D189,Sku_Consolidated!A2:E948, {5}, FALSE)</f>
      </c>
      <c r="AC189">
        <f>IF(VLOOKUP(D189,Sku_Consolidated!A2:S948,19,FALSE)="SHOWCASE", VLOOKUP(U189,Store_Showcase!B2:N134,13, FALSE), IF(VLOOKUP(D189,Sku_Consolidated!A2:S948,19,FALSE)="VAM",VLOOKUP(U189,Store_VAM!B2:N271,13, FALSE),VLOOKUP(U189,Store_SRP!B2:N103,13, FALSE)))</f>
      </c>
      <c r="AD189">
        <f>IF(IFERROR(AC189,TRUE)=TRUE, "-","OK")</f>
      </c>
      <c r="AE189">
        <f>IF(IFERROR(VLOOKUP(U189,Store_Showcase!B2:H134,{5}, FALSE), TRUE)=TRUE, IF(IFERROR(VLOOKUP(U189,Store_SRP!B2:H103,{5}, FALSE), TRUE)=TRUE,VLOOKUP(U189,Store_VAM!B2:H271,{5}, FALSE),VLOOKUP(U189,Store_SRP!B2:H103,{5}, FALSE)), VLOOKUP(U189,Store_Showcase!B2:H134,{5}, FALSE))</f>
      </c>
      <c r="AF189">
        <f>IF(IFERROR(VLOOKUP(U189,Store_Showcase!B2:H134,{6}, FALSE), TRUE)=TRUE, IF(IFERROR(VLOOKUP(U189,Store_SRP!B2:H103,{6}, FALSE), TRUE)=TRUE,VLOOKUP(U189,Store_VAM!B2:H271,{6}, FALSE),VLOOKUP(U189,Store_SRP!B2:H103,{6}, FALSE)), VLOOKUP(U189,Store_Showcase!B2:H134,{6}, FALSE))</f>
      </c>
      <c r="AG189">
        <f>VLOOKUP(D189,Sku_Consolidated!A2:R948,18,FALSE)</f>
      </c>
      <c r="AH189">
        <f>VLOOKUP(D189,Sku_Consolidated!A2:S948,19,FALSE)</f>
      </c>
      <c r="AI189">
        <f>VLOOKUP(D189,Sku_Consolidated!A2:T948,20,FALSE)</f>
      </c>
    </row>
    <row r="190" spans="1:35" x14ac:dyDescent="0.25">
      <c r="A190">
        <v>2024</v>
      </c>
      <c r="B190" t="s">
        <v>30</v>
      </c>
      <c r="C190" t="s">
        <v>31</v>
      </c>
      <c r="D190">
        <v>104194044</v>
      </c>
      <c r="E190" t="s">
        <v>139</v>
      </c>
      <c r="F190" s="12" t="s">
        <v>91</v>
      </c>
      <c r="G190" s="12" t="s">
        <v>91</v>
      </c>
      <c r="H190" t="s">
        <v>34</v>
      </c>
      <c r="I190" s="13" t="s">
        <v>43</v>
      </c>
      <c r="J190" s="13">
        <f>IF(H190="EA", I190, 0)</f>
      </c>
      <c r="K190" s="13">
        <f>IF(H190="KG", I190, I190 * VLOOKUP(D190,Sku_Consolidated!A2:U948,21,FALSE))</f>
      </c>
      <c r="L190" s="14" t="s">
        <v>36</v>
      </c>
      <c r="M190">
        <v>80</v>
      </c>
      <c r="N190" s="14" t="s">
        <v>69</v>
      </c>
      <c r="O190" s="14" t="s">
        <v>70</v>
      </c>
      <c r="P190" s="14" t="s">
        <v>71</v>
      </c>
      <c r="Q190" s="14" t="s">
        <v>72</v>
      </c>
      <c r="R190">
        <f>IF(IFERROR(VLOOKUP(U190,Store_Showcase!B2:H134,7, FALSE), TRUE)=TRUE, IF(IFERROR(VLOOKUP(U190,Store_SRP!B2:H103,7, FALSE), TRUE)=TRUE,VLOOKUP(U190,Store_VAM!B2:H271,7, FALSE),VLOOKUP(U190,Store_SRP!B2:H103,7, FALSE)), VLOOKUP(U190,Store_Showcase!B2:H134,7, FALSE))</f>
      </c>
      <c r="S190">
        <f>IF(IFERROR(VLOOKUP(U190,Store_Showcase!B2:K134,10, FALSE), TRUE)=TRUE, IF(IFERROR(VLOOKUP(U190,Store_SRP!B2:K103,10, FALSE), TRUE)=TRUE,VLOOKUP(U190,Store_VAM!B2:K271,10, FALSE),VLOOKUP(U190,Store_SRP!B2:K103,10, FALSE)), VLOOKUP(U190,Store_Showcase!B2:K134,10, FALSE))</f>
      </c>
      <c r="T190">
        <f>IF(VLOOKUP(D190,Sku_Consolidated!A2:S948,19,FALSE)="SHOWCASE", VLOOKUP(U190,Store_Showcase!B2:L134,11, FALSE), IF(VLOOKUP(D190,Sku_Consolidated!A2:S948,19,FALSE)="VAM",VLOOKUP(U190,Store_VAM!B2:L271,11, FALSE),VLOOKUP(U190,Store_SRP!B2:L103,11, FALSE)))</f>
      </c>
      <c r="U190" s="14">
        <v>6014</v>
      </c>
      <c r="V190">
        <f>IF(VLOOKUP(D190,Sku_Consolidated!A2:S948,19,FALSE)="SHOWCASE", VLOOKUP(U190,Store_Showcase!B2:C134,2, FALSE), IF(VLOOKUP(D190,Sku_Consolidated!A2:S948,19,FALSE)="VAM",VLOOKUP(U190,Store_VAM!B2:C271,2, FALSE),VLOOKUP(U190,Store_SRP!B2:C103,2, FALSE)))</f>
      </c>
      <c r="W190">
        <f>VLOOKUP(D190,Sku_Consolidated!A2:G948, 7, FALSE)</f>
      </c>
      <c r="X190">
        <f>VLOOKUP(D190,Sku_Consolidated!A2:K948, 11, FALSE)</f>
      </c>
      <c r="Y190">
        <f>VLOOKUP(D190,Sku_Consolidated!A2:H948, 8, FALSE)</f>
      </c>
      <c r="Z190">
        <f>VLOOKUP(D190,Sku_Consolidated!A2:I948, 9, FALSE)</f>
      </c>
      <c r="AA190" t="s">
        <v>41</v>
      </c>
      <c r="AB190">
        <f>VLOOKUP(D190,Sku_Consolidated!A2:E948, {5}, FALSE)</f>
      </c>
      <c r="AC190">
        <f>IF(VLOOKUP(D190,Sku_Consolidated!A2:S948,19,FALSE)="SHOWCASE", VLOOKUP(U190,Store_Showcase!B2:N134,13, FALSE), IF(VLOOKUP(D190,Sku_Consolidated!A2:S948,19,FALSE)="VAM",VLOOKUP(U190,Store_VAM!B2:N271,13, FALSE),VLOOKUP(U190,Store_SRP!B2:N103,13, FALSE)))</f>
      </c>
      <c r="AD190">
        <f>IF(IFERROR(AC190,TRUE)=TRUE, "-","OK")</f>
      </c>
      <c r="AE190">
        <f>IF(IFERROR(VLOOKUP(U190,Store_Showcase!B2:H134,{5}, FALSE), TRUE)=TRUE, IF(IFERROR(VLOOKUP(U190,Store_SRP!B2:H103,{5}, FALSE), TRUE)=TRUE,VLOOKUP(U190,Store_VAM!B2:H271,{5}, FALSE),VLOOKUP(U190,Store_SRP!B2:H103,{5}, FALSE)), VLOOKUP(U190,Store_Showcase!B2:H134,{5}, FALSE))</f>
      </c>
      <c r="AF190">
        <f>IF(IFERROR(VLOOKUP(U190,Store_Showcase!B2:H134,{6}, FALSE), TRUE)=TRUE, IF(IFERROR(VLOOKUP(U190,Store_SRP!B2:H103,{6}, FALSE), TRUE)=TRUE,VLOOKUP(U190,Store_VAM!B2:H271,{6}, FALSE),VLOOKUP(U190,Store_SRP!B2:H103,{6}, FALSE)), VLOOKUP(U190,Store_Showcase!B2:H134,{6}, FALSE))</f>
      </c>
      <c r="AG190">
        <f>VLOOKUP(D190,Sku_Consolidated!A2:R948,18,FALSE)</f>
      </c>
      <c r="AH190">
        <f>VLOOKUP(D190,Sku_Consolidated!A2:S948,19,FALSE)</f>
      </c>
      <c r="AI190">
        <f>VLOOKUP(D190,Sku_Consolidated!A2:T948,20,FALSE)</f>
      </c>
    </row>
    <row r="191" spans="1:35" x14ac:dyDescent="0.25">
      <c r="A191">
        <v>2024</v>
      </c>
      <c r="B191" t="s">
        <v>30</v>
      </c>
      <c r="C191" t="s">
        <v>31</v>
      </c>
      <c r="D191">
        <v>104143253</v>
      </c>
      <c r="E191" t="s">
        <v>64</v>
      </c>
      <c r="F191" s="12" t="s">
        <v>155</v>
      </c>
      <c r="G191" s="12" t="s">
        <v>155</v>
      </c>
      <c r="H191" t="s">
        <v>34</v>
      </c>
      <c r="I191" s="13" t="s">
        <v>43</v>
      </c>
      <c r="J191" s="13">
        <f>IF(H191="EA", I191, 0)</f>
      </c>
      <c r="K191" s="13">
        <f>IF(H191="KG", I191, I191 * VLOOKUP(D191,Sku_Consolidated!A2:U948,21,FALSE))</f>
      </c>
      <c r="L191" s="14" t="s">
        <v>36</v>
      </c>
      <c r="M191">
        <v>80</v>
      </c>
      <c r="N191" s="14" t="s">
        <v>60</v>
      </c>
      <c r="O191" s="14" t="s">
        <v>61</v>
      </c>
      <c r="P191" s="14" t="s">
        <v>62</v>
      </c>
      <c r="Q191" s="14" t="s">
        <v>63</v>
      </c>
      <c r="R191">
        <f>IF(IFERROR(VLOOKUP(U191,Store_Showcase!B2:H134,7, FALSE), TRUE)=TRUE, IF(IFERROR(VLOOKUP(U191,Store_SRP!B2:H103,7, FALSE), TRUE)=TRUE,VLOOKUP(U191,Store_VAM!B2:H271,7, FALSE),VLOOKUP(U191,Store_SRP!B2:H103,7, FALSE)), VLOOKUP(U191,Store_Showcase!B2:H134,7, FALSE))</f>
      </c>
      <c r="S191">
        <f>IF(IFERROR(VLOOKUP(U191,Store_Showcase!B2:K134,10, FALSE), TRUE)=TRUE, IF(IFERROR(VLOOKUP(U191,Store_SRP!B2:K103,10, FALSE), TRUE)=TRUE,VLOOKUP(U191,Store_VAM!B2:K271,10, FALSE),VLOOKUP(U191,Store_SRP!B2:K103,10, FALSE)), VLOOKUP(U191,Store_Showcase!B2:K134,10, FALSE))</f>
      </c>
      <c r="T191">
        <f>IF(VLOOKUP(D191,Sku_Consolidated!A2:S948,19,FALSE)="SHOWCASE", VLOOKUP(U191,Store_Showcase!B2:L134,11, FALSE), IF(VLOOKUP(D191,Sku_Consolidated!A2:S948,19,FALSE)="VAM",VLOOKUP(U191,Store_VAM!B2:L271,11, FALSE),VLOOKUP(U191,Store_SRP!B2:L103,11, FALSE)))</f>
      </c>
      <c r="U191" s="14">
        <v>6014</v>
      </c>
      <c r="V191">
        <f>IF(VLOOKUP(D191,Sku_Consolidated!A2:S948,19,FALSE)="SHOWCASE", VLOOKUP(U191,Store_Showcase!B2:C134,2, FALSE), IF(VLOOKUP(D191,Sku_Consolidated!A2:S948,19,FALSE)="VAM",VLOOKUP(U191,Store_VAM!B2:C271,2, FALSE),VLOOKUP(U191,Store_SRP!B2:C103,2, FALSE)))</f>
      </c>
      <c r="W191">
        <f>VLOOKUP(D191,Sku_Consolidated!A2:G948, 7, FALSE)</f>
      </c>
      <c r="X191">
        <f>VLOOKUP(D191,Sku_Consolidated!A2:K948, 11, FALSE)</f>
      </c>
      <c r="Y191">
        <f>VLOOKUP(D191,Sku_Consolidated!A2:H948, 8, FALSE)</f>
      </c>
      <c r="Z191">
        <f>VLOOKUP(D191,Sku_Consolidated!A2:I948, 9, FALSE)</f>
      </c>
      <c r="AA191" t="s">
        <v>41</v>
      </c>
      <c r="AB191">
        <f>VLOOKUP(D191,Sku_Consolidated!A2:E948, {5}, FALSE)</f>
      </c>
      <c r="AC191">
        <f>IF(VLOOKUP(D191,Sku_Consolidated!A2:S948,19,FALSE)="SHOWCASE", VLOOKUP(U191,Store_Showcase!B2:N134,13, FALSE), IF(VLOOKUP(D191,Sku_Consolidated!A2:S948,19,FALSE)="VAM",VLOOKUP(U191,Store_VAM!B2:N271,13, FALSE),VLOOKUP(U191,Store_SRP!B2:N103,13, FALSE)))</f>
      </c>
      <c r="AD191">
        <f>IF(IFERROR(AC191,TRUE)=TRUE, "-","OK")</f>
      </c>
      <c r="AE191">
        <f>IF(IFERROR(VLOOKUP(U191,Store_Showcase!B2:H134,{5}, FALSE), TRUE)=TRUE, IF(IFERROR(VLOOKUP(U191,Store_SRP!B2:H103,{5}, FALSE), TRUE)=TRUE,VLOOKUP(U191,Store_VAM!B2:H271,{5}, FALSE),VLOOKUP(U191,Store_SRP!B2:H103,{5}, FALSE)), VLOOKUP(U191,Store_Showcase!B2:H134,{5}, FALSE))</f>
      </c>
      <c r="AF191">
        <f>IF(IFERROR(VLOOKUP(U191,Store_Showcase!B2:H134,{6}, FALSE), TRUE)=TRUE, IF(IFERROR(VLOOKUP(U191,Store_SRP!B2:H103,{6}, FALSE), TRUE)=TRUE,VLOOKUP(U191,Store_VAM!B2:H271,{6}, FALSE),VLOOKUP(U191,Store_SRP!B2:H103,{6}, FALSE)), VLOOKUP(U191,Store_Showcase!B2:H134,{6}, FALSE))</f>
      </c>
      <c r="AG191">
        <f>VLOOKUP(D191,Sku_Consolidated!A2:R948,18,FALSE)</f>
      </c>
      <c r="AH191">
        <f>VLOOKUP(D191,Sku_Consolidated!A2:S948,19,FALSE)</f>
      </c>
      <c r="AI191">
        <f>VLOOKUP(D191,Sku_Consolidated!A2:T948,20,FALSE)</f>
      </c>
    </row>
    <row r="192" spans="1:35" x14ac:dyDescent="0.25">
      <c r="A192">
        <v>2024</v>
      </c>
      <c r="B192" t="s">
        <v>30</v>
      </c>
      <c r="C192" t="s">
        <v>31</v>
      </c>
      <c r="D192">
        <v>104194032</v>
      </c>
      <c r="E192" t="s">
        <v>129</v>
      </c>
      <c r="F192" s="12" t="s">
        <v>155</v>
      </c>
      <c r="G192" s="12" t="s">
        <v>155</v>
      </c>
      <c r="H192" t="s">
        <v>34</v>
      </c>
      <c r="I192" s="13" t="s">
        <v>43</v>
      </c>
      <c r="J192" s="13">
        <f>IF(H192="EA", I192, 0)</f>
      </c>
      <c r="K192" s="13">
        <f>IF(H192="KG", I192, I192 * VLOOKUP(D192,Sku_Consolidated!A2:U948,21,FALSE))</f>
      </c>
      <c r="L192" s="14" t="s">
        <v>36</v>
      </c>
      <c r="M192">
        <v>80</v>
      </c>
      <c r="N192" s="14" t="s">
        <v>135</v>
      </c>
      <c r="O192" s="14" t="s">
        <v>136</v>
      </c>
      <c r="P192" s="14" t="s">
        <v>137</v>
      </c>
      <c r="Q192" s="14" t="s">
        <v>138</v>
      </c>
      <c r="R192">
        <f>IF(IFERROR(VLOOKUP(U192,Store_Showcase!B2:H134,7, FALSE), TRUE)=TRUE, IF(IFERROR(VLOOKUP(U192,Store_SRP!B2:H103,7, FALSE), TRUE)=TRUE,VLOOKUP(U192,Store_VAM!B2:H271,7, FALSE),VLOOKUP(U192,Store_SRP!B2:H103,7, FALSE)), VLOOKUP(U192,Store_Showcase!B2:H134,7, FALSE))</f>
      </c>
      <c r="S192">
        <f>IF(IFERROR(VLOOKUP(U192,Store_Showcase!B2:K134,10, FALSE), TRUE)=TRUE, IF(IFERROR(VLOOKUP(U192,Store_SRP!B2:K103,10, FALSE), TRUE)=TRUE,VLOOKUP(U192,Store_VAM!B2:K271,10, FALSE),VLOOKUP(U192,Store_SRP!B2:K103,10, FALSE)), VLOOKUP(U192,Store_Showcase!B2:K134,10, FALSE))</f>
      </c>
      <c r="T192">
        <f>IF(VLOOKUP(D192,Sku_Consolidated!A2:S948,19,FALSE)="SHOWCASE", VLOOKUP(U192,Store_Showcase!B2:L134,11, FALSE), IF(VLOOKUP(D192,Sku_Consolidated!A2:S948,19,FALSE)="VAM",VLOOKUP(U192,Store_VAM!B2:L271,11, FALSE),VLOOKUP(U192,Store_SRP!B2:L103,11, FALSE)))</f>
      </c>
      <c r="U192" s="14">
        <v>6014</v>
      </c>
      <c r="V192">
        <f>IF(VLOOKUP(D192,Sku_Consolidated!A2:S948,19,FALSE)="SHOWCASE", VLOOKUP(U192,Store_Showcase!B2:C134,2, FALSE), IF(VLOOKUP(D192,Sku_Consolidated!A2:S948,19,FALSE)="VAM",VLOOKUP(U192,Store_VAM!B2:C271,2, FALSE),VLOOKUP(U192,Store_SRP!B2:C103,2, FALSE)))</f>
      </c>
      <c r="W192">
        <f>VLOOKUP(D192,Sku_Consolidated!A2:G948, 7, FALSE)</f>
      </c>
      <c r="X192">
        <f>VLOOKUP(D192,Sku_Consolidated!A2:K948, 11, FALSE)</f>
      </c>
      <c r="Y192">
        <f>VLOOKUP(D192,Sku_Consolidated!A2:H948, 8, FALSE)</f>
      </c>
      <c r="Z192">
        <f>VLOOKUP(D192,Sku_Consolidated!A2:I948, 9, FALSE)</f>
      </c>
      <c r="AA192" t="s">
        <v>41</v>
      </c>
      <c r="AB192">
        <f>VLOOKUP(D192,Sku_Consolidated!A2:E948, {5}, FALSE)</f>
      </c>
      <c r="AC192">
        <f>IF(VLOOKUP(D192,Sku_Consolidated!A2:S948,19,FALSE)="SHOWCASE", VLOOKUP(U192,Store_Showcase!B2:N134,13, FALSE), IF(VLOOKUP(D192,Sku_Consolidated!A2:S948,19,FALSE)="VAM",VLOOKUP(U192,Store_VAM!B2:N271,13, FALSE),VLOOKUP(U192,Store_SRP!B2:N103,13, FALSE)))</f>
      </c>
      <c r="AD192">
        <f>IF(IFERROR(AC192,TRUE)=TRUE, "-","OK")</f>
      </c>
      <c r="AE192">
        <f>IF(IFERROR(VLOOKUP(U192,Store_Showcase!B2:H134,{5}, FALSE), TRUE)=TRUE, IF(IFERROR(VLOOKUP(U192,Store_SRP!B2:H103,{5}, FALSE), TRUE)=TRUE,VLOOKUP(U192,Store_VAM!B2:H271,{5}, FALSE),VLOOKUP(U192,Store_SRP!B2:H103,{5}, FALSE)), VLOOKUP(U192,Store_Showcase!B2:H134,{5}, FALSE))</f>
      </c>
      <c r="AF192">
        <f>IF(IFERROR(VLOOKUP(U192,Store_Showcase!B2:H134,{6}, FALSE), TRUE)=TRUE, IF(IFERROR(VLOOKUP(U192,Store_SRP!B2:H103,{6}, FALSE), TRUE)=TRUE,VLOOKUP(U192,Store_VAM!B2:H271,{6}, FALSE),VLOOKUP(U192,Store_SRP!B2:H103,{6}, FALSE)), VLOOKUP(U192,Store_Showcase!B2:H134,{6}, FALSE))</f>
      </c>
      <c r="AG192">
        <f>VLOOKUP(D192,Sku_Consolidated!A2:R948,18,FALSE)</f>
      </c>
      <c r="AH192">
        <f>VLOOKUP(D192,Sku_Consolidated!A2:S948,19,FALSE)</f>
      </c>
      <c r="AI192">
        <f>VLOOKUP(D192,Sku_Consolidated!A2:T948,20,FALSE)</f>
      </c>
    </row>
    <row r="193" spans="1:35" x14ac:dyDescent="0.25">
      <c r="A193">
        <v>2024</v>
      </c>
      <c r="B193" t="s">
        <v>30</v>
      </c>
      <c r="C193" t="s">
        <v>31</v>
      </c>
      <c r="D193">
        <v>104143253</v>
      </c>
      <c r="E193" t="s">
        <v>64</v>
      </c>
      <c r="F193" s="12" t="s">
        <v>113</v>
      </c>
      <c r="G193" s="12" t="s">
        <v>113</v>
      </c>
      <c r="H193" t="s">
        <v>34</v>
      </c>
      <c r="I193" s="13" t="s">
        <v>43</v>
      </c>
      <c r="J193" s="13">
        <f>IF(H193="EA", I193, 0)</f>
      </c>
      <c r="K193" s="13">
        <f>IF(H193="KG", I193, I193 * VLOOKUP(D193,Sku_Consolidated!A2:U948,21,FALSE))</f>
      </c>
      <c r="L193" s="14" t="s">
        <v>36</v>
      </c>
      <c r="M193">
        <v>80</v>
      </c>
      <c r="N193" s="14" t="s">
        <v>60</v>
      </c>
      <c r="O193" s="14" t="s">
        <v>61</v>
      </c>
      <c r="P193" s="14" t="s">
        <v>62</v>
      </c>
      <c r="Q193" s="14" t="s">
        <v>63</v>
      </c>
      <c r="R193">
        <f>IF(IFERROR(VLOOKUP(U193,Store_Showcase!B2:H134,7, FALSE), TRUE)=TRUE, IF(IFERROR(VLOOKUP(U193,Store_SRP!B2:H103,7, FALSE), TRUE)=TRUE,VLOOKUP(U193,Store_VAM!B2:H271,7, FALSE),VLOOKUP(U193,Store_SRP!B2:H103,7, FALSE)), VLOOKUP(U193,Store_Showcase!B2:H134,7, FALSE))</f>
      </c>
      <c r="S193">
        <f>IF(IFERROR(VLOOKUP(U193,Store_Showcase!B2:K134,10, FALSE), TRUE)=TRUE, IF(IFERROR(VLOOKUP(U193,Store_SRP!B2:K103,10, FALSE), TRUE)=TRUE,VLOOKUP(U193,Store_VAM!B2:K271,10, FALSE),VLOOKUP(U193,Store_SRP!B2:K103,10, FALSE)), VLOOKUP(U193,Store_Showcase!B2:K134,10, FALSE))</f>
      </c>
      <c r="T193">
        <f>IF(VLOOKUP(D193,Sku_Consolidated!A2:S948,19,FALSE)="SHOWCASE", VLOOKUP(U193,Store_Showcase!B2:L134,11, FALSE), IF(VLOOKUP(D193,Sku_Consolidated!A2:S948,19,FALSE)="VAM",VLOOKUP(U193,Store_VAM!B2:L271,11, FALSE),VLOOKUP(U193,Store_SRP!B2:L103,11, FALSE)))</f>
      </c>
      <c r="U193" s="14">
        <v>6014</v>
      </c>
      <c r="V193">
        <f>IF(VLOOKUP(D193,Sku_Consolidated!A2:S948,19,FALSE)="SHOWCASE", VLOOKUP(U193,Store_Showcase!B2:C134,2, FALSE), IF(VLOOKUP(D193,Sku_Consolidated!A2:S948,19,FALSE)="VAM",VLOOKUP(U193,Store_VAM!B2:C271,2, FALSE),VLOOKUP(U193,Store_SRP!B2:C103,2, FALSE)))</f>
      </c>
      <c r="W193">
        <f>VLOOKUP(D193,Sku_Consolidated!A2:G948, 7, FALSE)</f>
      </c>
      <c r="X193">
        <f>VLOOKUP(D193,Sku_Consolidated!A2:K948, 11, FALSE)</f>
      </c>
      <c r="Y193">
        <f>VLOOKUP(D193,Sku_Consolidated!A2:H948, 8, FALSE)</f>
      </c>
      <c r="Z193">
        <f>VLOOKUP(D193,Sku_Consolidated!A2:I948, 9, FALSE)</f>
      </c>
      <c r="AA193" t="s">
        <v>41</v>
      </c>
      <c r="AB193">
        <f>VLOOKUP(D193,Sku_Consolidated!A2:E948, {5}, FALSE)</f>
      </c>
      <c r="AC193">
        <f>IF(VLOOKUP(D193,Sku_Consolidated!A2:S948,19,FALSE)="SHOWCASE", VLOOKUP(U193,Store_Showcase!B2:N134,13, FALSE), IF(VLOOKUP(D193,Sku_Consolidated!A2:S948,19,FALSE)="VAM",VLOOKUP(U193,Store_VAM!B2:N271,13, FALSE),VLOOKUP(U193,Store_SRP!B2:N103,13, FALSE)))</f>
      </c>
      <c r="AD193">
        <f>IF(IFERROR(AC193,TRUE)=TRUE, "-","OK")</f>
      </c>
      <c r="AE193">
        <f>IF(IFERROR(VLOOKUP(U193,Store_Showcase!B2:H134,{5}, FALSE), TRUE)=TRUE, IF(IFERROR(VLOOKUP(U193,Store_SRP!B2:H103,{5}, FALSE), TRUE)=TRUE,VLOOKUP(U193,Store_VAM!B2:H271,{5}, FALSE),VLOOKUP(U193,Store_SRP!B2:H103,{5}, FALSE)), VLOOKUP(U193,Store_Showcase!B2:H134,{5}, FALSE))</f>
      </c>
      <c r="AF193">
        <f>IF(IFERROR(VLOOKUP(U193,Store_Showcase!B2:H134,{6}, FALSE), TRUE)=TRUE, IF(IFERROR(VLOOKUP(U193,Store_SRP!B2:H103,{6}, FALSE), TRUE)=TRUE,VLOOKUP(U193,Store_VAM!B2:H271,{6}, FALSE),VLOOKUP(U193,Store_SRP!B2:H103,{6}, FALSE)), VLOOKUP(U193,Store_Showcase!B2:H134,{6}, FALSE))</f>
      </c>
      <c r="AG193">
        <f>VLOOKUP(D193,Sku_Consolidated!A2:R948,18,FALSE)</f>
      </c>
      <c r="AH193">
        <f>VLOOKUP(D193,Sku_Consolidated!A2:S948,19,FALSE)</f>
      </c>
      <c r="AI193">
        <f>VLOOKUP(D193,Sku_Consolidated!A2:T948,20,FALSE)</f>
      </c>
    </row>
    <row r="194" spans="1:35" x14ac:dyDescent="0.25">
      <c r="A194">
        <v>2024</v>
      </c>
      <c r="B194" t="s">
        <v>30</v>
      </c>
      <c r="C194" t="s">
        <v>31</v>
      </c>
      <c r="D194">
        <v>104194032</v>
      </c>
      <c r="E194" t="s">
        <v>129</v>
      </c>
      <c r="F194" s="12" t="s">
        <v>113</v>
      </c>
      <c r="G194" s="12" t="s">
        <v>113</v>
      </c>
      <c r="H194" t="s">
        <v>34</v>
      </c>
      <c r="I194" s="13" t="s">
        <v>43</v>
      </c>
      <c r="J194" s="13">
        <f>IF(H194="EA", I194, 0)</f>
      </c>
      <c r="K194" s="13">
        <f>IF(H194="KG", I194, I194 * VLOOKUP(D194,Sku_Consolidated!A2:U948,21,FALSE))</f>
      </c>
      <c r="L194" s="14" t="s">
        <v>36</v>
      </c>
      <c r="M194">
        <v>80</v>
      </c>
      <c r="N194" s="14" t="s">
        <v>135</v>
      </c>
      <c r="O194" s="14" t="s">
        <v>136</v>
      </c>
      <c r="P194" s="14" t="s">
        <v>137</v>
      </c>
      <c r="Q194" s="14" t="s">
        <v>138</v>
      </c>
      <c r="R194">
        <f>IF(IFERROR(VLOOKUP(U194,Store_Showcase!B2:H134,7, FALSE), TRUE)=TRUE, IF(IFERROR(VLOOKUP(U194,Store_SRP!B2:H103,7, FALSE), TRUE)=TRUE,VLOOKUP(U194,Store_VAM!B2:H271,7, FALSE),VLOOKUP(U194,Store_SRP!B2:H103,7, FALSE)), VLOOKUP(U194,Store_Showcase!B2:H134,7, FALSE))</f>
      </c>
      <c r="S194">
        <f>IF(IFERROR(VLOOKUP(U194,Store_Showcase!B2:K134,10, FALSE), TRUE)=TRUE, IF(IFERROR(VLOOKUP(U194,Store_SRP!B2:K103,10, FALSE), TRUE)=TRUE,VLOOKUP(U194,Store_VAM!B2:K271,10, FALSE),VLOOKUP(U194,Store_SRP!B2:K103,10, FALSE)), VLOOKUP(U194,Store_Showcase!B2:K134,10, FALSE))</f>
      </c>
      <c r="T194">
        <f>IF(VLOOKUP(D194,Sku_Consolidated!A2:S948,19,FALSE)="SHOWCASE", VLOOKUP(U194,Store_Showcase!B2:L134,11, FALSE), IF(VLOOKUP(D194,Sku_Consolidated!A2:S948,19,FALSE)="VAM",VLOOKUP(U194,Store_VAM!B2:L271,11, FALSE),VLOOKUP(U194,Store_SRP!B2:L103,11, FALSE)))</f>
      </c>
      <c r="U194" s="14">
        <v>6014</v>
      </c>
      <c r="V194">
        <f>IF(VLOOKUP(D194,Sku_Consolidated!A2:S948,19,FALSE)="SHOWCASE", VLOOKUP(U194,Store_Showcase!B2:C134,2, FALSE), IF(VLOOKUP(D194,Sku_Consolidated!A2:S948,19,FALSE)="VAM",VLOOKUP(U194,Store_VAM!B2:C271,2, FALSE),VLOOKUP(U194,Store_SRP!B2:C103,2, FALSE)))</f>
      </c>
      <c r="W194">
        <f>VLOOKUP(D194,Sku_Consolidated!A2:G948, 7, FALSE)</f>
      </c>
      <c r="X194">
        <f>VLOOKUP(D194,Sku_Consolidated!A2:K948, 11, FALSE)</f>
      </c>
      <c r="Y194">
        <f>VLOOKUP(D194,Sku_Consolidated!A2:H948, 8, FALSE)</f>
      </c>
      <c r="Z194">
        <f>VLOOKUP(D194,Sku_Consolidated!A2:I948, 9, FALSE)</f>
      </c>
      <c r="AA194" t="s">
        <v>41</v>
      </c>
      <c r="AB194">
        <f>VLOOKUP(D194,Sku_Consolidated!A2:E948, {5}, FALSE)</f>
      </c>
      <c r="AC194">
        <f>IF(VLOOKUP(D194,Sku_Consolidated!A2:S948,19,FALSE)="SHOWCASE", VLOOKUP(U194,Store_Showcase!B2:N134,13, FALSE), IF(VLOOKUP(D194,Sku_Consolidated!A2:S948,19,FALSE)="VAM",VLOOKUP(U194,Store_VAM!B2:N271,13, FALSE),VLOOKUP(U194,Store_SRP!B2:N103,13, FALSE)))</f>
      </c>
      <c r="AD194">
        <f>IF(IFERROR(AC194,TRUE)=TRUE, "-","OK")</f>
      </c>
      <c r="AE194">
        <f>IF(IFERROR(VLOOKUP(U194,Store_Showcase!B2:H134,{5}, FALSE), TRUE)=TRUE, IF(IFERROR(VLOOKUP(U194,Store_SRP!B2:H103,{5}, FALSE), TRUE)=TRUE,VLOOKUP(U194,Store_VAM!B2:H271,{5}, FALSE),VLOOKUP(U194,Store_SRP!B2:H103,{5}, FALSE)), VLOOKUP(U194,Store_Showcase!B2:H134,{5}, FALSE))</f>
      </c>
      <c r="AF194">
        <f>IF(IFERROR(VLOOKUP(U194,Store_Showcase!B2:H134,{6}, FALSE), TRUE)=TRUE, IF(IFERROR(VLOOKUP(U194,Store_SRP!B2:H103,{6}, FALSE), TRUE)=TRUE,VLOOKUP(U194,Store_VAM!B2:H271,{6}, FALSE),VLOOKUP(U194,Store_SRP!B2:H103,{6}, FALSE)), VLOOKUP(U194,Store_Showcase!B2:H134,{6}, FALSE))</f>
      </c>
      <c r="AG194">
        <f>VLOOKUP(D194,Sku_Consolidated!A2:R948,18,FALSE)</f>
      </c>
      <c r="AH194">
        <f>VLOOKUP(D194,Sku_Consolidated!A2:S948,19,FALSE)</f>
      </c>
      <c r="AI194">
        <f>VLOOKUP(D194,Sku_Consolidated!A2:T948,20,FALSE)</f>
      </c>
    </row>
    <row r="195" spans="1:35" x14ac:dyDescent="0.25">
      <c r="A195">
        <v>2024</v>
      </c>
      <c r="B195" t="s">
        <v>30</v>
      </c>
      <c r="C195" t="s">
        <v>31</v>
      </c>
      <c r="D195">
        <v>104194044</v>
      </c>
      <c r="E195" t="s">
        <v>139</v>
      </c>
      <c r="F195" s="12" t="s">
        <v>113</v>
      </c>
      <c r="G195" s="12" t="s">
        <v>113</v>
      </c>
      <c r="H195" t="s">
        <v>34</v>
      </c>
      <c r="I195" s="13" t="s">
        <v>43</v>
      </c>
      <c r="J195" s="13">
        <f>IF(H195="EA", I195, 0)</f>
      </c>
      <c r="K195" s="13">
        <f>IF(H195="KG", I195, I195 * VLOOKUP(D195,Sku_Consolidated!A2:U948,21,FALSE))</f>
      </c>
      <c r="L195" s="14" t="s">
        <v>36</v>
      </c>
      <c r="M195">
        <v>80</v>
      </c>
      <c r="N195" s="14" t="s">
        <v>69</v>
      </c>
      <c r="O195" s="14" t="s">
        <v>70</v>
      </c>
      <c r="P195" s="14" t="s">
        <v>71</v>
      </c>
      <c r="Q195" s="14" t="s">
        <v>72</v>
      </c>
      <c r="R195">
        <f>IF(IFERROR(VLOOKUP(U195,Store_Showcase!B2:H134,7, FALSE), TRUE)=TRUE, IF(IFERROR(VLOOKUP(U195,Store_SRP!B2:H103,7, FALSE), TRUE)=TRUE,VLOOKUP(U195,Store_VAM!B2:H271,7, FALSE),VLOOKUP(U195,Store_SRP!B2:H103,7, FALSE)), VLOOKUP(U195,Store_Showcase!B2:H134,7, FALSE))</f>
      </c>
      <c r="S195">
        <f>IF(IFERROR(VLOOKUP(U195,Store_Showcase!B2:K134,10, FALSE), TRUE)=TRUE, IF(IFERROR(VLOOKUP(U195,Store_SRP!B2:K103,10, FALSE), TRUE)=TRUE,VLOOKUP(U195,Store_VAM!B2:K271,10, FALSE),VLOOKUP(U195,Store_SRP!B2:K103,10, FALSE)), VLOOKUP(U195,Store_Showcase!B2:K134,10, FALSE))</f>
      </c>
      <c r="T195">
        <f>IF(VLOOKUP(D195,Sku_Consolidated!A2:S948,19,FALSE)="SHOWCASE", VLOOKUP(U195,Store_Showcase!B2:L134,11, FALSE), IF(VLOOKUP(D195,Sku_Consolidated!A2:S948,19,FALSE)="VAM",VLOOKUP(U195,Store_VAM!B2:L271,11, FALSE),VLOOKUP(U195,Store_SRP!B2:L103,11, FALSE)))</f>
      </c>
      <c r="U195" s="14">
        <v>6014</v>
      </c>
      <c r="V195">
        <f>IF(VLOOKUP(D195,Sku_Consolidated!A2:S948,19,FALSE)="SHOWCASE", VLOOKUP(U195,Store_Showcase!B2:C134,2, FALSE), IF(VLOOKUP(D195,Sku_Consolidated!A2:S948,19,FALSE)="VAM",VLOOKUP(U195,Store_VAM!B2:C271,2, FALSE),VLOOKUP(U195,Store_SRP!B2:C103,2, FALSE)))</f>
      </c>
      <c r="W195">
        <f>VLOOKUP(D195,Sku_Consolidated!A2:G948, 7, FALSE)</f>
      </c>
      <c r="X195">
        <f>VLOOKUP(D195,Sku_Consolidated!A2:K948, 11, FALSE)</f>
      </c>
      <c r="Y195">
        <f>VLOOKUP(D195,Sku_Consolidated!A2:H948, 8, FALSE)</f>
      </c>
      <c r="Z195">
        <f>VLOOKUP(D195,Sku_Consolidated!A2:I948, 9, FALSE)</f>
      </c>
      <c r="AA195" t="s">
        <v>41</v>
      </c>
      <c r="AB195">
        <f>VLOOKUP(D195,Sku_Consolidated!A2:E948, {5}, FALSE)</f>
      </c>
      <c r="AC195">
        <f>IF(VLOOKUP(D195,Sku_Consolidated!A2:S948,19,FALSE)="SHOWCASE", VLOOKUP(U195,Store_Showcase!B2:N134,13, FALSE), IF(VLOOKUP(D195,Sku_Consolidated!A2:S948,19,FALSE)="VAM",VLOOKUP(U195,Store_VAM!B2:N271,13, FALSE),VLOOKUP(U195,Store_SRP!B2:N103,13, FALSE)))</f>
      </c>
      <c r="AD195">
        <f>IF(IFERROR(AC195,TRUE)=TRUE, "-","OK")</f>
      </c>
      <c r="AE195">
        <f>IF(IFERROR(VLOOKUP(U195,Store_Showcase!B2:H134,{5}, FALSE), TRUE)=TRUE, IF(IFERROR(VLOOKUP(U195,Store_SRP!B2:H103,{5}, FALSE), TRUE)=TRUE,VLOOKUP(U195,Store_VAM!B2:H271,{5}, FALSE),VLOOKUP(U195,Store_SRP!B2:H103,{5}, FALSE)), VLOOKUP(U195,Store_Showcase!B2:H134,{5}, FALSE))</f>
      </c>
      <c r="AF195">
        <f>IF(IFERROR(VLOOKUP(U195,Store_Showcase!B2:H134,{6}, FALSE), TRUE)=TRUE, IF(IFERROR(VLOOKUP(U195,Store_SRP!B2:H103,{6}, FALSE), TRUE)=TRUE,VLOOKUP(U195,Store_VAM!B2:H271,{6}, FALSE),VLOOKUP(U195,Store_SRP!B2:H103,{6}, FALSE)), VLOOKUP(U195,Store_Showcase!B2:H134,{6}, FALSE))</f>
      </c>
      <c r="AG195">
        <f>VLOOKUP(D195,Sku_Consolidated!A2:R948,18,FALSE)</f>
      </c>
      <c r="AH195">
        <f>VLOOKUP(D195,Sku_Consolidated!A2:S948,19,FALSE)</f>
      </c>
      <c r="AI195">
        <f>VLOOKUP(D195,Sku_Consolidated!A2:T948,20,FALSE)</f>
      </c>
    </row>
    <row r="196" spans="1:35" x14ac:dyDescent="0.25">
      <c r="A196">
        <v>2024</v>
      </c>
      <c r="B196" t="s">
        <v>30</v>
      </c>
      <c r="C196" t="s">
        <v>31</v>
      </c>
      <c r="D196">
        <v>104143256</v>
      </c>
      <c r="E196" t="s">
        <v>42</v>
      </c>
      <c r="F196" s="12" t="s">
        <v>154</v>
      </c>
      <c r="G196" s="12" t="s">
        <v>154</v>
      </c>
      <c r="H196" t="s">
        <v>34</v>
      </c>
      <c r="I196" s="13" t="s">
        <v>35</v>
      </c>
      <c r="J196" s="13">
        <f>IF(H196="EA", I196, 0)</f>
      </c>
      <c r="K196" s="13">
        <f>IF(H196="KG", I196, I196 * VLOOKUP(D196,Sku_Consolidated!A2:U948,21,FALSE))</f>
      </c>
      <c r="L196" s="14" t="s">
        <v>36</v>
      </c>
      <c r="M196">
        <v>80</v>
      </c>
      <c r="N196" s="14" t="s">
        <v>108</v>
      </c>
      <c r="O196" s="14" t="s">
        <v>109</v>
      </c>
      <c r="P196" s="14" t="s">
        <v>110</v>
      </c>
      <c r="Q196" s="14" t="s">
        <v>111</v>
      </c>
      <c r="R196">
        <f>IF(IFERROR(VLOOKUP(U196,Store_Showcase!B2:H134,7, FALSE), TRUE)=TRUE, IF(IFERROR(VLOOKUP(U196,Store_SRP!B2:H103,7, FALSE), TRUE)=TRUE,VLOOKUP(U196,Store_VAM!B2:H271,7, FALSE),VLOOKUP(U196,Store_SRP!B2:H103,7, FALSE)), VLOOKUP(U196,Store_Showcase!B2:H134,7, FALSE))</f>
      </c>
      <c r="S196">
        <f>IF(IFERROR(VLOOKUP(U196,Store_Showcase!B2:K134,10, FALSE), TRUE)=TRUE, IF(IFERROR(VLOOKUP(U196,Store_SRP!B2:K103,10, FALSE), TRUE)=TRUE,VLOOKUP(U196,Store_VAM!B2:K271,10, FALSE),VLOOKUP(U196,Store_SRP!B2:K103,10, FALSE)), VLOOKUP(U196,Store_Showcase!B2:K134,10, FALSE))</f>
      </c>
      <c r="T196">
        <f>IF(VLOOKUP(D196,Sku_Consolidated!A2:S948,19,FALSE)="SHOWCASE", VLOOKUP(U196,Store_Showcase!B2:L134,11, FALSE), IF(VLOOKUP(D196,Sku_Consolidated!A2:S948,19,FALSE)="VAM",VLOOKUP(U196,Store_VAM!B2:L271,11, FALSE),VLOOKUP(U196,Store_SRP!B2:L103,11, FALSE)))</f>
      </c>
      <c r="U196" s="14">
        <v>6014</v>
      </c>
      <c r="V196">
        <f>IF(VLOOKUP(D196,Sku_Consolidated!A2:S948,19,FALSE)="SHOWCASE", VLOOKUP(U196,Store_Showcase!B2:C134,2, FALSE), IF(VLOOKUP(D196,Sku_Consolidated!A2:S948,19,FALSE)="VAM",VLOOKUP(U196,Store_VAM!B2:C271,2, FALSE),VLOOKUP(U196,Store_SRP!B2:C103,2, FALSE)))</f>
      </c>
      <c r="W196">
        <f>VLOOKUP(D196,Sku_Consolidated!A2:G948, 7, FALSE)</f>
      </c>
      <c r="X196">
        <f>VLOOKUP(D196,Sku_Consolidated!A2:K948, 11, FALSE)</f>
      </c>
      <c r="Y196">
        <f>VLOOKUP(D196,Sku_Consolidated!A2:H948, 8, FALSE)</f>
      </c>
      <c r="Z196">
        <f>VLOOKUP(D196,Sku_Consolidated!A2:I948, 9, FALSE)</f>
      </c>
      <c r="AA196" t="s">
        <v>41</v>
      </c>
      <c r="AB196">
        <f>VLOOKUP(D196,Sku_Consolidated!A2:E948, {5}, FALSE)</f>
      </c>
      <c r="AC196">
        <f>IF(VLOOKUP(D196,Sku_Consolidated!A2:S948,19,FALSE)="SHOWCASE", VLOOKUP(U196,Store_Showcase!B2:N134,13, FALSE), IF(VLOOKUP(D196,Sku_Consolidated!A2:S948,19,FALSE)="VAM",VLOOKUP(U196,Store_VAM!B2:N271,13, FALSE),VLOOKUP(U196,Store_SRP!B2:N103,13, FALSE)))</f>
      </c>
      <c r="AD196">
        <f>IF(IFERROR(AC196,TRUE)=TRUE, "-","OK")</f>
      </c>
      <c r="AE196">
        <f>IF(IFERROR(VLOOKUP(U196,Store_Showcase!B2:H134,{5}, FALSE), TRUE)=TRUE, IF(IFERROR(VLOOKUP(U196,Store_SRP!B2:H103,{5}, FALSE), TRUE)=TRUE,VLOOKUP(U196,Store_VAM!B2:H271,{5}, FALSE),VLOOKUP(U196,Store_SRP!B2:H103,{5}, FALSE)), VLOOKUP(U196,Store_Showcase!B2:H134,{5}, FALSE))</f>
      </c>
      <c r="AF196">
        <f>IF(IFERROR(VLOOKUP(U196,Store_Showcase!B2:H134,{6}, FALSE), TRUE)=TRUE, IF(IFERROR(VLOOKUP(U196,Store_SRP!B2:H103,{6}, FALSE), TRUE)=TRUE,VLOOKUP(U196,Store_VAM!B2:H271,{6}, FALSE),VLOOKUP(U196,Store_SRP!B2:H103,{6}, FALSE)), VLOOKUP(U196,Store_Showcase!B2:H134,{6}, FALSE))</f>
      </c>
      <c r="AG196">
        <f>VLOOKUP(D196,Sku_Consolidated!A2:R948,18,FALSE)</f>
      </c>
      <c r="AH196">
        <f>VLOOKUP(D196,Sku_Consolidated!A2:S948,19,FALSE)</f>
      </c>
      <c r="AI196">
        <f>VLOOKUP(D196,Sku_Consolidated!A2:T948,20,FALSE)</f>
      </c>
    </row>
    <row r="197" spans="1:35" x14ac:dyDescent="0.25">
      <c r="A197">
        <v>2024</v>
      </c>
      <c r="B197" t="s">
        <v>30</v>
      </c>
      <c r="C197" t="s">
        <v>31</v>
      </c>
      <c r="D197">
        <v>104143263</v>
      </c>
      <c r="E197" t="s">
        <v>48</v>
      </c>
      <c r="F197" s="12" t="s">
        <v>154</v>
      </c>
      <c r="G197" s="12" t="s">
        <v>154</v>
      </c>
      <c r="H197" t="s">
        <v>34</v>
      </c>
      <c r="I197" s="13" t="s">
        <v>43</v>
      </c>
      <c r="J197" s="13">
        <f>IF(H197="EA", I197, 0)</f>
      </c>
      <c r="K197" s="13">
        <f>IF(H197="KG", I197, I197 * VLOOKUP(D197,Sku_Consolidated!A2:U948,21,FALSE))</f>
      </c>
      <c r="L197" s="14" t="s">
        <v>36</v>
      </c>
      <c r="M197">
        <v>80</v>
      </c>
      <c r="N197" s="14" t="s">
        <v>65</v>
      </c>
      <c r="O197" s="14" t="s">
        <v>66</v>
      </c>
      <c r="P197" s="14" t="s">
        <v>67</v>
      </c>
      <c r="Q197" s="14" t="s">
        <v>68</v>
      </c>
      <c r="R197">
        <f>IF(IFERROR(VLOOKUP(U197,Store_Showcase!B2:H134,7, FALSE), TRUE)=TRUE, IF(IFERROR(VLOOKUP(U197,Store_SRP!B2:H103,7, FALSE), TRUE)=TRUE,VLOOKUP(U197,Store_VAM!B2:H271,7, FALSE),VLOOKUP(U197,Store_SRP!B2:H103,7, FALSE)), VLOOKUP(U197,Store_Showcase!B2:H134,7, FALSE))</f>
      </c>
      <c r="S197">
        <f>IF(IFERROR(VLOOKUP(U197,Store_Showcase!B2:K134,10, FALSE), TRUE)=TRUE, IF(IFERROR(VLOOKUP(U197,Store_SRP!B2:K103,10, FALSE), TRUE)=TRUE,VLOOKUP(U197,Store_VAM!B2:K271,10, FALSE),VLOOKUP(U197,Store_SRP!B2:K103,10, FALSE)), VLOOKUP(U197,Store_Showcase!B2:K134,10, FALSE))</f>
      </c>
      <c r="T197">
        <f>IF(VLOOKUP(D197,Sku_Consolidated!A2:S948,19,FALSE)="SHOWCASE", VLOOKUP(U197,Store_Showcase!B2:L134,11, FALSE), IF(VLOOKUP(D197,Sku_Consolidated!A2:S948,19,FALSE)="VAM",VLOOKUP(U197,Store_VAM!B2:L271,11, FALSE),VLOOKUP(U197,Store_SRP!B2:L103,11, FALSE)))</f>
      </c>
      <c r="U197" s="14">
        <v>6014</v>
      </c>
      <c r="V197">
        <f>IF(VLOOKUP(D197,Sku_Consolidated!A2:S948,19,FALSE)="SHOWCASE", VLOOKUP(U197,Store_Showcase!B2:C134,2, FALSE), IF(VLOOKUP(D197,Sku_Consolidated!A2:S948,19,FALSE)="VAM",VLOOKUP(U197,Store_VAM!B2:C271,2, FALSE),VLOOKUP(U197,Store_SRP!B2:C103,2, FALSE)))</f>
      </c>
      <c r="W197">
        <f>VLOOKUP(D197,Sku_Consolidated!A2:G948, 7, FALSE)</f>
      </c>
      <c r="X197">
        <f>VLOOKUP(D197,Sku_Consolidated!A2:K948, 11, FALSE)</f>
      </c>
      <c r="Y197">
        <f>VLOOKUP(D197,Sku_Consolidated!A2:H948, 8, FALSE)</f>
      </c>
      <c r="Z197">
        <f>VLOOKUP(D197,Sku_Consolidated!A2:I948, 9, FALSE)</f>
      </c>
      <c r="AA197" t="s">
        <v>41</v>
      </c>
      <c r="AB197">
        <f>VLOOKUP(D197,Sku_Consolidated!A2:E948, {5}, FALSE)</f>
      </c>
      <c r="AC197">
        <f>IF(VLOOKUP(D197,Sku_Consolidated!A2:S948,19,FALSE)="SHOWCASE", VLOOKUP(U197,Store_Showcase!B2:N134,13, FALSE), IF(VLOOKUP(D197,Sku_Consolidated!A2:S948,19,FALSE)="VAM",VLOOKUP(U197,Store_VAM!B2:N271,13, FALSE),VLOOKUP(U197,Store_SRP!B2:N103,13, FALSE)))</f>
      </c>
      <c r="AD197">
        <f>IF(IFERROR(AC197,TRUE)=TRUE, "-","OK")</f>
      </c>
      <c r="AE197">
        <f>IF(IFERROR(VLOOKUP(U197,Store_Showcase!B2:H134,{5}, FALSE), TRUE)=TRUE, IF(IFERROR(VLOOKUP(U197,Store_SRP!B2:H103,{5}, FALSE), TRUE)=TRUE,VLOOKUP(U197,Store_VAM!B2:H271,{5}, FALSE),VLOOKUP(U197,Store_SRP!B2:H103,{5}, FALSE)), VLOOKUP(U197,Store_Showcase!B2:H134,{5}, FALSE))</f>
      </c>
      <c r="AF197">
        <f>IF(IFERROR(VLOOKUP(U197,Store_Showcase!B2:H134,{6}, FALSE), TRUE)=TRUE, IF(IFERROR(VLOOKUP(U197,Store_SRP!B2:H103,{6}, FALSE), TRUE)=TRUE,VLOOKUP(U197,Store_VAM!B2:H271,{6}, FALSE),VLOOKUP(U197,Store_SRP!B2:H103,{6}, FALSE)), VLOOKUP(U197,Store_Showcase!B2:H134,{6}, FALSE))</f>
      </c>
      <c r="AG197">
        <f>VLOOKUP(D197,Sku_Consolidated!A2:R948,18,FALSE)</f>
      </c>
      <c r="AH197">
        <f>VLOOKUP(D197,Sku_Consolidated!A2:S948,19,FALSE)</f>
      </c>
      <c r="AI197">
        <f>VLOOKUP(D197,Sku_Consolidated!A2:T948,20,FALSE)</f>
      </c>
    </row>
    <row r="198" spans="1:35" x14ac:dyDescent="0.25">
      <c r="A198">
        <v>2024</v>
      </c>
      <c r="B198" t="s">
        <v>30</v>
      </c>
      <c r="C198" t="s">
        <v>31</v>
      </c>
      <c r="D198">
        <v>104143265</v>
      </c>
      <c r="E198" t="s">
        <v>53</v>
      </c>
      <c r="F198" s="12" t="s">
        <v>154</v>
      </c>
      <c r="G198" s="12" t="s">
        <v>154</v>
      </c>
      <c r="H198" t="s">
        <v>34</v>
      </c>
      <c r="I198" s="13" t="s">
        <v>43</v>
      </c>
      <c r="J198" s="13">
        <f>IF(H198="EA", I198, 0)</f>
      </c>
      <c r="K198" s="13">
        <f>IF(H198="KG", I198, I198 * VLOOKUP(D198,Sku_Consolidated!A2:U948,21,FALSE))</f>
      </c>
      <c r="L198" s="14" t="s">
        <v>36</v>
      </c>
      <c r="M198">
        <v>80</v>
      </c>
      <c r="N198" s="14" t="s">
        <v>69</v>
      </c>
      <c r="O198" s="14" t="s">
        <v>70</v>
      </c>
      <c r="P198" s="14" t="s">
        <v>71</v>
      </c>
      <c r="Q198" s="14" t="s">
        <v>72</v>
      </c>
      <c r="R198">
        <f>IF(IFERROR(VLOOKUP(U198,Store_Showcase!B2:H134,7, FALSE), TRUE)=TRUE, IF(IFERROR(VLOOKUP(U198,Store_SRP!B2:H103,7, FALSE), TRUE)=TRUE,VLOOKUP(U198,Store_VAM!B2:H271,7, FALSE),VLOOKUP(U198,Store_SRP!B2:H103,7, FALSE)), VLOOKUP(U198,Store_Showcase!B2:H134,7, FALSE))</f>
      </c>
      <c r="S198">
        <f>IF(IFERROR(VLOOKUP(U198,Store_Showcase!B2:K134,10, FALSE), TRUE)=TRUE, IF(IFERROR(VLOOKUP(U198,Store_SRP!B2:K103,10, FALSE), TRUE)=TRUE,VLOOKUP(U198,Store_VAM!B2:K271,10, FALSE),VLOOKUP(U198,Store_SRP!B2:K103,10, FALSE)), VLOOKUP(U198,Store_Showcase!B2:K134,10, FALSE))</f>
      </c>
      <c r="T198">
        <f>IF(VLOOKUP(D198,Sku_Consolidated!A2:S948,19,FALSE)="SHOWCASE", VLOOKUP(U198,Store_Showcase!B2:L134,11, FALSE), IF(VLOOKUP(D198,Sku_Consolidated!A2:S948,19,FALSE)="VAM",VLOOKUP(U198,Store_VAM!B2:L271,11, FALSE),VLOOKUP(U198,Store_SRP!B2:L103,11, FALSE)))</f>
      </c>
      <c r="U198" s="14">
        <v>6014</v>
      </c>
      <c r="V198">
        <f>IF(VLOOKUP(D198,Sku_Consolidated!A2:S948,19,FALSE)="SHOWCASE", VLOOKUP(U198,Store_Showcase!B2:C134,2, FALSE), IF(VLOOKUP(D198,Sku_Consolidated!A2:S948,19,FALSE)="VAM",VLOOKUP(U198,Store_VAM!B2:C271,2, FALSE),VLOOKUP(U198,Store_SRP!B2:C103,2, FALSE)))</f>
      </c>
      <c r="W198">
        <f>VLOOKUP(D198,Sku_Consolidated!A2:G948, 7, FALSE)</f>
      </c>
      <c r="X198">
        <f>VLOOKUP(D198,Sku_Consolidated!A2:K948, 11, FALSE)</f>
      </c>
      <c r="Y198">
        <f>VLOOKUP(D198,Sku_Consolidated!A2:H948, 8, FALSE)</f>
      </c>
      <c r="Z198">
        <f>VLOOKUP(D198,Sku_Consolidated!A2:I948, 9, FALSE)</f>
      </c>
      <c r="AA198" t="s">
        <v>41</v>
      </c>
      <c r="AB198">
        <f>VLOOKUP(D198,Sku_Consolidated!A2:E948, {5}, FALSE)</f>
      </c>
      <c r="AC198">
        <f>IF(VLOOKUP(D198,Sku_Consolidated!A2:S948,19,FALSE)="SHOWCASE", VLOOKUP(U198,Store_Showcase!B2:N134,13, FALSE), IF(VLOOKUP(D198,Sku_Consolidated!A2:S948,19,FALSE)="VAM",VLOOKUP(U198,Store_VAM!B2:N271,13, FALSE),VLOOKUP(U198,Store_SRP!B2:N103,13, FALSE)))</f>
      </c>
      <c r="AD198">
        <f>IF(IFERROR(AC198,TRUE)=TRUE, "-","OK")</f>
      </c>
      <c r="AE198">
        <f>IF(IFERROR(VLOOKUP(U198,Store_Showcase!B2:H134,{5}, FALSE), TRUE)=TRUE, IF(IFERROR(VLOOKUP(U198,Store_SRP!B2:H103,{5}, FALSE), TRUE)=TRUE,VLOOKUP(U198,Store_VAM!B2:H271,{5}, FALSE),VLOOKUP(U198,Store_SRP!B2:H103,{5}, FALSE)), VLOOKUP(U198,Store_Showcase!B2:H134,{5}, FALSE))</f>
      </c>
      <c r="AF198">
        <f>IF(IFERROR(VLOOKUP(U198,Store_Showcase!B2:H134,{6}, FALSE), TRUE)=TRUE, IF(IFERROR(VLOOKUP(U198,Store_SRP!B2:H103,{6}, FALSE), TRUE)=TRUE,VLOOKUP(U198,Store_VAM!B2:H271,{6}, FALSE),VLOOKUP(U198,Store_SRP!B2:H103,{6}, FALSE)), VLOOKUP(U198,Store_Showcase!B2:H134,{6}, FALSE))</f>
      </c>
      <c r="AG198">
        <f>VLOOKUP(D198,Sku_Consolidated!A2:R948,18,FALSE)</f>
      </c>
      <c r="AH198">
        <f>VLOOKUP(D198,Sku_Consolidated!A2:S948,19,FALSE)</f>
      </c>
      <c r="AI198">
        <f>VLOOKUP(D198,Sku_Consolidated!A2:T948,20,FALSE)</f>
      </c>
    </row>
    <row r="199" spans="1:35" x14ac:dyDescent="0.25">
      <c r="A199">
        <v>2024</v>
      </c>
      <c r="B199" t="s">
        <v>30</v>
      </c>
      <c r="C199" t="s">
        <v>31</v>
      </c>
      <c r="D199">
        <v>104143263</v>
      </c>
      <c r="E199" t="s">
        <v>48</v>
      </c>
      <c r="F199" s="12" t="s">
        <v>94</v>
      </c>
      <c r="G199" s="12" t="s">
        <v>94</v>
      </c>
      <c r="H199" t="s">
        <v>34</v>
      </c>
      <c r="I199" s="13" t="s">
        <v>43</v>
      </c>
      <c r="J199" s="13">
        <f>IF(H199="EA", I199, 0)</f>
      </c>
      <c r="K199" s="13">
        <f>IF(H199="KG", I199, I199 * VLOOKUP(D199,Sku_Consolidated!A2:U948,21,FALSE))</f>
      </c>
      <c r="L199" s="14" t="s">
        <v>36</v>
      </c>
      <c r="M199">
        <v>80</v>
      </c>
      <c r="N199" s="14" t="s">
        <v>65</v>
      </c>
      <c r="O199" s="14" t="s">
        <v>66</v>
      </c>
      <c r="P199" s="14" t="s">
        <v>67</v>
      </c>
      <c r="Q199" s="14" t="s">
        <v>68</v>
      </c>
      <c r="R199">
        <f>IF(IFERROR(VLOOKUP(U199,Store_Showcase!B2:H134,7, FALSE), TRUE)=TRUE, IF(IFERROR(VLOOKUP(U199,Store_SRP!B2:H103,7, FALSE), TRUE)=TRUE,VLOOKUP(U199,Store_VAM!B2:H271,7, FALSE),VLOOKUP(U199,Store_SRP!B2:H103,7, FALSE)), VLOOKUP(U199,Store_Showcase!B2:H134,7, FALSE))</f>
      </c>
      <c r="S199">
        <f>IF(IFERROR(VLOOKUP(U199,Store_Showcase!B2:K134,10, FALSE), TRUE)=TRUE, IF(IFERROR(VLOOKUP(U199,Store_SRP!B2:K103,10, FALSE), TRUE)=TRUE,VLOOKUP(U199,Store_VAM!B2:K271,10, FALSE),VLOOKUP(U199,Store_SRP!B2:K103,10, FALSE)), VLOOKUP(U199,Store_Showcase!B2:K134,10, FALSE))</f>
      </c>
      <c r="T199">
        <f>IF(VLOOKUP(D199,Sku_Consolidated!A2:S948,19,FALSE)="SHOWCASE", VLOOKUP(U199,Store_Showcase!B2:L134,11, FALSE), IF(VLOOKUP(D199,Sku_Consolidated!A2:S948,19,FALSE)="VAM",VLOOKUP(U199,Store_VAM!B2:L271,11, FALSE),VLOOKUP(U199,Store_SRP!B2:L103,11, FALSE)))</f>
      </c>
      <c r="U199" s="14">
        <v>6014</v>
      </c>
      <c r="V199">
        <f>IF(VLOOKUP(D199,Sku_Consolidated!A2:S948,19,FALSE)="SHOWCASE", VLOOKUP(U199,Store_Showcase!B2:C134,2, FALSE), IF(VLOOKUP(D199,Sku_Consolidated!A2:S948,19,FALSE)="VAM",VLOOKUP(U199,Store_VAM!B2:C271,2, FALSE),VLOOKUP(U199,Store_SRP!B2:C103,2, FALSE)))</f>
      </c>
      <c r="W199">
        <f>VLOOKUP(D199,Sku_Consolidated!A2:G948, 7, FALSE)</f>
      </c>
      <c r="X199">
        <f>VLOOKUP(D199,Sku_Consolidated!A2:K948, 11, FALSE)</f>
      </c>
      <c r="Y199">
        <f>VLOOKUP(D199,Sku_Consolidated!A2:H948, 8, FALSE)</f>
      </c>
      <c r="Z199">
        <f>VLOOKUP(D199,Sku_Consolidated!A2:I948, 9, FALSE)</f>
      </c>
      <c r="AA199" t="s">
        <v>41</v>
      </c>
      <c r="AB199">
        <f>VLOOKUP(D199,Sku_Consolidated!A2:E948, {5}, FALSE)</f>
      </c>
      <c r="AC199">
        <f>IF(VLOOKUP(D199,Sku_Consolidated!A2:S948,19,FALSE)="SHOWCASE", VLOOKUP(U199,Store_Showcase!B2:N134,13, FALSE), IF(VLOOKUP(D199,Sku_Consolidated!A2:S948,19,FALSE)="VAM",VLOOKUP(U199,Store_VAM!B2:N271,13, FALSE),VLOOKUP(U199,Store_SRP!B2:N103,13, FALSE)))</f>
      </c>
      <c r="AD199">
        <f>IF(IFERROR(AC199,TRUE)=TRUE, "-","OK")</f>
      </c>
      <c r="AE199">
        <f>IF(IFERROR(VLOOKUP(U199,Store_Showcase!B2:H134,{5}, FALSE), TRUE)=TRUE, IF(IFERROR(VLOOKUP(U199,Store_SRP!B2:H103,{5}, FALSE), TRUE)=TRUE,VLOOKUP(U199,Store_VAM!B2:H271,{5}, FALSE),VLOOKUP(U199,Store_SRP!B2:H103,{5}, FALSE)), VLOOKUP(U199,Store_Showcase!B2:H134,{5}, FALSE))</f>
      </c>
      <c r="AF199">
        <f>IF(IFERROR(VLOOKUP(U199,Store_Showcase!B2:H134,{6}, FALSE), TRUE)=TRUE, IF(IFERROR(VLOOKUP(U199,Store_SRP!B2:H103,{6}, FALSE), TRUE)=TRUE,VLOOKUP(U199,Store_VAM!B2:H271,{6}, FALSE),VLOOKUP(U199,Store_SRP!B2:H103,{6}, FALSE)), VLOOKUP(U199,Store_Showcase!B2:H134,{6}, FALSE))</f>
      </c>
      <c r="AG199">
        <f>VLOOKUP(D199,Sku_Consolidated!A2:R948,18,FALSE)</f>
      </c>
      <c r="AH199">
        <f>VLOOKUP(D199,Sku_Consolidated!A2:S948,19,FALSE)</f>
      </c>
      <c r="AI199">
        <f>VLOOKUP(D199,Sku_Consolidated!A2:T948,20,FALSE)</f>
      </c>
    </row>
    <row r="200" spans="1:35" x14ac:dyDescent="0.25">
      <c r="A200">
        <v>2024</v>
      </c>
      <c r="B200" t="s">
        <v>30</v>
      </c>
      <c r="C200" t="s">
        <v>31</v>
      </c>
      <c r="D200">
        <v>104143265</v>
      </c>
      <c r="E200" t="s">
        <v>53</v>
      </c>
      <c r="F200" s="12" t="s">
        <v>94</v>
      </c>
      <c r="G200" s="12" t="s">
        <v>94</v>
      </c>
      <c r="H200" t="s">
        <v>34</v>
      </c>
      <c r="I200" s="13" t="s">
        <v>35</v>
      </c>
      <c r="J200" s="13">
        <f>IF(H200="EA", I200, 0)</f>
      </c>
      <c r="K200" s="13">
        <f>IF(H200="KG", I200, I200 * VLOOKUP(D200,Sku_Consolidated!A2:U948,21,FALSE))</f>
      </c>
      <c r="L200" s="14" t="s">
        <v>36</v>
      </c>
      <c r="M200">
        <v>80</v>
      </c>
      <c r="N200" s="14" t="s">
        <v>78</v>
      </c>
      <c r="O200" s="14" t="s">
        <v>103</v>
      </c>
      <c r="P200" s="14" t="s">
        <v>104</v>
      </c>
      <c r="Q200" s="14" t="s">
        <v>105</v>
      </c>
      <c r="R200">
        <f>IF(IFERROR(VLOOKUP(U200,Store_Showcase!B2:H134,7, FALSE), TRUE)=TRUE, IF(IFERROR(VLOOKUP(U200,Store_SRP!B2:H103,7, FALSE), TRUE)=TRUE,VLOOKUP(U200,Store_VAM!B2:H271,7, FALSE),VLOOKUP(U200,Store_SRP!B2:H103,7, FALSE)), VLOOKUP(U200,Store_Showcase!B2:H134,7, FALSE))</f>
      </c>
      <c r="S200">
        <f>IF(IFERROR(VLOOKUP(U200,Store_Showcase!B2:K134,10, FALSE), TRUE)=TRUE, IF(IFERROR(VLOOKUP(U200,Store_SRP!B2:K103,10, FALSE), TRUE)=TRUE,VLOOKUP(U200,Store_VAM!B2:K271,10, FALSE),VLOOKUP(U200,Store_SRP!B2:K103,10, FALSE)), VLOOKUP(U200,Store_Showcase!B2:K134,10, FALSE))</f>
      </c>
      <c r="T200">
        <f>IF(VLOOKUP(D200,Sku_Consolidated!A2:S948,19,FALSE)="SHOWCASE", VLOOKUP(U200,Store_Showcase!B2:L134,11, FALSE), IF(VLOOKUP(D200,Sku_Consolidated!A2:S948,19,FALSE)="VAM",VLOOKUP(U200,Store_VAM!B2:L271,11, FALSE),VLOOKUP(U200,Store_SRP!B2:L103,11, FALSE)))</f>
      </c>
      <c r="U200" s="14">
        <v>6014</v>
      </c>
      <c r="V200">
        <f>IF(VLOOKUP(D200,Sku_Consolidated!A2:S948,19,FALSE)="SHOWCASE", VLOOKUP(U200,Store_Showcase!B2:C134,2, FALSE), IF(VLOOKUP(D200,Sku_Consolidated!A2:S948,19,FALSE)="VAM",VLOOKUP(U200,Store_VAM!B2:C271,2, FALSE),VLOOKUP(U200,Store_SRP!B2:C103,2, FALSE)))</f>
      </c>
      <c r="W200">
        <f>VLOOKUP(D200,Sku_Consolidated!A2:G948, 7, FALSE)</f>
      </c>
      <c r="X200">
        <f>VLOOKUP(D200,Sku_Consolidated!A2:K948, 11, FALSE)</f>
      </c>
      <c r="Y200">
        <f>VLOOKUP(D200,Sku_Consolidated!A2:H948, 8, FALSE)</f>
      </c>
      <c r="Z200">
        <f>VLOOKUP(D200,Sku_Consolidated!A2:I948, 9, FALSE)</f>
      </c>
      <c r="AA200" t="s">
        <v>41</v>
      </c>
      <c r="AB200">
        <f>VLOOKUP(D200,Sku_Consolidated!A2:E948, {5}, FALSE)</f>
      </c>
      <c r="AC200">
        <f>IF(VLOOKUP(D200,Sku_Consolidated!A2:S948,19,FALSE)="SHOWCASE", VLOOKUP(U200,Store_Showcase!B2:N134,13, FALSE), IF(VLOOKUP(D200,Sku_Consolidated!A2:S948,19,FALSE)="VAM",VLOOKUP(U200,Store_VAM!B2:N271,13, FALSE),VLOOKUP(U200,Store_SRP!B2:N103,13, FALSE)))</f>
      </c>
      <c r="AD200">
        <f>IF(IFERROR(AC200,TRUE)=TRUE, "-","OK")</f>
      </c>
      <c r="AE200">
        <f>IF(IFERROR(VLOOKUP(U200,Store_Showcase!B2:H134,{5}, FALSE), TRUE)=TRUE, IF(IFERROR(VLOOKUP(U200,Store_SRP!B2:H103,{5}, FALSE), TRUE)=TRUE,VLOOKUP(U200,Store_VAM!B2:H271,{5}, FALSE),VLOOKUP(U200,Store_SRP!B2:H103,{5}, FALSE)), VLOOKUP(U200,Store_Showcase!B2:H134,{5}, FALSE))</f>
      </c>
      <c r="AF200">
        <f>IF(IFERROR(VLOOKUP(U200,Store_Showcase!B2:H134,{6}, FALSE), TRUE)=TRUE, IF(IFERROR(VLOOKUP(U200,Store_SRP!B2:H103,{6}, FALSE), TRUE)=TRUE,VLOOKUP(U200,Store_VAM!B2:H271,{6}, FALSE),VLOOKUP(U200,Store_SRP!B2:H103,{6}, FALSE)), VLOOKUP(U200,Store_Showcase!B2:H134,{6}, FALSE))</f>
      </c>
      <c r="AG200">
        <f>VLOOKUP(D200,Sku_Consolidated!A2:R948,18,FALSE)</f>
      </c>
      <c r="AH200">
        <f>VLOOKUP(D200,Sku_Consolidated!A2:S948,19,FALSE)</f>
      </c>
      <c r="AI200">
        <f>VLOOKUP(D200,Sku_Consolidated!A2:T948,20,FALSE)</f>
      </c>
    </row>
    <row r="201" spans="1:35" x14ac:dyDescent="0.25">
      <c r="A201">
        <v>2024</v>
      </c>
      <c r="B201" t="s">
        <v>30</v>
      </c>
      <c r="C201" t="s">
        <v>31</v>
      </c>
      <c r="D201">
        <v>104194040</v>
      </c>
      <c r="E201" t="s">
        <v>115</v>
      </c>
      <c r="F201" s="12" t="s">
        <v>94</v>
      </c>
      <c r="G201" s="12" t="s">
        <v>94</v>
      </c>
      <c r="H201" t="s">
        <v>34</v>
      </c>
      <c r="I201" s="13" t="s">
        <v>43</v>
      </c>
      <c r="J201" s="13">
        <f>IF(H201="EA", I201, 0)</f>
      </c>
      <c r="K201" s="13">
        <f>IF(H201="KG", I201, I201 * VLOOKUP(D201,Sku_Consolidated!A2:U948,21,FALSE))</f>
      </c>
      <c r="L201" s="14" t="s">
        <v>36</v>
      </c>
      <c r="M201">
        <v>80</v>
      </c>
      <c r="N201" s="14" t="s">
        <v>69</v>
      </c>
      <c r="O201" s="14" t="s">
        <v>70</v>
      </c>
      <c r="P201" s="14" t="s">
        <v>71</v>
      </c>
      <c r="Q201" s="14" t="s">
        <v>72</v>
      </c>
      <c r="R201">
        <f>IF(IFERROR(VLOOKUP(U201,Store_Showcase!B2:H134,7, FALSE), TRUE)=TRUE, IF(IFERROR(VLOOKUP(U201,Store_SRP!B2:H103,7, FALSE), TRUE)=TRUE,VLOOKUP(U201,Store_VAM!B2:H271,7, FALSE),VLOOKUP(U201,Store_SRP!B2:H103,7, FALSE)), VLOOKUP(U201,Store_Showcase!B2:H134,7, FALSE))</f>
      </c>
      <c r="S201">
        <f>IF(IFERROR(VLOOKUP(U201,Store_Showcase!B2:K134,10, FALSE), TRUE)=TRUE, IF(IFERROR(VLOOKUP(U201,Store_SRP!B2:K103,10, FALSE), TRUE)=TRUE,VLOOKUP(U201,Store_VAM!B2:K271,10, FALSE),VLOOKUP(U201,Store_SRP!B2:K103,10, FALSE)), VLOOKUP(U201,Store_Showcase!B2:K134,10, FALSE))</f>
      </c>
      <c r="T201">
        <f>IF(VLOOKUP(D201,Sku_Consolidated!A2:S948,19,FALSE)="SHOWCASE", VLOOKUP(U201,Store_Showcase!B2:L134,11, FALSE), IF(VLOOKUP(D201,Sku_Consolidated!A2:S948,19,FALSE)="VAM",VLOOKUP(U201,Store_VAM!B2:L271,11, FALSE),VLOOKUP(U201,Store_SRP!B2:L103,11, FALSE)))</f>
      </c>
      <c r="U201" s="14">
        <v>6014</v>
      </c>
      <c r="V201">
        <f>IF(VLOOKUP(D201,Sku_Consolidated!A2:S948,19,FALSE)="SHOWCASE", VLOOKUP(U201,Store_Showcase!B2:C134,2, FALSE), IF(VLOOKUP(D201,Sku_Consolidated!A2:S948,19,FALSE)="VAM",VLOOKUP(U201,Store_VAM!B2:C271,2, FALSE),VLOOKUP(U201,Store_SRP!B2:C103,2, FALSE)))</f>
      </c>
      <c r="W201">
        <f>VLOOKUP(D201,Sku_Consolidated!A2:G948, 7, FALSE)</f>
      </c>
      <c r="X201">
        <f>VLOOKUP(D201,Sku_Consolidated!A2:K948, 11, FALSE)</f>
      </c>
      <c r="Y201">
        <f>VLOOKUP(D201,Sku_Consolidated!A2:H948, 8, FALSE)</f>
      </c>
      <c r="Z201">
        <f>VLOOKUP(D201,Sku_Consolidated!A2:I948, 9, FALSE)</f>
      </c>
      <c r="AA201" t="s">
        <v>41</v>
      </c>
      <c r="AB201">
        <f>VLOOKUP(D201,Sku_Consolidated!A2:E948, {5}, FALSE)</f>
      </c>
      <c r="AC201">
        <f>IF(VLOOKUP(D201,Sku_Consolidated!A2:S948,19,FALSE)="SHOWCASE", VLOOKUP(U201,Store_Showcase!B2:N134,13, FALSE), IF(VLOOKUP(D201,Sku_Consolidated!A2:S948,19,FALSE)="VAM",VLOOKUP(U201,Store_VAM!B2:N271,13, FALSE),VLOOKUP(U201,Store_SRP!B2:N103,13, FALSE)))</f>
      </c>
      <c r="AD201">
        <f>IF(IFERROR(AC201,TRUE)=TRUE, "-","OK")</f>
      </c>
      <c r="AE201">
        <f>IF(IFERROR(VLOOKUP(U201,Store_Showcase!B2:H134,{5}, FALSE), TRUE)=TRUE, IF(IFERROR(VLOOKUP(U201,Store_SRP!B2:H103,{5}, FALSE), TRUE)=TRUE,VLOOKUP(U201,Store_VAM!B2:H271,{5}, FALSE),VLOOKUP(U201,Store_SRP!B2:H103,{5}, FALSE)), VLOOKUP(U201,Store_Showcase!B2:H134,{5}, FALSE))</f>
      </c>
      <c r="AF201">
        <f>IF(IFERROR(VLOOKUP(U201,Store_Showcase!B2:H134,{6}, FALSE), TRUE)=TRUE, IF(IFERROR(VLOOKUP(U201,Store_SRP!B2:H103,{6}, FALSE), TRUE)=TRUE,VLOOKUP(U201,Store_VAM!B2:H271,{6}, FALSE),VLOOKUP(U201,Store_SRP!B2:H103,{6}, FALSE)), VLOOKUP(U201,Store_Showcase!B2:H134,{6}, FALSE))</f>
      </c>
      <c r="AG201">
        <f>VLOOKUP(D201,Sku_Consolidated!A2:R948,18,FALSE)</f>
      </c>
      <c r="AH201">
        <f>VLOOKUP(D201,Sku_Consolidated!A2:S948,19,FALSE)</f>
      </c>
      <c r="AI201">
        <f>VLOOKUP(D201,Sku_Consolidated!A2:T948,20,FALSE)</f>
      </c>
    </row>
    <row r="202" spans="1:35" x14ac:dyDescent="0.25">
      <c r="A202">
        <v>2024</v>
      </c>
      <c r="B202" t="s">
        <v>30</v>
      </c>
      <c r="C202" t="s">
        <v>31</v>
      </c>
      <c r="D202">
        <v>104194044</v>
      </c>
      <c r="E202" t="s">
        <v>139</v>
      </c>
      <c r="F202" s="12" t="s">
        <v>156</v>
      </c>
      <c r="G202" s="12" t="s">
        <v>156</v>
      </c>
      <c r="H202" t="s">
        <v>34</v>
      </c>
      <c r="I202" s="13" t="s">
        <v>43</v>
      </c>
      <c r="J202" s="13">
        <f>IF(H202="EA", I202, 0)</f>
      </c>
      <c r="K202" s="13">
        <f>IF(H202="KG", I202, I202 * VLOOKUP(D202,Sku_Consolidated!A2:U948,21,FALSE))</f>
      </c>
      <c r="L202" s="14" t="s">
        <v>36</v>
      </c>
      <c r="M202">
        <v>80</v>
      </c>
      <c r="N202" s="14" t="s">
        <v>69</v>
      </c>
      <c r="O202" s="14" t="s">
        <v>70</v>
      </c>
      <c r="P202" s="14" t="s">
        <v>71</v>
      </c>
      <c r="Q202" s="14" t="s">
        <v>72</v>
      </c>
      <c r="R202">
        <f>IF(IFERROR(VLOOKUP(U202,Store_Showcase!B2:H134,7, FALSE), TRUE)=TRUE, IF(IFERROR(VLOOKUP(U202,Store_SRP!B2:H103,7, FALSE), TRUE)=TRUE,VLOOKUP(U202,Store_VAM!B2:H271,7, FALSE),VLOOKUP(U202,Store_SRP!B2:H103,7, FALSE)), VLOOKUP(U202,Store_Showcase!B2:H134,7, FALSE))</f>
      </c>
      <c r="S202">
        <f>IF(IFERROR(VLOOKUP(U202,Store_Showcase!B2:K134,10, FALSE), TRUE)=TRUE, IF(IFERROR(VLOOKUP(U202,Store_SRP!B2:K103,10, FALSE), TRUE)=TRUE,VLOOKUP(U202,Store_VAM!B2:K271,10, FALSE),VLOOKUP(U202,Store_SRP!B2:K103,10, FALSE)), VLOOKUP(U202,Store_Showcase!B2:K134,10, FALSE))</f>
      </c>
      <c r="T202">
        <f>IF(VLOOKUP(D202,Sku_Consolidated!A2:S948,19,FALSE)="SHOWCASE", VLOOKUP(U202,Store_Showcase!B2:L134,11, FALSE), IF(VLOOKUP(D202,Sku_Consolidated!A2:S948,19,FALSE)="VAM",VLOOKUP(U202,Store_VAM!B2:L271,11, FALSE),VLOOKUP(U202,Store_SRP!B2:L103,11, FALSE)))</f>
      </c>
      <c r="U202" s="14">
        <v>6014</v>
      </c>
      <c r="V202">
        <f>IF(VLOOKUP(D202,Sku_Consolidated!A2:S948,19,FALSE)="SHOWCASE", VLOOKUP(U202,Store_Showcase!B2:C134,2, FALSE), IF(VLOOKUP(D202,Sku_Consolidated!A2:S948,19,FALSE)="VAM",VLOOKUP(U202,Store_VAM!B2:C271,2, FALSE),VLOOKUP(U202,Store_SRP!B2:C103,2, FALSE)))</f>
      </c>
      <c r="W202">
        <f>VLOOKUP(D202,Sku_Consolidated!A2:G948, 7, FALSE)</f>
      </c>
      <c r="X202">
        <f>VLOOKUP(D202,Sku_Consolidated!A2:K948, 11, FALSE)</f>
      </c>
      <c r="Y202">
        <f>VLOOKUP(D202,Sku_Consolidated!A2:H948, 8, FALSE)</f>
      </c>
      <c r="Z202">
        <f>VLOOKUP(D202,Sku_Consolidated!A2:I948, 9, FALSE)</f>
      </c>
      <c r="AA202" t="s">
        <v>41</v>
      </c>
      <c r="AB202">
        <f>VLOOKUP(D202,Sku_Consolidated!A2:E948, {5}, FALSE)</f>
      </c>
      <c r="AC202">
        <f>IF(VLOOKUP(D202,Sku_Consolidated!A2:S948,19,FALSE)="SHOWCASE", VLOOKUP(U202,Store_Showcase!B2:N134,13, FALSE), IF(VLOOKUP(D202,Sku_Consolidated!A2:S948,19,FALSE)="VAM",VLOOKUP(U202,Store_VAM!B2:N271,13, FALSE),VLOOKUP(U202,Store_SRP!B2:N103,13, FALSE)))</f>
      </c>
      <c r="AD202">
        <f>IF(IFERROR(AC202,TRUE)=TRUE, "-","OK")</f>
      </c>
      <c r="AE202">
        <f>IF(IFERROR(VLOOKUP(U202,Store_Showcase!B2:H134,{5}, FALSE), TRUE)=TRUE, IF(IFERROR(VLOOKUP(U202,Store_SRP!B2:H103,{5}, FALSE), TRUE)=TRUE,VLOOKUP(U202,Store_VAM!B2:H271,{5}, FALSE),VLOOKUP(U202,Store_SRP!B2:H103,{5}, FALSE)), VLOOKUP(U202,Store_Showcase!B2:H134,{5}, FALSE))</f>
      </c>
      <c r="AF202">
        <f>IF(IFERROR(VLOOKUP(U202,Store_Showcase!B2:H134,{6}, FALSE), TRUE)=TRUE, IF(IFERROR(VLOOKUP(U202,Store_SRP!B2:H103,{6}, FALSE), TRUE)=TRUE,VLOOKUP(U202,Store_VAM!B2:H271,{6}, FALSE),VLOOKUP(U202,Store_SRP!B2:H103,{6}, FALSE)), VLOOKUP(U202,Store_Showcase!B2:H134,{6}, FALSE))</f>
      </c>
      <c r="AG202">
        <f>VLOOKUP(D202,Sku_Consolidated!A2:R948,18,FALSE)</f>
      </c>
      <c r="AH202">
        <f>VLOOKUP(D202,Sku_Consolidated!A2:S948,19,FALSE)</f>
      </c>
      <c r="AI202">
        <f>VLOOKUP(D202,Sku_Consolidated!A2:T948,20,FALSE)</f>
      </c>
    </row>
    <row r="203" spans="1:35" x14ac:dyDescent="0.25">
      <c r="A203">
        <v>2024</v>
      </c>
      <c r="B203" t="s">
        <v>30</v>
      </c>
      <c r="C203" t="s">
        <v>31</v>
      </c>
      <c r="D203">
        <v>104194032</v>
      </c>
      <c r="E203" t="s">
        <v>129</v>
      </c>
      <c r="F203" s="12" t="s">
        <v>99</v>
      </c>
      <c r="G203" s="12" t="s">
        <v>99</v>
      </c>
      <c r="H203" t="s">
        <v>34</v>
      </c>
      <c r="I203" s="13" t="s">
        <v>43</v>
      </c>
      <c r="J203" s="13">
        <f>IF(H203="EA", I203, 0)</f>
      </c>
      <c r="K203" s="13">
        <f>IF(H203="KG", I203, I203 * VLOOKUP(D203,Sku_Consolidated!A2:U948,21,FALSE))</f>
      </c>
      <c r="L203" s="14" t="s">
        <v>36</v>
      </c>
      <c r="M203">
        <v>80</v>
      </c>
      <c r="N203" s="14" t="s">
        <v>135</v>
      </c>
      <c r="O203" s="14" t="s">
        <v>136</v>
      </c>
      <c r="P203" s="14" t="s">
        <v>137</v>
      </c>
      <c r="Q203" s="14" t="s">
        <v>138</v>
      </c>
      <c r="R203">
        <f>IF(IFERROR(VLOOKUP(U203,Store_Showcase!B2:H134,7, FALSE), TRUE)=TRUE, IF(IFERROR(VLOOKUP(U203,Store_SRP!B2:H103,7, FALSE), TRUE)=TRUE,VLOOKUP(U203,Store_VAM!B2:H271,7, FALSE),VLOOKUP(U203,Store_SRP!B2:H103,7, FALSE)), VLOOKUP(U203,Store_Showcase!B2:H134,7, FALSE))</f>
      </c>
      <c r="S203">
        <f>IF(IFERROR(VLOOKUP(U203,Store_Showcase!B2:K134,10, FALSE), TRUE)=TRUE, IF(IFERROR(VLOOKUP(U203,Store_SRP!B2:K103,10, FALSE), TRUE)=TRUE,VLOOKUP(U203,Store_VAM!B2:K271,10, FALSE),VLOOKUP(U203,Store_SRP!B2:K103,10, FALSE)), VLOOKUP(U203,Store_Showcase!B2:K134,10, FALSE))</f>
      </c>
      <c r="T203">
        <f>IF(VLOOKUP(D203,Sku_Consolidated!A2:S948,19,FALSE)="SHOWCASE", VLOOKUP(U203,Store_Showcase!B2:L134,11, FALSE), IF(VLOOKUP(D203,Sku_Consolidated!A2:S948,19,FALSE)="VAM",VLOOKUP(U203,Store_VAM!B2:L271,11, FALSE),VLOOKUP(U203,Store_SRP!B2:L103,11, FALSE)))</f>
      </c>
      <c r="U203" s="14">
        <v>6014</v>
      </c>
      <c r="V203">
        <f>IF(VLOOKUP(D203,Sku_Consolidated!A2:S948,19,FALSE)="SHOWCASE", VLOOKUP(U203,Store_Showcase!B2:C134,2, FALSE), IF(VLOOKUP(D203,Sku_Consolidated!A2:S948,19,FALSE)="VAM",VLOOKUP(U203,Store_VAM!B2:C271,2, FALSE),VLOOKUP(U203,Store_SRP!B2:C103,2, FALSE)))</f>
      </c>
      <c r="W203">
        <f>VLOOKUP(D203,Sku_Consolidated!A2:G948, 7, FALSE)</f>
      </c>
      <c r="X203">
        <f>VLOOKUP(D203,Sku_Consolidated!A2:K948, 11, FALSE)</f>
      </c>
      <c r="Y203">
        <f>VLOOKUP(D203,Sku_Consolidated!A2:H948, 8, FALSE)</f>
      </c>
      <c r="Z203">
        <f>VLOOKUP(D203,Sku_Consolidated!A2:I948, 9, FALSE)</f>
      </c>
      <c r="AA203" t="s">
        <v>41</v>
      </c>
      <c r="AB203">
        <f>VLOOKUP(D203,Sku_Consolidated!A2:E948, {5}, FALSE)</f>
      </c>
      <c r="AC203">
        <f>IF(VLOOKUP(D203,Sku_Consolidated!A2:S948,19,FALSE)="SHOWCASE", VLOOKUP(U203,Store_Showcase!B2:N134,13, FALSE), IF(VLOOKUP(D203,Sku_Consolidated!A2:S948,19,FALSE)="VAM",VLOOKUP(U203,Store_VAM!B2:N271,13, FALSE),VLOOKUP(U203,Store_SRP!B2:N103,13, FALSE)))</f>
      </c>
      <c r="AD203">
        <f>IF(IFERROR(AC203,TRUE)=TRUE, "-","OK")</f>
      </c>
      <c r="AE203">
        <f>IF(IFERROR(VLOOKUP(U203,Store_Showcase!B2:H134,{5}, FALSE), TRUE)=TRUE, IF(IFERROR(VLOOKUP(U203,Store_SRP!B2:H103,{5}, FALSE), TRUE)=TRUE,VLOOKUP(U203,Store_VAM!B2:H271,{5}, FALSE),VLOOKUP(U203,Store_SRP!B2:H103,{5}, FALSE)), VLOOKUP(U203,Store_Showcase!B2:H134,{5}, FALSE))</f>
      </c>
      <c r="AF203">
        <f>IF(IFERROR(VLOOKUP(U203,Store_Showcase!B2:H134,{6}, FALSE), TRUE)=TRUE, IF(IFERROR(VLOOKUP(U203,Store_SRP!B2:H103,{6}, FALSE), TRUE)=TRUE,VLOOKUP(U203,Store_VAM!B2:H271,{6}, FALSE),VLOOKUP(U203,Store_SRP!B2:H103,{6}, FALSE)), VLOOKUP(U203,Store_Showcase!B2:H134,{6}, FALSE))</f>
      </c>
      <c r="AG203">
        <f>VLOOKUP(D203,Sku_Consolidated!A2:R948,18,FALSE)</f>
      </c>
      <c r="AH203">
        <f>VLOOKUP(D203,Sku_Consolidated!A2:S948,19,FALSE)</f>
      </c>
      <c r="AI203">
        <f>VLOOKUP(D203,Sku_Consolidated!A2:T948,20,FALSE)</f>
      </c>
    </row>
    <row r="204" spans="1:35" x14ac:dyDescent="0.25">
      <c r="A204">
        <v>2024</v>
      </c>
      <c r="B204" t="s">
        <v>30</v>
      </c>
      <c r="C204" t="s">
        <v>31</v>
      </c>
      <c r="D204">
        <v>104143246</v>
      </c>
      <c r="E204" t="s">
        <v>32</v>
      </c>
      <c r="F204" s="12" t="s">
        <v>100</v>
      </c>
      <c r="G204" s="12" t="s">
        <v>100</v>
      </c>
      <c r="H204" t="s">
        <v>34</v>
      </c>
      <c r="I204" s="13" t="s">
        <v>43</v>
      </c>
      <c r="J204" s="13">
        <f>IF(H204="EA", I204, 0)</f>
      </c>
      <c r="K204" s="13">
        <f>IF(H204="KG", I204, I204 * VLOOKUP(D204,Sku_Consolidated!A2:U948,21,FALSE))</f>
      </c>
      <c r="L204" s="14" t="s">
        <v>36</v>
      </c>
      <c r="M204">
        <v>80</v>
      </c>
      <c r="N204" s="14" t="s">
        <v>60</v>
      </c>
      <c r="O204" s="14" t="s">
        <v>61</v>
      </c>
      <c r="P204" s="14" t="s">
        <v>62</v>
      </c>
      <c r="Q204" s="14" t="s">
        <v>63</v>
      </c>
      <c r="R204">
        <f>IF(IFERROR(VLOOKUP(U204,Store_Showcase!B2:H134,7, FALSE), TRUE)=TRUE, IF(IFERROR(VLOOKUP(U204,Store_SRP!B2:H103,7, FALSE), TRUE)=TRUE,VLOOKUP(U204,Store_VAM!B2:H271,7, FALSE),VLOOKUP(U204,Store_SRP!B2:H103,7, FALSE)), VLOOKUP(U204,Store_Showcase!B2:H134,7, FALSE))</f>
      </c>
      <c r="S204">
        <f>IF(IFERROR(VLOOKUP(U204,Store_Showcase!B2:K134,10, FALSE), TRUE)=TRUE, IF(IFERROR(VLOOKUP(U204,Store_SRP!B2:K103,10, FALSE), TRUE)=TRUE,VLOOKUP(U204,Store_VAM!B2:K271,10, FALSE),VLOOKUP(U204,Store_SRP!B2:K103,10, FALSE)), VLOOKUP(U204,Store_Showcase!B2:K134,10, FALSE))</f>
      </c>
      <c r="T204">
        <f>IF(VLOOKUP(D204,Sku_Consolidated!A2:S948,19,FALSE)="SHOWCASE", VLOOKUP(U204,Store_Showcase!B2:L134,11, FALSE), IF(VLOOKUP(D204,Sku_Consolidated!A2:S948,19,FALSE)="VAM",VLOOKUP(U204,Store_VAM!B2:L271,11, FALSE),VLOOKUP(U204,Store_SRP!B2:L103,11, FALSE)))</f>
      </c>
      <c r="U204" s="14">
        <v>6014</v>
      </c>
      <c r="V204">
        <f>IF(VLOOKUP(D204,Sku_Consolidated!A2:S948,19,FALSE)="SHOWCASE", VLOOKUP(U204,Store_Showcase!B2:C134,2, FALSE), IF(VLOOKUP(D204,Sku_Consolidated!A2:S948,19,FALSE)="VAM",VLOOKUP(U204,Store_VAM!B2:C271,2, FALSE),VLOOKUP(U204,Store_SRP!B2:C103,2, FALSE)))</f>
      </c>
      <c r="W204">
        <f>VLOOKUP(D204,Sku_Consolidated!A2:G948, 7, FALSE)</f>
      </c>
      <c r="X204">
        <f>VLOOKUP(D204,Sku_Consolidated!A2:K948, 11, FALSE)</f>
      </c>
      <c r="Y204">
        <f>VLOOKUP(D204,Sku_Consolidated!A2:H948, 8, FALSE)</f>
      </c>
      <c r="Z204">
        <f>VLOOKUP(D204,Sku_Consolidated!A2:I948, 9, FALSE)</f>
      </c>
      <c r="AA204" t="s">
        <v>41</v>
      </c>
      <c r="AB204">
        <f>VLOOKUP(D204,Sku_Consolidated!A2:E948, {5}, FALSE)</f>
      </c>
      <c r="AC204">
        <f>IF(VLOOKUP(D204,Sku_Consolidated!A2:S948,19,FALSE)="SHOWCASE", VLOOKUP(U204,Store_Showcase!B2:N134,13, FALSE), IF(VLOOKUP(D204,Sku_Consolidated!A2:S948,19,FALSE)="VAM",VLOOKUP(U204,Store_VAM!B2:N271,13, FALSE),VLOOKUP(U204,Store_SRP!B2:N103,13, FALSE)))</f>
      </c>
      <c r="AD204">
        <f>IF(IFERROR(AC204,TRUE)=TRUE, "-","OK")</f>
      </c>
      <c r="AE204">
        <f>IF(IFERROR(VLOOKUP(U204,Store_Showcase!B2:H134,{5}, FALSE), TRUE)=TRUE, IF(IFERROR(VLOOKUP(U204,Store_SRP!B2:H103,{5}, FALSE), TRUE)=TRUE,VLOOKUP(U204,Store_VAM!B2:H271,{5}, FALSE),VLOOKUP(U204,Store_SRP!B2:H103,{5}, FALSE)), VLOOKUP(U204,Store_Showcase!B2:H134,{5}, FALSE))</f>
      </c>
      <c r="AF204">
        <f>IF(IFERROR(VLOOKUP(U204,Store_Showcase!B2:H134,{6}, FALSE), TRUE)=TRUE, IF(IFERROR(VLOOKUP(U204,Store_SRP!B2:H103,{6}, FALSE), TRUE)=TRUE,VLOOKUP(U204,Store_VAM!B2:H271,{6}, FALSE),VLOOKUP(U204,Store_SRP!B2:H103,{6}, FALSE)), VLOOKUP(U204,Store_Showcase!B2:H134,{6}, FALSE))</f>
      </c>
      <c r="AG204">
        <f>VLOOKUP(D204,Sku_Consolidated!A2:R948,18,FALSE)</f>
      </c>
      <c r="AH204">
        <f>VLOOKUP(D204,Sku_Consolidated!A2:S948,19,FALSE)</f>
      </c>
      <c r="AI204">
        <f>VLOOKUP(D204,Sku_Consolidated!A2:T948,20,FALSE)</f>
      </c>
    </row>
    <row r="205" spans="1:35" x14ac:dyDescent="0.25">
      <c r="A205">
        <v>2024</v>
      </c>
      <c r="B205" t="s">
        <v>30</v>
      </c>
      <c r="C205" t="s">
        <v>31</v>
      </c>
      <c r="D205">
        <v>104143253</v>
      </c>
      <c r="E205" t="s">
        <v>64</v>
      </c>
      <c r="F205" s="12" t="s">
        <v>100</v>
      </c>
      <c r="G205" s="12" t="s">
        <v>100</v>
      </c>
      <c r="H205" t="s">
        <v>34</v>
      </c>
      <c r="I205" s="13" t="s">
        <v>43</v>
      </c>
      <c r="J205" s="13">
        <f>IF(H205="EA", I205, 0)</f>
      </c>
      <c r="K205" s="13">
        <f>IF(H205="KG", I205, I205 * VLOOKUP(D205,Sku_Consolidated!A2:U948,21,FALSE))</f>
      </c>
      <c r="L205" s="14" t="s">
        <v>36</v>
      </c>
      <c r="M205">
        <v>80</v>
      </c>
      <c r="N205" s="14" t="s">
        <v>60</v>
      </c>
      <c r="O205" s="14" t="s">
        <v>61</v>
      </c>
      <c r="P205" s="14" t="s">
        <v>62</v>
      </c>
      <c r="Q205" s="14" t="s">
        <v>63</v>
      </c>
      <c r="R205">
        <f>IF(IFERROR(VLOOKUP(U205,Store_Showcase!B2:H134,7, FALSE), TRUE)=TRUE, IF(IFERROR(VLOOKUP(U205,Store_SRP!B2:H103,7, FALSE), TRUE)=TRUE,VLOOKUP(U205,Store_VAM!B2:H271,7, FALSE),VLOOKUP(U205,Store_SRP!B2:H103,7, FALSE)), VLOOKUP(U205,Store_Showcase!B2:H134,7, FALSE))</f>
      </c>
      <c r="S205">
        <f>IF(IFERROR(VLOOKUP(U205,Store_Showcase!B2:K134,10, FALSE), TRUE)=TRUE, IF(IFERROR(VLOOKUP(U205,Store_SRP!B2:K103,10, FALSE), TRUE)=TRUE,VLOOKUP(U205,Store_VAM!B2:K271,10, FALSE),VLOOKUP(U205,Store_SRP!B2:K103,10, FALSE)), VLOOKUP(U205,Store_Showcase!B2:K134,10, FALSE))</f>
      </c>
      <c r="T205">
        <f>IF(VLOOKUP(D205,Sku_Consolidated!A2:S948,19,FALSE)="SHOWCASE", VLOOKUP(U205,Store_Showcase!B2:L134,11, FALSE), IF(VLOOKUP(D205,Sku_Consolidated!A2:S948,19,FALSE)="VAM",VLOOKUP(U205,Store_VAM!B2:L271,11, FALSE),VLOOKUP(U205,Store_SRP!B2:L103,11, FALSE)))</f>
      </c>
      <c r="U205" s="14">
        <v>6014</v>
      </c>
      <c r="V205">
        <f>IF(VLOOKUP(D205,Sku_Consolidated!A2:S948,19,FALSE)="SHOWCASE", VLOOKUP(U205,Store_Showcase!B2:C134,2, FALSE), IF(VLOOKUP(D205,Sku_Consolidated!A2:S948,19,FALSE)="VAM",VLOOKUP(U205,Store_VAM!B2:C271,2, FALSE),VLOOKUP(U205,Store_SRP!B2:C103,2, FALSE)))</f>
      </c>
      <c r="W205">
        <f>VLOOKUP(D205,Sku_Consolidated!A2:G948, 7, FALSE)</f>
      </c>
      <c r="X205">
        <f>VLOOKUP(D205,Sku_Consolidated!A2:K948, 11, FALSE)</f>
      </c>
      <c r="Y205">
        <f>VLOOKUP(D205,Sku_Consolidated!A2:H948, 8, FALSE)</f>
      </c>
      <c r="Z205">
        <f>VLOOKUP(D205,Sku_Consolidated!A2:I948, 9, FALSE)</f>
      </c>
      <c r="AA205" t="s">
        <v>41</v>
      </c>
      <c r="AB205">
        <f>VLOOKUP(D205,Sku_Consolidated!A2:E948, {5}, FALSE)</f>
      </c>
      <c r="AC205">
        <f>IF(VLOOKUP(D205,Sku_Consolidated!A2:S948,19,FALSE)="SHOWCASE", VLOOKUP(U205,Store_Showcase!B2:N134,13, FALSE), IF(VLOOKUP(D205,Sku_Consolidated!A2:S948,19,FALSE)="VAM",VLOOKUP(U205,Store_VAM!B2:N271,13, FALSE),VLOOKUP(U205,Store_SRP!B2:N103,13, FALSE)))</f>
      </c>
      <c r="AD205">
        <f>IF(IFERROR(AC205,TRUE)=TRUE, "-","OK")</f>
      </c>
      <c r="AE205">
        <f>IF(IFERROR(VLOOKUP(U205,Store_Showcase!B2:H134,{5}, FALSE), TRUE)=TRUE, IF(IFERROR(VLOOKUP(U205,Store_SRP!B2:H103,{5}, FALSE), TRUE)=TRUE,VLOOKUP(U205,Store_VAM!B2:H271,{5}, FALSE),VLOOKUP(U205,Store_SRP!B2:H103,{5}, FALSE)), VLOOKUP(U205,Store_Showcase!B2:H134,{5}, FALSE))</f>
      </c>
      <c r="AF205">
        <f>IF(IFERROR(VLOOKUP(U205,Store_Showcase!B2:H134,{6}, FALSE), TRUE)=TRUE, IF(IFERROR(VLOOKUP(U205,Store_SRP!B2:H103,{6}, FALSE), TRUE)=TRUE,VLOOKUP(U205,Store_VAM!B2:H271,{6}, FALSE),VLOOKUP(U205,Store_SRP!B2:H103,{6}, FALSE)), VLOOKUP(U205,Store_Showcase!B2:H134,{6}, FALSE))</f>
      </c>
      <c r="AG205">
        <f>VLOOKUP(D205,Sku_Consolidated!A2:R948,18,FALSE)</f>
      </c>
      <c r="AH205">
        <f>VLOOKUP(D205,Sku_Consolidated!A2:S948,19,FALSE)</f>
      </c>
      <c r="AI205">
        <f>VLOOKUP(D205,Sku_Consolidated!A2:T948,20,FALSE)</f>
      </c>
    </row>
    <row r="206" spans="1:35" x14ac:dyDescent="0.25">
      <c r="A206">
        <v>2024</v>
      </c>
      <c r="B206" t="s">
        <v>30</v>
      </c>
      <c r="C206" t="s">
        <v>31</v>
      </c>
      <c r="D206">
        <v>104086239</v>
      </c>
      <c r="E206" t="s">
        <v>157</v>
      </c>
      <c r="F206" s="12" t="s">
        <v>102</v>
      </c>
      <c r="G206" s="12" t="s">
        <v>102</v>
      </c>
      <c r="H206" t="s">
        <v>34</v>
      </c>
      <c r="I206" s="13" t="s">
        <v>43</v>
      </c>
      <c r="J206" s="13">
        <f>IF(H206="EA", I206, 0)</f>
      </c>
      <c r="K206" s="13">
        <f>IF(H206="KG", I206, I206 * VLOOKUP(D206,Sku_Consolidated!A2:U948,21,FALSE))</f>
      </c>
      <c r="L206" s="14" t="s">
        <v>36</v>
      </c>
      <c r="M206">
        <v>88</v>
      </c>
      <c r="N206" s="14" t="s">
        <v>158</v>
      </c>
      <c r="O206" s="14" t="s">
        <v>159</v>
      </c>
      <c r="P206" s="14" t="s">
        <v>36</v>
      </c>
      <c r="Q206" s="14" t="s">
        <v>159</v>
      </c>
      <c r="R206">
        <f>IF(IFERROR(VLOOKUP(U206,Store_Showcase!B2:H134,7, FALSE), TRUE)=TRUE, IF(IFERROR(VLOOKUP(U206,Store_SRP!B2:H103,7, FALSE), TRUE)=TRUE,VLOOKUP(U206,Store_VAM!B2:H271,7, FALSE),VLOOKUP(U206,Store_SRP!B2:H103,7, FALSE)), VLOOKUP(U206,Store_Showcase!B2:H134,7, FALSE))</f>
      </c>
      <c r="S206">
        <f>IF(IFERROR(VLOOKUP(U206,Store_Showcase!B2:K134,10, FALSE), TRUE)=TRUE, IF(IFERROR(VLOOKUP(U206,Store_SRP!B2:K103,10, FALSE), TRUE)=TRUE,VLOOKUP(U206,Store_VAM!B2:K271,10, FALSE),VLOOKUP(U206,Store_SRP!B2:K103,10, FALSE)), VLOOKUP(U206,Store_Showcase!B2:K134,10, FALSE))</f>
      </c>
      <c r="T206">
        <f>IF(VLOOKUP(D206,Sku_Consolidated!A2:S948,19,FALSE)="SHOWCASE", VLOOKUP(U206,Store_Showcase!B2:L134,11, FALSE), IF(VLOOKUP(D206,Sku_Consolidated!A2:S948,19,FALSE)="VAM",VLOOKUP(U206,Store_VAM!B2:L271,11, FALSE),VLOOKUP(U206,Store_SRP!B2:L103,11, FALSE)))</f>
      </c>
      <c r="U206" s="14">
        <v>2006</v>
      </c>
      <c r="V206">
        <f>IF(VLOOKUP(D206,Sku_Consolidated!A2:S948,19,FALSE)="SHOWCASE", VLOOKUP(U206,Store_Showcase!B2:C134,2, FALSE), IF(VLOOKUP(D206,Sku_Consolidated!A2:S948,19,FALSE)="VAM",VLOOKUP(U206,Store_VAM!B2:C271,2, FALSE),VLOOKUP(U206,Store_SRP!B2:C103,2, FALSE)))</f>
      </c>
      <c r="W206">
        <f>VLOOKUP(D206,Sku_Consolidated!A2:G948, 7, FALSE)</f>
      </c>
      <c r="X206">
        <f>VLOOKUP(D206,Sku_Consolidated!A2:K948, 11, FALSE)</f>
      </c>
      <c r="Y206">
        <f>VLOOKUP(D206,Sku_Consolidated!A2:H948, 8, FALSE)</f>
      </c>
      <c r="Z206">
        <f>VLOOKUP(D206,Sku_Consolidated!A2:I948, 9, FALSE)</f>
      </c>
      <c r="AA206" t="s">
        <v>41</v>
      </c>
      <c r="AB206">
        <f>VLOOKUP(D206,Sku_Consolidated!A2:E948, {5}, FALSE)</f>
      </c>
      <c r="AC206">
        <f>IF(VLOOKUP(D206,Sku_Consolidated!A2:S948,19,FALSE)="SHOWCASE", VLOOKUP(U206,Store_Showcase!B2:N134,13, FALSE), IF(VLOOKUP(D206,Sku_Consolidated!A2:S948,19,FALSE)="VAM",VLOOKUP(U206,Store_VAM!B2:N271,13, FALSE),VLOOKUP(U206,Store_SRP!B2:N103,13, FALSE)))</f>
      </c>
      <c r="AD206">
        <f>IF(IFERROR(AC206,TRUE)=TRUE, "-","OK")</f>
      </c>
      <c r="AE206">
        <f>IF(IFERROR(VLOOKUP(U206,Store_Showcase!B2:H134,{5}, FALSE), TRUE)=TRUE, IF(IFERROR(VLOOKUP(U206,Store_SRP!B2:H103,{5}, FALSE), TRUE)=TRUE,VLOOKUP(U206,Store_VAM!B2:H271,{5}, FALSE),VLOOKUP(U206,Store_SRP!B2:H103,{5}, FALSE)), VLOOKUP(U206,Store_Showcase!B2:H134,{5}, FALSE))</f>
      </c>
      <c r="AF206">
        <f>IF(IFERROR(VLOOKUP(U206,Store_Showcase!B2:H134,{6}, FALSE), TRUE)=TRUE, IF(IFERROR(VLOOKUP(U206,Store_SRP!B2:H103,{6}, FALSE), TRUE)=TRUE,VLOOKUP(U206,Store_VAM!B2:H271,{6}, FALSE),VLOOKUP(U206,Store_SRP!B2:H103,{6}, FALSE)), VLOOKUP(U206,Store_Showcase!B2:H134,{6}, FALSE))</f>
      </c>
      <c r="AG206">
        <f>VLOOKUP(D206,Sku_Consolidated!A2:R948,18,FALSE)</f>
      </c>
      <c r="AH206">
        <f>VLOOKUP(D206,Sku_Consolidated!A2:S948,19,FALSE)</f>
      </c>
      <c r="AI206">
        <f>VLOOKUP(D206,Sku_Consolidated!A2:T948,20,FALSE)</f>
      </c>
    </row>
    <row r="207" spans="1:35" x14ac:dyDescent="0.25">
      <c r="A207">
        <v>2024</v>
      </c>
      <c r="B207" t="s">
        <v>30</v>
      </c>
      <c r="C207" t="s">
        <v>31</v>
      </c>
      <c r="D207">
        <v>104086242</v>
      </c>
      <c r="E207" t="s">
        <v>160</v>
      </c>
      <c r="F207" s="12" t="s">
        <v>102</v>
      </c>
      <c r="G207" s="12" t="s">
        <v>102</v>
      </c>
      <c r="H207" t="s">
        <v>34</v>
      </c>
      <c r="I207" s="13" t="s">
        <v>43</v>
      </c>
      <c r="J207" s="13">
        <f>IF(H207="EA", I207, 0)</f>
      </c>
      <c r="K207" s="13">
        <f>IF(H207="KG", I207, I207 * VLOOKUP(D207,Sku_Consolidated!A2:U948,21,FALSE))</f>
      </c>
      <c r="L207" s="14" t="s">
        <v>36</v>
      </c>
      <c r="M207">
        <v>88</v>
      </c>
      <c r="N207" s="14" t="s">
        <v>161</v>
      </c>
      <c r="O207" s="14" t="s">
        <v>162</v>
      </c>
      <c r="P207" s="14" t="s">
        <v>36</v>
      </c>
      <c r="Q207" s="14" t="s">
        <v>162</v>
      </c>
      <c r="R207">
        <f>IF(IFERROR(VLOOKUP(U207,Store_Showcase!B2:H134,7, FALSE), TRUE)=TRUE, IF(IFERROR(VLOOKUP(U207,Store_SRP!B2:H103,7, FALSE), TRUE)=TRUE,VLOOKUP(U207,Store_VAM!B2:H271,7, FALSE),VLOOKUP(U207,Store_SRP!B2:H103,7, FALSE)), VLOOKUP(U207,Store_Showcase!B2:H134,7, FALSE))</f>
      </c>
      <c r="S207">
        <f>IF(IFERROR(VLOOKUP(U207,Store_Showcase!B2:K134,10, FALSE), TRUE)=TRUE, IF(IFERROR(VLOOKUP(U207,Store_SRP!B2:K103,10, FALSE), TRUE)=TRUE,VLOOKUP(U207,Store_VAM!B2:K271,10, FALSE),VLOOKUP(U207,Store_SRP!B2:K103,10, FALSE)), VLOOKUP(U207,Store_Showcase!B2:K134,10, FALSE))</f>
      </c>
      <c r="T207">
        <f>IF(VLOOKUP(D207,Sku_Consolidated!A2:S948,19,FALSE)="SHOWCASE", VLOOKUP(U207,Store_Showcase!B2:L134,11, FALSE), IF(VLOOKUP(D207,Sku_Consolidated!A2:S948,19,FALSE)="VAM",VLOOKUP(U207,Store_VAM!B2:L271,11, FALSE),VLOOKUP(U207,Store_SRP!B2:L103,11, FALSE)))</f>
      </c>
      <c r="U207" s="14">
        <v>2006</v>
      </c>
      <c r="V207">
        <f>IF(VLOOKUP(D207,Sku_Consolidated!A2:S948,19,FALSE)="SHOWCASE", VLOOKUP(U207,Store_Showcase!B2:C134,2, FALSE), IF(VLOOKUP(D207,Sku_Consolidated!A2:S948,19,FALSE)="VAM",VLOOKUP(U207,Store_VAM!B2:C271,2, FALSE),VLOOKUP(U207,Store_SRP!B2:C103,2, FALSE)))</f>
      </c>
      <c r="W207">
        <f>VLOOKUP(D207,Sku_Consolidated!A2:G948, 7, FALSE)</f>
      </c>
      <c r="X207">
        <f>VLOOKUP(D207,Sku_Consolidated!A2:K948, 11, FALSE)</f>
      </c>
      <c r="Y207">
        <f>VLOOKUP(D207,Sku_Consolidated!A2:H948, 8, FALSE)</f>
      </c>
      <c r="Z207">
        <f>VLOOKUP(D207,Sku_Consolidated!A2:I948, 9, FALSE)</f>
      </c>
      <c r="AA207" t="s">
        <v>41</v>
      </c>
      <c r="AB207">
        <f>VLOOKUP(D207,Sku_Consolidated!A2:E948, {5}, FALSE)</f>
      </c>
      <c r="AC207">
        <f>IF(VLOOKUP(D207,Sku_Consolidated!A2:S948,19,FALSE)="SHOWCASE", VLOOKUP(U207,Store_Showcase!B2:N134,13, FALSE), IF(VLOOKUP(D207,Sku_Consolidated!A2:S948,19,FALSE)="VAM",VLOOKUP(U207,Store_VAM!B2:N271,13, FALSE),VLOOKUP(U207,Store_SRP!B2:N103,13, FALSE)))</f>
      </c>
      <c r="AD207">
        <f>IF(IFERROR(AC207,TRUE)=TRUE, "-","OK")</f>
      </c>
      <c r="AE207">
        <f>IF(IFERROR(VLOOKUP(U207,Store_Showcase!B2:H134,{5}, FALSE), TRUE)=TRUE, IF(IFERROR(VLOOKUP(U207,Store_SRP!B2:H103,{5}, FALSE), TRUE)=TRUE,VLOOKUP(U207,Store_VAM!B2:H271,{5}, FALSE),VLOOKUP(U207,Store_SRP!B2:H103,{5}, FALSE)), VLOOKUP(U207,Store_Showcase!B2:H134,{5}, FALSE))</f>
      </c>
      <c r="AF207">
        <f>IF(IFERROR(VLOOKUP(U207,Store_Showcase!B2:H134,{6}, FALSE), TRUE)=TRUE, IF(IFERROR(VLOOKUP(U207,Store_SRP!B2:H103,{6}, FALSE), TRUE)=TRUE,VLOOKUP(U207,Store_VAM!B2:H271,{6}, FALSE),VLOOKUP(U207,Store_SRP!B2:H103,{6}, FALSE)), VLOOKUP(U207,Store_Showcase!B2:H134,{6}, FALSE))</f>
      </c>
      <c r="AG207">
        <f>VLOOKUP(D207,Sku_Consolidated!A2:R948,18,FALSE)</f>
      </c>
      <c r="AH207">
        <f>VLOOKUP(D207,Sku_Consolidated!A2:S948,19,FALSE)</f>
      </c>
      <c r="AI207">
        <f>VLOOKUP(D207,Sku_Consolidated!A2:T948,20,FALSE)</f>
      </c>
    </row>
    <row r="208" spans="1:35" x14ac:dyDescent="0.25">
      <c r="A208">
        <v>2024</v>
      </c>
      <c r="B208" t="s">
        <v>30</v>
      </c>
      <c r="C208" t="s">
        <v>31</v>
      </c>
      <c r="D208">
        <v>104086234</v>
      </c>
      <c r="E208" t="s">
        <v>163</v>
      </c>
      <c r="F208" s="12" t="s">
        <v>73</v>
      </c>
      <c r="G208" s="12" t="s">
        <v>73</v>
      </c>
      <c r="H208" t="s">
        <v>34</v>
      </c>
      <c r="I208" s="13" t="s">
        <v>43</v>
      </c>
      <c r="J208" s="13">
        <f>IF(H208="EA", I208, 0)</f>
      </c>
      <c r="K208" s="13">
        <f>IF(H208="KG", I208, I208 * VLOOKUP(D208,Sku_Consolidated!A2:U948,21,FALSE))</f>
      </c>
      <c r="L208" s="14" t="s">
        <v>36</v>
      </c>
      <c r="M208">
        <v>86</v>
      </c>
      <c r="N208" s="14" t="s">
        <v>164</v>
      </c>
      <c r="O208" s="14" t="s">
        <v>165</v>
      </c>
      <c r="P208" s="14" t="s">
        <v>36</v>
      </c>
      <c r="Q208" s="14" t="s">
        <v>165</v>
      </c>
      <c r="R208">
        <f>IF(IFERROR(VLOOKUP(U208,Store_Showcase!B2:H134,7, FALSE), TRUE)=TRUE, IF(IFERROR(VLOOKUP(U208,Store_SRP!B2:H103,7, FALSE), TRUE)=TRUE,VLOOKUP(U208,Store_VAM!B2:H271,7, FALSE),VLOOKUP(U208,Store_SRP!B2:H103,7, FALSE)), VLOOKUP(U208,Store_Showcase!B2:H134,7, FALSE))</f>
      </c>
      <c r="S208">
        <f>IF(IFERROR(VLOOKUP(U208,Store_Showcase!B2:K134,10, FALSE), TRUE)=TRUE, IF(IFERROR(VLOOKUP(U208,Store_SRP!B2:K103,10, FALSE), TRUE)=TRUE,VLOOKUP(U208,Store_VAM!B2:K271,10, FALSE),VLOOKUP(U208,Store_SRP!B2:K103,10, FALSE)), VLOOKUP(U208,Store_Showcase!B2:K134,10, FALSE))</f>
      </c>
      <c r="T208">
        <f>IF(VLOOKUP(D208,Sku_Consolidated!A2:S948,19,FALSE)="SHOWCASE", VLOOKUP(U208,Store_Showcase!B2:L134,11, FALSE), IF(VLOOKUP(D208,Sku_Consolidated!A2:S948,19,FALSE)="VAM",VLOOKUP(U208,Store_VAM!B2:L271,11, FALSE),VLOOKUP(U208,Store_SRP!B2:L103,11, FALSE)))</f>
      </c>
      <c r="U208" s="14">
        <v>2006</v>
      </c>
      <c r="V208">
        <f>IF(VLOOKUP(D208,Sku_Consolidated!A2:S948,19,FALSE)="SHOWCASE", VLOOKUP(U208,Store_Showcase!B2:C134,2, FALSE), IF(VLOOKUP(D208,Sku_Consolidated!A2:S948,19,FALSE)="VAM",VLOOKUP(U208,Store_VAM!B2:C271,2, FALSE),VLOOKUP(U208,Store_SRP!B2:C103,2, FALSE)))</f>
      </c>
      <c r="W208">
        <f>VLOOKUP(D208,Sku_Consolidated!A2:G948, 7, FALSE)</f>
      </c>
      <c r="X208">
        <f>VLOOKUP(D208,Sku_Consolidated!A2:K948, 11, FALSE)</f>
      </c>
      <c r="Y208">
        <f>VLOOKUP(D208,Sku_Consolidated!A2:H948, 8, FALSE)</f>
      </c>
      <c r="Z208">
        <f>VLOOKUP(D208,Sku_Consolidated!A2:I948, 9, FALSE)</f>
      </c>
      <c r="AA208" t="s">
        <v>41</v>
      </c>
      <c r="AB208">
        <f>VLOOKUP(D208,Sku_Consolidated!A2:E948, {5}, FALSE)</f>
      </c>
      <c r="AC208">
        <f>IF(VLOOKUP(D208,Sku_Consolidated!A2:S948,19,FALSE)="SHOWCASE", VLOOKUP(U208,Store_Showcase!B2:N134,13, FALSE), IF(VLOOKUP(D208,Sku_Consolidated!A2:S948,19,FALSE)="VAM",VLOOKUP(U208,Store_VAM!B2:N271,13, FALSE),VLOOKUP(U208,Store_SRP!B2:N103,13, FALSE)))</f>
      </c>
      <c r="AD208">
        <f>IF(IFERROR(AC208,TRUE)=TRUE, "-","OK")</f>
      </c>
      <c r="AE208">
        <f>IF(IFERROR(VLOOKUP(U208,Store_Showcase!B2:H134,{5}, FALSE), TRUE)=TRUE, IF(IFERROR(VLOOKUP(U208,Store_SRP!B2:H103,{5}, FALSE), TRUE)=TRUE,VLOOKUP(U208,Store_VAM!B2:H271,{5}, FALSE),VLOOKUP(U208,Store_SRP!B2:H103,{5}, FALSE)), VLOOKUP(U208,Store_Showcase!B2:H134,{5}, FALSE))</f>
      </c>
      <c r="AF208">
        <f>IF(IFERROR(VLOOKUP(U208,Store_Showcase!B2:H134,{6}, FALSE), TRUE)=TRUE, IF(IFERROR(VLOOKUP(U208,Store_SRP!B2:H103,{6}, FALSE), TRUE)=TRUE,VLOOKUP(U208,Store_VAM!B2:H271,{6}, FALSE),VLOOKUP(U208,Store_SRP!B2:H103,{6}, FALSE)), VLOOKUP(U208,Store_Showcase!B2:H134,{6}, FALSE))</f>
      </c>
      <c r="AG208">
        <f>VLOOKUP(D208,Sku_Consolidated!A2:R948,18,FALSE)</f>
      </c>
      <c r="AH208">
        <f>VLOOKUP(D208,Sku_Consolidated!A2:S948,19,FALSE)</f>
      </c>
      <c r="AI208">
        <f>VLOOKUP(D208,Sku_Consolidated!A2:T948,20,FALSE)</f>
      </c>
    </row>
    <row r="209" spans="1:35" x14ac:dyDescent="0.25">
      <c r="A209">
        <v>2024</v>
      </c>
      <c r="B209" t="s">
        <v>30</v>
      </c>
      <c r="C209" t="s">
        <v>31</v>
      </c>
      <c r="D209">
        <v>104086256</v>
      </c>
      <c r="E209" t="s">
        <v>166</v>
      </c>
      <c r="F209" s="12" t="s">
        <v>79</v>
      </c>
      <c r="G209" s="12" t="s">
        <v>79</v>
      </c>
      <c r="H209" t="s">
        <v>34</v>
      </c>
      <c r="I209" s="13" t="s">
        <v>43</v>
      </c>
      <c r="J209" s="13">
        <f>IF(H209="EA", I209, 0)</f>
      </c>
      <c r="K209" s="13">
        <f>IF(H209="KG", I209, I209 * VLOOKUP(D209,Sku_Consolidated!A2:U948,21,FALSE))</f>
      </c>
      <c r="L209" s="14" t="s">
        <v>36</v>
      </c>
      <c r="M209">
        <v>88</v>
      </c>
      <c r="N209" s="14" t="s">
        <v>167</v>
      </c>
      <c r="O209" s="14" t="s">
        <v>49</v>
      </c>
      <c r="P209" s="14" t="s">
        <v>36</v>
      </c>
      <c r="Q209" s="14" t="s">
        <v>49</v>
      </c>
      <c r="R209">
        <f>IF(IFERROR(VLOOKUP(U209,Store_Showcase!B2:H134,7, FALSE), TRUE)=TRUE, IF(IFERROR(VLOOKUP(U209,Store_SRP!B2:H103,7, FALSE), TRUE)=TRUE,VLOOKUP(U209,Store_VAM!B2:H271,7, FALSE),VLOOKUP(U209,Store_SRP!B2:H103,7, FALSE)), VLOOKUP(U209,Store_Showcase!B2:H134,7, FALSE))</f>
      </c>
      <c r="S209">
        <f>IF(IFERROR(VLOOKUP(U209,Store_Showcase!B2:K134,10, FALSE), TRUE)=TRUE, IF(IFERROR(VLOOKUP(U209,Store_SRP!B2:K103,10, FALSE), TRUE)=TRUE,VLOOKUP(U209,Store_VAM!B2:K271,10, FALSE),VLOOKUP(U209,Store_SRP!B2:K103,10, FALSE)), VLOOKUP(U209,Store_Showcase!B2:K134,10, FALSE))</f>
      </c>
      <c r="T209">
        <f>IF(VLOOKUP(D209,Sku_Consolidated!A2:S948,19,FALSE)="SHOWCASE", VLOOKUP(U209,Store_Showcase!B2:L134,11, FALSE), IF(VLOOKUP(D209,Sku_Consolidated!A2:S948,19,FALSE)="VAM",VLOOKUP(U209,Store_VAM!B2:L271,11, FALSE),VLOOKUP(U209,Store_SRP!B2:L103,11, FALSE)))</f>
      </c>
      <c r="U209" s="14">
        <v>2006</v>
      </c>
      <c r="V209">
        <f>IF(VLOOKUP(D209,Sku_Consolidated!A2:S948,19,FALSE)="SHOWCASE", VLOOKUP(U209,Store_Showcase!B2:C134,2, FALSE), IF(VLOOKUP(D209,Sku_Consolidated!A2:S948,19,FALSE)="VAM",VLOOKUP(U209,Store_VAM!B2:C271,2, FALSE),VLOOKUP(U209,Store_SRP!B2:C103,2, FALSE)))</f>
      </c>
      <c r="W209">
        <f>VLOOKUP(D209,Sku_Consolidated!A2:G948, 7, FALSE)</f>
      </c>
      <c r="X209">
        <f>VLOOKUP(D209,Sku_Consolidated!A2:K948, 11, FALSE)</f>
      </c>
      <c r="Y209">
        <f>VLOOKUP(D209,Sku_Consolidated!A2:H948, 8, FALSE)</f>
      </c>
      <c r="Z209">
        <f>VLOOKUP(D209,Sku_Consolidated!A2:I948, 9, FALSE)</f>
      </c>
      <c r="AA209" t="s">
        <v>41</v>
      </c>
      <c r="AB209">
        <f>VLOOKUP(D209,Sku_Consolidated!A2:E948, {5}, FALSE)</f>
      </c>
      <c r="AC209">
        <f>IF(VLOOKUP(D209,Sku_Consolidated!A2:S948,19,FALSE)="SHOWCASE", VLOOKUP(U209,Store_Showcase!B2:N134,13, FALSE), IF(VLOOKUP(D209,Sku_Consolidated!A2:S948,19,FALSE)="VAM",VLOOKUP(U209,Store_VAM!B2:N271,13, FALSE),VLOOKUP(U209,Store_SRP!B2:N103,13, FALSE)))</f>
      </c>
      <c r="AD209">
        <f>IF(IFERROR(AC209,TRUE)=TRUE, "-","OK")</f>
      </c>
      <c r="AE209">
        <f>IF(IFERROR(VLOOKUP(U209,Store_Showcase!B2:H134,{5}, FALSE), TRUE)=TRUE, IF(IFERROR(VLOOKUP(U209,Store_SRP!B2:H103,{5}, FALSE), TRUE)=TRUE,VLOOKUP(U209,Store_VAM!B2:H271,{5}, FALSE),VLOOKUP(U209,Store_SRP!B2:H103,{5}, FALSE)), VLOOKUP(U209,Store_Showcase!B2:H134,{5}, FALSE))</f>
      </c>
      <c r="AF209">
        <f>IF(IFERROR(VLOOKUP(U209,Store_Showcase!B2:H134,{6}, FALSE), TRUE)=TRUE, IF(IFERROR(VLOOKUP(U209,Store_SRP!B2:H103,{6}, FALSE), TRUE)=TRUE,VLOOKUP(U209,Store_VAM!B2:H271,{6}, FALSE),VLOOKUP(U209,Store_SRP!B2:H103,{6}, FALSE)), VLOOKUP(U209,Store_Showcase!B2:H134,{6}, FALSE))</f>
      </c>
      <c r="AG209">
        <f>VLOOKUP(D209,Sku_Consolidated!A2:R948,18,FALSE)</f>
      </c>
      <c r="AH209">
        <f>VLOOKUP(D209,Sku_Consolidated!A2:S948,19,FALSE)</f>
      </c>
      <c r="AI209">
        <f>VLOOKUP(D209,Sku_Consolidated!A2:T948,20,FALSE)</f>
      </c>
    </row>
    <row r="210" spans="1:35" x14ac:dyDescent="0.25">
      <c r="A210">
        <v>2024</v>
      </c>
      <c r="B210" t="s">
        <v>30</v>
      </c>
      <c r="C210" t="s">
        <v>31</v>
      </c>
      <c r="D210">
        <v>104086234</v>
      </c>
      <c r="E210" t="s">
        <v>163</v>
      </c>
      <c r="F210" s="12" t="s">
        <v>81</v>
      </c>
      <c r="G210" s="12" t="s">
        <v>81</v>
      </c>
      <c r="H210" t="s">
        <v>34</v>
      </c>
      <c r="I210" s="13" t="s">
        <v>43</v>
      </c>
      <c r="J210" s="13">
        <f>IF(H210="EA", I210, 0)</f>
      </c>
      <c r="K210" s="13">
        <f>IF(H210="KG", I210, I210 * VLOOKUP(D210,Sku_Consolidated!A2:U948,21,FALSE))</f>
      </c>
      <c r="L210" s="14" t="s">
        <v>36</v>
      </c>
      <c r="M210">
        <v>86</v>
      </c>
      <c r="N210" s="14" t="s">
        <v>164</v>
      </c>
      <c r="O210" s="14" t="s">
        <v>165</v>
      </c>
      <c r="P210" s="14" t="s">
        <v>36</v>
      </c>
      <c r="Q210" s="14" t="s">
        <v>165</v>
      </c>
      <c r="R210">
        <f>IF(IFERROR(VLOOKUP(U210,Store_Showcase!B2:H134,7, FALSE), TRUE)=TRUE, IF(IFERROR(VLOOKUP(U210,Store_SRP!B2:H103,7, FALSE), TRUE)=TRUE,VLOOKUP(U210,Store_VAM!B2:H271,7, FALSE),VLOOKUP(U210,Store_SRP!B2:H103,7, FALSE)), VLOOKUP(U210,Store_Showcase!B2:H134,7, FALSE))</f>
      </c>
      <c r="S210">
        <f>IF(IFERROR(VLOOKUP(U210,Store_Showcase!B2:K134,10, FALSE), TRUE)=TRUE, IF(IFERROR(VLOOKUP(U210,Store_SRP!B2:K103,10, FALSE), TRUE)=TRUE,VLOOKUP(U210,Store_VAM!B2:K271,10, FALSE),VLOOKUP(U210,Store_SRP!B2:K103,10, FALSE)), VLOOKUP(U210,Store_Showcase!B2:K134,10, FALSE))</f>
      </c>
      <c r="T210">
        <f>IF(VLOOKUP(D210,Sku_Consolidated!A2:S948,19,FALSE)="SHOWCASE", VLOOKUP(U210,Store_Showcase!B2:L134,11, FALSE), IF(VLOOKUP(D210,Sku_Consolidated!A2:S948,19,FALSE)="VAM",VLOOKUP(U210,Store_VAM!B2:L271,11, FALSE),VLOOKUP(U210,Store_SRP!B2:L103,11, FALSE)))</f>
      </c>
      <c r="U210" s="14">
        <v>2006</v>
      </c>
      <c r="V210">
        <f>IF(VLOOKUP(D210,Sku_Consolidated!A2:S948,19,FALSE)="SHOWCASE", VLOOKUP(U210,Store_Showcase!B2:C134,2, FALSE), IF(VLOOKUP(D210,Sku_Consolidated!A2:S948,19,FALSE)="VAM",VLOOKUP(U210,Store_VAM!B2:C271,2, FALSE),VLOOKUP(U210,Store_SRP!B2:C103,2, FALSE)))</f>
      </c>
      <c r="W210">
        <f>VLOOKUP(D210,Sku_Consolidated!A2:G948, 7, FALSE)</f>
      </c>
      <c r="X210">
        <f>VLOOKUP(D210,Sku_Consolidated!A2:K948, 11, FALSE)</f>
      </c>
      <c r="Y210">
        <f>VLOOKUP(D210,Sku_Consolidated!A2:H948, 8, FALSE)</f>
      </c>
      <c r="Z210">
        <f>VLOOKUP(D210,Sku_Consolidated!A2:I948, 9, FALSE)</f>
      </c>
      <c r="AA210" t="s">
        <v>41</v>
      </c>
      <c r="AB210">
        <f>VLOOKUP(D210,Sku_Consolidated!A2:E948, {5}, FALSE)</f>
      </c>
      <c r="AC210">
        <f>IF(VLOOKUP(D210,Sku_Consolidated!A2:S948,19,FALSE)="SHOWCASE", VLOOKUP(U210,Store_Showcase!B2:N134,13, FALSE), IF(VLOOKUP(D210,Sku_Consolidated!A2:S948,19,FALSE)="VAM",VLOOKUP(U210,Store_VAM!B2:N271,13, FALSE),VLOOKUP(U210,Store_SRP!B2:N103,13, FALSE)))</f>
      </c>
      <c r="AD210">
        <f>IF(IFERROR(AC210,TRUE)=TRUE, "-","OK")</f>
      </c>
      <c r="AE210">
        <f>IF(IFERROR(VLOOKUP(U210,Store_Showcase!B2:H134,{5}, FALSE), TRUE)=TRUE, IF(IFERROR(VLOOKUP(U210,Store_SRP!B2:H103,{5}, FALSE), TRUE)=TRUE,VLOOKUP(U210,Store_VAM!B2:H271,{5}, FALSE),VLOOKUP(U210,Store_SRP!B2:H103,{5}, FALSE)), VLOOKUP(U210,Store_Showcase!B2:H134,{5}, FALSE))</f>
      </c>
      <c r="AF210">
        <f>IF(IFERROR(VLOOKUP(U210,Store_Showcase!B2:H134,{6}, FALSE), TRUE)=TRUE, IF(IFERROR(VLOOKUP(U210,Store_SRP!B2:H103,{6}, FALSE), TRUE)=TRUE,VLOOKUP(U210,Store_VAM!B2:H271,{6}, FALSE),VLOOKUP(U210,Store_SRP!B2:H103,{6}, FALSE)), VLOOKUP(U210,Store_Showcase!B2:H134,{6}, FALSE))</f>
      </c>
      <c r="AG210">
        <f>VLOOKUP(D210,Sku_Consolidated!A2:R948,18,FALSE)</f>
      </c>
      <c r="AH210">
        <f>VLOOKUP(D210,Sku_Consolidated!A2:S948,19,FALSE)</f>
      </c>
      <c r="AI210">
        <f>VLOOKUP(D210,Sku_Consolidated!A2:T948,20,FALSE)</f>
      </c>
    </row>
    <row r="211" spans="1:35" x14ac:dyDescent="0.25">
      <c r="A211">
        <v>2024</v>
      </c>
      <c r="B211" t="s">
        <v>30</v>
      </c>
      <c r="C211" t="s">
        <v>31</v>
      </c>
      <c r="D211">
        <v>104086234</v>
      </c>
      <c r="E211" t="s">
        <v>163</v>
      </c>
      <c r="F211" s="12" t="s">
        <v>122</v>
      </c>
      <c r="G211" s="12" t="s">
        <v>122</v>
      </c>
      <c r="H211" t="s">
        <v>34</v>
      </c>
      <c r="I211" s="13" t="s">
        <v>35</v>
      </c>
      <c r="J211" s="13">
        <f>IF(H211="EA", I211, 0)</f>
      </c>
      <c r="K211" s="13">
        <f>IF(H211="KG", I211, I211 * VLOOKUP(D211,Sku_Consolidated!A2:U948,21,FALSE))</f>
      </c>
      <c r="L211" s="14" t="s">
        <v>36</v>
      </c>
      <c r="M211">
        <v>86</v>
      </c>
      <c r="N211" s="14" t="s">
        <v>168</v>
      </c>
      <c r="O211" s="14" t="s">
        <v>169</v>
      </c>
      <c r="P211" s="14" t="s">
        <v>36</v>
      </c>
      <c r="Q211" s="14" t="s">
        <v>169</v>
      </c>
      <c r="R211">
        <f>IF(IFERROR(VLOOKUP(U211,Store_Showcase!B2:H134,7, FALSE), TRUE)=TRUE, IF(IFERROR(VLOOKUP(U211,Store_SRP!B2:H103,7, FALSE), TRUE)=TRUE,VLOOKUP(U211,Store_VAM!B2:H271,7, FALSE),VLOOKUP(U211,Store_SRP!B2:H103,7, FALSE)), VLOOKUP(U211,Store_Showcase!B2:H134,7, FALSE))</f>
      </c>
      <c r="S211">
        <f>IF(IFERROR(VLOOKUP(U211,Store_Showcase!B2:K134,10, FALSE), TRUE)=TRUE, IF(IFERROR(VLOOKUP(U211,Store_SRP!B2:K103,10, FALSE), TRUE)=TRUE,VLOOKUP(U211,Store_VAM!B2:K271,10, FALSE),VLOOKUP(U211,Store_SRP!B2:K103,10, FALSE)), VLOOKUP(U211,Store_Showcase!B2:K134,10, FALSE))</f>
      </c>
      <c r="T211">
        <f>IF(VLOOKUP(D211,Sku_Consolidated!A2:S948,19,FALSE)="SHOWCASE", VLOOKUP(U211,Store_Showcase!B2:L134,11, FALSE), IF(VLOOKUP(D211,Sku_Consolidated!A2:S948,19,FALSE)="VAM",VLOOKUP(U211,Store_VAM!B2:L271,11, FALSE),VLOOKUP(U211,Store_SRP!B2:L103,11, FALSE)))</f>
      </c>
      <c r="U211" s="14">
        <v>2006</v>
      </c>
      <c r="V211">
        <f>IF(VLOOKUP(D211,Sku_Consolidated!A2:S948,19,FALSE)="SHOWCASE", VLOOKUP(U211,Store_Showcase!B2:C134,2, FALSE), IF(VLOOKUP(D211,Sku_Consolidated!A2:S948,19,FALSE)="VAM",VLOOKUP(U211,Store_VAM!B2:C271,2, FALSE),VLOOKUP(U211,Store_SRP!B2:C103,2, FALSE)))</f>
      </c>
      <c r="W211">
        <f>VLOOKUP(D211,Sku_Consolidated!A2:G948, 7, FALSE)</f>
      </c>
      <c r="X211">
        <f>VLOOKUP(D211,Sku_Consolidated!A2:K948, 11, FALSE)</f>
      </c>
      <c r="Y211">
        <f>VLOOKUP(D211,Sku_Consolidated!A2:H948, 8, FALSE)</f>
      </c>
      <c r="Z211">
        <f>VLOOKUP(D211,Sku_Consolidated!A2:I948, 9, FALSE)</f>
      </c>
      <c r="AA211" t="s">
        <v>41</v>
      </c>
      <c r="AB211">
        <f>VLOOKUP(D211,Sku_Consolidated!A2:E948, {5}, FALSE)</f>
      </c>
      <c r="AC211">
        <f>IF(VLOOKUP(D211,Sku_Consolidated!A2:S948,19,FALSE)="SHOWCASE", VLOOKUP(U211,Store_Showcase!B2:N134,13, FALSE), IF(VLOOKUP(D211,Sku_Consolidated!A2:S948,19,FALSE)="VAM",VLOOKUP(U211,Store_VAM!B2:N271,13, FALSE),VLOOKUP(U211,Store_SRP!B2:N103,13, FALSE)))</f>
      </c>
      <c r="AD211">
        <f>IF(IFERROR(AC211,TRUE)=TRUE, "-","OK")</f>
      </c>
      <c r="AE211">
        <f>IF(IFERROR(VLOOKUP(U211,Store_Showcase!B2:H134,{5}, FALSE), TRUE)=TRUE, IF(IFERROR(VLOOKUP(U211,Store_SRP!B2:H103,{5}, FALSE), TRUE)=TRUE,VLOOKUP(U211,Store_VAM!B2:H271,{5}, FALSE),VLOOKUP(U211,Store_SRP!B2:H103,{5}, FALSE)), VLOOKUP(U211,Store_Showcase!B2:H134,{5}, FALSE))</f>
      </c>
      <c r="AF211">
        <f>IF(IFERROR(VLOOKUP(U211,Store_Showcase!B2:H134,{6}, FALSE), TRUE)=TRUE, IF(IFERROR(VLOOKUP(U211,Store_SRP!B2:H103,{6}, FALSE), TRUE)=TRUE,VLOOKUP(U211,Store_VAM!B2:H271,{6}, FALSE),VLOOKUP(U211,Store_SRP!B2:H103,{6}, FALSE)), VLOOKUP(U211,Store_Showcase!B2:H134,{6}, FALSE))</f>
      </c>
      <c r="AG211">
        <f>VLOOKUP(D211,Sku_Consolidated!A2:R948,18,FALSE)</f>
      </c>
      <c r="AH211">
        <f>VLOOKUP(D211,Sku_Consolidated!A2:S948,19,FALSE)</f>
      </c>
      <c r="AI211">
        <f>VLOOKUP(D211,Sku_Consolidated!A2:T948,20,FALSE)</f>
      </c>
    </row>
    <row r="212" spans="1:35" x14ac:dyDescent="0.25">
      <c r="A212">
        <v>2024</v>
      </c>
      <c r="B212" t="s">
        <v>30</v>
      </c>
      <c r="C212" t="s">
        <v>31</v>
      </c>
      <c r="D212">
        <v>104086234</v>
      </c>
      <c r="E212" t="s">
        <v>163</v>
      </c>
      <c r="F212" s="12" t="s">
        <v>89</v>
      </c>
      <c r="G212" s="12" t="s">
        <v>90</v>
      </c>
      <c r="H212" t="s">
        <v>34</v>
      </c>
      <c r="I212" s="13" t="s">
        <v>43</v>
      </c>
      <c r="J212" s="13">
        <f>IF(H212="EA", I212, 0)</f>
      </c>
      <c r="K212" s="13">
        <f>IF(H212="KG", I212, I212 * VLOOKUP(D212,Sku_Consolidated!A2:U948,21,FALSE))</f>
      </c>
      <c r="L212" s="14" t="s">
        <v>36</v>
      </c>
      <c r="M212">
        <v>86</v>
      </c>
      <c r="N212" s="14" t="s">
        <v>164</v>
      </c>
      <c r="O212" s="14" t="s">
        <v>165</v>
      </c>
      <c r="P212" s="14" t="s">
        <v>36</v>
      </c>
      <c r="Q212" s="14" t="s">
        <v>165</v>
      </c>
      <c r="R212">
        <f>IF(IFERROR(VLOOKUP(U212,Store_Showcase!B2:H134,7, FALSE), TRUE)=TRUE, IF(IFERROR(VLOOKUP(U212,Store_SRP!B2:H103,7, FALSE), TRUE)=TRUE,VLOOKUP(U212,Store_VAM!B2:H271,7, FALSE),VLOOKUP(U212,Store_SRP!B2:H103,7, FALSE)), VLOOKUP(U212,Store_Showcase!B2:H134,7, FALSE))</f>
      </c>
      <c r="S212">
        <f>IF(IFERROR(VLOOKUP(U212,Store_Showcase!B2:K134,10, FALSE), TRUE)=TRUE, IF(IFERROR(VLOOKUP(U212,Store_SRP!B2:K103,10, FALSE), TRUE)=TRUE,VLOOKUP(U212,Store_VAM!B2:K271,10, FALSE),VLOOKUP(U212,Store_SRP!B2:K103,10, FALSE)), VLOOKUP(U212,Store_Showcase!B2:K134,10, FALSE))</f>
      </c>
      <c r="T212">
        <f>IF(VLOOKUP(D212,Sku_Consolidated!A2:S948,19,FALSE)="SHOWCASE", VLOOKUP(U212,Store_Showcase!B2:L134,11, FALSE), IF(VLOOKUP(D212,Sku_Consolidated!A2:S948,19,FALSE)="VAM",VLOOKUP(U212,Store_VAM!B2:L271,11, FALSE),VLOOKUP(U212,Store_SRP!B2:L103,11, FALSE)))</f>
      </c>
      <c r="U212" s="14">
        <v>2006</v>
      </c>
      <c r="V212">
        <f>IF(VLOOKUP(D212,Sku_Consolidated!A2:S948,19,FALSE)="SHOWCASE", VLOOKUP(U212,Store_Showcase!B2:C134,2, FALSE), IF(VLOOKUP(D212,Sku_Consolidated!A2:S948,19,FALSE)="VAM",VLOOKUP(U212,Store_VAM!B2:C271,2, FALSE),VLOOKUP(U212,Store_SRP!B2:C103,2, FALSE)))</f>
      </c>
      <c r="W212">
        <f>VLOOKUP(D212,Sku_Consolidated!A2:G948, 7, FALSE)</f>
      </c>
      <c r="X212">
        <f>VLOOKUP(D212,Sku_Consolidated!A2:K948, 11, FALSE)</f>
      </c>
      <c r="Y212">
        <f>VLOOKUP(D212,Sku_Consolidated!A2:H948, 8, FALSE)</f>
      </c>
      <c r="Z212">
        <f>VLOOKUP(D212,Sku_Consolidated!A2:I948, 9, FALSE)</f>
      </c>
      <c r="AA212" t="s">
        <v>41</v>
      </c>
      <c r="AB212">
        <f>VLOOKUP(D212,Sku_Consolidated!A2:E948, {5}, FALSE)</f>
      </c>
      <c r="AC212">
        <f>IF(VLOOKUP(D212,Sku_Consolidated!A2:S948,19,FALSE)="SHOWCASE", VLOOKUP(U212,Store_Showcase!B2:N134,13, FALSE), IF(VLOOKUP(D212,Sku_Consolidated!A2:S948,19,FALSE)="VAM",VLOOKUP(U212,Store_VAM!B2:N271,13, FALSE),VLOOKUP(U212,Store_SRP!B2:N103,13, FALSE)))</f>
      </c>
      <c r="AD212">
        <f>IF(IFERROR(AC212,TRUE)=TRUE, "-","OK")</f>
      </c>
      <c r="AE212">
        <f>IF(IFERROR(VLOOKUP(U212,Store_Showcase!B2:H134,{5}, FALSE), TRUE)=TRUE, IF(IFERROR(VLOOKUP(U212,Store_SRP!B2:H103,{5}, FALSE), TRUE)=TRUE,VLOOKUP(U212,Store_VAM!B2:H271,{5}, FALSE),VLOOKUP(U212,Store_SRP!B2:H103,{5}, FALSE)), VLOOKUP(U212,Store_Showcase!B2:H134,{5}, FALSE))</f>
      </c>
      <c r="AF212">
        <f>IF(IFERROR(VLOOKUP(U212,Store_Showcase!B2:H134,{6}, FALSE), TRUE)=TRUE, IF(IFERROR(VLOOKUP(U212,Store_SRP!B2:H103,{6}, FALSE), TRUE)=TRUE,VLOOKUP(U212,Store_VAM!B2:H271,{6}, FALSE),VLOOKUP(U212,Store_SRP!B2:H103,{6}, FALSE)), VLOOKUP(U212,Store_Showcase!B2:H134,{6}, FALSE))</f>
      </c>
      <c r="AG212">
        <f>VLOOKUP(D212,Sku_Consolidated!A2:R948,18,FALSE)</f>
      </c>
      <c r="AH212">
        <f>VLOOKUP(D212,Sku_Consolidated!A2:S948,19,FALSE)</f>
      </c>
      <c r="AI212">
        <f>VLOOKUP(D212,Sku_Consolidated!A2:T948,20,FALSE)</f>
      </c>
    </row>
    <row r="213" spans="1:35" x14ac:dyDescent="0.25">
      <c r="A213">
        <v>2024</v>
      </c>
      <c r="B213" t="s">
        <v>30</v>
      </c>
      <c r="C213" t="s">
        <v>31</v>
      </c>
      <c r="D213">
        <v>104086242</v>
      </c>
      <c r="E213" t="s">
        <v>160</v>
      </c>
      <c r="F213" s="12" t="s">
        <v>89</v>
      </c>
      <c r="G213" s="12" t="s">
        <v>90</v>
      </c>
      <c r="H213" t="s">
        <v>34</v>
      </c>
      <c r="I213" s="13" t="s">
        <v>43</v>
      </c>
      <c r="J213" s="13">
        <f>IF(H213="EA", I213, 0)</f>
      </c>
      <c r="K213" s="13">
        <f>IF(H213="KG", I213, I213 * VLOOKUP(D213,Sku_Consolidated!A2:U948,21,FALSE))</f>
      </c>
      <c r="L213" s="14" t="s">
        <v>36</v>
      </c>
      <c r="M213">
        <v>88</v>
      </c>
      <c r="N213" s="14" t="s">
        <v>161</v>
      </c>
      <c r="O213" s="14" t="s">
        <v>162</v>
      </c>
      <c r="P213" s="14" t="s">
        <v>36</v>
      </c>
      <c r="Q213" s="14" t="s">
        <v>162</v>
      </c>
      <c r="R213">
        <f>IF(IFERROR(VLOOKUP(U213,Store_Showcase!B2:H134,7, FALSE), TRUE)=TRUE, IF(IFERROR(VLOOKUP(U213,Store_SRP!B2:H103,7, FALSE), TRUE)=TRUE,VLOOKUP(U213,Store_VAM!B2:H271,7, FALSE),VLOOKUP(U213,Store_SRP!B2:H103,7, FALSE)), VLOOKUP(U213,Store_Showcase!B2:H134,7, FALSE))</f>
      </c>
      <c r="S213">
        <f>IF(IFERROR(VLOOKUP(U213,Store_Showcase!B2:K134,10, FALSE), TRUE)=TRUE, IF(IFERROR(VLOOKUP(U213,Store_SRP!B2:K103,10, FALSE), TRUE)=TRUE,VLOOKUP(U213,Store_VAM!B2:K271,10, FALSE),VLOOKUP(U213,Store_SRP!B2:K103,10, FALSE)), VLOOKUP(U213,Store_Showcase!B2:K134,10, FALSE))</f>
      </c>
      <c r="T213">
        <f>IF(VLOOKUP(D213,Sku_Consolidated!A2:S948,19,FALSE)="SHOWCASE", VLOOKUP(U213,Store_Showcase!B2:L134,11, FALSE), IF(VLOOKUP(D213,Sku_Consolidated!A2:S948,19,FALSE)="VAM",VLOOKUP(U213,Store_VAM!B2:L271,11, FALSE),VLOOKUP(U213,Store_SRP!B2:L103,11, FALSE)))</f>
      </c>
      <c r="U213" s="14">
        <v>2006</v>
      </c>
      <c r="V213">
        <f>IF(VLOOKUP(D213,Sku_Consolidated!A2:S948,19,FALSE)="SHOWCASE", VLOOKUP(U213,Store_Showcase!B2:C134,2, FALSE), IF(VLOOKUP(D213,Sku_Consolidated!A2:S948,19,FALSE)="VAM",VLOOKUP(U213,Store_VAM!B2:C271,2, FALSE),VLOOKUP(U213,Store_SRP!B2:C103,2, FALSE)))</f>
      </c>
      <c r="W213">
        <f>VLOOKUP(D213,Sku_Consolidated!A2:G948, 7, FALSE)</f>
      </c>
      <c r="X213">
        <f>VLOOKUP(D213,Sku_Consolidated!A2:K948, 11, FALSE)</f>
      </c>
      <c r="Y213">
        <f>VLOOKUP(D213,Sku_Consolidated!A2:H948, 8, FALSE)</f>
      </c>
      <c r="Z213">
        <f>VLOOKUP(D213,Sku_Consolidated!A2:I948, 9, FALSE)</f>
      </c>
      <c r="AA213" t="s">
        <v>41</v>
      </c>
      <c r="AB213">
        <f>VLOOKUP(D213,Sku_Consolidated!A2:E948, {5}, FALSE)</f>
      </c>
      <c r="AC213">
        <f>IF(VLOOKUP(D213,Sku_Consolidated!A2:S948,19,FALSE)="SHOWCASE", VLOOKUP(U213,Store_Showcase!B2:N134,13, FALSE), IF(VLOOKUP(D213,Sku_Consolidated!A2:S948,19,FALSE)="VAM",VLOOKUP(U213,Store_VAM!B2:N271,13, FALSE),VLOOKUP(U213,Store_SRP!B2:N103,13, FALSE)))</f>
      </c>
      <c r="AD213">
        <f>IF(IFERROR(AC213,TRUE)=TRUE, "-","OK")</f>
      </c>
      <c r="AE213">
        <f>IF(IFERROR(VLOOKUP(U213,Store_Showcase!B2:H134,{5}, FALSE), TRUE)=TRUE, IF(IFERROR(VLOOKUP(U213,Store_SRP!B2:H103,{5}, FALSE), TRUE)=TRUE,VLOOKUP(U213,Store_VAM!B2:H271,{5}, FALSE),VLOOKUP(U213,Store_SRP!B2:H103,{5}, FALSE)), VLOOKUP(U213,Store_Showcase!B2:H134,{5}, FALSE))</f>
      </c>
      <c r="AF213">
        <f>IF(IFERROR(VLOOKUP(U213,Store_Showcase!B2:H134,{6}, FALSE), TRUE)=TRUE, IF(IFERROR(VLOOKUP(U213,Store_SRP!B2:H103,{6}, FALSE), TRUE)=TRUE,VLOOKUP(U213,Store_VAM!B2:H271,{6}, FALSE),VLOOKUP(U213,Store_SRP!B2:H103,{6}, FALSE)), VLOOKUP(U213,Store_Showcase!B2:H134,{6}, FALSE))</f>
      </c>
      <c r="AG213">
        <f>VLOOKUP(D213,Sku_Consolidated!A2:R948,18,FALSE)</f>
      </c>
      <c r="AH213">
        <f>VLOOKUP(D213,Sku_Consolidated!A2:S948,19,FALSE)</f>
      </c>
      <c r="AI213">
        <f>VLOOKUP(D213,Sku_Consolidated!A2:T948,20,FALSE)</f>
      </c>
    </row>
    <row r="214" spans="1:35" x14ac:dyDescent="0.25">
      <c r="A214">
        <v>2024</v>
      </c>
      <c r="B214" t="s">
        <v>30</v>
      </c>
      <c r="C214" t="s">
        <v>31</v>
      </c>
      <c r="D214">
        <v>104086256</v>
      </c>
      <c r="E214" t="s">
        <v>166</v>
      </c>
      <c r="F214" s="12" t="s">
        <v>89</v>
      </c>
      <c r="G214" s="12" t="s">
        <v>89</v>
      </c>
      <c r="H214" t="s">
        <v>34</v>
      </c>
      <c r="I214" s="13" t="s">
        <v>43</v>
      </c>
      <c r="J214" s="13">
        <f>IF(H214="EA", I214, 0)</f>
      </c>
      <c r="K214" s="13">
        <f>IF(H214="KG", I214, I214 * VLOOKUP(D214,Sku_Consolidated!A2:U948,21,FALSE))</f>
      </c>
      <c r="L214" s="14" t="s">
        <v>36</v>
      </c>
      <c r="M214">
        <v>88</v>
      </c>
      <c r="N214" s="14" t="s">
        <v>170</v>
      </c>
      <c r="O214" s="14" t="s">
        <v>171</v>
      </c>
      <c r="P214" s="14" t="s">
        <v>36</v>
      </c>
      <c r="Q214" s="14" t="s">
        <v>171</v>
      </c>
      <c r="R214">
        <f>IF(IFERROR(VLOOKUP(U214,Store_Showcase!B2:H134,7, FALSE), TRUE)=TRUE, IF(IFERROR(VLOOKUP(U214,Store_SRP!B2:H103,7, FALSE), TRUE)=TRUE,VLOOKUP(U214,Store_VAM!B2:H271,7, FALSE),VLOOKUP(U214,Store_SRP!B2:H103,7, FALSE)), VLOOKUP(U214,Store_Showcase!B2:H134,7, FALSE))</f>
      </c>
      <c r="S214">
        <f>IF(IFERROR(VLOOKUP(U214,Store_Showcase!B2:K134,10, FALSE), TRUE)=TRUE, IF(IFERROR(VLOOKUP(U214,Store_SRP!B2:K103,10, FALSE), TRUE)=TRUE,VLOOKUP(U214,Store_VAM!B2:K271,10, FALSE),VLOOKUP(U214,Store_SRP!B2:K103,10, FALSE)), VLOOKUP(U214,Store_Showcase!B2:K134,10, FALSE))</f>
      </c>
      <c r="T214">
        <f>IF(VLOOKUP(D214,Sku_Consolidated!A2:S948,19,FALSE)="SHOWCASE", VLOOKUP(U214,Store_Showcase!B2:L134,11, FALSE), IF(VLOOKUP(D214,Sku_Consolidated!A2:S948,19,FALSE)="VAM",VLOOKUP(U214,Store_VAM!B2:L271,11, FALSE),VLOOKUP(U214,Store_SRP!B2:L103,11, FALSE)))</f>
      </c>
      <c r="U214" s="14">
        <v>2006</v>
      </c>
      <c r="V214">
        <f>IF(VLOOKUP(D214,Sku_Consolidated!A2:S948,19,FALSE)="SHOWCASE", VLOOKUP(U214,Store_Showcase!B2:C134,2, FALSE), IF(VLOOKUP(D214,Sku_Consolidated!A2:S948,19,FALSE)="VAM",VLOOKUP(U214,Store_VAM!B2:C271,2, FALSE),VLOOKUP(U214,Store_SRP!B2:C103,2, FALSE)))</f>
      </c>
      <c r="W214">
        <f>VLOOKUP(D214,Sku_Consolidated!A2:G948, 7, FALSE)</f>
      </c>
      <c r="X214">
        <f>VLOOKUP(D214,Sku_Consolidated!A2:K948, 11, FALSE)</f>
      </c>
      <c r="Y214">
        <f>VLOOKUP(D214,Sku_Consolidated!A2:H948, 8, FALSE)</f>
      </c>
      <c r="Z214">
        <f>VLOOKUP(D214,Sku_Consolidated!A2:I948, 9, FALSE)</f>
      </c>
      <c r="AA214" t="s">
        <v>41</v>
      </c>
      <c r="AB214">
        <f>VLOOKUP(D214,Sku_Consolidated!A2:E948, {5}, FALSE)</f>
      </c>
      <c r="AC214">
        <f>IF(VLOOKUP(D214,Sku_Consolidated!A2:S948,19,FALSE)="SHOWCASE", VLOOKUP(U214,Store_Showcase!B2:N134,13, FALSE), IF(VLOOKUP(D214,Sku_Consolidated!A2:S948,19,FALSE)="VAM",VLOOKUP(U214,Store_VAM!B2:N271,13, FALSE),VLOOKUP(U214,Store_SRP!B2:N103,13, FALSE)))</f>
      </c>
      <c r="AD214">
        <f>IF(IFERROR(AC214,TRUE)=TRUE, "-","OK")</f>
      </c>
      <c r="AE214">
        <f>IF(IFERROR(VLOOKUP(U214,Store_Showcase!B2:H134,{5}, FALSE), TRUE)=TRUE, IF(IFERROR(VLOOKUP(U214,Store_SRP!B2:H103,{5}, FALSE), TRUE)=TRUE,VLOOKUP(U214,Store_VAM!B2:H271,{5}, FALSE),VLOOKUP(U214,Store_SRP!B2:H103,{5}, FALSE)), VLOOKUP(U214,Store_Showcase!B2:H134,{5}, FALSE))</f>
      </c>
      <c r="AF214">
        <f>IF(IFERROR(VLOOKUP(U214,Store_Showcase!B2:H134,{6}, FALSE), TRUE)=TRUE, IF(IFERROR(VLOOKUP(U214,Store_SRP!B2:H103,{6}, FALSE), TRUE)=TRUE,VLOOKUP(U214,Store_VAM!B2:H271,{6}, FALSE),VLOOKUP(U214,Store_SRP!B2:H103,{6}, FALSE)), VLOOKUP(U214,Store_Showcase!B2:H134,{6}, FALSE))</f>
      </c>
      <c r="AG214">
        <f>VLOOKUP(D214,Sku_Consolidated!A2:R948,18,FALSE)</f>
      </c>
      <c r="AH214">
        <f>VLOOKUP(D214,Sku_Consolidated!A2:S948,19,FALSE)</f>
      </c>
      <c r="AI214">
        <f>VLOOKUP(D214,Sku_Consolidated!A2:T948,20,FALSE)</f>
      </c>
    </row>
    <row r="215" spans="1:35" x14ac:dyDescent="0.25">
      <c r="A215">
        <v>2024</v>
      </c>
      <c r="B215" t="s">
        <v>30</v>
      </c>
      <c r="C215" t="s">
        <v>31</v>
      </c>
      <c r="D215">
        <v>104086246</v>
      </c>
      <c r="E215" t="s">
        <v>172</v>
      </c>
      <c r="F215" s="12" t="s">
        <v>155</v>
      </c>
      <c r="G215" s="12" t="s">
        <v>155</v>
      </c>
      <c r="H215" t="s">
        <v>34</v>
      </c>
      <c r="I215" s="13" t="s">
        <v>35</v>
      </c>
      <c r="J215" s="13">
        <f>IF(H215="EA", I215, 0)</f>
      </c>
      <c r="K215" s="13">
        <f>IF(H215="KG", I215, I215 * VLOOKUP(D215,Sku_Consolidated!A2:U948,21,FALSE))</f>
      </c>
      <c r="L215" s="14" t="s">
        <v>36</v>
      </c>
      <c r="M215">
        <v>88</v>
      </c>
      <c r="N215" s="14" t="s">
        <v>173</v>
      </c>
      <c r="O215" s="14" t="s">
        <v>174</v>
      </c>
      <c r="P215" s="14" t="s">
        <v>36</v>
      </c>
      <c r="Q215" s="14" t="s">
        <v>174</v>
      </c>
      <c r="R215">
        <f>IF(IFERROR(VLOOKUP(U215,Store_Showcase!B2:H134,7, FALSE), TRUE)=TRUE, IF(IFERROR(VLOOKUP(U215,Store_SRP!B2:H103,7, FALSE), TRUE)=TRUE,VLOOKUP(U215,Store_VAM!B2:H271,7, FALSE),VLOOKUP(U215,Store_SRP!B2:H103,7, FALSE)), VLOOKUP(U215,Store_Showcase!B2:H134,7, FALSE))</f>
      </c>
      <c r="S215">
        <f>IF(IFERROR(VLOOKUP(U215,Store_Showcase!B2:K134,10, FALSE), TRUE)=TRUE, IF(IFERROR(VLOOKUP(U215,Store_SRP!B2:K103,10, FALSE), TRUE)=TRUE,VLOOKUP(U215,Store_VAM!B2:K271,10, FALSE),VLOOKUP(U215,Store_SRP!B2:K103,10, FALSE)), VLOOKUP(U215,Store_Showcase!B2:K134,10, FALSE))</f>
      </c>
      <c r="T215">
        <f>IF(VLOOKUP(D215,Sku_Consolidated!A2:S948,19,FALSE)="SHOWCASE", VLOOKUP(U215,Store_Showcase!B2:L134,11, FALSE), IF(VLOOKUP(D215,Sku_Consolidated!A2:S948,19,FALSE)="VAM",VLOOKUP(U215,Store_VAM!B2:L271,11, FALSE),VLOOKUP(U215,Store_SRP!B2:L103,11, FALSE)))</f>
      </c>
      <c r="U215" s="14">
        <v>2006</v>
      </c>
      <c r="V215">
        <f>IF(VLOOKUP(D215,Sku_Consolidated!A2:S948,19,FALSE)="SHOWCASE", VLOOKUP(U215,Store_Showcase!B2:C134,2, FALSE), IF(VLOOKUP(D215,Sku_Consolidated!A2:S948,19,FALSE)="VAM",VLOOKUP(U215,Store_VAM!B2:C271,2, FALSE),VLOOKUP(U215,Store_SRP!B2:C103,2, FALSE)))</f>
      </c>
      <c r="W215">
        <f>VLOOKUP(D215,Sku_Consolidated!A2:G948, 7, FALSE)</f>
      </c>
      <c r="X215">
        <f>VLOOKUP(D215,Sku_Consolidated!A2:K948, 11, FALSE)</f>
      </c>
      <c r="Y215">
        <f>VLOOKUP(D215,Sku_Consolidated!A2:H948, 8, FALSE)</f>
      </c>
      <c r="Z215">
        <f>VLOOKUP(D215,Sku_Consolidated!A2:I948, 9, FALSE)</f>
      </c>
      <c r="AA215" t="s">
        <v>41</v>
      </c>
      <c r="AB215">
        <f>VLOOKUP(D215,Sku_Consolidated!A2:E948, {5}, FALSE)</f>
      </c>
      <c r="AC215">
        <f>IF(VLOOKUP(D215,Sku_Consolidated!A2:S948,19,FALSE)="SHOWCASE", VLOOKUP(U215,Store_Showcase!B2:N134,13, FALSE), IF(VLOOKUP(D215,Sku_Consolidated!A2:S948,19,FALSE)="VAM",VLOOKUP(U215,Store_VAM!B2:N271,13, FALSE),VLOOKUP(U215,Store_SRP!B2:N103,13, FALSE)))</f>
      </c>
      <c r="AD215">
        <f>IF(IFERROR(AC215,TRUE)=TRUE, "-","OK")</f>
      </c>
      <c r="AE215">
        <f>IF(IFERROR(VLOOKUP(U215,Store_Showcase!B2:H134,{5}, FALSE), TRUE)=TRUE, IF(IFERROR(VLOOKUP(U215,Store_SRP!B2:H103,{5}, FALSE), TRUE)=TRUE,VLOOKUP(U215,Store_VAM!B2:H271,{5}, FALSE),VLOOKUP(U215,Store_SRP!B2:H103,{5}, FALSE)), VLOOKUP(U215,Store_Showcase!B2:H134,{5}, FALSE))</f>
      </c>
      <c r="AF215">
        <f>IF(IFERROR(VLOOKUP(U215,Store_Showcase!B2:H134,{6}, FALSE), TRUE)=TRUE, IF(IFERROR(VLOOKUP(U215,Store_SRP!B2:H103,{6}, FALSE), TRUE)=TRUE,VLOOKUP(U215,Store_VAM!B2:H271,{6}, FALSE),VLOOKUP(U215,Store_SRP!B2:H103,{6}, FALSE)), VLOOKUP(U215,Store_Showcase!B2:H134,{6}, FALSE))</f>
      </c>
      <c r="AG215">
        <f>VLOOKUP(D215,Sku_Consolidated!A2:R948,18,FALSE)</f>
      </c>
      <c r="AH215">
        <f>VLOOKUP(D215,Sku_Consolidated!A2:S948,19,FALSE)</f>
      </c>
      <c r="AI215">
        <f>VLOOKUP(D215,Sku_Consolidated!A2:T948,20,FALSE)</f>
      </c>
    </row>
    <row r="216" spans="1:35" x14ac:dyDescent="0.25">
      <c r="A216">
        <v>2024</v>
      </c>
      <c r="B216" t="s">
        <v>30</v>
      </c>
      <c r="C216" t="s">
        <v>31</v>
      </c>
      <c r="D216">
        <v>104086239</v>
      </c>
      <c r="E216" t="s">
        <v>157</v>
      </c>
      <c r="F216" s="12" t="s">
        <v>113</v>
      </c>
      <c r="G216" s="12" t="s">
        <v>113</v>
      </c>
      <c r="H216" t="s">
        <v>34</v>
      </c>
      <c r="I216" s="13" t="s">
        <v>54</v>
      </c>
      <c r="J216" s="13">
        <f>IF(H216="EA", I216, 0)</f>
      </c>
      <c r="K216" s="13">
        <f>IF(H216="KG", I216, I216 * VLOOKUP(D216,Sku_Consolidated!A2:U948,21,FALSE))</f>
      </c>
      <c r="L216" s="14" t="s">
        <v>36</v>
      </c>
      <c r="M216">
        <v>88</v>
      </c>
      <c r="N216" s="14" t="s">
        <v>175</v>
      </c>
      <c r="O216" s="14" t="s">
        <v>176</v>
      </c>
      <c r="P216" s="14" t="s">
        <v>36</v>
      </c>
      <c r="Q216" s="14" t="s">
        <v>176</v>
      </c>
      <c r="R216">
        <f>IF(IFERROR(VLOOKUP(U216,Store_Showcase!B2:H134,7, FALSE), TRUE)=TRUE, IF(IFERROR(VLOOKUP(U216,Store_SRP!B2:H103,7, FALSE), TRUE)=TRUE,VLOOKUP(U216,Store_VAM!B2:H271,7, FALSE),VLOOKUP(U216,Store_SRP!B2:H103,7, FALSE)), VLOOKUP(U216,Store_Showcase!B2:H134,7, FALSE))</f>
      </c>
      <c r="S216">
        <f>IF(IFERROR(VLOOKUP(U216,Store_Showcase!B2:K134,10, FALSE), TRUE)=TRUE, IF(IFERROR(VLOOKUP(U216,Store_SRP!B2:K103,10, FALSE), TRUE)=TRUE,VLOOKUP(U216,Store_VAM!B2:K271,10, FALSE),VLOOKUP(U216,Store_SRP!B2:K103,10, FALSE)), VLOOKUP(U216,Store_Showcase!B2:K134,10, FALSE))</f>
      </c>
      <c r="T216">
        <f>IF(VLOOKUP(D216,Sku_Consolidated!A2:S948,19,FALSE)="SHOWCASE", VLOOKUP(U216,Store_Showcase!B2:L134,11, FALSE), IF(VLOOKUP(D216,Sku_Consolidated!A2:S948,19,FALSE)="VAM",VLOOKUP(U216,Store_VAM!B2:L271,11, FALSE),VLOOKUP(U216,Store_SRP!B2:L103,11, FALSE)))</f>
      </c>
      <c r="U216" s="14">
        <v>2006</v>
      </c>
      <c r="V216">
        <f>IF(VLOOKUP(D216,Sku_Consolidated!A2:S948,19,FALSE)="SHOWCASE", VLOOKUP(U216,Store_Showcase!B2:C134,2, FALSE), IF(VLOOKUP(D216,Sku_Consolidated!A2:S948,19,FALSE)="VAM",VLOOKUP(U216,Store_VAM!B2:C271,2, FALSE),VLOOKUP(U216,Store_SRP!B2:C103,2, FALSE)))</f>
      </c>
      <c r="W216">
        <f>VLOOKUP(D216,Sku_Consolidated!A2:G948, 7, FALSE)</f>
      </c>
      <c r="X216">
        <f>VLOOKUP(D216,Sku_Consolidated!A2:K948, 11, FALSE)</f>
      </c>
      <c r="Y216">
        <f>VLOOKUP(D216,Sku_Consolidated!A2:H948, 8, FALSE)</f>
      </c>
      <c r="Z216">
        <f>VLOOKUP(D216,Sku_Consolidated!A2:I948, 9, FALSE)</f>
      </c>
      <c r="AA216" t="s">
        <v>41</v>
      </c>
      <c r="AB216">
        <f>VLOOKUP(D216,Sku_Consolidated!A2:E948, {5}, FALSE)</f>
      </c>
      <c r="AC216">
        <f>IF(VLOOKUP(D216,Sku_Consolidated!A2:S948,19,FALSE)="SHOWCASE", VLOOKUP(U216,Store_Showcase!B2:N134,13, FALSE), IF(VLOOKUP(D216,Sku_Consolidated!A2:S948,19,FALSE)="VAM",VLOOKUP(U216,Store_VAM!B2:N271,13, FALSE),VLOOKUP(U216,Store_SRP!B2:N103,13, FALSE)))</f>
      </c>
      <c r="AD216">
        <f>IF(IFERROR(AC216,TRUE)=TRUE, "-","OK")</f>
      </c>
      <c r="AE216">
        <f>IF(IFERROR(VLOOKUP(U216,Store_Showcase!B2:H134,{5}, FALSE), TRUE)=TRUE, IF(IFERROR(VLOOKUP(U216,Store_SRP!B2:H103,{5}, FALSE), TRUE)=TRUE,VLOOKUP(U216,Store_VAM!B2:H271,{5}, FALSE),VLOOKUP(U216,Store_SRP!B2:H103,{5}, FALSE)), VLOOKUP(U216,Store_Showcase!B2:H134,{5}, FALSE))</f>
      </c>
      <c r="AF216">
        <f>IF(IFERROR(VLOOKUP(U216,Store_Showcase!B2:H134,{6}, FALSE), TRUE)=TRUE, IF(IFERROR(VLOOKUP(U216,Store_SRP!B2:H103,{6}, FALSE), TRUE)=TRUE,VLOOKUP(U216,Store_VAM!B2:H271,{6}, FALSE),VLOOKUP(U216,Store_SRP!B2:H103,{6}, FALSE)), VLOOKUP(U216,Store_Showcase!B2:H134,{6}, FALSE))</f>
      </c>
      <c r="AG216">
        <f>VLOOKUP(D216,Sku_Consolidated!A2:R948,18,FALSE)</f>
      </c>
      <c r="AH216">
        <f>VLOOKUP(D216,Sku_Consolidated!A2:S948,19,FALSE)</f>
      </c>
      <c r="AI216">
        <f>VLOOKUP(D216,Sku_Consolidated!A2:T948,20,FALSE)</f>
      </c>
    </row>
    <row r="217" spans="1:35" x14ac:dyDescent="0.25">
      <c r="A217">
        <v>2024</v>
      </c>
      <c r="B217" t="s">
        <v>30</v>
      </c>
      <c r="C217" t="s">
        <v>31</v>
      </c>
      <c r="D217">
        <v>104086256</v>
      </c>
      <c r="E217" t="s">
        <v>166</v>
      </c>
      <c r="F217" s="12" t="s">
        <v>128</v>
      </c>
      <c r="G217" s="12" t="s">
        <v>128</v>
      </c>
      <c r="H217" t="s">
        <v>34</v>
      </c>
      <c r="I217" s="13" t="s">
        <v>35</v>
      </c>
      <c r="J217" s="13">
        <f>IF(H217="EA", I217, 0)</f>
      </c>
      <c r="K217" s="13">
        <f>IF(H217="KG", I217, I217 * VLOOKUP(D217,Sku_Consolidated!A2:U948,21,FALSE))</f>
      </c>
      <c r="L217" s="14" t="s">
        <v>36</v>
      </c>
      <c r="M217">
        <v>88</v>
      </c>
      <c r="N217" s="14" t="s">
        <v>177</v>
      </c>
      <c r="O217" s="14" t="s">
        <v>178</v>
      </c>
      <c r="P217" s="14" t="s">
        <v>36</v>
      </c>
      <c r="Q217" s="14" t="s">
        <v>178</v>
      </c>
      <c r="R217">
        <f>IF(IFERROR(VLOOKUP(U217,Store_Showcase!B2:H134,7, FALSE), TRUE)=TRUE, IF(IFERROR(VLOOKUP(U217,Store_SRP!B2:H103,7, FALSE), TRUE)=TRUE,VLOOKUP(U217,Store_VAM!B2:H271,7, FALSE),VLOOKUP(U217,Store_SRP!B2:H103,7, FALSE)), VLOOKUP(U217,Store_Showcase!B2:H134,7, FALSE))</f>
      </c>
      <c r="S217">
        <f>IF(IFERROR(VLOOKUP(U217,Store_Showcase!B2:K134,10, FALSE), TRUE)=TRUE, IF(IFERROR(VLOOKUP(U217,Store_SRP!B2:K103,10, FALSE), TRUE)=TRUE,VLOOKUP(U217,Store_VAM!B2:K271,10, FALSE),VLOOKUP(U217,Store_SRP!B2:K103,10, FALSE)), VLOOKUP(U217,Store_Showcase!B2:K134,10, FALSE))</f>
      </c>
      <c r="T217">
        <f>IF(VLOOKUP(D217,Sku_Consolidated!A2:S948,19,FALSE)="SHOWCASE", VLOOKUP(U217,Store_Showcase!B2:L134,11, FALSE), IF(VLOOKUP(D217,Sku_Consolidated!A2:S948,19,FALSE)="VAM",VLOOKUP(U217,Store_VAM!B2:L271,11, FALSE),VLOOKUP(U217,Store_SRP!B2:L103,11, FALSE)))</f>
      </c>
      <c r="U217" s="14">
        <v>2006</v>
      </c>
      <c r="V217">
        <f>IF(VLOOKUP(D217,Sku_Consolidated!A2:S948,19,FALSE)="SHOWCASE", VLOOKUP(U217,Store_Showcase!B2:C134,2, FALSE), IF(VLOOKUP(D217,Sku_Consolidated!A2:S948,19,FALSE)="VAM",VLOOKUP(U217,Store_VAM!B2:C271,2, FALSE),VLOOKUP(U217,Store_SRP!B2:C103,2, FALSE)))</f>
      </c>
      <c r="W217">
        <f>VLOOKUP(D217,Sku_Consolidated!A2:G948, 7, FALSE)</f>
      </c>
      <c r="X217">
        <f>VLOOKUP(D217,Sku_Consolidated!A2:K948, 11, FALSE)</f>
      </c>
      <c r="Y217">
        <f>VLOOKUP(D217,Sku_Consolidated!A2:H948, 8, FALSE)</f>
      </c>
      <c r="Z217">
        <f>VLOOKUP(D217,Sku_Consolidated!A2:I948, 9, FALSE)</f>
      </c>
      <c r="AA217" t="s">
        <v>41</v>
      </c>
      <c r="AB217">
        <f>VLOOKUP(D217,Sku_Consolidated!A2:E948, {5}, FALSE)</f>
      </c>
      <c r="AC217">
        <f>IF(VLOOKUP(D217,Sku_Consolidated!A2:S948,19,FALSE)="SHOWCASE", VLOOKUP(U217,Store_Showcase!B2:N134,13, FALSE), IF(VLOOKUP(D217,Sku_Consolidated!A2:S948,19,FALSE)="VAM",VLOOKUP(U217,Store_VAM!B2:N271,13, FALSE),VLOOKUP(U217,Store_SRP!B2:N103,13, FALSE)))</f>
      </c>
      <c r="AD217">
        <f>IF(IFERROR(AC217,TRUE)=TRUE, "-","OK")</f>
      </c>
      <c r="AE217">
        <f>IF(IFERROR(VLOOKUP(U217,Store_Showcase!B2:H134,{5}, FALSE), TRUE)=TRUE, IF(IFERROR(VLOOKUP(U217,Store_SRP!B2:H103,{5}, FALSE), TRUE)=TRUE,VLOOKUP(U217,Store_VAM!B2:H271,{5}, FALSE),VLOOKUP(U217,Store_SRP!B2:H103,{5}, FALSE)), VLOOKUP(U217,Store_Showcase!B2:H134,{5}, FALSE))</f>
      </c>
      <c r="AF217">
        <f>IF(IFERROR(VLOOKUP(U217,Store_Showcase!B2:H134,{6}, FALSE), TRUE)=TRUE, IF(IFERROR(VLOOKUP(U217,Store_SRP!B2:H103,{6}, FALSE), TRUE)=TRUE,VLOOKUP(U217,Store_VAM!B2:H271,{6}, FALSE),VLOOKUP(U217,Store_SRP!B2:H103,{6}, FALSE)), VLOOKUP(U217,Store_Showcase!B2:H134,{6}, FALSE))</f>
      </c>
      <c r="AG217">
        <f>VLOOKUP(D217,Sku_Consolidated!A2:R948,18,FALSE)</f>
      </c>
      <c r="AH217">
        <f>VLOOKUP(D217,Sku_Consolidated!A2:S948,19,FALSE)</f>
      </c>
      <c r="AI217">
        <f>VLOOKUP(D217,Sku_Consolidated!A2:T948,20,FALSE)</f>
      </c>
    </row>
    <row r="218" spans="1:35" x14ac:dyDescent="0.25">
      <c r="A218">
        <v>2024</v>
      </c>
      <c r="B218" t="s">
        <v>30</v>
      </c>
      <c r="C218" t="s">
        <v>31</v>
      </c>
      <c r="D218">
        <v>104086246</v>
      </c>
      <c r="E218" t="s">
        <v>172</v>
      </c>
      <c r="F218" s="12" t="s">
        <v>94</v>
      </c>
      <c r="G218" s="12" t="s">
        <v>94</v>
      </c>
      <c r="H218" t="s">
        <v>34</v>
      </c>
      <c r="I218" s="13" t="s">
        <v>43</v>
      </c>
      <c r="J218" s="13">
        <f>IF(H218="EA", I218, 0)</f>
      </c>
      <c r="K218" s="13">
        <f>IF(H218="KG", I218, I218 * VLOOKUP(D218,Sku_Consolidated!A2:U948,21,FALSE))</f>
      </c>
      <c r="L218" s="14" t="s">
        <v>36</v>
      </c>
      <c r="M218">
        <v>88</v>
      </c>
      <c r="N218" s="14" t="s">
        <v>179</v>
      </c>
      <c r="O218" s="14" t="s">
        <v>180</v>
      </c>
      <c r="P218" s="14" t="s">
        <v>36</v>
      </c>
      <c r="Q218" s="14" t="s">
        <v>180</v>
      </c>
      <c r="R218">
        <f>IF(IFERROR(VLOOKUP(U218,Store_Showcase!B2:H134,7, FALSE), TRUE)=TRUE, IF(IFERROR(VLOOKUP(U218,Store_SRP!B2:H103,7, FALSE), TRUE)=TRUE,VLOOKUP(U218,Store_VAM!B2:H271,7, FALSE),VLOOKUP(U218,Store_SRP!B2:H103,7, FALSE)), VLOOKUP(U218,Store_Showcase!B2:H134,7, FALSE))</f>
      </c>
      <c r="S218">
        <f>IF(IFERROR(VLOOKUP(U218,Store_Showcase!B2:K134,10, FALSE), TRUE)=TRUE, IF(IFERROR(VLOOKUP(U218,Store_SRP!B2:K103,10, FALSE), TRUE)=TRUE,VLOOKUP(U218,Store_VAM!B2:K271,10, FALSE),VLOOKUP(U218,Store_SRP!B2:K103,10, FALSE)), VLOOKUP(U218,Store_Showcase!B2:K134,10, FALSE))</f>
      </c>
      <c r="T218">
        <f>IF(VLOOKUP(D218,Sku_Consolidated!A2:S948,19,FALSE)="SHOWCASE", VLOOKUP(U218,Store_Showcase!B2:L134,11, FALSE), IF(VLOOKUP(D218,Sku_Consolidated!A2:S948,19,FALSE)="VAM",VLOOKUP(U218,Store_VAM!B2:L271,11, FALSE),VLOOKUP(U218,Store_SRP!B2:L103,11, FALSE)))</f>
      </c>
      <c r="U218" s="14">
        <v>2006</v>
      </c>
      <c r="V218">
        <f>IF(VLOOKUP(D218,Sku_Consolidated!A2:S948,19,FALSE)="SHOWCASE", VLOOKUP(U218,Store_Showcase!B2:C134,2, FALSE), IF(VLOOKUP(D218,Sku_Consolidated!A2:S948,19,FALSE)="VAM",VLOOKUP(U218,Store_VAM!B2:C271,2, FALSE),VLOOKUP(U218,Store_SRP!B2:C103,2, FALSE)))</f>
      </c>
      <c r="W218">
        <f>VLOOKUP(D218,Sku_Consolidated!A2:G948, 7, FALSE)</f>
      </c>
      <c r="X218">
        <f>VLOOKUP(D218,Sku_Consolidated!A2:K948, 11, FALSE)</f>
      </c>
      <c r="Y218">
        <f>VLOOKUP(D218,Sku_Consolidated!A2:H948, 8, FALSE)</f>
      </c>
      <c r="Z218">
        <f>VLOOKUP(D218,Sku_Consolidated!A2:I948, 9, FALSE)</f>
      </c>
      <c r="AA218" t="s">
        <v>41</v>
      </c>
      <c r="AB218">
        <f>VLOOKUP(D218,Sku_Consolidated!A2:E948, {5}, FALSE)</f>
      </c>
      <c r="AC218">
        <f>IF(VLOOKUP(D218,Sku_Consolidated!A2:S948,19,FALSE)="SHOWCASE", VLOOKUP(U218,Store_Showcase!B2:N134,13, FALSE), IF(VLOOKUP(D218,Sku_Consolidated!A2:S948,19,FALSE)="VAM",VLOOKUP(U218,Store_VAM!B2:N271,13, FALSE),VLOOKUP(U218,Store_SRP!B2:N103,13, FALSE)))</f>
      </c>
      <c r="AD218">
        <f>IF(IFERROR(AC218,TRUE)=TRUE, "-","OK")</f>
      </c>
      <c r="AE218">
        <f>IF(IFERROR(VLOOKUP(U218,Store_Showcase!B2:H134,{5}, FALSE), TRUE)=TRUE, IF(IFERROR(VLOOKUP(U218,Store_SRP!B2:H103,{5}, FALSE), TRUE)=TRUE,VLOOKUP(U218,Store_VAM!B2:H271,{5}, FALSE),VLOOKUP(U218,Store_SRP!B2:H103,{5}, FALSE)), VLOOKUP(U218,Store_Showcase!B2:H134,{5}, FALSE))</f>
      </c>
      <c r="AF218">
        <f>IF(IFERROR(VLOOKUP(U218,Store_Showcase!B2:H134,{6}, FALSE), TRUE)=TRUE, IF(IFERROR(VLOOKUP(U218,Store_SRP!B2:H103,{6}, FALSE), TRUE)=TRUE,VLOOKUP(U218,Store_VAM!B2:H271,{6}, FALSE),VLOOKUP(U218,Store_SRP!B2:H103,{6}, FALSE)), VLOOKUP(U218,Store_Showcase!B2:H134,{6}, FALSE))</f>
      </c>
      <c r="AG218">
        <f>VLOOKUP(D218,Sku_Consolidated!A2:R948,18,FALSE)</f>
      </c>
      <c r="AH218">
        <f>VLOOKUP(D218,Sku_Consolidated!A2:S948,19,FALSE)</f>
      </c>
      <c r="AI218">
        <f>VLOOKUP(D218,Sku_Consolidated!A2:T948,20,FALSE)</f>
      </c>
    </row>
    <row r="219" spans="1:35" x14ac:dyDescent="0.25">
      <c r="A219">
        <v>2024</v>
      </c>
      <c r="B219" t="s">
        <v>30</v>
      </c>
      <c r="C219" t="s">
        <v>31</v>
      </c>
      <c r="D219">
        <v>104086239</v>
      </c>
      <c r="E219" t="s">
        <v>157</v>
      </c>
      <c r="F219" s="12" t="s">
        <v>99</v>
      </c>
      <c r="G219" s="12" t="s">
        <v>99</v>
      </c>
      <c r="H219" t="s">
        <v>34</v>
      </c>
      <c r="I219" s="13" t="s">
        <v>43</v>
      </c>
      <c r="J219" s="13">
        <f>IF(H219="EA", I219, 0)</f>
      </c>
      <c r="K219" s="13">
        <f>IF(H219="KG", I219, I219 * VLOOKUP(D219,Sku_Consolidated!A2:U948,21,FALSE))</f>
      </c>
      <c r="L219" s="14" t="s">
        <v>36</v>
      </c>
      <c r="M219">
        <v>88</v>
      </c>
      <c r="N219" s="14" t="s">
        <v>158</v>
      </c>
      <c r="O219" s="14" t="s">
        <v>159</v>
      </c>
      <c r="P219" s="14" t="s">
        <v>36</v>
      </c>
      <c r="Q219" s="14" t="s">
        <v>159</v>
      </c>
      <c r="R219">
        <f>IF(IFERROR(VLOOKUP(U219,Store_Showcase!B2:H134,7, FALSE), TRUE)=TRUE, IF(IFERROR(VLOOKUP(U219,Store_SRP!B2:H103,7, FALSE), TRUE)=TRUE,VLOOKUP(U219,Store_VAM!B2:H271,7, FALSE),VLOOKUP(U219,Store_SRP!B2:H103,7, FALSE)), VLOOKUP(U219,Store_Showcase!B2:H134,7, FALSE))</f>
      </c>
      <c r="S219">
        <f>IF(IFERROR(VLOOKUP(U219,Store_Showcase!B2:K134,10, FALSE), TRUE)=TRUE, IF(IFERROR(VLOOKUP(U219,Store_SRP!B2:K103,10, FALSE), TRUE)=TRUE,VLOOKUP(U219,Store_VAM!B2:K271,10, FALSE),VLOOKUP(U219,Store_SRP!B2:K103,10, FALSE)), VLOOKUP(U219,Store_Showcase!B2:K134,10, FALSE))</f>
      </c>
      <c r="T219">
        <f>IF(VLOOKUP(D219,Sku_Consolidated!A2:S948,19,FALSE)="SHOWCASE", VLOOKUP(U219,Store_Showcase!B2:L134,11, FALSE), IF(VLOOKUP(D219,Sku_Consolidated!A2:S948,19,FALSE)="VAM",VLOOKUP(U219,Store_VAM!B2:L271,11, FALSE),VLOOKUP(U219,Store_SRP!B2:L103,11, FALSE)))</f>
      </c>
      <c r="U219" s="14">
        <v>2006</v>
      </c>
      <c r="V219">
        <f>IF(VLOOKUP(D219,Sku_Consolidated!A2:S948,19,FALSE)="SHOWCASE", VLOOKUP(U219,Store_Showcase!B2:C134,2, FALSE), IF(VLOOKUP(D219,Sku_Consolidated!A2:S948,19,FALSE)="VAM",VLOOKUP(U219,Store_VAM!B2:C271,2, FALSE),VLOOKUP(U219,Store_SRP!B2:C103,2, FALSE)))</f>
      </c>
      <c r="W219">
        <f>VLOOKUP(D219,Sku_Consolidated!A2:G948, 7, FALSE)</f>
      </c>
      <c r="X219">
        <f>VLOOKUP(D219,Sku_Consolidated!A2:K948, 11, FALSE)</f>
      </c>
      <c r="Y219">
        <f>VLOOKUP(D219,Sku_Consolidated!A2:H948, 8, FALSE)</f>
      </c>
      <c r="Z219">
        <f>VLOOKUP(D219,Sku_Consolidated!A2:I948, 9, FALSE)</f>
      </c>
      <c r="AA219" t="s">
        <v>41</v>
      </c>
      <c r="AB219">
        <f>VLOOKUP(D219,Sku_Consolidated!A2:E948, {5}, FALSE)</f>
      </c>
      <c r="AC219">
        <f>IF(VLOOKUP(D219,Sku_Consolidated!A2:S948,19,FALSE)="SHOWCASE", VLOOKUP(U219,Store_Showcase!B2:N134,13, FALSE), IF(VLOOKUP(D219,Sku_Consolidated!A2:S948,19,FALSE)="VAM",VLOOKUP(U219,Store_VAM!B2:N271,13, FALSE),VLOOKUP(U219,Store_SRP!B2:N103,13, FALSE)))</f>
      </c>
      <c r="AD219">
        <f>IF(IFERROR(AC219,TRUE)=TRUE, "-","OK")</f>
      </c>
      <c r="AE219">
        <f>IF(IFERROR(VLOOKUP(U219,Store_Showcase!B2:H134,{5}, FALSE), TRUE)=TRUE, IF(IFERROR(VLOOKUP(U219,Store_SRP!B2:H103,{5}, FALSE), TRUE)=TRUE,VLOOKUP(U219,Store_VAM!B2:H271,{5}, FALSE),VLOOKUP(U219,Store_SRP!B2:H103,{5}, FALSE)), VLOOKUP(U219,Store_Showcase!B2:H134,{5}, FALSE))</f>
      </c>
      <c r="AF219">
        <f>IF(IFERROR(VLOOKUP(U219,Store_Showcase!B2:H134,{6}, FALSE), TRUE)=TRUE, IF(IFERROR(VLOOKUP(U219,Store_SRP!B2:H103,{6}, FALSE), TRUE)=TRUE,VLOOKUP(U219,Store_VAM!B2:H271,{6}, FALSE),VLOOKUP(U219,Store_SRP!B2:H103,{6}, FALSE)), VLOOKUP(U219,Store_Showcase!B2:H134,{6}, FALSE))</f>
      </c>
      <c r="AG219">
        <f>VLOOKUP(D219,Sku_Consolidated!A2:R948,18,FALSE)</f>
      </c>
      <c r="AH219">
        <f>VLOOKUP(D219,Sku_Consolidated!A2:S948,19,FALSE)</f>
      </c>
      <c r="AI219">
        <f>VLOOKUP(D219,Sku_Consolidated!A2:T948,20,FALSE)</f>
      </c>
    </row>
    <row r="220" spans="1:35" x14ac:dyDescent="0.25">
      <c r="A220">
        <v>2024</v>
      </c>
      <c r="B220" t="s">
        <v>30</v>
      </c>
      <c r="C220" t="s">
        <v>31</v>
      </c>
      <c r="D220">
        <v>104086242</v>
      </c>
      <c r="E220" t="s">
        <v>160</v>
      </c>
      <c r="F220" s="12" t="s">
        <v>99</v>
      </c>
      <c r="G220" s="12" t="s">
        <v>99</v>
      </c>
      <c r="H220" t="s">
        <v>34</v>
      </c>
      <c r="I220" s="13" t="s">
        <v>54</v>
      </c>
      <c r="J220" s="13">
        <f>IF(H220="EA", I220, 0)</f>
      </c>
      <c r="K220" s="13">
        <f>IF(H220="KG", I220, I220 * VLOOKUP(D220,Sku_Consolidated!A2:U948,21,FALSE))</f>
      </c>
      <c r="L220" s="14" t="s">
        <v>36</v>
      </c>
      <c r="M220">
        <v>88</v>
      </c>
      <c r="N220" s="14" t="s">
        <v>177</v>
      </c>
      <c r="O220" s="14" t="s">
        <v>178</v>
      </c>
      <c r="P220" s="14" t="s">
        <v>36</v>
      </c>
      <c r="Q220" s="14" t="s">
        <v>178</v>
      </c>
      <c r="R220">
        <f>IF(IFERROR(VLOOKUP(U220,Store_Showcase!B2:H134,7, FALSE), TRUE)=TRUE, IF(IFERROR(VLOOKUP(U220,Store_SRP!B2:H103,7, FALSE), TRUE)=TRUE,VLOOKUP(U220,Store_VAM!B2:H271,7, FALSE),VLOOKUP(U220,Store_SRP!B2:H103,7, FALSE)), VLOOKUP(U220,Store_Showcase!B2:H134,7, FALSE))</f>
      </c>
      <c r="S220">
        <f>IF(IFERROR(VLOOKUP(U220,Store_Showcase!B2:K134,10, FALSE), TRUE)=TRUE, IF(IFERROR(VLOOKUP(U220,Store_SRP!B2:K103,10, FALSE), TRUE)=TRUE,VLOOKUP(U220,Store_VAM!B2:K271,10, FALSE),VLOOKUP(U220,Store_SRP!B2:K103,10, FALSE)), VLOOKUP(U220,Store_Showcase!B2:K134,10, FALSE))</f>
      </c>
      <c r="T220">
        <f>IF(VLOOKUP(D220,Sku_Consolidated!A2:S948,19,FALSE)="SHOWCASE", VLOOKUP(U220,Store_Showcase!B2:L134,11, FALSE), IF(VLOOKUP(D220,Sku_Consolidated!A2:S948,19,FALSE)="VAM",VLOOKUP(U220,Store_VAM!B2:L271,11, FALSE),VLOOKUP(U220,Store_SRP!B2:L103,11, FALSE)))</f>
      </c>
      <c r="U220" s="14">
        <v>2006</v>
      </c>
      <c r="V220">
        <f>IF(VLOOKUP(D220,Sku_Consolidated!A2:S948,19,FALSE)="SHOWCASE", VLOOKUP(U220,Store_Showcase!B2:C134,2, FALSE), IF(VLOOKUP(D220,Sku_Consolidated!A2:S948,19,FALSE)="VAM",VLOOKUP(U220,Store_VAM!B2:C271,2, FALSE),VLOOKUP(U220,Store_SRP!B2:C103,2, FALSE)))</f>
      </c>
      <c r="W220">
        <f>VLOOKUP(D220,Sku_Consolidated!A2:G948, 7, FALSE)</f>
      </c>
      <c r="X220">
        <f>VLOOKUP(D220,Sku_Consolidated!A2:K948, 11, FALSE)</f>
      </c>
      <c r="Y220">
        <f>VLOOKUP(D220,Sku_Consolidated!A2:H948, 8, FALSE)</f>
      </c>
      <c r="Z220">
        <f>VLOOKUP(D220,Sku_Consolidated!A2:I948, 9, FALSE)</f>
      </c>
      <c r="AA220" t="s">
        <v>41</v>
      </c>
      <c r="AB220">
        <f>VLOOKUP(D220,Sku_Consolidated!A2:E948, {5}, FALSE)</f>
      </c>
      <c r="AC220">
        <f>IF(VLOOKUP(D220,Sku_Consolidated!A2:S948,19,FALSE)="SHOWCASE", VLOOKUP(U220,Store_Showcase!B2:N134,13, FALSE), IF(VLOOKUP(D220,Sku_Consolidated!A2:S948,19,FALSE)="VAM",VLOOKUP(U220,Store_VAM!B2:N271,13, FALSE),VLOOKUP(U220,Store_SRP!B2:N103,13, FALSE)))</f>
      </c>
      <c r="AD220">
        <f>IF(IFERROR(AC220,TRUE)=TRUE, "-","OK")</f>
      </c>
      <c r="AE220">
        <f>IF(IFERROR(VLOOKUP(U220,Store_Showcase!B2:H134,{5}, FALSE), TRUE)=TRUE, IF(IFERROR(VLOOKUP(U220,Store_SRP!B2:H103,{5}, FALSE), TRUE)=TRUE,VLOOKUP(U220,Store_VAM!B2:H271,{5}, FALSE),VLOOKUP(U220,Store_SRP!B2:H103,{5}, FALSE)), VLOOKUP(U220,Store_Showcase!B2:H134,{5}, FALSE))</f>
      </c>
      <c r="AF220">
        <f>IF(IFERROR(VLOOKUP(U220,Store_Showcase!B2:H134,{6}, FALSE), TRUE)=TRUE, IF(IFERROR(VLOOKUP(U220,Store_SRP!B2:H103,{6}, FALSE), TRUE)=TRUE,VLOOKUP(U220,Store_VAM!B2:H271,{6}, FALSE),VLOOKUP(U220,Store_SRP!B2:H103,{6}, FALSE)), VLOOKUP(U220,Store_Showcase!B2:H134,{6}, FALSE))</f>
      </c>
      <c r="AG220">
        <f>VLOOKUP(D220,Sku_Consolidated!A2:R948,18,FALSE)</f>
      </c>
      <c r="AH220">
        <f>VLOOKUP(D220,Sku_Consolidated!A2:S948,19,FALSE)</f>
      </c>
      <c r="AI220">
        <f>VLOOKUP(D220,Sku_Consolidated!A2:T948,20,FALSE)</f>
      </c>
    </row>
    <row r="221" spans="1:35" x14ac:dyDescent="0.25">
      <c r="A221">
        <v>2024</v>
      </c>
      <c r="B221" t="s">
        <v>30</v>
      </c>
      <c r="C221" t="s">
        <v>31</v>
      </c>
      <c r="D221">
        <v>104143253</v>
      </c>
      <c r="E221" t="s">
        <v>64</v>
      </c>
      <c r="F221" s="12" t="s">
        <v>33</v>
      </c>
      <c r="G221" s="12" t="s">
        <v>59</v>
      </c>
      <c r="H221" t="s">
        <v>34</v>
      </c>
      <c r="I221" s="13" t="s">
        <v>43</v>
      </c>
      <c r="J221" s="13">
        <f>IF(H221="EA", I221, 0)</f>
      </c>
      <c r="K221" s="13">
        <f>IF(H221="KG", I221, I221 * VLOOKUP(D221,Sku_Consolidated!A2:U948,21,FALSE))</f>
      </c>
      <c r="L221" s="14" t="s">
        <v>36</v>
      </c>
      <c r="M221">
        <v>80</v>
      </c>
      <c r="N221" s="14" t="s">
        <v>60</v>
      </c>
      <c r="O221" s="14" t="s">
        <v>61</v>
      </c>
      <c r="P221" s="14" t="s">
        <v>62</v>
      </c>
      <c r="Q221" s="14" t="s">
        <v>63</v>
      </c>
      <c r="R221">
        <f>IF(IFERROR(VLOOKUP(U221,Store_Showcase!B2:H134,7, FALSE), TRUE)=TRUE, IF(IFERROR(VLOOKUP(U221,Store_SRP!B2:H103,7, FALSE), TRUE)=TRUE,VLOOKUP(U221,Store_VAM!B2:H271,7, FALSE),VLOOKUP(U221,Store_SRP!B2:H103,7, FALSE)), VLOOKUP(U221,Store_Showcase!B2:H134,7, FALSE))</f>
      </c>
      <c r="S221">
        <f>IF(IFERROR(VLOOKUP(U221,Store_Showcase!B2:K134,10, FALSE), TRUE)=TRUE, IF(IFERROR(VLOOKUP(U221,Store_SRP!B2:K103,10, FALSE), TRUE)=TRUE,VLOOKUP(U221,Store_VAM!B2:K271,10, FALSE),VLOOKUP(U221,Store_SRP!B2:K103,10, FALSE)), VLOOKUP(U221,Store_Showcase!B2:K134,10, FALSE))</f>
      </c>
      <c r="T221">
        <f>IF(VLOOKUP(D221,Sku_Consolidated!A2:S948,19,FALSE)="SHOWCASE", VLOOKUP(U221,Store_Showcase!B2:L134,11, FALSE), IF(VLOOKUP(D221,Sku_Consolidated!A2:S948,19,FALSE)="VAM",VLOOKUP(U221,Store_VAM!B2:L271,11, FALSE),VLOOKUP(U221,Store_SRP!B2:L103,11, FALSE)))</f>
      </c>
      <c r="U221" s="14">
        <v>2006</v>
      </c>
      <c r="V221">
        <f>IF(VLOOKUP(D221,Sku_Consolidated!A2:S948,19,FALSE)="SHOWCASE", VLOOKUP(U221,Store_Showcase!B2:C134,2, FALSE), IF(VLOOKUP(D221,Sku_Consolidated!A2:S948,19,FALSE)="VAM",VLOOKUP(U221,Store_VAM!B2:C271,2, FALSE),VLOOKUP(U221,Store_SRP!B2:C103,2, FALSE)))</f>
      </c>
      <c r="W221">
        <f>VLOOKUP(D221,Sku_Consolidated!A2:G948, 7, FALSE)</f>
      </c>
      <c r="X221">
        <f>VLOOKUP(D221,Sku_Consolidated!A2:K948, 11, FALSE)</f>
      </c>
      <c r="Y221">
        <f>VLOOKUP(D221,Sku_Consolidated!A2:H948, 8, FALSE)</f>
      </c>
      <c r="Z221">
        <f>VLOOKUP(D221,Sku_Consolidated!A2:I948, 9, FALSE)</f>
      </c>
      <c r="AA221" t="s">
        <v>41</v>
      </c>
      <c r="AB221">
        <f>VLOOKUP(D221,Sku_Consolidated!A2:E948, {5}, FALSE)</f>
      </c>
      <c r="AC221">
        <f>IF(VLOOKUP(D221,Sku_Consolidated!A2:S948,19,FALSE)="SHOWCASE", VLOOKUP(U221,Store_Showcase!B2:N134,13, FALSE), IF(VLOOKUP(D221,Sku_Consolidated!A2:S948,19,FALSE)="VAM",VLOOKUP(U221,Store_VAM!B2:N271,13, FALSE),VLOOKUP(U221,Store_SRP!B2:N103,13, FALSE)))</f>
      </c>
      <c r="AD221">
        <f>IF(IFERROR(AC221,TRUE)=TRUE, "-","OK")</f>
      </c>
      <c r="AE221">
        <f>IF(IFERROR(VLOOKUP(U221,Store_Showcase!B2:H134,{5}, FALSE), TRUE)=TRUE, IF(IFERROR(VLOOKUP(U221,Store_SRP!B2:H103,{5}, FALSE), TRUE)=TRUE,VLOOKUP(U221,Store_VAM!B2:H271,{5}, FALSE),VLOOKUP(U221,Store_SRP!B2:H103,{5}, FALSE)), VLOOKUP(U221,Store_Showcase!B2:H134,{5}, FALSE))</f>
      </c>
      <c r="AF221">
        <f>IF(IFERROR(VLOOKUP(U221,Store_Showcase!B2:H134,{6}, FALSE), TRUE)=TRUE, IF(IFERROR(VLOOKUP(U221,Store_SRP!B2:H103,{6}, FALSE), TRUE)=TRUE,VLOOKUP(U221,Store_VAM!B2:H271,{6}, FALSE),VLOOKUP(U221,Store_SRP!B2:H103,{6}, FALSE)), VLOOKUP(U221,Store_Showcase!B2:H134,{6}, FALSE))</f>
      </c>
      <c r="AG221">
        <f>VLOOKUP(D221,Sku_Consolidated!A2:R948,18,FALSE)</f>
      </c>
      <c r="AH221">
        <f>VLOOKUP(D221,Sku_Consolidated!A2:S948,19,FALSE)</f>
      </c>
      <c r="AI221">
        <f>VLOOKUP(D221,Sku_Consolidated!A2:T948,20,FALSE)</f>
      </c>
    </row>
    <row r="222" spans="1:35" x14ac:dyDescent="0.25">
      <c r="A222">
        <v>2024</v>
      </c>
      <c r="B222" t="s">
        <v>30</v>
      </c>
      <c r="C222" t="s">
        <v>31</v>
      </c>
      <c r="D222">
        <v>104194032</v>
      </c>
      <c r="E222" t="s">
        <v>129</v>
      </c>
      <c r="F222" s="12" t="s">
        <v>33</v>
      </c>
      <c r="G222" s="12" t="s">
        <v>59</v>
      </c>
      <c r="H222" t="s">
        <v>34</v>
      </c>
      <c r="I222" s="13" t="s">
        <v>35</v>
      </c>
      <c r="J222" s="13">
        <f>IF(H222="EA", I222, 0)</f>
      </c>
      <c r="K222" s="13">
        <f>IF(H222="KG", I222, I222 * VLOOKUP(D222,Sku_Consolidated!A2:U948,21,FALSE))</f>
      </c>
      <c r="L222" s="14" t="s">
        <v>36</v>
      </c>
      <c r="M222">
        <v>80</v>
      </c>
      <c r="N222" s="14" t="s">
        <v>130</v>
      </c>
      <c r="O222" s="14" t="s">
        <v>131</v>
      </c>
      <c r="P222" s="14" t="s">
        <v>132</v>
      </c>
      <c r="Q222" s="14" t="s">
        <v>133</v>
      </c>
      <c r="R222">
        <f>IF(IFERROR(VLOOKUP(U222,Store_Showcase!B2:H134,7, FALSE), TRUE)=TRUE, IF(IFERROR(VLOOKUP(U222,Store_SRP!B2:H103,7, FALSE), TRUE)=TRUE,VLOOKUP(U222,Store_VAM!B2:H271,7, FALSE),VLOOKUP(U222,Store_SRP!B2:H103,7, FALSE)), VLOOKUP(U222,Store_Showcase!B2:H134,7, FALSE))</f>
      </c>
      <c r="S222">
        <f>IF(IFERROR(VLOOKUP(U222,Store_Showcase!B2:K134,10, FALSE), TRUE)=TRUE, IF(IFERROR(VLOOKUP(U222,Store_SRP!B2:K103,10, FALSE), TRUE)=TRUE,VLOOKUP(U222,Store_VAM!B2:K271,10, FALSE),VLOOKUP(U222,Store_SRP!B2:K103,10, FALSE)), VLOOKUP(U222,Store_Showcase!B2:K134,10, FALSE))</f>
      </c>
      <c r="T222">
        <f>IF(VLOOKUP(D222,Sku_Consolidated!A2:S948,19,FALSE)="SHOWCASE", VLOOKUP(U222,Store_Showcase!B2:L134,11, FALSE), IF(VLOOKUP(D222,Sku_Consolidated!A2:S948,19,FALSE)="VAM",VLOOKUP(U222,Store_VAM!B2:L271,11, FALSE),VLOOKUP(U222,Store_SRP!B2:L103,11, FALSE)))</f>
      </c>
      <c r="U222" s="14">
        <v>2006</v>
      </c>
      <c r="V222">
        <f>IF(VLOOKUP(D222,Sku_Consolidated!A2:S948,19,FALSE)="SHOWCASE", VLOOKUP(U222,Store_Showcase!B2:C134,2, FALSE), IF(VLOOKUP(D222,Sku_Consolidated!A2:S948,19,FALSE)="VAM",VLOOKUP(U222,Store_VAM!B2:C271,2, FALSE),VLOOKUP(U222,Store_SRP!B2:C103,2, FALSE)))</f>
      </c>
      <c r="W222">
        <f>VLOOKUP(D222,Sku_Consolidated!A2:G948, 7, FALSE)</f>
      </c>
      <c r="X222">
        <f>VLOOKUP(D222,Sku_Consolidated!A2:K948, 11, FALSE)</f>
      </c>
      <c r="Y222">
        <f>VLOOKUP(D222,Sku_Consolidated!A2:H948, 8, FALSE)</f>
      </c>
      <c r="Z222">
        <f>VLOOKUP(D222,Sku_Consolidated!A2:I948, 9, FALSE)</f>
      </c>
      <c r="AA222" t="s">
        <v>41</v>
      </c>
      <c r="AB222">
        <f>VLOOKUP(D222,Sku_Consolidated!A2:E948, {5}, FALSE)</f>
      </c>
      <c r="AC222">
        <f>IF(VLOOKUP(D222,Sku_Consolidated!A2:S948,19,FALSE)="SHOWCASE", VLOOKUP(U222,Store_Showcase!B2:N134,13, FALSE), IF(VLOOKUP(D222,Sku_Consolidated!A2:S948,19,FALSE)="VAM",VLOOKUP(U222,Store_VAM!B2:N271,13, FALSE),VLOOKUP(U222,Store_SRP!B2:N103,13, FALSE)))</f>
      </c>
      <c r="AD222">
        <f>IF(IFERROR(AC222,TRUE)=TRUE, "-","OK")</f>
      </c>
      <c r="AE222">
        <f>IF(IFERROR(VLOOKUP(U222,Store_Showcase!B2:H134,{5}, FALSE), TRUE)=TRUE, IF(IFERROR(VLOOKUP(U222,Store_SRP!B2:H103,{5}, FALSE), TRUE)=TRUE,VLOOKUP(U222,Store_VAM!B2:H271,{5}, FALSE),VLOOKUP(U222,Store_SRP!B2:H103,{5}, FALSE)), VLOOKUP(U222,Store_Showcase!B2:H134,{5}, FALSE))</f>
      </c>
      <c r="AF222">
        <f>IF(IFERROR(VLOOKUP(U222,Store_Showcase!B2:H134,{6}, FALSE), TRUE)=TRUE, IF(IFERROR(VLOOKUP(U222,Store_SRP!B2:H103,{6}, FALSE), TRUE)=TRUE,VLOOKUP(U222,Store_VAM!B2:H271,{6}, FALSE),VLOOKUP(U222,Store_SRP!B2:H103,{6}, FALSE)), VLOOKUP(U222,Store_Showcase!B2:H134,{6}, FALSE))</f>
      </c>
      <c r="AG222">
        <f>VLOOKUP(D222,Sku_Consolidated!A2:R948,18,FALSE)</f>
      </c>
      <c r="AH222">
        <f>VLOOKUP(D222,Sku_Consolidated!A2:S948,19,FALSE)</f>
      </c>
      <c r="AI222">
        <f>VLOOKUP(D222,Sku_Consolidated!A2:T948,20,FALSE)</f>
      </c>
    </row>
    <row r="223" spans="1:35" x14ac:dyDescent="0.25">
      <c r="A223">
        <v>2024</v>
      </c>
      <c r="B223" t="s">
        <v>30</v>
      </c>
      <c r="C223" t="s">
        <v>31</v>
      </c>
      <c r="D223">
        <v>104143253</v>
      </c>
      <c r="E223" t="s">
        <v>64</v>
      </c>
      <c r="F223" s="12" t="s">
        <v>59</v>
      </c>
      <c r="G223" s="12" t="s">
        <v>59</v>
      </c>
      <c r="H223" t="s">
        <v>34</v>
      </c>
      <c r="I223" s="13" t="s">
        <v>43</v>
      </c>
      <c r="J223" s="13">
        <f>IF(H223="EA", I223, 0)</f>
      </c>
      <c r="K223" s="13">
        <f>IF(H223="KG", I223, I223 * VLOOKUP(D223,Sku_Consolidated!A2:U948,21,FALSE))</f>
      </c>
      <c r="L223" s="14" t="s">
        <v>36</v>
      </c>
      <c r="M223">
        <v>80</v>
      </c>
      <c r="N223" s="14" t="s">
        <v>60</v>
      </c>
      <c r="O223" s="14" t="s">
        <v>61</v>
      </c>
      <c r="P223" s="14" t="s">
        <v>62</v>
      </c>
      <c r="Q223" s="14" t="s">
        <v>63</v>
      </c>
      <c r="R223">
        <f>IF(IFERROR(VLOOKUP(U223,Store_Showcase!B2:H134,7, FALSE), TRUE)=TRUE, IF(IFERROR(VLOOKUP(U223,Store_SRP!B2:H103,7, FALSE), TRUE)=TRUE,VLOOKUP(U223,Store_VAM!B2:H271,7, FALSE),VLOOKUP(U223,Store_SRP!B2:H103,7, FALSE)), VLOOKUP(U223,Store_Showcase!B2:H134,7, FALSE))</f>
      </c>
      <c r="S223">
        <f>IF(IFERROR(VLOOKUP(U223,Store_Showcase!B2:K134,10, FALSE), TRUE)=TRUE, IF(IFERROR(VLOOKUP(U223,Store_SRP!B2:K103,10, FALSE), TRUE)=TRUE,VLOOKUP(U223,Store_VAM!B2:K271,10, FALSE),VLOOKUP(U223,Store_SRP!B2:K103,10, FALSE)), VLOOKUP(U223,Store_Showcase!B2:K134,10, FALSE))</f>
      </c>
      <c r="T223">
        <f>IF(VLOOKUP(D223,Sku_Consolidated!A2:S948,19,FALSE)="SHOWCASE", VLOOKUP(U223,Store_Showcase!B2:L134,11, FALSE), IF(VLOOKUP(D223,Sku_Consolidated!A2:S948,19,FALSE)="VAM",VLOOKUP(U223,Store_VAM!B2:L271,11, FALSE),VLOOKUP(U223,Store_SRP!B2:L103,11, FALSE)))</f>
      </c>
      <c r="U223" s="14">
        <v>2006</v>
      </c>
      <c r="V223">
        <f>IF(VLOOKUP(D223,Sku_Consolidated!A2:S948,19,FALSE)="SHOWCASE", VLOOKUP(U223,Store_Showcase!B2:C134,2, FALSE), IF(VLOOKUP(D223,Sku_Consolidated!A2:S948,19,FALSE)="VAM",VLOOKUP(U223,Store_VAM!B2:C271,2, FALSE),VLOOKUP(U223,Store_SRP!B2:C103,2, FALSE)))</f>
      </c>
      <c r="W223">
        <f>VLOOKUP(D223,Sku_Consolidated!A2:G948, 7, FALSE)</f>
      </c>
      <c r="X223">
        <f>VLOOKUP(D223,Sku_Consolidated!A2:K948, 11, FALSE)</f>
      </c>
      <c r="Y223">
        <f>VLOOKUP(D223,Sku_Consolidated!A2:H948, 8, FALSE)</f>
      </c>
      <c r="Z223">
        <f>VLOOKUP(D223,Sku_Consolidated!A2:I948, 9, FALSE)</f>
      </c>
      <c r="AA223" t="s">
        <v>41</v>
      </c>
      <c r="AB223">
        <f>VLOOKUP(D223,Sku_Consolidated!A2:E948, {5}, FALSE)</f>
      </c>
      <c r="AC223">
        <f>IF(VLOOKUP(D223,Sku_Consolidated!A2:S948,19,FALSE)="SHOWCASE", VLOOKUP(U223,Store_Showcase!B2:N134,13, FALSE), IF(VLOOKUP(D223,Sku_Consolidated!A2:S948,19,FALSE)="VAM",VLOOKUP(U223,Store_VAM!B2:N271,13, FALSE),VLOOKUP(U223,Store_SRP!B2:N103,13, FALSE)))</f>
      </c>
      <c r="AD223">
        <f>IF(IFERROR(AC223,TRUE)=TRUE, "-","OK")</f>
      </c>
      <c r="AE223">
        <f>IF(IFERROR(VLOOKUP(U223,Store_Showcase!B2:H134,{5}, FALSE), TRUE)=TRUE, IF(IFERROR(VLOOKUP(U223,Store_SRP!B2:H103,{5}, FALSE), TRUE)=TRUE,VLOOKUP(U223,Store_VAM!B2:H271,{5}, FALSE),VLOOKUP(U223,Store_SRP!B2:H103,{5}, FALSE)), VLOOKUP(U223,Store_Showcase!B2:H134,{5}, FALSE))</f>
      </c>
      <c r="AF223">
        <f>IF(IFERROR(VLOOKUP(U223,Store_Showcase!B2:H134,{6}, FALSE), TRUE)=TRUE, IF(IFERROR(VLOOKUP(U223,Store_SRP!B2:H103,{6}, FALSE), TRUE)=TRUE,VLOOKUP(U223,Store_VAM!B2:H271,{6}, FALSE),VLOOKUP(U223,Store_SRP!B2:H103,{6}, FALSE)), VLOOKUP(U223,Store_Showcase!B2:H134,{6}, FALSE))</f>
      </c>
      <c r="AG223">
        <f>VLOOKUP(D223,Sku_Consolidated!A2:R948,18,FALSE)</f>
      </c>
      <c r="AH223">
        <f>VLOOKUP(D223,Sku_Consolidated!A2:S948,19,FALSE)</f>
      </c>
      <c r="AI223">
        <f>VLOOKUP(D223,Sku_Consolidated!A2:T948,20,FALSE)</f>
      </c>
    </row>
    <row r="224" spans="1:35" x14ac:dyDescent="0.25">
      <c r="A224">
        <v>2024</v>
      </c>
      <c r="B224" t="s">
        <v>30</v>
      </c>
      <c r="C224" t="s">
        <v>31</v>
      </c>
      <c r="D224">
        <v>104143253</v>
      </c>
      <c r="E224" t="s">
        <v>64</v>
      </c>
      <c r="F224" s="12" t="s">
        <v>101</v>
      </c>
      <c r="G224" s="12" t="s">
        <v>101</v>
      </c>
      <c r="H224" t="s">
        <v>34</v>
      </c>
      <c r="I224" s="13" t="s">
        <v>43</v>
      </c>
      <c r="J224" s="13">
        <f>IF(H224="EA", I224, 0)</f>
      </c>
      <c r="K224" s="13">
        <f>IF(H224="KG", I224, I224 * VLOOKUP(D224,Sku_Consolidated!A2:U948,21,FALSE))</f>
      </c>
      <c r="L224" s="14" t="s">
        <v>36</v>
      </c>
      <c r="M224">
        <v>80</v>
      </c>
      <c r="N224" s="14" t="s">
        <v>60</v>
      </c>
      <c r="O224" s="14" t="s">
        <v>61</v>
      </c>
      <c r="P224" s="14" t="s">
        <v>62</v>
      </c>
      <c r="Q224" s="14" t="s">
        <v>63</v>
      </c>
      <c r="R224">
        <f>IF(IFERROR(VLOOKUP(U224,Store_Showcase!B2:H134,7, FALSE), TRUE)=TRUE, IF(IFERROR(VLOOKUP(U224,Store_SRP!B2:H103,7, FALSE), TRUE)=TRUE,VLOOKUP(U224,Store_VAM!B2:H271,7, FALSE),VLOOKUP(U224,Store_SRP!B2:H103,7, FALSE)), VLOOKUP(U224,Store_Showcase!B2:H134,7, FALSE))</f>
      </c>
      <c r="S224">
        <f>IF(IFERROR(VLOOKUP(U224,Store_Showcase!B2:K134,10, FALSE), TRUE)=TRUE, IF(IFERROR(VLOOKUP(U224,Store_SRP!B2:K103,10, FALSE), TRUE)=TRUE,VLOOKUP(U224,Store_VAM!B2:K271,10, FALSE),VLOOKUP(U224,Store_SRP!B2:K103,10, FALSE)), VLOOKUP(U224,Store_Showcase!B2:K134,10, FALSE))</f>
      </c>
      <c r="T224">
        <f>IF(VLOOKUP(D224,Sku_Consolidated!A2:S948,19,FALSE)="SHOWCASE", VLOOKUP(U224,Store_Showcase!B2:L134,11, FALSE), IF(VLOOKUP(D224,Sku_Consolidated!A2:S948,19,FALSE)="VAM",VLOOKUP(U224,Store_VAM!B2:L271,11, FALSE),VLOOKUP(U224,Store_SRP!B2:L103,11, FALSE)))</f>
      </c>
      <c r="U224" s="14">
        <v>2006</v>
      </c>
      <c r="V224">
        <f>IF(VLOOKUP(D224,Sku_Consolidated!A2:S948,19,FALSE)="SHOWCASE", VLOOKUP(U224,Store_Showcase!B2:C134,2, FALSE), IF(VLOOKUP(D224,Sku_Consolidated!A2:S948,19,FALSE)="VAM",VLOOKUP(U224,Store_VAM!B2:C271,2, FALSE),VLOOKUP(U224,Store_SRP!B2:C103,2, FALSE)))</f>
      </c>
      <c r="W224">
        <f>VLOOKUP(D224,Sku_Consolidated!A2:G948, 7, FALSE)</f>
      </c>
      <c r="X224">
        <f>VLOOKUP(D224,Sku_Consolidated!A2:K948, 11, FALSE)</f>
      </c>
      <c r="Y224">
        <f>VLOOKUP(D224,Sku_Consolidated!A2:H948, 8, FALSE)</f>
      </c>
      <c r="Z224">
        <f>VLOOKUP(D224,Sku_Consolidated!A2:I948, 9, FALSE)</f>
      </c>
      <c r="AA224" t="s">
        <v>41</v>
      </c>
      <c r="AB224">
        <f>VLOOKUP(D224,Sku_Consolidated!A2:E948, {5}, FALSE)</f>
      </c>
      <c r="AC224">
        <f>IF(VLOOKUP(D224,Sku_Consolidated!A2:S948,19,FALSE)="SHOWCASE", VLOOKUP(U224,Store_Showcase!B2:N134,13, FALSE), IF(VLOOKUP(D224,Sku_Consolidated!A2:S948,19,FALSE)="VAM",VLOOKUP(U224,Store_VAM!B2:N271,13, FALSE),VLOOKUP(U224,Store_SRP!B2:N103,13, FALSE)))</f>
      </c>
      <c r="AD224">
        <f>IF(IFERROR(AC224,TRUE)=TRUE, "-","OK")</f>
      </c>
      <c r="AE224">
        <f>IF(IFERROR(VLOOKUP(U224,Store_Showcase!B2:H134,{5}, FALSE), TRUE)=TRUE, IF(IFERROR(VLOOKUP(U224,Store_SRP!B2:H103,{5}, FALSE), TRUE)=TRUE,VLOOKUP(U224,Store_VAM!B2:H271,{5}, FALSE),VLOOKUP(U224,Store_SRP!B2:H103,{5}, FALSE)), VLOOKUP(U224,Store_Showcase!B2:H134,{5}, FALSE))</f>
      </c>
      <c r="AF224">
        <f>IF(IFERROR(VLOOKUP(U224,Store_Showcase!B2:H134,{6}, FALSE), TRUE)=TRUE, IF(IFERROR(VLOOKUP(U224,Store_SRP!B2:H103,{6}, FALSE), TRUE)=TRUE,VLOOKUP(U224,Store_VAM!B2:H271,{6}, FALSE),VLOOKUP(U224,Store_SRP!B2:H103,{6}, FALSE)), VLOOKUP(U224,Store_Showcase!B2:H134,{6}, FALSE))</f>
      </c>
      <c r="AG224">
        <f>VLOOKUP(D224,Sku_Consolidated!A2:R948,18,FALSE)</f>
      </c>
      <c r="AH224">
        <f>VLOOKUP(D224,Sku_Consolidated!A2:S948,19,FALSE)</f>
      </c>
      <c r="AI224">
        <f>VLOOKUP(D224,Sku_Consolidated!A2:T948,20,FALSE)</f>
      </c>
    </row>
    <row r="225" spans="1:35" x14ac:dyDescent="0.25">
      <c r="A225">
        <v>2024</v>
      </c>
      <c r="B225" t="s">
        <v>30</v>
      </c>
      <c r="C225" t="s">
        <v>31</v>
      </c>
      <c r="D225">
        <v>104143268</v>
      </c>
      <c r="E225" t="s">
        <v>74</v>
      </c>
      <c r="F225" s="12" t="s">
        <v>101</v>
      </c>
      <c r="G225" s="12" t="s">
        <v>101</v>
      </c>
      <c r="H225" t="s">
        <v>34</v>
      </c>
      <c r="I225" s="13" t="s">
        <v>43</v>
      </c>
      <c r="J225" s="13">
        <f>IF(H225="EA", I225, 0)</f>
      </c>
      <c r="K225" s="13">
        <f>IF(H225="KG", I225, I225 * VLOOKUP(D225,Sku_Consolidated!A2:U948,21,FALSE))</f>
      </c>
      <c r="L225" s="14" t="s">
        <v>36</v>
      </c>
      <c r="M225">
        <v>80</v>
      </c>
      <c r="N225" s="14" t="s">
        <v>75</v>
      </c>
      <c r="O225" s="14" t="s">
        <v>76</v>
      </c>
      <c r="P225" s="14" t="s">
        <v>77</v>
      </c>
      <c r="Q225" s="14" t="s">
        <v>78</v>
      </c>
      <c r="R225">
        <f>IF(IFERROR(VLOOKUP(U225,Store_Showcase!B2:H134,7, FALSE), TRUE)=TRUE, IF(IFERROR(VLOOKUP(U225,Store_SRP!B2:H103,7, FALSE), TRUE)=TRUE,VLOOKUP(U225,Store_VAM!B2:H271,7, FALSE),VLOOKUP(U225,Store_SRP!B2:H103,7, FALSE)), VLOOKUP(U225,Store_Showcase!B2:H134,7, FALSE))</f>
      </c>
      <c r="S225">
        <f>IF(IFERROR(VLOOKUP(U225,Store_Showcase!B2:K134,10, FALSE), TRUE)=TRUE, IF(IFERROR(VLOOKUP(U225,Store_SRP!B2:K103,10, FALSE), TRUE)=TRUE,VLOOKUP(U225,Store_VAM!B2:K271,10, FALSE),VLOOKUP(U225,Store_SRP!B2:K103,10, FALSE)), VLOOKUP(U225,Store_Showcase!B2:K134,10, FALSE))</f>
      </c>
      <c r="T225">
        <f>IF(VLOOKUP(D225,Sku_Consolidated!A2:S948,19,FALSE)="SHOWCASE", VLOOKUP(U225,Store_Showcase!B2:L134,11, FALSE), IF(VLOOKUP(D225,Sku_Consolidated!A2:S948,19,FALSE)="VAM",VLOOKUP(U225,Store_VAM!B2:L271,11, FALSE),VLOOKUP(U225,Store_SRP!B2:L103,11, FALSE)))</f>
      </c>
      <c r="U225" s="14">
        <v>2006</v>
      </c>
      <c r="V225">
        <f>IF(VLOOKUP(D225,Sku_Consolidated!A2:S948,19,FALSE)="SHOWCASE", VLOOKUP(U225,Store_Showcase!B2:C134,2, FALSE), IF(VLOOKUP(D225,Sku_Consolidated!A2:S948,19,FALSE)="VAM",VLOOKUP(U225,Store_VAM!B2:C271,2, FALSE),VLOOKUP(U225,Store_SRP!B2:C103,2, FALSE)))</f>
      </c>
      <c r="W225">
        <f>VLOOKUP(D225,Sku_Consolidated!A2:G948, 7, FALSE)</f>
      </c>
      <c r="X225">
        <f>VLOOKUP(D225,Sku_Consolidated!A2:K948, 11, FALSE)</f>
      </c>
      <c r="Y225">
        <f>VLOOKUP(D225,Sku_Consolidated!A2:H948, 8, FALSE)</f>
      </c>
      <c r="Z225">
        <f>VLOOKUP(D225,Sku_Consolidated!A2:I948, 9, FALSE)</f>
      </c>
      <c r="AA225" t="s">
        <v>41</v>
      </c>
      <c r="AB225">
        <f>VLOOKUP(D225,Sku_Consolidated!A2:E948, {5}, FALSE)</f>
      </c>
      <c r="AC225">
        <f>IF(VLOOKUP(D225,Sku_Consolidated!A2:S948,19,FALSE)="SHOWCASE", VLOOKUP(U225,Store_Showcase!B2:N134,13, FALSE), IF(VLOOKUP(D225,Sku_Consolidated!A2:S948,19,FALSE)="VAM",VLOOKUP(U225,Store_VAM!B2:N271,13, FALSE),VLOOKUP(U225,Store_SRP!B2:N103,13, FALSE)))</f>
      </c>
      <c r="AD225">
        <f>IF(IFERROR(AC225,TRUE)=TRUE, "-","OK")</f>
      </c>
      <c r="AE225">
        <f>IF(IFERROR(VLOOKUP(U225,Store_Showcase!B2:H134,{5}, FALSE), TRUE)=TRUE, IF(IFERROR(VLOOKUP(U225,Store_SRP!B2:H103,{5}, FALSE), TRUE)=TRUE,VLOOKUP(U225,Store_VAM!B2:H271,{5}, FALSE),VLOOKUP(U225,Store_SRP!B2:H103,{5}, FALSE)), VLOOKUP(U225,Store_Showcase!B2:H134,{5}, FALSE))</f>
      </c>
      <c r="AF225">
        <f>IF(IFERROR(VLOOKUP(U225,Store_Showcase!B2:H134,{6}, FALSE), TRUE)=TRUE, IF(IFERROR(VLOOKUP(U225,Store_SRP!B2:H103,{6}, FALSE), TRUE)=TRUE,VLOOKUP(U225,Store_VAM!B2:H271,{6}, FALSE),VLOOKUP(U225,Store_SRP!B2:H103,{6}, FALSE)), VLOOKUP(U225,Store_Showcase!B2:H134,{6}, FALSE))</f>
      </c>
      <c r="AG225">
        <f>VLOOKUP(D225,Sku_Consolidated!A2:R948,18,FALSE)</f>
      </c>
      <c r="AH225">
        <f>VLOOKUP(D225,Sku_Consolidated!A2:S948,19,FALSE)</f>
      </c>
      <c r="AI225">
        <f>VLOOKUP(D225,Sku_Consolidated!A2:T948,20,FALSE)</f>
      </c>
    </row>
    <row r="226" spans="1:35" x14ac:dyDescent="0.25">
      <c r="A226">
        <v>2024</v>
      </c>
      <c r="B226" t="s">
        <v>30</v>
      </c>
      <c r="C226" t="s">
        <v>31</v>
      </c>
      <c r="D226">
        <v>104143253</v>
      </c>
      <c r="E226" t="s">
        <v>64</v>
      </c>
      <c r="F226" s="12" t="s">
        <v>102</v>
      </c>
      <c r="G226" s="12" t="s">
        <v>102</v>
      </c>
      <c r="H226" t="s">
        <v>34</v>
      </c>
      <c r="I226" s="13" t="s">
        <v>43</v>
      </c>
      <c r="J226" s="13">
        <f>IF(H226="EA", I226, 0)</f>
      </c>
      <c r="K226" s="13">
        <f>IF(H226="KG", I226, I226 * VLOOKUP(D226,Sku_Consolidated!A2:U948,21,FALSE))</f>
      </c>
      <c r="L226" s="14" t="s">
        <v>36</v>
      </c>
      <c r="M226">
        <v>80</v>
      </c>
      <c r="N226" s="14" t="s">
        <v>60</v>
      </c>
      <c r="O226" s="14" t="s">
        <v>61</v>
      </c>
      <c r="P226" s="14" t="s">
        <v>62</v>
      </c>
      <c r="Q226" s="14" t="s">
        <v>63</v>
      </c>
      <c r="R226">
        <f>IF(IFERROR(VLOOKUP(U226,Store_Showcase!B2:H134,7, FALSE), TRUE)=TRUE, IF(IFERROR(VLOOKUP(U226,Store_SRP!B2:H103,7, FALSE), TRUE)=TRUE,VLOOKUP(U226,Store_VAM!B2:H271,7, FALSE),VLOOKUP(U226,Store_SRP!B2:H103,7, FALSE)), VLOOKUP(U226,Store_Showcase!B2:H134,7, FALSE))</f>
      </c>
      <c r="S226">
        <f>IF(IFERROR(VLOOKUP(U226,Store_Showcase!B2:K134,10, FALSE), TRUE)=TRUE, IF(IFERROR(VLOOKUP(U226,Store_SRP!B2:K103,10, FALSE), TRUE)=TRUE,VLOOKUP(U226,Store_VAM!B2:K271,10, FALSE),VLOOKUP(U226,Store_SRP!B2:K103,10, FALSE)), VLOOKUP(U226,Store_Showcase!B2:K134,10, FALSE))</f>
      </c>
      <c r="T226">
        <f>IF(VLOOKUP(D226,Sku_Consolidated!A2:S948,19,FALSE)="SHOWCASE", VLOOKUP(U226,Store_Showcase!B2:L134,11, FALSE), IF(VLOOKUP(D226,Sku_Consolidated!A2:S948,19,FALSE)="VAM",VLOOKUP(U226,Store_VAM!B2:L271,11, FALSE),VLOOKUP(U226,Store_SRP!B2:L103,11, FALSE)))</f>
      </c>
      <c r="U226" s="14">
        <v>2006</v>
      </c>
      <c r="V226">
        <f>IF(VLOOKUP(D226,Sku_Consolidated!A2:S948,19,FALSE)="SHOWCASE", VLOOKUP(U226,Store_Showcase!B2:C134,2, FALSE), IF(VLOOKUP(D226,Sku_Consolidated!A2:S948,19,FALSE)="VAM",VLOOKUP(U226,Store_VAM!B2:C271,2, FALSE),VLOOKUP(U226,Store_SRP!B2:C103,2, FALSE)))</f>
      </c>
      <c r="W226">
        <f>VLOOKUP(D226,Sku_Consolidated!A2:G948, 7, FALSE)</f>
      </c>
      <c r="X226">
        <f>VLOOKUP(D226,Sku_Consolidated!A2:K948, 11, FALSE)</f>
      </c>
      <c r="Y226">
        <f>VLOOKUP(D226,Sku_Consolidated!A2:H948, 8, FALSE)</f>
      </c>
      <c r="Z226">
        <f>VLOOKUP(D226,Sku_Consolidated!A2:I948, 9, FALSE)</f>
      </c>
      <c r="AA226" t="s">
        <v>41</v>
      </c>
      <c r="AB226">
        <f>VLOOKUP(D226,Sku_Consolidated!A2:E948, {5}, FALSE)</f>
      </c>
      <c r="AC226">
        <f>IF(VLOOKUP(D226,Sku_Consolidated!A2:S948,19,FALSE)="SHOWCASE", VLOOKUP(U226,Store_Showcase!B2:N134,13, FALSE), IF(VLOOKUP(D226,Sku_Consolidated!A2:S948,19,FALSE)="VAM",VLOOKUP(U226,Store_VAM!B2:N271,13, FALSE),VLOOKUP(U226,Store_SRP!B2:N103,13, FALSE)))</f>
      </c>
      <c r="AD226">
        <f>IF(IFERROR(AC226,TRUE)=TRUE, "-","OK")</f>
      </c>
      <c r="AE226">
        <f>IF(IFERROR(VLOOKUP(U226,Store_Showcase!B2:H134,{5}, FALSE), TRUE)=TRUE, IF(IFERROR(VLOOKUP(U226,Store_SRP!B2:H103,{5}, FALSE), TRUE)=TRUE,VLOOKUP(U226,Store_VAM!B2:H271,{5}, FALSE),VLOOKUP(U226,Store_SRP!B2:H103,{5}, FALSE)), VLOOKUP(U226,Store_Showcase!B2:H134,{5}, FALSE))</f>
      </c>
      <c r="AF226">
        <f>IF(IFERROR(VLOOKUP(U226,Store_Showcase!B2:H134,{6}, FALSE), TRUE)=TRUE, IF(IFERROR(VLOOKUP(U226,Store_SRP!B2:H103,{6}, FALSE), TRUE)=TRUE,VLOOKUP(U226,Store_VAM!B2:H271,{6}, FALSE),VLOOKUP(U226,Store_SRP!B2:H103,{6}, FALSE)), VLOOKUP(U226,Store_Showcase!B2:H134,{6}, FALSE))</f>
      </c>
      <c r="AG226">
        <f>VLOOKUP(D226,Sku_Consolidated!A2:R948,18,FALSE)</f>
      </c>
      <c r="AH226">
        <f>VLOOKUP(D226,Sku_Consolidated!A2:S948,19,FALSE)</f>
      </c>
      <c r="AI226">
        <f>VLOOKUP(D226,Sku_Consolidated!A2:T948,20,FALSE)</f>
      </c>
    </row>
    <row r="227" spans="1:35" x14ac:dyDescent="0.25">
      <c r="A227">
        <v>2024</v>
      </c>
      <c r="B227" t="s">
        <v>30</v>
      </c>
      <c r="C227" t="s">
        <v>31</v>
      </c>
      <c r="D227">
        <v>104194036</v>
      </c>
      <c r="E227" t="s">
        <v>114</v>
      </c>
      <c r="F227" s="12" t="s">
        <v>102</v>
      </c>
      <c r="G227" s="12" t="s">
        <v>102</v>
      </c>
      <c r="H227" t="s">
        <v>34</v>
      </c>
      <c r="I227" s="13" t="s">
        <v>54</v>
      </c>
      <c r="J227" s="13">
        <f>IF(H227="EA", I227, 0)</f>
      </c>
      <c r="K227" s="13">
        <f>IF(H227="KG", I227, I227 * VLOOKUP(D227,Sku_Consolidated!A2:U948,21,FALSE))</f>
      </c>
      <c r="L227" s="14" t="s">
        <v>36</v>
      </c>
      <c r="M227">
        <v>80</v>
      </c>
      <c r="N227" s="14" t="s">
        <v>55</v>
      </c>
      <c r="O227" s="14" t="s">
        <v>56</v>
      </c>
      <c r="P227" s="14" t="s">
        <v>57</v>
      </c>
      <c r="Q227" s="14" t="s">
        <v>58</v>
      </c>
      <c r="R227">
        <f>IF(IFERROR(VLOOKUP(U227,Store_Showcase!B2:H134,7, FALSE), TRUE)=TRUE, IF(IFERROR(VLOOKUP(U227,Store_SRP!B2:H103,7, FALSE), TRUE)=TRUE,VLOOKUP(U227,Store_VAM!B2:H271,7, FALSE),VLOOKUP(U227,Store_SRP!B2:H103,7, FALSE)), VLOOKUP(U227,Store_Showcase!B2:H134,7, FALSE))</f>
      </c>
      <c r="S227">
        <f>IF(IFERROR(VLOOKUP(U227,Store_Showcase!B2:K134,10, FALSE), TRUE)=TRUE, IF(IFERROR(VLOOKUP(U227,Store_SRP!B2:K103,10, FALSE), TRUE)=TRUE,VLOOKUP(U227,Store_VAM!B2:K271,10, FALSE),VLOOKUP(U227,Store_SRP!B2:K103,10, FALSE)), VLOOKUP(U227,Store_Showcase!B2:K134,10, FALSE))</f>
      </c>
      <c r="T227">
        <f>IF(VLOOKUP(D227,Sku_Consolidated!A2:S948,19,FALSE)="SHOWCASE", VLOOKUP(U227,Store_Showcase!B2:L134,11, FALSE), IF(VLOOKUP(D227,Sku_Consolidated!A2:S948,19,FALSE)="VAM",VLOOKUP(U227,Store_VAM!B2:L271,11, FALSE),VLOOKUP(U227,Store_SRP!B2:L103,11, FALSE)))</f>
      </c>
      <c r="U227" s="14">
        <v>2006</v>
      </c>
      <c r="V227">
        <f>IF(VLOOKUP(D227,Sku_Consolidated!A2:S948,19,FALSE)="SHOWCASE", VLOOKUP(U227,Store_Showcase!B2:C134,2, FALSE), IF(VLOOKUP(D227,Sku_Consolidated!A2:S948,19,FALSE)="VAM",VLOOKUP(U227,Store_VAM!B2:C271,2, FALSE),VLOOKUP(U227,Store_SRP!B2:C103,2, FALSE)))</f>
      </c>
      <c r="W227">
        <f>VLOOKUP(D227,Sku_Consolidated!A2:G948, 7, FALSE)</f>
      </c>
      <c r="X227">
        <f>VLOOKUP(D227,Sku_Consolidated!A2:K948, 11, FALSE)</f>
      </c>
      <c r="Y227">
        <f>VLOOKUP(D227,Sku_Consolidated!A2:H948, 8, FALSE)</f>
      </c>
      <c r="Z227">
        <f>VLOOKUP(D227,Sku_Consolidated!A2:I948, 9, FALSE)</f>
      </c>
      <c r="AA227" t="s">
        <v>41</v>
      </c>
      <c r="AB227">
        <f>VLOOKUP(D227,Sku_Consolidated!A2:E948, {5}, FALSE)</f>
      </c>
      <c r="AC227">
        <f>IF(VLOOKUP(D227,Sku_Consolidated!A2:S948,19,FALSE)="SHOWCASE", VLOOKUP(U227,Store_Showcase!B2:N134,13, FALSE), IF(VLOOKUP(D227,Sku_Consolidated!A2:S948,19,FALSE)="VAM",VLOOKUP(U227,Store_VAM!B2:N271,13, FALSE),VLOOKUP(U227,Store_SRP!B2:N103,13, FALSE)))</f>
      </c>
      <c r="AD227">
        <f>IF(IFERROR(AC227,TRUE)=TRUE, "-","OK")</f>
      </c>
      <c r="AE227">
        <f>IF(IFERROR(VLOOKUP(U227,Store_Showcase!B2:H134,{5}, FALSE), TRUE)=TRUE, IF(IFERROR(VLOOKUP(U227,Store_SRP!B2:H103,{5}, FALSE), TRUE)=TRUE,VLOOKUP(U227,Store_VAM!B2:H271,{5}, FALSE),VLOOKUP(U227,Store_SRP!B2:H103,{5}, FALSE)), VLOOKUP(U227,Store_Showcase!B2:H134,{5}, FALSE))</f>
      </c>
      <c r="AF227">
        <f>IF(IFERROR(VLOOKUP(U227,Store_Showcase!B2:H134,{6}, FALSE), TRUE)=TRUE, IF(IFERROR(VLOOKUP(U227,Store_SRP!B2:H103,{6}, FALSE), TRUE)=TRUE,VLOOKUP(U227,Store_VAM!B2:H271,{6}, FALSE),VLOOKUP(U227,Store_SRP!B2:H103,{6}, FALSE)), VLOOKUP(U227,Store_Showcase!B2:H134,{6}, FALSE))</f>
      </c>
      <c r="AG227">
        <f>VLOOKUP(D227,Sku_Consolidated!A2:R948,18,FALSE)</f>
      </c>
      <c r="AH227">
        <f>VLOOKUP(D227,Sku_Consolidated!A2:S948,19,FALSE)</f>
      </c>
      <c r="AI227">
        <f>VLOOKUP(D227,Sku_Consolidated!A2:T948,20,FALSE)</f>
      </c>
    </row>
    <row r="228" spans="1:35" x14ac:dyDescent="0.25">
      <c r="A228">
        <v>2024</v>
      </c>
      <c r="B228" t="s">
        <v>30</v>
      </c>
      <c r="C228" t="s">
        <v>31</v>
      </c>
      <c r="D228">
        <v>104143253</v>
      </c>
      <c r="E228" t="s">
        <v>64</v>
      </c>
      <c r="F228" s="12" t="s">
        <v>73</v>
      </c>
      <c r="G228" s="12" t="s">
        <v>73</v>
      </c>
      <c r="H228" t="s">
        <v>34</v>
      </c>
      <c r="I228" s="13" t="s">
        <v>43</v>
      </c>
      <c r="J228" s="13">
        <f>IF(H228="EA", I228, 0)</f>
      </c>
      <c r="K228" s="13">
        <f>IF(H228="KG", I228, I228 * VLOOKUP(D228,Sku_Consolidated!A2:U948,21,FALSE))</f>
      </c>
      <c r="L228" s="14" t="s">
        <v>36</v>
      </c>
      <c r="M228">
        <v>80</v>
      </c>
      <c r="N228" s="14" t="s">
        <v>60</v>
      </c>
      <c r="O228" s="14" t="s">
        <v>61</v>
      </c>
      <c r="P228" s="14" t="s">
        <v>62</v>
      </c>
      <c r="Q228" s="14" t="s">
        <v>63</v>
      </c>
      <c r="R228">
        <f>IF(IFERROR(VLOOKUP(U228,Store_Showcase!B2:H134,7, FALSE), TRUE)=TRUE, IF(IFERROR(VLOOKUP(U228,Store_SRP!B2:H103,7, FALSE), TRUE)=TRUE,VLOOKUP(U228,Store_VAM!B2:H271,7, FALSE),VLOOKUP(U228,Store_SRP!B2:H103,7, FALSE)), VLOOKUP(U228,Store_Showcase!B2:H134,7, FALSE))</f>
      </c>
      <c r="S228">
        <f>IF(IFERROR(VLOOKUP(U228,Store_Showcase!B2:K134,10, FALSE), TRUE)=TRUE, IF(IFERROR(VLOOKUP(U228,Store_SRP!B2:K103,10, FALSE), TRUE)=TRUE,VLOOKUP(U228,Store_VAM!B2:K271,10, FALSE),VLOOKUP(U228,Store_SRP!B2:K103,10, FALSE)), VLOOKUP(U228,Store_Showcase!B2:K134,10, FALSE))</f>
      </c>
      <c r="T228">
        <f>IF(VLOOKUP(D228,Sku_Consolidated!A2:S948,19,FALSE)="SHOWCASE", VLOOKUP(U228,Store_Showcase!B2:L134,11, FALSE), IF(VLOOKUP(D228,Sku_Consolidated!A2:S948,19,FALSE)="VAM",VLOOKUP(U228,Store_VAM!B2:L271,11, FALSE),VLOOKUP(U228,Store_SRP!B2:L103,11, FALSE)))</f>
      </c>
      <c r="U228" s="14">
        <v>2006</v>
      </c>
      <c r="V228">
        <f>IF(VLOOKUP(D228,Sku_Consolidated!A2:S948,19,FALSE)="SHOWCASE", VLOOKUP(U228,Store_Showcase!B2:C134,2, FALSE), IF(VLOOKUP(D228,Sku_Consolidated!A2:S948,19,FALSE)="VAM",VLOOKUP(U228,Store_VAM!B2:C271,2, FALSE),VLOOKUP(U228,Store_SRP!B2:C103,2, FALSE)))</f>
      </c>
      <c r="W228">
        <f>VLOOKUP(D228,Sku_Consolidated!A2:G948, 7, FALSE)</f>
      </c>
      <c r="X228">
        <f>VLOOKUP(D228,Sku_Consolidated!A2:K948, 11, FALSE)</f>
      </c>
      <c r="Y228">
        <f>VLOOKUP(D228,Sku_Consolidated!A2:H948, 8, FALSE)</f>
      </c>
      <c r="Z228">
        <f>VLOOKUP(D228,Sku_Consolidated!A2:I948, 9, FALSE)</f>
      </c>
      <c r="AA228" t="s">
        <v>41</v>
      </c>
      <c r="AB228">
        <f>VLOOKUP(D228,Sku_Consolidated!A2:E948, {5}, FALSE)</f>
      </c>
      <c r="AC228">
        <f>IF(VLOOKUP(D228,Sku_Consolidated!A2:S948,19,FALSE)="SHOWCASE", VLOOKUP(U228,Store_Showcase!B2:N134,13, FALSE), IF(VLOOKUP(D228,Sku_Consolidated!A2:S948,19,FALSE)="VAM",VLOOKUP(U228,Store_VAM!B2:N271,13, FALSE),VLOOKUP(U228,Store_SRP!B2:N103,13, FALSE)))</f>
      </c>
      <c r="AD228">
        <f>IF(IFERROR(AC228,TRUE)=TRUE, "-","OK")</f>
      </c>
      <c r="AE228">
        <f>IF(IFERROR(VLOOKUP(U228,Store_Showcase!B2:H134,{5}, FALSE), TRUE)=TRUE, IF(IFERROR(VLOOKUP(U228,Store_SRP!B2:H103,{5}, FALSE), TRUE)=TRUE,VLOOKUP(U228,Store_VAM!B2:H271,{5}, FALSE),VLOOKUP(U228,Store_SRP!B2:H103,{5}, FALSE)), VLOOKUP(U228,Store_Showcase!B2:H134,{5}, FALSE))</f>
      </c>
      <c r="AF228">
        <f>IF(IFERROR(VLOOKUP(U228,Store_Showcase!B2:H134,{6}, FALSE), TRUE)=TRUE, IF(IFERROR(VLOOKUP(U228,Store_SRP!B2:H103,{6}, FALSE), TRUE)=TRUE,VLOOKUP(U228,Store_VAM!B2:H271,{6}, FALSE),VLOOKUP(U228,Store_SRP!B2:H103,{6}, FALSE)), VLOOKUP(U228,Store_Showcase!B2:H134,{6}, FALSE))</f>
      </c>
      <c r="AG228">
        <f>VLOOKUP(D228,Sku_Consolidated!A2:R948,18,FALSE)</f>
      </c>
      <c r="AH228">
        <f>VLOOKUP(D228,Sku_Consolidated!A2:S948,19,FALSE)</f>
      </c>
      <c r="AI228">
        <f>VLOOKUP(D228,Sku_Consolidated!A2:T948,20,FALSE)</f>
      </c>
    </row>
    <row r="229" spans="1:35" x14ac:dyDescent="0.25">
      <c r="A229">
        <v>2024</v>
      </c>
      <c r="B229" t="s">
        <v>30</v>
      </c>
      <c r="C229" t="s">
        <v>31</v>
      </c>
      <c r="D229">
        <v>104143265</v>
      </c>
      <c r="E229" t="s">
        <v>53</v>
      </c>
      <c r="F229" s="12" t="s">
        <v>73</v>
      </c>
      <c r="G229" s="12" t="s">
        <v>73</v>
      </c>
      <c r="H229" t="s">
        <v>34</v>
      </c>
      <c r="I229" s="13" t="s">
        <v>43</v>
      </c>
      <c r="J229" s="13">
        <f>IF(H229="EA", I229, 0)</f>
      </c>
      <c r="K229" s="13">
        <f>IF(H229="KG", I229, I229 * VLOOKUP(D229,Sku_Consolidated!A2:U948,21,FALSE))</f>
      </c>
      <c r="L229" s="14" t="s">
        <v>36</v>
      </c>
      <c r="M229">
        <v>80</v>
      </c>
      <c r="N229" s="14" t="s">
        <v>69</v>
      </c>
      <c r="O229" s="14" t="s">
        <v>70</v>
      </c>
      <c r="P229" s="14" t="s">
        <v>71</v>
      </c>
      <c r="Q229" s="14" t="s">
        <v>72</v>
      </c>
      <c r="R229">
        <f>IF(IFERROR(VLOOKUP(U229,Store_Showcase!B2:H134,7, FALSE), TRUE)=TRUE, IF(IFERROR(VLOOKUP(U229,Store_SRP!B2:H103,7, FALSE), TRUE)=TRUE,VLOOKUP(U229,Store_VAM!B2:H271,7, FALSE),VLOOKUP(U229,Store_SRP!B2:H103,7, FALSE)), VLOOKUP(U229,Store_Showcase!B2:H134,7, FALSE))</f>
      </c>
      <c r="S229">
        <f>IF(IFERROR(VLOOKUP(U229,Store_Showcase!B2:K134,10, FALSE), TRUE)=TRUE, IF(IFERROR(VLOOKUP(U229,Store_SRP!B2:K103,10, FALSE), TRUE)=TRUE,VLOOKUP(U229,Store_VAM!B2:K271,10, FALSE),VLOOKUP(U229,Store_SRP!B2:K103,10, FALSE)), VLOOKUP(U229,Store_Showcase!B2:K134,10, FALSE))</f>
      </c>
      <c r="T229">
        <f>IF(VLOOKUP(D229,Sku_Consolidated!A2:S948,19,FALSE)="SHOWCASE", VLOOKUP(U229,Store_Showcase!B2:L134,11, FALSE), IF(VLOOKUP(D229,Sku_Consolidated!A2:S948,19,FALSE)="VAM",VLOOKUP(U229,Store_VAM!B2:L271,11, FALSE),VLOOKUP(U229,Store_SRP!B2:L103,11, FALSE)))</f>
      </c>
      <c r="U229" s="14">
        <v>2006</v>
      </c>
      <c r="V229">
        <f>IF(VLOOKUP(D229,Sku_Consolidated!A2:S948,19,FALSE)="SHOWCASE", VLOOKUP(U229,Store_Showcase!B2:C134,2, FALSE), IF(VLOOKUP(D229,Sku_Consolidated!A2:S948,19,FALSE)="VAM",VLOOKUP(U229,Store_VAM!B2:C271,2, FALSE),VLOOKUP(U229,Store_SRP!B2:C103,2, FALSE)))</f>
      </c>
      <c r="W229">
        <f>VLOOKUP(D229,Sku_Consolidated!A2:G948, 7, FALSE)</f>
      </c>
      <c r="X229">
        <f>VLOOKUP(D229,Sku_Consolidated!A2:K948, 11, FALSE)</f>
      </c>
      <c r="Y229">
        <f>VLOOKUP(D229,Sku_Consolidated!A2:H948, 8, FALSE)</f>
      </c>
      <c r="Z229">
        <f>VLOOKUP(D229,Sku_Consolidated!A2:I948, 9, FALSE)</f>
      </c>
      <c r="AA229" t="s">
        <v>41</v>
      </c>
      <c r="AB229">
        <f>VLOOKUP(D229,Sku_Consolidated!A2:E948, {5}, FALSE)</f>
      </c>
      <c r="AC229">
        <f>IF(VLOOKUP(D229,Sku_Consolidated!A2:S948,19,FALSE)="SHOWCASE", VLOOKUP(U229,Store_Showcase!B2:N134,13, FALSE), IF(VLOOKUP(D229,Sku_Consolidated!A2:S948,19,FALSE)="VAM",VLOOKUP(U229,Store_VAM!B2:N271,13, FALSE),VLOOKUP(U229,Store_SRP!B2:N103,13, FALSE)))</f>
      </c>
      <c r="AD229">
        <f>IF(IFERROR(AC229,TRUE)=TRUE, "-","OK")</f>
      </c>
      <c r="AE229">
        <f>IF(IFERROR(VLOOKUP(U229,Store_Showcase!B2:H134,{5}, FALSE), TRUE)=TRUE, IF(IFERROR(VLOOKUP(U229,Store_SRP!B2:H103,{5}, FALSE), TRUE)=TRUE,VLOOKUP(U229,Store_VAM!B2:H271,{5}, FALSE),VLOOKUP(U229,Store_SRP!B2:H103,{5}, FALSE)), VLOOKUP(U229,Store_Showcase!B2:H134,{5}, FALSE))</f>
      </c>
      <c r="AF229">
        <f>IF(IFERROR(VLOOKUP(U229,Store_Showcase!B2:H134,{6}, FALSE), TRUE)=TRUE, IF(IFERROR(VLOOKUP(U229,Store_SRP!B2:H103,{6}, FALSE), TRUE)=TRUE,VLOOKUP(U229,Store_VAM!B2:H271,{6}, FALSE),VLOOKUP(U229,Store_SRP!B2:H103,{6}, FALSE)), VLOOKUP(U229,Store_Showcase!B2:H134,{6}, FALSE))</f>
      </c>
      <c r="AG229">
        <f>VLOOKUP(D229,Sku_Consolidated!A2:R948,18,FALSE)</f>
      </c>
      <c r="AH229">
        <f>VLOOKUP(D229,Sku_Consolidated!A2:S948,19,FALSE)</f>
      </c>
      <c r="AI229">
        <f>VLOOKUP(D229,Sku_Consolidated!A2:T948,20,FALSE)</f>
      </c>
    </row>
    <row r="230" spans="1:35" x14ac:dyDescent="0.25">
      <c r="A230">
        <v>2024</v>
      </c>
      <c r="B230" t="s">
        <v>30</v>
      </c>
      <c r="C230" t="s">
        <v>31</v>
      </c>
      <c r="D230">
        <v>104194036</v>
      </c>
      <c r="E230" t="s">
        <v>114</v>
      </c>
      <c r="F230" s="12" t="s">
        <v>73</v>
      </c>
      <c r="G230" s="12" t="s">
        <v>73</v>
      </c>
      <c r="H230" t="s">
        <v>34</v>
      </c>
      <c r="I230" s="13" t="s">
        <v>43</v>
      </c>
      <c r="J230" s="13">
        <f>IF(H230="EA", I230, 0)</f>
      </c>
      <c r="K230" s="13">
        <f>IF(H230="KG", I230, I230 * VLOOKUP(D230,Sku_Consolidated!A2:U948,21,FALSE))</f>
      </c>
      <c r="L230" s="14" t="s">
        <v>36</v>
      </c>
      <c r="M230">
        <v>80</v>
      </c>
      <c r="N230" s="14" t="s">
        <v>69</v>
      </c>
      <c r="O230" s="14" t="s">
        <v>70</v>
      </c>
      <c r="P230" s="14" t="s">
        <v>71</v>
      </c>
      <c r="Q230" s="14" t="s">
        <v>72</v>
      </c>
      <c r="R230">
        <f>IF(IFERROR(VLOOKUP(U230,Store_Showcase!B2:H134,7, FALSE), TRUE)=TRUE, IF(IFERROR(VLOOKUP(U230,Store_SRP!B2:H103,7, FALSE), TRUE)=TRUE,VLOOKUP(U230,Store_VAM!B2:H271,7, FALSE),VLOOKUP(U230,Store_SRP!B2:H103,7, FALSE)), VLOOKUP(U230,Store_Showcase!B2:H134,7, FALSE))</f>
      </c>
      <c r="S230">
        <f>IF(IFERROR(VLOOKUP(U230,Store_Showcase!B2:K134,10, FALSE), TRUE)=TRUE, IF(IFERROR(VLOOKUP(U230,Store_SRP!B2:K103,10, FALSE), TRUE)=TRUE,VLOOKUP(U230,Store_VAM!B2:K271,10, FALSE),VLOOKUP(U230,Store_SRP!B2:K103,10, FALSE)), VLOOKUP(U230,Store_Showcase!B2:K134,10, FALSE))</f>
      </c>
      <c r="T230">
        <f>IF(VLOOKUP(D230,Sku_Consolidated!A2:S948,19,FALSE)="SHOWCASE", VLOOKUP(U230,Store_Showcase!B2:L134,11, FALSE), IF(VLOOKUP(D230,Sku_Consolidated!A2:S948,19,FALSE)="VAM",VLOOKUP(U230,Store_VAM!B2:L271,11, FALSE),VLOOKUP(U230,Store_SRP!B2:L103,11, FALSE)))</f>
      </c>
      <c r="U230" s="14">
        <v>2006</v>
      </c>
      <c r="V230">
        <f>IF(VLOOKUP(D230,Sku_Consolidated!A2:S948,19,FALSE)="SHOWCASE", VLOOKUP(U230,Store_Showcase!B2:C134,2, FALSE), IF(VLOOKUP(D230,Sku_Consolidated!A2:S948,19,FALSE)="VAM",VLOOKUP(U230,Store_VAM!B2:C271,2, FALSE),VLOOKUP(U230,Store_SRP!B2:C103,2, FALSE)))</f>
      </c>
      <c r="W230">
        <f>VLOOKUP(D230,Sku_Consolidated!A2:G948, 7, FALSE)</f>
      </c>
      <c r="X230">
        <f>VLOOKUP(D230,Sku_Consolidated!A2:K948, 11, FALSE)</f>
      </c>
      <c r="Y230">
        <f>VLOOKUP(D230,Sku_Consolidated!A2:H948, 8, FALSE)</f>
      </c>
      <c r="Z230">
        <f>VLOOKUP(D230,Sku_Consolidated!A2:I948, 9, FALSE)</f>
      </c>
      <c r="AA230" t="s">
        <v>41</v>
      </c>
      <c r="AB230">
        <f>VLOOKUP(D230,Sku_Consolidated!A2:E948, {5}, FALSE)</f>
      </c>
      <c r="AC230">
        <f>IF(VLOOKUP(D230,Sku_Consolidated!A2:S948,19,FALSE)="SHOWCASE", VLOOKUP(U230,Store_Showcase!B2:N134,13, FALSE), IF(VLOOKUP(D230,Sku_Consolidated!A2:S948,19,FALSE)="VAM",VLOOKUP(U230,Store_VAM!B2:N271,13, FALSE),VLOOKUP(U230,Store_SRP!B2:N103,13, FALSE)))</f>
      </c>
      <c r="AD230">
        <f>IF(IFERROR(AC230,TRUE)=TRUE, "-","OK")</f>
      </c>
      <c r="AE230">
        <f>IF(IFERROR(VLOOKUP(U230,Store_Showcase!B2:H134,{5}, FALSE), TRUE)=TRUE, IF(IFERROR(VLOOKUP(U230,Store_SRP!B2:H103,{5}, FALSE), TRUE)=TRUE,VLOOKUP(U230,Store_VAM!B2:H271,{5}, FALSE),VLOOKUP(U230,Store_SRP!B2:H103,{5}, FALSE)), VLOOKUP(U230,Store_Showcase!B2:H134,{5}, FALSE))</f>
      </c>
      <c r="AF230">
        <f>IF(IFERROR(VLOOKUP(U230,Store_Showcase!B2:H134,{6}, FALSE), TRUE)=TRUE, IF(IFERROR(VLOOKUP(U230,Store_SRP!B2:H103,{6}, FALSE), TRUE)=TRUE,VLOOKUP(U230,Store_VAM!B2:H271,{6}, FALSE),VLOOKUP(U230,Store_SRP!B2:H103,{6}, FALSE)), VLOOKUP(U230,Store_Showcase!B2:H134,{6}, FALSE))</f>
      </c>
      <c r="AG230">
        <f>VLOOKUP(D230,Sku_Consolidated!A2:R948,18,FALSE)</f>
      </c>
      <c r="AH230">
        <f>VLOOKUP(D230,Sku_Consolidated!A2:S948,19,FALSE)</f>
      </c>
      <c r="AI230">
        <f>VLOOKUP(D230,Sku_Consolidated!A2:T948,20,FALSE)</f>
      </c>
    </row>
    <row r="231" spans="1:35" x14ac:dyDescent="0.25">
      <c r="A231">
        <v>2024</v>
      </c>
      <c r="B231" t="s">
        <v>30</v>
      </c>
      <c r="C231" t="s">
        <v>31</v>
      </c>
      <c r="D231">
        <v>104143256</v>
      </c>
      <c r="E231" t="s">
        <v>42</v>
      </c>
      <c r="F231" s="12" t="s">
        <v>134</v>
      </c>
      <c r="G231" s="12" t="s">
        <v>134</v>
      </c>
      <c r="H231" t="s">
        <v>34</v>
      </c>
      <c r="I231" s="13" t="s">
        <v>43</v>
      </c>
      <c r="J231" s="13">
        <f>IF(H231="EA", I231, 0)</f>
      </c>
      <c r="K231" s="13">
        <f>IF(H231="KG", I231, I231 * VLOOKUP(D231,Sku_Consolidated!A2:U948,21,FALSE))</f>
      </c>
      <c r="L231" s="14" t="s">
        <v>36</v>
      </c>
      <c r="M231">
        <v>80</v>
      </c>
      <c r="N231" s="14" t="s">
        <v>44</v>
      </c>
      <c r="O231" s="14" t="s">
        <v>45</v>
      </c>
      <c r="P231" s="14" t="s">
        <v>46</v>
      </c>
      <c r="Q231" s="14" t="s">
        <v>47</v>
      </c>
      <c r="R231">
        <f>IF(IFERROR(VLOOKUP(U231,Store_Showcase!B2:H134,7, FALSE), TRUE)=TRUE, IF(IFERROR(VLOOKUP(U231,Store_SRP!B2:H103,7, FALSE), TRUE)=TRUE,VLOOKUP(U231,Store_VAM!B2:H271,7, FALSE),VLOOKUP(U231,Store_SRP!B2:H103,7, FALSE)), VLOOKUP(U231,Store_Showcase!B2:H134,7, FALSE))</f>
      </c>
      <c r="S231">
        <f>IF(IFERROR(VLOOKUP(U231,Store_Showcase!B2:K134,10, FALSE), TRUE)=TRUE, IF(IFERROR(VLOOKUP(U231,Store_SRP!B2:K103,10, FALSE), TRUE)=TRUE,VLOOKUP(U231,Store_VAM!B2:K271,10, FALSE),VLOOKUP(U231,Store_SRP!B2:K103,10, FALSE)), VLOOKUP(U231,Store_Showcase!B2:K134,10, FALSE))</f>
      </c>
      <c r="T231">
        <f>IF(VLOOKUP(D231,Sku_Consolidated!A2:S948,19,FALSE)="SHOWCASE", VLOOKUP(U231,Store_Showcase!B2:L134,11, FALSE), IF(VLOOKUP(D231,Sku_Consolidated!A2:S948,19,FALSE)="VAM",VLOOKUP(U231,Store_VAM!B2:L271,11, FALSE),VLOOKUP(U231,Store_SRP!B2:L103,11, FALSE)))</f>
      </c>
      <c r="U231" s="14">
        <v>2006</v>
      </c>
      <c r="V231">
        <f>IF(VLOOKUP(D231,Sku_Consolidated!A2:S948,19,FALSE)="SHOWCASE", VLOOKUP(U231,Store_Showcase!B2:C134,2, FALSE), IF(VLOOKUP(D231,Sku_Consolidated!A2:S948,19,FALSE)="VAM",VLOOKUP(U231,Store_VAM!B2:C271,2, FALSE),VLOOKUP(U231,Store_SRP!B2:C103,2, FALSE)))</f>
      </c>
      <c r="W231">
        <f>VLOOKUP(D231,Sku_Consolidated!A2:G948, 7, FALSE)</f>
      </c>
      <c r="X231">
        <f>VLOOKUP(D231,Sku_Consolidated!A2:K948, 11, FALSE)</f>
      </c>
      <c r="Y231">
        <f>VLOOKUP(D231,Sku_Consolidated!A2:H948, 8, FALSE)</f>
      </c>
      <c r="Z231">
        <f>VLOOKUP(D231,Sku_Consolidated!A2:I948, 9, FALSE)</f>
      </c>
      <c r="AA231" t="s">
        <v>41</v>
      </c>
      <c r="AB231">
        <f>VLOOKUP(D231,Sku_Consolidated!A2:E948, {5}, FALSE)</f>
      </c>
      <c r="AC231">
        <f>IF(VLOOKUP(D231,Sku_Consolidated!A2:S948,19,FALSE)="SHOWCASE", VLOOKUP(U231,Store_Showcase!B2:N134,13, FALSE), IF(VLOOKUP(D231,Sku_Consolidated!A2:S948,19,FALSE)="VAM",VLOOKUP(U231,Store_VAM!B2:N271,13, FALSE),VLOOKUP(U231,Store_SRP!B2:N103,13, FALSE)))</f>
      </c>
      <c r="AD231">
        <f>IF(IFERROR(AC231,TRUE)=TRUE, "-","OK")</f>
      </c>
      <c r="AE231">
        <f>IF(IFERROR(VLOOKUP(U231,Store_Showcase!B2:H134,{5}, FALSE), TRUE)=TRUE, IF(IFERROR(VLOOKUP(U231,Store_SRP!B2:H103,{5}, FALSE), TRUE)=TRUE,VLOOKUP(U231,Store_VAM!B2:H271,{5}, FALSE),VLOOKUP(U231,Store_SRP!B2:H103,{5}, FALSE)), VLOOKUP(U231,Store_Showcase!B2:H134,{5}, FALSE))</f>
      </c>
      <c r="AF231">
        <f>IF(IFERROR(VLOOKUP(U231,Store_Showcase!B2:H134,{6}, FALSE), TRUE)=TRUE, IF(IFERROR(VLOOKUP(U231,Store_SRP!B2:H103,{6}, FALSE), TRUE)=TRUE,VLOOKUP(U231,Store_VAM!B2:H271,{6}, FALSE),VLOOKUP(U231,Store_SRP!B2:H103,{6}, FALSE)), VLOOKUP(U231,Store_Showcase!B2:H134,{6}, FALSE))</f>
      </c>
      <c r="AG231">
        <f>VLOOKUP(D231,Sku_Consolidated!A2:R948,18,FALSE)</f>
      </c>
      <c r="AH231">
        <f>VLOOKUP(D231,Sku_Consolidated!A2:S948,19,FALSE)</f>
      </c>
      <c r="AI231">
        <f>VLOOKUP(D231,Sku_Consolidated!A2:T948,20,FALSE)</f>
      </c>
    </row>
    <row r="232" spans="1:35" x14ac:dyDescent="0.25">
      <c r="A232">
        <v>2024</v>
      </c>
      <c r="B232" t="s">
        <v>30</v>
      </c>
      <c r="C232" t="s">
        <v>31</v>
      </c>
      <c r="D232">
        <v>104143265</v>
      </c>
      <c r="E232" t="s">
        <v>53</v>
      </c>
      <c r="F232" s="12" t="s">
        <v>134</v>
      </c>
      <c r="G232" s="12" t="s">
        <v>134</v>
      </c>
      <c r="H232" t="s">
        <v>34</v>
      </c>
      <c r="I232" s="13" t="s">
        <v>43</v>
      </c>
      <c r="J232" s="13">
        <f>IF(H232="EA", I232, 0)</f>
      </c>
      <c r="K232" s="13">
        <f>IF(H232="KG", I232, I232 * VLOOKUP(D232,Sku_Consolidated!A2:U948,21,FALSE))</f>
      </c>
      <c r="L232" s="14" t="s">
        <v>36</v>
      </c>
      <c r="M232">
        <v>80</v>
      </c>
      <c r="N232" s="14" t="s">
        <v>69</v>
      </c>
      <c r="O232" s="14" t="s">
        <v>70</v>
      </c>
      <c r="P232" s="14" t="s">
        <v>71</v>
      </c>
      <c r="Q232" s="14" t="s">
        <v>72</v>
      </c>
      <c r="R232">
        <f>IF(IFERROR(VLOOKUP(U232,Store_Showcase!B2:H134,7, FALSE), TRUE)=TRUE, IF(IFERROR(VLOOKUP(U232,Store_SRP!B2:H103,7, FALSE), TRUE)=TRUE,VLOOKUP(U232,Store_VAM!B2:H271,7, FALSE),VLOOKUP(U232,Store_SRP!B2:H103,7, FALSE)), VLOOKUP(U232,Store_Showcase!B2:H134,7, FALSE))</f>
      </c>
      <c r="S232">
        <f>IF(IFERROR(VLOOKUP(U232,Store_Showcase!B2:K134,10, FALSE), TRUE)=TRUE, IF(IFERROR(VLOOKUP(U232,Store_SRP!B2:K103,10, FALSE), TRUE)=TRUE,VLOOKUP(U232,Store_VAM!B2:K271,10, FALSE),VLOOKUP(U232,Store_SRP!B2:K103,10, FALSE)), VLOOKUP(U232,Store_Showcase!B2:K134,10, FALSE))</f>
      </c>
      <c r="T232">
        <f>IF(VLOOKUP(D232,Sku_Consolidated!A2:S948,19,FALSE)="SHOWCASE", VLOOKUP(U232,Store_Showcase!B2:L134,11, FALSE), IF(VLOOKUP(D232,Sku_Consolidated!A2:S948,19,FALSE)="VAM",VLOOKUP(U232,Store_VAM!B2:L271,11, FALSE),VLOOKUP(U232,Store_SRP!B2:L103,11, FALSE)))</f>
      </c>
      <c r="U232" s="14">
        <v>2006</v>
      </c>
      <c r="V232">
        <f>IF(VLOOKUP(D232,Sku_Consolidated!A2:S948,19,FALSE)="SHOWCASE", VLOOKUP(U232,Store_Showcase!B2:C134,2, FALSE), IF(VLOOKUP(D232,Sku_Consolidated!A2:S948,19,FALSE)="VAM",VLOOKUP(U232,Store_VAM!B2:C271,2, FALSE),VLOOKUP(U232,Store_SRP!B2:C103,2, FALSE)))</f>
      </c>
      <c r="W232">
        <f>VLOOKUP(D232,Sku_Consolidated!A2:G948, 7, FALSE)</f>
      </c>
      <c r="X232">
        <f>VLOOKUP(D232,Sku_Consolidated!A2:K948, 11, FALSE)</f>
      </c>
      <c r="Y232">
        <f>VLOOKUP(D232,Sku_Consolidated!A2:H948, 8, FALSE)</f>
      </c>
      <c r="Z232">
        <f>VLOOKUP(D232,Sku_Consolidated!A2:I948, 9, FALSE)</f>
      </c>
      <c r="AA232" t="s">
        <v>41</v>
      </c>
      <c r="AB232">
        <f>VLOOKUP(D232,Sku_Consolidated!A2:E948, {5}, FALSE)</f>
      </c>
      <c r="AC232">
        <f>IF(VLOOKUP(D232,Sku_Consolidated!A2:S948,19,FALSE)="SHOWCASE", VLOOKUP(U232,Store_Showcase!B2:N134,13, FALSE), IF(VLOOKUP(D232,Sku_Consolidated!A2:S948,19,FALSE)="VAM",VLOOKUP(U232,Store_VAM!B2:N271,13, FALSE),VLOOKUP(U232,Store_SRP!B2:N103,13, FALSE)))</f>
      </c>
      <c r="AD232">
        <f>IF(IFERROR(AC232,TRUE)=TRUE, "-","OK")</f>
      </c>
      <c r="AE232">
        <f>IF(IFERROR(VLOOKUP(U232,Store_Showcase!B2:H134,{5}, FALSE), TRUE)=TRUE, IF(IFERROR(VLOOKUP(U232,Store_SRP!B2:H103,{5}, FALSE), TRUE)=TRUE,VLOOKUP(U232,Store_VAM!B2:H271,{5}, FALSE),VLOOKUP(U232,Store_SRP!B2:H103,{5}, FALSE)), VLOOKUP(U232,Store_Showcase!B2:H134,{5}, FALSE))</f>
      </c>
      <c r="AF232">
        <f>IF(IFERROR(VLOOKUP(U232,Store_Showcase!B2:H134,{6}, FALSE), TRUE)=TRUE, IF(IFERROR(VLOOKUP(U232,Store_SRP!B2:H103,{6}, FALSE), TRUE)=TRUE,VLOOKUP(U232,Store_VAM!B2:H271,{6}, FALSE),VLOOKUP(U232,Store_SRP!B2:H103,{6}, FALSE)), VLOOKUP(U232,Store_Showcase!B2:H134,{6}, FALSE))</f>
      </c>
      <c r="AG232">
        <f>VLOOKUP(D232,Sku_Consolidated!A2:R948,18,FALSE)</f>
      </c>
      <c r="AH232">
        <f>VLOOKUP(D232,Sku_Consolidated!A2:S948,19,FALSE)</f>
      </c>
      <c r="AI232">
        <f>VLOOKUP(D232,Sku_Consolidated!A2:T948,20,FALSE)</f>
      </c>
    </row>
    <row r="233" spans="1:35" x14ac:dyDescent="0.25">
      <c r="A233">
        <v>2024</v>
      </c>
      <c r="B233" t="s">
        <v>30</v>
      </c>
      <c r="C233" t="s">
        <v>31</v>
      </c>
      <c r="D233">
        <v>104194044</v>
      </c>
      <c r="E233" t="s">
        <v>139</v>
      </c>
      <c r="F233" s="12" t="s">
        <v>134</v>
      </c>
      <c r="G233" s="12" t="s">
        <v>134</v>
      </c>
      <c r="H233" t="s">
        <v>34</v>
      </c>
      <c r="I233" s="13" t="s">
        <v>43</v>
      </c>
      <c r="J233" s="13">
        <f>IF(H233="EA", I233, 0)</f>
      </c>
      <c r="K233" s="13">
        <f>IF(H233="KG", I233, I233 * VLOOKUP(D233,Sku_Consolidated!A2:U948,21,FALSE))</f>
      </c>
      <c r="L233" s="14" t="s">
        <v>36</v>
      </c>
      <c r="M233">
        <v>80</v>
      </c>
      <c r="N233" s="14" t="s">
        <v>69</v>
      </c>
      <c r="O233" s="14" t="s">
        <v>70</v>
      </c>
      <c r="P233" s="14" t="s">
        <v>71</v>
      </c>
      <c r="Q233" s="14" t="s">
        <v>72</v>
      </c>
      <c r="R233">
        <f>IF(IFERROR(VLOOKUP(U233,Store_Showcase!B2:H134,7, FALSE), TRUE)=TRUE, IF(IFERROR(VLOOKUP(U233,Store_SRP!B2:H103,7, FALSE), TRUE)=TRUE,VLOOKUP(U233,Store_VAM!B2:H271,7, FALSE),VLOOKUP(U233,Store_SRP!B2:H103,7, FALSE)), VLOOKUP(U233,Store_Showcase!B2:H134,7, FALSE))</f>
      </c>
      <c r="S233">
        <f>IF(IFERROR(VLOOKUP(U233,Store_Showcase!B2:K134,10, FALSE), TRUE)=TRUE, IF(IFERROR(VLOOKUP(U233,Store_SRP!B2:K103,10, FALSE), TRUE)=TRUE,VLOOKUP(U233,Store_VAM!B2:K271,10, FALSE),VLOOKUP(U233,Store_SRP!B2:K103,10, FALSE)), VLOOKUP(U233,Store_Showcase!B2:K134,10, FALSE))</f>
      </c>
      <c r="T233">
        <f>IF(VLOOKUP(D233,Sku_Consolidated!A2:S948,19,FALSE)="SHOWCASE", VLOOKUP(U233,Store_Showcase!B2:L134,11, FALSE), IF(VLOOKUP(D233,Sku_Consolidated!A2:S948,19,FALSE)="VAM",VLOOKUP(U233,Store_VAM!B2:L271,11, FALSE),VLOOKUP(U233,Store_SRP!B2:L103,11, FALSE)))</f>
      </c>
      <c r="U233" s="14">
        <v>2006</v>
      </c>
      <c r="V233">
        <f>IF(VLOOKUP(D233,Sku_Consolidated!A2:S948,19,FALSE)="SHOWCASE", VLOOKUP(U233,Store_Showcase!B2:C134,2, FALSE), IF(VLOOKUP(D233,Sku_Consolidated!A2:S948,19,FALSE)="VAM",VLOOKUP(U233,Store_VAM!B2:C271,2, FALSE),VLOOKUP(U233,Store_SRP!B2:C103,2, FALSE)))</f>
      </c>
      <c r="W233">
        <f>VLOOKUP(D233,Sku_Consolidated!A2:G948, 7, FALSE)</f>
      </c>
      <c r="X233">
        <f>VLOOKUP(D233,Sku_Consolidated!A2:K948, 11, FALSE)</f>
      </c>
      <c r="Y233">
        <f>VLOOKUP(D233,Sku_Consolidated!A2:H948, 8, FALSE)</f>
      </c>
      <c r="Z233">
        <f>VLOOKUP(D233,Sku_Consolidated!A2:I948, 9, FALSE)</f>
      </c>
      <c r="AA233" t="s">
        <v>41</v>
      </c>
      <c r="AB233">
        <f>VLOOKUP(D233,Sku_Consolidated!A2:E948, {5}, FALSE)</f>
      </c>
      <c r="AC233">
        <f>IF(VLOOKUP(D233,Sku_Consolidated!A2:S948,19,FALSE)="SHOWCASE", VLOOKUP(U233,Store_Showcase!B2:N134,13, FALSE), IF(VLOOKUP(D233,Sku_Consolidated!A2:S948,19,FALSE)="VAM",VLOOKUP(U233,Store_VAM!B2:N271,13, FALSE),VLOOKUP(U233,Store_SRP!B2:N103,13, FALSE)))</f>
      </c>
      <c r="AD233">
        <f>IF(IFERROR(AC233,TRUE)=TRUE, "-","OK")</f>
      </c>
      <c r="AE233">
        <f>IF(IFERROR(VLOOKUP(U233,Store_Showcase!B2:H134,{5}, FALSE), TRUE)=TRUE, IF(IFERROR(VLOOKUP(U233,Store_SRP!B2:H103,{5}, FALSE), TRUE)=TRUE,VLOOKUP(U233,Store_VAM!B2:H271,{5}, FALSE),VLOOKUP(U233,Store_SRP!B2:H103,{5}, FALSE)), VLOOKUP(U233,Store_Showcase!B2:H134,{5}, FALSE))</f>
      </c>
      <c r="AF233">
        <f>IF(IFERROR(VLOOKUP(U233,Store_Showcase!B2:H134,{6}, FALSE), TRUE)=TRUE, IF(IFERROR(VLOOKUP(U233,Store_SRP!B2:H103,{6}, FALSE), TRUE)=TRUE,VLOOKUP(U233,Store_VAM!B2:H271,{6}, FALSE),VLOOKUP(U233,Store_SRP!B2:H103,{6}, FALSE)), VLOOKUP(U233,Store_Showcase!B2:H134,{6}, FALSE))</f>
      </c>
      <c r="AG233">
        <f>VLOOKUP(D233,Sku_Consolidated!A2:R948,18,FALSE)</f>
      </c>
      <c r="AH233">
        <f>VLOOKUP(D233,Sku_Consolidated!A2:S948,19,FALSE)</f>
      </c>
      <c r="AI233">
        <f>VLOOKUP(D233,Sku_Consolidated!A2:T948,20,FALSE)</f>
      </c>
    </row>
    <row r="234" spans="1:35" x14ac:dyDescent="0.25">
      <c r="A234">
        <v>2024</v>
      </c>
      <c r="B234" t="s">
        <v>30</v>
      </c>
      <c r="C234" t="s">
        <v>31</v>
      </c>
      <c r="D234">
        <v>104143263</v>
      </c>
      <c r="E234" t="s">
        <v>48</v>
      </c>
      <c r="F234" s="12" t="s">
        <v>80</v>
      </c>
      <c r="G234" s="12" t="s">
        <v>80</v>
      </c>
      <c r="H234" t="s">
        <v>34</v>
      </c>
      <c r="I234" s="13" t="s">
        <v>43</v>
      </c>
      <c r="J234" s="13">
        <f>IF(H234="EA", I234, 0)</f>
      </c>
      <c r="K234" s="13">
        <f>IF(H234="KG", I234, I234 * VLOOKUP(D234,Sku_Consolidated!A2:U948,21,FALSE))</f>
      </c>
      <c r="L234" s="14" t="s">
        <v>36</v>
      </c>
      <c r="M234">
        <v>80</v>
      </c>
      <c r="N234" s="14" t="s">
        <v>65</v>
      </c>
      <c r="O234" s="14" t="s">
        <v>66</v>
      </c>
      <c r="P234" s="14" t="s">
        <v>67</v>
      </c>
      <c r="Q234" s="14" t="s">
        <v>68</v>
      </c>
      <c r="R234">
        <f>IF(IFERROR(VLOOKUP(U234,Store_Showcase!B2:H134,7, FALSE), TRUE)=TRUE, IF(IFERROR(VLOOKUP(U234,Store_SRP!B2:H103,7, FALSE), TRUE)=TRUE,VLOOKUP(U234,Store_VAM!B2:H271,7, FALSE),VLOOKUP(U234,Store_SRP!B2:H103,7, FALSE)), VLOOKUP(U234,Store_Showcase!B2:H134,7, FALSE))</f>
      </c>
      <c r="S234">
        <f>IF(IFERROR(VLOOKUP(U234,Store_Showcase!B2:K134,10, FALSE), TRUE)=TRUE, IF(IFERROR(VLOOKUP(U234,Store_SRP!B2:K103,10, FALSE), TRUE)=TRUE,VLOOKUP(U234,Store_VAM!B2:K271,10, FALSE),VLOOKUP(U234,Store_SRP!B2:K103,10, FALSE)), VLOOKUP(U234,Store_Showcase!B2:K134,10, FALSE))</f>
      </c>
      <c r="T234">
        <f>IF(VLOOKUP(D234,Sku_Consolidated!A2:S948,19,FALSE)="SHOWCASE", VLOOKUP(U234,Store_Showcase!B2:L134,11, FALSE), IF(VLOOKUP(D234,Sku_Consolidated!A2:S948,19,FALSE)="VAM",VLOOKUP(U234,Store_VAM!B2:L271,11, FALSE),VLOOKUP(U234,Store_SRP!B2:L103,11, FALSE)))</f>
      </c>
      <c r="U234" s="14">
        <v>2006</v>
      </c>
      <c r="V234">
        <f>IF(VLOOKUP(D234,Sku_Consolidated!A2:S948,19,FALSE)="SHOWCASE", VLOOKUP(U234,Store_Showcase!B2:C134,2, FALSE), IF(VLOOKUP(D234,Sku_Consolidated!A2:S948,19,FALSE)="VAM",VLOOKUP(U234,Store_VAM!B2:C271,2, FALSE),VLOOKUP(U234,Store_SRP!B2:C103,2, FALSE)))</f>
      </c>
      <c r="W234">
        <f>VLOOKUP(D234,Sku_Consolidated!A2:G948, 7, FALSE)</f>
      </c>
      <c r="X234">
        <f>VLOOKUP(D234,Sku_Consolidated!A2:K948, 11, FALSE)</f>
      </c>
      <c r="Y234">
        <f>VLOOKUP(D234,Sku_Consolidated!A2:H948, 8, FALSE)</f>
      </c>
      <c r="Z234">
        <f>VLOOKUP(D234,Sku_Consolidated!A2:I948, 9, FALSE)</f>
      </c>
      <c r="AA234" t="s">
        <v>41</v>
      </c>
      <c r="AB234">
        <f>VLOOKUP(D234,Sku_Consolidated!A2:E948, {5}, FALSE)</f>
      </c>
      <c r="AC234">
        <f>IF(VLOOKUP(D234,Sku_Consolidated!A2:S948,19,FALSE)="SHOWCASE", VLOOKUP(U234,Store_Showcase!B2:N134,13, FALSE), IF(VLOOKUP(D234,Sku_Consolidated!A2:S948,19,FALSE)="VAM",VLOOKUP(U234,Store_VAM!B2:N271,13, FALSE),VLOOKUP(U234,Store_SRP!B2:N103,13, FALSE)))</f>
      </c>
      <c r="AD234">
        <f>IF(IFERROR(AC234,TRUE)=TRUE, "-","OK")</f>
      </c>
      <c r="AE234">
        <f>IF(IFERROR(VLOOKUP(U234,Store_Showcase!B2:H134,{5}, FALSE), TRUE)=TRUE, IF(IFERROR(VLOOKUP(U234,Store_SRP!B2:H103,{5}, FALSE), TRUE)=TRUE,VLOOKUP(U234,Store_VAM!B2:H271,{5}, FALSE),VLOOKUP(U234,Store_SRP!B2:H103,{5}, FALSE)), VLOOKUP(U234,Store_Showcase!B2:H134,{5}, FALSE))</f>
      </c>
      <c r="AF234">
        <f>IF(IFERROR(VLOOKUP(U234,Store_Showcase!B2:H134,{6}, FALSE), TRUE)=TRUE, IF(IFERROR(VLOOKUP(U234,Store_SRP!B2:H103,{6}, FALSE), TRUE)=TRUE,VLOOKUP(U234,Store_VAM!B2:H271,{6}, FALSE),VLOOKUP(U234,Store_SRP!B2:H103,{6}, FALSE)), VLOOKUP(U234,Store_Showcase!B2:H134,{6}, FALSE))</f>
      </c>
      <c r="AG234">
        <f>VLOOKUP(D234,Sku_Consolidated!A2:R948,18,FALSE)</f>
      </c>
      <c r="AH234">
        <f>VLOOKUP(D234,Sku_Consolidated!A2:S948,19,FALSE)</f>
      </c>
      <c r="AI234">
        <f>VLOOKUP(D234,Sku_Consolidated!A2:T948,20,FALSE)</f>
      </c>
    </row>
    <row r="235" spans="1:35" x14ac:dyDescent="0.25">
      <c r="A235">
        <v>2024</v>
      </c>
      <c r="B235" t="s">
        <v>30</v>
      </c>
      <c r="C235" t="s">
        <v>31</v>
      </c>
      <c r="D235">
        <v>104143253</v>
      </c>
      <c r="E235" t="s">
        <v>64</v>
      </c>
      <c r="F235" s="12" t="s">
        <v>81</v>
      </c>
      <c r="G235" s="12" t="s">
        <v>81</v>
      </c>
      <c r="H235" t="s">
        <v>34</v>
      </c>
      <c r="I235" s="13" t="s">
        <v>43</v>
      </c>
      <c r="J235" s="13">
        <f>IF(H235="EA", I235, 0)</f>
      </c>
      <c r="K235" s="13">
        <f>IF(H235="KG", I235, I235 * VLOOKUP(D235,Sku_Consolidated!A2:U948,21,FALSE))</f>
      </c>
      <c r="L235" s="14" t="s">
        <v>36</v>
      </c>
      <c r="M235">
        <v>80</v>
      </c>
      <c r="N235" s="14" t="s">
        <v>60</v>
      </c>
      <c r="O235" s="14" t="s">
        <v>61</v>
      </c>
      <c r="P235" s="14" t="s">
        <v>62</v>
      </c>
      <c r="Q235" s="14" t="s">
        <v>63</v>
      </c>
      <c r="R235">
        <f>IF(IFERROR(VLOOKUP(U235,Store_Showcase!B2:H134,7, FALSE), TRUE)=TRUE, IF(IFERROR(VLOOKUP(U235,Store_SRP!B2:H103,7, FALSE), TRUE)=TRUE,VLOOKUP(U235,Store_VAM!B2:H271,7, FALSE),VLOOKUP(U235,Store_SRP!B2:H103,7, FALSE)), VLOOKUP(U235,Store_Showcase!B2:H134,7, FALSE))</f>
      </c>
      <c r="S235">
        <f>IF(IFERROR(VLOOKUP(U235,Store_Showcase!B2:K134,10, FALSE), TRUE)=TRUE, IF(IFERROR(VLOOKUP(U235,Store_SRP!B2:K103,10, FALSE), TRUE)=TRUE,VLOOKUP(U235,Store_VAM!B2:K271,10, FALSE),VLOOKUP(U235,Store_SRP!B2:K103,10, FALSE)), VLOOKUP(U235,Store_Showcase!B2:K134,10, FALSE))</f>
      </c>
      <c r="T235">
        <f>IF(VLOOKUP(D235,Sku_Consolidated!A2:S948,19,FALSE)="SHOWCASE", VLOOKUP(U235,Store_Showcase!B2:L134,11, FALSE), IF(VLOOKUP(D235,Sku_Consolidated!A2:S948,19,FALSE)="VAM",VLOOKUP(U235,Store_VAM!B2:L271,11, FALSE),VLOOKUP(U235,Store_SRP!B2:L103,11, FALSE)))</f>
      </c>
      <c r="U235" s="14">
        <v>2006</v>
      </c>
      <c r="V235">
        <f>IF(VLOOKUP(D235,Sku_Consolidated!A2:S948,19,FALSE)="SHOWCASE", VLOOKUP(U235,Store_Showcase!B2:C134,2, FALSE), IF(VLOOKUP(D235,Sku_Consolidated!A2:S948,19,FALSE)="VAM",VLOOKUP(U235,Store_VAM!B2:C271,2, FALSE),VLOOKUP(U235,Store_SRP!B2:C103,2, FALSE)))</f>
      </c>
      <c r="W235">
        <f>VLOOKUP(D235,Sku_Consolidated!A2:G948, 7, FALSE)</f>
      </c>
      <c r="X235">
        <f>VLOOKUP(D235,Sku_Consolidated!A2:K948, 11, FALSE)</f>
      </c>
      <c r="Y235">
        <f>VLOOKUP(D235,Sku_Consolidated!A2:H948, 8, FALSE)</f>
      </c>
      <c r="Z235">
        <f>VLOOKUP(D235,Sku_Consolidated!A2:I948, 9, FALSE)</f>
      </c>
      <c r="AA235" t="s">
        <v>41</v>
      </c>
      <c r="AB235">
        <f>VLOOKUP(D235,Sku_Consolidated!A2:E948, {5}, FALSE)</f>
      </c>
      <c r="AC235">
        <f>IF(VLOOKUP(D235,Sku_Consolidated!A2:S948,19,FALSE)="SHOWCASE", VLOOKUP(U235,Store_Showcase!B2:N134,13, FALSE), IF(VLOOKUP(D235,Sku_Consolidated!A2:S948,19,FALSE)="VAM",VLOOKUP(U235,Store_VAM!B2:N271,13, FALSE),VLOOKUP(U235,Store_SRP!B2:N103,13, FALSE)))</f>
      </c>
      <c r="AD235">
        <f>IF(IFERROR(AC235,TRUE)=TRUE, "-","OK")</f>
      </c>
      <c r="AE235">
        <f>IF(IFERROR(VLOOKUP(U235,Store_Showcase!B2:H134,{5}, FALSE), TRUE)=TRUE, IF(IFERROR(VLOOKUP(U235,Store_SRP!B2:H103,{5}, FALSE), TRUE)=TRUE,VLOOKUP(U235,Store_VAM!B2:H271,{5}, FALSE),VLOOKUP(U235,Store_SRP!B2:H103,{5}, FALSE)), VLOOKUP(U235,Store_Showcase!B2:H134,{5}, FALSE))</f>
      </c>
      <c r="AF235">
        <f>IF(IFERROR(VLOOKUP(U235,Store_Showcase!B2:H134,{6}, FALSE), TRUE)=TRUE, IF(IFERROR(VLOOKUP(U235,Store_SRP!B2:H103,{6}, FALSE), TRUE)=TRUE,VLOOKUP(U235,Store_VAM!B2:H271,{6}, FALSE),VLOOKUP(U235,Store_SRP!B2:H103,{6}, FALSE)), VLOOKUP(U235,Store_Showcase!B2:H134,{6}, FALSE))</f>
      </c>
      <c r="AG235">
        <f>VLOOKUP(D235,Sku_Consolidated!A2:R948,18,FALSE)</f>
      </c>
      <c r="AH235">
        <f>VLOOKUP(D235,Sku_Consolidated!A2:S948,19,FALSE)</f>
      </c>
      <c r="AI235">
        <f>VLOOKUP(D235,Sku_Consolidated!A2:T948,20,FALSE)</f>
      </c>
    </row>
    <row r="236" spans="1:35" x14ac:dyDescent="0.25">
      <c r="A236">
        <v>2024</v>
      </c>
      <c r="B236" t="s">
        <v>30</v>
      </c>
      <c r="C236" t="s">
        <v>31</v>
      </c>
      <c r="D236">
        <v>104143256</v>
      </c>
      <c r="E236" t="s">
        <v>42</v>
      </c>
      <c r="F236" s="12" t="s">
        <v>81</v>
      </c>
      <c r="G236" s="12" t="s">
        <v>81</v>
      </c>
      <c r="H236" t="s">
        <v>34</v>
      </c>
      <c r="I236" s="13" t="s">
        <v>43</v>
      </c>
      <c r="J236" s="13">
        <f>IF(H236="EA", I236, 0)</f>
      </c>
      <c r="K236" s="13">
        <f>IF(H236="KG", I236, I236 * VLOOKUP(D236,Sku_Consolidated!A2:U948,21,FALSE))</f>
      </c>
      <c r="L236" s="14" t="s">
        <v>36</v>
      </c>
      <c r="M236">
        <v>80</v>
      </c>
      <c r="N236" s="14" t="s">
        <v>44</v>
      </c>
      <c r="O236" s="14" t="s">
        <v>45</v>
      </c>
      <c r="P236" s="14" t="s">
        <v>46</v>
      </c>
      <c r="Q236" s="14" t="s">
        <v>47</v>
      </c>
      <c r="R236">
        <f>IF(IFERROR(VLOOKUP(U236,Store_Showcase!B2:H134,7, FALSE), TRUE)=TRUE, IF(IFERROR(VLOOKUP(U236,Store_SRP!B2:H103,7, FALSE), TRUE)=TRUE,VLOOKUP(U236,Store_VAM!B2:H271,7, FALSE),VLOOKUP(U236,Store_SRP!B2:H103,7, FALSE)), VLOOKUP(U236,Store_Showcase!B2:H134,7, FALSE))</f>
      </c>
      <c r="S236">
        <f>IF(IFERROR(VLOOKUP(U236,Store_Showcase!B2:K134,10, FALSE), TRUE)=TRUE, IF(IFERROR(VLOOKUP(U236,Store_SRP!B2:K103,10, FALSE), TRUE)=TRUE,VLOOKUP(U236,Store_VAM!B2:K271,10, FALSE),VLOOKUP(U236,Store_SRP!B2:K103,10, FALSE)), VLOOKUP(U236,Store_Showcase!B2:K134,10, FALSE))</f>
      </c>
      <c r="T236">
        <f>IF(VLOOKUP(D236,Sku_Consolidated!A2:S948,19,FALSE)="SHOWCASE", VLOOKUP(U236,Store_Showcase!B2:L134,11, FALSE), IF(VLOOKUP(D236,Sku_Consolidated!A2:S948,19,FALSE)="VAM",VLOOKUP(U236,Store_VAM!B2:L271,11, FALSE),VLOOKUP(U236,Store_SRP!B2:L103,11, FALSE)))</f>
      </c>
      <c r="U236" s="14">
        <v>2006</v>
      </c>
      <c r="V236">
        <f>IF(VLOOKUP(D236,Sku_Consolidated!A2:S948,19,FALSE)="SHOWCASE", VLOOKUP(U236,Store_Showcase!B2:C134,2, FALSE), IF(VLOOKUP(D236,Sku_Consolidated!A2:S948,19,FALSE)="VAM",VLOOKUP(U236,Store_VAM!B2:C271,2, FALSE),VLOOKUP(U236,Store_SRP!B2:C103,2, FALSE)))</f>
      </c>
      <c r="W236">
        <f>VLOOKUP(D236,Sku_Consolidated!A2:G948, 7, FALSE)</f>
      </c>
      <c r="X236">
        <f>VLOOKUP(D236,Sku_Consolidated!A2:K948, 11, FALSE)</f>
      </c>
      <c r="Y236">
        <f>VLOOKUP(D236,Sku_Consolidated!A2:H948, 8, FALSE)</f>
      </c>
      <c r="Z236">
        <f>VLOOKUP(D236,Sku_Consolidated!A2:I948, 9, FALSE)</f>
      </c>
      <c r="AA236" t="s">
        <v>41</v>
      </c>
      <c r="AB236">
        <f>VLOOKUP(D236,Sku_Consolidated!A2:E948, {5}, FALSE)</f>
      </c>
      <c r="AC236">
        <f>IF(VLOOKUP(D236,Sku_Consolidated!A2:S948,19,FALSE)="SHOWCASE", VLOOKUP(U236,Store_Showcase!B2:N134,13, FALSE), IF(VLOOKUP(D236,Sku_Consolidated!A2:S948,19,FALSE)="VAM",VLOOKUP(U236,Store_VAM!B2:N271,13, FALSE),VLOOKUP(U236,Store_SRP!B2:N103,13, FALSE)))</f>
      </c>
      <c r="AD236">
        <f>IF(IFERROR(AC236,TRUE)=TRUE, "-","OK")</f>
      </c>
      <c r="AE236">
        <f>IF(IFERROR(VLOOKUP(U236,Store_Showcase!B2:H134,{5}, FALSE), TRUE)=TRUE, IF(IFERROR(VLOOKUP(U236,Store_SRP!B2:H103,{5}, FALSE), TRUE)=TRUE,VLOOKUP(U236,Store_VAM!B2:H271,{5}, FALSE),VLOOKUP(U236,Store_SRP!B2:H103,{5}, FALSE)), VLOOKUP(U236,Store_Showcase!B2:H134,{5}, FALSE))</f>
      </c>
      <c r="AF236">
        <f>IF(IFERROR(VLOOKUP(U236,Store_Showcase!B2:H134,{6}, FALSE), TRUE)=TRUE, IF(IFERROR(VLOOKUP(U236,Store_SRP!B2:H103,{6}, FALSE), TRUE)=TRUE,VLOOKUP(U236,Store_VAM!B2:H271,{6}, FALSE),VLOOKUP(U236,Store_SRP!B2:H103,{6}, FALSE)), VLOOKUP(U236,Store_Showcase!B2:H134,{6}, FALSE))</f>
      </c>
      <c r="AG236">
        <f>VLOOKUP(D236,Sku_Consolidated!A2:R948,18,FALSE)</f>
      </c>
      <c r="AH236">
        <f>VLOOKUP(D236,Sku_Consolidated!A2:S948,19,FALSE)</f>
      </c>
      <c r="AI236">
        <f>VLOOKUP(D236,Sku_Consolidated!A2:T948,20,FALSE)</f>
      </c>
    </row>
    <row r="237" spans="1:35" x14ac:dyDescent="0.25">
      <c r="A237">
        <v>2024</v>
      </c>
      <c r="B237" t="s">
        <v>30</v>
      </c>
      <c r="C237" t="s">
        <v>31</v>
      </c>
      <c r="D237">
        <v>104143263</v>
      </c>
      <c r="E237" t="s">
        <v>48</v>
      </c>
      <c r="F237" s="12" t="s">
        <v>81</v>
      </c>
      <c r="G237" s="12" t="s">
        <v>81</v>
      </c>
      <c r="H237" t="s">
        <v>34</v>
      </c>
      <c r="I237" s="13" t="s">
        <v>43</v>
      </c>
      <c r="J237" s="13">
        <f>IF(H237="EA", I237, 0)</f>
      </c>
      <c r="K237" s="13">
        <f>IF(H237="KG", I237, I237 * VLOOKUP(D237,Sku_Consolidated!A2:U948,21,FALSE))</f>
      </c>
      <c r="L237" s="14" t="s">
        <v>36</v>
      </c>
      <c r="M237">
        <v>80</v>
      </c>
      <c r="N237" s="14" t="s">
        <v>65</v>
      </c>
      <c r="O237" s="14" t="s">
        <v>66</v>
      </c>
      <c r="P237" s="14" t="s">
        <v>67</v>
      </c>
      <c r="Q237" s="14" t="s">
        <v>68</v>
      </c>
      <c r="R237">
        <f>IF(IFERROR(VLOOKUP(U237,Store_Showcase!B2:H134,7, FALSE), TRUE)=TRUE, IF(IFERROR(VLOOKUP(U237,Store_SRP!B2:H103,7, FALSE), TRUE)=TRUE,VLOOKUP(U237,Store_VAM!B2:H271,7, FALSE),VLOOKUP(U237,Store_SRP!B2:H103,7, FALSE)), VLOOKUP(U237,Store_Showcase!B2:H134,7, FALSE))</f>
      </c>
      <c r="S237">
        <f>IF(IFERROR(VLOOKUP(U237,Store_Showcase!B2:K134,10, FALSE), TRUE)=TRUE, IF(IFERROR(VLOOKUP(U237,Store_SRP!B2:K103,10, FALSE), TRUE)=TRUE,VLOOKUP(U237,Store_VAM!B2:K271,10, FALSE),VLOOKUP(U237,Store_SRP!B2:K103,10, FALSE)), VLOOKUP(U237,Store_Showcase!B2:K134,10, FALSE))</f>
      </c>
      <c r="T237">
        <f>IF(VLOOKUP(D237,Sku_Consolidated!A2:S948,19,FALSE)="SHOWCASE", VLOOKUP(U237,Store_Showcase!B2:L134,11, FALSE), IF(VLOOKUP(D237,Sku_Consolidated!A2:S948,19,FALSE)="VAM",VLOOKUP(U237,Store_VAM!B2:L271,11, FALSE),VLOOKUP(U237,Store_SRP!B2:L103,11, FALSE)))</f>
      </c>
      <c r="U237" s="14">
        <v>2006</v>
      </c>
      <c r="V237">
        <f>IF(VLOOKUP(D237,Sku_Consolidated!A2:S948,19,FALSE)="SHOWCASE", VLOOKUP(U237,Store_Showcase!B2:C134,2, FALSE), IF(VLOOKUP(D237,Sku_Consolidated!A2:S948,19,FALSE)="VAM",VLOOKUP(U237,Store_VAM!B2:C271,2, FALSE),VLOOKUP(U237,Store_SRP!B2:C103,2, FALSE)))</f>
      </c>
      <c r="W237">
        <f>VLOOKUP(D237,Sku_Consolidated!A2:G948, 7, FALSE)</f>
      </c>
      <c r="X237">
        <f>VLOOKUP(D237,Sku_Consolidated!A2:K948, 11, FALSE)</f>
      </c>
      <c r="Y237">
        <f>VLOOKUP(D237,Sku_Consolidated!A2:H948, 8, FALSE)</f>
      </c>
      <c r="Z237">
        <f>VLOOKUP(D237,Sku_Consolidated!A2:I948, 9, FALSE)</f>
      </c>
      <c r="AA237" t="s">
        <v>41</v>
      </c>
      <c r="AB237">
        <f>VLOOKUP(D237,Sku_Consolidated!A2:E948, {5}, FALSE)</f>
      </c>
      <c r="AC237">
        <f>IF(VLOOKUP(D237,Sku_Consolidated!A2:S948,19,FALSE)="SHOWCASE", VLOOKUP(U237,Store_Showcase!B2:N134,13, FALSE), IF(VLOOKUP(D237,Sku_Consolidated!A2:S948,19,FALSE)="VAM",VLOOKUP(U237,Store_VAM!B2:N271,13, FALSE),VLOOKUP(U237,Store_SRP!B2:N103,13, FALSE)))</f>
      </c>
      <c r="AD237">
        <f>IF(IFERROR(AC237,TRUE)=TRUE, "-","OK")</f>
      </c>
      <c r="AE237">
        <f>IF(IFERROR(VLOOKUP(U237,Store_Showcase!B2:H134,{5}, FALSE), TRUE)=TRUE, IF(IFERROR(VLOOKUP(U237,Store_SRP!B2:H103,{5}, FALSE), TRUE)=TRUE,VLOOKUP(U237,Store_VAM!B2:H271,{5}, FALSE),VLOOKUP(U237,Store_SRP!B2:H103,{5}, FALSE)), VLOOKUP(U237,Store_Showcase!B2:H134,{5}, FALSE))</f>
      </c>
      <c r="AF237">
        <f>IF(IFERROR(VLOOKUP(U237,Store_Showcase!B2:H134,{6}, FALSE), TRUE)=TRUE, IF(IFERROR(VLOOKUP(U237,Store_SRP!B2:H103,{6}, FALSE), TRUE)=TRUE,VLOOKUP(U237,Store_VAM!B2:H271,{6}, FALSE),VLOOKUP(U237,Store_SRP!B2:H103,{6}, FALSE)), VLOOKUP(U237,Store_Showcase!B2:H134,{6}, FALSE))</f>
      </c>
      <c r="AG237">
        <f>VLOOKUP(D237,Sku_Consolidated!A2:R948,18,FALSE)</f>
      </c>
      <c r="AH237">
        <f>VLOOKUP(D237,Sku_Consolidated!A2:S948,19,FALSE)</f>
      </c>
      <c r="AI237">
        <f>VLOOKUP(D237,Sku_Consolidated!A2:T948,20,FALSE)</f>
      </c>
    </row>
    <row r="238" spans="1:35" x14ac:dyDescent="0.25">
      <c r="A238">
        <v>2024</v>
      </c>
      <c r="B238" t="s">
        <v>30</v>
      </c>
      <c r="C238" t="s">
        <v>31</v>
      </c>
      <c r="D238">
        <v>104194040</v>
      </c>
      <c r="E238" t="s">
        <v>115</v>
      </c>
      <c r="F238" s="12" t="s">
        <v>81</v>
      </c>
      <c r="G238" s="12" t="s">
        <v>81</v>
      </c>
      <c r="H238" t="s">
        <v>34</v>
      </c>
      <c r="I238" s="13" t="s">
        <v>43</v>
      </c>
      <c r="J238" s="13">
        <f>IF(H238="EA", I238, 0)</f>
      </c>
      <c r="K238" s="13">
        <f>IF(H238="KG", I238, I238 * VLOOKUP(D238,Sku_Consolidated!A2:U948,21,FALSE))</f>
      </c>
      <c r="L238" s="14" t="s">
        <v>36</v>
      </c>
      <c r="M238">
        <v>80</v>
      </c>
      <c r="N238" s="14" t="s">
        <v>69</v>
      </c>
      <c r="O238" s="14" t="s">
        <v>70</v>
      </c>
      <c r="P238" s="14" t="s">
        <v>71</v>
      </c>
      <c r="Q238" s="14" t="s">
        <v>72</v>
      </c>
      <c r="R238">
        <f>IF(IFERROR(VLOOKUP(U238,Store_Showcase!B2:H134,7, FALSE), TRUE)=TRUE, IF(IFERROR(VLOOKUP(U238,Store_SRP!B2:H103,7, FALSE), TRUE)=TRUE,VLOOKUP(U238,Store_VAM!B2:H271,7, FALSE),VLOOKUP(U238,Store_SRP!B2:H103,7, FALSE)), VLOOKUP(U238,Store_Showcase!B2:H134,7, FALSE))</f>
      </c>
      <c r="S238">
        <f>IF(IFERROR(VLOOKUP(U238,Store_Showcase!B2:K134,10, FALSE), TRUE)=TRUE, IF(IFERROR(VLOOKUP(U238,Store_SRP!B2:K103,10, FALSE), TRUE)=TRUE,VLOOKUP(U238,Store_VAM!B2:K271,10, FALSE),VLOOKUP(U238,Store_SRP!B2:K103,10, FALSE)), VLOOKUP(U238,Store_Showcase!B2:K134,10, FALSE))</f>
      </c>
      <c r="T238">
        <f>IF(VLOOKUP(D238,Sku_Consolidated!A2:S948,19,FALSE)="SHOWCASE", VLOOKUP(U238,Store_Showcase!B2:L134,11, FALSE), IF(VLOOKUP(D238,Sku_Consolidated!A2:S948,19,FALSE)="VAM",VLOOKUP(U238,Store_VAM!B2:L271,11, FALSE),VLOOKUP(U238,Store_SRP!B2:L103,11, FALSE)))</f>
      </c>
      <c r="U238" s="14">
        <v>2006</v>
      </c>
      <c r="V238">
        <f>IF(VLOOKUP(D238,Sku_Consolidated!A2:S948,19,FALSE)="SHOWCASE", VLOOKUP(U238,Store_Showcase!B2:C134,2, FALSE), IF(VLOOKUP(D238,Sku_Consolidated!A2:S948,19,FALSE)="VAM",VLOOKUP(U238,Store_VAM!B2:C271,2, FALSE),VLOOKUP(U238,Store_SRP!B2:C103,2, FALSE)))</f>
      </c>
      <c r="W238">
        <f>VLOOKUP(D238,Sku_Consolidated!A2:G948, 7, FALSE)</f>
      </c>
      <c r="X238">
        <f>VLOOKUP(D238,Sku_Consolidated!A2:K948, 11, FALSE)</f>
      </c>
      <c r="Y238">
        <f>VLOOKUP(D238,Sku_Consolidated!A2:H948, 8, FALSE)</f>
      </c>
      <c r="Z238">
        <f>VLOOKUP(D238,Sku_Consolidated!A2:I948, 9, FALSE)</f>
      </c>
      <c r="AA238" t="s">
        <v>41</v>
      </c>
      <c r="AB238">
        <f>VLOOKUP(D238,Sku_Consolidated!A2:E948, {5}, FALSE)</f>
      </c>
      <c r="AC238">
        <f>IF(VLOOKUP(D238,Sku_Consolidated!A2:S948,19,FALSE)="SHOWCASE", VLOOKUP(U238,Store_Showcase!B2:N134,13, FALSE), IF(VLOOKUP(D238,Sku_Consolidated!A2:S948,19,FALSE)="VAM",VLOOKUP(U238,Store_VAM!B2:N271,13, FALSE),VLOOKUP(U238,Store_SRP!B2:N103,13, FALSE)))</f>
      </c>
      <c r="AD238">
        <f>IF(IFERROR(AC238,TRUE)=TRUE, "-","OK")</f>
      </c>
      <c r="AE238">
        <f>IF(IFERROR(VLOOKUP(U238,Store_Showcase!B2:H134,{5}, FALSE), TRUE)=TRUE, IF(IFERROR(VLOOKUP(U238,Store_SRP!B2:H103,{5}, FALSE), TRUE)=TRUE,VLOOKUP(U238,Store_VAM!B2:H271,{5}, FALSE),VLOOKUP(U238,Store_SRP!B2:H103,{5}, FALSE)), VLOOKUP(U238,Store_Showcase!B2:H134,{5}, FALSE))</f>
      </c>
      <c r="AF238">
        <f>IF(IFERROR(VLOOKUP(U238,Store_Showcase!B2:H134,{6}, FALSE), TRUE)=TRUE, IF(IFERROR(VLOOKUP(U238,Store_SRP!B2:H103,{6}, FALSE), TRUE)=TRUE,VLOOKUP(U238,Store_VAM!B2:H271,{6}, FALSE),VLOOKUP(U238,Store_SRP!B2:H103,{6}, FALSE)), VLOOKUP(U238,Store_Showcase!B2:H134,{6}, FALSE))</f>
      </c>
      <c r="AG238">
        <f>VLOOKUP(D238,Sku_Consolidated!A2:R948,18,FALSE)</f>
      </c>
      <c r="AH238">
        <f>VLOOKUP(D238,Sku_Consolidated!A2:S948,19,FALSE)</f>
      </c>
      <c r="AI238">
        <f>VLOOKUP(D238,Sku_Consolidated!A2:T948,20,FALSE)</f>
      </c>
    </row>
    <row r="239" spans="1:35" x14ac:dyDescent="0.25">
      <c r="A239">
        <v>2024</v>
      </c>
      <c r="B239" t="s">
        <v>30</v>
      </c>
      <c r="C239" t="s">
        <v>31</v>
      </c>
      <c r="D239">
        <v>104143253</v>
      </c>
      <c r="E239" t="s">
        <v>64</v>
      </c>
      <c r="F239" s="12" t="s">
        <v>106</v>
      </c>
      <c r="G239" s="12" t="s">
        <v>106</v>
      </c>
      <c r="H239" t="s">
        <v>34</v>
      </c>
      <c r="I239" s="13" t="s">
        <v>35</v>
      </c>
      <c r="J239" s="13">
        <f>IF(H239="EA", I239, 0)</f>
      </c>
      <c r="K239" s="13">
        <f>IF(H239="KG", I239, I239 * VLOOKUP(D239,Sku_Consolidated!A2:U948,21,FALSE))</f>
      </c>
      <c r="L239" s="14" t="s">
        <v>36</v>
      </c>
      <c r="M239">
        <v>80</v>
      </c>
      <c r="N239" s="14" t="s">
        <v>37</v>
      </c>
      <c r="O239" s="14" t="s">
        <v>38</v>
      </c>
      <c r="P239" s="14" t="s">
        <v>39</v>
      </c>
      <c r="Q239" s="14" t="s">
        <v>40</v>
      </c>
      <c r="R239">
        <f>IF(IFERROR(VLOOKUP(U239,Store_Showcase!B2:H134,7, FALSE), TRUE)=TRUE, IF(IFERROR(VLOOKUP(U239,Store_SRP!B2:H103,7, FALSE), TRUE)=TRUE,VLOOKUP(U239,Store_VAM!B2:H271,7, FALSE),VLOOKUP(U239,Store_SRP!B2:H103,7, FALSE)), VLOOKUP(U239,Store_Showcase!B2:H134,7, FALSE))</f>
      </c>
      <c r="S239">
        <f>IF(IFERROR(VLOOKUP(U239,Store_Showcase!B2:K134,10, FALSE), TRUE)=TRUE, IF(IFERROR(VLOOKUP(U239,Store_SRP!B2:K103,10, FALSE), TRUE)=TRUE,VLOOKUP(U239,Store_VAM!B2:K271,10, FALSE),VLOOKUP(U239,Store_SRP!B2:K103,10, FALSE)), VLOOKUP(U239,Store_Showcase!B2:K134,10, FALSE))</f>
      </c>
      <c r="T239">
        <f>IF(VLOOKUP(D239,Sku_Consolidated!A2:S948,19,FALSE)="SHOWCASE", VLOOKUP(U239,Store_Showcase!B2:L134,11, FALSE), IF(VLOOKUP(D239,Sku_Consolidated!A2:S948,19,FALSE)="VAM",VLOOKUP(U239,Store_VAM!B2:L271,11, FALSE),VLOOKUP(U239,Store_SRP!B2:L103,11, FALSE)))</f>
      </c>
      <c r="U239" s="14">
        <v>2006</v>
      </c>
      <c r="V239">
        <f>IF(VLOOKUP(D239,Sku_Consolidated!A2:S948,19,FALSE)="SHOWCASE", VLOOKUP(U239,Store_Showcase!B2:C134,2, FALSE), IF(VLOOKUP(D239,Sku_Consolidated!A2:S948,19,FALSE)="VAM",VLOOKUP(U239,Store_VAM!B2:C271,2, FALSE),VLOOKUP(U239,Store_SRP!B2:C103,2, FALSE)))</f>
      </c>
      <c r="W239">
        <f>VLOOKUP(D239,Sku_Consolidated!A2:G948, 7, FALSE)</f>
      </c>
      <c r="X239">
        <f>VLOOKUP(D239,Sku_Consolidated!A2:K948, 11, FALSE)</f>
      </c>
      <c r="Y239">
        <f>VLOOKUP(D239,Sku_Consolidated!A2:H948, 8, FALSE)</f>
      </c>
      <c r="Z239">
        <f>VLOOKUP(D239,Sku_Consolidated!A2:I948, 9, FALSE)</f>
      </c>
      <c r="AA239" t="s">
        <v>41</v>
      </c>
      <c r="AB239">
        <f>VLOOKUP(D239,Sku_Consolidated!A2:E948, {5}, FALSE)</f>
      </c>
      <c r="AC239">
        <f>IF(VLOOKUP(D239,Sku_Consolidated!A2:S948,19,FALSE)="SHOWCASE", VLOOKUP(U239,Store_Showcase!B2:N134,13, FALSE), IF(VLOOKUP(D239,Sku_Consolidated!A2:S948,19,FALSE)="VAM",VLOOKUP(U239,Store_VAM!B2:N271,13, FALSE),VLOOKUP(U239,Store_SRP!B2:N103,13, FALSE)))</f>
      </c>
      <c r="AD239">
        <f>IF(IFERROR(AC239,TRUE)=TRUE, "-","OK")</f>
      </c>
      <c r="AE239">
        <f>IF(IFERROR(VLOOKUP(U239,Store_Showcase!B2:H134,{5}, FALSE), TRUE)=TRUE, IF(IFERROR(VLOOKUP(U239,Store_SRP!B2:H103,{5}, FALSE), TRUE)=TRUE,VLOOKUP(U239,Store_VAM!B2:H271,{5}, FALSE),VLOOKUP(U239,Store_SRP!B2:H103,{5}, FALSE)), VLOOKUP(U239,Store_Showcase!B2:H134,{5}, FALSE))</f>
      </c>
      <c r="AF239">
        <f>IF(IFERROR(VLOOKUP(U239,Store_Showcase!B2:H134,{6}, FALSE), TRUE)=TRUE, IF(IFERROR(VLOOKUP(U239,Store_SRP!B2:H103,{6}, FALSE), TRUE)=TRUE,VLOOKUP(U239,Store_VAM!B2:H271,{6}, FALSE),VLOOKUP(U239,Store_SRP!B2:H103,{6}, FALSE)), VLOOKUP(U239,Store_Showcase!B2:H134,{6}, FALSE))</f>
      </c>
      <c r="AG239">
        <f>VLOOKUP(D239,Sku_Consolidated!A2:R948,18,FALSE)</f>
      </c>
      <c r="AH239">
        <f>VLOOKUP(D239,Sku_Consolidated!A2:S948,19,FALSE)</f>
      </c>
      <c r="AI239">
        <f>VLOOKUP(D239,Sku_Consolidated!A2:T948,20,FALSE)</f>
      </c>
    </row>
    <row r="240" spans="1:35" x14ac:dyDescent="0.25">
      <c r="A240">
        <v>2024</v>
      </c>
      <c r="B240" t="s">
        <v>30</v>
      </c>
      <c r="C240" t="s">
        <v>31</v>
      </c>
      <c r="D240">
        <v>104143263</v>
      </c>
      <c r="E240" t="s">
        <v>48</v>
      </c>
      <c r="F240" s="12" t="s">
        <v>106</v>
      </c>
      <c r="G240" s="12" t="s">
        <v>106</v>
      </c>
      <c r="H240" t="s">
        <v>34</v>
      </c>
      <c r="I240" s="13" t="s">
        <v>43</v>
      </c>
      <c r="J240" s="13">
        <f>IF(H240="EA", I240, 0)</f>
      </c>
      <c r="K240" s="13">
        <f>IF(H240="KG", I240, I240 * VLOOKUP(D240,Sku_Consolidated!A2:U948,21,FALSE))</f>
      </c>
      <c r="L240" s="14" t="s">
        <v>36</v>
      </c>
      <c r="M240">
        <v>80</v>
      </c>
      <c r="N240" s="14" t="s">
        <v>65</v>
      </c>
      <c r="O240" s="14" t="s">
        <v>66</v>
      </c>
      <c r="P240" s="14" t="s">
        <v>67</v>
      </c>
      <c r="Q240" s="14" t="s">
        <v>68</v>
      </c>
      <c r="R240">
        <f>IF(IFERROR(VLOOKUP(U240,Store_Showcase!B2:H134,7, FALSE), TRUE)=TRUE, IF(IFERROR(VLOOKUP(U240,Store_SRP!B2:H103,7, FALSE), TRUE)=TRUE,VLOOKUP(U240,Store_VAM!B2:H271,7, FALSE),VLOOKUP(U240,Store_SRP!B2:H103,7, FALSE)), VLOOKUP(U240,Store_Showcase!B2:H134,7, FALSE))</f>
      </c>
      <c r="S240">
        <f>IF(IFERROR(VLOOKUP(U240,Store_Showcase!B2:K134,10, FALSE), TRUE)=TRUE, IF(IFERROR(VLOOKUP(U240,Store_SRP!B2:K103,10, FALSE), TRUE)=TRUE,VLOOKUP(U240,Store_VAM!B2:K271,10, FALSE),VLOOKUP(U240,Store_SRP!B2:K103,10, FALSE)), VLOOKUP(U240,Store_Showcase!B2:K134,10, FALSE))</f>
      </c>
      <c r="T240">
        <f>IF(VLOOKUP(D240,Sku_Consolidated!A2:S948,19,FALSE)="SHOWCASE", VLOOKUP(U240,Store_Showcase!B2:L134,11, FALSE), IF(VLOOKUP(D240,Sku_Consolidated!A2:S948,19,FALSE)="VAM",VLOOKUP(U240,Store_VAM!B2:L271,11, FALSE),VLOOKUP(U240,Store_SRP!B2:L103,11, FALSE)))</f>
      </c>
      <c r="U240" s="14">
        <v>2006</v>
      </c>
      <c r="V240">
        <f>IF(VLOOKUP(D240,Sku_Consolidated!A2:S948,19,FALSE)="SHOWCASE", VLOOKUP(U240,Store_Showcase!B2:C134,2, FALSE), IF(VLOOKUP(D240,Sku_Consolidated!A2:S948,19,FALSE)="VAM",VLOOKUP(U240,Store_VAM!B2:C271,2, FALSE),VLOOKUP(U240,Store_SRP!B2:C103,2, FALSE)))</f>
      </c>
      <c r="W240">
        <f>VLOOKUP(D240,Sku_Consolidated!A2:G948, 7, FALSE)</f>
      </c>
      <c r="X240">
        <f>VLOOKUP(D240,Sku_Consolidated!A2:K948, 11, FALSE)</f>
      </c>
      <c r="Y240">
        <f>VLOOKUP(D240,Sku_Consolidated!A2:H948, 8, FALSE)</f>
      </c>
      <c r="Z240">
        <f>VLOOKUP(D240,Sku_Consolidated!A2:I948, 9, FALSE)</f>
      </c>
      <c r="AA240" t="s">
        <v>41</v>
      </c>
      <c r="AB240">
        <f>VLOOKUP(D240,Sku_Consolidated!A2:E948, {5}, FALSE)</f>
      </c>
      <c r="AC240">
        <f>IF(VLOOKUP(D240,Sku_Consolidated!A2:S948,19,FALSE)="SHOWCASE", VLOOKUP(U240,Store_Showcase!B2:N134,13, FALSE), IF(VLOOKUP(D240,Sku_Consolidated!A2:S948,19,FALSE)="VAM",VLOOKUP(U240,Store_VAM!B2:N271,13, FALSE),VLOOKUP(U240,Store_SRP!B2:N103,13, FALSE)))</f>
      </c>
      <c r="AD240">
        <f>IF(IFERROR(AC240,TRUE)=TRUE, "-","OK")</f>
      </c>
      <c r="AE240">
        <f>IF(IFERROR(VLOOKUP(U240,Store_Showcase!B2:H134,{5}, FALSE), TRUE)=TRUE, IF(IFERROR(VLOOKUP(U240,Store_SRP!B2:H103,{5}, FALSE), TRUE)=TRUE,VLOOKUP(U240,Store_VAM!B2:H271,{5}, FALSE),VLOOKUP(U240,Store_SRP!B2:H103,{5}, FALSE)), VLOOKUP(U240,Store_Showcase!B2:H134,{5}, FALSE))</f>
      </c>
      <c r="AF240">
        <f>IF(IFERROR(VLOOKUP(U240,Store_Showcase!B2:H134,{6}, FALSE), TRUE)=TRUE, IF(IFERROR(VLOOKUP(U240,Store_SRP!B2:H103,{6}, FALSE), TRUE)=TRUE,VLOOKUP(U240,Store_VAM!B2:H271,{6}, FALSE),VLOOKUP(U240,Store_SRP!B2:H103,{6}, FALSE)), VLOOKUP(U240,Store_Showcase!B2:H134,{6}, FALSE))</f>
      </c>
      <c r="AG240">
        <f>VLOOKUP(D240,Sku_Consolidated!A2:R948,18,FALSE)</f>
      </c>
      <c r="AH240">
        <f>VLOOKUP(D240,Sku_Consolidated!A2:S948,19,FALSE)</f>
      </c>
      <c r="AI240">
        <f>VLOOKUP(D240,Sku_Consolidated!A2:T948,20,FALSE)</f>
      </c>
    </row>
    <row r="241" spans="1:35" x14ac:dyDescent="0.25">
      <c r="A241">
        <v>2024</v>
      </c>
      <c r="B241" t="s">
        <v>30</v>
      </c>
      <c r="C241" t="s">
        <v>31</v>
      </c>
      <c r="D241">
        <v>104143265</v>
      </c>
      <c r="E241" t="s">
        <v>53</v>
      </c>
      <c r="F241" s="12" t="s">
        <v>106</v>
      </c>
      <c r="G241" s="12" t="s">
        <v>106</v>
      </c>
      <c r="H241" t="s">
        <v>34</v>
      </c>
      <c r="I241" s="13" t="s">
        <v>43</v>
      </c>
      <c r="J241" s="13">
        <f>IF(H241="EA", I241, 0)</f>
      </c>
      <c r="K241" s="13">
        <f>IF(H241="KG", I241, I241 * VLOOKUP(D241,Sku_Consolidated!A2:U948,21,FALSE))</f>
      </c>
      <c r="L241" s="14" t="s">
        <v>36</v>
      </c>
      <c r="M241">
        <v>80</v>
      </c>
      <c r="N241" s="14" t="s">
        <v>69</v>
      </c>
      <c r="O241" s="14" t="s">
        <v>70</v>
      </c>
      <c r="P241" s="14" t="s">
        <v>71</v>
      </c>
      <c r="Q241" s="14" t="s">
        <v>72</v>
      </c>
      <c r="R241">
        <f>IF(IFERROR(VLOOKUP(U241,Store_Showcase!B2:H134,7, FALSE), TRUE)=TRUE, IF(IFERROR(VLOOKUP(U241,Store_SRP!B2:H103,7, FALSE), TRUE)=TRUE,VLOOKUP(U241,Store_VAM!B2:H271,7, FALSE),VLOOKUP(U241,Store_SRP!B2:H103,7, FALSE)), VLOOKUP(U241,Store_Showcase!B2:H134,7, FALSE))</f>
      </c>
      <c r="S241">
        <f>IF(IFERROR(VLOOKUP(U241,Store_Showcase!B2:K134,10, FALSE), TRUE)=TRUE, IF(IFERROR(VLOOKUP(U241,Store_SRP!B2:K103,10, FALSE), TRUE)=TRUE,VLOOKUP(U241,Store_VAM!B2:K271,10, FALSE),VLOOKUP(U241,Store_SRP!B2:K103,10, FALSE)), VLOOKUP(U241,Store_Showcase!B2:K134,10, FALSE))</f>
      </c>
      <c r="T241">
        <f>IF(VLOOKUP(D241,Sku_Consolidated!A2:S948,19,FALSE)="SHOWCASE", VLOOKUP(U241,Store_Showcase!B2:L134,11, FALSE), IF(VLOOKUP(D241,Sku_Consolidated!A2:S948,19,FALSE)="VAM",VLOOKUP(U241,Store_VAM!B2:L271,11, FALSE),VLOOKUP(U241,Store_SRP!B2:L103,11, FALSE)))</f>
      </c>
      <c r="U241" s="14">
        <v>2006</v>
      </c>
      <c r="V241">
        <f>IF(VLOOKUP(D241,Sku_Consolidated!A2:S948,19,FALSE)="SHOWCASE", VLOOKUP(U241,Store_Showcase!B2:C134,2, FALSE), IF(VLOOKUP(D241,Sku_Consolidated!A2:S948,19,FALSE)="VAM",VLOOKUP(U241,Store_VAM!B2:C271,2, FALSE),VLOOKUP(U241,Store_SRP!B2:C103,2, FALSE)))</f>
      </c>
      <c r="W241">
        <f>VLOOKUP(D241,Sku_Consolidated!A2:G948, 7, FALSE)</f>
      </c>
      <c r="X241">
        <f>VLOOKUP(D241,Sku_Consolidated!A2:K948, 11, FALSE)</f>
      </c>
      <c r="Y241">
        <f>VLOOKUP(D241,Sku_Consolidated!A2:H948, 8, FALSE)</f>
      </c>
      <c r="Z241">
        <f>VLOOKUP(D241,Sku_Consolidated!A2:I948, 9, FALSE)</f>
      </c>
      <c r="AA241" t="s">
        <v>41</v>
      </c>
      <c r="AB241">
        <f>VLOOKUP(D241,Sku_Consolidated!A2:E948, {5}, FALSE)</f>
      </c>
      <c r="AC241">
        <f>IF(VLOOKUP(D241,Sku_Consolidated!A2:S948,19,FALSE)="SHOWCASE", VLOOKUP(U241,Store_Showcase!B2:N134,13, FALSE), IF(VLOOKUP(D241,Sku_Consolidated!A2:S948,19,FALSE)="VAM",VLOOKUP(U241,Store_VAM!B2:N271,13, FALSE),VLOOKUP(U241,Store_SRP!B2:N103,13, FALSE)))</f>
      </c>
      <c r="AD241">
        <f>IF(IFERROR(AC241,TRUE)=TRUE, "-","OK")</f>
      </c>
      <c r="AE241">
        <f>IF(IFERROR(VLOOKUP(U241,Store_Showcase!B2:H134,{5}, FALSE), TRUE)=TRUE, IF(IFERROR(VLOOKUP(U241,Store_SRP!B2:H103,{5}, FALSE), TRUE)=TRUE,VLOOKUP(U241,Store_VAM!B2:H271,{5}, FALSE),VLOOKUP(U241,Store_SRP!B2:H103,{5}, FALSE)), VLOOKUP(U241,Store_Showcase!B2:H134,{5}, FALSE))</f>
      </c>
      <c r="AF241">
        <f>IF(IFERROR(VLOOKUP(U241,Store_Showcase!B2:H134,{6}, FALSE), TRUE)=TRUE, IF(IFERROR(VLOOKUP(U241,Store_SRP!B2:H103,{6}, FALSE), TRUE)=TRUE,VLOOKUP(U241,Store_VAM!B2:H271,{6}, FALSE),VLOOKUP(U241,Store_SRP!B2:H103,{6}, FALSE)), VLOOKUP(U241,Store_Showcase!B2:H134,{6}, FALSE))</f>
      </c>
      <c r="AG241">
        <f>VLOOKUP(D241,Sku_Consolidated!A2:R948,18,FALSE)</f>
      </c>
      <c r="AH241">
        <f>VLOOKUP(D241,Sku_Consolidated!A2:S948,19,FALSE)</f>
      </c>
      <c r="AI241">
        <f>VLOOKUP(D241,Sku_Consolidated!A2:T948,20,FALSE)</f>
      </c>
    </row>
    <row r="242" spans="1:35" x14ac:dyDescent="0.25">
      <c r="A242">
        <v>2024</v>
      </c>
      <c r="B242" t="s">
        <v>30</v>
      </c>
      <c r="C242" t="s">
        <v>31</v>
      </c>
      <c r="D242">
        <v>104143268</v>
      </c>
      <c r="E242" t="s">
        <v>74</v>
      </c>
      <c r="F242" s="12" t="s">
        <v>106</v>
      </c>
      <c r="G242" s="12" t="s">
        <v>106</v>
      </c>
      <c r="H242" t="s">
        <v>34</v>
      </c>
      <c r="I242" s="13" t="s">
        <v>43</v>
      </c>
      <c r="J242" s="13">
        <f>IF(H242="EA", I242, 0)</f>
      </c>
      <c r="K242" s="13">
        <f>IF(H242="KG", I242, I242 * VLOOKUP(D242,Sku_Consolidated!A2:U948,21,FALSE))</f>
      </c>
      <c r="L242" s="14" t="s">
        <v>36</v>
      </c>
      <c r="M242">
        <v>80</v>
      </c>
      <c r="N242" s="14" t="s">
        <v>75</v>
      </c>
      <c r="O242" s="14" t="s">
        <v>76</v>
      </c>
      <c r="P242" s="14" t="s">
        <v>77</v>
      </c>
      <c r="Q242" s="14" t="s">
        <v>78</v>
      </c>
      <c r="R242">
        <f>IF(IFERROR(VLOOKUP(U242,Store_Showcase!B2:H134,7, FALSE), TRUE)=TRUE, IF(IFERROR(VLOOKUP(U242,Store_SRP!B2:H103,7, FALSE), TRUE)=TRUE,VLOOKUP(U242,Store_VAM!B2:H271,7, FALSE),VLOOKUP(U242,Store_SRP!B2:H103,7, FALSE)), VLOOKUP(U242,Store_Showcase!B2:H134,7, FALSE))</f>
      </c>
      <c r="S242">
        <f>IF(IFERROR(VLOOKUP(U242,Store_Showcase!B2:K134,10, FALSE), TRUE)=TRUE, IF(IFERROR(VLOOKUP(U242,Store_SRP!B2:K103,10, FALSE), TRUE)=TRUE,VLOOKUP(U242,Store_VAM!B2:K271,10, FALSE),VLOOKUP(U242,Store_SRP!B2:K103,10, FALSE)), VLOOKUP(U242,Store_Showcase!B2:K134,10, FALSE))</f>
      </c>
      <c r="T242">
        <f>IF(VLOOKUP(D242,Sku_Consolidated!A2:S948,19,FALSE)="SHOWCASE", VLOOKUP(U242,Store_Showcase!B2:L134,11, FALSE), IF(VLOOKUP(D242,Sku_Consolidated!A2:S948,19,FALSE)="VAM",VLOOKUP(U242,Store_VAM!B2:L271,11, FALSE),VLOOKUP(U242,Store_SRP!B2:L103,11, FALSE)))</f>
      </c>
      <c r="U242" s="14">
        <v>2006</v>
      </c>
      <c r="V242">
        <f>IF(VLOOKUP(D242,Sku_Consolidated!A2:S948,19,FALSE)="SHOWCASE", VLOOKUP(U242,Store_Showcase!B2:C134,2, FALSE), IF(VLOOKUP(D242,Sku_Consolidated!A2:S948,19,FALSE)="VAM",VLOOKUP(U242,Store_VAM!B2:C271,2, FALSE),VLOOKUP(U242,Store_SRP!B2:C103,2, FALSE)))</f>
      </c>
      <c r="W242">
        <f>VLOOKUP(D242,Sku_Consolidated!A2:G948, 7, FALSE)</f>
      </c>
      <c r="X242">
        <f>VLOOKUP(D242,Sku_Consolidated!A2:K948, 11, FALSE)</f>
      </c>
      <c r="Y242">
        <f>VLOOKUP(D242,Sku_Consolidated!A2:H948, 8, FALSE)</f>
      </c>
      <c r="Z242">
        <f>VLOOKUP(D242,Sku_Consolidated!A2:I948, 9, FALSE)</f>
      </c>
      <c r="AA242" t="s">
        <v>41</v>
      </c>
      <c r="AB242">
        <f>VLOOKUP(D242,Sku_Consolidated!A2:E948, {5}, FALSE)</f>
      </c>
      <c r="AC242">
        <f>IF(VLOOKUP(D242,Sku_Consolidated!A2:S948,19,FALSE)="SHOWCASE", VLOOKUP(U242,Store_Showcase!B2:N134,13, FALSE), IF(VLOOKUP(D242,Sku_Consolidated!A2:S948,19,FALSE)="VAM",VLOOKUP(U242,Store_VAM!B2:N271,13, FALSE),VLOOKUP(U242,Store_SRP!B2:N103,13, FALSE)))</f>
      </c>
      <c r="AD242">
        <f>IF(IFERROR(AC242,TRUE)=TRUE, "-","OK")</f>
      </c>
      <c r="AE242">
        <f>IF(IFERROR(VLOOKUP(U242,Store_Showcase!B2:H134,{5}, FALSE), TRUE)=TRUE, IF(IFERROR(VLOOKUP(U242,Store_SRP!B2:H103,{5}, FALSE), TRUE)=TRUE,VLOOKUP(U242,Store_VAM!B2:H271,{5}, FALSE),VLOOKUP(U242,Store_SRP!B2:H103,{5}, FALSE)), VLOOKUP(U242,Store_Showcase!B2:H134,{5}, FALSE))</f>
      </c>
      <c r="AF242">
        <f>IF(IFERROR(VLOOKUP(U242,Store_Showcase!B2:H134,{6}, FALSE), TRUE)=TRUE, IF(IFERROR(VLOOKUP(U242,Store_SRP!B2:H103,{6}, FALSE), TRUE)=TRUE,VLOOKUP(U242,Store_VAM!B2:H271,{6}, FALSE),VLOOKUP(U242,Store_SRP!B2:H103,{6}, FALSE)), VLOOKUP(U242,Store_Showcase!B2:H134,{6}, FALSE))</f>
      </c>
      <c r="AG242">
        <f>VLOOKUP(D242,Sku_Consolidated!A2:R948,18,FALSE)</f>
      </c>
      <c r="AH242">
        <f>VLOOKUP(D242,Sku_Consolidated!A2:S948,19,FALSE)</f>
      </c>
      <c r="AI242">
        <f>VLOOKUP(D242,Sku_Consolidated!A2:T948,20,FALSE)</f>
      </c>
    </row>
    <row r="243" spans="1:35" x14ac:dyDescent="0.25">
      <c r="A243">
        <v>2024</v>
      </c>
      <c r="B243" t="s">
        <v>30</v>
      </c>
      <c r="C243" t="s">
        <v>31</v>
      </c>
      <c r="D243">
        <v>104143263</v>
      </c>
      <c r="E243" t="s">
        <v>48</v>
      </c>
      <c r="F243" s="12" t="s">
        <v>107</v>
      </c>
      <c r="G243" s="12" t="s">
        <v>107</v>
      </c>
      <c r="H243" t="s">
        <v>34</v>
      </c>
      <c r="I243" s="13" t="s">
        <v>43</v>
      </c>
      <c r="J243" s="13">
        <f>IF(H243="EA", I243, 0)</f>
      </c>
      <c r="K243" s="13">
        <f>IF(H243="KG", I243, I243 * VLOOKUP(D243,Sku_Consolidated!A2:U948,21,FALSE))</f>
      </c>
      <c r="L243" s="14" t="s">
        <v>36</v>
      </c>
      <c r="M243">
        <v>80</v>
      </c>
      <c r="N243" s="14" t="s">
        <v>65</v>
      </c>
      <c r="O243" s="14" t="s">
        <v>66</v>
      </c>
      <c r="P243" s="14" t="s">
        <v>67</v>
      </c>
      <c r="Q243" s="14" t="s">
        <v>68</v>
      </c>
      <c r="R243">
        <f>IF(IFERROR(VLOOKUP(U243,Store_Showcase!B2:H134,7, FALSE), TRUE)=TRUE, IF(IFERROR(VLOOKUP(U243,Store_SRP!B2:H103,7, FALSE), TRUE)=TRUE,VLOOKUP(U243,Store_VAM!B2:H271,7, FALSE),VLOOKUP(U243,Store_SRP!B2:H103,7, FALSE)), VLOOKUP(U243,Store_Showcase!B2:H134,7, FALSE))</f>
      </c>
      <c r="S243">
        <f>IF(IFERROR(VLOOKUP(U243,Store_Showcase!B2:K134,10, FALSE), TRUE)=TRUE, IF(IFERROR(VLOOKUP(U243,Store_SRP!B2:K103,10, FALSE), TRUE)=TRUE,VLOOKUP(U243,Store_VAM!B2:K271,10, FALSE),VLOOKUP(U243,Store_SRP!B2:K103,10, FALSE)), VLOOKUP(U243,Store_Showcase!B2:K134,10, FALSE))</f>
      </c>
      <c r="T243">
        <f>IF(VLOOKUP(D243,Sku_Consolidated!A2:S948,19,FALSE)="SHOWCASE", VLOOKUP(U243,Store_Showcase!B2:L134,11, FALSE), IF(VLOOKUP(D243,Sku_Consolidated!A2:S948,19,FALSE)="VAM",VLOOKUP(U243,Store_VAM!B2:L271,11, FALSE),VLOOKUP(U243,Store_SRP!B2:L103,11, FALSE)))</f>
      </c>
      <c r="U243" s="14">
        <v>2006</v>
      </c>
      <c r="V243">
        <f>IF(VLOOKUP(D243,Sku_Consolidated!A2:S948,19,FALSE)="SHOWCASE", VLOOKUP(U243,Store_Showcase!B2:C134,2, FALSE), IF(VLOOKUP(D243,Sku_Consolidated!A2:S948,19,FALSE)="VAM",VLOOKUP(U243,Store_VAM!B2:C271,2, FALSE),VLOOKUP(U243,Store_SRP!B2:C103,2, FALSE)))</f>
      </c>
      <c r="W243">
        <f>VLOOKUP(D243,Sku_Consolidated!A2:G948, 7, FALSE)</f>
      </c>
      <c r="X243">
        <f>VLOOKUP(D243,Sku_Consolidated!A2:K948, 11, FALSE)</f>
      </c>
      <c r="Y243">
        <f>VLOOKUP(D243,Sku_Consolidated!A2:H948, 8, FALSE)</f>
      </c>
      <c r="Z243">
        <f>VLOOKUP(D243,Sku_Consolidated!A2:I948, 9, FALSE)</f>
      </c>
      <c r="AA243" t="s">
        <v>41</v>
      </c>
      <c r="AB243">
        <f>VLOOKUP(D243,Sku_Consolidated!A2:E948, {5}, FALSE)</f>
      </c>
      <c r="AC243">
        <f>IF(VLOOKUP(D243,Sku_Consolidated!A2:S948,19,FALSE)="SHOWCASE", VLOOKUP(U243,Store_Showcase!B2:N134,13, FALSE), IF(VLOOKUP(D243,Sku_Consolidated!A2:S948,19,FALSE)="VAM",VLOOKUP(U243,Store_VAM!B2:N271,13, FALSE),VLOOKUP(U243,Store_SRP!B2:N103,13, FALSE)))</f>
      </c>
      <c r="AD243">
        <f>IF(IFERROR(AC243,TRUE)=TRUE, "-","OK")</f>
      </c>
      <c r="AE243">
        <f>IF(IFERROR(VLOOKUP(U243,Store_Showcase!B2:H134,{5}, FALSE), TRUE)=TRUE, IF(IFERROR(VLOOKUP(U243,Store_SRP!B2:H103,{5}, FALSE), TRUE)=TRUE,VLOOKUP(U243,Store_VAM!B2:H271,{5}, FALSE),VLOOKUP(U243,Store_SRP!B2:H103,{5}, FALSE)), VLOOKUP(U243,Store_Showcase!B2:H134,{5}, FALSE))</f>
      </c>
      <c r="AF243">
        <f>IF(IFERROR(VLOOKUP(U243,Store_Showcase!B2:H134,{6}, FALSE), TRUE)=TRUE, IF(IFERROR(VLOOKUP(U243,Store_SRP!B2:H103,{6}, FALSE), TRUE)=TRUE,VLOOKUP(U243,Store_VAM!B2:H271,{6}, FALSE),VLOOKUP(U243,Store_SRP!B2:H103,{6}, FALSE)), VLOOKUP(U243,Store_Showcase!B2:H134,{6}, FALSE))</f>
      </c>
      <c r="AG243">
        <f>VLOOKUP(D243,Sku_Consolidated!A2:R948,18,FALSE)</f>
      </c>
      <c r="AH243">
        <f>VLOOKUP(D243,Sku_Consolidated!A2:S948,19,FALSE)</f>
      </c>
      <c r="AI243">
        <f>VLOOKUP(D243,Sku_Consolidated!A2:T948,20,FALSE)</f>
      </c>
    </row>
    <row r="244" spans="1:35" x14ac:dyDescent="0.25">
      <c r="A244">
        <v>2024</v>
      </c>
      <c r="B244" t="s">
        <v>30</v>
      </c>
      <c r="C244" t="s">
        <v>31</v>
      </c>
      <c r="D244">
        <v>104194044</v>
      </c>
      <c r="E244" t="s">
        <v>139</v>
      </c>
      <c r="F244" s="12" t="s">
        <v>107</v>
      </c>
      <c r="G244" s="12" t="s">
        <v>107</v>
      </c>
      <c r="H244" t="s">
        <v>34</v>
      </c>
      <c r="I244" s="13" t="s">
        <v>43</v>
      </c>
      <c r="J244" s="13">
        <f>IF(H244="EA", I244, 0)</f>
      </c>
      <c r="K244" s="13">
        <f>IF(H244="KG", I244, I244 * VLOOKUP(D244,Sku_Consolidated!A2:U948,21,FALSE))</f>
      </c>
      <c r="L244" s="14" t="s">
        <v>36</v>
      </c>
      <c r="M244">
        <v>80</v>
      </c>
      <c r="N244" s="14" t="s">
        <v>69</v>
      </c>
      <c r="O244" s="14" t="s">
        <v>70</v>
      </c>
      <c r="P244" s="14" t="s">
        <v>71</v>
      </c>
      <c r="Q244" s="14" t="s">
        <v>72</v>
      </c>
      <c r="R244">
        <f>IF(IFERROR(VLOOKUP(U244,Store_Showcase!B2:H134,7, FALSE), TRUE)=TRUE, IF(IFERROR(VLOOKUP(U244,Store_SRP!B2:H103,7, FALSE), TRUE)=TRUE,VLOOKUP(U244,Store_VAM!B2:H271,7, FALSE),VLOOKUP(U244,Store_SRP!B2:H103,7, FALSE)), VLOOKUP(U244,Store_Showcase!B2:H134,7, FALSE))</f>
      </c>
      <c r="S244">
        <f>IF(IFERROR(VLOOKUP(U244,Store_Showcase!B2:K134,10, FALSE), TRUE)=TRUE, IF(IFERROR(VLOOKUP(U244,Store_SRP!B2:K103,10, FALSE), TRUE)=TRUE,VLOOKUP(U244,Store_VAM!B2:K271,10, FALSE),VLOOKUP(U244,Store_SRP!B2:K103,10, FALSE)), VLOOKUP(U244,Store_Showcase!B2:K134,10, FALSE))</f>
      </c>
      <c r="T244">
        <f>IF(VLOOKUP(D244,Sku_Consolidated!A2:S948,19,FALSE)="SHOWCASE", VLOOKUP(U244,Store_Showcase!B2:L134,11, FALSE), IF(VLOOKUP(D244,Sku_Consolidated!A2:S948,19,FALSE)="VAM",VLOOKUP(U244,Store_VAM!B2:L271,11, FALSE),VLOOKUP(U244,Store_SRP!B2:L103,11, FALSE)))</f>
      </c>
      <c r="U244" s="14">
        <v>2006</v>
      </c>
      <c r="V244">
        <f>IF(VLOOKUP(D244,Sku_Consolidated!A2:S948,19,FALSE)="SHOWCASE", VLOOKUP(U244,Store_Showcase!B2:C134,2, FALSE), IF(VLOOKUP(D244,Sku_Consolidated!A2:S948,19,FALSE)="VAM",VLOOKUP(U244,Store_VAM!B2:C271,2, FALSE),VLOOKUP(U244,Store_SRP!B2:C103,2, FALSE)))</f>
      </c>
      <c r="W244">
        <f>VLOOKUP(D244,Sku_Consolidated!A2:G948, 7, FALSE)</f>
      </c>
      <c r="X244">
        <f>VLOOKUP(D244,Sku_Consolidated!A2:K948, 11, FALSE)</f>
      </c>
      <c r="Y244">
        <f>VLOOKUP(D244,Sku_Consolidated!A2:H948, 8, FALSE)</f>
      </c>
      <c r="Z244">
        <f>VLOOKUP(D244,Sku_Consolidated!A2:I948, 9, FALSE)</f>
      </c>
      <c r="AA244" t="s">
        <v>41</v>
      </c>
      <c r="AB244">
        <f>VLOOKUP(D244,Sku_Consolidated!A2:E948, {5}, FALSE)</f>
      </c>
      <c r="AC244">
        <f>IF(VLOOKUP(D244,Sku_Consolidated!A2:S948,19,FALSE)="SHOWCASE", VLOOKUP(U244,Store_Showcase!B2:N134,13, FALSE), IF(VLOOKUP(D244,Sku_Consolidated!A2:S948,19,FALSE)="VAM",VLOOKUP(U244,Store_VAM!B2:N271,13, FALSE),VLOOKUP(U244,Store_SRP!B2:N103,13, FALSE)))</f>
      </c>
      <c r="AD244">
        <f>IF(IFERROR(AC244,TRUE)=TRUE, "-","OK")</f>
      </c>
      <c r="AE244">
        <f>IF(IFERROR(VLOOKUP(U244,Store_Showcase!B2:H134,{5}, FALSE), TRUE)=TRUE, IF(IFERROR(VLOOKUP(U244,Store_SRP!B2:H103,{5}, FALSE), TRUE)=TRUE,VLOOKUP(U244,Store_VAM!B2:H271,{5}, FALSE),VLOOKUP(U244,Store_SRP!B2:H103,{5}, FALSE)), VLOOKUP(U244,Store_Showcase!B2:H134,{5}, FALSE))</f>
      </c>
      <c r="AF244">
        <f>IF(IFERROR(VLOOKUP(U244,Store_Showcase!B2:H134,{6}, FALSE), TRUE)=TRUE, IF(IFERROR(VLOOKUP(U244,Store_SRP!B2:H103,{6}, FALSE), TRUE)=TRUE,VLOOKUP(U244,Store_VAM!B2:H271,{6}, FALSE),VLOOKUP(U244,Store_SRP!B2:H103,{6}, FALSE)), VLOOKUP(U244,Store_Showcase!B2:H134,{6}, FALSE))</f>
      </c>
      <c r="AG244">
        <f>VLOOKUP(D244,Sku_Consolidated!A2:R948,18,FALSE)</f>
      </c>
      <c r="AH244">
        <f>VLOOKUP(D244,Sku_Consolidated!A2:S948,19,FALSE)</f>
      </c>
      <c r="AI244">
        <f>VLOOKUP(D244,Sku_Consolidated!A2:T948,20,FALSE)</f>
      </c>
    </row>
    <row r="245" spans="1:35" x14ac:dyDescent="0.25">
      <c r="A245">
        <v>2024</v>
      </c>
      <c r="B245" t="s">
        <v>30</v>
      </c>
      <c r="C245" t="s">
        <v>31</v>
      </c>
      <c r="D245">
        <v>104143246</v>
      </c>
      <c r="E245" t="s">
        <v>32</v>
      </c>
      <c r="F245" s="12" t="s">
        <v>116</v>
      </c>
      <c r="G245" s="12" t="s">
        <v>116</v>
      </c>
      <c r="H245" t="s">
        <v>34</v>
      </c>
      <c r="I245" s="13" t="s">
        <v>43</v>
      </c>
      <c r="J245" s="13">
        <f>IF(H245="EA", I245, 0)</f>
      </c>
      <c r="K245" s="13">
        <f>IF(H245="KG", I245, I245 * VLOOKUP(D245,Sku_Consolidated!A2:U948,21,FALSE))</f>
      </c>
      <c r="L245" s="14" t="s">
        <v>36</v>
      </c>
      <c r="M245">
        <v>80</v>
      </c>
      <c r="N245" s="14" t="s">
        <v>60</v>
      </c>
      <c r="O245" s="14" t="s">
        <v>61</v>
      </c>
      <c r="P245" s="14" t="s">
        <v>62</v>
      </c>
      <c r="Q245" s="14" t="s">
        <v>63</v>
      </c>
      <c r="R245">
        <f>IF(IFERROR(VLOOKUP(U245,Store_Showcase!B2:H134,7, FALSE), TRUE)=TRUE, IF(IFERROR(VLOOKUP(U245,Store_SRP!B2:H103,7, FALSE), TRUE)=TRUE,VLOOKUP(U245,Store_VAM!B2:H271,7, FALSE),VLOOKUP(U245,Store_SRP!B2:H103,7, FALSE)), VLOOKUP(U245,Store_Showcase!B2:H134,7, FALSE))</f>
      </c>
      <c r="S245">
        <f>IF(IFERROR(VLOOKUP(U245,Store_Showcase!B2:K134,10, FALSE), TRUE)=TRUE, IF(IFERROR(VLOOKUP(U245,Store_SRP!B2:K103,10, FALSE), TRUE)=TRUE,VLOOKUP(U245,Store_VAM!B2:K271,10, FALSE),VLOOKUP(U245,Store_SRP!B2:K103,10, FALSE)), VLOOKUP(U245,Store_Showcase!B2:K134,10, FALSE))</f>
      </c>
      <c r="T245">
        <f>IF(VLOOKUP(D245,Sku_Consolidated!A2:S948,19,FALSE)="SHOWCASE", VLOOKUP(U245,Store_Showcase!B2:L134,11, FALSE), IF(VLOOKUP(D245,Sku_Consolidated!A2:S948,19,FALSE)="VAM",VLOOKUP(U245,Store_VAM!B2:L271,11, FALSE),VLOOKUP(U245,Store_SRP!B2:L103,11, FALSE)))</f>
      </c>
      <c r="U245" s="14">
        <v>2006</v>
      </c>
      <c r="V245">
        <f>IF(VLOOKUP(D245,Sku_Consolidated!A2:S948,19,FALSE)="SHOWCASE", VLOOKUP(U245,Store_Showcase!B2:C134,2, FALSE), IF(VLOOKUP(D245,Sku_Consolidated!A2:S948,19,FALSE)="VAM",VLOOKUP(U245,Store_VAM!B2:C271,2, FALSE),VLOOKUP(U245,Store_SRP!B2:C103,2, FALSE)))</f>
      </c>
      <c r="W245">
        <f>VLOOKUP(D245,Sku_Consolidated!A2:G948, 7, FALSE)</f>
      </c>
      <c r="X245">
        <f>VLOOKUP(D245,Sku_Consolidated!A2:K948, 11, FALSE)</f>
      </c>
      <c r="Y245">
        <f>VLOOKUP(D245,Sku_Consolidated!A2:H948, 8, FALSE)</f>
      </c>
      <c r="Z245">
        <f>VLOOKUP(D245,Sku_Consolidated!A2:I948, 9, FALSE)</f>
      </c>
      <c r="AA245" t="s">
        <v>41</v>
      </c>
      <c r="AB245">
        <f>VLOOKUP(D245,Sku_Consolidated!A2:E948, {5}, FALSE)</f>
      </c>
      <c r="AC245">
        <f>IF(VLOOKUP(D245,Sku_Consolidated!A2:S948,19,FALSE)="SHOWCASE", VLOOKUP(U245,Store_Showcase!B2:N134,13, FALSE), IF(VLOOKUP(D245,Sku_Consolidated!A2:S948,19,FALSE)="VAM",VLOOKUP(U245,Store_VAM!B2:N271,13, FALSE),VLOOKUP(U245,Store_SRP!B2:N103,13, FALSE)))</f>
      </c>
      <c r="AD245">
        <f>IF(IFERROR(AC245,TRUE)=TRUE, "-","OK")</f>
      </c>
      <c r="AE245">
        <f>IF(IFERROR(VLOOKUP(U245,Store_Showcase!B2:H134,{5}, FALSE), TRUE)=TRUE, IF(IFERROR(VLOOKUP(U245,Store_SRP!B2:H103,{5}, FALSE), TRUE)=TRUE,VLOOKUP(U245,Store_VAM!B2:H271,{5}, FALSE),VLOOKUP(U245,Store_SRP!B2:H103,{5}, FALSE)), VLOOKUP(U245,Store_Showcase!B2:H134,{5}, FALSE))</f>
      </c>
      <c r="AF245">
        <f>IF(IFERROR(VLOOKUP(U245,Store_Showcase!B2:H134,{6}, FALSE), TRUE)=TRUE, IF(IFERROR(VLOOKUP(U245,Store_SRP!B2:H103,{6}, FALSE), TRUE)=TRUE,VLOOKUP(U245,Store_VAM!B2:H271,{6}, FALSE),VLOOKUP(U245,Store_SRP!B2:H103,{6}, FALSE)), VLOOKUP(U245,Store_Showcase!B2:H134,{6}, FALSE))</f>
      </c>
      <c r="AG245">
        <f>VLOOKUP(D245,Sku_Consolidated!A2:R948,18,FALSE)</f>
      </c>
      <c r="AH245">
        <f>VLOOKUP(D245,Sku_Consolidated!A2:S948,19,FALSE)</f>
      </c>
      <c r="AI245">
        <f>VLOOKUP(D245,Sku_Consolidated!A2:T948,20,FALSE)</f>
      </c>
    </row>
    <row r="246" spans="1:35" x14ac:dyDescent="0.25">
      <c r="A246">
        <v>2024</v>
      </c>
      <c r="B246" t="s">
        <v>30</v>
      </c>
      <c r="C246" t="s">
        <v>31</v>
      </c>
      <c r="D246">
        <v>104194036</v>
      </c>
      <c r="E246" t="s">
        <v>114</v>
      </c>
      <c r="F246" s="12" t="s">
        <v>116</v>
      </c>
      <c r="G246" s="12" t="s">
        <v>116</v>
      </c>
      <c r="H246" t="s">
        <v>34</v>
      </c>
      <c r="I246" s="13" t="s">
        <v>35</v>
      </c>
      <c r="J246" s="13">
        <f>IF(H246="EA", I246, 0)</f>
      </c>
      <c r="K246" s="13">
        <f>IF(H246="KG", I246, I246 * VLOOKUP(D246,Sku_Consolidated!A2:U948,21,FALSE))</f>
      </c>
      <c r="L246" s="14" t="s">
        <v>36</v>
      </c>
      <c r="M246">
        <v>80</v>
      </c>
      <c r="N246" s="14" t="s">
        <v>78</v>
      </c>
      <c r="O246" s="14" t="s">
        <v>103</v>
      </c>
      <c r="P246" s="14" t="s">
        <v>104</v>
      </c>
      <c r="Q246" s="14" t="s">
        <v>105</v>
      </c>
      <c r="R246">
        <f>IF(IFERROR(VLOOKUP(U246,Store_Showcase!B2:H134,7, FALSE), TRUE)=TRUE, IF(IFERROR(VLOOKUP(U246,Store_SRP!B2:H103,7, FALSE), TRUE)=TRUE,VLOOKUP(U246,Store_VAM!B2:H271,7, FALSE),VLOOKUP(U246,Store_SRP!B2:H103,7, FALSE)), VLOOKUP(U246,Store_Showcase!B2:H134,7, FALSE))</f>
      </c>
      <c r="S246">
        <f>IF(IFERROR(VLOOKUP(U246,Store_Showcase!B2:K134,10, FALSE), TRUE)=TRUE, IF(IFERROR(VLOOKUP(U246,Store_SRP!B2:K103,10, FALSE), TRUE)=TRUE,VLOOKUP(U246,Store_VAM!B2:K271,10, FALSE),VLOOKUP(U246,Store_SRP!B2:K103,10, FALSE)), VLOOKUP(U246,Store_Showcase!B2:K134,10, FALSE))</f>
      </c>
      <c r="T246">
        <f>IF(VLOOKUP(D246,Sku_Consolidated!A2:S948,19,FALSE)="SHOWCASE", VLOOKUP(U246,Store_Showcase!B2:L134,11, FALSE), IF(VLOOKUP(D246,Sku_Consolidated!A2:S948,19,FALSE)="VAM",VLOOKUP(U246,Store_VAM!B2:L271,11, FALSE),VLOOKUP(U246,Store_SRP!B2:L103,11, FALSE)))</f>
      </c>
      <c r="U246" s="14">
        <v>2006</v>
      </c>
      <c r="V246">
        <f>IF(VLOOKUP(D246,Sku_Consolidated!A2:S948,19,FALSE)="SHOWCASE", VLOOKUP(U246,Store_Showcase!B2:C134,2, FALSE), IF(VLOOKUP(D246,Sku_Consolidated!A2:S948,19,FALSE)="VAM",VLOOKUP(U246,Store_VAM!B2:C271,2, FALSE),VLOOKUP(U246,Store_SRP!B2:C103,2, FALSE)))</f>
      </c>
      <c r="W246">
        <f>VLOOKUP(D246,Sku_Consolidated!A2:G948, 7, FALSE)</f>
      </c>
      <c r="X246">
        <f>VLOOKUP(D246,Sku_Consolidated!A2:K948, 11, FALSE)</f>
      </c>
      <c r="Y246">
        <f>VLOOKUP(D246,Sku_Consolidated!A2:H948, 8, FALSE)</f>
      </c>
      <c r="Z246">
        <f>VLOOKUP(D246,Sku_Consolidated!A2:I948, 9, FALSE)</f>
      </c>
      <c r="AA246" t="s">
        <v>41</v>
      </c>
      <c r="AB246">
        <f>VLOOKUP(D246,Sku_Consolidated!A2:E948, {5}, FALSE)</f>
      </c>
      <c r="AC246">
        <f>IF(VLOOKUP(D246,Sku_Consolidated!A2:S948,19,FALSE)="SHOWCASE", VLOOKUP(U246,Store_Showcase!B2:N134,13, FALSE), IF(VLOOKUP(D246,Sku_Consolidated!A2:S948,19,FALSE)="VAM",VLOOKUP(U246,Store_VAM!B2:N271,13, FALSE),VLOOKUP(U246,Store_SRP!B2:N103,13, FALSE)))</f>
      </c>
      <c r="AD246">
        <f>IF(IFERROR(AC246,TRUE)=TRUE, "-","OK")</f>
      </c>
      <c r="AE246">
        <f>IF(IFERROR(VLOOKUP(U246,Store_Showcase!B2:H134,{5}, FALSE), TRUE)=TRUE, IF(IFERROR(VLOOKUP(U246,Store_SRP!B2:H103,{5}, FALSE), TRUE)=TRUE,VLOOKUP(U246,Store_VAM!B2:H271,{5}, FALSE),VLOOKUP(U246,Store_SRP!B2:H103,{5}, FALSE)), VLOOKUP(U246,Store_Showcase!B2:H134,{5}, FALSE))</f>
      </c>
      <c r="AF246">
        <f>IF(IFERROR(VLOOKUP(U246,Store_Showcase!B2:H134,{6}, FALSE), TRUE)=TRUE, IF(IFERROR(VLOOKUP(U246,Store_SRP!B2:H103,{6}, FALSE), TRUE)=TRUE,VLOOKUP(U246,Store_VAM!B2:H271,{6}, FALSE),VLOOKUP(U246,Store_SRP!B2:H103,{6}, FALSE)), VLOOKUP(U246,Store_Showcase!B2:H134,{6}, FALSE))</f>
      </c>
      <c r="AG246">
        <f>VLOOKUP(D246,Sku_Consolidated!A2:R948,18,FALSE)</f>
      </c>
      <c r="AH246">
        <f>VLOOKUP(D246,Sku_Consolidated!A2:S948,19,FALSE)</f>
      </c>
      <c r="AI246">
        <f>VLOOKUP(D246,Sku_Consolidated!A2:T948,20,FALSE)</f>
      </c>
    </row>
    <row r="247" spans="1:35" x14ac:dyDescent="0.25">
      <c r="A247">
        <v>2024</v>
      </c>
      <c r="B247" t="s">
        <v>30</v>
      </c>
      <c r="C247" t="s">
        <v>31</v>
      </c>
      <c r="D247">
        <v>104143246</v>
      </c>
      <c r="E247" t="s">
        <v>32</v>
      </c>
      <c r="F247" s="12" t="s">
        <v>122</v>
      </c>
      <c r="G247" s="12" t="s">
        <v>122</v>
      </c>
      <c r="H247" t="s">
        <v>34</v>
      </c>
      <c r="I247" s="13" t="s">
        <v>43</v>
      </c>
      <c r="J247" s="13">
        <f>IF(H247="EA", I247, 0)</f>
      </c>
      <c r="K247" s="13">
        <f>IF(H247="KG", I247, I247 * VLOOKUP(D247,Sku_Consolidated!A2:U948,21,FALSE))</f>
      </c>
      <c r="L247" s="14" t="s">
        <v>36</v>
      </c>
      <c r="M247">
        <v>80</v>
      </c>
      <c r="N247" s="14" t="s">
        <v>60</v>
      </c>
      <c r="O247" s="14" t="s">
        <v>61</v>
      </c>
      <c r="P247" s="14" t="s">
        <v>62</v>
      </c>
      <c r="Q247" s="14" t="s">
        <v>63</v>
      </c>
      <c r="R247">
        <f>IF(IFERROR(VLOOKUP(U247,Store_Showcase!B2:H134,7, FALSE), TRUE)=TRUE, IF(IFERROR(VLOOKUP(U247,Store_SRP!B2:H103,7, FALSE), TRUE)=TRUE,VLOOKUP(U247,Store_VAM!B2:H271,7, FALSE),VLOOKUP(U247,Store_SRP!B2:H103,7, FALSE)), VLOOKUP(U247,Store_Showcase!B2:H134,7, FALSE))</f>
      </c>
      <c r="S247">
        <f>IF(IFERROR(VLOOKUP(U247,Store_Showcase!B2:K134,10, FALSE), TRUE)=TRUE, IF(IFERROR(VLOOKUP(U247,Store_SRP!B2:K103,10, FALSE), TRUE)=TRUE,VLOOKUP(U247,Store_VAM!B2:K271,10, FALSE),VLOOKUP(U247,Store_SRP!B2:K103,10, FALSE)), VLOOKUP(U247,Store_Showcase!B2:K134,10, FALSE))</f>
      </c>
      <c r="T247">
        <f>IF(VLOOKUP(D247,Sku_Consolidated!A2:S948,19,FALSE)="SHOWCASE", VLOOKUP(U247,Store_Showcase!B2:L134,11, FALSE), IF(VLOOKUP(D247,Sku_Consolidated!A2:S948,19,FALSE)="VAM",VLOOKUP(U247,Store_VAM!B2:L271,11, FALSE),VLOOKUP(U247,Store_SRP!B2:L103,11, FALSE)))</f>
      </c>
      <c r="U247" s="14">
        <v>2006</v>
      </c>
      <c r="V247">
        <f>IF(VLOOKUP(D247,Sku_Consolidated!A2:S948,19,FALSE)="SHOWCASE", VLOOKUP(U247,Store_Showcase!B2:C134,2, FALSE), IF(VLOOKUP(D247,Sku_Consolidated!A2:S948,19,FALSE)="VAM",VLOOKUP(U247,Store_VAM!B2:C271,2, FALSE),VLOOKUP(U247,Store_SRP!B2:C103,2, FALSE)))</f>
      </c>
      <c r="W247">
        <f>VLOOKUP(D247,Sku_Consolidated!A2:G948, 7, FALSE)</f>
      </c>
      <c r="X247">
        <f>VLOOKUP(D247,Sku_Consolidated!A2:K948, 11, FALSE)</f>
      </c>
      <c r="Y247">
        <f>VLOOKUP(D247,Sku_Consolidated!A2:H948, 8, FALSE)</f>
      </c>
      <c r="Z247">
        <f>VLOOKUP(D247,Sku_Consolidated!A2:I948, 9, FALSE)</f>
      </c>
      <c r="AA247" t="s">
        <v>41</v>
      </c>
      <c r="AB247">
        <f>VLOOKUP(D247,Sku_Consolidated!A2:E948, {5}, FALSE)</f>
      </c>
      <c r="AC247">
        <f>IF(VLOOKUP(D247,Sku_Consolidated!A2:S948,19,FALSE)="SHOWCASE", VLOOKUP(U247,Store_Showcase!B2:N134,13, FALSE), IF(VLOOKUP(D247,Sku_Consolidated!A2:S948,19,FALSE)="VAM",VLOOKUP(U247,Store_VAM!B2:N271,13, FALSE),VLOOKUP(U247,Store_SRP!B2:N103,13, FALSE)))</f>
      </c>
      <c r="AD247">
        <f>IF(IFERROR(AC247,TRUE)=TRUE, "-","OK")</f>
      </c>
      <c r="AE247">
        <f>IF(IFERROR(VLOOKUP(U247,Store_Showcase!B2:H134,{5}, FALSE), TRUE)=TRUE, IF(IFERROR(VLOOKUP(U247,Store_SRP!B2:H103,{5}, FALSE), TRUE)=TRUE,VLOOKUP(U247,Store_VAM!B2:H271,{5}, FALSE),VLOOKUP(U247,Store_SRP!B2:H103,{5}, FALSE)), VLOOKUP(U247,Store_Showcase!B2:H134,{5}, FALSE))</f>
      </c>
      <c r="AF247">
        <f>IF(IFERROR(VLOOKUP(U247,Store_Showcase!B2:H134,{6}, FALSE), TRUE)=TRUE, IF(IFERROR(VLOOKUP(U247,Store_SRP!B2:H103,{6}, FALSE), TRUE)=TRUE,VLOOKUP(U247,Store_VAM!B2:H271,{6}, FALSE),VLOOKUP(U247,Store_SRP!B2:H103,{6}, FALSE)), VLOOKUP(U247,Store_Showcase!B2:H134,{6}, FALSE))</f>
      </c>
      <c r="AG247">
        <f>VLOOKUP(D247,Sku_Consolidated!A2:R948,18,FALSE)</f>
      </c>
      <c r="AH247">
        <f>VLOOKUP(D247,Sku_Consolidated!A2:S948,19,FALSE)</f>
      </c>
      <c r="AI247">
        <f>VLOOKUP(D247,Sku_Consolidated!A2:T948,20,FALSE)</f>
      </c>
    </row>
    <row r="248" spans="1:35" x14ac:dyDescent="0.25">
      <c r="A248">
        <v>2024</v>
      </c>
      <c r="B248" t="s">
        <v>30</v>
      </c>
      <c r="C248" t="s">
        <v>31</v>
      </c>
      <c r="D248">
        <v>104143265</v>
      </c>
      <c r="E248" t="s">
        <v>53</v>
      </c>
      <c r="F248" s="12" t="s">
        <v>122</v>
      </c>
      <c r="G248" s="12" t="s">
        <v>122</v>
      </c>
      <c r="H248" t="s">
        <v>34</v>
      </c>
      <c r="I248" s="13" t="s">
        <v>43</v>
      </c>
      <c r="J248" s="13">
        <f>IF(H248="EA", I248, 0)</f>
      </c>
      <c r="K248" s="13">
        <f>IF(H248="KG", I248, I248 * VLOOKUP(D248,Sku_Consolidated!A2:U948,21,FALSE))</f>
      </c>
      <c r="L248" s="14" t="s">
        <v>36</v>
      </c>
      <c r="M248">
        <v>80</v>
      </c>
      <c r="N248" s="14" t="s">
        <v>69</v>
      </c>
      <c r="O248" s="14" t="s">
        <v>70</v>
      </c>
      <c r="P248" s="14" t="s">
        <v>71</v>
      </c>
      <c r="Q248" s="14" t="s">
        <v>72</v>
      </c>
      <c r="R248">
        <f>IF(IFERROR(VLOOKUP(U248,Store_Showcase!B2:H134,7, FALSE), TRUE)=TRUE, IF(IFERROR(VLOOKUP(U248,Store_SRP!B2:H103,7, FALSE), TRUE)=TRUE,VLOOKUP(U248,Store_VAM!B2:H271,7, FALSE),VLOOKUP(U248,Store_SRP!B2:H103,7, FALSE)), VLOOKUP(U248,Store_Showcase!B2:H134,7, FALSE))</f>
      </c>
      <c r="S248">
        <f>IF(IFERROR(VLOOKUP(U248,Store_Showcase!B2:K134,10, FALSE), TRUE)=TRUE, IF(IFERROR(VLOOKUP(U248,Store_SRP!B2:K103,10, FALSE), TRUE)=TRUE,VLOOKUP(U248,Store_VAM!B2:K271,10, FALSE),VLOOKUP(U248,Store_SRP!B2:K103,10, FALSE)), VLOOKUP(U248,Store_Showcase!B2:K134,10, FALSE))</f>
      </c>
      <c r="T248">
        <f>IF(VLOOKUP(D248,Sku_Consolidated!A2:S948,19,FALSE)="SHOWCASE", VLOOKUP(U248,Store_Showcase!B2:L134,11, FALSE), IF(VLOOKUP(D248,Sku_Consolidated!A2:S948,19,FALSE)="VAM",VLOOKUP(U248,Store_VAM!B2:L271,11, FALSE),VLOOKUP(U248,Store_SRP!B2:L103,11, FALSE)))</f>
      </c>
      <c r="U248" s="14">
        <v>2006</v>
      </c>
      <c r="V248">
        <f>IF(VLOOKUP(D248,Sku_Consolidated!A2:S948,19,FALSE)="SHOWCASE", VLOOKUP(U248,Store_Showcase!B2:C134,2, FALSE), IF(VLOOKUP(D248,Sku_Consolidated!A2:S948,19,FALSE)="VAM",VLOOKUP(U248,Store_VAM!B2:C271,2, FALSE),VLOOKUP(U248,Store_SRP!B2:C103,2, FALSE)))</f>
      </c>
      <c r="W248">
        <f>VLOOKUP(D248,Sku_Consolidated!A2:G948, 7, FALSE)</f>
      </c>
      <c r="X248">
        <f>VLOOKUP(D248,Sku_Consolidated!A2:K948, 11, FALSE)</f>
      </c>
      <c r="Y248">
        <f>VLOOKUP(D248,Sku_Consolidated!A2:H948, 8, FALSE)</f>
      </c>
      <c r="Z248">
        <f>VLOOKUP(D248,Sku_Consolidated!A2:I948, 9, FALSE)</f>
      </c>
      <c r="AA248" t="s">
        <v>41</v>
      </c>
      <c r="AB248">
        <f>VLOOKUP(D248,Sku_Consolidated!A2:E948, {5}, FALSE)</f>
      </c>
      <c r="AC248">
        <f>IF(VLOOKUP(D248,Sku_Consolidated!A2:S948,19,FALSE)="SHOWCASE", VLOOKUP(U248,Store_Showcase!B2:N134,13, FALSE), IF(VLOOKUP(D248,Sku_Consolidated!A2:S948,19,FALSE)="VAM",VLOOKUP(U248,Store_VAM!B2:N271,13, FALSE),VLOOKUP(U248,Store_SRP!B2:N103,13, FALSE)))</f>
      </c>
      <c r="AD248">
        <f>IF(IFERROR(AC248,TRUE)=TRUE, "-","OK")</f>
      </c>
      <c r="AE248">
        <f>IF(IFERROR(VLOOKUP(U248,Store_Showcase!B2:H134,{5}, FALSE), TRUE)=TRUE, IF(IFERROR(VLOOKUP(U248,Store_SRP!B2:H103,{5}, FALSE), TRUE)=TRUE,VLOOKUP(U248,Store_VAM!B2:H271,{5}, FALSE),VLOOKUP(U248,Store_SRP!B2:H103,{5}, FALSE)), VLOOKUP(U248,Store_Showcase!B2:H134,{5}, FALSE))</f>
      </c>
      <c r="AF248">
        <f>IF(IFERROR(VLOOKUP(U248,Store_Showcase!B2:H134,{6}, FALSE), TRUE)=TRUE, IF(IFERROR(VLOOKUP(U248,Store_SRP!B2:H103,{6}, FALSE), TRUE)=TRUE,VLOOKUP(U248,Store_VAM!B2:H271,{6}, FALSE),VLOOKUP(U248,Store_SRP!B2:H103,{6}, FALSE)), VLOOKUP(U248,Store_Showcase!B2:H134,{6}, FALSE))</f>
      </c>
      <c r="AG248">
        <f>VLOOKUP(D248,Sku_Consolidated!A2:R948,18,FALSE)</f>
      </c>
      <c r="AH248">
        <f>VLOOKUP(D248,Sku_Consolidated!A2:S948,19,FALSE)</f>
      </c>
      <c r="AI248">
        <f>VLOOKUP(D248,Sku_Consolidated!A2:T948,20,FALSE)</f>
      </c>
    </row>
    <row r="249" spans="1:35" x14ac:dyDescent="0.25">
      <c r="A249">
        <v>2024</v>
      </c>
      <c r="B249" t="s">
        <v>30</v>
      </c>
      <c r="C249" t="s">
        <v>31</v>
      </c>
      <c r="D249">
        <v>104194032</v>
      </c>
      <c r="E249" t="s">
        <v>129</v>
      </c>
      <c r="F249" s="12" t="s">
        <v>122</v>
      </c>
      <c r="G249" s="12" t="s">
        <v>122</v>
      </c>
      <c r="H249" t="s">
        <v>34</v>
      </c>
      <c r="I249" s="13" t="s">
        <v>43</v>
      </c>
      <c r="J249" s="13">
        <f>IF(H249="EA", I249, 0)</f>
      </c>
      <c r="K249" s="13">
        <f>IF(H249="KG", I249, I249 * VLOOKUP(D249,Sku_Consolidated!A2:U948,21,FALSE))</f>
      </c>
      <c r="L249" s="14" t="s">
        <v>36</v>
      </c>
      <c r="M249">
        <v>80</v>
      </c>
      <c r="N249" s="14" t="s">
        <v>135</v>
      </c>
      <c r="O249" s="14" t="s">
        <v>136</v>
      </c>
      <c r="P249" s="14" t="s">
        <v>137</v>
      </c>
      <c r="Q249" s="14" t="s">
        <v>138</v>
      </c>
      <c r="R249">
        <f>IF(IFERROR(VLOOKUP(U249,Store_Showcase!B2:H134,7, FALSE), TRUE)=TRUE, IF(IFERROR(VLOOKUP(U249,Store_SRP!B2:H103,7, FALSE), TRUE)=TRUE,VLOOKUP(U249,Store_VAM!B2:H271,7, FALSE),VLOOKUP(U249,Store_SRP!B2:H103,7, FALSE)), VLOOKUP(U249,Store_Showcase!B2:H134,7, FALSE))</f>
      </c>
      <c r="S249">
        <f>IF(IFERROR(VLOOKUP(U249,Store_Showcase!B2:K134,10, FALSE), TRUE)=TRUE, IF(IFERROR(VLOOKUP(U249,Store_SRP!B2:K103,10, FALSE), TRUE)=TRUE,VLOOKUP(U249,Store_VAM!B2:K271,10, FALSE),VLOOKUP(U249,Store_SRP!B2:K103,10, FALSE)), VLOOKUP(U249,Store_Showcase!B2:K134,10, FALSE))</f>
      </c>
      <c r="T249">
        <f>IF(VLOOKUP(D249,Sku_Consolidated!A2:S948,19,FALSE)="SHOWCASE", VLOOKUP(U249,Store_Showcase!B2:L134,11, FALSE), IF(VLOOKUP(D249,Sku_Consolidated!A2:S948,19,FALSE)="VAM",VLOOKUP(U249,Store_VAM!B2:L271,11, FALSE),VLOOKUP(U249,Store_SRP!B2:L103,11, FALSE)))</f>
      </c>
      <c r="U249" s="14">
        <v>2006</v>
      </c>
      <c r="V249">
        <f>IF(VLOOKUP(D249,Sku_Consolidated!A2:S948,19,FALSE)="SHOWCASE", VLOOKUP(U249,Store_Showcase!B2:C134,2, FALSE), IF(VLOOKUP(D249,Sku_Consolidated!A2:S948,19,FALSE)="VAM",VLOOKUP(U249,Store_VAM!B2:C271,2, FALSE),VLOOKUP(U249,Store_SRP!B2:C103,2, FALSE)))</f>
      </c>
      <c r="W249">
        <f>VLOOKUP(D249,Sku_Consolidated!A2:G948, 7, FALSE)</f>
      </c>
      <c r="X249">
        <f>VLOOKUP(D249,Sku_Consolidated!A2:K948, 11, FALSE)</f>
      </c>
      <c r="Y249">
        <f>VLOOKUP(D249,Sku_Consolidated!A2:H948, 8, FALSE)</f>
      </c>
      <c r="Z249">
        <f>VLOOKUP(D249,Sku_Consolidated!A2:I948, 9, FALSE)</f>
      </c>
      <c r="AA249" t="s">
        <v>41</v>
      </c>
      <c r="AB249">
        <f>VLOOKUP(D249,Sku_Consolidated!A2:E948, {5}, FALSE)</f>
      </c>
      <c r="AC249">
        <f>IF(VLOOKUP(D249,Sku_Consolidated!A2:S948,19,FALSE)="SHOWCASE", VLOOKUP(U249,Store_Showcase!B2:N134,13, FALSE), IF(VLOOKUP(D249,Sku_Consolidated!A2:S948,19,FALSE)="VAM",VLOOKUP(U249,Store_VAM!B2:N271,13, FALSE),VLOOKUP(U249,Store_SRP!B2:N103,13, FALSE)))</f>
      </c>
      <c r="AD249">
        <f>IF(IFERROR(AC249,TRUE)=TRUE, "-","OK")</f>
      </c>
      <c r="AE249">
        <f>IF(IFERROR(VLOOKUP(U249,Store_Showcase!B2:H134,{5}, FALSE), TRUE)=TRUE, IF(IFERROR(VLOOKUP(U249,Store_SRP!B2:H103,{5}, FALSE), TRUE)=TRUE,VLOOKUP(U249,Store_VAM!B2:H271,{5}, FALSE),VLOOKUP(U249,Store_SRP!B2:H103,{5}, FALSE)), VLOOKUP(U249,Store_Showcase!B2:H134,{5}, FALSE))</f>
      </c>
      <c r="AF249">
        <f>IF(IFERROR(VLOOKUP(U249,Store_Showcase!B2:H134,{6}, FALSE), TRUE)=TRUE, IF(IFERROR(VLOOKUP(U249,Store_SRP!B2:H103,{6}, FALSE), TRUE)=TRUE,VLOOKUP(U249,Store_VAM!B2:H271,{6}, FALSE),VLOOKUP(U249,Store_SRP!B2:H103,{6}, FALSE)), VLOOKUP(U249,Store_Showcase!B2:H134,{6}, FALSE))</f>
      </c>
      <c r="AG249">
        <f>VLOOKUP(D249,Sku_Consolidated!A2:R948,18,FALSE)</f>
      </c>
      <c r="AH249">
        <f>VLOOKUP(D249,Sku_Consolidated!A2:S948,19,FALSE)</f>
      </c>
      <c r="AI249">
        <f>VLOOKUP(D249,Sku_Consolidated!A2:T948,20,FALSE)</f>
      </c>
    </row>
    <row r="250" spans="1:35" x14ac:dyDescent="0.25">
      <c r="A250">
        <v>2024</v>
      </c>
      <c r="B250" t="s">
        <v>30</v>
      </c>
      <c r="C250" t="s">
        <v>31</v>
      </c>
      <c r="D250">
        <v>104194036</v>
      </c>
      <c r="E250" t="s">
        <v>114</v>
      </c>
      <c r="F250" s="12" t="s">
        <v>122</v>
      </c>
      <c r="G250" s="12" t="s">
        <v>122</v>
      </c>
      <c r="H250" t="s">
        <v>34</v>
      </c>
      <c r="I250" s="13" t="s">
        <v>43</v>
      </c>
      <c r="J250" s="13">
        <f>IF(H250="EA", I250, 0)</f>
      </c>
      <c r="K250" s="13">
        <f>IF(H250="KG", I250, I250 * VLOOKUP(D250,Sku_Consolidated!A2:U948,21,FALSE))</f>
      </c>
      <c r="L250" s="14" t="s">
        <v>36</v>
      </c>
      <c r="M250">
        <v>80</v>
      </c>
      <c r="N250" s="14" t="s">
        <v>69</v>
      </c>
      <c r="O250" s="14" t="s">
        <v>70</v>
      </c>
      <c r="P250" s="14" t="s">
        <v>71</v>
      </c>
      <c r="Q250" s="14" t="s">
        <v>72</v>
      </c>
      <c r="R250">
        <f>IF(IFERROR(VLOOKUP(U250,Store_Showcase!B2:H134,7, FALSE), TRUE)=TRUE, IF(IFERROR(VLOOKUP(U250,Store_SRP!B2:H103,7, FALSE), TRUE)=TRUE,VLOOKUP(U250,Store_VAM!B2:H271,7, FALSE),VLOOKUP(U250,Store_SRP!B2:H103,7, FALSE)), VLOOKUP(U250,Store_Showcase!B2:H134,7, FALSE))</f>
      </c>
      <c r="S250">
        <f>IF(IFERROR(VLOOKUP(U250,Store_Showcase!B2:K134,10, FALSE), TRUE)=TRUE, IF(IFERROR(VLOOKUP(U250,Store_SRP!B2:K103,10, FALSE), TRUE)=TRUE,VLOOKUP(U250,Store_VAM!B2:K271,10, FALSE),VLOOKUP(U250,Store_SRP!B2:K103,10, FALSE)), VLOOKUP(U250,Store_Showcase!B2:K134,10, FALSE))</f>
      </c>
      <c r="T250">
        <f>IF(VLOOKUP(D250,Sku_Consolidated!A2:S948,19,FALSE)="SHOWCASE", VLOOKUP(U250,Store_Showcase!B2:L134,11, FALSE), IF(VLOOKUP(D250,Sku_Consolidated!A2:S948,19,FALSE)="VAM",VLOOKUP(U250,Store_VAM!B2:L271,11, FALSE),VLOOKUP(U250,Store_SRP!B2:L103,11, FALSE)))</f>
      </c>
      <c r="U250" s="14">
        <v>2006</v>
      </c>
      <c r="V250">
        <f>IF(VLOOKUP(D250,Sku_Consolidated!A2:S948,19,FALSE)="SHOWCASE", VLOOKUP(U250,Store_Showcase!B2:C134,2, FALSE), IF(VLOOKUP(D250,Sku_Consolidated!A2:S948,19,FALSE)="VAM",VLOOKUP(U250,Store_VAM!B2:C271,2, FALSE),VLOOKUP(U250,Store_SRP!B2:C103,2, FALSE)))</f>
      </c>
      <c r="W250">
        <f>VLOOKUP(D250,Sku_Consolidated!A2:G948, 7, FALSE)</f>
      </c>
      <c r="X250">
        <f>VLOOKUP(D250,Sku_Consolidated!A2:K948, 11, FALSE)</f>
      </c>
      <c r="Y250">
        <f>VLOOKUP(D250,Sku_Consolidated!A2:H948, 8, FALSE)</f>
      </c>
      <c r="Z250">
        <f>VLOOKUP(D250,Sku_Consolidated!A2:I948, 9, FALSE)</f>
      </c>
      <c r="AA250" t="s">
        <v>41</v>
      </c>
      <c r="AB250">
        <f>VLOOKUP(D250,Sku_Consolidated!A2:E948, {5}, FALSE)</f>
      </c>
      <c r="AC250">
        <f>IF(VLOOKUP(D250,Sku_Consolidated!A2:S948,19,FALSE)="SHOWCASE", VLOOKUP(U250,Store_Showcase!B2:N134,13, FALSE), IF(VLOOKUP(D250,Sku_Consolidated!A2:S948,19,FALSE)="VAM",VLOOKUP(U250,Store_VAM!B2:N271,13, FALSE),VLOOKUP(U250,Store_SRP!B2:N103,13, FALSE)))</f>
      </c>
      <c r="AD250">
        <f>IF(IFERROR(AC250,TRUE)=TRUE, "-","OK")</f>
      </c>
      <c r="AE250">
        <f>IF(IFERROR(VLOOKUP(U250,Store_Showcase!B2:H134,{5}, FALSE), TRUE)=TRUE, IF(IFERROR(VLOOKUP(U250,Store_SRP!B2:H103,{5}, FALSE), TRUE)=TRUE,VLOOKUP(U250,Store_VAM!B2:H271,{5}, FALSE),VLOOKUP(U250,Store_SRP!B2:H103,{5}, FALSE)), VLOOKUP(U250,Store_Showcase!B2:H134,{5}, FALSE))</f>
      </c>
      <c r="AF250">
        <f>IF(IFERROR(VLOOKUP(U250,Store_Showcase!B2:H134,{6}, FALSE), TRUE)=TRUE, IF(IFERROR(VLOOKUP(U250,Store_SRP!B2:H103,{6}, FALSE), TRUE)=TRUE,VLOOKUP(U250,Store_VAM!B2:H271,{6}, FALSE),VLOOKUP(U250,Store_SRP!B2:H103,{6}, FALSE)), VLOOKUP(U250,Store_Showcase!B2:H134,{6}, FALSE))</f>
      </c>
      <c r="AG250">
        <f>VLOOKUP(D250,Sku_Consolidated!A2:R948,18,FALSE)</f>
      </c>
      <c r="AH250">
        <f>VLOOKUP(D250,Sku_Consolidated!A2:S948,19,FALSE)</f>
      </c>
      <c r="AI250">
        <f>VLOOKUP(D250,Sku_Consolidated!A2:T948,20,FALSE)</f>
      </c>
    </row>
    <row r="251" spans="1:35" x14ac:dyDescent="0.25">
      <c r="A251">
        <v>2024</v>
      </c>
      <c r="B251" t="s">
        <v>30</v>
      </c>
      <c r="C251" t="s">
        <v>31</v>
      </c>
      <c r="D251">
        <v>104194032</v>
      </c>
      <c r="E251" t="s">
        <v>129</v>
      </c>
      <c r="F251" s="12" t="s">
        <v>82</v>
      </c>
      <c r="G251" s="12" t="s">
        <v>82</v>
      </c>
      <c r="H251" t="s">
        <v>34</v>
      </c>
      <c r="I251" s="13" t="s">
        <v>43</v>
      </c>
      <c r="J251" s="13">
        <f>IF(H251="EA", I251, 0)</f>
      </c>
      <c r="K251" s="13">
        <f>IF(H251="KG", I251, I251 * VLOOKUP(D251,Sku_Consolidated!A2:U948,21,FALSE))</f>
      </c>
      <c r="L251" s="14" t="s">
        <v>36</v>
      </c>
      <c r="M251">
        <v>80</v>
      </c>
      <c r="N251" s="14" t="s">
        <v>135</v>
      </c>
      <c r="O251" s="14" t="s">
        <v>136</v>
      </c>
      <c r="P251" s="14" t="s">
        <v>137</v>
      </c>
      <c r="Q251" s="14" t="s">
        <v>138</v>
      </c>
      <c r="R251">
        <f>IF(IFERROR(VLOOKUP(U251,Store_Showcase!B2:H134,7, FALSE), TRUE)=TRUE, IF(IFERROR(VLOOKUP(U251,Store_SRP!B2:H103,7, FALSE), TRUE)=TRUE,VLOOKUP(U251,Store_VAM!B2:H271,7, FALSE),VLOOKUP(U251,Store_SRP!B2:H103,7, FALSE)), VLOOKUP(U251,Store_Showcase!B2:H134,7, FALSE))</f>
      </c>
      <c r="S251">
        <f>IF(IFERROR(VLOOKUP(U251,Store_Showcase!B2:K134,10, FALSE), TRUE)=TRUE, IF(IFERROR(VLOOKUP(U251,Store_SRP!B2:K103,10, FALSE), TRUE)=TRUE,VLOOKUP(U251,Store_VAM!B2:K271,10, FALSE),VLOOKUP(U251,Store_SRP!B2:K103,10, FALSE)), VLOOKUP(U251,Store_Showcase!B2:K134,10, FALSE))</f>
      </c>
      <c r="T251">
        <f>IF(VLOOKUP(D251,Sku_Consolidated!A2:S948,19,FALSE)="SHOWCASE", VLOOKUP(U251,Store_Showcase!B2:L134,11, FALSE), IF(VLOOKUP(D251,Sku_Consolidated!A2:S948,19,FALSE)="VAM",VLOOKUP(U251,Store_VAM!B2:L271,11, FALSE),VLOOKUP(U251,Store_SRP!B2:L103,11, FALSE)))</f>
      </c>
      <c r="U251" s="14">
        <v>2006</v>
      </c>
      <c r="V251">
        <f>IF(VLOOKUP(D251,Sku_Consolidated!A2:S948,19,FALSE)="SHOWCASE", VLOOKUP(U251,Store_Showcase!B2:C134,2, FALSE), IF(VLOOKUP(D251,Sku_Consolidated!A2:S948,19,FALSE)="VAM",VLOOKUP(U251,Store_VAM!B2:C271,2, FALSE),VLOOKUP(U251,Store_SRP!B2:C103,2, FALSE)))</f>
      </c>
      <c r="W251">
        <f>VLOOKUP(D251,Sku_Consolidated!A2:G948, 7, FALSE)</f>
      </c>
      <c r="X251">
        <f>VLOOKUP(D251,Sku_Consolidated!A2:K948, 11, FALSE)</f>
      </c>
      <c r="Y251">
        <f>VLOOKUP(D251,Sku_Consolidated!A2:H948, 8, FALSE)</f>
      </c>
      <c r="Z251">
        <f>VLOOKUP(D251,Sku_Consolidated!A2:I948, 9, FALSE)</f>
      </c>
      <c r="AA251" t="s">
        <v>41</v>
      </c>
      <c r="AB251">
        <f>VLOOKUP(D251,Sku_Consolidated!A2:E948, {5}, FALSE)</f>
      </c>
      <c r="AC251">
        <f>IF(VLOOKUP(D251,Sku_Consolidated!A2:S948,19,FALSE)="SHOWCASE", VLOOKUP(U251,Store_Showcase!B2:N134,13, FALSE), IF(VLOOKUP(D251,Sku_Consolidated!A2:S948,19,FALSE)="VAM",VLOOKUP(U251,Store_VAM!B2:N271,13, FALSE),VLOOKUP(U251,Store_SRP!B2:N103,13, FALSE)))</f>
      </c>
      <c r="AD251">
        <f>IF(IFERROR(AC251,TRUE)=TRUE, "-","OK")</f>
      </c>
      <c r="AE251">
        <f>IF(IFERROR(VLOOKUP(U251,Store_Showcase!B2:H134,{5}, FALSE), TRUE)=TRUE, IF(IFERROR(VLOOKUP(U251,Store_SRP!B2:H103,{5}, FALSE), TRUE)=TRUE,VLOOKUP(U251,Store_VAM!B2:H271,{5}, FALSE),VLOOKUP(U251,Store_SRP!B2:H103,{5}, FALSE)), VLOOKUP(U251,Store_Showcase!B2:H134,{5}, FALSE))</f>
      </c>
      <c r="AF251">
        <f>IF(IFERROR(VLOOKUP(U251,Store_Showcase!B2:H134,{6}, FALSE), TRUE)=TRUE, IF(IFERROR(VLOOKUP(U251,Store_SRP!B2:H103,{6}, FALSE), TRUE)=TRUE,VLOOKUP(U251,Store_VAM!B2:H271,{6}, FALSE),VLOOKUP(U251,Store_SRP!B2:H103,{6}, FALSE)), VLOOKUP(U251,Store_Showcase!B2:H134,{6}, FALSE))</f>
      </c>
      <c r="AG251">
        <f>VLOOKUP(D251,Sku_Consolidated!A2:R948,18,FALSE)</f>
      </c>
      <c r="AH251">
        <f>VLOOKUP(D251,Sku_Consolidated!A2:S948,19,FALSE)</f>
      </c>
      <c r="AI251">
        <f>VLOOKUP(D251,Sku_Consolidated!A2:T948,20,FALSE)</f>
      </c>
    </row>
    <row r="252" spans="1:35" x14ac:dyDescent="0.25">
      <c r="A252">
        <v>2024</v>
      </c>
      <c r="B252" t="s">
        <v>30</v>
      </c>
      <c r="C252" t="s">
        <v>31</v>
      </c>
      <c r="D252">
        <v>104194036</v>
      </c>
      <c r="E252" t="s">
        <v>114</v>
      </c>
      <c r="F252" s="12" t="s">
        <v>82</v>
      </c>
      <c r="G252" s="12" t="s">
        <v>82</v>
      </c>
      <c r="H252" t="s">
        <v>34</v>
      </c>
      <c r="I252" s="13" t="s">
        <v>43</v>
      </c>
      <c r="J252" s="13">
        <f>IF(H252="EA", I252, 0)</f>
      </c>
      <c r="K252" s="13">
        <f>IF(H252="KG", I252, I252 * VLOOKUP(D252,Sku_Consolidated!A2:U948,21,FALSE))</f>
      </c>
      <c r="L252" s="14" t="s">
        <v>36</v>
      </c>
      <c r="M252">
        <v>80</v>
      </c>
      <c r="N252" s="14" t="s">
        <v>69</v>
      </c>
      <c r="O252" s="14" t="s">
        <v>70</v>
      </c>
      <c r="P252" s="14" t="s">
        <v>71</v>
      </c>
      <c r="Q252" s="14" t="s">
        <v>72</v>
      </c>
      <c r="R252">
        <f>IF(IFERROR(VLOOKUP(U252,Store_Showcase!B2:H134,7, FALSE), TRUE)=TRUE, IF(IFERROR(VLOOKUP(U252,Store_SRP!B2:H103,7, FALSE), TRUE)=TRUE,VLOOKUP(U252,Store_VAM!B2:H271,7, FALSE),VLOOKUP(U252,Store_SRP!B2:H103,7, FALSE)), VLOOKUP(U252,Store_Showcase!B2:H134,7, FALSE))</f>
      </c>
      <c r="S252">
        <f>IF(IFERROR(VLOOKUP(U252,Store_Showcase!B2:K134,10, FALSE), TRUE)=TRUE, IF(IFERROR(VLOOKUP(U252,Store_SRP!B2:K103,10, FALSE), TRUE)=TRUE,VLOOKUP(U252,Store_VAM!B2:K271,10, FALSE),VLOOKUP(U252,Store_SRP!B2:K103,10, FALSE)), VLOOKUP(U252,Store_Showcase!B2:K134,10, FALSE))</f>
      </c>
      <c r="T252">
        <f>IF(VLOOKUP(D252,Sku_Consolidated!A2:S948,19,FALSE)="SHOWCASE", VLOOKUP(U252,Store_Showcase!B2:L134,11, FALSE), IF(VLOOKUP(D252,Sku_Consolidated!A2:S948,19,FALSE)="VAM",VLOOKUP(U252,Store_VAM!B2:L271,11, FALSE),VLOOKUP(U252,Store_SRP!B2:L103,11, FALSE)))</f>
      </c>
      <c r="U252" s="14">
        <v>2006</v>
      </c>
      <c r="V252">
        <f>IF(VLOOKUP(D252,Sku_Consolidated!A2:S948,19,FALSE)="SHOWCASE", VLOOKUP(U252,Store_Showcase!B2:C134,2, FALSE), IF(VLOOKUP(D252,Sku_Consolidated!A2:S948,19,FALSE)="VAM",VLOOKUP(U252,Store_VAM!B2:C271,2, FALSE),VLOOKUP(U252,Store_SRP!B2:C103,2, FALSE)))</f>
      </c>
      <c r="W252">
        <f>VLOOKUP(D252,Sku_Consolidated!A2:G948, 7, FALSE)</f>
      </c>
      <c r="X252">
        <f>VLOOKUP(D252,Sku_Consolidated!A2:K948, 11, FALSE)</f>
      </c>
      <c r="Y252">
        <f>VLOOKUP(D252,Sku_Consolidated!A2:H948, 8, FALSE)</f>
      </c>
      <c r="Z252">
        <f>VLOOKUP(D252,Sku_Consolidated!A2:I948, 9, FALSE)</f>
      </c>
      <c r="AA252" t="s">
        <v>41</v>
      </c>
      <c r="AB252">
        <f>VLOOKUP(D252,Sku_Consolidated!A2:E948, {5}, FALSE)</f>
      </c>
      <c r="AC252">
        <f>IF(VLOOKUP(D252,Sku_Consolidated!A2:S948,19,FALSE)="SHOWCASE", VLOOKUP(U252,Store_Showcase!B2:N134,13, FALSE), IF(VLOOKUP(D252,Sku_Consolidated!A2:S948,19,FALSE)="VAM",VLOOKUP(U252,Store_VAM!B2:N271,13, FALSE),VLOOKUP(U252,Store_SRP!B2:N103,13, FALSE)))</f>
      </c>
      <c r="AD252">
        <f>IF(IFERROR(AC252,TRUE)=TRUE, "-","OK")</f>
      </c>
      <c r="AE252">
        <f>IF(IFERROR(VLOOKUP(U252,Store_Showcase!B2:H134,{5}, FALSE), TRUE)=TRUE, IF(IFERROR(VLOOKUP(U252,Store_SRP!B2:H103,{5}, FALSE), TRUE)=TRUE,VLOOKUP(U252,Store_VAM!B2:H271,{5}, FALSE),VLOOKUP(U252,Store_SRP!B2:H103,{5}, FALSE)), VLOOKUP(U252,Store_Showcase!B2:H134,{5}, FALSE))</f>
      </c>
      <c r="AF252">
        <f>IF(IFERROR(VLOOKUP(U252,Store_Showcase!B2:H134,{6}, FALSE), TRUE)=TRUE, IF(IFERROR(VLOOKUP(U252,Store_SRP!B2:H103,{6}, FALSE), TRUE)=TRUE,VLOOKUP(U252,Store_VAM!B2:H271,{6}, FALSE),VLOOKUP(U252,Store_SRP!B2:H103,{6}, FALSE)), VLOOKUP(U252,Store_Showcase!B2:H134,{6}, FALSE))</f>
      </c>
      <c r="AG252">
        <f>VLOOKUP(D252,Sku_Consolidated!A2:R948,18,FALSE)</f>
      </c>
      <c r="AH252">
        <f>VLOOKUP(D252,Sku_Consolidated!A2:S948,19,FALSE)</f>
      </c>
      <c r="AI252">
        <f>VLOOKUP(D252,Sku_Consolidated!A2:T948,20,FALSE)</f>
      </c>
    </row>
    <row r="253" spans="1:35" x14ac:dyDescent="0.25">
      <c r="A253">
        <v>2024</v>
      </c>
      <c r="B253" t="s">
        <v>30</v>
      </c>
      <c r="C253" t="s">
        <v>31</v>
      </c>
      <c r="D253">
        <v>104143253</v>
      </c>
      <c r="E253" t="s">
        <v>64</v>
      </c>
      <c r="F253" s="12" t="s">
        <v>83</v>
      </c>
      <c r="G253" s="12" t="s">
        <v>83</v>
      </c>
      <c r="H253" t="s">
        <v>34</v>
      </c>
      <c r="I253" s="13" t="s">
        <v>54</v>
      </c>
      <c r="J253" s="13">
        <f>IF(H253="EA", I253, 0)</f>
      </c>
      <c r="K253" s="13">
        <f>IF(H253="KG", I253, I253 * VLOOKUP(D253,Sku_Consolidated!A2:U948,21,FALSE))</f>
      </c>
      <c r="L253" s="14" t="s">
        <v>36</v>
      </c>
      <c r="M253">
        <v>80</v>
      </c>
      <c r="N253" s="14" t="s">
        <v>95</v>
      </c>
      <c r="O253" s="14" t="s">
        <v>96</v>
      </c>
      <c r="P253" s="14" t="s">
        <v>97</v>
      </c>
      <c r="Q253" s="14" t="s">
        <v>98</v>
      </c>
      <c r="R253">
        <f>IF(IFERROR(VLOOKUP(U253,Store_Showcase!B2:H134,7, FALSE), TRUE)=TRUE, IF(IFERROR(VLOOKUP(U253,Store_SRP!B2:H103,7, FALSE), TRUE)=TRUE,VLOOKUP(U253,Store_VAM!B2:H271,7, FALSE),VLOOKUP(U253,Store_SRP!B2:H103,7, FALSE)), VLOOKUP(U253,Store_Showcase!B2:H134,7, FALSE))</f>
      </c>
      <c r="S253">
        <f>IF(IFERROR(VLOOKUP(U253,Store_Showcase!B2:K134,10, FALSE), TRUE)=TRUE, IF(IFERROR(VLOOKUP(U253,Store_SRP!B2:K103,10, FALSE), TRUE)=TRUE,VLOOKUP(U253,Store_VAM!B2:K271,10, FALSE),VLOOKUP(U253,Store_SRP!B2:K103,10, FALSE)), VLOOKUP(U253,Store_Showcase!B2:K134,10, FALSE))</f>
      </c>
      <c r="T253">
        <f>IF(VLOOKUP(D253,Sku_Consolidated!A2:S948,19,FALSE)="SHOWCASE", VLOOKUP(U253,Store_Showcase!B2:L134,11, FALSE), IF(VLOOKUP(D253,Sku_Consolidated!A2:S948,19,FALSE)="VAM",VLOOKUP(U253,Store_VAM!B2:L271,11, FALSE),VLOOKUP(U253,Store_SRP!B2:L103,11, FALSE)))</f>
      </c>
      <c r="U253" s="14">
        <v>2006</v>
      </c>
      <c r="V253">
        <f>IF(VLOOKUP(D253,Sku_Consolidated!A2:S948,19,FALSE)="SHOWCASE", VLOOKUP(U253,Store_Showcase!B2:C134,2, FALSE), IF(VLOOKUP(D253,Sku_Consolidated!A2:S948,19,FALSE)="VAM",VLOOKUP(U253,Store_VAM!B2:C271,2, FALSE),VLOOKUP(U253,Store_SRP!B2:C103,2, FALSE)))</f>
      </c>
      <c r="W253">
        <f>VLOOKUP(D253,Sku_Consolidated!A2:G948, 7, FALSE)</f>
      </c>
      <c r="X253">
        <f>VLOOKUP(D253,Sku_Consolidated!A2:K948, 11, FALSE)</f>
      </c>
      <c r="Y253">
        <f>VLOOKUP(D253,Sku_Consolidated!A2:H948, 8, FALSE)</f>
      </c>
      <c r="Z253">
        <f>VLOOKUP(D253,Sku_Consolidated!A2:I948, 9, FALSE)</f>
      </c>
      <c r="AA253" t="s">
        <v>41</v>
      </c>
      <c r="AB253">
        <f>VLOOKUP(D253,Sku_Consolidated!A2:E948, {5}, FALSE)</f>
      </c>
      <c r="AC253">
        <f>IF(VLOOKUP(D253,Sku_Consolidated!A2:S948,19,FALSE)="SHOWCASE", VLOOKUP(U253,Store_Showcase!B2:N134,13, FALSE), IF(VLOOKUP(D253,Sku_Consolidated!A2:S948,19,FALSE)="VAM",VLOOKUP(U253,Store_VAM!B2:N271,13, FALSE),VLOOKUP(U253,Store_SRP!B2:N103,13, FALSE)))</f>
      </c>
      <c r="AD253">
        <f>IF(IFERROR(AC253,TRUE)=TRUE, "-","OK")</f>
      </c>
      <c r="AE253">
        <f>IF(IFERROR(VLOOKUP(U253,Store_Showcase!B2:H134,{5}, FALSE), TRUE)=TRUE, IF(IFERROR(VLOOKUP(U253,Store_SRP!B2:H103,{5}, FALSE), TRUE)=TRUE,VLOOKUP(U253,Store_VAM!B2:H271,{5}, FALSE),VLOOKUP(U253,Store_SRP!B2:H103,{5}, FALSE)), VLOOKUP(U253,Store_Showcase!B2:H134,{5}, FALSE))</f>
      </c>
      <c r="AF253">
        <f>IF(IFERROR(VLOOKUP(U253,Store_Showcase!B2:H134,{6}, FALSE), TRUE)=TRUE, IF(IFERROR(VLOOKUP(U253,Store_SRP!B2:H103,{6}, FALSE), TRUE)=TRUE,VLOOKUP(U253,Store_VAM!B2:H271,{6}, FALSE),VLOOKUP(U253,Store_SRP!B2:H103,{6}, FALSE)), VLOOKUP(U253,Store_Showcase!B2:H134,{6}, FALSE))</f>
      </c>
      <c r="AG253">
        <f>VLOOKUP(D253,Sku_Consolidated!A2:R948,18,FALSE)</f>
      </c>
      <c r="AH253">
        <f>VLOOKUP(D253,Sku_Consolidated!A2:S948,19,FALSE)</f>
      </c>
      <c r="AI253">
        <f>VLOOKUP(D253,Sku_Consolidated!A2:T948,20,FALSE)</f>
      </c>
    </row>
    <row r="254" spans="1:35" x14ac:dyDescent="0.25">
      <c r="A254">
        <v>2024</v>
      </c>
      <c r="B254" t="s">
        <v>30</v>
      </c>
      <c r="C254" t="s">
        <v>31</v>
      </c>
      <c r="D254">
        <v>104143256</v>
      </c>
      <c r="E254" t="s">
        <v>42</v>
      </c>
      <c r="F254" s="12" t="s">
        <v>83</v>
      </c>
      <c r="G254" s="12" t="s">
        <v>83</v>
      </c>
      <c r="H254" t="s">
        <v>34</v>
      </c>
      <c r="I254" s="13" t="s">
        <v>43</v>
      </c>
      <c r="J254" s="13">
        <f>IF(H254="EA", I254, 0)</f>
      </c>
      <c r="K254" s="13">
        <f>IF(H254="KG", I254, I254 * VLOOKUP(D254,Sku_Consolidated!A2:U948,21,FALSE))</f>
      </c>
      <c r="L254" s="14" t="s">
        <v>36</v>
      </c>
      <c r="M254">
        <v>80</v>
      </c>
      <c r="N254" s="14" t="s">
        <v>44</v>
      </c>
      <c r="O254" s="14" t="s">
        <v>45</v>
      </c>
      <c r="P254" s="14" t="s">
        <v>46</v>
      </c>
      <c r="Q254" s="14" t="s">
        <v>47</v>
      </c>
      <c r="R254">
        <f>IF(IFERROR(VLOOKUP(U254,Store_Showcase!B2:H134,7, FALSE), TRUE)=TRUE, IF(IFERROR(VLOOKUP(U254,Store_SRP!B2:H103,7, FALSE), TRUE)=TRUE,VLOOKUP(U254,Store_VAM!B2:H271,7, FALSE),VLOOKUP(U254,Store_SRP!B2:H103,7, FALSE)), VLOOKUP(U254,Store_Showcase!B2:H134,7, FALSE))</f>
      </c>
      <c r="S254">
        <f>IF(IFERROR(VLOOKUP(U254,Store_Showcase!B2:K134,10, FALSE), TRUE)=TRUE, IF(IFERROR(VLOOKUP(U254,Store_SRP!B2:K103,10, FALSE), TRUE)=TRUE,VLOOKUP(U254,Store_VAM!B2:K271,10, FALSE),VLOOKUP(U254,Store_SRP!B2:K103,10, FALSE)), VLOOKUP(U254,Store_Showcase!B2:K134,10, FALSE))</f>
      </c>
      <c r="T254">
        <f>IF(VLOOKUP(D254,Sku_Consolidated!A2:S948,19,FALSE)="SHOWCASE", VLOOKUP(U254,Store_Showcase!B2:L134,11, FALSE), IF(VLOOKUP(D254,Sku_Consolidated!A2:S948,19,FALSE)="VAM",VLOOKUP(U254,Store_VAM!B2:L271,11, FALSE),VLOOKUP(U254,Store_SRP!B2:L103,11, FALSE)))</f>
      </c>
      <c r="U254" s="14">
        <v>2006</v>
      </c>
      <c r="V254">
        <f>IF(VLOOKUP(D254,Sku_Consolidated!A2:S948,19,FALSE)="SHOWCASE", VLOOKUP(U254,Store_Showcase!B2:C134,2, FALSE), IF(VLOOKUP(D254,Sku_Consolidated!A2:S948,19,FALSE)="VAM",VLOOKUP(U254,Store_VAM!B2:C271,2, FALSE),VLOOKUP(U254,Store_SRP!B2:C103,2, FALSE)))</f>
      </c>
      <c r="W254">
        <f>VLOOKUP(D254,Sku_Consolidated!A2:G948, 7, FALSE)</f>
      </c>
      <c r="X254">
        <f>VLOOKUP(D254,Sku_Consolidated!A2:K948, 11, FALSE)</f>
      </c>
      <c r="Y254">
        <f>VLOOKUP(D254,Sku_Consolidated!A2:H948, 8, FALSE)</f>
      </c>
      <c r="Z254">
        <f>VLOOKUP(D254,Sku_Consolidated!A2:I948, 9, FALSE)</f>
      </c>
      <c r="AA254" t="s">
        <v>41</v>
      </c>
      <c r="AB254">
        <f>VLOOKUP(D254,Sku_Consolidated!A2:E948, {5}, FALSE)</f>
      </c>
      <c r="AC254">
        <f>IF(VLOOKUP(D254,Sku_Consolidated!A2:S948,19,FALSE)="SHOWCASE", VLOOKUP(U254,Store_Showcase!B2:N134,13, FALSE), IF(VLOOKUP(D254,Sku_Consolidated!A2:S948,19,FALSE)="VAM",VLOOKUP(U254,Store_VAM!B2:N271,13, FALSE),VLOOKUP(U254,Store_SRP!B2:N103,13, FALSE)))</f>
      </c>
      <c r="AD254">
        <f>IF(IFERROR(AC254,TRUE)=TRUE, "-","OK")</f>
      </c>
      <c r="AE254">
        <f>IF(IFERROR(VLOOKUP(U254,Store_Showcase!B2:H134,{5}, FALSE), TRUE)=TRUE, IF(IFERROR(VLOOKUP(U254,Store_SRP!B2:H103,{5}, FALSE), TRUE)=TRUE,VLOOKUP(U254,Store_VAM!B2:H271,{5}, FALSE),VLOOKUP(U254,Store_SRP!B2:H103,{5}, FALSE)), VLOOKUP(U254,Store_Showcase!B2:H134,{5}, FALSE))</f>
      </c>
      <c r="AF254">
        <f>IF(IFERROR(VLOOKUP(U254,Store_Showcase!B2:H134,{6}, FALSE), TRUE)=TRUE, IF(IFERROR(VLOOKUP(U254,Store_SRP!B2:H103,{6}, FALSE), TRUE)=TRUE,VLOOKUP(U254,Store_VAM!B2:H271,{6}, FALSE),VLOOKUP(U254,Store_SRP!B2:H103,{6}, FALSE)), VLOOKUP(U254,Store_Showcase!B2:H134,{6}, FALSE))</f>
      </c>
      <c r="AG254">
        <f>VLOOKUP(D254,Sku_Consolidated!A2:R948,18,FALSE)</f>
      </c>
      <c r="AH254">
        <f>VLOOKUP(D254,Sku_Consolidated!A2:S948,19,FALSE)</f>
      </c>
      <c r="AI254">
        <f>VLOOKUP(D254,Sku_Consolidated!A2:T948,20,FALSE)</f>
      </c>
    </row>
    <row r="255" spans="1:35" x14ac:dyDescent="0.25">
      <c r="A255">
        <v>2024</v>
      </c>
      <c r="B255" t="s">
        <v>30</v>
      </c>
      <c r="C255" t="s">
        <v>31</v>
      </c>
      <c r="D255">
        <v>104194032</v>
      </c>
      <c r="E255" t="s">
        <v>129</v>
      </c>
      <c r="F255" s="12" t="s">
        <v>83</v>
      </c>
      <c r="G255" s="12" t="s">
        <v>83</v>
      </c>
      <c r="H255" t="s">
        <v>34</v>
      </c>
      <c r="I255" s="13" t="s">
        <v>35</v>
      </c>
      <c r="J255" s="13">
        <f>IF(H255="EA", I255, 0)</f>
      </c>
      <c r="K255" s="13">
        <f>IF(H255="KG", I255, I255 * VLOOKUP(D255,Sku_Consolidated!A2:U948,21,FALSE))</f>
      </c>
      <c r="L255" s="14" t="s">
        <v>36</v>
      </c>
      <c r="M255">
        <v>80</v>
      </c>
      <c r="N255" s="14" t="s">
        <v>130</v>
      </c>
      <c r="O255" s="14" t="s">
        <v>131</v>
      </c>
      <c r="P255" s="14" t="s">
        <v>132</v>
      </c>
      <c r="Q255" s="14" t="s">
        <v>133</v>
      </c>
      <c r="R255">
        <f>IF(IFERROR(VLOOKUP(U255,Store_Showcase!B2:H134,7, FALSE), TRUE)=TRUE, IF(IFERROR(VLOOKUP(U255,Store_SRP!B2:H103,7, FALSE), TRUE)=TRUE,VLOOKUP(U255,Store_VAM!B2:H271,7, FALSE),VLOOKUP(U255,Store_SRP!B2:H103,7, FALSE)), VLOOKUP(U255,Store_Showcase!B2:H134,7, FALSE))</f>
      </c>
      <c r="S255">
        <f>IF(IFERROR(VLOOKUP(U255,Store_Showcase!B2:K134,10, FALSE), TRUE)=TRUE, IF(IFERROR(VLOOKUP(U255,Store_SRP!B2:K103,10, FALSE), TRUE)=TRUE,VLOOKUP(U255,Store_VAM!B2:K271,10, FALSE),VLOOKUP(U255,Store_SRP!B2:K103,10, FALSE)), VLOOKUP(U255,Store_Showcase!B2:K134,10, FALSE))</f>
      </c>
      <c r="T255">
        <f>IF(VLOOKUP(D255,Sku_Consolidated!A2:S948,19,FALSE)="SHOWCASE", VLOOKUP(U255,Store_Showcase!B2:L134,11, FALSE), IF(VLOOKUP(D255,Sku_Consolidated!A2:S948,19,FALSE)="VAM",VLOOKUP(U255,Store_VAM!B2:L271,11, FALSE),VLOOKUP(U255,Store_SRP!B2:L103,11, FALSE)))</f>
      </c>
      <c r="U255" s="14">
        <v>2006</v>
      </c>
      <c r="V255">
        <f>IF(VLOOKUP(D255,Sku_Consolidated!A2:S948,19,FALSE)="SHOWCASE", VLOOKUP(U255,Store_Showcase!B2:C134,2, FALSE), IF(VLOOKUP(D255,Sku_Consolidated!A2:S948,19,FALSE)="VAM",VLOOKUP(U255,Store_VAM!B2:C271,2, FALSE),VLOOKUP(U255,Store_SRP!B2:C103,2, FALSE)))</f>
      </c>
      <c r="W255">
        <f>VLOOKUP(D255,Sku_Consolidated!A2:G948, 7, FALSE)</f>
      </c>
      <c r="X255">
        <f>VLOOKUP(D255,Sku_Consolidated!A2:K948, 11, FALSE)</f>
      </c>
      <c r="Y255">
        <f>VLOOKUP(D255,Sku_Consolidated!A2:H948, 8, FALSE)</f>
      </c>
      <c r="Z255">
        <f>VLOOKUP(D255,Sku_Consolidated!A2:I948, 9, FALSE)</f>
      </c>
      <c r="AA255" t="s">
        <v>41</v>
      </c>
      <c r="AB255">
        <f>VLOOKUP(D255,Sku_Consolidated!A2:E948, {5}, FALSE)</f>
      </c>
      <c r="AC255">
        <f>IF(VLOOKUP(D255,Sku_Consolidated!A2:S948,19,FALSE)="SHOWCASE", VLOOKUP(U255,Store_Showcase!B2:N134,13, FALSE), IF(VLOOKUP(D255,Sku_Consolidated!A2:S948,19,FALSE)="VAM",VLOOKUP(U255,Store_VAM!B2:N271,13, FALSE),VLOOKUP(U255,Store_SRP!B2:N103,13, FALSE)))</f>
      </c>
      <c r="AD255">
        <f>IF(IFERROR(AC255,TRUE)=TRUE, "-","OK")</f>
      </c>
      <c r="AE255">
        <f>IF(IFERROR(VLOOKUP(U255,Store_Showcase!B2:H134,{5}, FALSE), TRUE)=TRUE, IF(IFERROR(VLOOKUP(U255,Store_SRP!B2:H103,{5}, FALSE), TRUE)=TRUE,VLOOKUP(U255,Store_VAM!B2:H271,{5}, FALSE),VLOOKUP(U255,Store_SRP!B2:H103,{5}, FALSE)), VLOOKUP(U255,Store_Showcase!B2:H134,{5}, FALSE))</f>
      </c>
      <c r="AF255">
        <f>IF(IFERROR(VLOOKUP(U255,Store_Showcase!B2:H134,{6}, FALSE), TRUE)=TRUE, IF(IFERROR(VLOOKUP(U255,Store_SRP!B2:H103,{6}, FALSE), TRUE)=TRUE,VLOOKUP(U255,Store_VAM!B2:H271,{6}, FALSE),VLOOKUP(U255,Store_SRP!B2:H103,{6}, FALSE)), VLOOKUP(U255,Store_Showcase!B2:H134,{6}, FALSE))</f>
      </c>
      <c r="AG255">
        <f>VLOOKUP(D255,Sku_Consolidated!A2:R948,18,FALSE)</f>
      </c>
      <c r="AH255">
        <f>VLOOKUP(D255,Sku_Consolidated!A2:S948,19,FALSE)</f>
      </c>
      <c r="AI255">
        <f>VLOOKUP(D255,Sku_Consolidated!A2:T948,20,FALSE)</f>
      </c>
    </row>
    <row r="256" spans="1:35" x14ac:dyDescent="0.25">
      <c r="A256">
        <v>2024</v>
      </c>
      <c r="B256" t="s">
        <v>30</v>
      </c>
      <c r="C256" t="s">
        <v>31</v>
      </c>
      <c r="D256">
        <v>104194032</v>
      </c>
      <c r="E256" t="s">
        <v>129</v>
      </c>
      <c r="F256" s="12" t="s">
        <v>83</v>
      </c>
      <c r="G256" s="12" t="s">
        <v>90</v>
      </c>
      <c r="H256" t="s">
        <v>34</v>
      </c>
      <c r="I256" s="13" t="s">
        <v>43</v>
      </c>
      <c r="J256" s="13">
        <f>IF(H256="EA", I256, 0)</f>
      </c>
      <c r="K256" s="13">
        <f>IF(H256="KG", I256, I256 * VLOOKUP(D256,Sku_Consolidated!A2:U948,21,FALSE))</f>
      </c>
      <c r="L256" s="14" t="s">
        <v>36</v>
      </c>
      <c r="M256">
        <v>80</v>
      </c>
      <c r="N256" s="14" t="s">
        <v>135</v>
      </c>
      <c r="O256" s="14" t="s">
        <v>136</v>
      </c>
      <c r="P256" s="14" t="s">
        <v>137</v>
      </c>
      <c r="Q256" s="14" t="s">
        <v>138</v>
      </c>
      <c r="R256">
        <f>IF(IFERROR(VLOOKUP(U256,Store_Showcase!B2:H134,7, FALSE), TRUE)=TRUE, IF(IFERROR(VLOOKUP(U256,Store_SRP!B2:H103,7, FALSE), TRUE)=TRUE,VLOOKUP(U256,Store_VAM!B2:H271,7, FALSE),VLOOKUP(U256,Store_SRP!B2:H103,7, FALSE)), VLOOKUP(U256,Store_Showcase!B2:H134,7, FALSE))</f>
      </c>
      <c r="S256">
        <f>IF(IFERROR(VLOOKUP(U256,Store_Showcase!B2:K134,10, FALSE), TRUE)=TRUE, IF(IFERROR(VLOOKUP(U256,Store_SRP!B2:K103,10, FALSE), TRUE)=TRUE,VLOOKUP(U256,Store_VAM!B2:K271,10, FALSE),VLOOKUP(U256,Store_SRP!B2:K103,10, FALSE)), VLOOKUP(U256,Store_Showcase!B2:K134,10, FALSE))</f>
      </c>
      <c r="T256">
        <f>IF(VLOOKUP(D256,Sku_Consolidated!A2:S948,19,FALSE)="SHOWCASE", VLOOKUP(U256,Store_Showcase!B2:L134,11, FALSE), IF(VLOOKUP(D256,Sku_Consolidated!A2:S948,19,FALSE)="VAM",VLOOKUP(U256,Store_VAM!B2:L271,11, FALSE),VLOOKUP(U256,Store_SRP!B2:L103,11, FALSE)))</f>
      </c>
      <c r="U256" s="14">
        <v>2006</v>
      </c>
      <c r="V256">
        <f>IF(VLOOKUP(D256,Sku_Consolidated!A2:S948,19,FALSE)="SHOWCASE", VLOOKUP(U256,Store_Showcase!B2:C134,2, FALSE), IF(VLOOKUP(D256,Sku_Consolidated!A2:S948,19,FALSE)="VAM",VLOOKUP(U256,Store_VAM!B2:C271,2, FALSE),VLOOKUP(U256,Store_SRP!B2:C103,2, FALSE)))</f>
      </c>
      <c r="W256">
        <f>VLOOKUP(D256,Sku_Consolidated!A2:G948, 7, FALSE)</f>
      </c>
      <c r="X256">
        <f>VLOOKUP(D256,Sku_Consolidated!A2:K948, 11, FALSE)</f>
      </c>
      <c r="Y256">
        <f>VLOOKUP(D256,Sku_Consolidated!A2:H948, 8, FALSE)</f>
      </c>
      <c r="Z256">
        <f>VLOOKUP(D256,Sku_Consolidated!A2:I948, 9, FALSE)</f>
      </c>
      <c r="AA256" t="s">
        <v>41</v>
      </c>
      <c r="AB256">
        <f>VLOOKUP(D256,Sku_Consolidated!A2:E948, {5}, FALSE)</f>
      </c>
      <c r="AC256">
        <f>IF(VLOOKUP(D256,Sku_Consolidated!A2:S948,19,FALSE)="SHOWCASE", VLOOKUP(U256,Store_Showcase!B2:N134,13, FALSE), IF(VLOOKUP(D256,Sku_Consolidated!A2:S948,19,FALSE)="VAM",VLOOKUP(U256,Store_VAM!B2:N271,13, FALSE),VLOOKUP(U256,Store_SRP!B2:N103,13, FALSE)))</f>
      </c>
      <c r="AD256">
        <f>IF(IFERROR(AC256,TRUE)=TRUE, "-","OK")</f>
      </c>
      <c r="AE256">
        <f>IF(IFERROR(VLOOKUP(U256,Store_Showcase!B2:H134,{5}, FALSE), TRUE)=TRUE, IF(IFERROR(VLOOKUP(U256,Store_SRP!B2:H103,{5}, FALSE), TRUE)=TRUE,VLOOKUP(U256,Store_VAM!B2:H271,{5}, FALSE),VLOOKUP(U256,Store_SRP!B2:H103,{5}, FALSE)), VLOOKUP(U256,Store_Showcase!B2:H134,{5}, FALSE))</f>
      </c>
      <c r="AF256">
        <f>IF(IFERROR(VLOOKUP(U256,Store_Showcase!B2:H134,{6}, FALSE), TRUE)=TRUE, IF(IFERROR(VLOOKUP(U256,Store_SRP!B2:H103,{6}, FALSE), TRUE)=TRUE,VLOOKUP(U256,Store_VAM!B2:H271,{6}, FALSE),VLOOKUP(U256,Store_SRP!B2:H103,{6}, FALSE)), VLOOKUP(U256,Store_Showcase!B2:H134,{6}, FALSE))</f>
      </c>
      <c r="AG256">
        <f>VLOOKUP(D256,Sku_Consolidated!A2:R948,18,FALSE)</f>
      </c>
      <c r="AH256">
        <f>VLOOKUP(D256,Sku_Consolidated!A2:S948,19,FALSE)</f>
      </c>
      <c r="AI256">
        <f>VLOOKUP(D256,Sku_Consolidated!A2:T948,20,FALSE)</f>
      </c>
    </row>
    <row r="257" spans="1:35" x14ac:dyDescent="0.25">
      <c r="A257">
        <v>2024</v>
      </c>
      <c r="B257" t="s">
        <v>30</v>
      </c>
      <c r="C257" t="s">
        <v>31</v>
      </c>
      <c r="D257">
        <v>104194036</v>
      </c>
      <c r="E257" t="s">
        <v>114</v>
      </c>
      <c r="F257" s="12" t="s">
        <v>83</v>
      </c>
      <c r="G257" s="12" t="s">
        <v>83</v>
      </c>
      <c r="H257" t="s">
        <v>34</v>
      </c>
      <c r="I257" s="13" t="s">
        <v>43</v>
      </c>
      <c r="J257" s="13">
        <f>IF(H257="EA", I257, 0)</f>
      </c>
      <c r="K257" s="13">
        <f>IF(H257="KG", I257, I257 * VLOOKUP(D257,Sku_Consolidated!A2:U948,21,FALSE))</f>
      </c>
      <c r="L257" s="14" t="s">
        <v>36</v>
      </c>
      <c r="M257">
        <v>80</v>
      </c>
      <c r="N257" s="14" t="s">
        <v>69</v>
      </c>
      <c r="O257" s="14" t="s">
        <v>70</v>
      </c>
      <c r="P257" s="14" t="s">
        <v>71</v>
      </c>
      <c r="Q257" s="14" t="s">
        <v>72</v>
      </c>
      <c r="R257">
        <f>IF(IFERROR(VLOOKUP(U257,Store_Showcase!B2:H134,7, FALSE), TRUE)=TRUE, IF(IFERROR(VLOOKUP(U257,Store_SRP!B2:H103,7, FALSE), TRUE)=TRUE,VLOOKUP(U257,Store_VAM!B2:H271,7, FALSE),VLOOKUP(U257,Store_SRP!B2:H103,7, FALSE)), VLOOKUP(U257,Store_Showcase!B2:H134,7, FALSE))</f>
      </c>
      <c r="S257">
        <f>IF(IFERROR(VLOOKUP(U257,Store_Showcase!B2:K134,10, FALSE), TRUE)=TRUE, IF(IFERROR(VLOOKUP(U257,Store_SRP!B2:K103,10, FALSE), TRUE)=TRUE,VLOOKUP(U257,Store_VAM!B2:K271,10, FALSE),VLOOKUP(U257,Store_SRP!B2:K103,10, FALSE)), VLOOKUP(U257,Store_Showcase!B2:K134,10, FALSE))</f>
      </c>
      <c r="T257">
        <f>IF(VLOOKUP(D257,Sku_Consolidated!A2:S948,19,FALSE)="SHOWCASE", VLOOKUP(U257,Store_Showcase!B2:L134,11, FALSE), IF(VLOOKUP(D257,Sku_Consolidated!A2:S948,19,FALSE)="VAM",VLOOKUP(U257,Store_VAM!B2:L271,11, FALSE),VLOOKUP(U257,Store_SRP!B2:L103,11, FALSE)))</f>
      </c>
      <c r="U257" s="14">
        <v>2006</v>
      </c>
      <c r="V257">
        <f>IF(VLOOKUP(D257,Sku_Consolidated!A2:S948,19,FALSE)="SHOWCASE", VLOOKUP(U257,Store_Showcase!B2:C134,2, FALSE), IF(VLOOKUP(D257,Sku_Consolidated!A2:S948,19,FALSE)="VAM",VLOOKUP(U257,Store_VAM!B2:C271,2, FALSE),VLOOKUP(U257,Store_SRP!B2:C103,2, FALSE)))</f>
      </c>
      <c r="W257">
        <f>VLOOKUP(D257,Sku_Consolidated!A2:G948, 7, FALSE)</f>
      </c>
      <c r="X257">
        <f>VLOOKUP(D257,Sku_Consolidated!A2:K948, 11, FALSE)</f>
      </c>
      <c r="Y257">
        <f>VLOOKUP(D257,Sku_Consolidated!A2:H948, 8, FALSE)</f>
      </c>
      <c r="Z257">
        <f>VLOOKUP(D257,Sku_Consolidated!A2:I948, 9, FALSE)</f>
      </c>
      <c r="AA257" t="s">
        <v>41</v>
      </c>
      <c r="AB257">
        <f>VLOOKUP(D257,Sku_Consolidated!A2:E948, {5}, FALSE)</f>
      </c>
      <c r="AC257">
        <f>IF(VLOOKUP(D257,Sku_Consolidated!A2:S948,19,FALSE)="SHOWCASE", VLOOKUP(U257,Store_Showcase!B2:N134,13, FALSE), IF(VLOOKUP(D257,Sku_Consolidated!A2:S948,19,FALSE)="VAM",VLOOKUP(U257,Store_VAM!B2:N271,13, FALSE),VLOOKUP(U257,Store_SRP!B2:N103,13, FALSE)))</f>
      </c>
      <c r="AD257">
        <f>IF(IFERROR(AC257,TRUE)=TRUE, "-","OK")</f>
      </c>
      <c r="AE257">
        <f>IF(IFERROR(VLOOKUP(U257,Store_Showcase!B2:H134,{5}, FALSE), TRUE)=TRUE, IF(IFERROR(VLOOKUP(U257,Store_SRP!B2:H103,{5}, FALSE), TRUE)=TRUE,VLOOKUP(U257,Store_VAM!B2:H271,{5}, FALSE),VLOOKUP(U257,Store_SRP!B2:H103,{5}, FALSE)), VLOOKUP(U257,Store_Showcase!B2:H134,{5}, FALSE))</f>
      </c>
      <c r="AF257">
        <f>IF(IFERROR(VLOOKUP(U257,Store_Showcase!B2:H134,{6}, FALSE), TRUE)=TRUE, IF(IFERROR(VLOOKUP(U257,Store_SRP!B2:H103,{6}, FALSE), TRUE)=TRUE,VLOOKUP(U257,Store_VAM!B2:H271,{6}, FALSE),VLOOKUP(U257,Store_SRP!B2:H103,{6}, FALSE)), VLOOKUP(U257,Store_Showcase!B2:H134,{6}, FALSE))</f>
      </c>
      <c r="AG257">
        <f>VLOOKUP(D257,Sku_Consolidated!A2:R948,18,FALSE)</f>
      </c>
      <c r="AH257">
        <f>VLOOKUP(D257,Sku_Consolidated!A2:S948,19,FALSE)</f>
      </c>
      <c r="AI257">
        <f>VLOOKUP(D257,Sku_Consolidated!A2:T948,20,FALSE)</f>
      </c>
    </row>
    <row r="258" spans="1:35" x14ac:dyDescent="0.25">
      <c r="A258">
        <v>2024</v>
      </c>
      <c r="B258" t="s">
        <v>30</v>
      </c>
      <c r="C258" t="s">
        <v>31</v>
      </c>
      <c r="D258">
        <v>104194040</v>
      </c>
      <c r="E258" t="s">
        <v>115</v>
      </c>
      <c r="F258" s="12" t="s">
        <v>83</v>
      </c>
      <c r="G258" s="12" t="s">
        <v>83</v>
      </c>
      <c r="H258" t="s">
        <v>34</v>
      </c>
      <c r="I258" s="13" t="s">
        <v>35</v>
      </c>
      <c r="J258" s="13">
        <f>IF(H258="EA", I258, 0)</f>
      </c>
      <c r="K258" s="13">
        <f>IF(H258="KG", I258, I258 * VLOOKUP(D258,Sku_Consolidated!A2:U948,21,FALSE))</f>
      </c>
      <c r="L258" s="14" t="s">
        <v>36</v>
      </c>
      <c r="M258">
        <v>80</v>
      </c>
      <c r="N258" s="14" t="s">
        <v>78</v>
      </c>
      <c r="O258" s="14" t="s">
        <v>103</v>
      </c>
      <c r="P258" s="14" t="s">
        <v>104</v>
      </c>
      <c r="Q258" s="14" t="s">
        <v>105</v>
      </c>
      <c r="R258">
        <f>IF(IFERROR(VLOOKUP(U258,Store_Showcase!B2:H134,7, FALSE), TRUE)=TRUE, IF(IFERROR(VLOOKUP(U258,Store_SRP!B2:H103,7, FALSE), TRUE)=TRUE,VLOOKUP(U258,Store_VAM!B2:H271,7, FALSE),VLOOKUP(U258,Store_SRP!B2:H103,7, FALSE)), VLOOKUP(U258,Store_Showcase!B2:H134,7, FALSE))</f>
      </c>
      <c r="S258">
        <f>IF(IFERROR(VLOOKUP(U258,Store_Showcase!B2:K134,10, FALSE), TRUE)=TRUE, IF(IFERROR(VLOOKUP(U258,Store_SRP!B2:K103,10, FALSE), TRUE)=TRUE,VLOOKUP(U258,Store_VAM!B2:K271,10, FALSE),VLOOKUP(U258,Store_SRP!B2:K103,10, FALSE)), VLOOKUP(U258,Store_Showcase!B2:K134,10, FALSE))</f>
      </c>
      <c r="T258">
        <f>IF(VLOOKUP(D258,Sku_Consolidated!A2:S948,19,FALSE)="SHOWCASE", VLOOKUP(U258,Store_Showcase!B2:L134,11, FALSE), IF(VLOOKUP(D258,Sku_Consolidated!A2:S948,19,FALSE)="VAM",VLOOKUP(U258,Store_VAM!B2:L271,11, FALSE),VLOOKUP(U258,Store_SRP!B2:L103,11, FALSE)))</f>
      </c>
      <c r="U258" s="14">
        <v>2006</v>
      </c>
      <c r="V258">
        <f>IF(VLOOKUP(D258,Sku_Consolidated!A2:S948,19,FALSE)="SHOWCASE", VLOOKUP(U258,Store_Showcase!B2:C134,2, FALSE), IF(VLOOKUP(D258,Sku_Consolidated!A2:S948,19,FALSE)="VAM",VLOOKUP(U258,Store_VAM!B2:C271,2, FALSE),VLOOKUP(U258,Store_SRP!B2:C103,2, FALSE)))</f>
      </c>
      <c r="W258">
        <f>VLOOKUP(D258,Sku_Consolidated!A2:G948, 7, FALSE)</f>
      </c>
      <c r="X258">
        <f>VLOOKUP(D258,Sku_Consolidated!A2:K948, 11, FALSE)</f>
      </c>
      <c r="Y258">
        <f>VLOOKUP(D258,Sku_Consolidated!A2:H948, 8, FALSE)</f>
      </c>
      <c r="Z258">
        <f>VLOOKUP(D258,Sku_Consolidated!A2:I948, 9, FALSE)</f>
      </c>
      <c r="AA258" t="s">
        <v>41</v>
      </c>
      <c r="AB258">
        <f>VLOOKUP(D258,Sku_Consolidated!A2:E948, {5}, FALSE)</f>
      </c>
      <c r="AC258">
        <f>IF(VLOOKUP(D258,Sku_Consolidated!A2:S948,19,FALSE)="SHOWCASE", VLOOKUP(U258,Store_Showcase!B2:N134,13, FALSE), IF(VLOOKUP(D258,Sku_Consolidated!A2:S948,19,FALSE)="VAM",VLOOKUP(U258,Store_VAM!B2:N271,13, FALSE),VLOOKUP(U258,Store_SRP!B2:N103,13, FALSE)))</f>
      </c>
      <c r="AD258">
        <f>IF(IFERROR(AC258,TRUE)=TRUE, "-","OK")</f>
      </c>
      <c r="AE258">
        <f>IF(IFERROR(VLOOKUP(U258,Store_Showcase!B2:H134,{5}, FALSE), TRUE)=TRUE, IF(IFERROR(VLOOKUP(U258,Store_SRP!B2:H103,{5}, FALSE), TRUE)=TRUE,VLOOKUP(U258,Store_VAM!B2:H271,{5}, FALSE),VLOOKUP(U258,Store_SRP!B2:H103,{5}, FALSE)), VLOOKUP(U258,Store_Showcase!B2:H134,{5}, FALSE))</f>
      </c>
      <c r="AF258">
        <f>IF(IFERROR(VLOOKUP(U258,Store_Showcase!B2:H134,{6}, FALSE), TRUE)=TRUE, IF(IFERROR(VLOOKUP(U258,Store_SRP!B2:H103,{6}, FALSE), TRUE)=TRUE,VLOOKUP(U258,Store_VAM!B2:H271,{6}, FALSE),VLOOKUP(U258,Store_SRP!B2:H103,{6}, FALSE)), VLOOKUP(U258,Store_Showcase!B2:H134,{6}, FALSE))</f>
      </c>
      <c r="AG258">
        <f>VLOOKUP(D258,Sku_Consolidated!A2:R948,18,FALSE)</f>
      </c>
      <c r="AH258">
        <f>VLOOKUP(D258,Sku_Consolidated!A2:S948,19,FALSE)</f>
      </c>
      <c r="AI258">
        <f>VLOOKUP(D258,Sku_Consolidated!A2:T948,20,FALSE)</f>
      </c>
    </row>
    <row r="259" spans="1:35" x14ac:dyDescent="0.25">
      <c r="A259">
        <v>2024</v>
      </c>
      <c r="B259" t="s">
        <v>30</v>
      </c>
      <c r="C259" t="s">
        <v>31</v>
      </c>
      <c r="D259">
        <v>104194044</v>
      </c>
      <c r="E259" t="s">
        <v>139</v>
      </c>
      <c r="F259" s="12" t="s">
        <v>83</v>
      </c>
      <c r="G259" s="12" t="s">
        <v>83</v>
      </c>
      <c r="H259" t="s">
        <v>34</v>
      </c>
      <c r="I259" s="13" t="s">
        <v>35</v>
      </c>
      <c r="J259" s="13">
        <f>IF(H259="EA", I259, 0)</f>
      </c>
      <c r="K259" s="13">
        <f>IF(H259="KG", I259, I259 * VLOOKUP(D259,Sku_Consolidated!A2:U948,21,FALSE))</f>
      </c>
      <c r="L259" s="14" t="s">
        <v>36</v>
      </c>
      <c r="M259">
        <v>80</v>
      </c>
      <c r="N259" s="14" t="s">
        <v>78</v>
      </c>
      <c r="O259" s="14" t="s">
        <v>103</v>
      </c>
      <c r="P259" s="14" t="s">
        <v>104</v>
      </c>
      <c r="Q259" s="14" t="s">
        <v>105</v>
      </c>
      <c r="R259">
        <f>IF(IFERROR(VLOOKUP(U259,Store_Showcase!B2:H134,7, FALSE), TRUE)=TRUE, IF(IFERROR(VLOOKUP(U259,Store_SRP!B2:H103,7, FALSE), TRUE)=TRUE,VLOOKUP(U259,Store_VAM!B2:H271,7, FALSE),VLOOKUP(U259,Store_SRP!B2:H103,7, FALSE)), VLOOKUP(U259,Store_Showcase!B2:H134,7, FALSE))</f>
      </c>
      <c r="S259">
        <f>IF(IFERROR(VLOOKUP(U259,Store_Showcase!B2:K134,10, FALSE), TRUE)=TRUE, IF(IFERROR(VLOOKUP(U259,Store_SRP!B2:K103,10, FALSE), TRUE)=TRUE,VLOOKUP(U259,Store_VAM!B2:K271,10, FALSE),VLOOKUP(U259,Store_SRP!B2:K103,10, FALSE)), VLOOKUP(U259,Store_Showcase!B2:K134,10, FALSE))</f>
      </c>
      <c r="T259">
        <f>IF(VLOOKUP(D259,Sku_Consolidated!A2:S948,19,FALSE)="SHOWCASE", VLOOKUP(U259,Store_Showcase!B2:L134,11, FALSE), IF(VLOOKUP(D259,Sku_Consolidated!A2:S948,19,FALSE)="VAM",VLOOKUP(U259,Store_VAM!B2:L271,11, FALSE),VLOOKUP(U259,Store_SRP!B2:L103,11, FALSE)))</f>
      </c>
      <c r="U259" s="14">
        <v>2006</v>
      </c>
      <c r="V259">
        <f>IF(VLOOKUP(D259,Sku_Consolidated!A2:S948,19,FALSE)="SHOWCASE", VLOOKUP(U259,Store_Showcase!B2:C134,2, FALSE), IF(VLOOKUP(D259,Sku_Consolidated!A2:S948,19,FALSE)="VAM",VLOOKUP(U259,Store_VAM!B2:C271,2, FALSE),VLOOKUP(U259,Store_SRP!B2:C103,2, FALSE)))</f>
      </c>
      <c r="W259">
        <f>VLOOKUP(D259,Sku_Consolidated!A2:G948, 7, FALSE)</f>
      </c>
      <c r="X259">
        <f>VLOOKUP(D259,Sku_Consolidated!A2:K948, 11, FALSE)</f>
      </c>
      <c r="Y259">
        <f>VLOOKUP(D259,Sku_Consolidated!A2:H948, 8, FALSE)</f>
      </c>
      <c r="Z259">
        <f>VLOOKUP(D259,Sku_Consolidated!A2:I948, 9, FALSE)</f>
      </c>
      <c r="AA259" t="s">
        <v>41</v>
      </c>
      <c r="AB259">
        <f>VLOOKUP(D259,Sku_Consolidated!A2:E948, {5}, FALSE)</f>
      </c>
      <c r="AC259">
        <f>IF(VLOOKUP(D259,Sku_Consolidated!A2:S948,19,FALSE)="SHOWCASE", VLOOKUP(U259,Store_Showcase!B2:N134,13, FALSE), IF(VLOOKUP(D259,Sku_Consolidated!A2:S948,19,FALSE)="VAM",VLOOKUP(U259,Store_VAM!B2:N271,13, FALSE),VLOOKUP(U259,Store_SRP!B2:N103,13, FALSE)))</f>
      </c>
      <c r="AD259">
        <f>IF(IFERROR(AC259,TRUE)=TRUE, "-","OK")</f>
      </c>
      <c r="AE259">
        <f>IF(IFERROR(VLOOKUP(U259,Store_Showcase!B2:H134,{5}, FALSE), TRUE)=TRUE, IF(IFERROR(VLOOKUP(U259,Store_SRP!B2:H103,{5}, FALSE), TRUE)=TRUE,VLOOKUP(U259,Store_VAM!B2:H271,{5}, FALSE),VLOOKUP(U259,Store_SRP!B2:H103,{5}, FALSE)), VLOOKUP(U259,Store_Showcase!B2:H134,{5}, FALSE))</f>
      </c>
      <c r="AF259">
        <f>IF(IFERROR(VLOOKUP(U259,Store_Showcase!B2:H134,{6}, FALSE), TRUE)=TRUE, IF(IFERROR(VLOOKUP(U259,Store_SRP!B2:H103,{6}, FALSE), TRUE)=TRUE,VLOOKUP(U259,Store_VAM!B2:H271,{6}, FALSE),VLOOKUP(U259,Store_SRP!B2:H103,{6}, FALSE)), VLOOKUP(U259,Store_Showcase!B2:H134,{6}, FALSE))</f>
      </c>
      <c r="AG259">
        <f>VLOOKUP(D259,Sku_Consolidated!A2:R948,18,FALSE)</f>
      </c>
      <c r="AH259">
        <f>VLOOKUP(D259,Sku_Consolidated!A2:S948,19,FALSE)</f>
      </c>
      <c r="AI259">
        <f>VLOOKUP(D259,Sku_Consolidated!A2:T948,20,FALSE)</f>
      </c>
    </row>
    <row r="260" spans="1:35" x14ac:dyDescent="0.25">
      <c r="A260">
        <v>2024</v>
      </c>
      <c r="B260" t="s">
        <v>30</v>
      </c>
      <c r="C260" t="s">
        <v>31</v>
      </c>
      <c r="D260">
        <v>104143253</v>
      </c>
      <c r="E260" t="s">
        <v>64</v>
      </c>
      <c r="F260" s="12" t="s">
        <v>89</v>
      </c>
      <c r="G260" s="12" t="s">
        <v>89</v>
      </c>
      <c r="H260" t="s">
        <v>34</v>
      </c>
      <c r="I260" s="13" t="s">
        <v>43</v>
      </c>
      <c r="J260" s="13">
        <f>IF(H260="EA", I260, 0)</f>
      </c>
      <c r="K260" s="13">
        <f>IF(H260="KG", I260, I260 * VLOOKUP(D260,Sku_Consolidated!A2:U948,21,FALSE))</f>
      </c>
      <c r="L260" s="14" t="s">
        <v>36</v>
      </c>
      <c r="M260">
        <v>80</v>
      </c>
      <c r="N260" s="14" t="s">
        <v>60</v>
      </c>
      <c r="O260" s="14" t="s">
        <v>61</v>
      </c>
      <c r="P260" s="14" t="s">
        <v>62</v>
      </c>
      <c r="Q260" s="14" t="s">
        <v>63</v>
      </c>
      <c r="R260">
        <f>IF(IFERROR(VLOOKUP(U260,Store_Showcase!B2:H134,7, FALSE), TRUE)=TRUE, IF(IFERROR(VLOOKUP(U260,Store_SRP!B2:H103,7, FALSE), TRUE)=TRUE,VLOOKUP(U260,Store_VAM!B2:H271,7, FALSE),VLOOKUP(U260,Store_SRP!B2:H103,7, FALSE)), VLOOKUP(U260,Store_Showcase!B2:H134,7, FALSE))</f>
      </c>
      <c r="S260">
        <f>IF(IFERROR(VLOOKUP(U260,Store_Showcase!B2:K134,10, FALSE), TRUE)=TRUE, IF(IFERROR(VLOOKUP(U260,Store_SRP!B2:K103,10, FALSE), TRUE)=TRUE,VLOOKUP(U260,Store_VAM!B2:K271,10, FALSE),VLOOKUP(U260,Store_SRP!B2:K103,10, FALSE)), VLOOKUP(U260,Store_Showcase!B2:K134,10, FALSE))</f>
      </c>
      <c r="T260">
        <f>IF(VLOOKUP(D260,Sku_Consolidated!A2:S948,19,FALSE)="SHOWCASE", VLOOKUP(U260,Store_Showcase!B2:L134,11, FALSE), IF(VLOOKUP(D260,Sku_Consolidated!A2:S948,19,FALSE)="VAM",VLOOKUP(U260,Store_VAM!B2:L271,11, FALSE),VLOOKUP(U260,Store_SRP!B2:L103,11, FALSE)))</f>
      </c>
      <c r="U260" s="14">
        <v>2006</v>
      </c>
      <c r="V260">
        <f>IF(VLOOKUP(D260,Sku_Consolidated!A2:S948,19,FALSE)="SHOWCASE", VLOOKUP(U260,Store_Showcase!B2:C134,2, FALSE), IF(VLOOKUP(D260,Sku_Consolidated!A2:S948,19,FALSE)="VAM",VLOOKUP(U260,Store_VAM!B2:C271,2, FALSE),VLOOKUP(U260,Store_SRP!B2:C103,2, FALSE)))</f>
      </c>
      <c r="W260">
        <f>VLOOKUP(D260,Sku_Consolidated!A2:G948, 7, FALSE)</f>
      </c>
      <c r="X260">
        <f>VLOOKUP(D260,Sku_Consolidated!A2:K948, 11, FALSE)</f>
      </c>
      <c r="Y260">
        <f>VLOOKUP(D260,Sku_Consolidated!A2:H948, 8, FALSE)</f>
      </c>
      <c r="Z260">
        <f>VLOOKUP(D260,Sku_Consolidated!A2:I948, 9, FALSE)</f>
      </c>
      <c r="AA260" t="s">
        <v>41</v>
      </c>
      <c r="AB260">
        <f>VLOOKUP(D260,Sku_Consolidated!A2:E948, {5}, FALSE)</f>
      </c>
      <c r="AC260">
        <f>IF(VLOOKUP(D260,Sku_Consolidated!A2:S948,19,FALSE)="SHOWCASE", VLOOKUP(U260,Store_Showcase!B2:N134,13, FALSE), IF(VLOOKUP(D260,Sku_Consolidated!A2:S948,19,FALSE)="VAM",VLOOKUP(U260,Store_VAM!B2:N271,13, FALSE),VLOOKUP(U260,Store_SRP!B2:N103,13, FALSE)))</f>
      </c>
      <c r="AD260">
        <f>IF(IFERROR(AC260,TRUE)=TRUE, "-","OK")</f>
      </c>
      <c r="AE260">
        <f>IF(IFERROR(VLOOKUP(U260,Store_Showcase!B2:H134,{5}, FALSE), TRUE)=TRUE, IF(IFERROR(VLOOKUP(U260,Store_SRP!B2:H103,{5}, FALSE), TRUE)=TRUE,VLOOKUP(U260,Store_VAM!B2:H271,{5}, FALSE),VLOOKUP(U260,Store_SRP!B2:H103,{5}, FALSE)), VLOOKUP(U260,Store_Showcase!B2:H134,{5}, FALSE))</f>
      </c>
      <c r="AF260">
        <f>IF(IFERROR(VLOOKUP(U260,Store_Showcase!B2:H134,{6}, FALSE), TRUE)=TRUE, IF(IFERROR(VLOOKUP(U260,Store_SRP!B2:H103,{6}, FALSE), TRUE)=TRUE,VLOOKUP(U260,Store_VAM!B2:H271,{6}, FALSE),VLOOKUP(U260,Store_SRP!B2:H103,{6}, FALSE)), VLOOKUP(U260,Store_Showcase!B2:H134,{6}, FALSE))</f>
      </c>
      <c r="AG260">
        <f>VLOOKUP(D260,Sku_Consolidated!A2:R948,18,FALSE)</f>
      </c>
      <c r="AH260">
        <f>VLOOKUP(D260,Sku_Consolidated!A2:S948,19,FALSE)</f>
      </c>
      <c r="AI260">
        <f>VLOOKUP(D260,Sku_Consolidated!A2:T948,20,FALSE)</f>
      </c>
    </row>
    <row r="261" spans="1:35" x14ac:dyDescent="0.25">
      <c r="A261">
        <v>2024</v>
      </c>
      <c r="B261" t="s">
        <v>30</v>
      </c>
      <c r="C261" t="s">
        <v>31</v>
      </c>
      <c r="D261">
        <v>104143265</v>
      </c>
      <c r="E261" t="s">
        <v>53</v>
      </c>
      <c r="F261" s="12" t="s">
        <v>89</v>
      </c>
      <c r="G261" s="12" t="s">
        <v>90</v>
      </c>
      <c r="H261" t="s">
        <v>34</v>
      </c>
      <c r="I261" s="13" t="s">
        <v>43</v>
      </c>
      <c r="J261" s="13">
        <f>IF(H261="EA", I261, 0)</f>
      </c>
      <c r="K261" s="13">
        <f>IF(H261="KG", I261, I261 * VLOOKUP(D261,Sku_Consolidated!A2:U948,21,FALSE))</f>
      </c>
      <c r="L261" s="14" t="s">
        <v>36</v>
      </c>
      <c r="M261">
        <v>80</v>
      </c>
      <c r="N261" s="14" t="s">
        <v>69</v>
      </c>
      <c r="O261" s="14" t="s">
        <v>70</v>
      </c>
      <c r="P261" s="14" t="s">
        <v>71</v>
      </c>
      <c r="Q261" s="14" t="s">
        <v>72</v>
      </c>
      <c r="R261">
        <f>IF(IFERROR(VLOOKUP(U261,Store_Showcase!B2:H134,7, FALSE), TRUE)=TRUE, IF(IFERROR(VLOOKUP(U261,Store_SRP!B2:H103,7, FALSE), TRUE)=TRUE,VLOOKUP(U261,Store_VAM!B2:H271,7, FALSE),VLOOKUP(U261,Store_SRP!B2:H103,7, FALSE)), VLOOKUP(U261,Store_Showcase!B2:H134,7, FALSE))</f>
      </c>
      <c r="S261">
        <f>IF(IFERROR(VLOOKUP(U261,Store_Showcase!B2:K134,10, FALSE), TRUE)=TRUE, IF(IFERROR(VLOOKUP(U261,Store_SRP!B2:K103,10, FALSE), TRUE)=TRUE,VLOOKUP(U261,Store_VAM!B2:K271,10, FALSE),VLOOKUP(U261,Store_SRP!B2:K103,10, FALSE)), VLOOKUP(U261,Store_Showcase!B2:K134,10, FALSE))</f>
      </c>
      <c r="T261">
        <f>IF(VLOOKUP(D261,Sku_Consolidated!A2:S948,19,FALSE)="SHOWCASE", VLOOKUP(U261,Store_Showcase!B2:L134,11, FALSE), IF(VLOOKUP(D261,Sku_Consolidated!A2:S948,19,FALSE)="VAM",VLOOKUP(U261,Store_VAM!B2:L271,11, FALSE),VLOOKUP(U261,Store_SRP!B2:L103,11, FALSE)))</f>
      </c>
      <c r="U261" s="14">
        <v>2006</v>
      </c>
      <c r="V261">
        <f>IF(VLOOKUP(D261,Sku_Consolidated!A2:S948,19,FALSE)="SHOWCASE", VLOOKUP(U261,Store_Showcase!B2:C134,2, FALSE), IF(VLOOKUP(D261,Sku_Consolidated!A2:S948,19,FALSE)="VAM",VLOOKUP(U261,Store_VAM!B2:C271,2, FALSE),VLOOKUP(U261,Store_SRP!B2:C103,2, FALSE)))</f>
      </c>
      <c r="W261">
        <f>VLOOKUP(D261,Sku_Consolidated!A2:G948, 7, FALSE)</f>
      </c>
      <c r="X261">
        <f>VLOOKUP(D261,Sku_Consolidated!A2:K948, 11, FALSE)</f>
      </c>
      <c r="Y261">
        <f>VLOOKUP(D261,Sku_Consolidated!A2:H948, 8, FALSE)</f>
      </c>
      <c r="Z261">
        <f>VLOOKUP(D261,Sku_Consolidated!A2:I948, 9, FALSE)</f>
      </c>
      <c r="AA261" t="s">
        <v>41</v>
      </c>
      <c r="AB261">
        <f>VLOOKUP(D261,Sku_Consolidated!A2:E948, {5}, FALSE)</f>
      </c>
      <c r="AC261">
        <f>IF(VLOOKUP(D261,Sku_Consolidated!A2:S948,19,FALSE)="SHOWCASE", VLOOKUP(U261,Store_Showcase!B2:N134,13, FALSE), IF(VLOOKUP(D261,Sku_Consolidated!A2:S948,19,FALSE)="VAM",VLOOKUP(U261,Store_VAM!B2:N271,13, FALSE),VLOOKUP(U261,Store_SRP!B2:N103,13, FALSE)))</f>
      </c>
      <c r="AD261">
        <f>IF(IFERROR(AC261,TRUE)=TRUE, "-","OK")</f>
      </c>
      <c r="AE261">
        <f>IF(IFERROR(VLOOKUP(U261,Store_Showcase!B2:H134,{5}, FALSE), TRUE)=TRUE, IF(IFERROR(VLOOKUP(U261,Store_SRP!B2:H103,{5}, FALSE), TRUE)=TRUE,VLOOKUP(U261,Store_VAM!B2:H271,{5}, FALSE),VLOOKUP(U261,Store_SRP!B2:H103,{5}, FALSE)), VLOOKUP(U261,Store_Showcase!B2:H134,{5}, FALSE))</f>
      </c>
      <c r="AF261">
        <f>IF(IFERROR(VLOOKUP(U261,Store_Showcase!B2:H134,{6}, FALSE), TRUE)=TRUE, IF(IFERROR(VLOOKUP(U261,Store_SRP!B2:H103,{6}, FALSE), TRUE)=TRUE,VLOOKUP(U261,Store_VAM!B2:H271,{6}, FALSE),VLOOKUP(U261,Store_SRP!B2:H103,{6}, FALSE)), VLOOKUP(U261,Store_Showcase!B2:H134,{6}, FALSE))</f>
      </c>
      <c r="AG261">
        <f>VLOOKUP(D261,Sku_Consolidated!A2:R948,18,FALSE)</f>
      </c>
      <c r="AH261">
        <f>VLOOKUP(D261,Sku_Consolidated!A2:S948,19,FALSE)</f>
      </c>
      <c r="AI261">
        <f>VLOOKUP(D261,Sku_Consolidated!A2:T948,20,FALSE)</f>
      </c>
    </row>
    <row r="262" spans="1:35" x14ac:dyDescent="0.25">
      <c r="A262">
        <v>2024</v>
      </c>
      <c r="B262" t="s">
        <v>30</v>
      </c>
      <c r="C262" t="s">
        <v>31</v>
      </c>
      <c r="D262">
        <v>104194032</v>
      </c>
      <c r="E262" t="s">
        <v>129</v>
      </c>
      <c r="F262" s="12" t="s">
        <v>89</v>
      </c>
      <c r="G262" s="12" t="s">
        <v>89</v>
      </c>
      <c r="H262" t="s">
        <v>34</v>
      </c>
      <c r="I262" s="13" t="s">
        <v>43</v>
      </c>
      <c r="J262" s="13">
        <f>IF(H262="EA", I262, 0)</f>
      </c>
      <c r="K262" s="13">
        <f>IF(H262="KG", I262, I262 * VLOOKUP(D262,Sku_Consolidated!A2:U948,21,FALSE))</f>
      </c>
      <c r="L262" s="14" t="s">
        <v>36</v>
      </c>
      <c r="M262">
        <v>80</v>
      </c>
      <c r="N262" s="14" t="s">
        <v>135</v>
      </c>
      <c r="O262" s="14" t="s">
        <v>136</v>
      </c>
      <c r="P262" s="14" t="s">
        <v>137</v>
      </c>
      <c r="Q262" s="14" t="s">
        <v>138</v>
      </c>
      <c r="R262">
        <f>IF(IFERROR(VLOOKUP(U262,Store_Showcase!B2:H134,7, FALSE), TRUE)=TRUE, IF(IFERROR(VLOOKUP(U262,Store_SRP!B2:H103,7, FALSE), TRUE)=TRUE,VLOOKUP(U262,Store_VAM!B2:H271,7, FALSE),VLOOKUP(U262,Store_SRP!B2:H103,7, FALSE)), VLOOKUP(U262,Store_Showcase!B2:H134,7, FALSE))</f>
      </c>
      <c r="S262">
        <f>IF(IFERROR(VLOOKUP(U262,Store_Showcase!B2:K134,10, FALSE), TRUE)=TRUE, IF(IFERROR(VLOOKUP(U262,Store_SRP!B2:K103,10, FALSE), TRUE)=TRUE,VLOOKUP(U262,Store_VAM!B2:K271,10, FALSE),VLOOKUP(U262,Store_SRP!B2:K103,10, FALSE)), VLOOKUP(U262,Store_Showcase!B2:K134,10, FALSE))</f>
      </c>
      <c r="T262">
        <f>IF(VLOOKUP(D262,Sku_Consolidated!A2:S948,19,FALSE)="SHOWCASE", VLOOKUP(U262,Store_Showcase!B2:L134,11, FALSE), IF(VLOOKUP(D262,Sku_Consolidated!A2:S948,19,FALSE)="VAM",VLOOKUP(U262,Store_VAM!B2:L271,11, FALSE),VLOOKUP(U262,Store_SRP!B2:L103,11, FALSE)))</f>
      </c>
      <c r="U262" s="14">
        <v>2006</v>
      </c>
      <c r="V262">
        <f>IF(VLOOKUP(D262,Sku_Consolidated!A2:S948,19,FALSE)="SHOWCASE", VLOOKUP(U262,Store_Showcase!B2:C134,2, FALSE), IF(VLOOKUP(D262,Sku_Consolidated!A2:S948,19,FALSE)="VAM",VLOOKUP(U262,Store_VAM!B2:C271,2, FALSE),VLOOKUP(U262,Store_SRP!B2:C103,2, FALSE)))</f>
      </c>
      <c r="W262">
        <f>VLOOKUP(D262,Sku_Consolidated!A2:G948, 7, FALSE)</f>
      </c>
      <c r="X262">
        <f>VLOOKUP(D262,Sku_Consolidated!A2:K948, 11, FALSE)</f>
      </c>
      <c r="Y262">
        <f>VLOOKUP(D262,Sku_Consolidated!A2:H948, 8, FALSE)</f>
      </c>
      <c r="Z262">
        <f>VLOOKUP(D262,Sku_Consolidated!A2:I948, 9, FALSE)</f>
      </c>
      <c r="AA262" t="s">
        <v>41</v>
      </c>
      <c r="AB262">
        <f>VLOOKUP(D262,Sku_Consolidated!A2:E948, {5}, FALSE)</f>
      </c>
      <c r="AC262">
        <f>IF(VLOOKUP(D262,Sku_Consolidated!A2:S948,19,FALSE)="SHOWCASE", VLOOKUP(U262,Store_Showcase!B2:N134,13, FALSE), IF(VLOOKUP(D262,Sku_Consolidated!A2:S948,19,FALSE)="VAM",VLOOKUP(U262,Store_VAM!B2:N271,13, FALSE),VLOOKUP(U262,Store_SRP!B2:N103,13, FALSE)))</f>
      </c>
      <c r="AD262">
        <f>IF(IFERROR(AC262,TRUE)=TRUE, "-","OK")</f>
      </c>
      <c r="AE262">
        <f>IF(IFERROR(VLOOKUP(U262,Store_Showcase!B2:H134,{5}, FALSE), TRUE)=TRUE, IF(IFERROR(VLOOKUP(U262,Store_SRP!B2:H103,{5}, FALSE), TRUE)=TRUE,VLOOKUP(U262,Store_VAM!B2:H271,{5}, FALSE),VLOOKUP(U262,Store_SRP!B2:H103,{5}, FALSE)), VLOOKUP(U262,Store_Showcase!B2:H134,{5}, FALSE))</f>
      </c>
      <c r="AF262">
        <f>IF(IFERROR(VLOOKUP(U262,Store_Showcase!B2:H134,{6}, FALSE), TRUE)=TRUE, IF(IFERROR(VLOOKUP(U262,Store_SRP!B2:H103,{6}, FALSE), TRUE)=TRUE,VLOOKUP(U262,Store_VAM!B2:H271,{6}, FALSE),VLOOKUP(U262,Store_SRP!B2:H103,{6}, FALSE)), VLOOKUP(U262,Store_Showcase!B2:H134,{6}, FALSE))</f>
      </c>
      <c r="AG262">
        <f>VLOOKUP(D262,Sku_Consolidated!A2:R948,18,FALSE)</f>
      </c>
      <c r="AH262">
        <f>VLOOKUP(D262,Sku_Consolidated!A2:S948,19,FALSE)</f>
      </c>
      <c r="AI262">
        <f>VLOOKUP(D262,Sku_Consolidated!A2:T948,20,FALSE)</f>
      </c>
    </row>
    <row r="263" spans="1:35" x14ac:dyDescent="0.25">
      <c r="A263">
        <v>2024</v>
      </c>
      <c r="B263" t="s">
        <v>30</v>
      </c>
      <c r="C263" t="s">
        <v>31</v>
      </c>
      <c r="D263">
        <v>104194044</v>
      </c>
      <c r="E263" t="s">
        <v>139</v>
      </c>
      <c r="F263" s="12" t="s">
        <v>89</v>
      </c>
      <c r="G263" s="12" t="s">
        <v>89</v>
      </c>
      <c r="H263" t="s">
        <v>34</v>
      </c>
      <c r="I263" s="13" t="s">
        <v>43</v>
      </c>
      <c r="J263" s="13">
        <f>IF(H263="EA", I263, 0)</f>
      </c>
      <c r="K263" s="13">
        <f>IF(H263="KG", I263, I263 * VLOOKUP(D263,Sku_Consolidated!A2:U948,21,FALSE))</f>
      </c>
      <c r="L263" s="14" t="s">
        <v>36</v>
      </c>
      <c r="M263">
        <v>80</v>
      </c>
      <c r="N263" s="14" t="s">
        <v>69</v>
      </c>
      <c r="O263" s="14" t="s">
        <v>70</v>
      </c>
      <c r="P263" s="14" t="s">
        <v>71</v>
      </c>
      <c r="Q263" s="14" t="s">
        <v>72</v>
      </c>
      <c r="R263">
        <f>IF(IFERROR(VLOOKUP(U263,Store_Showcase!B2:H134,7, FALSE), TRUE)=TRUE, IF(IFERROR(VLOOKUP(U263,Store_SRP!B2:H103,7, FALSE), TRUE)=TRUE,VLOOKUP(U263,Store_VAM!B2:H271,7, FALSE),VLOOKUP(U263,Store_SRP!B2:H103,7, FALSE)), VLOOKUP(U263,Store_Showcase!B2:H134,7, FALSE))</f>
      </c>
      <c r="S263">
        <f>IF(IFERROR(VLOOKUP(U263,Store_Showcase!B2:K134,10, FALSE), TRUE)=TRUE, IF(IFERROR(VLOOKUP(U263,Store_SRP!B2:K103,10, FALSE), TRUE)=TRUE,VLOOKUP(U263,Store_VAM!B2:K271,10, FALSE),VLOOKUP(U263,Store_SRP!B2:K103,10, FALSE)), VLOOKUP(U263,Store_Showcase!B2:K134,10, FALSE))</f>
      </c>
      <c r="T263">
        <f>IF(VLOOKUP(D263,Sku_Consolidated!A2:S948,19,FALSE)="SHOWCASE", VLOOKUP(U263,Store_Showcase!B2:L134,11, FALSE), IF(VLOOKUP(D263,Sku_Consolidated!A2:S948,19,FALSE)="VAM",VLOOKUP(U263,Store_VAM!B2:L271,11, FALSE),VLOOKUP(U263,Store_SRP!B2:L103,11, FALSE)))</f>
      </c>
      <c r="U263" s="14">
        <v>2006</v>
      </c>
      <c r="V263">
        <f>IF(VLOOKUP(D263,Sku_Consolidated!A2:S948,19,FALSE)="SHOWCASE", VLOOKUP(U263,Store_Showcase!B2:C134,2, FALSE), IF(VLOOKUP(D263,Sku_Consolidated!A2:S948,19,FALSE)="VAM",VLOOKUP(U263,Store_VAM!B2:C271,2, FALSE),VLOOKUP(U263,Store_SRP!B2:C103,2, FALSE)))</f>
      </c>
      <c r="W263">
        <f>VLOOKUP(D263,Sku_Consolidated!A2:G948, 7, FALSE)</f>
      </c>
      <c r="X263">
        <f>VLOOKUP(D263,Sku_Consolidated!A2:K948, 11, FALSE)</f>
      </c>
      <c r="Y263">
        <f>VLOOKUP(D263,Sku_Consolidated!A2:H948, 8, FALSE)</f>
      </c>
      <c r="Z263">
        <f>VLOOKUP(D263,Sku_Consolidated!A2:I948, 9, FALSE)</f>
      </c>
      <c r="AA263" t="s">
        <v>41</v>
      </c>
      <c r="AB263">
        <f>VLOOKUP(D263,Sku_Consolidated!A2:E948, {5}, FALSE)</f>
      </c>
      <c r="AC263">
        <f>IF(VLOOKUP(D263,Sku_Consolidated!A2:S948,19,FALSE)="SHOWCASE", VLOOKUP(U263,Store_Showcase!B2:N134,13, FALSE), IF(VLOOKUP(D263,Sku_Consolidated!A2:S948,19,FALSE)="VAM",VLOOKUP(U263,Store_VAM!B2:N271,13, FALSE),VLOOKUP(U263,Store_SRP!B2:N103,13, FALSE)))</f>
      </c>
      <c r="AD263">
        <f>IF(IFERROR(AC263,TRUE)=TRUE, "-","OK")</f>
      </c>
      <c r="AE263">
        <f>IF(IFERROR(VLOOKUP(U263,Store_Showcase!B2:H134,{5}, FALSE), TRUE)=TRUE, IF(IFERROR(VLOOKUP(U263,Store_SRP!B2:H103,{5}, FALSE), TRUE)=TRUE,VLOOKUP(U263,Store_VAM!B2:H271,{5}, FALSE),VLOOKUP(U263,Store_SRP!B2:H103,{5}, FALSE)), VLOOKUP(U263,Store_Showcase!B2:H134,{5}, FALSE))</f>
      </c>
      <c r="AF263">
        <f>IF(IFERROR(VLOOKUP(U263,Store_Showcase!B2:H134,{6}, FALSE), TRUE)=TRUE, IF(IFERROR(VLOOKUP(U263,Store_SRP!B2:H103,{6}, FALSE), TRUE)=TRUE,VLOOKUP(U263,Store_VAM!B2:H271,{6}, FALSE),VLOOKUP(U263,Store_SRP!B2:H103,{6}, FALSE)), VLOOKUP(U263,Store_Showcase!B2:H134,{6}, FALSE))</f>
      </c>
      <c r="AG263">
        <f>VLOOKUP(D263,Sku_Consolidated!A2:R948,18,FALSE)</f>
      </c>
      <c r="AH263">
        <f>VLOOKUP(D263,Sku_Consolidated!A2:S948,19,FALSE)</f>
      </c>
      <c r="AI263">
        <f>VLOOKUP(D263,Sku_Consolidated!A2:T948,20,FALSE)</f>
      </c>
    </row>
    <row r="264" spans="1:35" x14ac:dyDescent="0.25">
      <c r="A264">
        <v>2024</v>
      </c>
      <c r="B264" t="s">
        <v>30</v>
      </c>
      <c r="C264" t="s">
        <v>31</v>
      </c>
      <c r="D264">
        <v>104194044</v>
      </c>
      <c r="E264" t="s">
        <v>139</v>
      </c>
      <c r="F264" s="12" t="s">
        <v>89</v>
      </c>
      <c r="G264" s="12" t="s">
        <v>90</v>
      </c>
      <c r="H264" t="s">
        <v>34</v>
      </c>
      <c r="I264" s="13" t="s">
        <v>43</v>
      </c>
      <c r="J264" s="13">
        <f>IF(H264="EA", I264, 0)</f>
      </c>
      <c r="K264" s="13">
        <f>IF(H264="KG", I264, I264 * VLOOKUP(D264,Sku_Consolidated!A2:U948,21,FALSE))</f>
      </c>
      <c r="L264" s="14" t="s">
        <v>36</v>
      </c>
      <c r="M264">
        <v>80</v>
      </c>
      <c r="N264" s="14" t="s">
        <v>69</v>
      </c>
      <c r="O264" s="14" t="s">
        <v>70</v>
      </c>
      <c r="P264" s="14" t="s">
        <v>71</v>
      </c>
      <c r="Q264" s="14" t="s">
        <v>72</v>
      </c>
      <c r="R264">
        <f>IF(IFERROR(VLOOKUP(U264,Store_Showcase!B2:H134,7, FALSE), TRUE)=TRUE, IF(IFERROR(VLOOKUP(U264,Store_SRP!B2:H103,7, FALSE), TRUE)=TRUE,VLOOKUP(U264,Store_VAM!B2:H271,7, FALSE),VLOOKUP(U264,Store_SRP!B2:H103,7, FALSE)), VLOOKUP(U264,Store_Showcase!B2:H134,7, FALSE))</f>
      </c>
      <c r="S264">
        <f>IF(IFERROR(VLOOKUP(U264,Store_Showcase!B2:K134,10, FALSE), TRUE)=TRUE, IF(IFERROR(VLOOKUP(U264,Store_SRP!B2:K103,10, FALSE), TRUE)=TRUE,VLOOKUP(U264,Store_VAM!B2:K271,10, FALSE),VLOOKUP(U264,Store_SRP!B2:K103,10, FALSE)), VLOOKUP(U264,Store_Showcase!B2:K134,10, FALSE))</f>
      </c>
      <c r="T264">
        <f>IF(VLOOKUP(D264,Sku_Consolidated!A2:S948,19,FALSE)="SHOWCASE", VLOOKUP(U264,Store_Showcase!B2:L134,11, FALSE), IF(VLOOKUP(D264,Sku_Consolidated!A2:S948,19,FALSE)="VAM",VLOOKUP(U264,Store_VAM!B2:L271,11, FALSE),VLOOKUP(U264,Store_SRP!B2:L103,11, FALSE)))</f>
      </c>
      <c r="U264" s="14">
        <v>2006</v>
      </c>
      <c r="V264">
        <f>IF(VLOOKUP(D264,Sku_Consolidated!A2:S948,19,FALSE)="SHOWCASE", VLOOKUP(U264,Store_Showcase!B2:C134,2, FALSE), IF(VLOOKUP(D264,Sku_Consolidated!A2:S948,19,FALSE)="VAM",VLOOKUP(U264,Store_VAM!B2:C271,2, FALSE),VLOOKUP(U264,Store_SRP!B2:C103,2, FALSE)))</f>
      </c>
      <c r="W264">
        <f>VLOOKUP(D264,Sku_Consolidated!A2:G948, 7, FALSE)</f>
      </c>
      <c r="X264">
        <f>VLOOKUP(D264,Sku_Consolidated!A2:K948, 11, FALSE)</f>
      </c>
      <c r="Y264">
        <f>VLOOKUP(D264,Sku_Consolidated!A2:H948, 8, FALSE)</f>
      </c>
      <c r="Z264">
        <f>VLOOKUP(D264,Sku_Consolidated!A2:I948, 9, FALSE)</f>
      </c>
      <c r="AA264" t="s">
        <v>41</v>
      </c>
      <c r="AB264">
        <f>VLOOKUP(D264,Sku_Consolidated!A2:E948, {5}, FALSE)</f>
      </c>
      <c r="AC264">
        <f>IF(VLOOKUP(D264,Sku_Consolidated!A2:S948,19,FALSE)="SHOWCASE", VLOOKUP(U264,Store_Showcase!B2:N134,13, FALSE), IF(VLOOKUP(D264,Sku_Consolidated!A2:S948,19,FALSE)="VAM",VLOOKUP(U264,Store_VAM!B2:N271,13, FALSE),VLOOKUP(U264,Store_SRP!B2:N103,13, FALSE)))</f>
      </c>
      <c r="AD264">
        <f>IF(IFERROR(AC264,TRUE)=TRUE, "-","OK")</f>
      </c>
      <c r="AE264">
        <f>IF(IFERROR(VLOOKUP(U264,Store_Showcase!B2:H134,{5}, FALSE), TRUE)=TRUE, IF(IFERROR(VLOOKUP(U264,Store_SRP!B2:H103,{5}, FALSE), TRUE)=TRUE,VLOOKUP(U264,Store_VAM!B2:H271,{5}, FALSE),VLOOKUP(U264,Store_SRP!B2:H103,{5}, FALSE)), VLOOKUP(U264,Store_Showcase!B2:H134,{5}, FALSE))</f>
      </c>
      <c r="AF264">
        <f>IF(IFERROR(VLOOKUP(U264,Store_Showcase!B2:H134,{6}, FALSE), TRUE)=TRUE, IF(IFERROR(VLOOKUP(U264,Store_SRP!B2:H103,{6}, FALSE), TRUE)=TRUE,VLOOKUP(U264,Store_VAM!B2:H271,{6}, FALSE),VLOOKUP(U264,Store_SRP!B2:H103,{6}, FALSE)), VLOOKUP(U264,Store_Showcase!B2:H134,{6}, FALSE))</f>
      </c>
      <c r="AG264">
        <f>VLOOKUP(D264,Sku_Consolidated!A2:R948,18,FALSE)</f>
      </c>
      <c r="AH264">
        <f>VLOOKUP(D264,Sku_Consolidated!A2:S948,19,FALSE)</f>
      </c>
      <c r="AI264">
        <f>VLOOKUP(D264,Sku_Consolidated!A2:T948,20,FALSE)</f>
      </c>
    </row>
    <row r="265" spans="1:35" x14ac:dyDescent="0.25">
      <c r="A265">
        <v>2024</v>
      </c>
      <c r="B265" t="s">
        <v>30</v>
      </c>
      <c r="C265" t="s">
        <v>31</v>
      </c>
      <c r="D265">
        <v>104143253</v>
      </c>
      <c r="E265" t="s">
        <v>64</v>
      </c>
      <c r="F265" s="12" t="s">
        <v>90</v>
      </c>
      <c r="G265" s="12" t="s">
        <v>90</v>
      </c>
      <c r="H265" t="s">
        <v>34</v>
      </c>
      <c r="I265" s="13" t="s">
        <v>43</v>
      </c>
      <c r="J265" s="13">
        <f>IF(H265="EA", I265, 0)</f>
      </c>
      <c r="K265" s="13">
        <f>IF(H265="KG", I265, I265 * VLOOKUP(D265,Sku_Consolidated!A2:U948,21,FALSE))</f>
      </c>
      <c r="L265" s="14" t="s">
        <v>36</v>
      </c>
      <c r="M265">
        <v>80</v>
      </c>
      <c r="N265" s="14" t="s">
        <v>60</v>
      </c>
      <c r="O265" s="14" t="s">
        <v>61</v>
      </c>
      <c r="P265" s="14" t="s">
        <v>62</v>
      </c>
      <c r="Q265" s="14" t="s">
        <v>63</v>
      </c>
      <c r="R265">
        <f>IF(IFERROR(VLOOKUP(U265,Store_Showcase!B2:H134,7, FALSE), TRUE)=TRUE, IF(IFERROR(VLOOKUP(U265,Store_SRP!B2:H103,7, FALSE), TRUE)=TRUE,VLOOKUP(U265,Store_VAM!B2:H271,7, FALSE),VLOOKUP(U265,Store_SRP!B2:H103,7, FALSE)), VLOOKUP(U265,Store_Showcase!B2:H134,7, FALSE))</f>
      </c>
      <c r="S265">
        <f>IF(IFERROR(VLOOKUP(U265,Store_Showcase!B2:K134,10, FALSE), TRUE)=TRUE, IF(IFERROR(VLOOKUP(U265,Store_SRP!B2:K103,10, FALSE), TRUE)=TRUE,VLOOKUP(U265,Store_VAM!B2:K271,10, FALSE),VLOOKUP(U265,Store_SRP!B2:K103,10, FALSE)), VLOOKUP(U265,Store_Showcase!B2:K134,10, FALSE))</f>
      </c>
      <c r="T265">
        <f>IF(VLOOKUP(D265,Sku_Consolidated!A2:S948,19,FALSE)="SHOWCASE", VLOOKUP(U265,Store_Showcase!B2:L134,11, FALSE), IF(VLOOKUP(D265,Sku_Consolidated!A2:S948,19,FALSE)="VAM",VLOOKUP(U265,Store_VAM!B2:L271,11, FALSE),VLOOKUP(U265,Store_SRP!B2:L103,11, FALSE)))</f>
      </c>
      <c r="U265" s="14">
        <v>2006</v>
      </c>
      <c r="V265">
        <f>IF(VLOOKUP(D265,Sku_Consolidated!A2:S948,19,FALSE)="SHOWCASE", VLOOKUP(U265,Store_Showcase!B2:C134,2, FALSE), IF(VLOOKUP(D265,Sku_Consolidated!A2:S948,19,FALSE)="VAM",VLOOKUP(U265,Store_VAM!B2:C271,2, FALSE),VLOOKUP(U265,Store_SRP!B2:C103,2, FALSE)))</f>
      </c>
      <c r="W265">
        <f>VLOOKUP(D265,Sku_Consolidated!A2:G948, 7, FALSE)</f>
      </c>
      <c r="X265">
        <f>VLOOKUP(D265,Sku_Consolidated!A2:K948, 11, FALSE)</f>
      </c>
      <c r="Y265">
        <f>VLOOKUP(D265,Sku_Consolidated!A2:H948, 8, FALSE)</f>
      </c>
      <c r="Z265">
        <f>VLOOKUP(D265,Sku_Consolidated!A2:I948, 9, FALSE)</f>
      </c>
      <c r="AA265" t="s">
        <v>41</v>
      </c>
      <c r="AB265">
        <f>VLOOKUP(D265,Sku_Consolidated!A2:E948, {5}, FALSE)</f>
      </c>
      <c r="AC265">
        <f>IF(VLOOKUP(D265,Sku_Consolidated!A2:S948,19,FALSE)="SHOWCASE", VLOOKUP(U265,Store_Showcase!B2:N134,13, FALSE), IF(VLOOKUP(D265,Sku_Consolidated!A2:S948,19,FALSE)="VAM",VLOOKUP(U265,Store_VAM!B2:N271,13, FALSE),VLOOKUP(U265,Store_SRP!B2:N103,13, FALSE)))</f>
      </c>
      <c r="AD265">
        <f>IF(IFERROR(AC265,TRUE)=TRUE, "-","OK")</f>
      </c>
      <c r="AE265">
        <f>IF(IFERROR(VLOOKUP(U265,Store_Showcase!B2:H134,{5}, FALSE), TRUE)=TRUE, IF(IFERROR(VLOOKUP(U265,Store_SRP!B2:H103,{5}, FALSE), TRUE)=TRUE,VLOOKUP(U265,Store_VAM!B2:H271,{5}, FALSE),VLOOKUP(U265,Store_SRP!B2:H103,{5}, FALSE)), VLOOKUP(U265,Store_Showcase!B2:H134,{5}, FALSE))</f>
      </c>
      <c r="AF265">
        <f>IF(IFERROR(VLOOKUP(U265,Store_Showcase!B2:H134,{6}, FALSE), TRUE)=TRUE, IF(IFERROR(VLOOKUP(U265,Store_SRP!B2:H103,{6}, FALSE), TRUE)=TRUE,VLOOKUP(U265,Store_VAM!B2:H271,{6}, FALSE),VLOOKUP(U265,Store_SRP!B2:H103,{6}, FALSE)), VLOOKUP(U265,Store_Showcase!B2:H134,{6}, FALSE))</f>
      </c>
      <c r="AG265">
        <f>VLOOKUP(D265,Sku_Consolidated!A2:R948,18,FALSE)</f>
      </c>
      <c r="AH265">
        <f>VLOOKUP(D265,Sku_Consolidated!A2:S948,19,FALSE)</f>
      </c>
      <c r="AI265">
        <f>VLOOKUP(D265,Sku_Consolidated!A2:T948,20,FALSE)</f>
      </c>
    </row>
    <row r="266" spans="1:35" x14ac:dyDescent="0.25">
      <c r="A266">
        <v>2024</v>
      </c>
      <c r="B266" t="s">
        <v>30</v>
      </c>
      <c r="C266" t="s">
        <v>31</v>
      </c>
      <c r="D266">
        <v>104143263</v>
      </c>
      <c r="E266" t="s">
        <v>48</v>
      </c>
      <c r="F266" s="12" t="s">
        <v>90</v>
      </c>
      <c r="G266" s="12" t="s">
        <v>90</v>
      </c>
      <c r="H266" t="s">
        <v>34</v>
      </c>
      <c r="I266" s="13" t="s">
        <v>43</v>
      </c>
      <c r="J266" s="13">
        <f>IF(H266="EA", I266, 0)</f>
      </c>
      <c r="K266" s="13">
        <f>IF(H266="KG", I266, I266 * VLOOKUP(D266,Sku_Consolidated!A2:U948,21,FALSE))</f>
      </c>
      <c r="L266" s="14" t="s">
        <v>36</v>
      </c>
      <c r="M266">
        <v>80</v>
      </c>
      <c r="N266" s="14" t="s">
        <v>65</v>
      </c>
      <c r="O266" s="14" t="s">
        <v>66</v>
      </c>
      <c r="P266" s="14" t="s">
        <v>67</v>
      </c>
      <c r="Q266" s="14" t="s">
        <v>68</v>
      </c>
      <c r="R266">
        <f>IF(IFERROR(VLOOKUP(U266,Store_Showcase!B2:H134,7, FALSE), TRUE)=TRUE, IF(IFERROR(VLOOKUP(U266,Store_SRP!B2:H103,7, FALSE), TRUE)=TRUE,VLOOKUP(U266,Store_VAM!B2:H271,7, FALSE),VLOOKUP(U266,Store_SRP!B2:H103,7, FALSE)), VLOOKUP(U266,Store_Showcase!B2:H134,7, FALSE))</f>
      </c>
      <c r="S266">
        <f>IF(IFERROR(VLOOKUP(U266,Store_Showcase!B2:K134,10, FALSE), TRUE)=TRUE, IF(IFERROR(VLOOKUP(U266,Store_SRP!B2:K103,10, FALSE), TRUE)=TRUE,VLOOKUP(U266,Store_VAM!B2:K271,10, FALSE),VLOOKUP(U266,Store_SRP!B2:K103,10, FALSE)), VLOOKUP(U266,Store_Showcase!B2:K134,10, FALSE))</f>
      </c>
      <c r="T266">
        <f>IF(VLOOKUP(D266,Sku_Consolidated!A2:S948,19,FALSE)="SHOWCASE", VLOOKUP(U266,Store_Showcase!B2:L134,11, FALSE), IF(VLOOKUP(D266,Sku_Consolidated!A2:S948,19,FALSE)="VAM",VLOOKUP(U266,Store_VAM!B2:L271,11, FALSE),VLOOKUP(U266,Store_SRP!B2:L103,11, FALSE)))</f>
      </c>
      <c r="U266" s="14">
        <v>2006</v>
      </c>
      <c r="V266">
        <f>IF(VLOOKUP(D266,Sku_Consolidated!A2:S948,19,FALSE)="SHOWCASE", VLOOKUP(U266,Store_Showcase!B2:C134,2, FALSE), IF(VLOOKUP(D266,Sku_Consolidated!A2:S948,19,FALSE)="VAM",VLOOKUP(U266,Store_VAM!B2:C271,2, FALSE),VLOOKUP(U266,Store_SRP!B2:C103,2, FALSE)))</f>
      </c>
      <c r="W266">
        <f>VLOOKUP(D266,Sku_Consolidated!A2:G948, 7, FALSE)</f>
      </c>
      <c r="X266">
        <f>VLOOKUP(D266,Sku_Consolidated!A2:K948, 11, FALSE)</f>
      </c>
      <c r="Y266">
        <f>VLOOKUP(D266,Sku_Consolidated!A2:H948, 8, FALSE)</f>
      </c>
      <c r="Z266">
        <f>VLOOKUP(D266,Sku_Consolidated!A2:I948, 9, FALSE)</f>
      </c>
      <c r="AA266" t="s">
        <v>41</v>
      </c>
      <c r="AB266">
        <f>VLOOKUP(D266,Sku_Consolidated!A2:E948, {5}, FALSE)</f>
      </c>
      <c r="AC266">
        <f>IF(VLOOKUP(D266,Sku_Consolidated!A2:S948,19,FALSE)="SHOWCASE", VLOOKUP(U266,Store_Showcase!B2:N134,13, FALSE), IF(VLOOKUP(D266,Sku_Consolidated!A2:S948,19,FALSE)="VAM",VLOOKUP(U266,Store_VAM!B2:N271,13, FALSE),VLOOKUP(U266,Store_SRP!B2:N103,13, FALSE)))</f>
      </c>
      <c r="AD266">
        <f>IF(IFERROR(AC266,TRUE)=TRUE, "-","OK")</f>
      </c>
      <c r="AE266">
        <f>IF(IFERROR(VLOOKUP(U266,Store_Showcase!B2:H134,{5}, FALSE), TRUE)=TRUE, IF(IFERROR(VLOOKUP(U266,Store_SRP!B2:H103,{5}, FALSE), TRUE)=TRUE,VLOOKUP(U266,Store_VAM!B2:H271,{5}, FALSE),VLOOKUP(U266,Store_SRP!B2:H103,{5}, FALSE)), VLOOKUP(U266,Store_Showcase!B2:H134,{5}, FALSE))</f>
      </c>
      <c r="AF266">
        <f>IF(IFERROR(VLOOKUP(U266,Store_Showcase!B2:H134,{6}, FALSE), TRUE)=TRUE, IF(IFERROR(VLOOKUP(U266,Store_SRP!B2:H103,{6}, FALSE), TRUE)=TRUE,VLOOKUP(U266,Store_VAM!B2:H271,{6}, FALSE),VLOOKUP(U266,Store_SRP!B2:H103,{6}, FALSE)), VLOOKUP(U266,Store_Showcase!B2:H134,{6}, FALSE))</f>
      </c>
      <c r="AG266">
        <f>VLOOKUP(D266,Sku_Consolidated!A2:R948,18,FALSE)</f>
      </c>
      <c r="AH266">
        <f>VLOOKUP(D266,Sku_Consolidated!A2:S948,19,FALSE)</f>
      </c>
      <c r="AI266">
        <f>VLOOKUP(D266,Sku_Consolidated!A2:T948,20,FALSE)</f>
      </c>
    </row>
    <row r="267" spans="1:35" x14ac:dyDescent="0.25">
      <c r="A267">
        <v>2024</v>
      </c>
      <c r="B267" t="s">
        <v>30</v>
      </c>
      <c r="C267" t="s">
        <v>31</v>
      </c>
      <c r="D267">
        <v>104194040</v>
      </c>
      <c r="E267" t="s">
        <v>115</v>
      </c>
      <c r="F267" s="12" t="s">
        <v>90</v>
      </c>
      <c r="G267" s="12" t="s">
        <v>90</v>
      </c>
      <c r="H267" t="s">
        <v>34</v>
      </c>
      <c r="I267" s="13" t="s">
        <v>43</v>
      </c>
      <c r="J267" s="13">
        <f>IF(H267="EA", I267, 0)</f>
      </c>
      <c r="K267" s="13">
        <f>IF(H267="KG", I267, I267 * VLOOKUP(D267,Sku_Consolidated!A2:U948,21,FALSE))</f>
      </c>
      <c r="L267" s="14" t="s">
        <v>36</v>
      </c>
      <c r="M267">
        <v>80</v>
      </c>
      <c r="N267" s="14" t="s">
        <v>69</v>
      </c>
      <c r="O267" s="14" t="s">
        <v>70</v>
      </c>
      <c r="P267" s="14" t="s">
        <v>71</v>
      </c>
      <c r="Q267" s="14" t="s">
        <v>72</v>
      </c>
      <c r="R267">
        <f>IF(IFERROR(VLOOKUP(U267,Store_Showcase!B2:H134,7, FALSE), TRUE)=TRUE, IF(IFERROR(VLOOKUP(U267,Store_SRP!B2:H103,7, FALSE), TRUE)=TRUE,VLOOKUP(U267,Store_VAM!B2:H271,7, FALSE),VLOOKUP(U267,Store_SRP!B2:H103,7, FALSE)), VLOOKUP(U267,Store_Showcase!B2:H134,7, FALSE))</f>
      </c>
      <c r="S267">
        <f>IF(IFERROR(VLOOKUP(U267,Store_Showcase!B2:K134,10, FALSE), TRUE)=TRUE, IF(IFERROR(VLOOKUP(U267,Store_SRP!B2:K103,10, FALSE), TRUE)=TRUE,VLOOKUP(U267,Store_VAM!B2:K271,10, FALSE),VLOOKUP(U267,Store_SRP!B2:K103,10, FALSE)), VLOOKUP(U267,Store_Showcase!B2:K134,10, FALSE))</f>
      </c>
      <c r="T267">
        <f>IF(VLOOKUP(D267,Sku_Consolidated!A2:S948,19,FALSE)="SHOWCASE", VLOOKUP(U267,Store_Showcase!B2:L134,11, FALSE), IF(VLOOKUP(D267,Sku_Consolidated!A2:S948,19,FALSE)="VAM",VLOOKUP(U267,Store_VAM!B2:L271,11, FALSE),VLOOKUP(U267,Store_SRP!B2:L103,11, FALSE)))</f>
      </c>
      <c r="U267" s="14">
        <v>2006</v>
      </c>
      <c r="V267">
        <f>IF(VLOOKUP(D267,Sku_Consolidated!A2:S948,19,FALSE)="SHOWCASE", VLOOKUP(U267,Store_Showcase!B2:C134,2, FALSE), IF(VLOOKUP(D267,Sku_Consolidated!A2:S948,19,FALSE)="VAM",VLOOKUP(U267,Store_VAM!B2:C271,2, FALSE),VLOOKUP(U267,Store_SRP!B2:C103,2, FALSE)))</f>
      </c>
      <c r="W267">
        <f>VLOOKUP(D267,Sku_Consolidated!A2:G948, 7, FALSE)</f>
      </c>
      <c r="X267">
        <f>VLOOKUP(D267,Sku_Consolidated!A2:K948, 11, FALSE)</f>
      </c>
      <c r="Y267">
        <f>VLOOKUP(D267,Sku_Consolidated!A2:H948, 8, FALSE)</f>
      </c>
      <c r="Z267">
        <f>VLOOKUP(D267,Sku_Consolidated!A2:I948, 9, FALSE)</f>
      </c>
      <c r="AA267" t="s">
        <v>41</v>
      </c>
      <c r="AB267">
        <f>VLOOKUP(D267,Sku_Consolidated!A2:E948, {5}, FALSE)</f>
      </c>
      <c r="AC267">
        <f>IF(VLOOKUP(D267,Sku_Consolidated!A2:S948,19,FALSE)="SHOWCASE", VLOOKUP(U267,Store_Showcase!B2:N134,13, FALSE), IF(VLOOKUP(D267,Sku_Consolidated!A2:S948,19,FALSE)="VAM",VLOOKUP(U267,Store_VAM!B2:N271,13, FALSE),VLOOKUP(U267,Store_SRP!B2:N103,13, FALSE)))</f>
      </c>
      <c r="AD267">
        <f>IF(IFERROR(AC267,TRUE)=TRUE, "-","OK")</f>
      </c>
      <c r="AE267">
        <f>IF(IFERROR(VLOOKUP(U267,Store_Showcase!B2:H134,{5}, FALSE), TRUE)=TRUE, IF(IFERROR(VLOOKUP(U267,Store_SRP!B2:H103,{5}, FALSE), TRUE)=TRUE,VLOOKUP(U267,Store_VAM!B2:H271,{5}, FALSE),VLOOKUP(U267,Store_SRP!B2:H103,{5}, FALSE)), VLOOKUP(U267,Store_Showcase!B2:H134,{5}, FALSE))</f>
      </c>
      <c r="AF267">
        <f>IF(IFERROR(VLOOKUP(U267,Store_Showcase!B2:H134,{6}, FALSE), TRUE)=TRUE, IF(IFERROR(VLOOKUP(U267,Store_SRP!B2:H103,{6}, FALSE), TRUE)=TRUE,VLOOKUP(U267,Store_VAM!B2:H271,{6}, FALSE),VLOOKUP(U267,Store_SRP!B2:H103,{6}, FALSE)), VLOOKUP(U267,Store_Showcase!B2:H134,{6}, FALSE))</f>
      </c>
      <c r="AG267">
        <f>VLOOKUP(D267,Sku_Consolidated!A2:R948,18,FALSE)</f>
      </c>
      <c r="AH267">
        <f>VLOOKUP(D267,Sku_Consolidated!A2:S948,19,FALSE)</f>
      </c>
      <c r="AI267">
        <f>VLOOKUP(D267,Sku_Consolidated!A2:T948,20,FALSE)</f>
      </c>
    </row>
    <row r="268" spans="1:35" x14ac:dyDescent="0.25">
      <c r="A268">
        <v>2024</v>
      </c>
      <c r="B268" t="s">
        <v>30</v>
      </c>
      <c r="C268" t="s">
        <v>31</v>
      </c>
      <c r="D268">
        <v>104143263</v>
      </c>
      <c r="E268" t="s">
        <v>48</v>
      </c>
      <c r="F268" s="12" t="s">
        <v>91</v>
      </c>
      <c r="G268" s="12" t="s">
        <v>91</v>
      </c>
      <c r="H268" t="s">
        <v>34</v>
      </c>
      <c r="I268" s="13" t="s">
        <v>43</v>
      </c>
      <c r="J268" s="13">
        <f>IF(H268="EA", I268, 0)</f>
      </c>
      <c r="K268" s="13">
        <f>IF(H268="KG", I268, I268 * VLOOKUP(D268,Sku_Consolidated!A2:U948,21,FALSE))</f>
      </c>
      <c r="L268" s="14" t="s">
        <v>36</v>
      </c>
      <c r="M268">
        <v>80</v>
      </c>
      <c r="N268" s="14" t="s">
        <v>65</v>
      </c>
      <c r="O268" s="14" t="s">
        <v>66</v>
      </c>
      <c r="P268" s="14" t="s">
        <v>67</v>
      </c>
      <c r="Q268" s="14" t="s">
        <v>68</v>
      </c>
      <c r="R268">
        <f>IF(IFERROR(VLOOKUP(U268,Store_Showcase!B2:H134,7, FALSE), TRUE)=TRUE, IF(IFERROR(VLOOKUP(U268,Store_SRP!B2:H103,7, FALSE), TRUE)=TRUE,VLOOKUP(U268,Store_VAM!B2:H271,7, FALSE),VLOOKUP(U268,Store_SRP!B2:H103,7, FALSE)), VLOOKUP(U268,Store_Showcase!B2:H134,7, FALSE))</f>
      </c>
      <c r="S268">
        <f>IF(IFERROR(VLOOKUP(U268,Store_Showcase!B2:K134,10, FALSE), TRUE)=TRUE, IF(IFERROR(VLOOKUP(U268,Store_SRP!B2:K103,10, FALSE), TRUE)=TRUE,VLOOKUP(U268,Store_VAM!B2:K271,10, FALSE),VLOOKUP(U268,Store_SRP!B2:K103,10, FALSE)), VLOOKUP(U268,Store_Showcase!B2:K134,10, FALSE))</f>
      </c>
      <c r="T268">
        <f>IF(VLOOKUP(D268,Sku_Consolidated!A2:S948,19,FALSE)="SHOWCASE", VLOOKUP(U268,Store_Showcase!B2:L134,11, FALSE), IF(VLOOKUP(D268,Sku_Consolidated!A2:S948,19,FALSE)="VAM",VLOOKUP(U268,Store_VAM!B2:L271,11, FALSE),VLOOKUP(U268,Store_SRP!B2:L103,11, FALSE)))</f>
      </c>
      <c r="U268" s="14">
        <v>2006</v>
      </c>
      <c r="V268">
        <f>IF(VLOOKUP(D268,Sku_Consolidated!A2:S948,19,FALSE)="SHOWCASE", VLOOKUP(U268,Store_Showcase!B2:C134,2, FALSE), IF(VLOOKUP(D268,Sku_Consolidated!A2:S948,19,FALSE)="VAM",VLOOKUP(U268,Store_VAM!B2:C271,2, FALSE),VLOOKUP(U268,Store_SRP!B2:C103,2, FALSE)))</f>
      </c>
      <c r="W268">
        <f>VLOOKUP(D268,Sku_Consolidated!A2:G948, 7, FALSE)</f>
      </c>
      <c r="X268">
        <f>VLOOKUP(D268,Sku_Consolidated!A2:K948, 11, FALSE)</f>
      </c>
      <c r="Y268">
        <f>VLOOKUP(D268,Sku_Consolidated!A2:H948, 8, FALSE)</f>
      </c>
      <c r="Z268">
        <f>VLOOKUP(D268,Sku_Consolidated!A2:I948, 9, FALSE)</f>
      </c>
      <c r="AA268" t="s">
        <v>41</v>
      </c>
      <c r="AB268">
        <f>VLOOKUP(D268,Sku_Consolidated!A2:E948, {5}, FALSE)</f>
      </c>
      <c r="AC268">
        <f>IF(VLOOKUP(D268,Sku_Consolidated!A2:S948,19,FALSE)="SHOWCASE", VLOOKUP(U268,Store_Showcase!B2:N134,13, FALSE), IF(VLOOKUP(D268,Sku_Consolidated!A2:S948,19,FALSE)="VAM",VLOOKUP(U268,Store_VAM!B2:N271,13, FALSE),VLOOKUP(U268,Store_SRP!B2:N103,13, FALSE)))</f>
      </c>
      <c r="AD268">
        <f>IF(IFERROR(AC268,TRUE)=TRUE, "-","OK")</f>
      </c>
      <c r="AE268">
        <f>IF(IFERROR(VLOOKUP(U268,Store_Showcase!B2:H134,{5}, FALSE), TRUE)=TRUE, IF(IFERROR(VLOOKUP(U268,Store_SRP!B2:H103,{5}, FALSE), TRUE)=TRUE,VLOOKUP(U268,Store_VAM!B2:H271,{5}, FALSE),VLOOKUP(U268,Store_SRP!B2:H103,{5}, FALSE)), VLOOKUP(U268,Store_Showcase!B2:H134,{5}, FALSE))</f>
      </c>
      <c r="AF268">
        <f>IF(IFERROR(VLOOKUP(U268,Store_Showcase!B2:H134,{6}, FALSE), TRUE)=TRUE, IF(IFERROR(VLOOKUP(U268,Store_SRP!B2:H103,{6}, FALSE), TRUE)=TRUE,VLOOKUP(U268,Store_VAM!B2:H271,{6}, FALSE),VLOOKUP(U268,Store_SRP!B2:H103,{6}, FALSE)), VLOOKUP(U268,Store_Showcase!B2:H134,{6}, FALSE))</f>
      </c>
      <c r="AG268">
        <f>VLOOKUP(D268,Sku_Consolidated!A2:R948,18,FALSE)</f>
      </c>
      <c r="AH268">
        <f>VLOOKUP(D268,Sku_Consolidated!A2:S948,19,FALSE)</f>
      </c>
      <c r="AI268">
        <f>VLOOKUP(D268,Sku_Consolidated!A2:T948,20,FALSE)</f>
      </c>
    </row>
    <row r="269" spans="1:35" x14ac:dyDescent="0.25">
      <c r="A269">
        <v>2024</v>
      </c>
      <c r="B269" t="s">
        <v>30</v>
      </c>
      <c r="C269" t="s">
        <v>31</v>
      </c>
      <c r="D269">
        <v>104194032</v>
      </c>
      <c r="E269" t="s">
        <v>129</v>
      </c>
      <c r="F269" s="12" t="s">
        <v>91</v>
      </c>
      <c r="G269" s="12" t="s">
        <v>91</v>
      </c>
      <c r="H269" t="s">
        <v>34</v>
      </c>
      <c r="I269" s="13" t="s">
        <v>43</v>
      </c>
      <c r="J269" s="13">
        <f>IF(H269="EA", I269, 0)</f>
      </c>
      <c r="K269" s="13">
        <f>IF(H269="KG", I269, I269 * VLOOKUP(D269,Sku_Consolidated!A2:U948,21,FALSE))</f>
      </c>
      <c r="L269" s="14" t="s">
        <v>36</v>
      </c>
      <c r="M269">
        <v>80</v>
      </c>
      <c r="N269" s="14" t="s">
        <v>135</v>
      </c>
      <c r="O269" s="14" t="s">
        <v>136</v>
      </c>
      <c r="P269" s="14" t="s">
        <v>137</v>
      </c>
      <c r="Q269" s="14" t="s">
        <v>138</v>
      </c>
      <c r="R269">
        <f>IF(IFERROR(VLOOKUP(U269,Store_Showcase!B2:H134,7, FALSE), TRUE)=TRUE, IF(IFERROR(VLOOKUP(U269,Store_SRP!B2:H103,7, FALSE), TRUE)=TRUE,VLOOKUP(U269,Store_VAM!B2:H271,7, FALSE),VLOOKUP(U269,Store_SRP!B2:H103,7, FALSE)), VLOOKUP(U269,Store_Showcase!B2:H134,7, FALSE))</f>
      </c>
      <c r="S269">
        <f>IF(IFERROR(VLOOKUP(U269,Store_Showcase!B2:K134,10, FALSE), TRUE)=TRUE, IF(IFERROR(VLOOKUP(U269,Store_SRP!B2:K103,10, FALSE), TRUE)=TRUE,VLOOKUP(U269,Store_VAM!B2:K271,10, FALSE),VLOOKUP(U269,Store_SRP!B2:K103,10, FALSE)), VLOOKUP(U269,Store_Showcase!B2:K134,10, FALSE))</f>
      </c>
      <c r="T269">
        <f>IF(VLOOKUP(D269,Sku_Consolidated!A2:S948,19,FALSE)="SHOWCASE", VLOOKUP(U269,Store_Showcase!B2:L134,11, FALSE), IF(VLOOKUP(D269,Sku_Consolidated!A2:S948,19,FALSE)="VAM",VLOOKUP(U269,Store_VAM!B2:L271,11, FALSE),VLOOKUP(U269,Store_SRP!B2:L103,11, FALSE)))</f>
      </c>
      <c r="U269" s="14">
        <v>2006</v>
      </c>
      <c r="V269">
        <f>IF(VLOOKUP(D269,Sku_Consolidated!A2:S948,19,FALSE)="SHOWCASE", VLOOKUP(U269,Store_Showcase!B2:C134,2, FALSE), IF(VLOOKUP(D269,Sku_Consolidated!A2:S948,19,FALSE)="VAM",VLOOKUP(U269,Store_VAM!B2:C271,2, FALSE),VLOOKUP(U269,Store_SRP!B2:C103,2, FALSE)))</f>
      </c>
      <c r="W269">
        <f>VLOOKUP(D269,Sku_Consolidated!A2:G948, 7, FALSE)</f>
      </c>
      <c r="X269">
        <f>VLOOKUP(D269,Sku_Consolidated!A2:K948, 11, FALSE)</f>
      </c>
      <c r="Y269">
        <f>VLOOKUP(D269,Sku_Consolidated!A2:H948, 8, FALSE)</f>
      </c>
      <c r="Z269">
        <f>VLOOKUP(D269,Sku_Consolidated!A2:I948, 9, FALSE)</f>
      </c>
      <c r="AA269" t="s">
        <v>41</v>
      </c>
      <c r="AB269">
        <f>VLOOKUP(D269,Sku_Consolidated!A2:E948, {5}, FALSE)</f>
      </c>
      <c r="AC269">
        <f>IF(VLOOKUP(D269,Sku_Consolidated!A2:S948,19,FALSE)="SHOWCASE", VLOOKUP(U269,Store_Showcase!B2:N134,13, FALSE), IF(VLOOKUP(D269,Sku_Consolidated!A2:S948,19,FALSE)="VAM",VLOOKUP(U269,Store_VAM!B2:N271,13, FALSE),VLOOKUP(U269,Store_SRP!B2:N103,13, FALSE)))</f>
      </c>
      <c r="AD269">
        <f>IF(IFERROR(AC269,TRUE)=TRUE, "-","OK")</f>
      </c>
      <c r="AE269">
        <f>IF(IFERROR(VLOOKUP(U269,Store_Showcase!B2:H134,{5}, FALSE), TRUE)=TRUE, IF(IFERROR(VLOOKUP(U269,Store_SRP!B2:H103,{5}, FALSE), TRUE)=TRUE,VLOOKUP(U269,Store_VAM!B2:H271,{5}, FALSE),VLOOKUP(U269,Store_SRP!B2:H103,{5}, FALSE)), VLOOKUP(U269,Store_Showcase!B2:H134,{5}, FALSE))</f>
      </c>
      <c r="AF269">
        <f>IF(IFERROR(VLOOKUP(U269,Store_Showcase!B2:H134,{6}, FALSE), TRUE)=TRUE, IF(IFERROR(VLOOKUP(U269,Store_SRP!B2:H103,{6}, FALSE), TRUE)=TRUE,VLOOKUP(U269,Store_VAM!B2:H271,{6}, FALSE),VLOOKUP(U269,Store_SRP!B2:H103,{6}, FALSE)), VLOOKUP(U269,Store_Showcase!B2:H134,{6}, FALSE))</f>
      </c>
      <c r="AG269">
        <f>VLOOKUP(D269,Sku_Consolidated!A2:R948,18,FALSE)</f>
      </c>
      <c r="AH269">
        <f>VLOOKUP(D269,Sku_Consolidated!A2:S948,19,FALSE)</f>
      </c>
      <c r="AI269">
        <f>VLOOKUP(D269,Sku_Consolidated!A2:T948,20,FALSE)</f>
      </c>
    </row>
    <row r="270" spans="1:35" x14ac:dyDescent="0.25">
      <c r="A270">
        <v>2024</v>
      </c>
      <c r="B270" t="s">
        <v>30</v>
      </c>
      <c r="C270" t="s">
        <v>31</v>
      </c>
      <c r="D270">
        <v>104194044</v>
      </c>
      <c r="E270" t="s">
        <v>139</v>
      </c>
      <c r="F270" s="12" t="s">
        <v>91</v>
      </c>
      <c r="G270" s="12" t="s">
        <v>91</v>
      </c>
      <c r="H270" t="s">
        <v>34</v>
      </c>
      <c r="I270" s="13" t="s">
        <v>54</v>
      </c>
      <c r="J270" s="13">
        <f>IF(H270="EA", I270, 0)</f>
      </c>
      <c r="K270" s="13">
        <f>IF(H270="KG", I270, I270 * VLOOKUP(D270,Sku_Consolidated!A2:U948,21,FALSE))</f>
      </c>
      <c r="L270" s="14" t="s">
        <v>36</v>
      </c>
      <c r="M270">
        <v>80</v>
      </c>
      <c r="N270" s="14" t="s">
        <v>55</v>
      </c>
      <c r="O270" s="14" t="s">
        <v>56</v>
      </c>
      <c r="P270" s="14" t="s">
        <v>57</v>
      </c>
      <c r="Q270" s="14" t="s">
        <v>58</v>
      </c>
      <c r="R270">
        <f>IF(IFERROR(VLOOKUP(U270,Store_Showcase!B2:H134,7, FALSE), TRUE)=TRUE, IF(IFERROR(VLOOKUP(U270,Store_SRP!B2:H103,7, FALSE), TRUE)=TRUE,VLOOKUP(U270,Store_VAM!B2:H271,7, FALSE),VLOOKUP(U270,Store_SRP!B2:H103,7, FALSE)), VLOOKUP(U270,Store_Showcase!B2:H134,7, FALSE))</f>
      </c>
      <c r="S270">
        <f>IF(IFERROR(VLOOKUP(U270,Store_Showcase!B2:K134,10, FALSE), TRUE)=TRUE, IF(IFERROR(VLOOKUP(U270,Store_SRP!B2:K103,10, FALSE), TRUE)=TRUE,VLOOKUP(U270,Store_VAM!B2:K271,10, FALSE),VLOOKUP(U270,Store_SRP!B2:K103,10, FALSE)), VLOOKUP(U270,Store_Showcase!B2:K134,10, FALSE))</f>
      </c>
      <c r="T270">
        <f>IF(VLOOKUP(D270,Sku_Consolidated!A2:S948,19,FALSE)="SHOWCASE", VLOOKUP(U270,Store_Showcase!B2:L134,11, FALSE), IF(VLOOKUP(D270,Sku_Consolidated!A2:S948,19,FALSE)="VAM",VLOOKUP(U270,Store_VAM!B2:L271,11, FALSE),VLOOKUP(U270,Store_SRP!B2:L103,11, FALSE)))</f>
      </c>
      <c r="U270" s="14">
        <v>2006</v>
      </c>
      <c r="V270">
        <f>IF(VLOOKUP(D270,Sku_Consolidated!A2:S948,19,FALSE)="SHOWCASE", VLOOKUP(U270,Store_Showcase!B2:C134,2, FALSE), IF(VLOOKUP(D270,Sku_Consolidated!A2:S948,19,FALSE)="VAM",VLOOKUP(U270,Store_VAM!B2:C271,2, FALSE),VLOOKUP(U270,Store_SRP!B2:C103,2, FALSE)))</f>
      </c>
      <c r="W270">
        <f>VLOOKUP(D270,Sku_Consolidated!A2:G948, 7, FALSE)</f>
      </c>
      <c r="X270">
        <f>VLOOKUP(D270,Sku_Consolidated!A2:K948, 11, FALSE)</f>
      </c>
      <c r="Y270">
        <f>VLOOKUP(D270,Sku_Consolidated!A2:H948, 8, FALSE)</f>
      </c>
      <c r="Z270">
        <f>VLOOKUP(D270,Sku_Consolidated!A2:I948, 9, FALSE)</f>
      </c>
      <c r="AA270" t="s">
        <v>41</v>
      </c>
      <c r="AB270">
        <f>VLOOKUP(D270,Sku_Consolidated!A2:E948, {5}, FALSE)</f>
      </c>
      <c r="AC270">
        <f>IF(VLOOKUP(D270,Sku_Consolidated!A2:S948,19,FALSE)="SHOWCASE", VLOOKUP(U270,Store_Showcase!B2:N134,13, FALSE), IF(VLOOKUP(D270,Sku_Consolidated!A2:S948,19,FALSE)="VAM",VLOOKUP(U270,Store_VAM!B2:N271,13, FALSE),VLOOKUP(U270,Store_SRP!B2:N103,13, FALSE)))</f>
      </c>
      <c r="AD270">
        <f>IF(IFERROR(AC270,TRUE)=TRUE, "-","OK")</f>
      </c>
      <c r="AE270">
        <f>IF(IFERROR(VLOOKUP(U270,Store_Showcase!B2:H134,{5}, FALSE), TRUE)=TRUE, IF(IFERROR(VLOOKUP(U270,Store_SRP!B2:H103,{5}, FALSE), TRUE)=TRUE,VLOOKUP(U270,Store_VAM!B2:H271,{5}, FALSE),VLOOKUP(U270,Store_SRP!B2:H103,{5}, FALSE)), VLOOKUP(U270,Store_Showcase!B2:H134,{5}, FALSE))</f>
      </c>
      <c r="AF270">
        <f>IF(IFERROR(VLOOKUP(U270,Store_Showcase!B2:H134,{6}, FALSE), TRUE)=TRUE, IF(IFERROR(VLOOKUP(U270,Store_SRP!B2:H103,{6}, FALSE), TRUE)=TRUE,VLOOKUP(U270,Store_VAM!B2:H271,{6}, FALSE),VLOOKUP(U270,Store_SRP!B2:H103,{6}, FALSE)), VLOOKUP(U270,Store_Showcase!B2:H134,{6}, FALSE))</f>
      </c>
      <c r="AG270">
        <f>VLOOKUP(D270,Sku_Consolidated!A2:R948,18,FALSE)</f>
      </c>
      <c r="AH270">
        <f>VLOOKUP(D270,Sku_Consolidated!A2:S948,19,FALSE)</f>
      </c>
      <c r="AI270">
        <f>VLOOKUP(D270,Sku_Consolidated!A2:T948,20,FALSE)</f>
      </c>
    </row>
    <row r="271" spans="1:35" x14ac:dyDescent="0.25">
      <c r="A271">
        <v>2024</v>
      </c>
      <c r="B271" t="s">
        <v>30</v>
      </c>
      <c r="C271" t="s">
        <v>31</v>
      </c>
      <c r="D271">
        <v>104143256</v>
      </c>
      <c r="E271" t="s">
        <v>42</v>
      </c>
      <c r="F271" s="12" t="s">
        <v>127</v>
      </c>
      <c r="G271" s="12" t="s">
        <v>127</v>
      </c>
      <c r="H271" t="s">
        <v>34</v>
      </c>
      <c r="I271" s="13" t="s">
        <v>43</v>
      </c>
      <c r="J271" s="13">
        <f>IF(H271="EA", I271, 0)</f>
      </c>
      <c r="K271" s="13">
        <f>IF(H271="KG", I271, I271 * VLOOKUP(D271,Sku_Consolidated!A2:U948,21,FALSE))</f>
      </c>
      <c r="L271" s="14" t="s">
        <v>36</v>
      </c>
      <c r="M271">
        <v>80</v>
      </c>
      <c r="N271" s="14" t="s">
        <v>44</v>
      </c>
      <c r="O271" s="14" t="s">
        <v>45</v>
      </c>
      <c r="P271" s="14" t="s">
        <v>46</v>
      </c>
      <c r="Q271" s="14" t="s">
        <v>47</v>
      </c>
      <c r="R271">
        <f>IF(IFERROR(VLOOKUP(U271,Store_Showcase!B2:H134,7, FALSE), TRUE)=TRUE, IF(IFERROR(VLOOKUP(U271,Store_SRP!B2:H103,7, FALSE), TRUE)=TRUE,VLOOKUP(U271,Store_VAM!B2:H271,7, FALSE),VLOOKUP(U271,Store_SRP!B2:H103,7, FALSE)), VLOOKUP(U271,Store_Showcase!B2:H134,7, FALSE))</f>
      </c>
      <c r="S271">
        <f>IF(IFERROR(VLOOKUP(U271,Store_Showcase!B2:K134,10, FALSE), TRUE)=TRUE, IF(IFERROR(VLOOKUP(U271,Store_SRP!B2:K103,10, FALSE), TRUE)=TRUE,VLOOKUP(U271,Store_VAM!B2:K271,10, FALSE),VLOOKUP(U271,Store_SRP!B2:K103,10, FALSE)), VLOOKUP(U271,Store_Showcase!B2:K134,10, FALSE))</f>
      </c>
      <c r="T271">
        <f>IF(VLOOKUP(D271,Sku_Consolidated!A2:S948,19,FALSE)="SHOWCASE", VLOOKUP(U271,Store_Showcase!B2:L134,11, FALSE), IF(VLOOKUP(D271,Sku_Consolidated!A2:S948,19,FALSE)="VAM",VLOOKUP(U271,Store_VAM!B2:L271,11, FALSE),VLOOKUP(U271,Store_SRP!B2:L103,11, FALSE)))</f>
      </c>
      <c r="U271" s="14">
        <v>2006</v>
      </c>
      <c r="V271">
        <f>IF(VLOOKUP(D271,Sku_Consolidated!A2:S948,19,FALSE)="SHOWCASE", VLOOKUP(U271,Store_Showcase!B2:C134,2, FALSE), IF(VLOOKUP(D271,Sku_Consolidated!A2:S948,19,FALSE)="VAM",VLOOKUP(U271,Store_VAM!B2:C271,2, FALSE),VLOOKUP(U271,Store_SRP!B2:C103,2, FALSE)))</f>
      </c>
      <c r="W271">
        <f>VLOOKUP(D271,Sku_Consolidated!A2:G948, 7, FALSE)</f>
      </c>
      <c r="X271">
        <f>VLOOKUP(D271,Sku_Consolidated!A2:K948, 11, FALSE)</f>
      </c>
      <c r="Y271">
        <f>VLOOKUP(D271,Sku_Consolidated!A2:H948, 8, FALSE)</f>
      </c>
      <c r="Z271">
        <f>VLOOKUP(D271,Sku_Consolidated!A2:I948, 9, FALSE)</f>
      </c>
      <c r="AA271" t="s">
        <v>41</v>
      </c>
      <c r="AB271">
        <f>VLOOKUP(D271,Sku_Consolidated!A2:E948, {5}, FALSE)</f>
      </c>
      <c r="AC271">
        <f>IF(VLOOKUP(D271,Sku_Consolidated!A2:S948,19,FALSE)="SHOWCASE", VLOOKUP(U271,Store_Showcase!B2:N134,13, FALSE), IF(VLOOKUP(D271,Sku_Consolidated!A2:S948,19,FALSE)="VAM",VLOOKUP(U271,Store_VAM!B2:N271,13, FALSE),VLOOKUP(U271,Store_SRP!B2:N103,13, FALSE)))</f>
      </c>
      <c r="AD271">
        <f>IF(IFERROR(AC271,TRUE)=TRUE, "-","OK")</f>
      </c>
      <c r="AE271">
        <f>IF(IFERROR(VLOOKUP(U271,Store_Showcase!B2:H134,{5}, FALSE), TRUE)=TRUE, IF(IFERROR(VLOOKUP(U271,Store_SRP!B2:H103,{5}, FALSE), TRUE)=TRUE,VLOOKUP(U271,Store_VAM!B2:H271,{5}, FALSE),VLOOKUP(U271,Store_SRP!B2:H103,{5}, FALSE)), VLOOKUP(U271,Store_Showcase!B2:H134,{5}, FALSE))</f>
      </c>
      <c r="AF271">
        <f>IF(IFERROR(VLOOKUP(U271,Store_Showcase!B2:H134,{6}, FALSE), TRUE)=TRUE, IF(IFERROR(VLOOKUP(U271,Store_SRP!B2:H103,{6}, FALSE), TRUE)=TRUE,VLOOKUP(U271,Store_VAM!B2:H271,{6}, FALSE),VLOOKUP(U271,Store_SRP!B2:H103,{6}, FALSE)), VLOOKUP(U271,Store_Showcase!B2:H134,{6}, FALSE))</f>
      </c>
      <c r="AG271">
        <f>VLOOKUP(D271,Sku_Consolidated!A2:R948,18,FALSE)</f>
      </c>
      <c r="AH271">
        <f>VLOOKUP(D271,Sku_Consolidated!A2:S948,19,FALSE)</f>
      </c>
      <c r="AI271">
        <f>VLOOKUP(D271,Sku_Consolidated!A2:T948,20,FALSE)</f>
      </c>
    </row>
    <row r="272" spans="1:35" x14ac:dyDescent="0.25">
      <c r="A272">
        <v>2024</v>
      </c>
      <c r="B272" t="s">
        <v>30</v>
      </c>
      <c r="C272" t="s">
        <v>31</v>
      </c>
      <c r="D272">
        <v>104194032</v>
      </c>
      <c r="E272" t="s">
        <v>129</v>
      </c>
      <c r="F272" s="12" t="s">
        <v>127</v>
      </c>
      <c r="G272" s="12" t="s">
        <v>127</v>
      </c>
      <c r="H272" t="s">
        <v>34</v>
      </c>
      <c r="I272" s="13" t="s">
        <v>43</v>
      </c>
      <c r="J272" s="13">
        <f>IF(H272="EA", I272, 0)</f>
      </c>
      <c r="K272" s="13">
        <f>IF(H272="KG", I272, I272 * VLOOKUP(D272,Sku_Consolidated!A2:U948,21,FALSE))</f>
      </c>
      <c r="L272" s="14" t="s">
        <v>36</v>
      </c>
      <c r="M272">
        <v>80</v>
      </c>
      <c r="N272" s="14" t="s">
        <v>135</v>
      </c>
      <c r="O272" s="14" t="s">
        <v>136</v>
      </c>
      <c r="P272" s="14" t="s">
        <v>137</v>
      </c>
      <c r="Q272" s="14" t="s">
        <v>138</v>
      </c>
      <c r="R272">
        <f>IF(IFERROR(VLOOKUP(U272,Store_Showcase!B2:H134,7, FALSE), TRUE)=TRUE, IF(IFERROR(VLOOKUP(U272,Store_SRP!B2:H103,7, FALSE), TRUE)=TRUE,VLOOKUP(U272,Store_VAM!B2:H271,7, FALSE),VLOOKUP(U272,Store_SRP!B2:H103,7, FALSE)), VLOOKUP(U272,Store_Showcase!B2:H134,7, FALSE))</f>
      </c>
      <c r="S272">
        <f>IF(IFERROR(VLOOKUP(U272,Store_Showcase!B2:K134,10, FALSE), TRUE)=TRUE, IF(IFERROR(VLOOKUP(U272,Store_SRP!B2:K103,10, FALSE), TRUE)=TRUE,VLOOKUP(U272,Store_VAM!B2:K271,10, FALSE),VLOOKUP(U272,Store_SRP!B2:K103,10, FALSE)), VLOOKUP(U272,Store_Showcase!B2:K134,10, FALSE))</f>
      </c>
      <c r="T272">
        <f>IF(VLOOKUP(D272,Sku_Consolidated!A2:S948,19,FALSE)="SHOWCASE", VLOOKUP(U272,Store_Showcase!B2:L134,11, FALSE), IF(VLOOKUP(D272,Sku_Consolidated!A2:S948,19,FALSE)="VAM",VLOOKUP(U272,Store_VAM!B2:L271,11, FALSE),VLOOKUP(U272,Store_SRP!B2:L103,11, FALSE)))</f>
      </c>
      <c r="U272" s="14">
        <v>2006</v>
      </c>
      <c r="V272">
        <f>IF(VLOOKUP(D272,Sku_Consolidated!A2:S948,19,FALSE)="SHOWCASE", VLOOKUP(U272,Store_Showcase!B2:C134,2, FALSE), IF(VLOOKUP(D272,Sku_Consolidated!A2:S948,19,FALSE)="VAM",VLOOKUP(U272,Store_VAM!B2:C271,2, FALSE),VLOOKUP(U272,Store_SRP!B2:C103,2, FALSE)))</f>
      </c>
      <c r="W272">
        <f>VLOOKUP(D272,Sku_Consolidated!A2:G948, 7, FALSE)</f>
      </c>
      <c r="X272">
        <f>VLOOKUP(D272,Sku_Consolidated!A2:K948, 11, FALSE)</f>
      </c>
      <c r="Y272">
        <f>VLOOKUP(D272,Sku_Consolidated!A2:H948, 8, FALSE)</f>
      </c>
      <c r="Z272">
        <f>VLOOKUP(D272,Sku_Consolidated!A2:I948, 9, FALSE)</f>
      </c>
      <c r="AA272" t="s">
        <v>41</v>
      </c>
      <c r="AB272">
        <f>VLOOKUP(D272,Sku_Consolidated!A2:E948, {5}, FALSE)</f>
      </c>
      <c r="AC272">
        <f>IF(VLOOKUP(D272,Sku_Consolidated!A2:S948,19,FALSE)="SHOWCASE", VLOOKUP(U272,Store_Showcase!B2:N134,13, FALSE), IF(VLOOKUP(D272,Sku_Consolidated!A2:S948,19,FALSE)="VAM",VLOOKUP(U272,Store_VAM!B2:N271,13, FALSE),VLOOKUP(U272,Store_SRP!B2:N103,13, FALSE)))</f>
      </c>
      <c r="AD272">
        <f>IF(IFERROR(AC272,TRUE)=TRUE, "-","OK")</f>
      </c>
      <c r="AE272">
        <f>IF(IFERROR(VLOOKUP(U272,Store_Showcase!B2:H134,{5}, FALSE), TRUE)=TRUE, IF(IFERROR(VLOOKUP(U272,Store_SRP!B2:H103,{5}, FALSE), TRUE)=TRUE,VLOOKUP(U272,Store_VAM!B2:H271,{5}, FALSE),VLOOKUP(U272,Store_SRP!B2:H103,{5}, FALSE)), VLOOKUP(U272,Store_Showcase!B2:H134,{5}, FALSE))</f>
      </c>
      <c r="AF272">
        <f>IF(IFERROR(VLOOKUP(U272,Store_Showcase!B2:H134,{6}, FALSE), TRUE)=TRUE, IF(IFERROR(VLOOKUP(U272,Store_SRP!B2:H103,{6}, FALSE), TRUE)=TRUE,VLOOKUP(U272,Store_VAM!B2:H271,{6}, FALSE),VLOOKUP(U272,Store_SRP!B2:H103,{6}, FALSE)), VLOOKUP(U272,Store_Showcase!B2:H134,{6}, FALSE))</f>
      </c>
      <c r="AG272">
        <f>VLOOKUP(D272,Sku_Consolidated!A2:R948,18,FALSE)</f>
      </c>
      <c r="AH272">
        <f>VLOOKUP(D272,Sku_Consolidated!A2:S948,19,FALSE)</f>
      </c>
      <c r="AI272">
        <f>VLOOKUP(D272,Sku_Consolidated!A2:T948,20,FALSE)</f>
      </c>
    </row>
    <row r="273" spans="1:35" x14ac:dyDescent="0.25">
      <c r="A273">
        <v>2024</v>
      </c>
      <c r="B273" t="s">
        <v>30</v>
      </c>
      <c r="C273" t="s">
        <v>31</v>
      </c>
      <c r="D273">
        <v>104194032</v>
      </c>
      <c r="E273" t="s">
        <v>129</v>
      </c>
      <c r="F273" s="12" t="s">
        <v>155</v>
      </c>
      <c r="G273" s="12" t="s">
        <v>155</v>
      </c>
      <c r="H273" t="s">
        <v>34</v>
      </c>
      <c r="I273" s="13" t="s">
        <v>35</v>
      </c>
      <c r="J273" s="13">
        <f>IF(H273="EA", I273, 0)</f>
      </c>
      <c r="K273" s="13">
        <f>IF(H273="KG", I273, I273 * VLOOKUP(D273,Sku_Consolidated!A2:U948,21,FALSE))</f>
      </c>
      <c r="L273" s="14" t="s">
        <v>36</v>
      </c>
      <c r="M273">
        <v>80</v>
      </c>
      <c r="N273" s="14" t="s">
        <v>130</v>
      </c>
      <c r="O273" s="14" t="s">
        <v>131</v>
      </c>
      <c r="P273" s="14" t="s">
        <v>132</v>
      </c>
      <c r="Q273" s="14" t="s">
        <v>133</v>
      </c>
      <c r="R273">
        <f>IF(IFERROR(VLOOKUP(U273,Store_Showcase!B2:H134,7, FALSE), TRUE)=TRUE, IF(IFERROR(VLOOKUP(U273,Store_SRP!B2:H103,7, FALSE), TRUE)=TRUE,VLOOKUP(U273,Store_VAM!B2:H271,7, FALSE),VLOOKUP(U273,Store_SRP!B2:H103,7, FALSE)), VLOOKUP(U273,Store_Showcase!B2:H134,7, FALSE))</f>
      </c>
      <c r="S273">
        <f>IF(IFERROR(VLOOKUP(U273,Store_Showcase!B2:K134,10, FALSE), TRUE)=TRUE, IF(IFERROR(VLOOKUP(U273,Store_SRP!B2:K103,10, FALSE), TRUE)=TRUE,VLOOKUP(U273,Store_VAM!B2:K271,10, FALSE),VLOOKUP(U273,Store_SRP!B2:K103,10, FALSE)), VLOOKUP(U273,Store_Showcase!B2:K134,10, FALSE))</f>
      </c>
      <c r="T273">
        <f>IF(VLOOKUP(D273,Sku_Consolidated!A2:S948,19,FALSE)="SHOWCASE", VLOOKUP(U273,Store_Showcase!B2:L134,11, FALSE), IF(VLOOKUP(D273,Sku_Consolidated!A2:S948,19,FALSE)="VAM",VLOOKUP(U273,Store_VAM!B2:L271,11, FALSE),VLOOKUP(U273,Store_SRP!B2:L103,11, FALSE)))</f>
      </c>
      <c r="U273" s="14">
        <v>2006</v>
      </c>
      <c r="V273">
        <f>IF(VLOOKUP(D273,Sku_Consolidated!A2:S948,19,FALSE)="SHOWCASE", VLOOKUP(U273,Store_Showcase!B2:C134,2, FALSE), IF(VLOOKUP(D273,Sku_Consolidated!A2:S948,19,FALSE)="VAM",VLOOKUP(U273,Store_VAM!B2:C271,2, FALSE),VLOOKUP(U273,Store_SRP!B2:C103,2, FALSE)))</f>
      </c>
      <c r="W273">
        <f>VLOOKUP(D273,Sku_Consolidated!A2:G948, 7, FALSE)</f>
      </c>
      <c r="X273">
        <f>VLOOKUP(D273,Sku_Consolidated!A2:K948, 11, FALSE)</f>
      </c>
      <c r="Y273">
        <f>VLOOKUP(D273,Sku_Consolidated!A2:H948, 8, FALSE)</f>
      </c>
      <c r="Z273">
        <f>VLOOKUP(D273,Sku_Consolidated!A2:I948, 9, FALSE)</f>
      </c>
      <c r="AA273" t="s">
        <v>41</v>
      </c>
      <c r="AB273">
        <f>VLOOKUP(D273,Sku_Consolidated!A2:E948, {5}, FALSE)</f>
      </c>
      <c r="AC273">
        <f>IF(VLOOKUP(D273,Sku_Consolidated!A2:S948,19,FALSE)="SHOWCASE", VLOOKUP(U273,Store_Showcase!B2:N134,13, FALSE), IF(VLOOKUP(D273,Sku_Consolidated!A2:S948,19,FALSE)="VAM",VLOOKUP(U273,Store_VAM!B2:N271,13, FALSE),VLOOKUP(U273,Store_SRP!B2:N103,13, FALSE)))</f>
      </c>
      <c r="AD273">
        <f>IF(IFERROR(AC273,TRUE)=TRUE, "-","OK")</f>
      </c>
      <c r="AE273">
        <f>IF(IFERROR(VLOOKUP(U273,Store_Showcase!B2:H134,{5}, FALSE), TRUE)=TRUE, IF(IFERROR(VLOOKUP(U273,Store_SRP!B2:H103,{5}, FALSE), TRUE)=TRUE,VLOOKUP(U273,Store_VAM!B2:H271,{5}, FALSE),VLOOKUP(U273,Store_SRP!B2:H103,{5}, FALSE)), VLOOKUP(U273,Store_Showcase!B2:H134,{5}, FALSE))</f>
      </c>
      <c r="AF273">
        <f>IF(IFERROR(VLOOKUP(U273,Store_Showcase!B2:H134,{6}, FALSE), TRUE)=TRUE, IF(IFERROR(VLOOKUP(U273,Store_SRP!B2:H103,{6}, FALSE), TRUE)=TRUE,VLOOKUP(U273,Store_VAM!B2:H271,{6}, FALSE),VLOOKUP(U273,Store_SRP!B2:H103,{6}, FALSE)), VLOOKUP(U273,Store_Showcase!B2:H134,{6}, FALSE))</f>
      </c>
      <c r="AG273">
        <f>VLOOKUP(D273,Sku_Consolidated!A2:R948,18,FALSE)</f>
      </c>
      <c r="AH273">
        <f>VLOOKUP(D273,Sku_Consolidated!A2:S948,19,FALSE)</f>
      </c>
      <c r="AI273">
        <f>VLOOKUP(D273,Sku_Consolidated!A2:T948,20,FALSE)</f>
      </c>
    </row>
    <row r="274" spans="1:35" x14ac:dyDescent="0.25">
      <c r="A274">
        <v>2024</v>
      </c>
      <c r="B274" t="s">
        <v>30</v>
      </c>
      <c r="C274" t="s">
        <v>31</v>
      </c>
      <c r="D274">
        <v>104194044</v>
      </c>
      <c r="E274" t="s">
        <v>139</v>
      </c>
      <c r="F274" s="12" t="s">
        <v>155</v>
      </c>
      <c r="G274" s="12" t="s">
        <v>155</v>
      </c>
      <c r="H274" t="s">
        <v>34</v>
      </c>
      <c r="I274" s="13" t="s">
        <v>43</v>
      </c>
      <c r="J274" s="13">
        <f>IF(H274="EA", I274, 0)</f>
      </c>
      <c r="K274" s="13">
        <f>IF(H274="KG", I274, I274 * VLOOKUP(D274,Sku_Consolidated!A2:U948,21,FALSE))</f>
      </c>
      <c r="L274" s="14" t="s">
        <v>36</v>
      </c>
      <c r="M274">
        <v>80</v>
      </c>
      <c r="N274" s="14" t="s">
        <v>69</v>
      </c>
      <c r="O274" s="14" t="s">
        <v>70</v>
      </c>
      <c r="P274" s="14" t="s">
        <v>71</v>
      </c>
      <c r="Q274" s="14" t="s">
        <v>72</v>
      </c>
      <c r="R274">
        <f>IF(IFERROR(VLOOKUP(U274,Store_Showcase!B2:H134,7, FALSE), TRUE)=TRUE, IF(IFERROR(VLOOKUP(U274,Store_SRP!B2:H103,7, FALSE), TRUE)=TRUE,VLOOKUP(U274,Store_VAM!B2:H271,7, FALSE),VLOOKUP(U274,Store_SRP!B2:H103,7, FALSE)), VLOOKUP(U274,Store_Showcase!B2:H134,7, FALSE))</f>
      </c>
      <c r="S274">
        <f>IF(IFERROR(VLOOKUP(U274,Store_Showcase!B2:K134,10, FALSE), TRUE)=TRUE, IF(IFERROR(VLOOKUP(U274,Store_SRP!B2:K103,10, FALSE), TRUE)=TRUE,VLOOKUP(U274,Store_VAM!B2:K271,10, FALSE),VLOOKUP(U274,Store_SRP!B2:K103,10, FALSE)), VLOOKUP(U274,Store_Showcase!B2:K134,10, FALSE))</f>
      </c>
      <c r="T274">
        <f>IF(VLOOKUP(D274,Sku_Consolidated!A2:S948,19,FALSE)="SHOWCASE", VLOOKUP(U274,Store_Showcase!B2:L134,11, FALSE), IF(VLOOKUP(D274,Sku_Consolidated!A2:S948,19,FALSE)="VAM",VLOOKUP(U274,Store_VAM!B2:L271,11, FALSE),VLOOKUP(U274,Store_SRP!B2:L103,11, FALSE)))</f>
      </c>
      <c r="U274" s="14">
        <v>2006</v>
      </c>
      <c r="V274">
        <f>IF(VLOOKUP(D274,Sku_Consolidated!A2:S948,19,FALSE)="SHOWCASE", VLOOKUP(U274,Store_Showcase!B2:C134,2, FALSE), IF(VLOOKUP(D274,Sku_Consolidated!A2:S948,19,FALSE)="VAM",VLOOKUP(U274,Store_VAM!B2:C271,2, FALSE),VLOOKUP(U274,Store_SRP!B2:C103,2, FALSE)))</f>
      </c>
      <c r="W274">
        <f>VLOOKUP(D274,Sku_Consolidated!A2:G948, 7, FALSE)</f>
      </c>
      <c r="X274">
        <f>VLOOKUP(D274,Sku_Consolidated!A2:K948, 11, FALSE)</f>
      </c>
      <c r="Y274">
        <f>VLOOKUP(D274,Sku_Consolidated!A2:H948, 8, FALSE)</f>
      </c>
      <c r="Z274">
        <f>VLOOKUP(D274,Sku_Consolidated!A2:I948, 9, FALSE)</f>
      </c>
      <c r="AA274" t="s">
        <v>41</v>
      </c>
      <c r="AB274">
        <f>VLOOKUP(D274,Sku_Consolidated!A2:E948, {5}, FALSE)</f>
      </c>
      <c r="AC274">
        <f>IF(VLOOKUP(D274,Sku_Consolidated!A2:S948,19,FALSE)="SHOWCASE", VLOOKUP(U274,Store_Showcase!B2:N134,13, FALSE), IF(VLOOKUP(D274,Sku_Consolidated!A2:S948,19,FALSE)="VAM",VLOOKUP(U274,Store_VAM!B2:N271,13, FALSE),VLOOKUP(U274,Store_SRP!B2:N103,13, FALSE)))</f>
      </c>
      <c r="AD274">
        <f>IF(IFERROR(AC274,TRUE)=TRUE, "-","OK")</f>
      </c>
      <c r="AE274">
        <f>IF(IFERROR(VLOOKUP(U274,Store_Showcase!B2:H134,{5}, FALSE), TRUE)=TRUE, IF(IFERROR(VLOOKUP(U274,Store_SRP!B2:H103,{5}, FALSE), TRUE)=TRUE,VLOOKUP(U274,Store_VAM!B2:H271,{5}, FALSE),VLOOKUP(U274,Store_SRP!B2:H103,{5}, FALSE)), VLOOKUP(U274,Store_Showcase!B2:H134,{5}, FALSE))</f>
      </c>
      <c r="AF274">
        <f>IF(IFERROR(VLOOKUP(U274,Store_Showcase!B2:H134,{6}, FALSE), TRUE)=TRUE, IF(IFERROR(VLOOKUP(U274,Store_SRP!B2:H103,{6}, FALSE), TRUE)=TRUE,VLOOKUP(U274,Store_VAM!B2:H271,{6}, FALSE),VLOOKUP(U274,Store_SRP!B2:H103,{6}, FALSE)), VLOOKUP(U274,Store_Showcase!B2:H134,{6}, FALSE))</f>
      </c>
      <c r="AG274">
        <f>VLOOKUP(D274,Sku_Consolidated!A2:R948,18,FALSE)</f>
      </c>
      <c r="AH274">
        <f>VLOOKUP(D274,Sku_Consolidated!A2:S948,19,FALSE)</f>
      </c>
      <c r="AI274">
        <f>VLOOKUP(D274,Sku_Consolidated!A2:T948,20,FALSE)</f>
      </c>
    </row>
    <row r="275" spans="1:35" x14ac:dyDescent="0.25">
      <c r="A275">
        <v>2024</v>
      </c>
      <c r="B275" t="s">
        <v>30</v>
      </c>
      <c r="C275" t="s">
        <v>31</v>
      </c>
      <c r="D275">
        <v>104143253</v>
      </c>
      <c r="E275" t="s">
        <v>64</v>
      </c>
      <c r="F275" s="12" t="s">
        <v>92</v>
      </c>
      <c r="G275" s="12" t="s">
        <v>92</v>
      </c>
      <c r="H275" t="s">
        <v>34</v>
      </c>
      <c r="I275" s="13" t="s">
        <v>35</v>
      </c>
      <c r="J275" s="13">
        <f>IF(H275="EA", I275, 0)</f>
      </c>
      <c r="K275" s="13">
        <f>IF(H275="KG", I275, I275 * VLOOKUP(D275,Sku_Consolidated!A2:U948,21,FALSE))</f>
      </c>
      <c r="L275" s="14" t="s">
        <v>36</v>
      </c>
      <c r="M275">
        <v>80</v>
      </c>
      <c r="N275" s="14" t="s">
        <v>37</v>
      </c>
      <c r="O275" s="14" t="s">
        <v>38</v>
      </c>
      <c r="P275" s="14" t="s">
        <v>39</v>
      </c>
      <c r="Q275" s="14" t="s">
        <v>40</v>
      </c>
      <c r="R275">
        <f>IF(IFERROR(VLOOKUP(U275,Store_Showcase!B2:H134,7, FALSE), TRUE)=TRUE, IF(IFERROR(VLOOKUP(U275,Store_SRP!B2:H103,7, FALSE), TRUE)=TRUE,VLOOKUP(U275,Store_VAM!B2:H271,7, FALSE),VLOOKUP(U275,Store_SRP!B2:H103,7, FALSE)), VLOOKUP(U275,Store_Showcase!B2:H134,7, FALSE))</f>
      </c>
      <c r="S275">
        <f>IF(IFERROR(VLOOKUP(U275,Store_Showcase!B2:K134,10, FALSE), TRUE)=TRUE, IF(IFERROR(VLOOKUP(U275,Store_SRP!B2:K103,10, FALSE), TRUE)=TRUE,VLOOKUP(U275,Store_VAM!B2:K271,10, FALSE),VLOOKUP(U275,Store_SRP!B2:K103,10, FALSE)), VLOOKUP(U275,Store_Showcase!B2:K134,10, FALSE))</f>
      </c>
      <c r="T275">
        <f>IF(VLOOKUP(D275,Sku_Consolidated!A2:S948,19,FALSE)="SHOWCASE", VLOOKUP(U275,Store_Showcase!B2:L134,11, FALSE), IF(VLOOKUP(D275,Sku_Consolidated!A2:S948,19,FALSE)="VAM",VLOOKUP(U275,Store_VAM!B2:L271,11, FALSE),VLOOKUP(U275,Store_SRP!B2:L103,11, FALSE)))</f>
      </c>
      <c r="U275" s="14">
        <v>2006</v>
      </c>
      <c r="V275">
        <f>IF(VLOOKUP(D275,Sku_Consolidated!A2:S948,19,FALSE)="SHOWCASE", VLOOKUP(U275,Store_Showcase!B2:C134,2, FALSE), IF(VLOOKUP(D275,Sku_Consolidated!A2:S948,19,FALSE)="VAM",VLOOKUP(U275,Store_VAM!B2:C271,2, FALSE),VLOOKUP(U275,Store_SRP!B2:C103,2, FALSE)))</f>
      </c>
      <c r="W275">
        <f>VLOOKUP(D275,Sku_Consolidated!A2:G948, 7, FALSE)</f>
      </c>
      <c r="X275">
        <f>VLOOKUP(D275,Sku_Consolidated!A2:K948, 11, FALSE)</f>
      </c>
      <c r="Y275">
        <f>VLOOKUP(D275,Sku_Consolidated!A2:H948, 8, FALSE)</f>
      </c>
      <c r="Z275">
        <f>VLOOKUP(D275,Sku_Consolidated!A2:I948, 9, FALSE)</f>
      </c>
      <c r="AA275" t="s">
        <v>41</v>
      </c>
      <c r="AB275">
        <f>VLOOKUP(D275,Sku_Consolidated!A2:E948, {5}, FALSE)</f>
      </c>
      <c r="AC275">
        <f>IF(VLOOKUP(D275,Sku_Consolidated!A2:S948,19,FALSE)="SHOWCASE", VLOOKUP(U275,Store_Showcase!B2:N134,13, FALSE), IF(VLOOKUP(D275,Sku_Consolidated!A2:S948,19,FALSE)="VAM",VLOOKUP(U275,Store_VAM!B2:N271,13, FALSE),VLOOKUP(U275,Store_SRP!B2:N103,13, FALSE)))</f>
      </c>
      <c r="AD275">
        <f>IF(IFERROR(AC275,TRUE)=TRUE, "-","OK")</f>
      </c>
      <c r="AE275">
        <f>IF(IFERROR(VLOOKUP(U275,Store_Showcase!B2:H134,{5}, FALSE), TRUE)=TRUE, IF(IFERROR(VLOOKUP(U275,Store_SRP!B2:H103,{5}, FALSE), TRUE)=TRUE,VLOOKUP(U275,Store_VAM!B2:H271,{5}, FALSE),VLOOKUP(U275,Store_SRP!B2:H103,{5}, FALSE)), VLOOKUP(U275,Store_Showcase!B2:H134,{5}, FALSE))</f>
      </c>
      <c r="AF275">
        <f>IF(IFERROR(VLOOKUP(U275,Store_Showcase!B2:H134,{6}, FALSE), TRUE)=TRUE, IF(IFERROR(VLOOKUP(U275,Store_SRP!B2:H103,{6}, FALSE), TRUE)=TRUE,VLOOKUP(U275,Store_VAM!B2:H271,{6}, FALSE),VLOOKUP(U275,Store_SRP!B2:H103,{6}, FALSE)), VLOOKUP(U275,Store_Showcase!B2:H134,{6}, FALSE))</f>
      </c>
      <c r="AG275">
        <f>VLOOKUP(D275,Sku_Consolidated!A2:R948,18,FALSE)</f>
      </c>
      <c r="AH275">
        <f>VLOOKUP(D275,Sku_Consolidated!A2:S948,19,FALSE)</f>
      </c>
      <c r="AI275">
        <f>VLOOKUP(D275,Sku_Consolidated!A2:T948,20,FALSE)</f>
      </c>
    </row>
    <row r="276" spans="1:35" x14ac:dyDescent="0.25">
      <c r="A276">
        <v>2024</v>
      </c>
      <c r="B276" t="s">
        <v>30</v>
      </c>
      <c r="C276" t="s">
        <v>31</v>
      </c>
      <c r="D276">
        <v>104194032</v>
      </c>
      <c r="E276" t="s">
        <v>129</v>
      </c>
      <c r="F276" s="12" t="s">
        <v>92</v>
      </c>
      <c r="G276" s="12" t="s">
        <v>92</v>
      </c>
      <c r="H276" t="s">
        <v>34</v>
      </c>
      <c r="I276" s="13" t="s">
        <v>43</v>
      </c>
      <c r="J276" s="13">
        <f>IF(H276="EA", I276, 0)</f>
      </c>
      <c r="K276" s="13">
        <f>IF(H276="KG", I276, I276 * VLOOKUP(D276,Sku_Consolidated!A2:U948,21,FALSE))</f>
      </c>
      <c r="L276" s="14" t="s">
        <v>36</v>
      </c>
      <c r="M276">
        <v>80</v>
      </c>
      <c r="N276" s="14" t="s">
        <v>135</v>
      </c>
      <c r="O276" s="14" t="s">
        <v>136</v>
      </c>
      <c r="P276" s="14" t="s">
        <v>137</v>
      </c>
      <c r="Q276" s="14" t="s">
        <v>138</v>
      </c>
      <c r="R276">
        <f>IF(IFERROR(VLOOKUP(U276,Store_Showcase!B2:H134,7, FALSE), TRUE)=TRUE, IF(IFERROR(VLOOKUP(U276,Store_SRP!B2:H103,7, FALSE), TRUE)=TRUE,VLOOKUP(U276,Store_VAM!B2:H271,7, FALSE),VLOOKUP(U276,Store_SRP!B2:H103,7, FALSE)), VLOOKUP(U276,Store_Showcase!B2:H134,7, FALSE))</f>
      </c>
      <c r="S276">
        <f>IF(IFERROR(VLOOKUP(U276,Store_Showcase!B2:K134,10, FALSE), TRUE)=TRUE, IF(IFERROR(VLOOKUP(U276,Store_SRP!B2:K103,10, FALSE), TRUE)=TRUE,VLOOKUP(U276,Store_VAM!B2:K271,10, FALSE),VLOOKUP(U276,Store_SRP!B2:K103,10, FALSE)), VLOOKUP(U276,Store_Showcase!B2:K134,10, FALSE))</f>
      </c>
      <c r="T276">
        <f>IF(VLOOKUP(D276,Sku_Consolidated!A2:S948,19,FALSE)="SHOWCASE", VLOOKUP(U276,Store_Showcase!B2:L134,11, FALSE), IF(VLOOKUP(D276,Sku_Consolidated!A2:S948,19,FALSE)="VAM",VLOOKUP(U276,Store_VAM!B2:L271,11, FALSE),VLOOKUP(U276,Store_SRP!B2:L103,11, FALSE)))</f>
      </c>
      <c r="U276" s="14">
        <v>2006</v>
      </c>
      <c r="V276">
        <f>IF(VLOOKUP(D276,Sku_Consolidated!A2:S948,19,FALSE)="SHOWCASE", VLOOKUP(U276,Store_Showcase!B2:C134,2, FALSE), IF(VLOOKUP(D276,Sku_Consolidated!A2:S948,19,FALSE)="VAM",VLOOKUP(U276,Store_VAM!B2:C271,2, FALSE),VLOOKUP(U276,Store_SRP!B2:C103,2, FALSE)))</f>
      </c>
      <c r="W276">
        <f>VLOOKUP(D276,Sku_Consolidated!A2:G948, 7, FALSE)</f>
      </c>
      <c r="X276">
        <f>VLOOKUP(D276,Sku_Consolidated!A2:K948, 11, FALSE)</f>
      </c>
      <c r="Y276">
        <f>VLOOKUP(D276,Sku_Consolidated!A2:H948, 8, FALSE)</f>
      </c>
      <c r="Z276">
        <f>VLOOKUP(D276,Sku_Consolidated!A2:I948, 9, FALSE)</f>
      </c>
      <c r="AA276" t="s">
        <v>41</v>
      </c>
      <c r="AB276">
        <f>VLOOKUP(D276,Sku_Consolidated!A2:E948, {5}, FALSE)</f>
      </c>
      <c r="AC276">
        <f>IF(VLOOKUP(D276,Sku_Consolidated!A2:S948,19,FALSE)="SHOWCASE", VLOOKUP(U276,Store_Showcase!B2:N134,13, FALSE), IF(VLOOKUP(D276,Sku_Consolidated!A2:S948,19,FALSE)="VAM",VLOOKUP(U276,Store_VAM!B2:N271,13, FALSE),VLOOKUP(U276,Store_SRP!B2:N103,13, FALSE)))</f>
      </c>
      <c r="AD276">
        <f>IF(IFERROR(AC276,TRUE)=TRUE, "-","OK")</f>
      </c>
      <c r="AE276">
        <f>IF(IFERROR(VLOOKUP(U276,Store_Showcase!B2:H134,{5}, FALSE), TRUE)=TRUE, IF(IFERROR(VLOOKUP(U276,Store_SRP!B2:H103,{5}, FALSE), TRUE)=TRUE,VLOOKUP(U276,Store_VAM!B2:H271,{5}, FALSE),VLOOKUP(U276,Store_SRP!B2:H103,{5}, FALSE)), VLOOKUP(U276,Store_Showcase!B2:H134,{5}, FALSE))</f>
      </c>
      <c r="AF276">
        <f>IF(IFERROR(VLOOKUP(U276,Store_Showcase!B2:H134,{6}, FALSE), TRUE)=TRUE, IF(IFERROR(VLOOKUP(U276,Store_SRP!B2:H103,{6}, FALSE), TRUE)=TRUE,VLOOKUP(U276,Store_VAM!B2:H271,{6}, FALSE),VLOOKUP(U276,Store_SRP!B2:H103,{6}, FALSE)), VLOOKUP(U276,Store_Showcase!B2:H134,{6}, FALSE))</f>
      </c>
      <c r="AG276">
        <f>VLOOKUP(D276,Sku_Consolidated!A2:R948,18,FALSE)</f>
      </c>
      <c r="AH276">
        <f>VLOOKUP(D276,Sku_Consolidated!A2:S948,19,FALSE)</f>
      </c>
      <c r="AI276">
        <f>VLOOKUP(D276,Sku_Consolidated!A2:T948,20,FALSE)</f>
      </c>
    </row>
    <row r="277" spans="1:35" x14ac:dyDescent="0.25">
      <c r="A277">
        <v>2024</v>
      </c>
      <c r="B277" t="s">
        <v>30</v>
      </c>
      <c r="C277" t="s">
        <v>31</v>
      </c>
      <c r="D277">
        <v>104143256</v>
      </c>
      <c r="E277" t="s">
        <v>42</v>
      </c>
      <c r="F277" s="12" t="s">
        <v>113</v>
      </c>
      <c r="G277" s="12" t="s">
        <v>113</v>
      </c>
      <c r="H277" t="s">
        <v>34</v>
      </c>
      <c r="I277" s="13" t="s">
        <v>43</v>
      </c>
      <c r="J277" s="13">
        <f>IF(H277="EA", I277, 0)</f>
      </c>
      <c r="K277" s="13">
        <f>IF(H277="KG", I277, I277 * VLOOKUP(D277,Sku_Consolidated!A2:U948,21,FALSE))</f>
      </c>
      <c r="L277" s="14" t="s">
        <v>36</v>
      </c>
      <c r="M277">
        <v>80</v>
      </c>
      <c r="N277" s="14" t="s">
        <v>44</v>
      </c>
      <c r="O277" s="14" t="s">
        <v>45</v>
      </c>
      <c r="P277" s="14" t="s">
        <v>46</v>
      </c>
      <c r="Q277" s="14" t="s">
        <v>47</v>
      </c>
      <c r="R277">
        <f>IF(IFERROR(VLOOKUP(U277,Store_Showcase!B2:H134,7, FALSE), TRUE)=TRUE, IF(IFERROR(VLOOKUP(U277,Store_SRP!B2:H103,7, FALSE), TRUE)=TRUE,VLOOKUP(U277,Store_VAM!B2:H271,7, FALSE),VLOOKUP(U277,Store_SRP!B2:H103,7, FALSE)), VLOOKUP(U277,Store_Showcase!B2:H134,7, FALSE))</f>
      </c>
      <c r="S277">
        <f>IF(IFERROR(VLOOKUP(U277,Store_Showcase!B2:K134,10, FALSE), TRUE)=TRUE, IF(IFERROR(VLOOKUP(U277,Store_SRP!B2:K103,10, FALSE), TRUE)=TRUE,VLOOKUP(U277,Store_VAM!B2:K271,10, FALSE),VLOOKUP(U277,Store_SRP!B2:K103,10, FALSE)), VLOOKUP(U277,Store_Showcase!B2:K134,10, FALSE))</f>
      </c>
      <c r="T277">
        <f>IF(VLOOKUP(D277,Sku_Consolidated!A2:S948,19,FALSE)="SHOWCASE", VLOOKUP(U277,Store_Showcase!B2:L134,11, FALSE), IF(VLOOKUP(D277,Sku_Consolidated!A2:S948,19,FALSE)="VAM",VLOOKUP(U277,Store_VAM!B2:L271,11, FALSE),VLOOKUP(U277,Store_SRP!B2:L103,11, FALSE)))</f>
      </c>
      <c r="U277" s="14">
        <v>2006</v>
      </c>
      <c r="V277">
        <f>IF(VLOOKUP(D277,Sku_Consolidated!A2:S948,19,FALSE)="SHOWCASE", VLOOKUP(U277,Store_Showcase!B2:C134,2, FALSE), IF(VLOOKUP(D277,Sku_Consolidated!A2:S948,19,FALSE)="VAM",VLOOKUP(U277,Store_VAM!B2:C271,2, FALSE),VLOOKUP(U277,Store_SRP!B2:C103,2, FALSE)))</f>
      </c>
      <c r="W277">
        <f>VLOOKUP(D277,Sku_Consolidated!A2:G948, 7, FALSE)</f>
      </c>
      <c r="X277">
        <f>VLOOKUP(D277,Sku_Consolidated!A2:K948, 11, FALSE)</f>
      </c>
      <c r="Y277">
        <f>VLOOKUP(D277,Sku_Consolidated!A2:H948, 8, FALSE)</f>
      </c>
      <c r="Z277">
        <f>VLOOKUP(D277,Sku_Consolidated!A2:I948, 9, FALSE)</f>
      </c>
      <c r="AA277" t="s">
        <v>41</v>
      </c>
      <c r="AB277">
        <f>VLOOKUP(D277,Sku_Consolidated!A2:E948, {5}, FALSE)</f>
      </c>
      <c r="AC277">
        <f>IF(VLOOKUP(D277,Sku_Consolidated!A2:S948,19,FALSE)="SHOWCASE", VLOOKUP(U277,Store_Showcase!B2:N134,13, FALSE), IF(VLOOKUP(D277,Sku_Consolidated!A2:S948,19,FALSE)="VAM",VLOOKUP(U277,Store_VAM!B2:N271,13, FALSE),VLOOKUP(U277,Store_SRP!B2:N103,13, FALSE)))</f>
      </c>
      <c r="AD277">
        <f>IF(IFERROR(AC277,TRUE)=TRUE, "-","OK")</f>
      </c>
      <c r="AE277">
        <f>IF(IFERROR(VLOOKUP(U277,Store_Showcase!B2:H134,{5}, FALSE), TRUE)=TRUE, IF(IFERROR(VLOOKUP(U277,Store_SRP!B2:H103,{5}, FALSE), TRUE)=TRUE,VLOOKUP(U277,Store_VAM!B2:H271,{5}, FALSE),VLOOKUP(U277,Store_SRP!B2:H103,{5}, FALSE)), VLOOKUP(U277,Store_Showcase!B2:H134,{5}, FALSE))</f>
      </c>
      <c r="AF277">
        <f>IF(IFERROR(VLOOKUP(U277,Store_Showcase!B2:H134,{6}, FALSE), TRUE)=TRUE, IF(IFERROR(VLOOKUP(U277,Store_SRP!B2:H103,{6}, FALSE), TRUE)=TRUE,VLOOKUP(U277,Store_VAM!B2:H271,{6}, FALSE),VLOOKUP(U277,Store_SRP!B2:H103,{6}, FALSE)), VLOOKUP(U277,Store_Showcase!B2:H134,{6}, FALSE))</f>
      </c>
      <c r="AG277">
        <f>VLOOKUP(D277,Sku_Consolidated!A2:R948,18,FALSE)</f>
      </c>
      <c r="AH277">
        <f>VLOOKUP(D277,Sku_Consolidated!A2:S948,19,FALSE)</f>
      </c>
      <c r="AI277">
        <f>VLOOKUP(D277,Sku_Consolidated!A2:T948,20,FALSE)</f>
      </c>
    </row>
    <row r="278" spans="1:35" x14ac:dyDescent="0.25">
      <c r="A278">
        <v>2024</v>
      </c>
      <c r="B278" t="s">
        <v>30</v>
      </c>
      <c r="C278" t="s">
        <v>31</v>
      </c>
      <c r="D278">
        <v>104143263</v>
      </c>
      <c r="E278" t="s">
        <v>48</v>
      </c>
      <c r="F278" s="12" t="s">
        <v>113</v>
      </c>
      <c r="G278" s="12" t="s">
        <v>113</v>
      </c>
      <c r="H278" t="s">
        <v>34</v>
      </c>
      <c r="I278" s="13" t="s">
        <v>43</v>
      </c>
      <c r="J278" s="13">
        <f>IF(H278="EA", I278, 0)</f>
      </c>
      <c r="K278" s="13">
        <f>IF(H278="KG", I278, I278 * VLOOKUP(D278,Sku_Consolidated!A2:U948,21,FALSE))</f>
      </c>
      <c r="L278" s="14" t="s">
        <v>36</v>
      </c>
      <c r="M278">
        <v>80</v>
      </c>
      <c r="N278" s="14" t="s">
        <v>65</v>
      </c>
      <c r="O278" s="14" t="s">
        <v>66</v>
      </c>
      <c r="P278" s="14" t="s">
        <v>67</v>
      </c>
      <c r="Q278" s="14" t="s">
        <v>68</v>
      </c>
      <c r="R278">
        <f>IF(IFERROR(VLOOKUP(U278,Store_Showcase!B2:H134,7, FALSE), TRUE)=TRUE, IF(IFERROR(VLOOKUP(U278,Store_SRP!B2:H103,7, FALSE), TRUE)=TRUE,VLOOKUP(U278,Store_VAM!B2:H271,7, FALSE),VLOOKUP(U278,Store_SRP!B2:H103,7, FALSE)), VLOOKUP(U278,Store_Showcase!B2:H134,7, FALSE))</f>
      </c>
      <c r="S278">
        <f>IF(IFERROR(VLOOKUP(U278,Store_Showcase!B2:K134,10, FALSE), TRUE)=TRUE, IF(IFERROR(VLOOKUP(U278,Store_SRP!B2:K103,10, FALSE), TRUE)=TRUE,VLOOKUP(U278,Store_VAM!B2:K271,10, FALSE),VLOOKUP(U278,Store_SRP!B2:K103,10, FALSE)), VLOOKUP(U278,Store_Showcase!B2:K134,10, FALSE))</f>
      </c>
      <c r="T278">
        <f>IF(VLOOKUP(D278,Sku_Consolidated!A2:S948,19,FALSE)="SHOWCASE", VLOOKUP(U278,Store_Showcase!B2:L134,11, FALSE), IF(VLOOKUP(D278,Sku_Consolidated!A2:S948,19,FALSE)="VAM",VLOOKUP(U278,Store_VAM!B2:L271,11, FALSE),VLOOKUP(U278,Store_SRP!B2:L103,11, FALSE)))</f>
      </c>
      <c r="U278" s="14">
        <v>2006</v>
      </c>
      <c r="V278">
        <f>IF(VLOOKUP(D278,Sku_Consolidated!A2:S948,19,FALSE)="SHOWCASE", VLOOKUP(U278,Store_Showcase!B2:C134,2, FALSE), IF(VLOOKUP(D278,Sku_Consolidated!A2:S948,19,FALSE)="VAM",VLOOKUP(U278,Store_VAM!B2:C271,2, FALSE),VLOOKUP(U278,Store_SRP!B2:C103,2, FALSE)))</f>
      </c>
      <c r="W278">
        <f>VLOOKUP(D278,Sku_Consolidated!A2:G948, 7, FALSE)</f>
      </c>
      <c r="X278">
        <f>VLOOKUP(D278,Sku_Consolidated!A2:K948, 11, FALSE)</f>
      </c>
      <c r="Y278">
        <f>VLOOKUP(D278,Sku_Consolidated!A2:H948, 8, FALSE)</f>
      </c>
      <c r="Z278">
        <f>VLOOKUP(D278,Sku_Consolidated!A2:I948, 9, FALSE)</f>
      </c>
      <c r="AA278" t="s">
        <v>41</v>
      </c>
      <c r="AB278">
        <f>VLOOKUP(D278,Sku_Consolidated!A2:E948, {5}, FALSE)</f>
      </c>
      <c r="AC278">
        <f>IF(VLOOKUP(D278,Sku_Consolidated!A2:S948,19,FALSE)="SHOWCASE", VLOOKUP(U278,Store_Showcase!B2:N134,13, FALSE), IF(VLOOKUP(D278,Sku_Consolidated!A2:S948,19,FALSE)="VAM",VLOOKUP(U278,Store_VAM!B2:N271,13, FALSE),VLOOKUP(U278,Store_SRP!B2:N103,13, FALSE)))</f>
      </c>
      <c r="AD278">
        <f>IF(IFERROR(AC278,TRUE)=TRUE, "-","OK")</f>
      </c>
      <c r="AE278">
        <f>IF(IFERROR(VLOOKUP(U278,Store_Showcase!B2:H134,{5}, FALSE), TRUE)=TRUE, IF(IFERROR(VLOOKUP(U278,Store_SRP!B2:H103,{5}, FALSE), TRUE)=TRUE,VLOOKUP(U278,Store_VAM!B2:H271,{5}, FALSE),VLOOKUP(U278,Store_SRP!B2:H103,{5}, FALSE)), VLOOKUP(U278,Store_Showcase!B2:H134,{5}, FALSE))</f>
      </c>
      <c r="AF278">
        <f>IF(IFERROR(VLOOKUP(U278,Store_Showcase!B2:H134,{6}, FALSE), TRUE)=TRUE, IF(IFERROR(VLOOKUP(U278,Store_SRP!B2:H103,{6}, FALSE), TRUE)=TRUE,VLOOKUP(U278,Store_VAM!B2:H271,{6}, FALSE),VLOOKUP(U278,Store_SRP!B2:H103,{6}, FALSE)), VLOOKUP(U278,Store_Showcase!B2:H134,{6}, FALSE))</f>
      </c>
      <c r="AG278">
        <f>VLOOKUP(D278,Sku_Consolidated!A2:R948,18,FALSE)</f>
      </c>
      <c r="AH278">
        <f>VLOOKUP(D278,Sku_Consolidated!A2:S948,19,FALSE)</f>
      </c>
      <c r="AI278">
        <f>VLOOKUP(D278,Sku_Consolidated!A2:T948,20,FALSE)</f>
      </c>
    </row>
    <row r="279" spans="1:35" x14ac:dyDescent="0.25">
      <c r="A279">
        <v>2024</v>
      </c>
      <c r="B279" t="s">
        <v>30</v>
      </c>
      <c r="C279" t="s">
        <v>31</v>
      </c>
      <c r="D279">
        <v>104143265</v>
      </c>
      <c r="E279" t="s">
        <v>53</v>
      </c>
      <c r="F279" s="12" t="s">
        <v>113</v>
      </c>
      <c r="G279" s="12" t="s">
        <v>113</v>
      </c>
      <c r="H279" t="s">
        <v>34</v>
      </c>
      <c r="I279" s="13" t="s">
        <v>43</v>
      </c>
      <c r="J279" s="13">
        <f>IF(H279="EA", I279, 0)</f>
      </c>
      <c r="K279" s="13">
        <f>IF(H279="KG", I279, I279 * VLOOKUP(D279,Sku_Consolidated!A2:U948,21,FALSE))</f>
      </c>
      <c r="L279" s="14" t="s">
        <v>36</v>
      </c>
      <c r="M279">
        <v>80</v>
      </c>
      <c r="N279" s="14" t="s">
        <v>69</v>
      </c>
      <c r="O279" s="14" t="s">
        <v>70</v>
      </c>
      <c r="P279" s="14" t="s">
        <v>71</v>
      </c>
      <c r="Q279" s="14" t="s">
        <v>72</v>
      </c>
      <c r="R279">
        <f>IF(IFERROR(VLOOKUP(U279,Store_Showcase!B2:H134,7, FALSE), TRUE)=TRUE, IF(IFERROR(VLOOKUP(U279,Store_SRP!B2:H103,7, FALSE), TRUE)=TRUE,VLOOKUP(U279,Store_VAM!B2:H271,7, FALSE),VLOOKUP(U279,Store_SRP!B2:H103,7, FALSE)), VLOOKUP(U279,Store_Showcase!B2:H134,7, FALSE))</f>
      </c>
      <c r="S279">
        <f>IF(IFERROR(VLOOKUP(U279,Store_Showcase!B2:K134,10, FALSE), TRUE)=TRUE, IF(IFERROR(VLOOKUP(U279,Store_SRP!B2:K103,10, FALSE), TRUE)=TRUE,VLOOKUP(U279,Store_VAM!B2:K271,10, FALSE),VLOOKUP(U279,Store_SRP!B2:K103,10, FALSE)), VLOOKUP(U279,Store_Showcase!B2:K134,10, FALSE))</f>
      </c>
      <c r="T279">
        <f>IF(VLOOKUP(D279,Sku_Consolidated!A2:S948,19,FALSE)="SHOWCASE", VLOOKUP(U279,Store_Showcase!B2:L134,11, FALSE), IF(VLOOKUP(D279,Sku_Consolidated!A2:S948,19,FALSE)="VAM",VLOOKUP(U279,Store_VAM!B2:L271,11, FALSE),VLOOKUP(U279,Store_SRP!B2:L103,11, FALSE)))</f>
      </c>
      <c r="U279" s="14">
        <v>2006</v>
      </c>
      <c r="V279">
        <f>IF(VLOOKUP(D279,Sku_Consolidated!A2:S948,19,FALSE)="SHOWCASE", VLOOKUP(U279,Store_Showcase!B2:C134,2, FALSE), IF(VLOOKUP(D279,Sku_Consolidated!A2:S948,19,FALSE)="VAM",VLOOKUP(U279,Store_VAM!B2:C271,2, FALSE),VLOOKUP(U279,Store_SRP!B2:C103,2, FALSE)))</f>
      </c>
      <c r="W279">
        <f>VLOOKUP(D279,Sku_Consolidated!A2:G948, 7, FALSE)</f>
      </c>
      <c r="X279">
        <f>VLOOKUP(D279,Sku_Consolidated!A2:K948, 11, FALSE)</f>
      </c>
      <c r="Y279">
        <f>VLOOKUP(D279,Sku_Consolidated!A2:H948, 8, FALSE)</f>
      </c>
      <c r="Z279">
        <f>VLOOKUP(D279,Sku_Consolidated!A2:I948, 9, FALSE)</f>
      </c>
      <c r="AA279" t="s">
        <v>41</v>
      </c>
      <c r="AB279">
        <f>VLOOKUP(D279,Sku_Consolidated!A2:E948, {5}, FALSE)</f>
      </c>
      <c r="AC279">
        <f>IF(VLOOKUP(D279,Sku_Consolidated!A2:S948,19,FALSE)="SHOWCASE", VLOOKUP(U279,Store_Showcase!B2:N134,13, FALSE), IF(VLOOKUP(D279,Sku_Consolidated!A2:S948,19,FALSE)="VAM",VLOOKUP(U279,Store_VAM!B2:N271,13, FALSE),VLOOKUP(U279,Store_SRP!B2:N103,13, FALSE)))</f>
      </c>
      <c r="AD279">
        <f>IF(IFERROR(AC279,TRUE)=TRUE, "-","OK")</f>
      </c>
      <c r="AE279">
        <f>IF(IFERROR(VLOOKUP(U279,Store_Showcase!B2:H134,{5}, FALSE), TRUE)=TRUE, IF(IFERROR(VLOOKUP(U279,Store_SRP!B2:H103,{5}, FALSE), TRUE)=TRUE,VLOOKUP(U279,Store_VAM!B2:H271,{5}, FALSE),VLOOKUP(U279,Store_SRP!B2:H103,{5}, FALSE)), VLOOKUP(U279,Store_Showcase!B2:H134,{5}, FALSE))</f>
      </c>
      <c r="AF279">
        <f>IF(IFERROR(VLOOKUP(U279,Store_Showcase!B2:H134,{6}, FALSE), TRUE)=TRUE, IF(IFERROR(VLOOKUP(U279,Store_SRP!B2:H103,{6}, FALSE), TRUE)=TRUE,VLOOKUP(U279,Store_VAM!B2:H271,{6}, FALSE),VLOOKUP(U279,Store_SRP!B2:H103,{6}, FALSE)), VLOOKUP(U279,Store_Showcase!B2:H134,{6}, FALSE))</f>
      </c>
      <c r="AG279">
        <f>VLOOKUP(D279,Sku_Consolidated!A2:R948,18,FALSE)</f>
      </c>
      <c r="AH279">
        <f>VLOOKUP(D279,Sku_Consolidated!A2:S948,19,FALSE)</f>
      </c>
      <c r="AI279">
        <f>VLOOKUP(D279,Sku_Consolidated!A2:T948,20,FALSE)</f>
      </c>
    </row>
    <row r="280" spans="1:35" x14ac:dyDescent="0.25">
      <c r="A280">
        <v>2024</v>
      </c>
      <c r="B280" t="s">
        <v>30</v>
      </c>
      <c r="C280" t="s">
        <v>31</v>
      </c>
      <c r="D280">
        <v>104194032</v>
      </c>
      <c r="E280" t="s">
        <v>129</v>
      </c>
      <c r="F280" s="12" t="s">
        <v>113</v>
      </c>
      <c r="G280" s="12" t="s">
        <v>113</v>
      </c>
      <c r="H280" t="s">
        <v>34</v>
      </c>
      <c r="I280" s="13" t="s">
        <v>43</v>
      </c>
      <c r="J280" s="13">
        <f>IF(H280="EA", I280, 0)</f>
      </c>
      <c r="K280" s="13">
        <f>IF(H280="KG", I280, I280 * VLOOKUP(D280,Sku_Consolidated!A2:U948,21,FALSE))</f>
      </c>
      <c r="L280" s="14" t="s">
        <v>36</v>
      </c>
      <c r="M280">
        <v>80</v>
      </c>
      <c r="N280" s="14" t="s">
        <v>181</v>
      </c>
      <c r="O280" s="14" t="s">
        <v>182</v>
      </c>
      <c r="P280" s="14" t="s">
        <v>183</v>
      </c>
      <c r="Q280" s="14" t="s">
        <v>184</v>
      </c>
      <c r="R280">
        <f>IF(IFERROR(VLOOKUP(U280,Store_Showcase!B2:H134,7, FALSE), TRUE)=TRUE, IF(IFERROR(VLOOKUP(U280,Store_SRP!B2:H103,7, FALSE), TRUE)=TRUE,VLOOKUP(U280,Store_VAM!B2:H271,7, FALSE),VLOOKUP(U280,Store_SRP!B2:H103,7, FALSE)), VLOOKUP(U280,Store_Showcase!B2:H134,7, FALSE))</f>
      </c>
      <c r="S280">
        <f>IF(IFERROR(VLOOKUP(U280,Store_Showcase!B2:K134,10, FALSE), TRUE)=TRUE, IF(IFERROR(VLOOKUP(U280,Store_SRP!B2:K103,10, FALSE), TRUE)=TRUE,VLOOKUP(U280,Store_VAM!B2:K271,10, FALSE),VLOOKUP(U280,Store_SRP!B2:K103,10, FALSE)), VLOOKUP(U280,Store_Showcase!B2:K134,10, FALSE))</f>
      </c>
      <c r="T280">
        <f>IF(VLOOKUP(D280,Sku_Consolidated!A2:S948,19,FALSE)="SHOWCASE", VLOOKUP(U280,Store_Showcase!B2:L134,11, FALSE), IF(VLOOKUP(D280,Sku_Consolidated!A2:S948,19,FALSE)="VAM",VLOOKUP(U280,Store_VAM!B2:L271,11, FALSE),VLOOKUP(U280,Store_SRP!B2:L103,11, FALSE)))</f>
      </c>
      <c r="U280" s="14">
        <v>2006</v>
      </c>
      <c r="V280">
        <f>IF(VLOOKUP(D280,Sku_Consolidated!A2:S948,19,FALSE)="SHOWCASE", VLOOKUP(U280,Store_Showcase!B2:C134,2, FALSE), IF(VLOOKUP(D280,Sku_Consolidated!A2:S948,19,FALSE)="VAM",VLOOKUP(U280,Store_VAM!B2:C271,2, FALSE),VLOOKUP(U280,Store_SRP!B2:C103,2, FALSE)))</f>
      </c>
      <c r="W280">
        <f>VLOOKUP(D280,Sku_Consolidated!A2:G948, 7, FALSE)</f>
      </c>
      <c r="X280">
        <f>VLOOKUP(D280,Sku_Consolidated!A2:K948, 11, FALSE)</f>
      </c>
      <c r="Y280">
        <f>VLOOKUP(D280,Sku_Consolidated!A2:H948, 8, FALSE)</f>
      </c>
      <c r="Z280">
        <f>VLOOKUP(D280,Sku_Consolidated!A2:I948, 9, FALSE)</f>
      </c>
      <c r="AA280" t="s">
        <v>41</v>
      </c>
      <c r="AB280">
        <f>VLOOKUP(D280,Sku_Consolidated!A2:E948, {5}, FALSE)</f>
      </c>
      <c r="AC280">
        <f>IF(VLOOKUP(D280,Sku_Consolidated!A2:S948,19,FALSE)="SHOWCASE", VLOOKUP(U280,Store_Showcase!B2:N134,13, FALSE), IF(VLOOKUP(D280,Sku_Consolidated!A2:S948,19,FALSE)="VAM",VLOOKUP(U280,Store_VAM!B2:N271,13, FALSE),VLOOKUP(U280,Store_SRP!B2:N103,13, FALSE)))</f>
      </c>
      <c r="AD280">
        <f>IF(IFERROR(AC280,TRUE)=TRUE, "-","OK")</f>
      </c>
      <c r="AE280">
        <f>IF(IFERROR(VLOOKUP(U280,Store_Showcase!B2:H134,{5}, FALSE), TRUE)=TRUE, IF(IFERROR(VLOOKUP(U280,Store_SRP!B2:H103,{5}, FALSE), TRUE)=TRUE,VLOOKUP(U280,Store_VAM!B2:H271,{5}, FALSE),VLOOKUP(U280,Store_SRP!B2:H103,{5}, FALSE)), VLOOKUP(U280,Store_Showcase!B2:H134,{5}, FALSE))</f>
      </c>
      <c r="AF280">
        <f>IF(IFERROR(VLOOKUP(U280,Store_Showcase!B2:H134,{6}, FALSE), TRUE)=TRUE, IF(IFERROR(VLOOKUP(U280,Store_SRP!B2:H103,{6}, FALSE), TRUE)=TRUE,VLOOKUP(U280,Store_VAM!B2:H271,{6}, FALSE),VLOOKUP(U280,Store_SRP!B2:H103,{6}, FALSE)), VLOOKUP(U280,Store_Showcase!B2:H134,{6}, FALSE))</f>
      </c>
      <c r="AG280">
        <f>VLOOKUP(D280,Sku_Consolidated!A2:R948,18,FALSE)</f>
      </c>
      <c r="AH280">
        <f>VLOOKUP(D280,Sku_Consolidated!A2:S948,19,FALSE)</f>
      </c>
      <c r="AI280">
        <f>VLOOKUP(D280,Sku_Consolidated!A2:T948,20,FALSE)</f>
      </c>
    </row>
    <row r="281" spans="1:35" x14ac:dyDescent="0.25">
      <c r="A281">
        <v>2024</v>
      </c>
      <c r="B281" t="s">
        <v>30</v>
      </c>
      <c r="C281" t="s">
        <v>31</v>
      </c>
      <c r="D281">
        <v>104194044</v>
      </c>
      <c r="E281" t="s">
        <v>139</v>
      </c>
      <c r="F281" s="12" t="s">
        <v>93</v>
      </c>
      <c r="G281" s="12" t="s">
        <v>93</v>
      </c>
      <c r="H281" t="s">
        <v>34</v>
      </c>
      <c r="I281" s="13" t="s">
        <v>35</v>
      </c>
      <c r="J281" s="13">
        <f>IF(H281="EA", I281, 0)</f>
      </c>
      <c r="K281" s="13">
        <f>IF(H281="KG", I281, I281 * VLOOKUP(D281,Sku_Consolidated!A2:U948,21,FALSE))</f>
      </c>
      <c r="L281" s="14" t="s">
        <v>36</v>
      </c>
      <c r="M281">
        <v>80</v>
      </c>
      <c r="N281" s="14" t="s">
        <v>78</v>
      </c>
      <c r="O281" s="14" t="s">
        <v>103</v>
      </c>
      <c r="P281" s="14" t="s">
        <v>104</v>
      </c>
      <c r="Q281" s="14" t="s">
        <v>105</v>
      </c>
      <c r="R281">
        <f>IF(IFERROR(VLOOKUP(U281,Store_Showcase!B2:H134,7, FALSE), TRUE)=TRUE, IF(IFERROR(VLOOKUP(U281,Store_SRP!B2:H103,7, FALSE), TRUE)=TRUE,VLOOKUP(U281,Store_VAM!B2:H271,7, FALSE),VLOOKUP(U281,Store_SRP!B2:H103,7, FALSE)), VLOOKUP(U281,Store_Showcase!B2:H134,7, FALSE))</f>
      </c>
      <c r="S281">
        <f>IF(IFERROR(VLOOKUP(U281,Store_Showcase!B2:K134,10, FALSE), TRUE)=TRUE, IF(IFERROR(VLOOKUP(U281,Store_SRP!B2:K103,10, FALSE), TRUE)=TRUE,VLOOKUP(U281,Store_VAM!B2:K271,10, FALSE),VLOOKUP(U281,Store_SRP!B2:K103,10, FALSE)), VLOOKUP(U281,Store_Showcase!B2:K134,10, FALSE))</f>
      </c>
      <c r="T281">
        <f>IF(VLOOKUP(D281,Sku_Consolidated!A2:S948,19,FALSE)="SHOWCASE", VLOOKUP(U281,Store_Showcase!B2:L134,11, FALSE), IF(VLOOKUP(D281,Sku_Consolidated!A2:S948,19,FALSE)="VAM",VLOOKUP(U281,Store_VAM!B2:L271,11, FALSE),VLOOKUP(U281,Store_SRP!B2:L103,11, FALSE)))</f>
      </c>
      <c r="U281" s="14">
        <v>2006</v>
      </c>
      <c r="V281">
        <f>IF(VLOOKUP(D281,Sku_Consolidated!A2:S948,19,FALSE)="SHOWCASE", VLOOKUP(U281,Store_Showcase!B2:C134,2, FALSE), IF(VLOOKUP(D281,Sku_Consolidated!A2:S948,19,FALSE)="VAM",VLOOKUP(U281,Store_VAM!B2:C271,2, FALSE),VLOOKUP(U281,Store_SRP!B2:C103,2, FALSE)))</f>
      </c>
      <c r="W281">
        <f>VLOOKUP(D281,Sku_Consolidated!A2:G948, 7, FALSE)</f>
      </c>
      <c r="X281">
        <f>VLOOKUP(D281,Sku_Consolidated!A2:K948, 11, FALSE)</f>
      </c>
      <c r="Y281">
        <f>VLOOKUP(D281,Sku_Consolidated!A2:H948, 8, FALSE)</f>
      </c>
      <c r="Z281">
        <f>VLOOKUP(D281,Sku_Consolidated!A2:I948, 9, FALSE)</f>
      </c>
      <c r="AA281" t="s">
        <v>41</v>
      </c>
      <c r="AB281">
        <f>VLOOKUP(D281,Sku_Consolidated!A2:E948, {5}, FALSE)</f>
      </c>
      <c r="AC281">
        <f>IF(VLOOKUP(D281,Sku_Consolidated!A2:S948,19,FALSE)="SHOWCASE", VLOOKUP(U281,Store_Showcase!B2:N134,13, FALSE), IF(VLOOKUP(D281,Sku_Consolidated!A2:S948,19,FALSE)="VAM",VLOOKUP(U281,Store_VAM!B2:N271,13, FALSE),VLOOKUP(U281,Store_SRP!B2:N103,13, FALSE)))</f>
      </c>
      <c r="AD281">
        <f>IF(IFERROR(AC281,TRUE)=TRUE, "-","OK")</f>
      </c>
      <c r="AE281">
        <f>IF(IFERROR(VLOOKUP(U281,Store_Showcase!B2:H134,{5}, FALSE), TRUE)=TRUE, IF(IFERROR(VLOOKUP(U281,Store_SRP!B2:H103,{5}, FALSE), TRUE)=TRUE,VLOOKUP(U281,Store_VAM!B2:H271,{5}, FALSE),VLOOKUP(U281,Store_SRP!B2:H103,{5}, FALSE)), VLOOKUP(U281,Store_Showcase!B2:H134,{5}, FALSE))</f>
      </c>
      <c r="AF281">
        <f>IF(IFERROR(VLOOKUP(U281,Store_Showcase!B2:H134,{6}, FALSE), TRUE)=TRUE, IF(IFERROR(VLOOKUP(U281,Store_SRP!B2:H103,{6}, FALSE), TRUE)=TRUE,VLOOKUP(U281,Store_VAM!B2:H271,{6}, FALSE),VLOOKUP(U281,Store_SRP!B2:H103,{6}, FALSE)), VLOOKUP(U281,Store_Showcase!B2:H134,{6}, FALSE))</f>
      </c>
      <c r="AG281">
        <f>VLOOKUP(D281,Sku_Consolidated!A2:R948,18,FALSE)</f>
      </c>
      <c r="AH281">
        <f>VLOOKUP(D281,Sku_Consolidated!A2:S948,19,FALSE)</f>
      </c>
      <c r="AI281">
        <f>VLOOKUP(D281,Sku_Consolidated!A2:T948,20,FALSE)</f>
      </c>
    </row>
    <row r="282" spans="1:35" x14ac:dyDescent="0.25">
      <c r="A282">
        <v>2024</v>
      </c>
      <c r="B282" t="s">
        <v>30</v>
      </c>
      <c r="C282" t="s">
        <v>31</v>
      </c>
      <c r="D282">
        <v>104194040</v>
      </c>
      <c r="E282" t="s">
        <v>115</v>
      </c>
      <c r="F282" s="12" t="s">
        <v>154</v>
      </c>
      <c r="G282" s="12" t="s">
        <v>154</v>
      </c>
      <c r="H282" t="s">
        <v>34</v>
      </c>
      <c r="I282" s="13" t="s">
        <v>35</v>
      </c>
      <c r="J282" s="13">
        <f>IF(H282="EA", I282, 0)</f>
      </c>
      <c r="K282" s="13">
        <f>IF(H282="KG", I282, I282 * VLOOKUP(D282,Sku_Consolidated!A2:U948,21,FALSE))</f>
      </c>
      <c r="L282" s="14" t="s">
        <v>36</v>
      </c>
      <c r="M282">
        <v>80</v>
      </c>
      <c r="N282" s="14" t="s">
        <v>78</v>
      </c>
      <c r="O282" s="14" t="s">
        <v>103</v>
      </c>
      <c r="P282" s="14" t="s">
        <v>104</v>
      </c>
      <c r="Q282" s="14" t="s">
        <v>105</v>
      </c>
      <c r="R282">
        <f>IF(IFERROR(VLOOKUP(U282,Store_Showcase!B2:H134,7, FALSE), TRUE)=TRUE, IF(IFERROR(VLOOKUP(U282,Store_SRP!B2:H103,7, FALSE), TRUE)=TRUE,VLOOKUP(U282,Store_VAM!B2:H271,7, FALSE),VLOOKUP(U282,Store_SRP!B2:H103,7, FALSE)), VLOOKUP(U282,Store_Showcase!B2:H134,7, FALSE))</f>
      </c>
      <c r="S282">
        <f>IF(IFERROR(VLOOKUP(U282,Store_Showcase!B2:K134,10, FALSE), TRUE)=TRUE, IF(IFERROR(VLOOKUP(U282,Store_SRP!B2:K103,10, FALSE), TRUE)=TRUE,VLOOKUP(U282,Store_VAM!B2:K271,10, FALSE),VLOOKUP(U282,Store_SRP!B2:K103,10, FALSE)), VLOOKUP(U282,Store_Showcase!B2:K134,10, FALSE))</f>
      </c>
      <c r="T282">
        <f>IF(VLOOKUP(D282,Sku_Consolidated!A2:S948,19,FALSE)="SHOWCASE", VLOOKUP(U282,Store_Showcase!B2:L134,11, FALSE), IF(VLOOKUP(D282,Sku_Consolidated!A2:S948,19,FALSE)="VAM",VLOOKUP(U282,Store_VAM!B2:L271,11, FALSE),VLOOKUP(U282,Store_SRP!B2:L103,11, FALSE)))</f>
      </c>
      <c r="U282" s="14">
        <v>2006</v>
      </c>
      <c r="V282">
        <f>IF(VLOOKUP(D282,Sku_Consolidated!A2:S948,19,FALSE)="SHOWCASE", VLOOKUP(U282,Store_Showcase!B2:C134,2, FALSE), IF(VLOOKUP(D282,Sku_Consolidated!A2:S948,19,FALSE)="VAM",VLOOKUP(U282,Store_VAM!B2:C271,2, FALSE),VLOOKUP(U282,Store_SRP!B2:C103,2, FALSE)))</f>
      </c>
      <c r="W282">
        <f>VLOOKUP(D282,Sku_Consolidated!A2:G948, 7, FALSE)</f>
      </c>
      <c r="X282">
        <f>VLOOKUP(D282,Sku_Consolidated!A2:K948, 11, FALSE)</f>
      </c>
      <c r="Y282">
        <f>VLOOKUP(D282,Sku_Consolidated!A2:H948, 8, FALSE)</f>
      </c>
      <c r="Z282">
        <f>VLOOKUP(D282,Sku_Consolidated!A2:I948, 9, FALSE)</f>
      </c>
      <c r="AA282" t="s">
        <v>41</v>
      </c>
      <c r="AB282">
        <f>VLOOKUP(D282,Sku_Consolidated!A2:E948, {5}, FALSE)</f>
      </c>
      <c r="AC282">
        <f>IF(VLOOKUP(D282,Sku_Consolidated!A2:S948,19,FALSE)="SHOWCASE", VLOOKUP(U282,Store_Showcase!B2:N134,13, FALSE), IF(VLOOKUP(D282,Sku_Consolidated!A2:S948,19,FALSE)="VAM",VLOOKUP(U282,Store_VAM!B2:N271,13, FALSE),VLOOKUP(U282,Store_SRP!B2:N103,13, FALSE)))</f>
      </c>
      <c r="AD282">
        <f>IF(IFERROR(AC282,TRUE)=TRUE, "-","OK")</f>
      </c>
      <c r="AE282">
        <f>IF(IFERROR(VLOOKUP(U282,Store_Showcase!B2:H134,{5}, FALSE), TRUE)=TRUE, IF(IFERROR(VLOOKUP(U282,Store_SRP!B2:H103,{5}, FALSE), TRUE)=TRUE,VLOOKUP(U282,Store_VAM!B2:H271,{5}, FALSE),VLOOKUP(U282,Store_SRP!B2:H103,{5}, FALSE)), VLOOKUP(U282,Store_Showcase!B2:H134,{5}, FALSE))</f>
      </c>
      <c r="AF282">
        <f>IF(IFERROR(VLOOKUP(U282,Store_Showcase!B2:H134,{6}, FALSE), TRUE)=TRUE, IF(IFERROR(VLOOKUP(U282,Store_SRP!B2:H103,{6}, FALSE), TRUE)=TRUE,VLOOKUP(U282,Store_VAM!B2:H271,{6}, FALSE),VLOOKUP(U282,Store_SRP!B2:H103,{6}, FALSE)), VLOOKUP(U282,Store_Showcase!B2:H134,{6}, FALSE))</f>
      </c>
      <c r="AG282">
        <f>VLOOKUP(D282,Sku_Consolidated!A2:R948,18,FALSE)</f>
      </c>
      <c r="AH282">
        <f>VLOOKUP(D282,Sku_Consolidated!A2:S948,19,FALSE)</f>
      </c>
      <c r="AI282">
        <f>VLOOKUP(D282,Sku_Consolidated!A2:T948,20,FALSE)</f>
      </c>
    </row>
    <row r="283" spans="1:35" x14ac:dyDescent="0.25">
      <c r="A283">
        <v>2024</v>
      </c>
      <c r="B283" t="s">
        <v>30</v>
      </c>
      <c r="C283" t="s">
        <v>31</v>
      </c>
      <c r="D283">
        <v>104143265</v>
      </c>
      <c r="E283" t="s">
        <v>53</v>
      </c>
      <c r="F283" s="12" t="s">
        <v>128</v>
      </c>
      <c r="G283" s="12" t="s">
        <v>128</v>
      </c>
      <c r="H283" t="s">
        <v>34</v>
      </c>
      <c r="I283" s="13" t="s">
        <v>43</v>
      </c>
      <c r="J283" s="13">
        <f>IF(H283="EA", I283, 0)</f>
      </c>
      <c r="K283" s="13">
        <f>IF(H283="KG", I283, I283 * VLOOKUP(D283,Sku_Consolidated!A2:U948,21,FALSE))</f>
      </c>
      <c r="L283" s="14" t="s">
        <v>36</v>
      </c>
      <c r="M283">
        <v>80</v>
      </c>
      <c r="N283" s="14" t="s">
        <v>69</v>
      </c>
      <c r="O283" s="14" t="s">
        <v>70</v>
      </c>
      <c r="P283" s="14" t="s">
        <v>71</v>
      </c>
      <c r="Q283" s="14" t="s">
        <v>72</v>
      </c>
      <c r="R283">
        <f>IF(IFERROR(VLOOKUP(U283,Store_Showcase!B2:H134,7, FALSE), TRUE)=TRUE, IF(IFERROR(VLOOKUP(U283,Store_SRP!B2:H103,7, FALSE), TRUE)=TRUE,VLOOKUP(U283,Store_VAM!B2:H271,7, FALSE),VLOOKUP(U283,Store_SRP!B2:H103,7, FALSE)), VLOOKUP(U283,Store_Showcase!B2:H134,7, FALSE))</f>
      </c>
      <c r="S283">
        <f>IF(IFERROR(VLOOKUP(U283,Store_Showcase!B2:K134,10, FALSE), TRUE)=TRUE, IF(IFERROR(VLOOKUP(U283,Store_SRP!B2:K103,10, FALSE), TRUE)=TRUE,VLOOKUP(U283,Store_VAM!B2:K271,10, FALSE),VLOOKUP(U283,Store_SRP!B2:K103,10, FALSE)), VLOOKUP(U283,Store_Showcase!B2:K134,10, FALSE))</f>
      </c>
      <c r="T283">
        <f>IF(VLOOKUP(D283,Sku_Consolidated!A2:S948,19,FALSE)="SHOWCASE", VLOOKUP(U283,Store_Showcase!B2:L134,11, FALSE), IF(VLOOKUP(D283,Sku_Consolidated!A2:S948,19,FALSE)="VAM",VLOOKUP(U283,Store_VAM!B2:L271,11, FALSE),VLOOKUP(U283,Store_SRP!B2:L103,11, FALSE)))</f>
      </c>
      <c r="U283" s="14">
        <v>2006</v>
      </c>
      <c r="V283">
        <f>IF(VLOOKUP(D283,Sku_Consolidated!A2:S948,19,FALSE)="SHOWCASE", VLOOKUP(U283,Store_Showcase!B2:C134,2, FALSE), IF(VLOOKUP(D283,Sku_Consolidated!A2:S948,19,FALSE)="VAM",VLOOKUP(U283,Store_VAM!B2:C271,2, FALSE),VLOOKUP(U283,Store_SRP!B2:C103,2, FALSE)))</f>
      </c>
      <c r="W283">
        <f>VLOOKUP(D283,Sku_Consolidated!A2:G948, 7, FALSE)</f>
      </c>
      <c r="X283">
        <f>VLOOKUP(D283,Sku_Consolidated!A2:K948, 11, FALSE)</f>
      </c>
      <c r="Y283">
        <f>VLOOKUP(D283,Sku_Consolidated!A2:H948, 8, FALSE)</f>
      </c>
      <c r="Z283">
        <f>VLOOKUP(D283,Sku_Consolidated!A2:I948, 9, FALSE)</f>
      </c>
      <c r="AA283" t="s">
        <v>41</v>
      </c>
      <c r="AB283">
        <f>VLOOKUP(D283,Sku_Consolidated!A2:E948, {5}, FALSE)</f>
      </c>
      <c r="AC283">
        <f>IF(VLOOKUP(D283,Sku_Consolidated!A2:S948,19,FALSE)="SHOWCASE", VLOOKUP(U283,Store_Showcase!B2:N134,13, FALSE), IF(VLOOKUP(D283,Sku_Consolidated!A2:S948,19,FALSE)="VAM",VLOOKUP(U283,Store_VAM!B2:N271,13, FALSE),VLOOKUP(U283,Store_SRP!B2:N103,13, FALSE)))</f>
      </c>
      <c r="AD283">
        <f>IF(IFERROR(AC283,TRUE)=TRUE, "-","OK")</f>
      </c>
      <c r="AE283">
        <f>IF(IFERROR(VLOOKUP(U283,Store_Showcase!B2:H134,{5}, FALSE), TRUE)=TRUE, IF(IFERROR(VLOOKUP(U283,Store_SRP!B2:H103,{5}, FALSE), TRUE)=TRUE,VLOOKUP(U283,Store_VAM!B2:H271,{5}, FALSE),VLOOKUP(U283,Store_SRP!B2:H103,{5}, FALSE)), VLOOKUP(U283,Store_Showcase!B2:H134,{5}, FALSE))</f>
      </c>
      <c r="AF283">
        <f>IF(IFERROR(VLOOKUP(U283,Store_Showcase!B2:H134,{6}, FALSE), TRUE)=TRUE, IF(IFERROR(VLOOKUP(U283,Store_SRP!B2:H103,{6}, FALSE), TRUE)=TRUE,VLOOKUP(U283,Store_VAM!B2:H271,{6}, FALSE),VLOOKUP(U283,Store_SRP!B2:H103,{6}, FALSE)), VLOOKUP(U283,Store_Showcase!B2:H134,{6}, FALSE))</f>
      </c>
      <c r="AG283">
        <f>VLOOKUP(D283,Sku_Consolidated!A2:R948,18,FALSE)</f>
      </c>
      <c r="AH283">
        <f>VLOOKUP(D283,Sku_Consolidated!A2:S948,19,FALSE)</f>
      </c>
      <c r="AI283">
        <f>VLOOKUP(D283,Sku_Consolidated!A2:T948,20,FALSE)</f>
      </c>
    </row>
    <row r="284" spans="1:35" x14ac:dyDescent="0.25">
      <c r="A284">
        <v>2024</v>
      </c>
      <c r="B284" t="s">
        <v>30</v>
      </c>
      <c r="C284" t="s">
        <v>31</v>
      </c>
      <c r="D284">
        <v>104194032</v>
      </c>
      <c r="E284" t="s">
        <v>129</v>
      </c>
      <c r="F284" s="12" t="s">
        <v>128</v>
      </c>
      <c r="G284" s="12" t="s">
        <v>128</v>
      </c>
      <c r="H284" t="s">
        <v>34</v>
      </c>
      <c r="I284" s="13" t="s">
        <v>43</v>
      </c>
      <c r="J284" s="13">
        <f>IF(H284="EA", I284, 0)</f>
      </c>
      <c r="K284" s="13">
        <f>IF(H284="KG", I284, I284 * VLOOKUP(D284,Sku_Consolidated!A2:U948,21,FALSE))</f>
      </c>
      <c r="L284" s="14" t="s">
        <v>36</v>
      </c>
      <c r="M284">
        <v>80</v>
      </c>
      <c r="N284" s="14" t="s">
        <v>135</v>
      </c>
      <c r="O284" s="14" t="s">
        <v>136</v>
      </c>
      <c r="P284" s="14" t="s">
        <v>137</v>
      </c>
      <c r="Q284" s="14" t="s">
        <v>138</v>
      </c>
      <c r="R284">
        <f>IF(IFERROR(VLOOKUP(U284,Store_Showcase!B2:H134,7, FALSE), TRUE)=TRUE, IF(IFERROR(VLOOKUP(U284,Store_SRP!B2:H103,7, FALSE), TRUE)=TRUE,VLOOKUP(U284,Store_VAM!B2:H271,7, FALSE),VLOOKUP(U284,Store_SRP!B2:H103,7, FALSE)), VLOOKUP(U284,Store_Showcase!B2:H134,7, FALSE))</f>
      </c>
      <c r="S284">
        <f>IF(IFERROR(VLOOKUP(U284,Store_Showcase!B2:K134,10, FALSE), TRUE)=TRUE, IF(IFERROR(VLOOKUP(U284,Store_SRP!B2:K103,10, FALSE), TRUE)=TRUE,VLOOKUP(U284,Store_VAM!B2:K271,10, FALSE),VLOOKUP(U284,Store_SRP!B2:K103,10, FALSE)), VLOOKUP(U284,Store_Showcase!B2:K134,10, FALSE))</f>
      </c>
      <c r="T284">
        <f>IF(VLOOKUP(D284,Sku_Consolidated!A2:S948,19,FALSE)="SHOWCASE", VLOOKUP(U284,Store_Showcase!B2:L134,11, FALSE), IF(VLOOKUP(D284,Sku_Consolidated!A2:S948,19,FALSE)="VAM",VLOOKUP(U284,Store_VAM!B2:L271,11, FALSE),VLOOKUP(U284,Store_SRP!B2:L103,11, FALSE)))</f>
      </c>
      <c r="U284" s="14">
        <v>2006</v>
      </c>
      <c r="V284">
        <f>IF(VLOOKUP(D284,Sku_Consolidated!A2:S948,19,FALSE)="SHOWCASE", VLOOKUP(U284,Store_Showcase!B2:C134,2, FALSE), IF(VLOOKUP(D284,Sku_Consolidated!A2:S948,19,FALSE)="VAM",VLOOKUP(U284,Store_VAM!B2:C271,2, FALSE),VLOOKUP(U284,Store_SRP!B2:C103,2, FALSE)))</f>
      </c>
      <c r="W284">
        <f>VLOOKUP(D284,Sku_Consolidated!A2:G948, 7, FALSE)</f>
      </c>
      <c r="X284">
        <f>VLOOKUP(D284,Sku_Consolidated!A2:K948, 11, FALSE)</f>
      </c>
      <c r="Y284">
        <f>VLOOKUP(D284,Sku_Consolidated!A2:H948, 8, FALSE)</f>
      </c>
      <c r="Z284">
        <f>VLOOKUP(D284,Sku_Consolidated!A2:I948, 9, FALSE)</f>
      </c>
      <c r="AA284" t="s">
        <v>41</v>
      </c>
      <c r="AB284">
        <f>VLOOKUP(D284,Sku_Consolidated!A2:E948, {5}, FALSE)</f>
      </c>
      <c r="AC284">
        <f>IF(VLOOKUP(D284,Sku_Consolidated!A2:S948,19,FALSE)="SHOWCASE", VLOOKUP(U284,Store_Showcase!B2:N134,13, FALSE), IF(VLOOKUP(D284,Sku_Consolidated!A2:S948,19,FALSE)="VAM",VLOOKUP(U284,Store_VAM!B2:N271,13, FALSE),VLOOKUP(U284,Store_SRP!B2:N103,13, FALSE)))</f>
      </c>
      <c r="AD284">
        <f>IF(IFERROR(AC284,TRUE)=TRUE, "-","OK")</f>
      </c>
      <c r="AE284">
        <f>IF(IFERROR(VLOOKUP(U284,Store_Showcase!B2:H134,{5}, FALSE), TRUE)=TRUE, IF(IFERROR(VLOOKUP(U284,Store_SRP!B2:H103,{5}, FALSE), TRUE)=TRUE,VLOOKUP(U284,Store_VAM!B2:H271,{5}, FALSE),VLOOKUP(U284,Store_SRP!B2:H103,{5}, FALSE)), VLOOKUP(U284,Store_Showcase!B2:H134,{5}, FALSE))</f>
      </c>
      <c r="AF284">
        <f>IF(IFERROR(VLOOKUP(U284,Store_Showcase!B2:H134,{6}, FALSE), TRUE)=TRUE, IF(IFERROR(VLOOKUP(U284,Store_SRP!B2:H103,{6}, FALSE), TRUE)=TRUE,VLOOKUP(U284,Store_VAM!B2:H271,{6}, FALSE),VLOOKUP(U284,Store_SRP!B2:H103,{6}, FALSE)), VLOOKUP(U284,Store_Showcase!B2:H134,{6}, FALSE))</f>
      </c>
      <c r="AG284">
        <f>VLOOKUP(D284,Sku_Consolidated!A2:R948,18,FALSE)</f>
      </c>
      <c r="AH284">
        <f>VLOOKUP(D284,Sku_Consolidated!A2:S948,19,FALSE)</f>
      </c>
      <c r="AI284">
        <f>VLOOKUP(D284,Sku_Consolidated!A2:T948,20,FALSE)</f>
      </c>
    </row>
    <row r="285" spans="1:35" x14ac:dyDescent="0.25">
      <c r="A285">
        <v>2024</v>
      </c>
      <c r="B285" t="s">
        <v>30</v>
      </c>
      <c r="C285" t="s">
        <v>31</v>
      </c>
      <c r="D285">
        <v>104143253</v>
      </c>
      <c r="E285" t="s">
        <v>64</v>
      </c>
      <c r="F285" s="12" t="s">
        <v>99</v>
      </c>
      <c r="G285" s="12" t="s">
        <v>99</v>
      </c>
      <c r="H285" t="s">
        <v>34</v>
      </c>
      <c r="I285" s="13" t="s">
        <v>54</v>
      </c>
      <c r="J285" s="13">
        <f>IF(H285="EA", I285, 0)</f>
      </c>
      <c r="K285" s="13">
        <f>IF(H285="KG", I285, I285 * VLOOKUP(D285,Sku_Consolidated!A2:U948,21,FALSE))</f>
      </c>
      <c r="L285" s="14" t="s">
        <v>36</v>
      </c>
      <c r="M285">
        <v>80</v>
      </c>
      <c r="N285" s="14" t="s">
        <v>95</v>
      </c>
      <c r="O285" s="14" t="s">
        <v>96</v>
      </c>
      <c r="P285" s="14" t="s">
        <v>97</v>
      </c>
      <c r="Q285" s="14" t="s">
        <v>98</v>
      </c>
      <c r="R285">
        <f>IF(IFERROR(VLOOKUP(U285,Store_Showcase!B2:H134,7, FALSE), TRUE)=TRUE, IF(IFERROR(VLOOKUP(U285,Store_SRP!B2:H103,7, FALSE), TRUE)=TRUE,VLOOKUP(U285,Store_VAM!B2:H271,7, FALSE),VLOOKUP(U285,Store_SRP!B2:H103,7, FALSE)), VLOOKUP(U285,Store_Showcase!B2:H134,7, FALSE))</f>
      </c>
      <c r="S285">
        <f>IF(IFERROR(VLOOKUP(U285,Store_Showcase!B2:K134,10, FALSE), TRUE)=TRUE, IF(IFERROR(VLOOKUP(U285,Store_SRP!B2:K103,10, FALSE), TRUE)=TRUE,VLOOKUP(U285,Store_VAM!B2:K271,10, FALSE),VLOOKUP(U285,Store_SRP!B2:K103,10, FALSE)), VLOOKUP(U285,Store_Showcase!B2:K134,10, FALSE))</f>
      </c>
      <c r="T285">
        <f>IF(VLOOKUP(D285,Sku_Consolidated!A2:S948,19,FALSE)="SHOWCASE", VLOOKUP(U285,Store_Showcase!B2:L134,11, FALSE), IF(VLOOKUP(D285,Sku_Consolidated!A2:S948,19,FALSE)="VAM",VLOOKUP(U285,Store_VAM!B2:L271,11, FALSE),VLOOKUP(U285,Store_SRP!B2:L103,11, FALSE)))</f>
      </c>
      <c r="U285" s="14">
        <v>2006</v>
      </c>
      <c r="V285">
        <f>IF(VLOOKUP(D285,Sku_Consolidated!A2:S948,19,FALSE)="SHOWCASE", VLOOKUP(U285,Store_Showcase!B2:C134,2, FALSE), IF(VLOOKUP(D285,Sku_Consolidated!A2:S948,19,FALSE)="VAM",VLOOKUP(U285,Store_VAM!B2:C271,2, FALSE),VLOOKUP(U285,Store_SRP!B2:C103,2, FALSE)))</f>
      </c>
      <c r="W285">
        <f>VLOOKUP(D285,Sku_Consolidated!A2:G948, 7, FALSE)</f>
      </c>
      <c r="X285">
        <f>VLOOKUP(D285,Sku_Consolidated!A2:K948, 11, FALSE)</f>
      </c>
      <c r="Y285">
        <f>VLOOKUP(D285,Sku_Consolidated!A2:H948, 8, FALSE)</f>
      </c>
      <c r="Z285">
        <f>VLOOKUP(D285,Sku_Consolidated!A2:I948, 9, FALSE)</f>
      </c>
      <c r="AA285" t="s">
        <v>41</v>
      </c>
      <c r="AB285">
        <f>VLOOKUP(D285,Sku_Consolidated!A2:E948, {5}, FALSE)</f>
      </c>
      <c r="AC285">
        <f>IF(VLOOKUP(D285,Sku_Consolidated!A2:S948,19,FALSE)="SHOWCASE", VLOOKUP(U285,Store_Showcase!B2:N134,13, FALSE), IF(VLOOKUP(D285,Sku_Consolidated!A2:S948,19,FALSE)="VAM",VLOOKUP(U285,Store_VAM!B2:N271,13, FALSE),VLOOKUP(U285,Store_SRP!B2:N103,13, FALSE)))</f>
      </c>
      <c r="AD285">
        <f>IF(IFERROR(AC285,TRUE)=TRUE, "-","OK")</f>
      </c>
      <c r="AE285">
        <f>IF(IFERROR(VLOOKUP(U285,Store_Showcase!B2:H134,{5}, FALSE), TRUE)=TRUE, IF(IFERROR(VLOOKUP(U285,Store_SRP!B2:H103,{5}, FALSE), TRUE)=TRUE,VLOOKUP(U285,Store_VAM!B2:H271,{5}, FALSE),VLOOKUP(U285,Store_SRP!B2:H103,{5}, FALSE)), VLOOKUP(U285,Store_Showcase!B2:H134,{5}, FALSE))</f>
      </c>
      <c r="AF285">
        <f>IF(IFERROR(VLOOKUP(U285,Store_Showcase!B2:H134,{6}, FALSE), TRUE)=TRUE, IF(IFERROR(VLOOKUP(U285,Store_SRP!B2:H103,{6}, FALSE), TRUE)=TRUE,VLOOKUP(U285,Store_VAM!B2:H271,{6}, FALSE),VLOOKUP(U285,Store_SRP!B2:H103,{6}, FALSE)), VLOOKUP(U285,Store_Showcase!B2:H134,{6}, FALSE))</f>
      </c>
      <c r="AG285">
        <f>VLOOKUP(D285,Sku_Consolidated!A2:R948,18,FALSE)</f>
      </c>
      <c r="AH285">
        <f>VLOOKUP(D285,Sku_Consolidated!A2:S948,19,FALSE)</f>
      </c>
      <c r="AI285">
        <f>VLOOKUP(D285,Sku_Consolidated!A2:T948,20,FALSE)</f>
      </c>
    </row>
    <row r="286" spans="1:35" x14ac:dyDescent="0.25">
      <c r="A286">
        <v>2024</v>
      </c>
      <c r="B286" t="s">
        <v>30</v>
      </c>
      <c r="C286" t="s">
        <v>31</v>
      </c>
      <c r="D286">
        <v>104143256</v>
      </c>
      <c r="E286" t="s">
        <v>42</v>
      </c>
      <c r="F286" s="12" t="s">
        <v>99</v>
      </c>
      <c r="G286" s="12" t="s">
        <v>99</v>
      </c>
      <c r="H286" t="s">
        <v>34</v>
      </c>
      <c r="I286" s="13" t="s">
        <v>43</v>
      </c>
      <c r="J286" s="13">
        <f>IF(H286="EA", I286, 0)</f>
      </c>
      <c r="K286" s="13">
        <f>IF(H286="KG", I286, I286 * VLOOKUP(D286,Sku_Consolidated!A2:U948,21,FALSE))</f>
      </c>
      <c r="L286" s="14" t="s">
        <v>36</v>
      </c>
      <c r="M286">
        <v>80</v>
      </c>
      <c r="N286" s="14" t="s">
        <v>44</v>
      </c>
      <c r="O286" s="14" t="s">
        <v>45</v>
      </c>
      <c r="P286" s="14" t="s">
        <v>46</v>
      </c>
      <c r="Q286" s="14" t="s">
        <v>47</v>
      </c>
      <c r="R286">
        <f>IF(IFERROR(VLOOKUP(U286,Store_Showcase!B2:H134,7, FALSE), TRUE)=TRUE, IF(IFERROR(VLOOKUP(U286,Store_SRP!B2:H103,7, FALSE), TRUE)=TRUE,VLOOKUP(U286,Store_VAM!B2:H271,7, FALSE),VLOOKUP(U286,Store_SRP!B2:H103,7, FALSE)), VLOOKUP(U286,Store_Showcase!B2:H134,7, FALSE))</f>
      </c>
      <c r="S286">
        <f>IF(IFERROR(VLOOKUP(U286,Store_Showcase!B2:K134,10, FALSE), TRUE)=TRUE, IF(IFERROR(VLOOKUP(U286,Store_SRP!B2:K103,10, FALSE), TRUE)=TRUE,VLOOKUP(U286,Store_VAM!B2:K271,10, FALSE),VLOOKUP(U286,Store_SRP!B2:K103,10, FALSE)), VLOOKUP(U286,Store_Showcase!B2:K134,10, FALSE))</f>
      </c>
      <c r="T286">
        <f>IF(VLOOKUP(D286,Sku_Consolidated!A2:S948,19,FALSE)="SHOWCASE", VLOOKUP(U286,Store_Showcase!B2:L134,11, FALSE), IF(VLOOKUP(D286,Sku_Consolidated!A2:S948,19,FALSE)="VAM",VLOOKUP(U286,Store_VAM!B2:L271,11, FALSE),VLOOKUP(U286,Store_SRP!B2:L103,11, FALSE)))</f>
      </c>
      <c r="U286" s="14">
        <v>2006</v>
      </c>
      <c r="V286">
        <f>IF(VLOOKUP(D286,Sku_Consolidated!A2:S948,19,FALSE)="SHOWCASE", VLOOKUP(U286,Store_Showcase!B2:C134,2, FALSE), IF(VLOOKUP(D286,Sku_Consolidated!A2:S948,19,FALSE)="VAM",VLOOKUP(U286,Store_VAM!B2:C271,2, FALSE),VLOOKUP(U286,Store_SRP!B2:C103,2, FALSE)))</f>
      </c>
      <c r="W286">
        <f>VLOOKUP(D286,Sku_Consolidated!A2:G948, 7, FALSE)</f>
      </c>
      <c r="X286">
        <f>VLOOKUP(D286,Sku_Consolidated!A2:K948, 11, FALSE)</f>
      </c>
      <c r="Y286">
        <f>VLOOKUP(D286,Sku_Consolidated!A2:H948, 8, FALSE)</f>
      </c>
      <c r="Z286">
        <f>VLOOKUP(D286,Sku_Consolidated!A2:I948, 9, FALSE)</f>
      </c>
      <c r="AA286" t="s">
        <v>41</v>
      </c>
      <c r="AB286">
        <f>VLOOKUP(D286,Sku_Consolidated!A2:E948, {5}, FALSE)</f>
      </c>
      <c r="AC286">
        <f>IF(VLOOKUP(D286,Sku_Consolidated!A2:S948,19,FALSE)="SHOWCASE", VLOOKUP(U286,Store_Showcase!B2:N134,13, FALSE), IF(VLOOKUP(D286,Sku_Consolidated!A2:S948,19,FALSE)="VAM",VLOOKUP(U286,Store_VAM!B2:N271,13, FALSE),VLOOKUP(U286,Store_SRP!B2:N103,13, FALSE)))</f>
      </c>
      <c r="AD286">
        <f>IF(IFERROR(AC286,TRUE)=TRUE, "-","OK")</f>
      </c>
      <c r="AE286">
        <f>IF(IFERROR(VLOOKUP(U286,Store_Showcase!B2:H134,{5}, FALSE), TRUE)=TRUE, IF(IFERROR(VLOOKUP(U286,Store_SRP!B2:H103,{5}, FALSE), TRUE)=TRUE,VLOOKUP(U286,Store_VAM!B2:H271,{5}, FALSE),VLOOKUP(U286,Store_SRP!B2:H103,{5}, FALSE)), VLOOKUP(U286,Store_Showcase!B2:H134,{5}, FALSE))</f>
      </c>
      <c r="AF286">
        <f>IF(IFERROR(VLOOKUP(U286,Store_Showcase!B2:H134,{6}, FALSE), TRUE)=TRUE, IF(IFERROR(VLOOKUP(U286,Store_SRP!B2:H103,{6}, FALSE), TRUE)=TRUE,VLOOKUP(U286,Store_VAM!B2:H271,{6}, FALSE),VLOOKUP(U286,Store_SRP!B2:H103,{6}, FALSE)), VLOOKUP(U286,Store_Showcase!B2:H134,{6}, FALSE))</f>
      </c>
      <c r="AG286">
        <f>VLOOKUP(D286,Sku_Consolidated!A2:R948,18,FALSE)</f>
      </c>
      <c r="AH286">
        <f>VLOOKUP(D286,Sku_Consolidated!A2:S948,19,FALSE)</f>
      </c>
      <c r="AI286">
        <f>VLOOKUP(D286,Sku_Consolidated!A2:T948,20,FALSE)</f>
      </c>
    </row>
    <row r="287" spans="1:35" x14ac:dyDescent="0.25">
      <c r="A287">
        <v>2024</v>
      </c>
      <c r="B287" t="s">
        <v>30</v>
      </c>
      <c r="C287" t="s">
        <v>31</v>
      </c>
      <c r="D287">
        <v>104143263</v>
      </c>
      <c r="E287" t="s">
        <v>48</v>
      </c>
      <c r="F287" s="12" t="s">
        <v>99</v>
      </c>
      <c r="G287" s="12" t="s">
        <v>99</v>
      </c>
      <c r="H287" t="s">
        <v>34</v>
      </c>
      <c r="I287" s="13" t="s">
        <v>185</v>
      </c>
      <c r="J287" s="13">
        <f>IF(H287="EA", I287, 0)</f>
      </c>
      <c r="K287" s="13">
        <f>IF(H287="KG", I287, I287 * VLOOKUP(D287,Sku_Consolidated!A2:U948,21,FALSE))</f>
      </c>
      <c r="L287" s="14" t="s">
        <v>36</v>
      </c>
      <c r="M287">
        <v>80</v>
      </c>
      <c r="N287" s="14" t="s">
        <v>186</v>
      </c>
      <c r="O287" s="14" t="s">
        <v>187</v>
      </c>
      <c r="P287" s="14" t="s">
        <v>188</v>
      </c>
      <c r="Q287" s="14" t="s">
        <v>189</v>
      </c>
      <c r="R287">
        <f>IF(IFERROR(VLOOKUP(U287,Store_Showcase!B2:H134,7, FALSE), TRUE)=TRUE, IF(IFERROR(VLOOKUP(U287,Store_SRP!B2:H103,7, FALSE), TRUE)=TRUE,VLOOKUP(U287,Store_VAM!B2:H271,7, FALSE),VLOOKUP(U287,Store_SRP!B2:H103,7, FALSE)), VLOOKUP(U287,Store_Showcase!B2:H134,7, FALSE))</f>
      </c>
      <c r="S287">
        <f>IF(IFERROR(VLOOKUP(U287,Store_Showcase!B2:K134,10, FALSE), TRUE)=TRUE, IF(IFERROR(VLOOKUP(U287,Store_SRP!B2:K103,10, FALSE), TRUE)=TRUE,VLOOKUP(U287,Store_VAM!B2:K271,10, FALSE),VLOOKUP(U287,Store_SRP!B2:K103,10, FALSE)), VLOOKUP(U287,Store_Showcase!B2:K134,10, FALSE))</f>
      </c>
      <c r="T287">
        <f>IF(VLOOKUP(D287,Sku_Consolidated!A2:S948,19,FALSE)="SHOWCASE", VLOOKUP(U287,Store_Showcase!B2:L134,11, FALSE), IF(VLOOKUP(D287,Sku_Consolidated!A2:S948,19,FALSE)="VAM",VLOOKUP(U287,Store_VAM!B2:L271,11, FALSE),VLOOKUP(U287,Store_SRP!B2:L103,11, FALSE)))</f>
      </c>
      <c r="U287" s="14">
        <v>2006</v>
      </c>
      <c r="V287">
        <f>IF(VLOOKUP(D287,Sku_Consolidated!A2:S948,19,FALSE)="SHOWCASE", VLOOKUP(U287,Store_Showcase!B2:C134,2, FALSE), IF(VLOOKUP(D287,Sku_Consolidated!A2:S948,19,FALSE)="VAM",VLOOKUP(U287,Store_VAM!B2:C271,2, FALSE),VLOOKUP(U287,Store_SRP!B2:C103,2, FALSE)))</f>
      </c>
      <c r="W287">
        <f>VLOOKUP(D287,Sku_Consolidated!A2:G948, 7, FALSE)</f>
      </c>
      <c r="X287">
        <f>VLOOKUP(D287,Sku_Consolidated!A2:K948, 11, FALSE)</f>
      </c>
      <c r="Y287">
        <f>VLOOKUP(D287,Sku_Consolidated!A2:H948, 8, FALSE)</f>
      </c>
      <c r="Z287">
        <f>VLOOKUP(D287,Sku_Consolidated!A2:I948, 9, FALSE)</f>
      </c>
      <c r="AA287" t="s">
        <v>41</v>
      </c>
      <c r="AB287">
        <f>VLOOKUP(D287,Sku_Consolidated!A2:E948, {5}, FALSE)</f>
      </c>
      <c r="AC287">
        <f>IF(VLOOKUP(D287,Sku_Consolidated!A2:S948,19,FALSE)="SHOWCASE", VLOOKUP(U287,Store_Showcase!B2:N134,13, FALSE), IF(VLOOKUP(D287,Sku_Consolidated!A2:S948,19,FALSE)="VAM",VLOOKUP(U287,Store_VAM!B2:N271,13, FALSE),VLOOKUP(U287,Store_SRP!B2:N103,13, FALSE)))</f>
      </c>
      <c r="AD287">
        <f>IF(IFERROR(AC287,TRUE)=TRUE, "-","OK")</f>
      </c>
      <c r="AE287">
        <f>IF(IFERROR(VLOOKUP(U287,Store_Showcase!B2:H134,{5}, FALSE), TRUE)=TRUE, IF(IFERROR(VLOOKUP(U287,Store_SRP!B2:H103,{5}, FALSE), TRUE)=TRUE,VLOOKUP(U287,Store_VAM!B2:H271,{5}, FALSE),VLOOKUP(U287,Store_SRP!B2:H103,{5}, FALSE)), VLOOKUP(U287,Store_Showcase!B2:H134,{5}, FALSE))</f>
      </c>
      <c r="AF287">
        <f>IF(IFERROR(VLOOKUP(U287,Store_Showcase!B2:H134,{6}, FALSE), TRUE)=TRUE, IF(IFERROR(VLOOKUP(U287,Store_SRP!B2:H103,{6}, FALSE), TRUE)=TRUE,VLOOKUP(U287,Store_VAM!B2:H271,{6}, FALSE),VLOOKUP(U287,Store_SRP!B2:H103,{6}, FALSE)), VLOOKUP(U287,Store_Showcase!B2:H134,{6}, FALSE))</f>
      </c>
      <c r="AG287">
        <f>VLOOKUP(D287,Sku_Consolidated!A2:R948,18,FALSE)</f>
      </c>
      <c r="AH287">
        <f>VLOOKUP(D287,Sku_Consolidated!A2:S948,19,FALSE)</f>
      </c>
      <c r="AI287">
        <f>VLOOKUP(D287,Sku_Consolidated!A2:T948,20,FALSE)</f>
      </c>
    </row>
    <row r="288" spans="1:35" x14ac:dyDescent="0.25">
      <c r="A288">
        <v>2024</v>
      </c>
      <c r="B288" t="s">
        <v>30</v>
      </c>
      <c r="C288" t="s">
        <v>31</v>
      </c>
      <c r="D288">
        <v>104143268</v>
      </c>
      <c r="E288" t="s">
        <v>74</v>
      </c>
      <c r="F288" s="12" t="s">
        <v>99</v>
      </c>
      <c r="G288" s="12" t="s">
        <v>99</v>
      </c>
      <c r="H288" t="s">
        <v>34</v>
      </c>
      <c r="I288" s="13" t="s">
        <v>35</v>
      </c>
      <c r="J288" s="13">
        <f>IF(H288="EA", I288, 0)</f>
      </c>
      <c r="K288" s="13">
        <f>IF(H288="KG", I288, I288 * VLOOKUP(D288,Sku_Consolidated!A2:U948,21,FALSE))</f>
      </c>
      <c r="L288" s="14" t="s">
        <v>36</v>
      </c>
      <c r="M288">
        <v>80</v>
      </c>
      <c r="N288" s="14" t="s">
        <v>190</v>
      </c>
      <c r="O288" s="14" t="s">
        <v>191</v>
      </c>
      <c r="P288" s="14" t="s">
        <v>192</v>
      </c>
      <c r="Q288" s="14" t="s">
        <v>141</v>
      </c>
      <c r="R288">
        <f>IF(IFERROR(VLOOKUP(U288,Store_Showcase!B2:H134,7, FALSE), TRUE)=TRUE, IF(IFERROR(VLOOKUP(U288,Store_SRP!B2:H103,7, FALSE), TRUE)=TRUE,VLOOKUP(U288,Store_VAM!B2:H271,7, FALSE),VLOOKUP(U288,Store_SRP!B2:H103,7, FALSE)), VLOOKUP(U288,Store_Showcase!B2:H134,7, FALSE))</f>
      </c>
      <c r="S288">
        <f>IF(IFERROR(VLOOKUP(U288,Store_Showcase!B2:K134,10, FALSE), TRUE)=TRUE, IF(IFERROR(VLOOKUP(U288,Store_SRP!B2:K103,10, FALSE), TRUE)=TRUE,VLOOKUP(U288,Store_VAM!B2:K271,10, FALSE),VLOOKUP(U288,Store_SRP!B2:K103,10, FALSE)), VLOOKUP(U288,Store_Showcase!B2:K134,10, FALSE))</f>
      </c>
      <c r="T288">
        <f>IF(VLOOKUP(D288,Sku_Consolidated!A2:S948,19,FALSE)="SHOWCASE", VLOOKUP(U288,Store_Showcase!B2:L134,11, FALSE), IF(VLOOKUP(D288,Sku_Consolidated!A2:S948,19,FALSE)="VAM",VLOOKUP(U288,Store_VAM!B2:L271,11, FALSE),VLOOKUP(U288,Store_SRP!B2:L103,11, FALSE)))</f>
      </c>
      <c r="U288" s="14">
        <v>2006</v>
      </c>
      <c r="V288">
        <f>IF(VLOOKUP(D288,Sku_Consolidated!A2:S948,19,FALSE)="SHOWCASE", VLOOKUP(U288,Store_Showcase!B2:C134,2, FALSE), IF(VLOOKUP(D288,Sku_Consolidated!A2:S948,19,FALSE)="VAM",VLOOKUP(U288,Store_VAM!B2:C271,2, FALSE),VLOOKUP(U288,Store_SRP!B2:C103,2, FALSE)))</f>
      </c>
      <c r="W288">
        <f>VLOOKUP(D288,Sku_Consolidated!A2:G948, 7, FALSE)</f>
      </c>
      <c r="X288">
        <f>VLOOKUP(D288,Sku_Consolidated!A2:K948, 11, FALSE)</f>
      </c>
      <c r="Y288">
        <f>VLOOKUP(D288,Sku_Consolidated!A2:H948, 8, FALSE)</f>
      </c>
      <c r="Z288">
        <f>VLOOKUP(D288,Sku_Consolidated!A2:I948, 9, FALSE)</f>
      </c>
      <c r="AA288" t="s">
        <v>41</v>
      </c>
      <c r="AB288">
        <f>VLOOKUP(D288,Sku_Consolidated!A2:E948, {5}, FALSE)</f>
      </c>
      <c r="AC288">
        <f>IF(VLOOKUP(D288,Sku_Consolidated!A2:S948,19,FALSE)="SHOWCASE", VLOOKUP(U288,Store_Showcase!B2:N134,13, FALSE), IF(VLOOKUP(D288,Sku_Consolidated!A2:S948,19,FALSE)="VAM",VLOOKUP(U288,Store_VAM!B2:N271,13, FALSE),VLOOKUP(U288,Store_SRP!B2:N103,13, FALSE)))</f>
      </c>
      <c r="AD288">
        <f>IF(IFERROR(AC288,TRUE)=TRUE, "-","OK")</f>
      </c>
      <c r="AE288">
        <f>IF(IFERROR(VLOOKUP(U288,Store_Showcase!B2:H134,{5}, FALSE), TRUE)=TRUE, IF(IFERROR(VLOOKUP(U288,Store_SRP!B2:H103,{5}, FALSE), TRUE)=TRUE,VLOOKUP(U288,Store_VAM!B2:H271,{5}, FALSE),VLOOKUP(U288,Store_SRP!B2:H103,{5}, FALSE)), VLOOKUP(U288,Store_Showcase!B2:H134,{5}, FALSE))</f>
      </c>
      <c r="AF288">
        <f>IF(IFERROR(VLOOKUP(U288,Store_Showcase!B2:H134,{6}, FALSE), TRUE)=TRUE, IF(IFERROR(VLOOKUP(U288,Store_SRP!B2:H103,{6}, FALSE), TRUE)=TRUE,VLOOKUP(U288,Store_VAM!B2:H271,{6}, FALSE),VLOOKUP(U288,Store_SRP!B2:H103,{6}, FALSE)), VLOOKUP(U288,Store_Showcase!B2:H134,{6}, FALSE))</f>
      </c>
      <c r="AG288">
        <f>VLOOKUP(D288,Sku_Consolidated!A2:R948,18,FALSE)</f>
      </c>
      <c r="AH288">
        <f>VLOOKUP(D288,Sku_Consolidated!A2:S948,19,FALSE)</f>
      </c>
      <c r="AI288">
        <f>VLOOKUP(D288,Sku_Consolidated!A2:T948,20,FALSE)</f>
      </c>
    </row>
    <row r="289" spans="1:35" x14ac:dyDescent="0.25">
      <c r="A289">
        <v>2024</v>
      </c>
      <c r="B289" t="s">
        <v>30</v>
      </c>
      <c r="C289" t="s">
        <v>31</v>
      </c>
      <c r="D289">
        <v>104194032</v>
      </c>
      <c r="E289" t="s">
        <v>129</v>
      </c>
      <c r="F289" s="12" t="s">
        <v>99</v>
      </c>
      <c r="G289" s="12" t="s">
        <v>99</v>
      </c>
      <c r="H289" t="s">
        <v>34</v>
      </c>
      <c r="I289" s="13" t="s">
        <v>43</v>
      </c>
      <c r="J289" s="13">
        <f>IF(H289="EA", I289, 0)</f>
      </c>
      <c r="K289" s="13">
        <f>IF(H289="KG", I289, I289 * VLOOKUP(D289,Sku_Consolidated!A2:U948,21,FALSE))</f>
      </c>
      <c r="L289" s="14" t="s">
        <v>36</v>
      </c>
      <c r="M289">
        <v>80</v>
      </c>
      <c r="N289" s="14" t="s">
        <v>135</v>
      </c>
      <c r="O289" s="14" t="s">
        <v>136</v>
      </c>
      <c r="P289" s="14" t="s">
        <v>137</v>
      </c>
      <c r="Q289" s="14" t="s">
        <v>138</v>
      </c>
      <c r="R289">
        <f>IF(IFERROR(VLOOKUP(U289,Store_Showcase!B2:H134,7, FALSE), TRUE)=TRUE, IF(IFERROR(VLOOKUP(U289,Store_SRP!B2:H103,7, FALSE), TRUE)=TRUE,VLOOKUP(U289,Store_VAM!B2:H271,7, FALSE),VLOOKUP(U289,Store_SRP!B2:H103,7, FALSE)), VLOOKUP(U289,Store_Showcase!B2:H134,7, FALSE))</f>
      </c>
      <c r="S289">
        <f>IF(IFERROR(VLOOKUP(U289,Store_Showcase!B2:K134,10, FALSE), TRUE)=TRUE, IF(IFERROR(VLOOKUP(U289,Store_SRP!B2:K103,10, FALSE), TRUE)=TRUE,VLOOKUP(U289,Store_VAM!B2:K271,10, FALSE),VLOOKUP(U289,Store_SRP!B2:K103,10, FALSE)), VLOOKUP(U289,Store_Showcase!B2:K134,10, FALSE))</f>
      </c>
      <c r="T289">
        <f>IF(VLOOKUP(D289,Sku_Consolidated!A2:S948,19,FALSE)="SHOWCASE", VLOOKUP(U289,Store_Showcase!B2:L134,11, FALSE), IF(VLOOKUP(D289,Sku_Consolidated!A2:S948,19,FALSE)="VAM",VLOOKUP(U289,Store_VAM!B2:L271,11, FALSE),VLOOKUP(U289,Store_SRP!B2:L103,11, FALSE)))</f>
      </c>
      <c r="U289" s="14">
        <v>2006</v>
      </c>
      <c r="V289">
        <f>IF(VLOOKUP(D289,Sku_Consolidated!A2:S948,19,FALSE)="SHOWCASE", VLOOKUP(U289,Store_Showcase!B2:C134,2, FALSE), IF(VLOOKUP(D289,Sku_Consolidated!A2:S948,19,FALSE)="VAM",VLOOKUP(U289,Store_VAM!B2:C271,2, FALSE),VLOOKUP(U289,Store_SRP!B2:C103,2, FALSE)))</f>
      </c>
      <c r="W289">
        <f>VLOOKUP(D289,Sku_Consolidated!A2:G948, 7, FALSE)</f>
      </c>
      <c r="X289">
        <f>VLOOKUP(D289,Sku_Consolidated!A2:K948, 11, FALSE)</f>
      </c>
      <c r="Y289">
        <f>VLOOKUP(D289,Sku_Consolidated!A2:H948, 8, FALSE)</f>
      </c>
      <c r="Z289">
        <f>VLOOKUP(D289,Sku_Consolidated!A2:I948, 9, FALSE)</f>
      </c>
      <c r="AA289" t="s">
        <v>41</v>
      </c>
      <c r="AB289">
        <f>VLOOKUP(D289,Sku_Consolidated!A2:E948, {5}, FALSE)</f>
      </c>
      <c r="AC289">
        <f>IF(VLOOKUP(D289,Sku_Consolidated!A2:S948,19,FALSE)="SHOWCASE", VLOOKUP(U289,Store_Showcase!B2:N134,13, FALSE), IF(VLOOKUP(D289,Sku_Consolidated!A2:S948,19,FALSE)="VAM",VLOOKUP(U289,Store_VAM!B2:N271,13, FALSE),VLOOKUP(U289,Store_SRP!B2:N103,13, FALSE)))</f>
      </c>
      <c r="AD289">
        <f>IF(IFERROR(AC289,TRUE)=TRUE, "-","OK")</f>
      </c>
      <c r="AE289">
        <f>IF(IFERROR(VLOOKUP(U289,Store_Showcase!B2:H134,{5}, FALSE), TRUE)=TRUE, IF(IFERROR(VLOOKUP(U289,Store_SRP!B2:H103,{5}, FALSE), TRUE)=TRUE,VLOOKUP(U289,Store_VAM!B2:H271,{5}, FALSE),VLOOKUP(U289,Store_SRP!B2:H103,{5}, FALSE)), VLOOKUP(U289,Store_Showcase!B2:H134,{5}, FALSE))</f>
      </c>
      <c r="AF289">
        <f>IF(IFERROR(VLOOKUP(U289,Store_Showcase!B2:H134,{6}, FALSE), TRUE)=TRUE, IF(IFERROR(VLOOKUP(U289,Store_SRP!B2:H103,{6}, FALSE), TRUE)=TRUE,VLOOKUP(U289,Store_VAM!B2:H271,{6}, FALSE),VLOOKUP(U289,Store_SRP!B2:H103,{6}, FALSE)), VLOOKUP(U289,Store_Showcase!B2:H134,{6}, FALSE))</f>
      </c>
      <c r="AG289">
        <f>VLOOKUP(D289,Sku_Consolidated!A2:R948,18,FALSE)</f>
      </c>
      <c r="AH289">
        <f>VLOOKUP(D289,Sku_Consolidated!A2:S948,19,FALSE)</f>
      </c>
      <c r="AI289">
        <f>VLOOKUP(D289,Sku_Consolidated!A2:T948,20,FALSE)</f>
      </c>
    </row>
    <row r="290" spans="1:35" x14ac:dyDescent="0.25">
      <c r="A290">
        <v>2024</v>
      </c>
      <c r="B290" t="s">
        <v>30</v>
      </c>
      <c r="C290" t="s">
        <v>31</v>
      </c>
      <c r="D290">
        <v>104194040</v>
      </c>
      <c r="E290" t="s">
        <v>115</v>
      </c>
      <c r="F290" s="12" t="s">
        <v>99</v>
      </c>
      <c r="G290" s="12" t="s">
        <v>99</v>
      </c>
      <c r="H290" t="s">
        <v>34</v>
      </c>
      <c r="I290" s="13" t="s">
        <v>35</v>
      </c>
      <c r="J290" s="13">
        <f>IF(H290="EA", I290, 0)</f>
      </c>
      <c r="K290" s="13">
        <f>IF(H290="KG", I290, I290 * VLOOKUP(D290,Sku_Consolidated!A2:U948,21,FALSE))</f>
      </c>
      <c r="L290" s="14" t="s">
        <v>36</v>
      </c>
      <c r="M290">
        <v>80</v>
      </c>
      <c r="N290" s="14" t="s">
        <v>193</v>
      </c>
      <c r="O290" s="14" t="s">
        <v>194</v>
      </c>
      <c r="P290" s="14" t="s">
        <v>195</v>
      </c>
      <c r="Q290" s="14" t="s">
        <v>196</v>
      </c>
      <c r="R290">
        <f>IF(IFERROR(VLOOKUP(U290,Store_Showcase!B2:H134,7, FALSE), TRUE)=TRUE, IF(IFERROR(VLOOKUP(U290,Store_SRP!B2:H103,7, FALSE), TRUE)=TRUE,VLOOKUP(U290,Store_VAM!B2:H271,7, FALSE),VLOOKUP(U290,Store_SRP!B2:H103,7, FALSE)), VLOOKUP(U290,Store_Showcase!B2:H134,7, FALSE))</f>
      </c>
      <c r="S290">
        <f>IF(IFERROR(VLOOKUP(U290,Store_Showcase!B2:K134,10, FALSE), TRUE)=TRUE, IF(IFERROR(VLOOKUP(U290,Store_SRP!B2:K103,10, FALSE), TRUE)=TRUE,VLOOKUP(U290,Store_VAM!B2:K271,10, FALSE),VLOOKUP(U290,Store_SRP!B2:K103,10, FALSE)), VLOOKUP(U290,Store_Showcase!B2:K134,10, FALSE))</f>
      </c>
      <c r="T290">
        <f>IF(VLOOKUP(D290,Sku_Consolidated!A2:S948,19,FALSE)="SHOWCASE", VLOOKUP(U290,Store_Showcase!B2:L134,11, FALSE), IF(VLOOKUP(D290,Sku_Consolidated!A2:S948,19,FALSE)="VAM",VLOOKUP(U290,Store_VAM!B2:L271,11, FALSE),VLOOKUP(U290,Store_SRP!B2:L103,11, FALSE)))</f>
      </c>
      <c r="U290" s="14">
        <v>2006</v>
      </c>
      <c r="V290">
        <f>IF(VLOOKUP(D290,Sku_Consolidated!A2:S948,19,FALSE)="SHOWCASE", VLOOKUP(U290,Store_Showcase!B2:C134,2, FALSE), IF(VLOOKUP(D290,Sku_Consolidated!A2:S948,19,FALSE)="VAM",VLOOKUP(U290,Store_VAM!B2:C271,2, FALSE),VLOOKUP(U290,Store_SRP!B2:C103,2, FALSE)))</f>
      </c>
      <c r="W290">
        <f>VLOOKUP(D290,Sku_Consolidated!A2:G948, 7, FALSE)</f>
      </c>
      <c r="X290">
        <f>VLOOKUP(D290,Sku_Consolidated!A2:K948, 11, FALSE)</f>
      </c>
      <c r="Y290">
        <f>VLOOKUP(D290,Sku_Consolidated!A2:H948, 8, FALSE)</f>
      </c>
      <c r="Z290">
        <f>VLOOKUP(D290,Sku_Consolidated!A2:I948, 9, FALSE)</f>
      </c>
      <c r="AA290" t="s">
        <v>41</v>
      </c>
      <c r="AB290">
        <f>VLOOKUP(D290,Sku_Consolidated!A2:E948, {5}, FALSE)</f>
      </c>
      <c r="AC290">
        <f>IF(VLOOKUP(D290,Sku_Consolidated!A2:S948,19,FALSE)="SHOWCASE", VLOOKUP(U290,Store_Showcase!B2:N134,13, FALSE), IF(VLOOKUP(D290,Sku_Consolidated!A2:S948,19,FALSE)="VAM",VLOOKUP(U290,Store_VAM!B2:N271,13, FALSE),VLOOKUP(U290,Store_SRP!B2:N103,13, FALSE)))</f>
      </c>
      <c r="AD290">
        <f>IF(IFERROR(AC290,TRUE)=TRUE, "-","OK")</f>
      </c>
      <c r="AE290">
        <f>IF(IFERROR(VLOOKUP(U290,Store_Showcase!B2:H134,{5}, FALSE), TRUE)=TRUE, IF(IFERROR(VLOOKUP(U290,Store_SRP!B2:H103,{5}, FALSE), TRUE)=TRUE,VLOOKUP(U290,Store_VAM!B2:H271,{5}, FALSE),VLOOKUP(U290,Store_SRP!B2:H103,{5}, FALSE)), VLOOKUP(U290,Store_Showcase!B2:H134,{5}, FALSE))</f>
      </c>
      <c r="AF290">
        <f>IF(IFERROR(VLOOKUP(U290,Store_Showcase!B2:H134,{6}, FALSE), TRUE)=TRUE, IF(IFERROR(VLOOKUP(U290,Store_SRP!B2:H103,{6}, FALSE), TRUE)=TRUE,VLOOKUP(U290,Store_VAM!B2:H271,{6}, FALSE),VLOOKUP(U290,Store_SRP!B2:H103,{6}, FALSE)), VLOOKUP(U290,Store_Showcase!B2:H134,{6}, FALSE))</f>
      </c>
      <c r="AG290">
        <f>VLOOKUP(D290,Sku_Consolidated!A2:R948,18,FALSE)</f>
      </c>
      <c r="AH290">
        <f>VLOOKUP(D290,Sku_Consolidated!A2:S948,19,FALSE)</f>
      </c>
      <c r="AI290">
        <f>VLOOKUP(D290,Sku_Consolidated!A2:T948,20,FALSE)</f>
      </c>
    </row>
    <row r="291" spans="1:35" x14ac:dyDescent="0.25">
      <c r="A291">
        <v>2024</v>
      </c>
      <c r="B291" t="s">
        <v>30</v>
      </c>
      <c r="C291" t="s">
        <v>31</v>
      </c>
      <c r="D291">
        <v>104143263</v>
      </c>
      <c r="E291" t="s">
        <v>48</v>
      </c>
      <c r="F291" s="12" t="s">
        <v>100</v>
      </c>
      <c r="G291" s="12" t="s">
        <v>100</v>
      </c>
      <c r="H291" t="s">
        <v>34</v>
      </c>
      <c r="I291" s="13" t="s">
        <v>43</v>
      </c>
      <c r="J291" s="13">
        <f>IF(H291="EA", I291, 0)</f>
      </c>
      <c r="K291" s="13">
        <f>IF(H291="KG", I291, I291 * VLOOKUP(D291,Sku_Consolidated!A2:U948,21,FALSE))</f>
      </c>
      <c r="L291" s="14" t="s">
        <v>36</v>
      </c>
      <c r="M291">
        <v>80</v>
      </c>
      <c r="N291" s="14" t="s">
        <v>65</v>
      </c>
      <c r="O291" s="14" t="s">
        <v>66</v>
      </c>
      <c r="P291" s="14" t="s">
        <v>67</v>
      </c>
      <c r="Q291" s="14" t="s">
        <v>68</v>
      </c>
      <c r="R291">
        <f>IF(IFERROR(VLOOKUP(U291,Store_Showcase!B2:H134,7, FALSE), TRUE)=TRUE, IF(IFERROR(VLOOKUP(U291,Store_SRP!B2:H103,7, FALSE), TRUE)=TRUE,VLOOKUP(U291,Store_VAM!B2:H271,7, FALSE),VLOOKUP(U291,Store_SRP!B2:H103,7, FALSE)), VLOOKUP(U291,Store_Showcase!B2:H134,7, FALSE))</f>
      </c>
      <c r="S291">
        <f>IF(IFERROR(VLOOKUP(U291,Store_Showcase!B2:K134,10, FALSE), TRUE)=TRUE, IF(IFERROR(VLOOKUP(U291,Store_SRP!B2:K103,10, FALSE), TRUE)=TRUE,VLOOKUP(U291,Store_VAM!B2:K271,10, FALSE),VLOOKUP(U291,Store_SRP!B2:K103,10, FALSE)), VLOOKUP(U291,Store_Showcase!B2:K134,10, FALSE))</f>
      </c>
      <c r="T291">
        <f>IF(VLOOKUP(D291,Sku_Consolidated!A2:S948,19,FALSE)="SHOWCASE", VLOOKUP(U291,Store_Showcase!B2:L134,11, FALSE), IF(VLOOKUP(D291,Sku_Consolidated!A2:S948,19,FALSE)="VAM",VLOOKUP(U291,Store_VAM!B2:L271,11, FALSE),VLOOKUP(U291,Store_SRP!B2:L103,11, FALSE)))</f>
      </c>
      <c r="U291" s="14">
        <v>2006</v>
      </c>
      <c r="V291">
        <f>IF(VLOOKUP(D291,Sku_Consolidated!A2:S948,19,FALSE)="SHOWCASE", VLOOKUP(U291,Store_Showcase!B2:C134,2, FALSE), IF(VLOOKUP(D291,Sku_Consolidated!A2:S948,19,FALSE)="VAM",VLOOKUP(U291,Store_VAM!B2:C271,2, FALSE),VLOOKUP(U291,Store_SRP!B2:C103,2, FALSE)))</f>
      </c>
      <c r="W291">
        <f>VLOOKUP(D291,Sku_Consolidated!A2:G948, 7, FALSE)</f>
      </c>
      <c r="X291">
        <f>VLOOKUP(D291,Sku_Consolidated!A2:K948, 11, FALSE)</f>
      </c>
      <c r="Y291">
        <f>VLOOKUP(D291,Sku_Consolidated!A2:H948, 8, FALSE)</f>
      </c>
      <c r="Z291">
        <f>VLOOKUP(D291,Sku_Consolidated!A2:I948, 9, FALSE)</f>
      </c>
      <c r="AA291" t="s">
        <v>41</v>
      </c>
      <c r="AB291">
        <f>VLOOKUP(D291,Sku_Consolidated!A2:E948, {5}, FALSE)</f>
      </c>
      <c r="AC291">
        <f>IF(VLOOKUP(D291,Sku_Consolidated!A2:S948,19,FALSE)="SHOWCASE", VLOOKUP(U291,Store_Showcase!B2:N134,13, FALSE), IF(VLOOKUP(D291,Sku_Consolidated!A2:S948,19,FALSE)="VAM",VLOOKUP(U291,Store_VAM!B2:N271,13, FALSE),VLOOKUP(U291,Store_SRP!B2:N103,13, FALSE)))</f>
      </c>
      <c r="AD291">
        <f>IF(IFERROR(AC291,TRUE)=TRUE, "-","OK")</f>
      </c>
      <c r="AE291">
        <f>IF(IFERROR(VLOOKUP(U291,Store_Showcase!B2:H134,{5}, FALSE), TRUE)=TRUE, IF(IFERROR(VLOOKUP(U291,Store_SRP!B2:H103,{5}, FALSE), TRUE)=TRUE,VLOOKUP(U291,Store_VAM!B2:H271,{5}, FALSE),VLOOKUP(U291,Store_SRP!B2:H103,{5}, FALSE)), VLOOKUP(U291,Store_Showcase!B2:H134,{5}, FALSE))</f>
      </c>
      <c r="AF291">
        <f>IF(IFERROR(VLOOKUP(U291,Store_Showcase!B2:H134,{6}, FALSE), TRUE)=TRUE, IF(IFERROR(VLOOKUP(U291,Store_SRP!B2:H103,{6}, FALSE), TRUE)=TRUE,VLOOKUP(U291,Store_VAM!B2:H271,{6}, FALSE),VLOOKUP(U291,Store_SRP!B2:H103,{6}, FALSE)), VLOOKUP(U291,Store_Showcase!B2:H134,{6}, FALSE))</f>
      </c>
      <c r="AG291">
        <f>VLOOKUP(D291,Sku_Consolidated!A2:R948,18,FALSE)</f>
      </c>
      <c r="AH291">
        <f>VLOOKUP(D291,Sku_Consolidated!A2:S948,19,FALSE)</f>
      </c>
      <c r="AI291">
        <f>VLOOKUP(D291,Sku_Consolidated!A2:T948,20,FALSE)</f>
      </c>
    </row>
    <row r="292" spans="1:35" x14ac:dyDescent="0.25">
      <c r="A292">
        <v>2024</v>
      </c>
      <c r="B292" t="s">
        <v>30</v>
      </c>
      <c r="C292" t="s">
        <v>31</v>
      </c>
      <c r="D292">
        <v>104143268</v>
      </c>
      <c r="E292" t="s">
        <v>74</v>
      </c>
      <c r="F292" s="12" t="s">
        <v>100</v>
      </c>
      <c r="G292" s="12" t="s">
        <v>100</v>
      </c>
      <c r="H292" t="s">
        <v>34</v>
      </c>
      <c r="I292" s="13" t="s">
        <v>43</v>
      </c>
      <c r="J292" s="13">
        <f>IF(H292="EA", I292, 0)</f>
      </c>
      <c r="K292" s="13">
        <f>IF(H292="KG", I292, I292 * VLOOKUP(D292,Sku_Consolidated!A2:U948,21,FALSE))</f>
      </c>
      <c r="L292" s="14" t="s">
        <v>36</v>
      </c>
      <c r="M292">
        <v>80</v>
      </c>
      <c r="N292" s="14" t="s">
        <v>75</v>
      </c>
      <c r="O292" s="14" t="s">
        <v>76</v>
      </c>
      <c r="P292" s="14" t="s">
        <v>77</v>
      </c>
      <c r="Q292" s="14" t="s">
        <v>78</v>
      </c>
      <c r="R292">
        <f>IF(IFERROR(VLOOKUP(U292,Store_Showcase!B2:H134,7, FALSE), TRUE)=TRUE, IF(IFERROR(VLOOKUP(U292,Store_SRP!B2:H103,7, FALSE), TRUE)=TRUE,VLOOKUP(U292,Store_VAM!B2:H271,7, FALSE),VLOOKUP(U292,Store_SRP!B2:H103,7, FALSE)), VLOOKUP(U292,Store_Showcase!B2:H134,7, FALSE))</f>
      </c>
      <c r="S292">
        <f>IF(IFERROR(VLOOKUP(U292,Store_Showcase!B2:K134,10, FALSE), TRUE)=TRUE, IF(IFERROR(VLOOKUP(U292,Store_SRP!B2:K103,10, FALSE), TRUE)=TRUE,VLOOKUP(U292,Store_VAM!B2:K271,10, FALSE),VLOOKUP(U292,Store_SRP!B2:K103,10, FALSE)), VLOOKUP(U292,Store_Showcase!B2:K134,10, FALSE))</f>
      </c>
      <c r="T292">
        <f>IF(VLOOKUP(D292,Sku_Consolidated!A2:S948,19,FALSE)="SHOWCASE", VLOOKUP(U292,Store_Showcase!B2:L134,11, FALSE), IF(VLOOKUP(D292,Sku_Consolidated!A2:S948,19,FALSE)="VAM",VLOOKUP(U292,Store_VAM!B2:L271,11, FALSE),VLOOKUP(U292,Store_SRP!B2:L103,11, FALSE)))</f>
      </c>
      <c r="U292" s="14">
        <v>2006</v>
      </c>
      <c r="V292">
        <f>IF(VLOOKUP(D292,Sku_Consolidated!A2:S948,19,FALSE)="SHOWCASE", VLOOKUP(U292,Store_Showcase!B2:C134,2, FALSE), IF(VLOOKUP(D292,Sku_Consolidated!A2:S948,19,FALSE)="VAM",VLOOKUP(U292,Store_VAM!B2:C271,2, FALSE),VLOOKUP(U292,Store_SRP!B2:C103,2, FALSE)))</f>
      </c>
      <c r="W292">
        <f>VLOOKUP(D292,Sku_Consolidated!A2:G948, 7, FALSE)</f>
      </c>
      <c r="X292">
        <f>VLOOKUP(D292,Sku_Consolidated!A2:K948, 11, FALSE)</f>
      </c>
      <c r="Y292">
        <f>VLOOKUP(D292,Sku_Consolidated!A2:H948, 8, FALSE)</f>
      </c>
      <c r="Z292">
        <f>VLOOKUP(D292,Sku_Consolidated!A2:I948, 9, FALSE)</f>
      </c>
      <c r="AA292" t="s">
        <v>41</v>
      </c>
      <c r="AB292">
        <f>VLOOKUP(D292,Sku_Consolidated!A2:E948, {5}, FALSE)</f>
      </c>
      <c r="AC292">
        <f>IF(VLOOKUP(D292,Sku_Consolidated!A2:S948,19,FALSE)="SHOWCASE", VLOOKUP(U292,Store_Showcase!B2:N134,13, FALSE), IF(VLOOKUP(D292,Sku_Consolidated!A2:S948,19,FALSE)="VAM",VLOOKUP(U292,Store_VAM!B2:N271,13, FALSE),VLOOKUP(U292,Store_SRP!B2:N103,13, FALSE)))</f>
      </c>
      <c r="AD292">
        <f>IF(IFERROR(AC292,TRUE)=TRUE, "-","OK")</f>
      </c>
      <c r="AE292">
        <f>IF(IFERROR(VLOOKUP(U292,Store_Showcase!B2:H134,{5}, FALSE), TRUE)=TRUE, IF(IFERROR(VLOOKUP(U292,Store_SRP!B2:H103,{5}, FALSE), TRUE)=TRUE,VLOOKUP(U292,Store_VAM!B2:H271,{5}, FALSE),VLOOKUP(U292,Store_SRP!B2:H103,{5}, FALSE)), VLOOKUP(U292,Store_Showcase!B2:H134,{5}, FALSE))</f>
      </c>
      <c r="AF292">
        <f>IF(IFERROR(VLOOKUP(U292,Store_Showcase!B2:H134,{6}, FALSE), TRUE)=TRUE, IF(IFERROR(VLOOKUP(U292,Store_SRP!B2:H103,{6}, FALSE), TRUE)=TRUE,VLOOKUP(U292,Store_VAM!B2:H271,{6}, FALSE),VLOOKUP(U292,Store_SRP!B2:H103,{6}, FALSE)), VLOOKUP(U292,Store_Showcase!B2:H134,{6}, FALSE))</f>
      </c>
      <c r="AG292">
        <f>VLOOKUP(D292,Sku_Consolidated!A2:R948,18,FALSE)</f>
      </c>
      <c r="AH292">
        <f>VLOOKUP(D292,Sku_Consolidated!A2:S948,19,FALSE)</f>
      </c>
      <c r="AI292">
        <f>VLOOKUP(D292,Sku_Consolidated!A2:T948,20,FALSE)</f>
      </c>
    </row>
    <row r="293" spans="1:35" x14ac:dyDescent="0.25">
      <c r="A293">
        <v>2024</v>
      </c>
      <c r="B293" t="s">
        <v>30</v>
      </c>
      <c r="C293" t="s">
        <v>31</v>
      </c>
      <c r="D293">
        <v>104194032</v>
      </c>
      <c r="E293" t="s">
        <v>129</v>
      </c>
      <c r="F293" s="12" t="s">
        <v>100</v>
      </c>
      <c r="G293" s="12" t="s">
        <v>100</v>
      </c>
      <c r="H293" t="s">
        <v>34</v>
      </c>
      <c r="I293" s="13" t="s">
        <v>35</v>
      </c>
      <c r="J293" s="13">
        <f>IF(H293="EA", I293, 0)</f>
      </c>
      <c r="K293" s="13">
        <f>IF(H293="KG", I293, I293 * VLOOKUP(D293,Sku_Consolidated!A2:U948,21,FALSE))</f>
      </c>
      <c r="L293" s="14" t="s">
        <v>36</v>
      </c>
      <c r="M293">
        <v>80</v>
      </c>
      <c r="N293" s="14" t="s">
        <v>130</v>
      </c>
      <c r="O293" s="14" t="s">
        <v>131</v>
      </c>
      <c r="P293" s="14" t="s">
        <v>132</v>
      </c>
      <c r="Q293" s="14" t="s">
        <v>133</v>
      </c>
      <c r="R293">
        <f>IF(IFERROR(VLOOKUP(U293,Store_Showcase!B2:H134,7, FALSE), TRUE)=TRUE, IF(IFERROR(VLOOKUP(U293,Store_SRP!B2:H103,7, FALSE), TRUE)=TRUE,VLOOKUP(U293,Store_VAM!B2:H271,7, FALSE),VLOOKUP(U293,Store_SRP!B2:H103,7, FALSE)), VLOOKUP(U293,Store_Showcase!B2:H134,7, FALSE))</f>
      </c>
      <c r="S293">
        <f>IF(IFERROR(VLOOKUP(U293,Store_Showcase!B2:K134,10, FALSE), TRUE)=TRUE, IF(IFERROR(VLOOKUP(U293,Store_SRP!B2:K103,10, FALSE), TRUE)=TRUE,VLOOKUP(U293,Store_VAM!B2:K271,10, FALSE),VLOOKUP(U293,Store_SRP!B2:K103,10, FALSE)), VLOOKUP(U293,Store_Showcase!B2:K134,10, FALSE))</f>
      </c>
      <c r="T293">
        <f>IF(VLOOKUP(D293,Sku_Consolidated!A2:S948,19,FALSE)="SHOWCASE", VLOOKUP(U293,Store_Showcase!B2:L134,11, FALSE), IF(VLOOKUP(D293,Sku_Consolidated!A2:S948,19,FALSE)="VAM",VLOOKUP(U293,Store_VAM!B2:L271,11, FALSE),VLOOKUP(U293,Store_SRP!B2:L103,11, FALSE)))</f>
      </c>
      <c r="U293" s="14">
        <v>2006</v>
      </c>
      <c r="V293">
        <f>IF(VLOOKUP(D293,Sku_Consolidated!A2:S948,19,FALSE)="SHOWCASE", VLOOKUP(U293,Store_Showcase!B2:C134,2, FALSE), IF(VLOOKUP(D293,Sku_Consolidated!A2:S948,19,FALSE)="VAM",VLOOKUP(U293,Store_VAM!B2:C271,2, FALSE),VLOOKUP(U293,Store_SRP!B2:C103,2, FALSE)))</f>
      </c>
      <c r="W293">
        <f>VLOOKUP(D293,Sku_Consolidated!A2:G948, 7, FALSE)</f>
      </c>
      <c r="X293">
        <f>VLOOKUP(D293,Sku_Consolidated!A2:K948, 11, FALSE)</f>
      </c>
      <c r="Y293">
        <f>VLOOKUP(D293,Sku_Consolidated!A2:H948, 8, FALSE)</f>
      </c>
      <c r="Z293">
        <f>VLOOKUP(D293,Sku_Consolidated!A2:I948, 9, FALSE)</f>
      </c>
      <c r="AA293" t="s">
        <v>41</v>
      </c>
      <c r="AB293">
        <f>VLOOKUP(D293,Sku_Consolidated!A2:E948, {5}, FALSE)</f>
      </c>
      <c r="AC293">
        <f>IF(VLOOKUP(D293,Sku_Consolidated!A2:S948,19,FALSE)="SHOWCASE", VLOOKUP(U293,Store_Showcase!B2:N134,13, FALSE), IF(VLOOKUP(D293,Sku_Consolidated!A2:S948,19,FALSE)="VAM",VLOOKUP(U293,Store_VAM!B2:N271,13, FALSE),VLOOKUP(U293,Store_SRP!B2:N103,13, FALSE)))</f>
      </c>
      <c r="AD293">
        <f>IF(IFERROR(AC293,TRUE)=TRUE, "-","OK")</f>
      </c>
      <c r="AE293">
        <f>IF(IFERROR(VLOOKUP(U293,Store_Showcase!B2:H134,{5}, FALSE), TRUE)=TRUE, IF(IFERROR(VLOOKUP(U293,Store_SRP!B2:H103,{5}, FALSE), TRUE)=TRUE,VLOOKUP(U293,Store_VAM!B2:H271,{5}, FALSE),VLOOKUP(U293,Store_SRP!B2:H103,{5}, FALSE)), VLOOKUP(U293,Store_Showcase!B2:H134,{5}, FALSE))</f>
      </c>
      <c r="AF293">
        <f>IF(IFERROR(VLOOKUP(U293,Store_Showcase!B2:H134,{6}, FALSE), TRUE)=TRUE, IF(IFERROR(VLOOKUP(U293,Store_SRP!B2:H103,{6}, FALSE), TRUE)=TRUE,VLOOKUP(U293,Store_VAM!B2:H271,{6}, FALSE),VLOOKUP(U293,Store_SRP!B2:H103,{6}, FALSE)), VLOOKUP(U293,Store_Showcase!B2:H134,{6}, FALSE))</f>
      </c>
      <c r="AG293">
        <f>VLOOKUP(D293,Sku_Consolidated!A2:R948,18,FALSE)</f>
      </c>
      <c r="AH293">
        <f>VLOOKUP(D293,Sku_Consolidated!A2:S948,19,FALSE)</f>
      </c>
      <c r="AI293">
        <f>VLOOKUP(D293,Sku_Consolidated!A2:T948,20,FALSE)</f>
      </c>
    </row>
    <row r="294" spans="1:35" x14ac:dyDescent="0.25">
      <c r="A294">
        <v>2024</v>
      </c>
      <c r="B294" t="s">
        <v>30</v>
      </c>
      <c r="C294" t="s">
        <v>31</v>
      </c>
      <c r="D294">
        <v>104194040</v>
      </c>
      <c r="E294" t="s">
        <v>115</v>
      </c>
      <c r="F294" s="12" t="s">
        <v>100</v>
      </c>
      <c r="G294" s="12" t="s">
        <v>100</v>
      </c>
      <c r="H294" t="s">
        <v>34</v>
      </c>
      <c r="I294" s="13" t="s">
        <v>43</v>
      </c>
      <c r="J294" s="13">
        <f>IF(H294="EA", I294, 0)</f>
      </c>
      <c r="K294" s="13">
        <f>IF(H294="KG", I294, I294 * VLOOKUP(D294,Sku_Consolidated!A2:U948,21,FALSE))</f>
      </c>
      <c r="L294" s="14" t="s">
        <v>36</v>
      </c>
      <c r="M294">
        <v>80</v>
      </c>
      <c r="N294" s="14" t="s">
        <v>69</v>
      </c>
      <c r="O294" s="14" t="s">
        <v>70</v>
      </c>
      <c r="P294" s="14" t="s">
        <v>71</v>
      </c>
      <c r="Q294" s="14" t="s">
        <v>72</v>
      </c>
      <c r="R294">
        <f>IF(IFERROR(VLOOKUP(U294,Store_Showcase!B2:H134,7, FALSE), TRUE)=TRUE, IF(IFERROR(VLOOKUP(U294,Store_SRP!B2:H103,7, FALSE), TRUE)=TRUE,VLOOKUP(U294,Store_VAM!B2:H271,7, FALSE),VLOOKUP(U294,Store_SRP!B2:H103,7, FALSE)), VLOOKUP(U294,Store_Showcase!B2:H134,7, FALSE))</f>
      </c>
      <c r="S294">
        <f>IF(IFERROR(VLOOKUP(U294,Store_Showcase!B2:K134,10, FALSE), TRUE)=TRUE, IF(IFERROR(VLOOKUP(U294,Store_SRP!B2:K103,10, FALSE), TRUE)=TRUE,VLOOKUP(U294,Store_VAM!B2:K271,10, FALSE),VLOOKUP(U294,Store_SRP!B2:K103,10, FALSE)), VLOOKUP(U294,Store_Showcase!B2:K134,10, FALSE))</f>
      </c>
      <c r="T294">
        <f>IF(VLOOKUP(D294,Sku_Consolidated!A2:S948,19,FALSE)="SHOWCASE", VLOOKUP(U294,Store_Showcase!B2:L134,11, FALSE), IF(VLOOKUP(D294,Sku_Consolidated!A2:S948,19,FALSE)="VAM",VLOOKUP(U294,Store_VAM!B2:L271,11, FALSE),VLOOKUP(U294,Store_SRP!B2:L103,11, FALSE)))</f>
      </c>
      <c r="U294" s="14">
        <v>2006</v>
      </c>
      <c r="V294">
        <f>IF(VLOOKUP(D294,Sku_Consolidated!A2:S948,19,FALSE)="SHOWCASE", VLOOKUP(U294,Store_Showcase!B2:C134,2, FALSE), IF(VLOOKUP(D294,Sku_Consolidated!A2:S948,19,FALSE)="VAM",VLOOKUP(U294,Store_VAM!B2:C271,2, FALSE),VLOOKUP(U294,Store_SRP!B2:C103,2, FALSE)))</f>
      </c>
      <c r="W294">
        <f>VLOOKUP(D294,Sku_Consolidated!A2:G948, 7, FALSE)</f>
      </c>
      <c r="X294">
        <f>VLOOKUP(D294,Sku_Consolidated!A2:K948, 11, FALSE)</f>
      </c>
      <c r="Y294">
        <f>VLOOKUP(D294,Sku_Consolidated!A2:H948, 8, FALSE)</f>
      </c>
      <c r="Z294">
        <f>VLOOKUP(D294,Sku_Consolidated!A2:I948, 9, FALSE)</f>
      </c>
      <c r="AA294" t="s">
        <v>41</v>
      </c>
      <c r="AB294">
        <f>VLOOKUP(D294,Sku_Consolidated!A2:E948, {5}, FALSE)</f>
      </c>
      <c r="AC294">
        <f>IF(VLOOKUP(D294,Sku_Consolidated!A2:S948,19,FALSE)="SHOWCASE", VLOOKUP(U294,Store_Showcase!B2:N134,13, FALSE), IF(VLOOKUP(D294,Sku_Consolidated!A2:S948,19,FALSE)="VAM",VLOOKUP(U294,Store_VAM!B2:N271,13, FALSE),VLOOKUP(U294,Store_SRP!B2:N103,13, FALSE)))</f>
      </c>
      <c r="AD294">
        <f>IF(IFERROR(AC294,TRUE)=TRUE, "-","OK")</f>
      </c>
      <c r="AE294">
        <f>IF(IFERROR(VLOOKUP(U294,Store_Showcase!B2:H134,{5}, FALSE), TRUE)=TRUE, IF(IFERROR(VLOOKUP(U294,Store_SRP!B2:H103,{5}, FALSE), TRUE)=TRUE,VLOOKUP(U294,Store_VAM!B2:H271,{5}, FALSE),VLOOKUP(U294,Store_SRP!B2:H103,{5}, FALSE)), VLOOKUP(U294,Store_Showcase!B2:H134,{5}, FALSE))</f>
      </c>
      <c r="AF294">
        <f>IF(IFERROR(VLOOKUP(U294,Store_Showcase!B2:H134,{6}, FALSE), TRUE)=TRUE, IF(IFERROR(VLOOKUP(U294,Store_SRP!B2:H103,{6}, FALSE), TRUE)=TRUE,VLOOKUP(U294,Store_VAM!B2:H271,{6}, FALSE),VLOOKUP(U294,Store_SRP!B2:H103,{6}, FALSE)), VLOOKUP(U294,Store_Showcase!B2:H134,{6}, FALSE))</f>
      </c>
      <c r="AG294">
        <f>VLOOKUP(D294,Sku_Consolidated!A2:R948,18,FALSE)</f>
      </c>
      <c r="AH294">
        <f>VLOOKUP(D294,Sku_Consolidated!A2:S948,19,FALSE)</f>
      </c>
      <c r="AI294">
        <f>VLOOKUP(D294,Sku_Consolidated!A2:T948,20,FALSE)</f>
      </c>
    </row>
    <row r="295" spans="1:35" x14ac:dyDescent="0.25">
      <c r="A295">
        <v>2024</v>
      </c>
      <c r="B295" t="s">
        <v>30</v>
      </c>
      <c r="C295" t="s">
        <v>31</v>
      </c>
      <c r="D295">
        <v>104086250</v>
      </c>
      <c r="E295" t="s">
        <v>197</v>
      </c>
      <c r="F295" s="12" t="s">
        <v>33</v>
      </c>
      <c r="G295" s="12" t="s">
        <v>33</v>
      </c>
      <c r="H295" t="s">
        <v>34</v>
      </c>
      <c r="I295" s="13" t="s">
        <v>43</v>
      </c>
      <c r="J295" s="13">
        <f>IF(H295="EA", I295, 0)</f>
      </c>
      <c r="K295" s="13">
        <f>IF(H295="KG", I295, I295 * VLOOKUP(D295,Sku_Consolidated!A2:U948,21,FALSE))</f>
      </c>
      <c r="L295" s="14" t="s">
        <v>36</v>
      </c>
      <c r="M295">
        <v>88</v>
      </c>
      <c r="N295" s="14" t="s">
        <v>198</v>
      </c>
      <c r="O295" s="14" t="s">
        <v>199</v>
      </c>
      <c r="P295" s="14" t="s">
        <v>36</v>
      </c>
      <c r="Q295" s="14" t="s">
        <v>199</v>
      </c>
      <c r="R295">
        <f>IF(IFERROR(VLOOKUP(U295,Store_Showcase!B2:H134,7, FALSE), TRUE)=TRUE, IF(IFERROR(VLOOKUP(U295,Store_SRP!B2:H103,7, FALSE), TRUE)=TRUE,VLOOKUP(U295,Store_VAM!B2:H271,7, FALSE),VLOOKUP(U295,Store_SRP!B2:H103,7, FALSE)), VLOOKUP(U295,Store_Showcase!B2:H134,7, FALSE))</f>
      </c>
      <c r="S295">
        <f>IF(IFERROR(VLOOKUP(U295,Store_Showcase!B2:K134,10, FALSE), TRUE)=TRUE, IF(IFERROR(VLOOKUP(U295,Store_SRP!B2:K103,10, FALSE), TRUE)=TRUE,VLOOKUP(U295,Store_VAM!B2:K271,10, FALSE),VLOOKUP(U295,Store_SRP!B2:K103,10, FALSE)), VLOOKUP(U295,Store_Showcase!B2:K134,10, FALSE))</f>
      </c>
      <c r="T295">
        <f>IF(VLOOKUP(D295,Sku_Consolidated!A2:S948,19,FALSE)="SHOWCASE", VLOOKUP(U295,Store_Showcase!B2:L134,11, FALSE), IF(VLOOKUP(D295,Sku_Consolidated!A2:S948,19,FALSE)="VAM",VLOOKUP(U295,Store_VAM!B2:L271,11, FALSE),VLOOKUP(U295,Store_SRP!B2:L103,11, FALSE)))</f>
      </c>
      <c r="U295" s="14">
        <v>2009</v>
      </c>
      <c r="V295">
        <f>IF(VLOOKUP(D295,Sku_Consolidated!A2:S948,19,FALSE)="SHOWCASE", VLOOKUP(U295,Store_Showcase!B2:C134,2, FALSE), IF(VLOOKUP(D295,Sku_Consolidated!A2:S948,19,FALSE)="VAM",VLOOKUP(U295,Store_VAM!B2:C271,2, FALSE),VLOOKUP(U295,Store_SRP!B2:C103,2, FALSE)))</f>
      </c>
      <c r="W295">
        <f>VLOOKUP(D295,Sku_Consolidated!A2:G948, 7, FALSE)</f>
      </c>
      <c r="X295">
        <f>VLOOKUP(D295,Sku_Consolidated!A2:K948, 11, FALSE)</f>
      </c>
      <c r="Y295">
        <f>VLOOKUP(D295,Sku_Consolidated!A2:H948, 8, FALSE)</f>
      </c>
      <c r="Z295">
        <f>VLOOKUP(D295,Sku_Consolidated!A2:I948, 9, FALSE)</f>
      </c>
      <c r="AA295" t="s">
        <v>41</v>
      </c>
      <c r="AB295">
        <f>VLOOKUP(D295,Sku_Consolidated!A2:E948, {5}, FALSE)</f>
      </c>
      <c r="AC295">
        <f>IF(VLOOKUP(D295,Sku_Consolidated!A2:S948,19,FALSE)="SHOWCASE", VLOOKUP(U295,Store_Showcase!B2:N134,13, FALSE), IF(VLOOKUP(D295,Sku_Consolidated!A2:S948,19,FALSE)="VAM",VLOOKUP(U295,Store_VAM!B2:N271,13, FALSE),VLOOKUP(U295,Store_SRP!B2:N103,13, FALSE)))</f>
      </c>
      <c r="AD295">
        <f>IF(IFERROR(AC295,TRUE)=TRUE, "-","OK")</f>
      </c>
      <c r="AE295">
        <f>IF(IFERROR(VLOOKUP(U295,Store_Showcase!B2:H134,{5}, FALSE), TRUE)=TRUE, IF(IFERROR(VLOOKUP(U295,Store_SRP!B2:H103,{5}, FALSE), TRUE)=TRUE,VLOOKUP(U295,Store_VAM!B2:H271,{5}, FALSE),VLOOKUP(U295,Store_SRP!B2:H103,{5}, FALSE)), VLOOKUP(U295,Store_Showcase!B2:H134,{5}, FALSE))</f>
      </c>
      <c r="AF295">
        <f>IF(IFERROR(VLOOKUP(U295,Store_Showcase!B2:H134,{6}, FALSE), TRUE)=TRUE, IF(IFERROR(VLOOKUP(U295,Store_SRP!B2:H103,{6}, FALSE), TRUE)=TRUE,VLOOKUP(U295,Store_VAM!B2:H271,{6}, FALSE),VLOOKUP(U295,Store_SRP!B2:H103,{6}, FALSE)), VLOOKUP(U295,Store_Showcase!B2:H134,{6}, FALSE))</f>
      </c>
      <c r="AG295">
        <f>VLOOKUP(D295,Sku_Consolidated!A2:R948,18,FALSE)</f>
      </c>
      <c r="AH295">
        <f>VLOOKUP(D295,Sku_Consolidated!A2:S948,19,FALSE)</f>
      </c>
      <c r="AI295">
        <f>VLOOKUP(D295,Sku_Consolidated!A2:T948,20,FALSE)</f>
      </c>
    </row>
    <row r="296" spans="1:35" x14ac:dyDescent="0.25">
      <c r="A296">
        <v>2024</v>
      </c>
      <c r="B296" t="s">
        <v>30</v>
      </c>
      <c r="C296" t="s">
        <v>31</v>
      </c>
      <c r="D296">
        <v>104086250</v>
      </c>
      <c r="E296" t="s">
        <v>197</v>
      </c>
      <c r="F296" s="12" t="s">
        <v>101</v>
      </c>
      <c r="G296" s="12" t="s">
        <v>101</v>
      </c>
      <c r="H296" t="s">
        <v>34</v>
      </c>
      <c r="I296" s="13" t="s">
        <v>43</v>
      </c>
      <c r="J296" s="13">
        <f>IF(H296="EA", I296, 0)</f>
      </c>
      <c r="K296" s="13">
        <f>IF(H296="KG", I296, I296 * VLOOKUP(D296,Sku_Consolidated!A2:U948,21,FALSE))</f>
      </c>
      <c r="L296" s="14" t="s">
        <v>36</v>
      </c>
      <c r="M296">
        <v>88</v>
      </c>
      <c r="N296" s="14" t="s">
        <v>198</v>
      </c>
      <c r="O296" s="14" t="s">
        <v>199</v>
      </c>
      <c r="P296" s="14" t="s">
        <v>36</v>
      </c>
      <c r="Q296" s="14" t="s">
        <v>199</v>
      </c>
      <c r="R296">
        <f>IF(IFERROR(VLOOKUP(U296,Store_Showcase!B2:H134,7, FALSE), TRUE)=TRUE, IF(IFERROR(VLOOKUP(U296,Store_SRP!B2:H103,7, FALSE), TRUE)=TRUE,VLOOKUP(U296,Store_VAM!B2:H271,7, FALSE),VLOOKUP(U296,Store_SRP!B2:H103,7, FALSE)), VLOOKUP(U296,Store_Showcase!B2:H134,7, FALSE))</f>
      </c>
      <c r="S296">
        <f>IF(IFERROR(VLOOKUP(U296,Store_Showcase!B2:K134,10, FALSE), TRUE)=TRUE, IF(IFERROR(VLOOKUP(U296,Store_SRP!B2:K103,10, FALSE), TRUE)=TRUE,VLOOKUP(U296,Store_VAM!B2:K271,10, FALSE),VLOOKUP(U296,Store_SRP!B2:K103,10, FALSE)), VLOOKUP(U296,Store_Showcase!B2:K134,10, FALSE))</f>
      </c>
      <c r="T296">
        <f>IF(VLOOKUP(D296,Sku_Consolidated!A2:S948,19,FALSE)="SHOWCASE", VLOOKUP(U296,Store_Showcase!B2:L134,11, FALSE), IF(VLOOKUP(D296,Sku_Consolidated!A2:S948,19,FALSE)="VAM",VLOOKUP(U296,Store_VAM!B2:L271,11, FALSE),VLOOKUP(U296,Store_SRP!B2:L103,11, FALSE)))</f>
      </c>
      <c r="U296" s="14">
        <v>2009</v>
      </c>
      <c r="V296">
        <f>IF(VLOOKUP(D296,Sku_Consolidated!A2:S948,19,FALSE)="SHOWCASE", VLOOKUP(U296,Store_Showcase!B2:C134,2, FALSE), IF(VLOOKUP(D296,Sku_Consolidated!A2:S948,19,FALSE)="VAM",VLOOKUP(U296,Store_VAM!B2:C271,2, FALSE),VLOOKUP(U296,Store_SRP!B2:C103,2, FALSE)))</f>
      </c>
      <c r="W296">
        <f>VLOOKUP(D296,Sku_Consolidated!A2:G948, 7, FALSE)</f>
      </c>
      <c r="X296">
        <f>VLOOKUP(D296,Sku_Consolidated!A2:K948, 11, FALSE)</f>
      </c>
      <c r="Y296">
        <f>VLOOKUP(D296,Sku_Consolidated!A2:H948, 8, FALSE)</f>
      </c>
      <c r="Z296">
        <f>VLOOKUP(D296,Sku_Consolidated!A2:I948, 9, FALSE)</f>
      </c>
      <c r="AA296" t="s">
        <v>41</v>
      </c>
      <c r="AB296">
        <f>VLOOKUP(D296,Sku_Consolidated!A2:E948, {5}, FALSE)</f>
      </c>
      <c r="AC296">
        <f>IF(VLOOKUP(D296,Sku_Consolidated!A2:S948,19,FALSE)="SHOWCASE", VLOOKUP(U296,Store_Showcase!B2:N134,13, FALSE), IF(VLOOKUP(D296,Sku_Consolidated!A2:S948,19,FALSE)="VAM",VLOOKUP(U296,Store_VAM!B2:N271,13, FALSE),VLOOKUP(U296,Store_SRP!B2:N103,13, FALSE)))</f>
      </c>
      <c r="AD296">
        <f>IF(IFERROR(AC296,TRUE)=TRUE, "-","OK")</f>
      </c>
      <c r="AE296">
        <f>IF(IFERROR(VLOOKUP(U296,Store_Showcase!B2:H134,{5}, FALSE), TRUE)=TRUE, IF(IFERROR(VLOOKUP(U296,Store_SRP!B2:H103,{5}, FALSE), TRUE)=TRUE,VLOOKUP(U296,Store_VAM!B2:H271,{5}, FALSE),VLOOKUP(U296,Store_SRP!B2:H103,{5}, FALSE)), VLOOKUP(U296,Store_Showcase!B2:H134,{5}, FALSE))</f>
      </c>
      <c r="AF296">
        <f>IF(IFERROR(VLOOKUP(U296,Store_Showcase!B2:H134,{6}, FALSE), TRUE)=TRUE, IF(IFERROR(VLOOKUP(U296,Store_SRP!B2:H103,{6}, FALSE), TRUE)=TRUE,VLOOKUP(U296,Store_VAM!B2:H271,{6}, FALSE),VLOOKUP(U296,Store_SRP!B2:H103,{6}, FALSE)), VLOOKUP(U296,Store_Showcase!B2:H134,{6}, FALSE))</f>
      </c>
      <c r="AG296">
        <f>VLOOKUP(D296,Sku_Consolidated!A2:R948,18,FALSE)</f>
      </c>
      <c r="AH296">
        <f>VLOOKUP(D296,Sku_Consolidated!A2:S948,19,FALSE)</f>
      </c>
      <c r="AI296">
        <f>VLOOKUP(D296,Sku_Consolidated!A2:T948,20,FALSE)</f>
      </c>
    </row>
    <row r="297" spans="1:35" x14ac:dyDescent="0.25">
      <c r="A297">
        <v>2024</v>
      </c>
      <c r="B297" t="s">
        <v>30</v>
      </c>
      <c r="C297" t="s">
        <v>31</v>
      </c>
      <c r="D297">
        <v>104086256</v>
      </c>
      <c r="E297" t="s">
        <v>166</v>
      </c>
      <c r="F297" s="12" t="s">
        <v>101</v>
      </c>
      <c r="G297" s="12" t="s">
        <v>101</v>
      </c>
      <c r="H297" t="s">
        <v>34</v>
      </c>
      <c r="I297" s="13" t="s">
        <v>43</v>
      </c>
      <c r="J297" s="13">
        <f>IF(H297="EA", I297, 0)</f>
      </c>
      <c r="K297" s="13">
        <f>IF(H297="KG", I297, I297 * VLOOKUP(D297,Sku_Consolidated!A2:U948,21,FALSE))</f>
      </c>
      <c r="L297" s="14" t="s">
        <v>36</v>
      </c>
      <c r="M297">
        <v>88</v>
      </c>
      <c r="N297" s="14" t="s">
        <v>167</v>
      </c>
      <c r="O297" s="14" t="s">
        <v>49</v>
      </c>
      <c r="P297" s="14" t="s">
        <v>36</v>
      </c>
      <c r="Q297" s="14" t="s">
        <v>49</v>
      </c>
      <c r="R297">
        <f>IF(IFERROR(VLOOKUP(U297,Store_Showcase!B2:H134,7, FALSE), TRUE)=TRUE, IF(IFERROR(VLOOKUP(U297,Store_SRP!B2:H103,7, FALSE), TRUE)=TRUE,VLOOKUP(U297,Store_VAM!B2:H271,7, FALSE),VLOOKUP(U297,Store_SRP!B2:H103,7, FALSE)), VLOOKUP(U297,Store_Showcase!B2:H134,7, FALSE))</f>
      </c>
      <c r="S297">
        <f>IF(IFERROR(VLOOKUP(U297,Store_Showcase!B2:K134,10, FALSE), TRUE)=TRUE, IF(IFERROR(VLOOKUP(U297,Store_SRP!B2:K103,10, FALSE), TRUE)=TRUE,VLOOKUP(U297,Store_VAM!B2:K271,10, FALSE),VLOOKUP(U297,Store_SRP!B2:K103,10, FALSE)), VLOOKUP(U297,Store_Showcase!B2:K134,10, FALSE))</f>
      </c>
      <c r="T297">
        <f>IF(VLOOKUP(D297,Sku_Consolidated!A2:S948,19,FALSE)="SHOWCASE", VLOOKUP(U297,Store_Showcase!B2:L134,11, FALSE), IF(VLOOKUP(D297,Sku_Consolidated!A2:S948,19,FALSE)="VAM",VLOOKUP(U297,Store_VAM!B2:L271,11, FALSE),VLOOKUP(U297,Store_SRP!B2:L103,11, FALSE)))</f>
      </c>
      <c r="U297" s="14">
        <v>2009</v>
      </c>
      <c r="V297">
        <f>IF(VLOOKUP(D297,Sku_Consolidated!A2:S948,19,FALSE)="SHOWCASE", VLOOKUP(U297,Store_Showcase!B2:C134,2, FALSE), IF(VLOOKUP(D297,Sku_Consolidated!A2:S948,19,FALSE)="VAM",VLOOKUP(U297,Store_VAM!B2:C271,2, FALSE),VLOOKUP(U297,Store_SRP!B2:C103,2, FALSE)))</f>
      </c>
      <c r="W297">
        <f>VLOOKUP(D297,Sku_Consolidated!A2:G948, 7, FALSE)</f>
      </c>
      <c r="X297">
        <f>VLOOKUP(D297,Sku_Consolidated!A2:K948, 11, FALSE)</f>
      </c>
      <c r="Y297">
        <f>VLOOKUP(D297,Sku_Consolidated!A2:H948, 8, FALSE)</f>
      </c>
      <c r="Z297">
        <f>VLOOKUP(D297,Sku_Consolidated!A2:I948, 9, FALSE)</f>
      </c>
      <c r="AA297" t="s">
        <v>41</v>
      </c>
      <c r="AB297">
        <f>VLOOKUP(D297,Sku_Consolidated!A2:E948, {5}, FALSE)</f>
      </c>
      <c r="AC297">
        <f>IF(VLOOKUP(D297,Sku_Consolidated!A2:S948,19,FALSE)="SHOWCASE", VLOOKUP(U297,Store_Showcase!B2:N134,13, FALSE), IF(VLOOKUP(D297,Sku_Consolidated!A2:S948,19,FALSE)="VAM",VLOOKUP(U297,Store_VAM!B2:N271,13, FALSE),VLOOKUP(U297,Store_SRP!B2:N103,13, FALSE)))</f>
      </c>
      <c r="AD297">
        <f>IF(IFERROR(AC297,TRUE)=TRUE, "-","OK")</f>
      </c>
      <c r="AE297">
        <f>IF(IFERROR(VLOOKUP(U297,Store_Showcase!B2:H134,{5}, FALSE), TRUE)=TRUE, IF(IFERROR(VLOOKUP(U297,Store_SRP!B2:H103,{5}, FALSE), TRUE)=TRUE,VLOOKUP(U297,Store_VAM!B2:H271,{5}, FALSE),VLOOKUP(U297,Store_SRP!B2:H103,{5}, FALSE)), VLOOKUP(U297,Store_Showcase!B2:H134,{5}, FALSE))</f>
      </c>
      <c r="AF297">
        <f>IF(IFERROR(VLOOKUP(U297,Store_Showcase!B2:H134,{6}, FALSE), TRUE)=TRUE, IF(IFERROR(VLOOKUP(U297,Store_SRP!B2:H103,{6}, FALSE), TRUE)=TRUE,VLOOKUP(U297,Store_VAM!B2:H271,{6}, FALSE),VLOOKUP(U297,Store_SRP!B2:H103,{6}, FALSE)), VLOOKUP(U297,Store_Showcase!B2:H134,{6}, FALSE))</f>
      </c>
      <c r="AG297">
        <f>VLOOKUP(D297,Sku_Consolidated!A2:R948,18,FALSE)</f>
      </c>
      <c r="AH297">
        <f>VLOOKUP(D297,Sku_Consolidated!A2:S948,19,FALSE)</f>
      </c>
      <c r="AI297">
        <f>VLOOKUP(D297,Sku_Consolidated!A2:T948,20,FALSE)</f>
      </c>
    </row>
    <row r="298" spans="1:35" x14ac:dyDescent="0.25">
      <c r="A298">
        <v>2024</v>
      </c>
      <c r="B298" t="s">
        <v>30</v>
      </c>
      <c r="C298" t="s">
        <v>31</v>
      </c>
      <c r="D298">
        <v>104086256</v>
      </c>
      <c r="E298" t="s">
        <v>166</v>
      </c>
      <c r="F298" s="12" t="s">
        <v>102</v>
      </c>
      <c r="G298" s="12" t="s">
        <v>102</v>
      </c>
      <c r="H298" t="s">
        <v>34</v>
      </c>
      <c r="I298" s="13" t="s">
        <v>43</v>
      </c>
      <c r="J298" s="13">
        <f>IF(H298="EA", I298, 0)</f>
      </c>
      <c r="K298" s="13">
        <f>IF(H298="KG", I298, I298 * VLOOKUP(D298,Sku_Consolidated!A2:U948,21,FALSE))</f>
      </c>
      <c r="L298" s="14" t="s">
        <v>36</v>
      </c>
      <c r="M298">
        <v>88</v>
      </c>
      <c r="N298" s="14" t="s">
        <v>167</v>
      </c>
      <c r="O298" s="14" t="s">
        <v>49</v>
      </c>
      <c r="P298" s="14" t="s">
        <v>36</v>
      </c>
      <c r="Q298" s="14" t="s">
        <v>49</v>
      </c>
      <c r="R298">
        <f>IF(IFERROR(VLOOKUP(U298,Store_Showcase!B2:H134,7, FALSE), TRUE)=TRUE, IF(IFERROR(VLOOKUP(U298,Store_SRP!B2:H103,7, FALSE), TRUE)=TRUE,VLOOKUP(U298,Store_VAM!B2:H271,7, FALSE),VLOOKUP(U298,Store_SRP!B2:H103,7, FALSE)), VLOOKUP(U298,Store_Showcase!B2:H134,7, FALSE))</f>
      </c>
      <c r="S298">
        <f>IF(IFERROR(VLOOKUP(U298,Store_Showcase!B2:K134,10, FALSE), TRUE)=TRUE, IF(IFERROR(VLOOKUP(U298,Store_SRP!B2:K103,10, FALSE), TRUE)=TRUE,VLOOKUP(U298,Store_VAM!B2:K271,10, FALSE),VLOOKUP(U298,Store_SRP!B2:K103,10, FALSE)), VLOOKUP(U298,Store_Showcase!B2:K134,10, FALSE))</f>
      </c>
      <c r="T298">
        <f>IF(VLOOKUP(D298,Sku_Consolidated!A2:S948,19,FALSE)="SHOWCASE", VLOOKUP(U298,Store_Showcase!B2:L134,11, FALSE), IF(VLOOKUP(D298,Sku_Consolidated!A2:S948,19,FALSE)="VAM",VLOOKUP(U298,Store_VAM!B2:L271,11, FALSE),VLOOKUP(U298,Store_SRP!B2:L103,11, FALSE)))</f>
      </c>
      <c r="U298" s="14">
        <v>2009</v>
      </c>
      <c r="V298">
        <f>IF(VLOOKUP(D298,Sku_Consolidated!A2:S948,19,FALSE)="SHOWCASE", VLOOKUP(U298,Store_Showcase!B2:C134,2, FALSE), IF(VLOOKUP(D298,Sku_Consolidated!A2:S948,19,FALSE)="VAM",VLOOKUP(U298,Store_VAM!B2:C271,2, FALSE),VLOOKUP(U298,Store_SRP!B2:C103,2, FALSE)))</f>
      </c>
      <c r="W298">
        <f>VLOOKUP(D298,Sku_Consolidated!A2:G948, 7, FALSE)</f>
      </c>
      <c r="X298">
        <f>VLOOKUP(D298,Sku_Consolidated!A2:K948, 11, FALSE)</f>
      </c>
      <c r="Y298">
        <f>VLOOKUP(D298,Sku_Consolidated!A2:H948, 8, FALSE)</f>
      </c>
      <c r="Z298">
        <f>VLOOKUP(D298,Sku_Consolidated!A2:I948, 9, FALSE)</f>
      </c>
      <c r="AA298" t="s">
        <v>41</v>
      </c>
      <c r="AB298">
        <f>VLOOKUP(D298,Sku_Consolidated!A2:E948, {5}, FALSE)</f>
      </c>
      <c r="AC298">
        <f>IF(VLOOKUP(D298,Sku_Consolidated!A2:S948,19,FALSE)="SHOWCASE", VLOOKUP(U298,Store_Showcase!B2:N134,13, FALSE), IF(VLOOKUP(D298,Sku_Consolidated!A2:S948,19,FALSE)="VAM",VLOOKUP(U298,Store_VAM!B2:N271,13, FALSE),VLOOKUP(U298,Store_SRP!B2:N103,13, FALSE)))</f>
      </c>
      <c r="AD298">
        <f>IF(IFERROR(AC298,TRUE)=TRUE, "-","OK")</f>
      </c>
      <c r="AE298">
        <f>IF(IFERROR(VLOOKUP(U298,Store_Showcase!B2:H134,{5}, FALSE), TRUE)=TRUE, IF(IFERROR(VLOOKUP(U298,Store_SRP!B2:H103,{5}, FALSE), TRUE)=TRUE,VLOOKUP(U298,Store_VAM!B2:H271,{5}, FALSE),VLOOKUP(U298,Store_SRP!B2:H103,{5}, FALSE)), VLOOKUP(U298,Store_Showcase!B2:H134,{5}, FALSE))</f>
      </c>
      <c r="AF298">
        <f>IF(IFERROR(VLOOKUP(U298,Store_Showcase!B2:H134,{6}, FALSE), TRUE)=TRUE, IF(IFERROR(VLOOKUP(U298,Store_SRP!B2:H103,{6}, FALSE), TRUE)=TRUE,VLOOKUP(U298,Store_VAM!B2:H271,{6}, FALSE),VLOOKUP(U298,Store_SRP!B2:H103,{6}, FALSE)), VLOOKUP(U298,Store_Showcase!B2:H134,{6}, FALSE))</f>
      </c>
      <c r="AG298">
        <f>VLOOKUP(D298,Sku_Consolidated!A2:R948,18,FALSE)</f>
      </c>
      <c r="AH298">
        <f>VLOOKUP(D298,Sku_Consolidated!A2:S948,19,FALSE)</f>
      </c>
      <c r="AI298">
        <f>VLOOKUP(D298,Sku_Consolidated!A2:T948,20,FALSE)</f>
      </c>
    </row>
    <row r="299" spans="1:35" x14ac:dyDescent="0.25">
      <c r="A299">
        <v>2024</v>
      </c>
      <c r="B299" t="s">
        <v>30</v>
      </c>
      <c r="C299" t="s">
        <v>31</v>
      </c>
      <c r="D299">
        <v>104086246</v>
      </c>
      <c r="E299" t="s">
        <v>172</v>
      </c>
      <c r="F299" s="12" t="s">
        <v>79</v>
      </c>
      <c r="G299" s="12" t="s">
        <v>79</v>
      </c>
      <c r="H299" t="s">
        <v>34</v>
      </c>
      <c r="I299" s="13" t="s">
        <v>43</v>
      </c>
      <c r="J299" s="13">
        <f>IF(H299="EA", I299, 0)</f>
      </c>
      <c r="K299" s="13">
        <f>IF(H299="KG", I299, I299 * VLOOKUP(D299,Sku_Consolidated!A2:U948,21,FALSE))</f>
      </c>
      <c r="L299" s="14" t="s">
        <v>36</v>
      </c>
      <c r="M299">
        <v>88</v>
      </c>
      <c r="N299" s="14" t="s">
        <v>200</v>
      </c>
      <c r="O299" s="14" t="s">
        <v>201</v>
      </c>
      <c r="P299" s="14" t="s">
        <v>36</v>
      </c>
      <c r="Q299" s="14" t="s">
        <v>201</v>
      </c>
      <c r="R299">
        <f>IF(IFERROR(VLOOKUP(U299,Store_Showcase!B2:H134,7, FALSE), TRUE)=TRUE, IF(IFERROR(VLOOKUP(U299,Store_SRP!B2:H103,7, FALSE), TRUE)=TRUE,VLOOKUP(U299,Store_VAM!B2:H271,7, FALSE),VLOOKUP(U299,Store_SRP!B2:H103,7, FALSE)), VLOOKUP(U299,Store_Showcase!B2:H134,7, FALSE))</f>
      </c>
      <c r="S299">
        <f>IF(IFERROR(VLOOKUP(U299,Store_Showcase!B2:K134,10, FALSE), TRUE)=TRUE, IF(IFERROR(VLOOKUP(U299,Store_SRP!B2:K103,10, FALSE), TRUE)=TRUE,VLOOKUP(U299,Store_VAM!B2:K271,10, FALSE),VLOOKUP(U299,Store_SRP!B2:K103,10, FALSE)), VLOOKUP(U299,Store_Showcase!B2:K134,10, FALSE))</f>
      </c>
      <c r="T299">
        <f>IF(VLOOKUP(D299,Sku_Consolidated!A2:S948,19,FALSE)="SHOWCASE", VLOOKUP(U299,Store_Showcase!B2:L134,11, FALSE), IF(VLOOKUP(D299,Sku_Consolidated!A2:S948,19,FALSE)="VAM",VLOOKUP(U299,Store_VAM!B2:L271,11, FALSE),VLOOKUP(U299,Store_SRP!B2:L103,11, FALSE)))</f>
      </c>
      <c r="U299" s="14">
        <v>2009</v>
      </c>
      <c r="V299">
        <f>IF(VLOOKUP(D299,Sku_Consolidated!A2:S948,19,FALSE)="SHOWCASE", VLOOKUP(U299,Store_Showcase!B2:C134,2, FALSE), IF(VLOOKUP(D299,Sku_Consolidated!A2:S948,19,FALSE)="VAM",VLOOKUP(U299,Store_VAM!B2:C271,2, FALSE),VLOOKUP(U299,Store_SRP!B2:C103,2, FALSE)))</f>
      </c>
      <c r="W299">
        <f>VLOOKUP(D299,Sku_Consolidated!A2:G948, 7, FALSE)</f>
      </c>
      <c r="X299">
        <f>VLOOKUP(D299,Sku_Consolidated!A2:K948, 11, FALSE)</f>
      </c>
      <c r="Y299">
        <f>VLOOKUP(D299,Sku_Consolidated!A2:H948, 8, FALSE)</f>
      </c>
      <c r="Z299">
        <f>VLOOKUP(D299,Sku_Consolidated!A2:I948, 9, FALSE)</f>
      </c>
      <c r="AA299" t="s">
        <v>41</v>
      </c>
      <c r="AB299">
        <f>VLOOKUP(D299,Sku_Consolidated!A2:E948, {5}, FALSE)</f>
      </c>
      <c r="AC299">
        <f>IF(VLOOKUP(D299,Sku_Consolidated!A2:S948,19,FALSE)="SHOWCASE", VLOOKUP(U299,Store_Showcase!B2:N134,13, FALSE), IF(VLOOKUP(D299,Sku_Consolidated!A2:S948,19,FALSE)="VAM",VLOOKUP(U299,Store_VAM!B2:N271,13, FALSE),VLOOKUP(U299,Store_SRP!B2:N103,13, FALSE)))</f>
      </c>
      <c r="AD299">
        <f>IF(IFERROR(AC299,TRUE)=TRUE, "-","OK")</f>
      </c>
      <c r="AE299">
        <f>IF(IFERROR(VLOOKUP(U299,Store_Showcase!B2:H134,{5}, FALSE), TRUE)=TRUE, IF(IFERROR(VLOOKUP(U299,Store_SRP!B2:H103,{5}, FALSE), TRUE)=TRUE,VLOOKUP(U299,Store_VAM!B2:H271,{5}, FALSE),VLOOKUP(U299,Store_SRP!B2:H103,{5}, FALSE)), VLOOKUP(U299,Store_Showcase!B2:H134,{5}, FALSE))</f>
      </c>
      <c r="AF299">
        <f>IF(IFERROR(VLOOKUP(U299,Store_Showcase!B2:H134,{6}, FALSE), TRUE)=TRUE, IF(IFERROR(VLOOKUP(U299,Store_SRP!B2:H103,{6}, FALSE), TRUE)=TRUE,VLOOKUP(U299,Store_VAM!B2:H271,{6}, FALSE),VLOOKUP(U299,Store_SRP!B2:H103,{6}, FALSE)), VLOOKUP(U299,Store_Showcase!B2:H134,{6}, FALSE))</f>
      </c>
      <c r="AG299">
        <f>VLOOKUP(D299,Sku_Consolidated!A2:R948,18,FALSE)</f>
      </c>
      <c r="AH299">
        <f>VLOOKUP(D299,Sku_Consolidated!A2:S948,19,FALSE)</f>
      </c>
      <c r="AI299">
        <f>VLOOKUP(D299,Sku_Consolidated!A2:T948,20,FALSE)</f>
      </c>
    </row>
    <row r="300" spans="1:35" x14ac:dyDescent="0.25">
      <c r="A300">
        <v>2024</v>
      </c>
      <c r="B300" t="s">
        <v>30</v>
      </c>
      <c r="C300" t="s">
        <v>31</v>
      </c>
      <c r="D300">
        <v>104086234</v>
      </c>
      <c r="E300" t="s">
        <v>163</v>
      </c>
      <c r="F300" s="12" t="s">
        <v>81</v>
      </c>
      <c r="G300" s="12" t="s">
        <v>81</v>
      </c>
      <c r="H300" t="s">
        <v>34</v>
      </c>
      <c r="I300" s="13" t="s">
        <v>43</v>
      </c>
      <c r="J300" s="13">
        <f>IF(H300="EA", I300, 0)</f>
      </c>
      <c r="K300" s="13">
        <f>IF(H300="KG", I300, I300 * VLOOKUP(D300,Sku_Consolidated!A2:U948,21,FALSE))</f>
      </c>
      <c r="L300" s="14" t="s">
        <v>36</v>
      </c>
      <c r="M300">
        <v>86</v>
      </c>
      <c r="N300" s="14" t="s">
        <v>164</v>
      </c>
      <c r="O300" s="14" t="s">
        <v>165</v>
      </c>
      <c r="P300" s="14" t="s">
        <v>36</v>
      </c>
      <c r="Q300" s="14" t="s">
        <v>165</v>
      </c>
      <c r="R300">
        <f>IF(IFERROR(VLOOKUP(U300,Store_Showcase!B2:H134,7, FALSE), TRUE)=TRUE, IF(IFERROR(VLOOKUP(U300,Store_SRP!B2:H103,7, FALSE), TRUE)=TRUE,VLOOKUP(U300,Store_VAM!B2:H271,7, FALSE),VLOOKUP(U300,Store_SRP!B2:H103,7, FALSE)), VLOOKUP(U300,Store_Showcase!B2:H134,7, FALSE))</f>
      </c>
      <c r="S300">
        <f>IF(IFERROR(VLOOKUP(U300,Store_Showcase!B2:K134,10, FALSE), TRUE)=TRUE, IF(IFERROR(VLOOKUP(U300,Store_SRP!B2:K103,10, FALSE), TRUE)=TRUE,VLOOKUP(U300,Store_VAM!B2:K271,10, FALSE),VLOOKUP(U300,Store_SRP!B2:K103,10, FALSE)), VLOOKUP(U300,Store_Showcase!B2:K134,10, FALSE))</f>
      </c>
      <c r="T300">
        <f>IF(VLOOKUP(D300,Sku_Consolidated!A2:S948,19,FALSE)="SHOWCASE", VLOOKUP(U300,Store_Showcase!B2:L134,11, FALSE), IF(VLOOKUP(D300,Sku_Consolidated!A2:S948,19,FALSE)="VAM",VLOOKUP(U300,Store_VAM!B2:L271,11, FALSE),VLOOKUP(U300,Store_SRP!B2:L103,11, FALSE)))</f>
      </c>
      <c r="U300" s="14">
        <v>2009</v>
      </c>
      <c r="V300">
        <f>IF(VLOOKUP(D300,Sku_Consolidated!A2:S948,19,FALSE)="SHOWCASE", VLOOKUP(U300,Store_Showcase!B2:C134,2, FALSE), IF(VLOOKUP(D300,Sku_Consolidated!A2:S948,19,FALSE)="VAM",VLOOKUP(U300,Store_VAM!B2:C271,2, FALSE),VLOOKUP(U300,Store_SRP!B2:C103,2, FALSE)))</f>
      </c>
      <c r="W300">
        <f>VLOOKUP(D300,Sku_Consolidated!A2:G948, 7, FALSE)</f>
      </c>
      <c r="X300">
        <f>VLOOKUP(D300,Sku_Consolidated!A2:K948, 11, FALSE)</f>
      </c>
      <c r="Y300">
        <f>VLOOKUP(D300,Sku_Consolidated!A2:H948, 8, FALSE)</f>
      </c>
      <c r="Z300">
        <f>VLOOKUP(D300,Sku_Consolidated!A2:I948, 9, FALSE)</f>
      </c>
      <c r="AA300" t="s">
        <v>41</v>
      </c>
      <c r="AB300">
        <f>VLOOKUP(D300,Sku_Consolidated!A2:E948, {5}, FALSE)</f>
      </c>
      <c r="AC300">
        <f>IF(VLOOKUP(D300,Sku_Consolidated!A2:S948,19,FALSE)="SHOWCASE", VLOOKUP(U300,Store_Showcase!B2:N134,13, FALSE), IF(VLOOKUP(D300,Sku_Consolidated!A2:S948,19,FALSE)="VAM",VLOOKUP(U300,Store_VAM!B2:N271,13, FALSE),VLOOKUP(U300,Store_SRP!B2:N103,13, FALSE)))</f>
      </c>
      <c r="AD300">
        <f>IF(IFERROR(AC300,TRUE)=TRUE, "-","OK")</f>
      </c>
      <c r="AE300">
        <f>IF(IFERROR(VLOOKUP(U300,Store_Showcase!B2:H134,{5}, FALSE), TRUE)=TRUE, IF(IFERROR(VLOOKUP(U300,Store_SRP!B2:H103,{5}, FALSE), TRUE)=TRUE,VLOOKUP(U300,Store_VAM!B2:H271,{5}, FALSE),VLOOKUP(U300,Store_SRP!B2:H103,{5}, FALSE)), VLOOKUP(U300,Store_Showcase!B2:H134,{5}, FALSE))</f>
      </c>
      <c r="AF300">
        <f>IF(IFERROR(VLOOKUP(U300,Store_Showcase!B2:H134,{6}, FALSE), TRUE)=TRUE, IF(IFERROR(VLOOKUP(U300,Store_SRP!B2:H103,{6}, FALSE), TRUE)=TRUE,VLOOKUP(U300,Store_VAM!B2:H271,{6}, FALSE),VLOOKUP(U300,Store_SRP!B2:H103,{6}, FALSE)), VLOOKUP(U300,Store_Showcase!B2:H134,{6}, FALSE))</f>
      </c>
      <c r="AG300">
        <f>VLOOKUP(D300,Sku_Consolidated!A2:R948,18,FALSE)</f>
      </c>
      <c r="AH300">
        <f>VLOOKUP(D300,Sku_Consolidated!A2:S948,19,FALSE)</f>
      </c>
      <c r="AI300">
        <f>VLOOKUP(D300,Sku_Consolidated!A2:T948,20,FALSE)</f>
      </c>
    </row>
    <row r="301" spans="1:35" x14ac:dyDescent="0.25">
      <c r="A301">
        <v>2024</v>
      </c>
      <c r="B301" t="s">
        <v>30</v>
      </c>
      <c r="C301" t="s">
        <v>31</v>
      </c>
      <c r="D301">
        <v>104086242</v>
      </c>
      <c r="E301" t="s">
        <v>160</v>
      </c>
      <c r="F301" s="12" t="s">
        <v>81</v>
      </c>
      <c r="G301" s="12" t="s">
        <v>81</v>
      </c>
      <c r="H301" t="s">
        <v>34</v>
      </c>
      <c r="I301" s="13" t="s">
        <v>43</v>
      </c>
      <c r="J301" s="13">
        <f>IF(H301="EA", I301, 0)</f>
      </c>
      <c r="K301" s="13">
        <f>IF(H301="KG", I301, I301 * VLOOKUP(D301,Sku_Consolidated!A2:U948,21,FALSE))</f>
      </c>
      <c r="L301" s="14" t="s">
        <v>36</v>
      </c>
      <c r="M301">
        <v>88</v>
      </c>
      <c r="N301" s="14" t="s">
        <v>161</v>
      </c>
      <c r="O301" s="14" t="s">
        <v>162</v>
      </c>
      <c r="P301" s="14" t="s">
        <v>36</v>
      </c>
      <c r="Q301" s="14" t="s">
        <v>162</v>
      </c>
      <c r="R301">
        <f>IF(IFERROR(VLOOKUP(U301,Store_Showcase!B2:H134,7, FALSE), TRUE)=TRUE, IF(IFERROR(VLOOKUP(U301,Store_SRP!B2:H103,7, FALSE), TRUE)=TRUE,VLOOKUP(U301,Store_VAM!B2:H271,7, FALSE),VLOOKUP(U301,Store_SRP!B2:H103,7, FALSE)), VLOOKUP(U301,Store_Showcase!B2:H134,7, FALSE))</f>
      </c>
      <c r="S301">
        <f>IF(IFERROR(VLOOKUP(U301,Store_Showcase!B2:K134,10, FALSE), TRUE)=TRUE, IF(IFERROR(VLOOKUP(U301,Store_SRP!B2:K103,10, FALSE), TRUE)=TRUE,VLOOKUP(U301,Store_VAM!B2:K271,10, FALSE),VLOOKUP(U301,Store_SRP!B2:K103,10, FALSE)), VLOOKUP(U301,Store_Showcase!B2:K134,10, FALSE))</f>
      </c>
      <c r="T301">
        <f>IF(VLOOKUP(D301,Sku_Consolidated!A2:S948,19,FALSE)="SHOWCASE", VLOOKUP(U301,Store_Showcase!B2:L134,11, FALSE), IF(VLOOKUP(D301,Sku_Consolidated!A2:S948,19,FALSE)="VAM",VLOOKUP(U301,Store_VAM!B2:L271,11, FALSE),VLOOKUP(U301,Store_SRP!B2:L103,11, FALSE)))</f>
      </c>
      <c r="U301" s="14">
        <v>2009</v>
      </c>
      <c r="V301">
        <f>IF(VLOOKUP(D301,Sku_Consolidated!A2:S948,19,FALSE)="SHOWCASE", VLOOKUP(U301,Store_Showcase!B2:C134,2, FALSE), IF(VLOOKUP(D301,Sku_Consolidated!A2:S948,19,FALSE)="VAM",VLOOKUP(U301,Store_VAM!B2:C271,2, FALSE),VLOOKUP(U301,Store_SRP!B2:C103,2, FALSE)))</f>
      </c>
      <c r="W301">
        <f>VLOOKUP(D301,Sku_Consolidated!A2:G948, 7, FALSE)</f>
      </c>
      <c r="X301">
        <f>VLOOKUP(D301,Sku_Consolidated!A2:K948, 11, FALSE)</f>
      </c>
      <c r="Y301">
        <f>VLOOKUP(D301,Sku_Consolidated!A2:H948, 8, FALSE)</f>
      </c>
      <c r="Z301">
        <f>VLOOKUP(D301,Sku_Consolidated!A2:I948, 9, FALSE)</f>
      </c>
      <c r="AA301" t="s">
        <v>41</v>
      </c>
      <c r="AB301">
        <f>VLOOKUP(D301,Sku_Consolidated!A2:E948, {5}, FALSE)</f>
      </c>
      <c r="AC301">
        <f>IF(VLOOKUP(D301,Sku_Consolidated!A2:S948,19,FALSE)="SHOWCASE", VLOOKUP(U301,Store_Showcase!B2:N134,13, FALSE), IF(VLOOKUP(D301,Sku_Consolidated!A2:S948,19,FALSE)="VAM",VLOOKUP(U301,Store_VAM!B2:N271,13, FALSE),VLOOKUP(U301,Store_SRP!B2:N103,13, FALSE)))</f>
      </c>
      <c r="AD301">
        <f>IF(IFERROR(AC301,TRUE)=TRUE, "-","OK")</f>
      </c>
      <c r="AE301">
        <f>IF(IFERROR(VLOOKUP(U301,Store_Showcase!B2:H134,{5}, FALSE), TRUE)=TRUE, IF(IFERROR(VLOOKUP(U301,Store_SRP!B2:H103,{5}, FALSE), TRUE)=TRUE,VLOOKUP(U301,Store_VAM!B2:H271,{5}, FALSE),VLOOKUP(U301,Store_SRP!B2:H103,{5}, FALSE)), VLOOKUP(U301,Store_Showcase!B2:H134,{5}, FALSE))</f>
      </c>
      <c r="AF301">
        <f>IF(IFERROR(VLOOKUP(U301,Store_Showcase!B2:H134,{6}, FALSE), TRUE)=TRUE, IF(IFERROR(VLOOKUP(U301,Store_SRP!B2:H103,{6}, FALSE), TRUE)=TRUE,VLOOKUP(U301,Store_VAM!B2:H271,{6}, FALSE),VLOOKUP(U301,Store_SRP!B2:H103,{6}, FALSE)), VLOOKUP(U301,Store_Showcase!B2:H134,{6}, FALSE))</f>
      </c>
      <c r="AG301">
        <f>VLOOKUP(D301,Sku_Consolidated!A2:R948,18,FALSE)</f>
      </c>
      <c r="AH301">
        <f>VLOOKUP(D301,Sku_Consolidated!A2:S948,19,FALSE)</f>
      </c>
      <c r="AI301">
        <f>VLOOKUP(D301,Sku_Consolidated!A2:T948,20,FALSE)</f>
      </c>
    </row>
    <row r="302" spans="1:35" x14ac:dyDescent="0.25">
      <c r="A302">
        <v>2024</v>
      </c>
      <c r="B302" t="s">
        <v>30</v>
      </c>
      <c r="C302" t="s">
        <v>31</v>
      </c>
      <c r="D302">
        <v>104086250</v>
      </c>
      <c r="E302" t="s">
        <v>197</v>
      </c>
      <c r="F302" s="12" t="s">
        <v>106</v>
      </c>
      <c r="G302" s="12" t="s">
        <v>106</v>
      </c>
      <c r="H302" t="s">
        <v>34</v>
      </c>
      <c r="I302" s="13" t="s">
        <v>43</v>
      </c>
      <c r="J302" s="13">
        <f>IF(H302="EA", I302, 0)</f>
      </c>
      <c r="K302" s="13">
        <f>IF(H302="KG", I302, I302 * VLOOKUP(D302,Sku_Consolidated!A2:U948,21,FALSE))</f>
      </c>
      <c r="L302" s="14" t="s">
        <v>36</v>
      </c>
      <c r="M302">
        <v>88</v>
      </c>
      <c r="N302" s="14" t="s">
        <v>198</v>
      </c>
      <c r="O302" s="14" t="s">
        <v>199</v>
      </c>
      <c r="P302" s="14" t="s">
        <v>36</v>
      </c>
      <c r="Q302" s="14" t="s">
        <v>199</v>
      </c>
      <c r="R302">
        <f>IF(IFERROR(VLOOKUP(U302,Store_Showcase!B2:H134,7, FALSE), TRUE)=TRUE, IF(IFERROR(VLOOKUP(U302,Store_SRP!B2:H103,7, FALSE), TRUE)=TRUE,VLOOKUP(U302,Store_VAM!B2:H271,7, FALSE),VLOOKUP(U302,Store_SRP!B2:H103,7, FALSE)), VLOOKUP(U302,Store_Showcase!B2:H134,7, FALSE))</f>
      </c>
      <c r="S302">
        <f>IF(IFERROR(VLOOKUP(U302,Store_Showcase!B2:K134,10, FALSE), TRUE)=TRUE, IF(IFERROR(VLOOKUP(U302,Store_SRP!B2:K103,10, FALSE), TRUE)=TRUE,VLOOKUP(U302,Store_VAM!B2:K271,10, FALSE),VLOOKUP(U302,Store_SRP!B2:K103,10, FALSE)), VLOOKUP(U302,Store_Showcase!B2:K134,10, FALSE))</f>
      </c>
      <c r="T302">
        <f>IF(VLOOKUP(D302,Sku_Consolidated!A2:S948,19,FALSE)="SHOWCASE", VLOOKUP(U302,Store_Showcase!B2:L134,11, FALSE), IF(VLOOKUP(D302,Sku_Consolidated!A2:S948,19,FALSE)="VAM",VLOOKUP(U302,Store_VAM!B2:L271,11, FALSE),VLOOKUP(U302,Store_SRP!B2:L103,11, FALSE)))</f>
      </c>
      <c r="U302" s="14">
        <v>2009</v>
      </c>
      <c r="V302">
        <f>IF(VLOOKUP(D302,Sku_Consolidated!A2:S948,19,FALSE)="SHOWCASE", VLOOKUP(U302,Store_Showcase!B2:C134,2, FALSE), IF(VLOOKUP(D302,Sku_Consolidated!A2:S948,19,FALSE)="VAM",VLOOKUP(U302,Store_VAM!B2:C271,2, FALSE),VLOOKUP(U302,Store_SRP!B2:C103,2, FALSE)))</f>
      </c>
      <c r="W302">
        <f>VLOOKUP(D302,Sku_Consolidated!A2:G948, 7, FALSE)</f>
      </c>
      <c r="X302">
        <f>VLOOKUP(D302,Sku_Consolidated!A2:K948, 11, FALSE)</f>
      </c>
      <c r="Y302">
        <f>VLOOKUP(D302,Sku_Consolidated!A2:H948, 8, FALSE)</f>
      </c>
      <c r="Z302">
        <f>VLOOKUP(D302,Sku_Consolidated!A2:I948, 9, FALSE)</f>
      </c>
      <c r="AA302" t="s">
        <v>41</v>
      </c>
      <c r="AB302">
        <f>VLOOKUP(D302,Sku_Consolidated!A2:E948, {5}, FALSE)</f>
      </c>
      <c r="AC302">
        <f>IF(VLOOKUP(D302,Sku_Consolidated!A2:S948,19,FALSE)="SHOWCASE", VLOOKUP(U302,Store_Showcase!B2:N134,13, FALSE), IF(VLOOKUP(D302,Sku_Consolidated!A2:S948,19,FALSE)="VAM",VLOOKUP(U302,Store_VAM!B2:N271,13, FALSE),VLOOKUP(U302,Store_SRP!B2:N103,13, FALSE)))</f>
      </c>
      <c r="AD302">
        <f>IF(IFERROR(AC302,TRUE)=TRUE, "-","OK")</f>
      </c>
      <c r="AE302">
        <f>IF(IFERROR(VLOOKUP(U302,Store_Showcase!B2:H134,{5}, FALSE), TRUE)=TRUE, IF(IFERROR(VLOOKUP(U302,Store_SRP!B2:H103,{5}, FALSE), TRUE)=TRUE,VLOOKUP(U302,Store_VAM!B2:H271,{5}, FALSE),VLOOKUP(U302,Store_SRP!B2:H103,{5}, FALSE)), VLOOKUP(U302,Store_Showcase!B2:H134,{5}, FALSE))</f>
      </c>
      <c r="AF302">
        <f>IF(IFERROR(VLOOKUP(U302,Store_Showcase!B2:H134,{6}, FALSE), TRUE)=TRUE, IF(IFERROR(VLOOKUP(U302,Store_SRP!B2:H103,{6}, FALSE), TRUE)=TRUE,VLOOKUP(U302,Store_VAM!B2:H271,{6}, FALSE),VLOOKUP(U302,Store_SRP!B2:H103,{6}, FALSE)), VLOOKUP(U302,Store_Showcase!B2:H134,{6}, FALSE))</f>
      </c>
      <c r="AG302">
        <f>VLOOKUP(D302,Sku_Consolidated!A2:R948,18,FALSE)</f>
      </c>
      <c r="AH302">
        <f>VLOOKUP(D302,Sku_Consolidated!A2:S948,19,FALSE)</f>
      </c>
      <c r="AI302">
        <f>VLOOKUP(D302,Sku_Consolidated!A2:T948,20,FALSE)</f>
      </c>
    </row>
    <row r="303" spans="1:35" x14ac:dyDescent="0.25">
      <c r="A303">
        <v>2024</v>
      </c>
      <c r="B303" t="s">
        <v>30</v>
      </c>
      <c r="C303" t="s">
        <v>31</v>
      </c>
      <c r="D303">
        <v>104086242</v>
      </c>
      <c r="E303" t="s">
        <v>160</v>
      </c>
      <c r="F303" s="12" t="s">
        <v>107</v>
      </c>
      <c r="G303" s="12" t="s">
        <v>107</v>
      </c>
      <c r="H303" t="s">
        <v>34</v>
      </c>
      <c r="I303" s="13" t="s">
        <v>43</v>
      </c>
      <c r="J303" s="13">
        <f>IF(H303="EA", I303, 0)</f>
      </c>
      <c r="K303" s="13">
        <f>IF(H303="KG", I303, I303 * VLOOKUP(D303,Sku_Consolidated!A2:U948,21,FALSE))</f>
      </c>
      <c r="L303" s="14" t="s">
        <v>36</v>
      </c>
      <c r="M303">
        <v>88</v>
      </c>
      <c r="N303" s="14" t="s">
        <v>161</v>
      </c>
      <c r="O303" s="14" t="s">
        <v>162</v>
      </c>
      <c r="P303" s="14" t="s">
        <v>36</v>
      </c>
      <c r="Q303" s="14" t="s">
        <v>162</v>
      </c>
      <c r="R303">
        <f>IF(IFERROR(VLOOKUP(U303,Store_Showcase!B2:H134,7, FALSE), TRUE)=TRUE, IF(IFERROR(VLOOKUP(U303,Store_SRP!B2:H103,7, FALSE), TRUE)=TRUE,VLOOKUP(U303,Store_VAM!B2:H271,7, FALSE),VLOOKUP(U303,Store_SRP!B2:H103,7, FALSE)), VLOOKUP(U303,Store_Showcase!B2:H134,7, FALSE))</f>
      </c>
      <c r="S303">
        <f>IF(IFERROR(VLOOKUP(U303,Store_Showcase!B2:K134,10, FALSE), TRUE)=TRUE, IF(IFERROR(VLOOKUP(U303,Store_SRP!B2:K103,10, FALSE), TRUE)=TRUE,VLOOKUP(U303,Store_VAM!B2:K271,10, FALSE),VLOOKUP(U303,Store_SRP!B2:K103,10, FALSE)), VLOOKUP(U303,Store_Showcase!B2:K134,10, FALSE))</f>
      </c>
      <c r="T303">
        <f>IF(VLOOKUP(D303,Sku_Consolidated!A2:S948,19,FALSE)="SHOWCASE", VLOOKUP(U303,Store_Showcase!B2:L134,11, FALSE), IF(VLOOKUP(D303,Sku_Consolidated!A2:S948,19,FALSE)="VAM",VLOOKUP(U303,Store_VAM!B2:L271,11, FALSE),VLOOKUP(U303,Store_SRP!B2:L103,11, FALSE)))</f>
      </c>
      <c r="U303" s="14">
        <v>2009</v>
      </c>
      <c r="V303">
        <f>IF(VLOOKUP(D303,Sku_Consolidated!A2:S948,19,FALSE)="SHOWCASE", VLOOKUP(U303,Store_Showcase!B2:C134,2, FALSE), IF(VLOOKUP(D303,Sku_Consolidated!A2:S948,19,FALSE)="VAM",VLOOKUP(U303,Store_VAM!B2:C271,2, FALSE),VLOOKUP(U303,Store_SRP!B2:C103,2, FALSE)))</f>
      </c>
      <c r="W303">
        <f>VLOOKUP(D303,Sku_Consolidated!A2:G948, 7, FALSE)</f>
      </c>
      <c r="X303">
        <f>VLOOKUP(D303,Sku_Consolidated!A2:K948, 11, FALSE)</f>
      </c>
      <c r="Y303">
        <f>VLOOKUP(D303,Sku_Consolidated!A2:H948, 8, FALSE)</f>
      </c>
      <c r="Z303">
        <f>VLOOKUP(D303,Sku_Consolidated!A2:I948, 9, FALSE)</f>
      </c>
      <c r="AA303" t="s">
        <v>41</v>
      </c>
      <c r="AB303">
        <f>VLOOKUP(D303,Sku_Consolidated!A2:E948, {5}, FALSE)</f>
      </c>
      <c r="AC303">
        <f>IF(VLOOKUP(D303,Sku_Consolidated!A2:S948,19,FALSE)="SHOWCASE", VLOOKUP(U303,Store_Showcase!B2:N134,13, FALSE), IF(VLOOKUP(D303,Sku_Consolidated!A2:S948,19,FALSE)="VAM",VLOOKUP(U303,Store_VAM!B2:N271,13, FALSE),VLOOKUP(U303,Store_SRP!B2:N103,13, FALSE)))</f>
      </c>
      <c r="AD303">
        <f>IF(IFERROR(AC303,TRUE)=TRUE, "-","OK")</f>
      </c>
      <c r="AE303">
        <f>IF(IFERROR(VLOOKUP(U303,Store_Showcase!B2:H134,{5}, FALSE), TRUE)=TRUE, IF(IFERROR(VLOOKUP(U303,Store_SRP!B2:H103,{5}, FALSE), TRUE)=TRUE,VLOOKUP(U303,Store_VAM!B2:H271,{5}, FALSE),VLOOKUP(U303,Store_SRP!B2:H103,{5}, FALSE)), VLOOKUP(U303,Store_Showcase!B2:H134,{5}, FALSE))</f>
      </c>
      <c r="AF303">
        <f>IF(IFERROR(VLOOKUP(U303,Store_Showcase!B2:H134,{6}, FALSE), TRUE)=TRUE, IF(IFERROR(VLOOKUP(U303,Store_SRP!B2:H103,{6}, FALSE), TRUE)=TRUE,VLOOKUP(U303,Store_VAM!B2:H271,{6}, FALSE),VLOOKUP(U303,Store_SRP!B2:H103,{6}, FALSE)), VLOOKUP(U303,Store_Showcase!B2:H134,{6}, FALSE))</f>
      </c>
      <c r="AG303">
        <f>VLOOKUP(D303,Sku_Consolidated!A2:R948,18,FALSE)</f>
      </c>
      <c r="AH303">
        <f>VLOOKUP(D303,Sku_Consolidated!A2:S948,19,FALSE)</f>
      </c>
      <c r="AI303">
        <f>VLOOKUP(D303,Sku_Consolidated!A2:T948,20,FALSE)</f>
      </c>
    </row>
    <row r="304" spans="1:35" x14ac:dyDescent="0.25">
      <c r="A304">
        <v>2024</v>
      </c>
      <c r="B304" t="s">
        <v>30</v>
      </c>
      <c r="C304" t="s">
        <v>31</v>
      </c>
      <c r="D304">
        <v>104086239</v>
      </c>
      <c r="E304" t="s">
        <v>157</v>
      </c>
      <c r="F304" s="12" t="s">
        <v>140</v>
      </c>
      <c r="G304" s="12" t="s">
        <v>140</v>
      </c>
      <c r="H304" t="s">
        <v>34</v>
      </c>
      <c r="I304" s="13" t="s">
        <v>43</v>
      </c>
      <c r="J304" s="13">
        <f>IF(H304="EA", I304, 0)</f>
      </c>
      <c r="K304" s="13">
        <f>IF(H304="KG", I304, I304 * VLOOKUP(D304,Sku_Consolidated!A2:U948,21,FALSE))</f>
      </c>
      <c r="L304" s="14" t="s">
        <v>36</v>
      </c>
      <c r="M304">
        <v>88</v>
      </c>
      <c r="N304" s="14" t="s">
        <v>202</v>
      </c>
      <c r="O304" s="14" t="s">
        <v>203</v>
      </c>
      <c r="P304" s="14" t="s">
        <v>36</v>
      </c>
      <c r="Q304" s="14" t="s">
        <v>203</v>
      </c>
      <c r="R304">
        <f>IF(IFERROR(VLOOKUP(U304,Store_Showcase!B2:H134,7, FALSE), TRUE)=TRUE, IF(IFERROR(VLOOKUP(U304,Store_SRP!B2:H103,7, FALSE), TRUE)=TRUE,VLOOKUP(U304,Store_VAM!B2:H271,7, FALSE),VLOOKUP(U304,Store_SRP!B2:H103,7, FALSE)), VLOOKUP(U304,Store_Showcase!B2:H134,7, FALSE))</f>
      </c>
      <c r="S304">
        <f>IF(IFERROR(VLOOKUP(U304,Store_Showcase!B2:K134,10, FALSE), TRUE)=TRUE, IF(IFERROR(VLOOKUP(U304,Store_SRP!B2:K103,10, FALSE), TRUE)=TRUE,VLOOKUP(U304,Store_VAM!B2:K271,10, FALSE),VLOOKUP(U304,Store_SRP!B2:K103,10, FALSE)), VLOOKUP(U304,Store_Showcase!B2:K134,10, FALSE))</f>
      </c>
      <c r="T304">
        <f>IF(VLOOKUP(D304,Sku_Consolidated!A2:S948,19,FALSE)="SHOWCASE", VLOOKUP(U304,Store_Showcase!B2:L134,11, FALSE), IF(VLOOKUP(D304,Sku_Consolidated!A2:S948,19,FALSE)="VAM",VLOOKUP(U304,Store_VAM!B2:L271,11, FALSE),VLOOKUP(U304,Store_SRP!B2:L103,11, FALSE)))</f>
      </c>
      <c r="U304" s="14">
        <v>2009</v>
      </c>
      <c r="V304">
        <f>IF(VLOOKUP(D304,Sku_Consolidated!A2:S948,19,FALSE)="SHOWCASE", VLOOKUP(U304,Store_Showcase!B2:C134,2, FALSE), IF(VLOOKUP(D304,Sku_Consolidated!A2:S948,19,FALSE)="VAM",VLOOKUP(U304,Store_VAM!B2:C271,2, FALSE),VLOOKUP(U304,Store_SRP!B2:C103,2, FALSE)))</f>
      </c>
      <c r="W304">
        <f>VLOOKUP(D304,Sku_Consolidated!A2:G948, 7, FALSE)</f>
      </c>
      <c r="X304">
        <f>VLOOKUP(D304,Sku_Consolidated!A2:K948, 11, FALSE)</f>
      </c>
      <c r="Y304">
        <f>VLOOKUP(D304,Sku_Consolidated!A2:H948, 8, FALSE)</f>
      </c>
      <c r="Z304">
        <f>VLOOKUP(D304,Sku_Consolidated!A2:I948, 9, FALSE)</f>
      </c>
      <c r="AA304" t="s">
        <v>41</v>
      </c>
      <c r="AB304">
        <f>VLOOKUP(D304,Sku_Consolidated!A2:E948, {5}, FALSE)</f>
      </c>
      <c r="AC304">
        <f>IF(VLOOKUP(D304,Sku_Consolidated!A2:S948,19,FALSE)="SHOWCASE", VLOOKUP(U304,Store_Showcase!B2:N134,13, FALSE), IF(VLOOKUP(D304,Sku_Consolidated!A2:S948,19,FALSE)="VAM",VLOOKUP(U304,Store_VAM!B2:N271,13, FALSE),VLOOKUP(U304,Store_SRP!B2:N103,13, FALSE)))</f>
      </c>
      <c r="AD304">
        <f>IF(IFERROR(AC304,TRUE)=TRUE, "-","OK")</f>
      </c>
      <c r="AE304">
        <f>IF(IFERROR(VLOOKUP(U304,Store_Showcase!B2:H134,{5}, FALSE), TRUE)=TRUE, IF(IFERROR(VLOOKUP(U304,Store_SRP!B2:H103,{5}, FALSE), TRUE)=TRUE,VLOOKUP(U304,Store_VAM!B2:H271,{5}, FALSE),VLOOKUP(U304,Store_SRP!B2:H103,{5}, FALSE)), VLOOKUP(U304,Store_Showcase!B2:H134,{5}, FALSE))</f>
      </c>
      <c r="AF304">
        <f>IF(IFERROR(VLOOKUP(U304,Store_Showcase!B2:H134,{6}, FALSE), TRUE)=TRUE, IF(IFERROR(VLOOKUP(U304,Store_SRP!B2:H103,{6}, FALSE), TRUE)=TRUE,VLOOKUP(U304,Store_VAM!B2:H271,{6}, FALSE),VLOOKUP(U304,Store_SRP!B2:H103,{6}, FALSE)), VLOOKUP(U304,Store_Showcase!B2:H134,{6}, FALSE))</f>
      </c>
      <c r="AG304">
        <f>VLOOKUP(D304,Sku_Consolidated!A2:R948,18,FALSE)</f>
      </c>
      <c r="AH304">
        <f>VLOOKUP(D304,Sku_Consolidated!A2:S948,19,FALSE)</f>
      </c>
      <c r="AI304">
        <f>VLOOKUP(D304,Sku_Consolidated!A2:T948,20,FALSE)</f>
      </c>
    </row>
    <row r="305" spans="1:35" x14ac:dyDescent="0.25">
      <c r="A305">
        <v>2024</v>
      </c>
      <c r="B305" t="s">
        <v>30</v>
      </c>
      <c r="C305" t="s">
        <v>31</v>
      </c>
      <c r="D305">
        <v>104086242</v>
      </c>
      <c r="E305" t="s">
        <v>160</v>
      </c>
      <c r="F305" s="12" t="s">
        <v>140</v>
      </c>
      <c r="G305" s="12" t="s">
        <v>140</v>
      </c>
      <c r="H305" t="s">
        <v>34</v>
      </c>
      <c r="I305" s="13" t="s">
        <v>43</v>
      </c>
      <c r="J305" s="13">
        <f>IF(H305="EA", I305, 0)</f>
      </c>
      <c r="K305" s="13">
        <f>IF(H305="KG", I305, I305 * VLOOKUP(D305,Sku_Consolidated!A2:U948,21,FALSE))</f>
      </c>
      <c r="L305" s="14" t="s">
        <v>36</v>
      </c>
      <c r="M305">
        <v>88</v>
      </c>
      <c r="N305" s="14" t="s">
        <v>204</v>
      </c>
      <c r="O305" s="14" t="s">
        <v>205</v>
      </c>
      <c r="P305" s="14" t="s">
        <v>36</v>
      </c>
      <c r="Q305" s="14" t="s">
        <v>205</v>
      </c>
      <c r="R305">
        <f>IF(IFERROR(VLOOKUP(U305,Store_Showcase!B2:H134,7, FALSE), TRUE)=TRUE, IF(IFERROR(VLOOKUP(U305,Store_SRP!B2:H103,7, FALSE), TRUE)=TRUE,VLOOKUP(U305,Store_VAM!B2:H271,7, FALSE),VLOOKUP(U305,Store_SRP!B2:H103,7, FALSE)), VLOOKUP(U305,Store_Showcase!B2:H134,7, FALSE))</f>
      </c>
      <c r="S305">
        <f>IF(IFERROR(VLOOKUP(U305,Store_Showcase!B2:K134,10, FALSE), TRUE)=TRUE, IF(IFERROR(VLOOKUP(U305,Store_SRP!B2:K103,10, FALSE), TRUE)=TRUE,VLOOKUP(U305,Store_VAM!B2:K271,10, FALSE),VLOOKUP(U305,Store_SRP!B2:K103,10, FALSE)), VLOOKUP(U305,Store_Showcase!B2:K134,10, FALSE))</f>
      </c>
      <c r="T305">
        <f>IF(VLOOKUP(D305,Sku_Consolidated!A2:S948,19,FALSE)="SHOWCASE", VLOOKUP(U305,Store_Showcase!B2:L134,11, FALSE), IF(VLOOKUP(D305,Sku_Consolidated!A2:S948,19,FALSE)="VAM",VLOOKUP(U305,Store_VAM!B2:L271,11, FALSE),VLOOKUP(U305,Store_SRP!B2:L103,11, FALSE)))</f>
      </c>
      <c r="U305" s="14">
        <v>2009</v>
      </c>
      <c r="V305">
        <f>IF(VLOOKUP(D305,Sku_Consolidated!A2:S948,19,FALSE)="SHOWCASE", VLOOKUP(U305,Store_Showcase!B2:C134,2, FALSE), IF(VLOOKUP(D305,Sku_Consolidated!A2:S948,19,FALSE)="VAM",VLOOKUP(U305,Store_VAM!B2:C271,2, FALSE),VLOOKUP(U305,Store_SRP!B2:C103,2, FALSE)))</f>
      </c>
      <c r="W305">
        <f>VLOOKUP(D305,Sku_Consolidated!A2:G948, 7, FALSE)</f>
      </c>
      <c r="X305">
        <f>VLOOKUP(D305,Sku_Consolidated!A2:K948, 11, FALSE)</f>
      </c>
      <c r="Y305">
        <f>VLOOKUP(D305,Sku_Consolidated!A2:H948, 8, FALSE)</f>
      </c>
      <c r="Z305">
        <f>VLOOKUP(D305,Sku_Consolidated!A2:I948, 9, FALSE)</f>
      </c>
      <c r="AA305" t="s">
        <v>41</v>
      </c>
      <c r="AB305">
        <f>VLOOKUP(D305,Sku_Consolidated!A2:E948, {5}, FALSE)</f>
      </c>
      <c r="AC305">
        <f>IF(VLOOKUP(D305,Sku_Consolidated!A2:S948,19,FALSE)="SHOWCASE", VLOOKUP(U305,Store_Showcase!B2:N134,13, FALSE), IF(VLOOKUP(D305,Sku_Consolidated!A2:S948,19,FALSE)="VAM",VLOOKUP(U305,Store_VAM!B2:N271,13, FALSE),VLOOKUP(U305,Store_SRP!B2:N103,13, FALSE)))</f>
      </c>
      <c r="AD305">
        <f>IF(IFERROR(AC305,TRUE)=TRUE, "-","OK")</f>
      </c>
      <c r="AE305">
        <f>IF(IFERROR(VLOOKUP(U305,Store_Showcase!B2:H134,{5}, FALSE), TRUE)=TRUE, IF(IFERROR(VLOOKUP(U305,Store_SRP!B2:H103,{5}, FALSE), TRUE)=TRUE,VLOOKUP(U305,Store_VAM!B2:H271,{5}, FALSE),VLOOKUP(U305,Store_SRP!B2:H103,{5}, FALSE)), VLOOKUP(U305,Store_Showcase!B2:H134,{5}, FALSE))</f>
      </c>
      <c r="AF305">
        <f>IF(IFERROR(VLOOKUP(U305,Store_Showcase!B2:H134,{6}, FALSE), TRUE)=TRUE, IF(IFERROR(VLOOKUP(U305,Store_SRP!B2:H103,{6}, FALSE), TRUE)=TRUE,VLOOKUP(U305,Store_VAM!B2:H271,{6}, FALSE),VLOOKUP(U305,Store_SRP!B2:H103,{6}, FALSE)), VLOOKUP(U305,Store_Showcase!B2:H134,{6}, FALSE))</f>
      </c>
      <c r="AG305">
        <f>VLOOKUP(D305,Sku_Consolidated!A2:R948,18,FALSE)</f>
      </c>
      <c r="AH305">
        <f>VLOOKUP(D305,Sku_Consolidated!A2:S948,19,FALSE)</f>
      </c>
      <c r="AI305">
        <f>VLOOKUP(D305,Sku_Consolidated!A2:T948,20,FALSE)</f>
      </c>
    </row>
    <row r="306" spans="1:35" x14ac:dyDescent="0.25">
      <c r="A306">
        <v>2024</v>
      </c>
      <c r="B306" t="s">
        <v>30</v>
      </c>
      <c r="C306" t="s">
        <v>31</v>
      </c>
      <c r="D306">
        <v>104086250</v>
      </c>
      <c r="E306" t="s">
        <v>197</v>
      </c>
      <c r="F306" s="12" t="s">
        <v>140</v>
      </c>
      <c r="G306" s="12" t="s">
        <v>140</v>
      </c>
      <c r="H306" t="s">
        <v>34</v>
      </c>
      <c r="I306" s="13" t="s">
        <v>43</v>
      </c>
      <c r="J306" s="13">
        <f>IF(H306="EA", I306, 0)</f>
      </c>
      <c r="K306" s="13">
        <f>IF(H306="KG", I306, I306 * VLOOKUP(D306,Sku_Consolidated!A2:U948,21,FALSE))</f>
      </c>
      <c r="L306" s="14" t="s">
        <v>36</v>
      </c>
      <c r="M306">
        <v>88</v>
      </c>
      <c r="N306" s="14" t="s">
        <v>198</v>
      </c>
      <c r="O306" s="14" t="s">
        <v>199</v>
      </c>
      <c r="P306" s="14" t="s">
        <v>36</v>
      </c>
      <c r="Q306" s="14" t="s">
        <v>199</v>
      </c>
      <c r="R306">
        <f>IF(IFERROR(VLOOKUP(U306,Store_Showcase!B2:H134,7, FALSE), TRUE)=TRUE, IF(IFERROR(VLOOKUP(U306,Store_SRP!B2:H103,7, FALSE), TRUE)=TRUE,VLOOKUP(U306,Store_VAM!B2:H271,7, FALSE),VLOOKUP(U306,Store_SRP!B2:H103,7, FALSE)), VLOOKUP(U306,Store_Showcase!B2:H134,7, FALSE))</f>
      </c>
      <c r="S306">
        <f>IF(IFERROR(VLOOKUP(U306,Store_Showcase!B2:K134,10, FALSE), TRUE)=TRUE, IF(IFERROR(VLOOKUP(U306,Store_SRP!B2:K103,10, FALSE), TRUE)=TRUE,VLOOKUP(U306,Store_VAM!B2:K271,10, FALSE),VLOOKUP(U306,Store_SRP!B2:K103,10, FALSE)), VLOOKUP(U306,Store_Showcase!B2:K134,10, FALSE))</f>
      </c>
      <c r="T306">
        <f>IF(VLOOKUP(D306,Sku_Consolidated!A2:S948,19,FALSE)="SHOWCASE", VLOOKUP(U306,Store_Showcase!B2:L134,11, FALSE), IF(VLOOKUP(D306,Sku_Consolidated!A2:S948,19,FALSE)="VAM",VLOOKUP(U306,Store_VAM!B2:L271,11, FALSE),VLOOKUP(U306,Store_SRP!B2:L103,11, FALSE)))</f>
      </c>
      <c r="U306" s="14">
        <v>2009</v>
      </c>
      <c r="V306">
        <f>IF(VLOOKUP(D306,Sku_Consolidated!A2:S948,19,FALSE)="SHOWCASE", VLOOKUP(U306,Store_Showcase!B2:C134,2, FALSE), IF(VLOOKUP(D306,Sku_Consolidated!A2:S948,19,FALSE)="VAM",VLOOKUP(U306,Store_VAM!B2:C271,2, FALSE),VLOOKUP(U306,Store_SRP!B2:C103,2, FALSE)))</f>
      </c>
      <c r="W306">
        <f>VLOOKUP(D306,Sku_Consolidated!A2:G948, 7, FALSE)</f>
      </c>
      <c r="X306">
        <f>VLOOKUP(D306,Sku_Consolidated!A2:K948, 11, FALSE)</f>
      </c>
      <c r="Y306">
        <f>VLOOKUP(D306,Sku_Consolidated!A2:H948, 8, FALSE)</f>
      </c>
      <c r="Z306">
        <f>VLOOKUP(D306,Sku_Consolidated!A2:I948, 9, FALSE)</f>
      </c>
      <c r="AA306" t="s">
        <v>41</v>
      </c>
      <c r="AB306">
        <f>VLOOKUP(D306,Sku_Consolidated!A2:E948, {5}, FALSE)</f>
      </c>
      <c r="AC306">
        <f>IF(VLOOKUP(D306,Sku_Consolidated!A2:S948,19,FALSE)="SHOWCASE", VLOOKUP(U306,Store_Showcase!B2:N134,13, FALSE), IF(VLOOKUP(D306,Sku_Consolidated!A2:S948,19,FALSE)="VAM",VLOOKUP(U306,Store_VAM!B2:N271,13, FALSE),VLOOKUP(U306,Store_SRP!B2:N103,13, FALSE)))</f>
      </c>
      <c r="AD306">
        <f>IF(IFERROR(AC306,TRUE)=TRUE, "-","OK")</f>
      </c>
      <c r="AE306">
        <f>IF(IFERROR(VLOOKUP(U306,Store_Showcase!B2:H134,{5}, FALSE), TRUE)=TRUE, IF(IFERROR(VLOOKUP(U306,Store_SRP!B2:H103,{5}, FALSE), TRUE)=TRUE,VLOOKUP(U306,Store_VAM!B2:H271,{5}, FALSE),VLOOKUP(U306,Store_SRP!B2:H103,{5}, FALSE)), VLOOKUP(U306,Store_Showcase!B2:H134,{5}, FALSE))</f>
      </c>
      <c r="AF306">
        <f>IF(IFERROR(VLOOKUP(U306,Store_Showcase!B2:H134,{6}, FALSE), TRUE)=TRUE, IF(IFERROR(VLOOKUP(U306,Store_SRP!B2:H103,{6}, FALSE), TRUE)=TRUE,VLOOKUP(U306,Store_VAM!B2:H271,{6}, FALSE),VLOOKUP(U306,Store_SRP!B2:H103,{6}, FALSE)), VLOOKUP(U306,Store_Showcase!B2:H134,{6}, FALSE))</f>
      </c>
      <c r="AG306">
        <f>VLOOKUP(D306,Sku_Consolidated!A2:R948,18,FALSE)</f>
      </c>
      <c r="AH306">
        <f>VLOOKUP(D306,Sku_Consolidated!A2:S948,19,FALSE)</f>
      </c>
      <c r="AI306">
        <f>VLOOKUP(D306,Sku_Consolidated!A2:T948,20,FALSE)</f>
      </c>
    </row>
    <row r="307" spans="1:35" x14ac:dyDescent="0.25">
      <c r="A307">
        <v>2024</v>
      </c>
      <c r="B307" t="s">
        <v>30</v>
      </c>
      <c r="C307" t="s">
        <v>31</v>
      </c>
      <c r="D307">
        <v>104086239</v>
      </c>
      <c r="E307" t="s">
        <v>157</v>
      </c>
      <c r="F307" s="12" t="s">
        <v>89</v>
      </c>
      <c r="G307" s="12" t="s">
        <v>89</v>
      </c>
      <c r="H307" t="s">
        <v>34</v>
      </c>
      <c r="I307" s="13" t="s">
        <v>43</v>
      </c>
      <c r="J307" s="13">
        <f>IF(H307="EA", I307, 0)</f>
      </c>
      <c r="K307" s="13">
        <f>IF(H307="KG", I307, I307 * VLOOKUP(D307,Sku_Consolidated!A2:U948,21,FALSE))</f>
      </c>
      <c r="L307" s="14" t="s">
        <v>36</v>
      </c>
      <c r="M307">
        <v>88</v>
      </c>
      <c r="N307" s="14" t="s">
        <v>158</v>
      </c>
      <c r="O307" s="14" t="s">
        <v>159</v>
      </c>
      <c r="P307" s="14" t="s">
        <v>36</v>
      </c>
      <c r="Q307" s="14" t="s">
        <v>159</v>
      </c>
      <c r="R307">
        <f>IF(IFERROR(VLOOKUP(U307,Store_Showcase!B2:H134,7, FALSE), TRUE)=TRUE, IF(IFERROR(VLOOKUP(U307,Store_SRP!B2:H103,7, FALSE), TRUE)=TRUE,VLOOKUP(U307,Store_VAM!B2:H271,7, FALSE),VLOOKUP(U307,Store_SRP!B2:H103,7, FALSE)), VLOOKUP(U307,Store_Showcase!B2:H134,7, FALSE))</f>
      </c>
      <c r="S307">
        <f>IF(IFERROR(VLOOKUP(U307,Store_Showcase!B2:K134,10, FALSE), TRUE)=TRUE, IF(IFERROR(VLOOKUP(U307,Store_SRP!B2:K103,10, FALSE), TRUE)=TRUE,VLOOKUP(U307,Store_VAM!B2:K271,10, FALSE),VLOOKUP(U307,Store_SRP!B2:K103,10, FALSE)), VLOOKUP(U307,Store_Showcase!B2:K134,10, FALSE))</f>
      </c>
      <c r="T307">
        <f>IF(VLOOKUP(D307,Sku_Consolidated!A2:S948,19,FALSE)="SHOWCASE", VLOOKUP(U307,Store_Showcase!B2:L134,11, FALSE), IF(VLOOKUP(D307,Sku_Consolidated!A2:S948,19,FALSE)="VAM",VLOOKUP(U307,Store_VAM!B2:L271,11, FALSE),VLOOKUP(U307,Store_SRP!B2:L103,11, FALSE)))</f>
      </c>
      <c r="U307" s="14">
        <v>2009</v>
      </c>
      <c r="V307">
        <f>IF(VLOOKUP(D307,Sku_Consolidated!A2:S948,19,FALSE)="SHOWCASE", VLOOKUP(U307,Store_Showcase!B2:C134,2, FALSE), IF(VLOOKUP(D307,Sku_Consolidated!A2:S948,19,FALSE)="VAM",VLOOKUP(U307,Store_VAM!B2:C271,2, FALSE),VLOOKUP(U307,Store_SRP!B2:C103,2, FALSE)))</f>
      </c>
      <c r="W307">
        <f>VLOOKUP(D307,Sku_Consolidated!A2:G948, 7, FALSE)</f>
      </c>
      <c r="X307">
        <f>VLOOKUP(D307,Sku_Consolidated!A2:K948, 11, FALSE)</f>
      </c>
      <c r="Y307">
        <f>VLOOKUP(D307,Sku_Consolidated!A2:H948, 8, FALSE)</f>
      </c>
      <c r="Z307">
        <f>VLOOKUP(D307,Sku_Consolidated!A2:I948, 9, FALSE)</f>
      </c>
      <c r="AA307" t="s">
        <v>41</v>
      </c>
      <c r="AB307">
        <f>VLOOKUP(D307,Sku_Consolidated!A2:E948, {5}, FALSE)</f>
      </c>
      <c r="AC307">
        <f>IF(VLOOKUP(D307,Sku_Consolidated!A2:S948,19,FALSE)="SHOWCASE", VLOOKUP(U307,Store_Showcase!B2:N134,13, FALSE), IF(VLOOKUP(D307,Sku_Consolidated!A2:S948,19,FALSE)="VAM",VLOOKUP(U307,Store_VAM!B2:N271,13, FALSE),VLOOKUP(U307,Store_SRP!B2:N103,13, FALSE)))</f>
      </c>
      <c r="AD307">
        <f>IF(IFERROR(AC307,TRUE)=TRUE, "-","OK")</f>
      </c>
      <c r="AE307">
        <f>IF(IFERROR(VLOOKUP(U307,Store_Showcase!B2:H134,{5}, FALSE), TRUE)=TRUE, IF(IFERROR(VLOOKUP(U307,Store_SRP!B2:H103,{5}, FALSE), TRUE)=TRUE,VLOOKUP(U307,Store_VAM!B2:H271,{5}, FALSE),VLOOKUP(U307,Store_SRP!B2:H103,{5}, FALSE)), VLOOKUP(U307,Store_Showcase!B2:H134,{5}, FALSE))</f>
      </c>
      <c r="AF307">
        <f>IF(IFERROR(VLOOKUP(U307,Store_Showcase!B2:H134,{6}, FALSE), TRUE)=TRUE, IF(IFERROR(VLOOKUP(U307,Store_SRP!B2:H103,{6}, FALSE), TRUE)=TRUE,VLOOKUP(U307,Store_VAM!B2:H271,{6}, FALSE),VLOOKUP(U307,Store_SRP!B2:H103,{6}, FALSE)), VLOOKUP(U307,Store_Showcase!B2:H134,{6}, FALSE))</f>
      </c>
      <c r="AG307">
        <f>VLOOKUP(D307,Sku_Consolidated!A2:R948,18,FALSE)</f>
      </c>
      <c r="AH307">
        <f>VLOOKUP(D307,Sku_Consolidated!A2:S948,19,FALSE)</f>
      </c>
      <c r="AI307">
        <f>VLOOKUP(D307,Sku_Consolidated!A2:T948,20,FALSE)</f>
      </c>
    </row>
    <row r="308" spans="1:35" x14ac:dyDescent="0.25">
      <c r="A308">
        <v>2024</v>
      </c>
      <c r="B308" t="s">
        <v>30</v>
      </c>
      <c r="C308" t="s">
        <v>31</v>
      </c>
      <c r="D308">
        <v>104086242</v>
      </c>
      <c r="E308" t="s">
        <v>160</v>
      </c>
      <c r="F308" s="12" t="s">
        <v>89</v>
      </c>
      <c r="G308" s="12" t="s">
        <v>89</v>
      </c>
      <c r="H308" t="s">
        <v>34</v>
      </c>
      <c r="I308" s="13" t="s">
        <v>43</v>
      </c>
      <c r="J308" s="13">
        <f>IF(H308="EA", I308, 0)</f>
      </c>
      <c r="K308" s="13">
        <f>IF(H308="KG", I308, I308 * VLOOKUP(D308,Sku_Consolidated!A2:U948,21,FALSE))</f>
      </c>
      <c r="L308" s="14" t="s">
        <v>36</v>
      </c>
      <c r="M308">
        <v>88</v>
      </c>
      <c r="N308" s="14" t="s">
        <v>204</v>
      </c>
      <c r="O308" s="14" t="s">
        <v>205</v>
      </c>
      <c r="P308" s="14" t="s">
        <v>36</v>
      </c>
      <c r="Q308" s="14" t="s">
        <v>205</v>
      </c>
      <c r="R308">
        <f>IF(IFERROR(VLOOKUP(U308,Store_Showcase!B2:H134,7, FALSE), TRUE)=TRUE, IF(IFERROR(VLOOKUP(U308,Store_SRP!B2:H103,7, FALSE), TRUE)=TRUE,VLOOKUP(U308,Store_VAM!B2:H271,7, FALSE),VLOOKUP(U308,Store_SRP!B2:H103,7, FALSE)), VLOOKUP(U308,Store_Showcase!B2:H134,7, FALSE))</f>
      </c>
      <c r="S308">
        <f>IF(IFERROR(VLOOKUP(U308,Store_Showcase!B2:K134,10, FALSE), TRUE)=TRUE, IF(IFERROR(VLOOKUP(U308,Store_SRP!B2:K103,10, FALSE), TRUE)=TRUE,VLOOKUP(U308,Store_VAM!B2:K271,10, FALSE),VLOOKUP(U308,Store_SRP!B2:K103,10, FALSE)), VLOOKUP(U308,Store_Showcase!B2:K134,10, FALSE))</f>
      </c>
      <c r="T308">
        <f>IF(VLOOKUP(D308,Sku_Consolidated!A2:S948,19,FALSE)="SHOWCASE", VLOOKUP(U308,Store_Showcase!B2:L134,11, FALSE), IF(VLOOKUP(D308,Sku_Consolidated!A2:S948,19,FALSE)="VAM",VLOOKUP(U308,Store_VAM!B2:L271,11, FALSE),VLOOKUP(U308,Store_SRP!B2:L103,11, FALSE)))</f>
      </c>
      <c r="U308" s="14">
        <v>2009</v>
      </c>
      <c r="V308">
        <f>IF(VLOOKUP(D308,Sku_Consolidated!A2:S948,19,FALSE)="SHOWCASE", VLOOKUP(U308,Store_Showcase!B2:C134,2, FALSE), IF(VLOOKUP(D308,Sku_Consolidated!A2:S948,19,FALSE)="VAM",VLOOKUP(U308,Store_VAM!B2:C271,2, FALSE),VLOOKUP(U308,Store_SRP!B2:C103,2, FALSE)))</f>
      </c>
      <c r="W308">
        <f>VLOOKUP(D308,Sku_Consolidated!A2:G948, 7, FALSE)</f>
      </c>
      <c r="X308">
        <f>VLOOKUP(D308,Sku_Consolidated!A2:K948, 11, FALSE)</f>
      </c>
      <c r="Y308">
        <f>VLOOKUP(D308,Sku_Consolidated!A2:H948, 8, FALSE)</f>
      </c>
      <c r="Z308">
        <f>VLOOKUP(D308,Sku_Consolidated!A2:I948, 9, FALSE)</f>
      </c>
      <c r="AA308" t="s">
        <v>41</v>
      </c>
      <c r="AB308">
        <f>VLOOKUP(D308,Sku_Consolidated!A2:E948, {5}, FALSE)</f>
      </c>
      <c r="AC308">
        <f>IF(VLOOKUP(D308,Sku_Consolidated!A2:S948,19,FALSE)="SHOWCASE", VLOOKUP(U308,Store_Showcase!B2:N134,13, FALSE), IF(VLOOKUP(D308,Sku_Consolidated!A2:S948,19,FALSE)="VAM",VLOOKUP(U308,Store_VAM!B2:N271,13, FALSE),VLOOKUP(U308,Store_SRP!B2:N103,13, FALSE)))</f>
      </c>
      <c r="AD308">
        <f>IF(IFERROR(AC308,TRUE)=TRUE, "-","OK")</f>
      </c>
      <c r="AE308">
        <f>IF(IFERROR(VLOOKUP(U308,Store_Showcase!B2:H134,{5}, FALSE), TRUE)=TRUE, IF(IFERROR(VLOOKUP(U308,Store_SRP!B2:H103,{5}, FALSE), TRUE)=TRUE,VLOOKUP(U308,Store_VAM!B2:H271,{5}, FALSE),VLOOKUP(U308,Store_SRP!B2:H103,{5}, FALSE)), VLOOKUP(U308,Store_Showcase!B2:H134,{5}, FALSE))</f>
      </c>
      <c r="AF308">
        <f>IF(IFERROR(VLOOKUP(U308,Store_Showcase!B2:H134,{6}, FALSE), TRUE)=TRUE, IF(IFERROR(VLOOKUP(U308,Store_SRP!B2:H103,{6}, FALSE), TRUE)=TRUE,VLOOKUP(U308,Store_VAM!B2:H271,{6}, FALSE),VLOOKUP(U308,Store_SRP!B2:H103,{6}, FALSE)), VLOOKUP(U308,Store_Showcase!B2:H134,{6}, FALSE))</f>
      </c>
      <c r="AG308">
        <f>VLOOKUP(D308,Sku_Consolidated!A2:R948,18,FALSE)</f>
      </c>
      <c r="AH308">
        <f>VLOOKUP(D308,Sku_Consolidated!A2:S948,19,FALSE)</f>
      </c>
      <c r="AI308">
        <f>VLOOKUP(D308,Sku_Consolidated!A2:T948,20,FALSE)</f>
      </c>
    </row>
    <row r="309" spans="1:35" x14ac:dyDescent="0.25">
      <c r="A309">
        <v>2024</v>
      </c>
      <c r="B309" t="s">
        <v>30</v>
      </c>
      <c r="C309" t="s">
        <v>31</v>
      </c>
      <c r="D309">
        <v>104086250</v>
      </c>
      <c r="E309" t="s">
        <v>197</v>
      </c>
      <c r="F309" s="12" t="s">
        <v>92</v>
      </c>
      <c r="G309" s="12" t="s">
        <v>92</v>
      </c>
      <c r="H309" t="s">
        <v>34</v>
      </c>
      <c r="I309" s="13" t="s">
        <v>43</v>
      </c>
      <c r="J309" s="13">
        <f>IF(H309="EA", I309, 0)</f>
      </c>
      <c r="K309" s="13">
        <f>IF(H309="KG", I309, I309 * VLOOKUP(D309,Sku_Consolidated!A2:U948,21,FALSE))</f>
      </c>
      <c r="L309" s="14" t="s">
        <v>36</v>
      </c>
      <c r="M309">
        <v>88</v>
      </c>
      <c r="N309" s="14" t="s">
        <v>198</v>
      </c>
      <c r="O309" s="14" t="s">
        <v>199</v>
      </c>
      <c r="P309" s="14" t="s">
        <v>36</v>
      </c>
      <c r="Q309" s="14" t="s">
        <v>199</v>
      </c>
      <c r="R309">
        <f>IF(IFERROR(VLOOKUP(U309,Store_Showcase!B2:H134,7, FALSE), TRUE)=TRUE, IF(IFERROR(VLOOKUP(U309,Store_SRP!B2:H103,7, FALSE), TRUE)=TRUE,VLOOKUP(U309,Store_VAM!B2:H271,7, FALSE),VLOOKUP(U309,Store_SRP!B2:H103,7, FALSE)), VLOOKUP(U309,Store_Showcase!B2:H134,7, FALSE))</f>
      </c>
      <c r="S309">
        <f>IF(IFERROR(VLOOKUP(U309,Store_Showcase!B2:K134,10, FALSE), TRUE)=TRUE, IF(IFERROR(VLOOKUP(U309,Store_SRP!B2:K103,10, FALSE), TRUE)=TRUE,VLOOKUP(U309,Store_VAM!B2:K271,10, FALSE),VLOOKUP(U309,Store_SRP!B2:K103,10, FALSE)), VLOOKUP(U309,Store_Showcase!B2:K134,10, FALSE))</f>
      </c>
      <c r="T309">
        <f>IF(VLOOKUP(D309,Sku_Consolidated!A2:S948,19,FALSE)="SHOWCASE", VLOOKUP(U309,Store_Showcase!B2:L134,11, FALSE), IF(VLOOKUP(D309,Sku_Consolidated!A2:S948,19,FALSE)="VAM",VLOOKUP(U309,Store_VAM!B2:L271,11, FALSE),VLOOKUP(U309,Store_SRP!B2:L103,11, FALSE)))</f>
      </c>
      <c r="U309" s="14">
        <v>2009</v>
      </c>
      <c r="V309">
        <f>IF(VLOOKUP(D309,Sku_Consolidated!A2:S948,19,FALSE)="SHOWCASE", VLOOKUP(U309,Store_Showcase!B2:C134,2, FALSE), IF(VLOOKUP(D309,Sku_Consolidated!A2:S948,19,FALSE)="VAM",VLOOKUP(U309,Store_VAM!B2:C271,2, FALSE),VLOOKUP(U309,Store_SRP!B2:C103,2, FALSE)))</f>
      </c>
      <c r="W309">
        <f>VLOOKUP(D309,Sku_Consolidated!A2:G948, 7, FALSE)</f>
      </c>
      <c r="X309">
        <f>VLOOKUP(D309,Sku_Consolidated!A2:K948, 11, FALSE)</f>
      </c>
      <c r="Y309">
        <f>VLOOKUP(D309,Sku_Consolidated!A2:H948, 8, FALSE)</f>
      </c>
      <c r="Z309">
        <f>VLOOKUP(D309,Sku_Consolidated!A2:I948, 9, FALSE)</f>
      </c>
      <c r="AA309" t="s">
        <v>41</v>
      </c>
      <c r="AB309">
        <f>VLOOKUP(D309,Sku_Consolidated!A2:E948, {5}, FALSE)</f>
      </c>
      <c r="AC309">
        <f>IF(VLOOKUP(D309,Sku_Consolidated!A2:S948,19,FALSE)="SHOWCASE", VLOOKUP(U309,Store_Showcase!B2:N134,13, FALSE), IF(VLOOKUP(D309,Sku_Consolidated!A2:S948,19,FALSE)="VAM",VLOOKUP(U309,Store_VAM!B2:N271,13, FALSE),VLOOKUP(U309,Store_SRP!B2:N103,13, FALSE)))</f>
      </c>
      <c r="AD309">
        <f>IF(IFERROR(AC309,TRUE)=TRUE, "-","OK")</f>
      </c>
      <c r="AE309">
        <f>IF(IFERROR(VLOOKUP(U309,Store_Showcase!B2:H134,{5}, FALSE), TRUE)=TRUE, IF(IFERROR(VLOOKUP(U309,Store_SRP!B2:H103,{5}, FALSE), TRUE)=TRUE,VLOOKUP(U309,Store_VAM!B2:H271,{5}, FALSE),VLOOKUP(U309,Store_SRP!B2:H103,{5}, FALSE)), VLOOKUP(U309,Store_Showcase!B2:H134,{5}, FALSE))</f>
      </c>
      <c r="AF309">
        <f>IF(IFERROR(VLOOKUP(U309,Store_Showcase!B2:H134,{6}, FALSE), TRUE)=TRUE, IF(IFERROR(VLOOKUP(U309,Store_SRP!B2:H103,{6}, FALSE), TRUE)=TRUE,VLOOKUP(U309,Store_VAM!B2:H271,{6}, FALSE),VLOOKUP(U309,Store_SRP!B2:H103,{6}, FALSE)), VLOOKUP(U309,Store_Showcase!B2:H134,{6}, FALSE))</f>
      </c>
      <c r="AG309">
        <f>VLOOKUP(D309,Sku_Consolidated!A2:R948,18,FALSE)</f>
      </c>
      <c r="AH309">
        <f>VLOOKUP(D309,Sku_Consolidated!A2:S948,19,FALSE)</f>
      </c>
      <c r="AI309">
        <f>VLOOKUP(D309,Sku_Consolidated!A2:T948,20,FALSE)</f>
      </c>
    </row>
    <row r="310" spans="1:35" x14ac:dyDescent="0.25">
      <c r="A310">
        <v>2024</v>
      </c>
      <c r="B310" t="s">
        <v>30</v>
      </c>
      <c r="C310" t="s">
        <v>31</v>
      </c>
      <c r="D310">
        <v>104086250</v>
      </c>
      <c r="E310" t="s">
        <v>197</v>
      </c>
      <c r="F310" s="12" t="s">
        <v>128</v>
      </c>
      <c r="G310" s="12" t="s">
        <v>128</v>
      </c>
      <c r="H310" t="s">
        <v>34</v>
      </c>
      <c r="I310" s="13" t="s">
        <v>43</v>
      </c>
      <c r="J310" s="13">
        <f>IF(H310="EA", I310, 0)</f>
      </c>
      <c r="K310" s="13">
        <f>IF(H310="KG", I310, I310 * VLOOKUP(D310,Sku_Consolidated!A2:U948,21,FALSE))</f>
      </c>
      <c r="L310" s="14" t="s">
        <v>36</v>
      </c>
      <c r="M310">
        <v>88</v>
      </c>
      <c r="N310" s="14" t="s">
        <v>198</v>
      </c>
      <c r="O310" s="14" t="s">
        <v>199</v>
      </c>
      <c r="P310" s="14" t="s">
        <v>36</v>
      </c>
      <c r="Q310" s="14" t="s">
        <v>199</v>
      </c>
      <c r="R310">
        <f>IF(IFERROR(VLOOKUP(U310,Store_Showcase!B2:H134,7, FALSE), TRUE)=TRUE, IF(IFERROR(VLOOKUP(U310,Store_SRP!B2:H103,7, FALSE), TRUE)=TRUE,VLOOKUP(U310,Store_VAM!B2:H271,7, FALSE),VLOOKUP(U310,Store_SRP!B2:H103,7, FALSE)), VLOOKUP(U310,Store_Showcase!B2:H134,7, FALSE))</f>
      </c>
      <c r="S310">
        <f>IF(IFERROR(VLOOKUP(U310,Store_Showcase!B2:K134,10, FALSE), TRUE)=TRUE, IF(IFERROR(VLOOKUP(U310,Store_SRP!B2:K103,10, FALSE), TRUE)=TRUE,VLOOKUP(U310,Store_VAM!B2:K271,10, FALSE),VLOOKUP(U310,Store_SRP!B2:K103,10, FALSE)), VLOOKUP(U310,Store_Showcase!B2:K134,10, FALSE))</f>
      </c>
      <c r="T310">
        <f>IF(VLOOKUP(D310,Sku_Consolidated!A2:S948,19,FALSE)="SHOWCASE", VLOOKUP(U310,Store_Showcase!B2:L134,11, FALSE), IF(VLOOKUP(D310,Sku_Consolidated!A2:S948,19,FALSE)="VAM",VLOOKUP(U310,Store_VAM!B2:L271,11, FALSE),VLOOKUP(U310,Store_SRP!B2:L103,11, FALSE)))</f>
      </c>
      <c r="U310" s="14">
        <v>2009</v>
      </c>
      <c r="V310">
        <f>IF(VLOOKUP(D310,Sku_Consolidated!A2:S948,19,FALSE)="SHOWCASE", VLOOKUP(U310,Store_Showcase!B2:C134,2, FALSE), IF(VLOOKUP(D310,Sku_Consolidated!A2:S948,19,FALSE)="VAM",VLOOKUP(U310,Store_VAM!B2:C271,2, FALSE),VLOOKUP(U310,Store_SRP!B2:C103,2, FALSE)))</f>
      </c>
      <c r="W310">
        <f>VLOOKUP(D310,Sku_Consolidated!A2:G948, 7, FALSE)</f>
      </c>
      <c r="X310">
        <f>VLOOKUP(D310,Sku_Consolidated!A2:K948, 11, FALSE)</f>
      </c>
      <c r="Y310">
        <f>VLOOKUP(D310,Sku_Consolidated!A2:H948, 8, FALSE)</f>
      </c>
      <c r="Z310">
        <f>VLOOKUP(D310,Sku_Consolidated!A2:I948, 9, FALSE)</f>
      </c>
      <c r="AA310" t="s">
        <v>41</v>
      </c>
      <c r="AB310">
        <f>VLOOKUP(D310,Sku_Consolidated!A2:E948, {5}, FALSE)</f>
      </c>
      <c r="AC310">
        <f>IF(VLOOKUP(D310,Sku_Consolidated!A2:S948,19,FALSE)="SHOWCASE", VLOOKUP(U310,Store_Showcase!B2:N134,13, FALSE), IF(VLOOKUP(D310,Sku_Consolidated!A2:S948,19,FALSE)="VAM",VLOOKUP(U310,Store_VAM!B2:N271,13, FALSE),VLOOKUP(U310,Store_SRP!B2:N103,13, FALSE)))</f>
      </c>
      <c r="AD310">
        <f>IF(IFERROR(AC310,TRUE)=TRUE, "-","OK")</f>
      </c>
      <c r="AE310">
        <f>IF(IFERROR(VLOOKUP(U310,Store_Showcase!B2:H134,{5}, FALSE), TRUE)=TRUE, IF(IFERROR(VLOOKUP(U310,Store_SRP!B2:H103,{5}, FALSE), TRUE)=TRUE,VLOOKUP(U310,Store_VAM!B2:H271,{5}, FALSE),VLOOKUP(U310,Store_SRP!B2:H103,{5}, FALSE)), VLOOKUP(U310,Store_Showcase!B2:H134,{5}, FALSE))</f>
      </c>
      <c r="AF310">
        <f>IF(IFERROR(VLOOKUP(U310,Store_Showcase!B2:H134,{6}, FALSE), TRUE)=TRUE, IF(IFERROR(VLOOKUP(U310,Store_SRP!B2:H103,{6}, FALSE), TRUE)=TRUE,VLOOKUP(U310,Store_VAM!B2:H271,{6}, FALSE),VLOOKUP(U310,Store_SRP!B2:H103,{6}, FALSE)), VLOOKUP(U310,Store_Showcase!B2:H134,{6}, FALSE))</f>
      </c>
      <c r="AG310">
        <f>VLOOKUP(D310,Sku_Consolidated!A2:R948,18,FALSE)</f>
      </c>
      <c r="AH310">
        <f>VLOOKUP(D310,Sku_Consolidated!A2:S948,19,FALSE)</f>
      </c>
      <c r="AI310">
        <f>VLOOKUP(D310,Sku_Consolidated!A2:T948,20,FALSE)</f>
      </c>
    </row>
    <row r="311" spans="1:35" x14ac:dyDescent="0.25">
      <c r="A311">
        <v>2024</v>
      </c>
      <c r="B311" t="s">
        <v>30</v>
      </c>
      <c r="C311" t="s">
        <v>31</v>
      </c>
      <c r="D311">
        <v>21825</v>
      </c>
      <c r="E311" t="s">
        <v>206</v>
      </c>
      <c r="F311" s="12" t="s">
        <v>33</v>
      </c>
      <c r="G311" s="12" t="s">
        <v>33</v>
      </c>
      <c r="H311" t="s">
        <v>10</v>
      </c>
      <c r="I311" s="13" t="s">
        <v>207</v>
      </c>
      <c r="J311" s="13">
        <f>IF(H311="EA", I311, 0)</f>
      </c>
      <c r="K311" s="13">
        <f>IF(H311="KG", I311, I311 * VLOOKUP(D311,Sku_Consolidated!A2:U948,21,FALSE))</f>
      </c>
      <c r="L311" s="14" t="s">
        <v>36</v>
      </c>
      <c r="M311">
        <v>88</v>
      </c>
      <c r="N311" s="14" t="s">
        <v>208</v>
      </c>
      <c r="O311" s="14" t="s">
        <v>209</v>
      </c>
      <c r="P311" s="14" t="s">
        <v>36</v>
      </c>
      <c r="Q311" s="14" t="s">
        <v>209</v>
      </c>
      <c r="R311">
        <f>IF(IFERROR(VLOOKUP(U311,Store_Showcase!B2:H134,7, FALSE), TRUE)=TRUE, IF(IFERROR(VLOOKUP(U311,Store_SRP!B2:H103,7, FALSE), TRUE)=TRUE,VLOOKUP(U311,Store_VAM!B2:H271,7, FALSE),VLOOKUP(U311,Store_SRP!B2:H103,7, FALSE)), VLOOKUP(U311,Store_Showcase!B2:H134,7, FALSE))</f>
      </c>
      <c r="S311">
        <f>IF(IFERROR(VLOOKUP(U311,Store_Showcase!B2:K134,10, FALSE), TRUE)=TRUE, IF(IFERROR(VLOOKUP(U311,Store_SRP!B2:K103,10, FALSE), TRUE)=TRUE,VLOOKUP(U311,Store_VAM!B2:K271,10, FALSE),VLOOKUP(U311,Store_SRP!B2:K103,10, FALSE)), VLOOKUP(U311,Store_Showcase!B2:K134,10, FALSE))</f>
      </c>
      <c r="T311">
        <f>IF(VLOOKUP(D311,Sku_Consolidated!A2:S948,19,FALSE)="SHOWCASE", VLOOKUP(U311,Store_Showcase!B2:L134,11, FALSE), IF(VLOOKUP(D311,Sku_Consolidated!A2:S948,19,FALSE)="VAM",VLOOKUP(U311,Store_VAM!B2:L271,11, FALSE),VLOOKUP(U311,Store_SRP!B2:L103,11, FALSE)))</f>
      </c>
      <c r="U311" s="14">
        <v>2002</v>
      </c>
      <c r="V311">
        <f>IF(VLOOKUP(D311,Sku_Consolidated!A2:S948,19,FALSE)="SHOWCASE", VLOOKUP(U311,Store_Showcase!B2:C134,2, FALSE), IF(VLOOKUP(D311,Sku_Consolidated!A2:S948,19,FALSE)="VAM",VLOOKUP(U311,Store_VAM!B2:C271,2, FALSE),VLOOKUP(U311,Store_SRP!B2:C103,2, FALSE)))</f>
      </c>
      <c r="W311">
        <f>VLOOKUP(D311,Sku_Consolidated!A2:G948, 7, FALSE)</f>
      </c>
      <c r="X311">
        <f>VLOOKUP(D311,Sku_Consolidated!A2:K948, 11, FALSE)</f>
      </c>
      <c r="Y311">
        <f>VLOOKUP(D311,Sku_Consolidated!A2:H948, 8, FALSE)</f>
      </c>
      <c r="Z311">
        <f>VLOOKUP(D311,Sku_Consolidated!A2:I948, 9, FALSE)</f>
      </c>
      <c r="AA311" t="s">
        <v>41</v>
      </c>
      <c r="AB311">
        <f>VLOOKUP(D311,Sku_Consolidated!A2:E948, {5}, FALSE)</f>
      </c>
      <c r="AC311">
        <f>IF(VLOOKUP(D311,Sku_Consolidated!A2:S948,19,FALSE)="SHOWCASE", VLOOKUP(U311,Store_Showcase!B2:N134,13, FALSE), IF(VLOOKUP(D311,Sku_Consolidated!A2:S948,19,FALSE)="VAM",VLOOKUP(U311,Store_VAM!B2:N271,13, FALSE),VLOOKUP(U311,Store_SRP!B2:N103,13, FALSE)))</f>
      </c>
      <c r="AD311">
        <f>IF(IFERROR(AC311,TRUE)=TRUE, "-","OK")</f>
      </c>
      <c r="AE311">
        <f>IF(IFERROR(VLOOKUP(U311,Store_Showcase!B2:H134,{5}, FALSE), TRUE)=TRUE, IF(IFERROR(VLOOKUP(U311,Store_SRP!B2:H103,{5}, FALSE), TRUE)=TRUE,VLOOKUP(U311,Store_VAM!B2:H271,{5}, FALSE),VLOOKUP(U311,Store_SRP!B2:H103,{5}, FALSE)), VLOOKUP(U311,Store_Showcase!B2:H134,{5}, FALSE))</f>
      </c>
      <c r="AF311">
        <f>IF(IFERROR(VLOOKUP(U311,Store_Showcase!B2:H134,{6}, FALSE), TRUE)=TRUE, IF(IFERROR(VLOOKUP(U311,Store_SRP!B2:H103,{6}, FALSE), TRUE)=TRUE,VLOOKUP(U311,Store_VAM!B2:H271,{6}, FALSE),VLOOKUP(U311,Store_SRP!B2:H103,{6}, FALSE)), VLOOKUP(U311,Store_Showcase!B2:H134,{6}, FALSE))</f>
      </c>
      <c r="AG311">
        <f>VLOOKUP(D311,Sku_Consolidated!A2:R948,18,FALSE)</f>
      </c>
      <c r="AH311">
        <f>VLOOKUP(D311,Sku_Consolidated!A2:S948,19,FALSE)</f>
      </c>
      <c r="AI311">
        <f>VLOOKUP(D311,Sku_Consolidated!A2:T948,20,FALSE)</f>
      </c>
    </row>
    <row r="312" spans="1:35" x14ac:dyDescent="0.25">
      <c r="A312">
        <v>2024</v>
      </c>
      <c r="B312" t="s">
        <v>30</v>
      </c>
      <c r="C312" t="s">
        <v>31</v>
      </c>
      <c r="D312">
        <v>21827</v>
      </c>
      <c r="E312" t="s">
        <v>210</v>
      </c>
      <c r="F312" s="12" t="s">
        <v>33</v>
      </c>
      <c r="G312" s="12" t="s">
        <v>33</v>
      </c>
      <c r="H312" t="s">
        <v>10</v>
      </c>
      <c r="I312" s="13" t="s">
        <v>211</v>
      </c>
      <c r="J312" s="13">
        <f>IF(H312="EA", I312, 0)</f>
      </c>
      <c r="K312" s="13">
        <f>IF(H312="KG", I312, I312 * VLOOKUP(D312,Sku_Consolidated!A2:U948,21,FALSE))</f>
      </c>
      <c r="L312" s="14" t="s">
        <v>36</v>
      </c>
      <c r="M312">
        <v>88</v>
      </c>
      <c r="N312" s="14" t="s">
        <v>212</v>
      </c>
      <c r="O312" s="14" t="s">
        <v>213</v>
      </c>
      <c r="P312" s="14" t="s">
        <v>214</v>
      </c>
      <c r="Q312" s="14" t="s">
        <v>215</v>
      </c>
      <c r="R312">
        <f>IF(IFERROR(VLOOKUP(U312,Store_Showcase!B2:H134,7, FALSE), TRUE)=TRUE, IF(IFERROR(VLOOKUP(U312,Store_SRP!B2:H103,7, FALSE), TRUE)=TRUE,VLOOKUP(U312,Store_VAM!B2:H271,7, FALSE),VLOOKUP(U312,Store_SRP!B2:H103,7, FALSE)), VLOOKUP(U312,Store_Showcase!B2:H134,7, FALSE))</f>
      </c>
      <c r="S312">
        <f>IF(IFERROR(VLOOKUP(U312,Store_Showcase!B2:K134,10, FALSE), TRUE)=TRUE, IF(IFERROR(VLOOKUP(U312,Store_SRP!B2:K103,10, FALSE), TRUE)=TRUE,VLOOKUP(U312,Store_VAM!B2:K271,10, FALSE),VLOOKUP(U312,Store_SRP!B2:K103,10, FALSE)), VLOOKUP(U312,Store_Showcase!B2:K134,10, FALSE))</f>
      </c>
      <c r="T312">
        <f>IF(VLOOKUP(D312,Sku_Consolidated!A2:S948,19,FALSE)="SHOWCASE", VLOOKUP(U312,Store_Showcase!B2:L134,11, FALSE), IF(VLOOKUP(D312,Sku_Consolidated!A2:S948,19,FALSE)="VAM",VLOOKUP(U312,Store_VAM!B2:L271,11, FALSE),VLOOKUP(U312,Store_SRP!B2:L103,11, FALSE)))</f>
      </c>
      <c r="U312" s="14">
        <v>2002</v>
      </c>
      <c r="V312">
        <f>IF(VLOOKUP(D312,Sku_Consolidated!A2:S948,19,FALSE)="SHOWCASE", VLOOKUP(U312,Store_Showcase!B2:C134,2, FALSE), IF(VLOOKUP(D312,Sku_Consolidated!A2:S948,19,FALSE)="VAM",VLOOKUP(U312,Store_VAM!B2:C271,2, FALSE),VLOOKUP(U312,Store_SRP!B2:C103,2, FALSE)))</f>
      </c>
      <c r="W312">
        <f>VLOOKUP(D312,Sku_Consolidated!A2:G948, 7, FALSE)</f>
      </c>
      <c r="X312">
        <f>VLOOKUP(D312,Sku_Consolidated!A2:K948, 11, FALSE)</f>
      </c>
      <c r="Y312">
        <f>VLOOKUP(D312,Sku_Consolidated!A2:H948, 8, FALSE)</f>
      </c>
      <c r="Z312">
        <f>VLOOKUP(D312,Sku_Consolidated!A2:I948, 9, FALSE)</f>
      </c>
      <c r="AA312" t="s">
        <v>41</v>
      </c>
      <c r="AB312">
        <f>VLOOKUP(D312,Sku_Consolidated!A2:E948, {5}, FALSE)</f>
      </c>
      <c r="AC312">
        <f>IF(VLOOKUP(D312,Sku_Consolidated!A2:S948,19,FALSE)="SHOWCASE", VLOOKUP(U312,Store_Showcase!B2:N134,13, FALSE), IF(VLOOKUP(D312,Sku_Consolidated!A2:S948,19,FALSE)="VAM",VLOOKUP(U312,Store_VAM!B2:N271,13, FALSE),VLOOKUP(U312,Store_SRP!B2:N103,13, FALSE)))</f>
      </c>
      <c r="AD312">
        <f>IF(IFERROR(AC312,TRUE)=TRUE, "-","OK")</f>
      </c>
      <c r="AE312">
        <f>IF(IFERROR(VLOOKUP(U312,Store_Showcase!B2:H134,{5}, FALSE), TRUE)=TRUE, IF(IFERROR(VLOOKUP(U312,Store_SRP!B2:H103,{5}, FALSE), TRUE)=TRUE,VLOOKUP(U312,Store_VAM!B2:H271,{5}, FALSE),VLOOKUP(U312,Store_SRP!B2:H103,{5}, FALSE)), VLOOKUP(U312,Store_Showcase!B2:H134,{5}, FALSE))</f>
      </c>
      <c r="AF312">
        <f>IF(IFERROR(VLOOKUP(U312,Store_Showcase!B2:H134,{6}, FALSE), TRUE)=TRUE, IF(IFERROR(VLOOKUP(U312,Store_SRP!B2:H103,{6}, FALSE), TRUE)=TRUE,VLOOKUP(U312,Store_VAM!B2:H271,{6}, FALSE),VLOOKUP(U312,Store_SRP!B2:H103,{6}, FALSE)), VLOOKUP(U312,Store_Showcase!B2:H134,{6}, FALSE))</f>
      </c>
      <c r="AG312">
        <f>VLOOKUP(D312,Sku_Consolidated!A2:R948,18,FALSE)</f>
      </c>
      <c r="AH312">
        <f>VLOOKUP(D312,Sku_Consolidated!A2:S948,19,FALSE)</f>
      </c>
      <c r="AI312">
        <f>VLOOKUP(D312,Sku_Consolidated!A2:T948,20,FALSE)</f>
      </c>
    </row>
    <row r="313" spans="1:35" x14ac:dyDescent="0.25">
      <c r="A313">
        <v>2024</v>
      </c>
      <c r="B313" t="s">
        <v>30</v>
      </c>
      <c r="C313" t="s">
        <v>31</v>
      </c>
      <c r="D313">
        <v>21834</v>
      </c>
      <c r="E313" t="s">
        <v>216</v>
      </c>
      <c r="F313" s="12" t="s">
        <v>33</v>
      </c>
      <c r="G313" s="12" t="s">
        <v>33</v>
      </c>
      <c r="H313" t="s">
        <v>10</v>
      </c>
      <c r="I313" s="13" t="s">
        <v>217</v>
      </c>
      <c r="J313" s="13">
        <f>IF(H313="EA", I313, 0)</f>
      </c>
      <c r="K313" s="13">
        <f>IF(H313="KG", I313, I313 * VLOOKUP(D313,Sku_Consolidated!A2:U948,21,FALSE))</f>
      </c>
      <c r="L313" s="14" t="s">
        <v>36</v>
      </c>
      <c r="M313">
        <v>88</v>
      </c>
      <c r="N313" s="14" t="s">
        <v>218</v>
      </c>
      <c r="O313" s="14" t="s">
        <v>219</v>
      </c>
      <c r="P313" s="14" t="s">
        <v>36</v>
      </c>
      <c r="Q313" s="14" t="s">
        <v>219</v>
      </c>
      <c r="R313">
        <f>IF(IFERROR(VLOOKUP(U313,Store_Showcase!B2:H134,7, FALSE), TRUE)=TRUE, IF(IFERROR(VLOOKUP(U313,Store_SRP!B2:H103,7, FALSE), TRUE)=TRUE,VLOOKUP(U313,Store_VAM!B2:H271,7, FALSE),VLOOKUP(U313,Store_SRP!B2:H103,7, FALSE)), VLOOKUP(U313,Store_Showcase!B2:H134,7, FALSE))</f>
      </c>
      <c r="S313">
        <f>IF(IFERROR(VLOOKUP(U313,Store_Showcase!B2:K134,10, FALSE), TRUE)=TRUE, IF(IFERROR(VLOOKUP(U313,Store_SRP!B2:K103,10, FALSE), TRUE)=TRUE,VLOOKUP(U313,Store_VAM!B2:K271,10, FALSE),VLOOKUP(U313,Store_SRP!B2:K103,10, FALSE)), VLOOKUP(U313,Store_Showcase!B2:K134,10, FALSE))</f>
      </c>
      <c r="T313">
        <f>IF(VLOOKUP(D313,Sku_Consolidated!A2:S948,19,FALSE)="SHOWCASE", VLOOKUP(U313,Store_Showcase!B2:L134,11, FALSE), IF(VLOOKUP(D313,Sku_Consolidated!A2:S948,19,FALSE)="VAM",VLOOKUP(U313,Store_VAM!B2:L271,11, FALSE),VLOOKUP(U313,Store_SRP!B2:L103,11, FALSE)))</f>
      </c>
      <c r="U313" s="14">
        <v>2002</v>
      </c>
      <c r="V313">
        <f>IF(VLOOKUP(D313,Sku_Consolidated!A2:S948,19,FALSE)="SHOWCASE", VLOOKUP(U313,Store_Showcase!B2:C134,2, FALSE), IF(VLOOKUP(D313,Sku_Consolidated!A2:S948,19,FALSE)="VAM",VLOOKUP(U313,Store_VAM!B2:C271,2, FALSE),VLOOKUP(U313,Store_SRP!B2:C103,2, FALSE)))</f>
      </c>
      <c r="W313">
        <f>VLOOKUP(D313,Sku_Consolidated!A2:G948, 7, FALSE)</f>
      </c>
      <c r="X313">
        <f>VLOOKUP(D313,Sku_Consolidated!A2:K948, 11, FALSE)</f>
      </c>
      <c r="Y313">
        <f>VLOOKUP(D313,Sku_Consolidated!A2:H948, 8, FALSE)</f>
      </c>
      <c r="Z313">
        <f>VLOOKUP(D313,Sku_Consolidated!A2:I948, 9, FALSE)</f>
      </c>
      <c r="AA313" t="s">
        <v>41</v>
      </c>
      <c r="AB313">
        <f>VLOOKUP(D313,Sku_Consolidated!A2:E948, {5}, FALSE)</f>
      </c>
      <c r="AC313">
        <f>IF(VLOOKUP(D313,Sku_Consolidated!A2:S948,19,FALSE)="SHOWCASE", VLOOKUP(U313,Store_Showcase!B2:N134,13, FALSE), IF(VLOOKUP(D313,Sku_Consolidated!A2:S948,19,FALSE)="VAM",VLOOKUP(U313,Store_VAM!B2:N271,13, FALSE),VLOOKUP(U313,Store_SRP!B2:N103,13, FALSE)))</f>
      </c>
      <c r="AD313">
        <f>IF(IFERROR(AC313,TRUE)=TRUE, "-","OK")</f>
      </c>
      <c r="AE313">
        <f>IF(IFERROR(VLOOKUP(U313,Store_Showcase!B2:H134,{5}, FALSE), TRUE)=TRUE, IF(IFERROR(VLOOKUP(U313,Store_SRP!B2:H103,{5}, FALSE), TRUE)=TRUE,VLOOKUP(U313,Store_VAM!B2:H271,{5}, FALSE),VLOOKUP(U313,Store_SRP!B2:H103,{5}, FALSE)), VLOOKUP(U313,Store_Showcase!B2:H134,{5}, FALSE))</f>
      </c>
      <c r="AF313">
        <f>IF(IFERROR(VLOOKUP(U313,Store_Showcase!B2:H134,{6}, FALSE), TRUE)=TRUE, IF(IFERROR(VLOOKUP(U313,Store_SRP!B2:H103,{6}, FALSE), TRUE)=TRUE,VLOOKUP(U313,Store_VAM!B2:H271,{6}, FALSE),VLOOKUP(U313,Store_SRP!B2:H103,{6}, FALSE)), VLOOKUP(U313,Store_Showcase!B2:H134,{6}, FALSE))</f>
      </c>
      <c r="AG313">
        <f>VLOOKUP(D313,Sku_Consolidated!A2:R948,18,FALSE)</f>
      </c>
      <c r="AH313">
        <f>VLOOKUP(D313,Sku_Consolidated!A2:S948,19,FALSE)</f>
      </c>
      <c r="AI313">
        <f>VLOOKUP(D313,Sku_Consolidated!A2:T948,20,FALSE)</f>
      </c>
    </row>
    <row r="314" spans="1:35" x14ac:dyDescent="0.25">
      <c r="A314">
        <v>2024</v>
      </c>
      <c r="B314" t="s">
        <v>30</v>
      </c>
      <c r="C314" t="s">
        <v>31</v>
      </c>
      <c r="D314">
        <v>21839</v>
      </c>
      <c r="E314" t="s">
        <v>220</v>
      </c>
      <c r="F314" s="12" t="s">
        <v>33</v>
      </c>
      <c r="G314" s="12" t="s">
        <v>33</v>
      </c>
      <c r="H314" t="s">
        <v>10</v>
      </c>
      <c r="I314" s="13" t="s">
        <v>221</v>
      </c>
      <c r="J314" s="13">
        <f>IF(H314="EA", I314, 0)</f>
      </c>
      <c r="K314" s="13">
        <f>IF(H314="KG", I314, I314 * VLOOKUP(D314,Sku_Consolidated!A2:U948,21,FALSE))</f>
      </c>
      <c r="L314" s="14" t="s">
        <v>36</v>
      </c>
      <c r="M314">
        <v>88</v>
      </c>
      <c r="N314" s="14" t="s">
        <v>222</v>
      </c>
      <c r="O314" s="14" t="s">
        <v>223</v>
      </c>
      <c r="P314" s="14" t="s">
        <v>36</v>
      </c>
      <c r="Q314" s="14" t="s">
        <v>223</v>
      </c>
      <c r="R314">
        <f>IF(IFERROR(VLOOKUP(U314,Store_Showcase!B2:H134,7, FALSE), TRUE)=TRUE, IF(IFERROR(VLOOKUP(U314,Store_SRP!B2:H103,7, FALSE), TRUE)=TRUE,VLOOKUP(U314,Store_VAM!B2:H271,7, FALSE),VLOOKUP(U314,Store_SRP!B2:H103,7, FALSE)), VLOOKUP(U314,Store_Showcase!B2:H134,7, FALSE))</f>
      </c>
      <c r="S314">
        <f>IF(IFERROR(VLOOKUP(U314,Store_Showcase!B2:K134,10, FALSE), TRUE)=TRUE, IF(IFERROR(VLOOKUP(U314,Store_SRP!B2:K103,10, FALSE), TRUE)=TRUE,VLOOKUP(U314,Store_VAM!B2:K271,10, FALSE),VLOOKUP(U314,Store_SRP!B2:K103,10, FALSE)), VLOOKUP(U314,Store_Showcase!B2:K134,10, FALSE))</f>
      </c>
      <c r="T314">
        <f>IF(VLOOKUP(D314,Sku_Consolidated!A2:S948,19,FALSE)="SHOWCASE", VLOOKUP(U314,Store_Showcase!B2:L134,11, FALSE), IF(VLOOKUP(D314,Sku_Consolidated!A2:S948,19,FALSE)="VAM",VLOOKUP(U314,Store_VAM!B2:L271,11, FALSE),VLOOKUP(U314,Store_SRP!B2:L103,11, FALSE)))</f>
      </c>
      <c r="U314" s="14">
        <v>2002</v>
      </c>
      <c r="V314">
        <f>IF(VLOOKUP(D314,Sku_Consolidated!A2:S948,19,FALSE)="SHOWCASE", VLOOKUP(U314,Store_Showcase!B2:C134,2, FALSE), IF(VLOOKUP(D314,Sku_Consolidated!A2:S948,19,FALSE)="VAM",VLOOKUP(U314,Store_VAM!B2:C271,2, FALSE),VLOOKUP(U314,Store_SRP!B2:C103,2, FALSE)))</f>
      </c>
      <c r="W314">
        <f>VLOOKUP(D314,Sku_Consolidated!A2:G948, 7, FALSE)</f>
      </c>
      <c r="X314">
        <f>VLOOKUP(D314,Sku_Consolidated!A2:K948, 11, FALSE)</f>
      </c>
      <c r="Y314">
        <f>VLOOKUP(D314,Sku_Consolidated!A2:H948, 8, FALSE)</f>
      </c>
      <c r="Z314">
        <f>VLOOKUP(D314,Sku_Consolidated!A2:I948, 9, FALSE)</f>
      </c>
      <c r="AA314" t="s">
        <v>41</v>
      </c>
      <c r="AB314">
        <f>VLOOKUP(D314,Sku_Consolidated!A2:E948, {5}, FALSE)</f>
      </c>
      <c r="AC314">
        <f>IF(VLOOKUP(D314,Sku_Consolidated!A2:S948,19,FALSE)="SHOWCASE", VLOOKUP(U314,Store_Showcase!B2:N134,13, FALSE), IF(VLOOKUP(D314,Sku_Consolidated!A2:S948,19,FALSE)="VAM",VLOOKUP(U314,Store_VAM!B2:N271,13, FALSE),VLOOKUP(U314,Store_SRP!B2:N103,13, FALSE)))</f>
      </c>
      <c r="AD314">
        <f>IF(IFERROR(AC314,TRUE)=TRUE, "-","OK")</f>
      </c>
      <c r="AE314">
        <f>IF(IFERROR(VLOOKUP(U314,Store_Showcase!B2:H134,{5}, FALSE), TRUE)=TRUE, IF(IFERROR(VLOOKUP(U314,Store_SRP!B2:H103,{5}, FALSE), TRUE)=TRUE,VLOOKUP(U314,Store_VAM!B2:H271,{5}, FALSE),VLOOKUP(U314,Store_SRP!B2:H103,{5}, FALSE)), VLOOKUP(U314,Store_Showcase!B2:H134,{5}, FALSE))</f>
      </c>
      <c r="AF314">
        <f>IF(IFERROR(VLOOKUP(U314,Store_Showcase!B2:H134,{6}, FALSE), TRUE)=TRUE, IF(IFERROR(VLOOKUP(U314,Store_SRP!B2:H103,{6}, FALSE), TRUE)=TRUE,VLOOKUP(U314,Store_VAM!B2:H271,{6}, FALSE),VLOOKUP(U314,Store_SRP!B2:H103,{6}, FALSE)), VLOOKUP(U314,Store_Showcase!B2:H134,{6}, FALSE))</f>
      </c>
      <c r="AG314">
        <f>VLOOKUP(D314,Sku_Consolidated!A2:R948,18,FALSE)</f>
      </c>
      <c r="AH314">
        <f>VLOOKUP(D314,Sku_Consolidated!A2:S948,19,FALSE)</f>
      </c>
      <c r="AI314">
        <f>VLOOKUP(D314,Sku_Consolidated!A2:T948,20,FALSE)</f>
      </c>
    </row>
    <row r="315" spans="1:35" x14ac:dyDescent="0.25">
      <c r="A315">
        <v>2024</v>
      </c>
      <c r="B315" t="s">
        <v>30</v>
      </c>
      <c r="C315" t="s">
        <v>31</v>
      </c>
      <c r="D315">
        <v>21841</v>
      </c>
      <c r="E315" t="s">
        <v>224</v>
      </c>
      <c r="F315" s="12" t="s">
        <v>33</v>
      </c>
      <c r="G315" s="12" t="s">
        <v>33</v>
      </c>
      <c r="H315" t="s">
        <v>10</v>
      </c>
      <c r="I315" s="13" t="s">
        <v>225</v>
      </c>
      <c r="J315" s="13">
        <f>IF(H315="EA", I315, 0)</f>
      </c>
      <c r="K315" s="13">
        <f>IF(H315="KG", I315, I315 * VLOOKUP(D315,Sku_Consolidated!A2:U948,21,FALSE))</f>
      </c>
      <c r="L315" s="14" t="s">
        <v>36</v>
      </c>
      <c r="M315">
        <v>88</v>
      </c>
      <c r="N315" s="14" t="s">
        <v>226</v>
      </c>
      <c r="O315" s="14" t="s">
        <v>227</v>
      </c>
      <c r="P315" s="14" t="s">
        <v>36</v>
      </c>
      <c r="Q315" s="14" t="s">
        <v>227</v>
      </c>
      <c r="R315">
        <f>IF(IFERROR(VLOOKUP(U315,Store_Showcase!B2:H134,7, FALSE), TRUE)=TRUE, IF(IFERROR(VLOOKUP(U315,Store_SRP!B2:H103,7, FALSE), TRUE)=TRUE,VLOOKUP(U315,Store_VAM!B2:H271,7, FALSE),VLOOKUP(U315,Store_SRP!B2:H103,7, FALSE)), VLOOKUP(U315,Store_Showcase!B2:H134,7, FALSE))</f>
      </c>
      <c r="S315">
        <f>IF(IFERROR(VLOOKUP(U315,Store_Showcase!B2:K134,10, FALSE), TRUE)=TRUE, IF(IFERROR(VLOOKUP(U315,Store_SRP!B2:K103,10, FALSE), TRUE)=TRUE,VLOOKUP(U315,Store_VAM!B2:K271,10, FALSE),VLOOKUP(U315,Store_SRP!B2:K103,10, FALSE)), VLOOKUP(U315,Store_Showcase!B2:K134,10, FALSE))</f>
      </c>
      <c r="T315">
        <f>IF(VLOOKUP(D315,Sku_Consolidated!A2:S948,19,FALSE)="SHOWCASE", VLOOKUP(U315,Store_Showcase!B2:L134,11, FALSE), IF(VLOOKUP(D315,Sku_Consolidated!A2:S948,19,FALSE)="VAM",VLOOKUP(U315,Store_VAM!B2:L271,11, FALSE),VLOOKUP(U315,Store_SRP!B2:L103,11, FALSE)))</f>
      </c>
      <c r="U315" s="14">
        <v>2002</v>
      </c>
      <c r="V315">
        <f>IF(VLOOKUP(D315,Sku_Consolidated!A2:S948,19,FALSE)="SHOWCASE", VLOOKUP(U315,Store_Showcase!B2:C134,2, FALSE), IF(VLOOKUP(D315,Sku_Consolidated!A2:S948,19,FALSE)="VAM",VLOOKUP(U315,Store_VAM!B2:C271,2, FALSE),VLOOKUP(U315,Store_SRP!B2:C103,2, FALSE)))</f>
      </c>
      <c r="W315">
        <f>VLOOKUP(D315,Sku_Consolidated!A2:G948, 7, FALSE)</f>
      </c>
      <c r="X315">
        <f>VLOOKUP(D315,Sku_Consolidated!A2:K948, 11, FALSE)</f>
      </c>
      <c r="Y315">
        <f>VLOOKUP(D315,Sku_Consolidated!A2:H948, 8, FALSE)</f>
      </c>
      <c r="Z315">
        <f>VLOOKUP(D315,Sku_Consolidated!A2:I948, 9, FALSE)</f>
      </c>
      <c r="AA315" t="s">
        <v>41</v>
      </c>
      <c r="AB315">
        <f>VLOOKUP(D315,Sku_Consolidated!A2:E948, {5}, FALSE)</f>
      </c>
      <c r="AC315">
        <f>IF(VLOOKUP(D315,Sku_Consolidated!A2:S948,19,FALSE)="SHOWCASE", VLOOKUP(U315,Store_Showcase!B2:N134,13, FALSE), IF(VLOOKUP(D315,Sku_Consolidated!A2:S948,19,FALSE)="VAM",VLOOKUP(U315,Store_VAM!B2:N271,13, FALSE),VLOOKUP(U315,Store_SRP!B2:N103,13, FALSE)))</f>
      </c>
      <c r="AD315">
        <f>IF(IFERROR(AC315,TRUE)=TRUE, "-","OK")</f>
      </c>
      <c r="AE315">
        <f>IF(IFERROR(VLOOKUP(U315,Store_Showcase!B2:H134,{5}, FALSE), TRUE)=TRUE, IF(IFERROR(VLOOKUP(U315,Store_SRP!B2:H103,{5}, FALSE), TRUE)=TRUE,VLOOKUP(U315,Store_VAM!B2:H271,{5}, FALSE),VLOOKUP(U315,Store_SRP!B2:H103,{5}, FALSE)), VLOOKUP(U315,Store_Showcase!B2:H134,{5}, FALSE))</f>
      </c>
      <c r="AF315">
        <f>IF(IFERROR(VLOOKUP(U315,Store_Showcase!B2:H134,{6}, FALSE), TRUE)=TRUE, IF(IFERROR(VLOOKUP(U315,Store_SRP!B2:H103,{6}, FALSE), TRUE)=TRUE,VLOOKUP(U315,Store_VAM!B2:H271,{6}, FALSE),VLOOKUP(U315,Store_SRP!B2:H103,{6}, FALSE)), VLOOKUP(U315,Store_Showcase!B2:H134,{6}, FALSE))</f>
      </c>
      <c r="AG315">
        <f>VLOOKUP(D315,Sku_Consolidated!A2:R948,18,FALSE)</f>
      </c>
      <c r="AH315">
        <f>VLOOKUP(D315,Sku_Consolidated!A2:S948,19,FALSE)</f>
      </c>
      <c r="AI315">
        <f>VLOOKUP(D315,Sku_Consolidated!A2:T948,20,FALSE)</f>
      </c>
    </row>
    <row r="316" spans="1:35" x14ac:dyDescent="0.25">
      <c r="A316">
        <v>2024</v>
      </c>
      <c r="B316" t="s">
        <v>30</v>
      </c>
      <c r="C316" t="s">
        <v>31</v>
      </c>
      <c r="D316">
        <v>21842</v>
      </c>
      <c r="E316" t="s">
        <v>228</v>
      </c>
      <c r="F316" s="12" t="s">
        <v>33</v>
      </c>
      <c r="G316" s="12" t="s">
        <v>33</v>
      </c>
      <c r="H316" t="s">
        <v>10</v>
      </c>
      <c r="I316" s="13" t="s">
        <v>229</v>
      </c>
      <c r="J316" s="13">
        <f>IF(H316="EA", I316, 0)</f>
      </c>
      <c r="K316" s="13">
        <f>IF(H316="KG", I316, I316 * VLOOKUP(D316,Sku_Consolidated!A2:U948,21,FALSE))</f>
      </c>
      <c r="L316" s="14" t="s">
        <v>36</v>
      </c>
      <c r="M316">
        <v>88</v>
      </c>
      <c r="N316" s="14" t="s">
        <v>230</v>
      </c>
      <c r="O316" s="14" t="s">
        <v>231</v>
      </c>
      <c r="P316" s="14" t="s">
        <v>36</v>
      </c>
      <c r="Q316" s="14" t="s">
        <v>231</v>
      </c>
      <c r="R316">
        <f>IF(IFERROR(VLOOKUP(U316,Store_Showcase!B2:H134,7, FALSE), TRUE)=TRUE, IF(IFERROR(VLOOKUP(U316,Store_SRP!B2:H103,7, FALSE), TRUE)=TRUE,VLOOKUP(U316,Store_VAM!B2:H271,7, FALSE),VLOOKUP(U316,Store_SRP!B2:H103,7, FALSE)), VLOOKUP(U316,Store_Showcase!B2:H134,7, FALSE))</f>
      </c>
      <c r="S316">
        <f>IF(IFERROR(VLOOKUP(U316,Store_Showcase!B2:K134,10, FALSE), TRUE)=TRUE, IF(IFERROR(VLOOKUP(U316,Store_SRP!B2:K103,10, FALSE), TRUE)=TRUE,VLOOKUP(U316,Store_VAM!B2:K271,10, FALSE),VLOOKUP(U316,Store_SRP!B2:K103,10, FALSE)), VLOOKUP(U316,Store_Showcase!B2:K134,10, FALSE))</f>
      </c>
      <c r="T316">
        <f>IF(VLOOKUP(D316,Sku_Consolidated!A2:S948,19,FALSE)="SHOWCASE", VLOOKUP(U316,Store_Showcase!B2:L134,11, FALSE), IF(VLOOKUP(D316,Sku_Consolidated!A2:S948,19,FALSE)="VAM",VLOOKUP(U316,Store_VAM!B2:L271,11, FALSE),VLOOKUP(U316,Store_SRP!B2:L103,11, FALSE)))</f>
      </c>
      <c r="U316" s="14">
        <v>2002</v>
      </c>
      <c r="V316">
        <f>IF(VLOOKUP(D316,Sku_Consolidated!A2:S948,19,FALSE)="SHOWCASE", VLOOKUP(U316,Store_Showcase!B2:C134,2, FALSE), IF(VLOOKUP(D316,Sku_Consolidated!A2:S948,19,FALSE)="VAM",VLOOKUP(U316,Store_VAM!B2:C271,2, FALSE),VLOOKUP(U316,Store_SRP!B2:C103,2, FALSE)))</f>
      </c>
      <c r="W316">
        <f>VLOOKUP(D316,Sku_Consolidated!A2:G948, 7, FALSE)</f>
      </c>
      <c r="X316">
        <f>VLOOKUP(D316,Sku_Consolidated!A2:K948, 11, FALSE)</f>
      </c>
      <c r="Y316">
        <f>VLOOKUP(D316,Sku_Consolidated!A2:H948, 8, FALSE)</f>
      </c>
      <c r="Z316">
        <f>VLOOKUP(D316,Sku_Consolidated!A2:I948, 9, FALSE)</f>
      </c>
      <c r="AA316" t="s">
        <v>41</v>
      </c>
      <c r="AB316">
        <f>VLOOKUP(D316,Sku_Consolidated!A2:E948, {5}, FALSE)</f>
      </c>
      <c r="AC316">
        <f>IF(VLOOKUP(D316,Sku_Consolidated!A2:S948,19,FALSE)="SHOWCASE", VLOOKUP(U316,Store_Showcase!B2:N134,13, FALSE), IF(VLOOKUP(D316,Sku_Consolidated!A2:S948,19,FALSE)="VAM",VLOOKUP(U316,Store_VAM!B2:N271,13, FALSE),VLOOKUP(U316,Store_SRP!B2:N103,13, FALSE)))</f>
      </c>
      <c r="AD316">
        <f>IF(IFERROR(AC316,TRUE)=TRUE, "-","OK")</f>
      </c>
      <c r="AE316">
        <f>IF(IFERROR(VLOOKUP(U316,Store_Showcase!B2:H134,{5}, FALSE), TRUE)=TRUE, IF(IFERROR(VLOOKUP(U316,Store_SRP!B2:H103,{5}, FALSE), TRUE)=TRUE,VLOOKUP(U316,Store_VAM!B2:H271,{5}, FALSE),VLOOKUP(U316,Store_SRP!B2:H103,{5}, FALSE)), VLOOKUP(U316,Store_Showcase!B2:H134,{5}, FALSE))</f>
      </c>
      <c r="AF316">
        <f>IF(IFERROR(VLOOKUP(U316,Store_Showcase!B2:H134,{6}, FALSE), TRUE)=TRUE, IF(IFERROR(VLOOKUP(U316,Store_SRP!B2:H103,{6}, FALSE), TRUE)=TRUE,VLOOKUP(U316,Store_VAM!B2:H271,{6}, FALSE),VLOOKUP(U316,Store_SRP!B2:H103,{6}, FALSE)), VLOOKUP(U316,Store_Showcase!B2:H134,{6}, FALSE))</f>
      </c>
      <c r="AG316">
        <f>VLOOKUP(D316,Sku_Consolidated!A2:R948,18,FALSE)</f>
      </c>
      <c r="AH316">
        <f>VLOOKUP(D316,Sku_Consolidated!A2:S948,19,FALSE)</f>
      </c>
      <c r="AI316">
        <f>VLOOKUP(D316,Sku_Consolidated!A2:T948,20,FALSE)</f>
      </c>
    </row>
    <row r="317" spans="1:35" x14ac:dyDescent="0.25">
      <c r="A317">
        <v>2024</v>
      </c>
      <c r="B317" t="s">
        <v>30</v>
      </c>
      <c r="C317" t="s">
        <v>31</v>
      </c>
      <c r="D317">
        <v>21851</v>
      </c>
      <c r="E317" t="s">
        <v>232</v>
      </c>
      <c r="F317" s="12" t="s">
        <v>33</v>
      </c>
      <c r="G317" s="12" t="s">
        <v>33</v>
      </c>
      <c r="H317" t="s">
        <v>10</v>
      </c>
      <c r="I317" s="13" t="s">
        <v>233</v>
      </c>
      <c r="J317" s="13">
        <f>IF(H317="EA", I317, 0)</f>
      </c>
      <c r="K317" s="13">
        <f>IF(H317="KG", I317, I317 * VLOOKUP(D317,Sku_Consolidated!A2:U948,21,FALSE))</f>
      </c>
      <c r="L317" s="14" t="s">
        <v>36</v>
      </c>
      <c r="M317">
        <v>88</v>
      </c>
      <c r="N317" s="14" t="s">
        <v>234</v>
      </c>
      <c r="O317" s="14" t="s">
        <v>235</v>
      </c>
      <c r="P317" s="14" t="s">
        <v>36</v>
      </c>
      <c r="Q317" s="14" t="s">
        <v>235</v>
      </c>
      <c r="R317">
        <f>IF(IFERROR(VLOOKUP(U317,Store_Showcase!B2:H134,7, FALSE), TRUE)=TRUE, IF(IFERROR(VLOOKUP(U317,Store_SRP!B2:H103,7, FALSE), TRUE)=TRUE,VLOOKUP(U317,Store_VAM!B2:H271,7, FALSE),VLOOKUP(U317,Store_SRP!B2:H103,7, FALSE)), VLOOKUP(U317,Store_Showcase!B2:H134,7, FALSE))</f>
      </c>
      <c r="S317">
        <f>IF(IFERROR(VLOOKUP(U317,Store_Showcase!B2:K134,10, FALSE), TRUE)=TRUE, IF(IFERROR(VLOOKUP(U317,Store_SRP!B2:K103,10, FALSE), TRUE)=TRUE,VLOOKUP(U317,Store_VAM!B2:K271,10, FALSE),VLOOKUP(U317,Store_SRP!B2:K103,10, FALSE)), VLOOKUP(U317,Store_Showcase!B2:K134,10, FALSE))</f>
      </c>
      <c r="T317">
        <f>IF(VLOOKUP(D317,Sku_Consolidated!A2:S948,19,FALSE)="SHOWCASE", VLOOKUP(U317,Store_Showcase!B2:L134,11, FALSE), IF(VLOOKUP(D317,Sku_Consolidated!A2:S948,19,FALSE)="VAM",VLOOKUP(U317,Store_VAM!B2:L271,11, FALSE),VLOOKUP(U317,Store_SRP!B2:L103,11, FALSE)))</f>
      </c>
      <c r="U317" s="14">
        <v>2002</v>
      </c>
      <c r="V317">
        <f>IF(VLOOKUP(D317,Sku_Consolidated!A2:S948,19,FALSE)="SHOWCASE", VLOOKUP(U317,Store_Showcase!B2:C134,2, FALSE), IF(VLOOKUP(D317,Sku_Consolidated!A2:S948,19,FALSE)="VAM",VLOOKUP(U317,Store_VAM!B2:C271,2, FALSE),VLOOKUP(U317,Store_SRP!B2:C103,2, FALSE)))</f>
      </c>
      <c r="W317">
        <f>VLOOKUP(D317,Sku_Consolidated!A2:G948, 7, FALSE)</f>
      </c>
      <c r="X317">
        <f>VLOOKUP(D317,Sku_Consolidated!A2:K948, 11, FALSE)</f>
      </c>
      <c r="Y317">
        <f>VLOOKUP(D317,Sku_Consolidated!A2:H948, 8, FALSE)</f>
      </c>
      <c r="Z317">
        <f>VLOOKUP(D317,Sku_Consolidated!A2:I948, 9, FALSE)</f>
      </c>
      <c r="AA317" t="s">
        <v>41</v>
      </c>
      <c r="AB317">
        <f>VLOOKUP(D317,Sku_Consolidated!A2:E948, {5}, FALSE)</f>
      </c>
      <c r="AC317">
        <f>IF(VLOOKUP(D317,Sku_Consolidated!A2:S948,19,FALSE)="SHOWCASE", VLOOKUP(U317,Store_Showcase!B2:N134,13, FALSE), IF(VLOOKUP(D317,Sku_Consolidated!A2:S948,19,FALSE)="VAM",VLOOKUP(U317,Store_VAM!B2:N271,13, FALSE),VLOOKUP(U317,Store_SRP!B2:N103,13, FALSE)))</f>
      </c>
      <c r="AD317">
        <f>IF(IFERROR(AC317,TRUE)=TRUE, "-","OK")</f>
      </c>
      <c r="AE317">
        <f>IF(IFERROR(VLOOKUP(U317,Store_Showcase!B2:H134,{5}, FALSE), TRUE)=TRUE, IF(IFERROR(VLOOKUP(U317,Store_SRP!B2:H103,{5}, FALSE), TRUE)=TRUE,VLOOKUP(U317,Store_VAM!B2:H271,{5}, FALSE),VLOOKUP(U317,Store_SRP!B2:H103,{5}, FALSE)), VLOOKUP(U317,Store_Showcase!B2:H134,{5}, FALSE))</f>
      </c>
      <c r="AF317">
        <f>IF(IFERROR(VLOOKUP(U317,Store_Showcase!B2:H134,{6}, FALSE), TRUE)=TRUE, IF(IFERROR(VLOOKUP(U317,Store_SRP!B2:H103,{6}, FALSE), TRUE)=TRUE,VLOOKUP(U317,Store_VAM!B2:H271,{6}, FALSE),VLOOKUP(U317,Store_SRP!B2:H103,{6}, FALSE)), VLOOKUP(U317,Store_Showcase!B2:H134,{6}, FALSE))</f>
      </c>
      <c r="AG317">
        <f>VLOOKUP(D317,Sku_Consolidated!A2:R948,18,FALSE)</f>
      </c>
      <c r="AH317">
        <f>VLOOKUP(D317,Sku_Consolidated!A2:S948,19,FALSE)</f>
      </c>
      <c r="AI317">
        <f>VLOOKUP(D317,Sku_Consolidated!A2:T948,20,FALSE)</f>
      </c>
    </row>
    <row r="318" spans="1:35" x14ac:dyDescent="0.25">
      <c r="A318">
        <v>2024</v>
      </c>
      <c r="B318" t="s">
        <v>30</v>
      </c>
      <c r="C318" t="s">
        <v>31</v>
      </c>
      <c r="D318">
        <v>21865</v>
      </c>
      <c r="E318" t="s">
        <v>236</v>
      </c>
      <c r="F318" s="12" t="s">
        <v>33</v>
      </c>
      <c r="G318" s="12" t="s">
        <v>33</v>
      </c>
      <c r="H318" t="s">
        <v>10</v>
      </c>
      <c r="I318" s="13" t="s">
        <v>237</v>
      </c>
      <c r="J318" s="13">
        <f>IF(H318="EA", I318, 0)</f>
      </c>
      <c r="K318" s="13">
        <f>IF(H318="KG", I318, I318 * VLOOKUP(D318,Sku_Consolidated!A2:U948,21,FALSE))</f>
      </c>
      <c r="L318" s="14" t="s">
        <v>36</v>
      </c>
      <c r="M318">
        <v>88</v>
      </c>
      <c r="N318" s="14" t="s">
        <v>238</v>
      </c>
      <c r="O318" s="14" t="s">
        <v>239</v>
      </c>
      <c r="P318" s="14" t="s">
        <v>36</v>
      </c>
      <c r="Q318" s="14" t="s">
        <v>239</v>
      </c>
      <c r="R318">
        <f>IF(IFERROR(VLOOKUP(U318,Store_Showcase!B2:H134,7, FALSE), TRUE)=TRUE, IF(IFERROR(VLOOKUP(U318,Store_SRP!B2:H103,7, FALSE), TRUE)=TRUE,VLOOKUP(U318,Store_VAM!B2:H271,7, FALSE),VLOOKUP(U318,Store_SRP!B2:H103,7, FALSE)), VLOOKUP(U318,Store_Showcase!B2:H134,7, FALSE))</f>
      </c>
      <c r="S318">
        <f>IF(IFERROR(VLOOKUP(U318,Store_Showcase!B2:K134,10, FALSE), TRUE)=TRUE, IF(IFERROR(VLOOKUP(U318,Store_SRP!B2:K103,10, FALSE), TRUE)=TRUE,VLOOKUP(U318,Store_VAM!B2:K271,10, FALSE),VLOOKUP(U318,Store_SRP!B2:K103,10, FALSE)), VLOOKUP(U318,Store_Showcase!B2:K134,10, FALSE))</f>
      </c>
      <c r="T318">
        <f>IF(VLOOKUP(D318,Sku_Consolidated!A2:S948,19,FALSE)="SHOWCASE", VLOOKUP(U318,Store_Showcase!B2:L134,11, FALSE), IF(VLOOKUP(D318,Sku_Consolidated!A2:S948,19,FALSE)="VAM",VLOOKUP(U318,Store_VAM!B2:L271,11, FALSE),VLOOKUP(U318,Store_SRP!B2:L103,11, FALSE)))</f>
      </c>
      <c r="U318" s="14">
        <v>2002</v>
      </c>
      <c r="V318">
        <f>IF(VLOOKUP(D318,Sku_Consolidated!A2:S948,19,FALSE)="SHOWCASE", VLOOKUP(U318,Store_Showcase!B2:C134,2, FALSE), IF(VLOOKUP(D318,Sku_Consolidated!A2:S948,19,FALSE)="VAM",VLOOKUP(U318,Store_VAM!B2:C271,2, FALSE),VLOOKUP(U318,Store_SRP!B2:C103,2, FALSE)))</f>
      </c>
      <c r="W318">
        <f>VLOOKUP(D318,Sku_Consolidated!A2:G948, 7, FALSE)</f>
      </c>
      <c r="X318">
        <f>VLOOKUP(D318,Sku_Consolidated!A2:K948, 11, FALSE)</f>
      </c>
      <c r="Y318">
        <f>VLOOKUP(D318,Sku_Consolidated!A2:H948, 8, FALSE)</f>
      </c>
      <c r="Z318">
        <f>VLOOKUP(D318,Sku_Consolidated!A2:I948, 9, FALSE)</f>
      </c>
      <c r="AA318" t="s">
        <v>41</v>
      </c>
      <c r="AB318">
        <f>VLOOKUP(D318,Sku_Consolidated!A2:E948, {5}, FALSE)</f>
      </c>
      <c r="AC318">
        <f>IF(VLOOKUP(D318,Sku_Consolidated!A2:S948,19,FALSE)="SHOWCASE", VLOOKUP(U318,Store_Showcase!B2:N134,13, FALSE), IF(VLOOKUP(D318,Sku_Consolidated!A2:S948,19,FALSE)="VAM",VLOOKUP(U318,Store_VAM!B2:N271,13, FALSE),VLOOKUP(U318,Store_SRP!B2:N103,13, FALSE)))</f>
      </c>
      <c r="AD318">
        <f>IF(IFERROR(AC318,TRUE)=TRUE, "-","OK")</f>
      </c>
      <c r="AE318">
        <f>IF(IFERROR(VLOOKUP(U318,Store_Showcase!B2:H134,{5}, FALSE), TRUE)=TRUE, IF(IFERROR(VLOOKUP(U318,Store_SRP!B2:H103,{5}, FALSE), TRUE)=TRUE,VLOOKUP(U318,Store_VAM!B2:H271,{5}, FALSE),VLOOKUP(U318,Store_SRP!B2:H103,{5}, FALSE)), VLOOKUP(U318,Store_Showcase!B2:H134,{5}, FALSE))</f>
      </c>
      <c r="AF318">
        <f>IF(IFERROR(VLOOKUP(U318,Store_Showcase!B2:H134,{6}, FALSE), TRUE)=TRUE, IF(IFERROR(VLOOKUP(U318,Store_SRP!B2:H103,{6}, FALSE), TRUE)=TRUE,VLOOKUP(U318,Store_VAM!B2:H271,{6}, FALSE),VLOOKUP(U318,Store_SRP!B2:H103,{6}, FALSE)), VLOOKUP(U318,Store_Showcase!B2:H134,{6}, FALSE))</f>
      </c>
      <c r="AG318">
        <f>VLOOKUP(D318,Sku_Consolidated!A2:R948,18,FALSE)</f>
      </c>
      <c r="AH318">
        <f>VLOOKUP(D318,Sku_Consolidated!A2:S948,19,FALSE)</f>
      </c>
      <c r="AI318">
        <f>VLOOKUP(D318,Sku_Consolidated!A2:T948,20,FALSE)</f>
      </c>
    </row>
    <row r="319" spans="1:35" x14ac:dyDescent="0.25">
      <c r="A319">
        <v>2024</v>
      </c>
      <c r="B319" t="s">
        <v>30</v>
      </c>
      <c r="C319" t="s">
        <v>31</v>
      </c>
      <c r="D319">
        <v>21866</v>
      </c>
      <c r="E319" t="s">
        <v>240</v>
      </c>
      <c r="F319" s="12" t="s">
        <v>33</v>
      </c>
      <c r="G319" s="12" t="s">
        <v>33</v>
      </c>
      <c r="H319" t="s">
        <v>10</v>
      </c>
      <c r="I319" s="13" t="s">
        <v>241</v>
      </c>
      <c r="J319" s="13">
        <f>IF(H319="EA", I319, 0)</f>
      </c>
      <c r="K319" s="13">
        <f>IF(H319="KG", I319, I319 * VLOOKUP(D319,Sku_Consolidated!A2:U948,21,FALSE))</f>
      </c>
      <c r="L319" s="14" t="s">
        <v>36</v>
      </c>
      <c r="M319">
        <v>88</v>
      </c>
      <c r="N319" s="14" t="s">
        <v>242</v>
      </c>
      <c r="O319" s="14" t="s">
        <v>243</v>
      </c>
      <c r="P319" s="14" t="s">
        <v>36</v>
      </c>
      <c r="Q319" s="14" t="s">
        <v>243</v>
      </c>
      <c r="R319">
        <f>IF(IFERROR(VLOOKUP(U319,Store_Showcase!B2:H134,7, FALSE), TRUE)=TRUE, IF(IFERROR(VLOOKUP(U319,Store_SRP!B2:H103,7, FALSE), TRUE)=TRUE,VLOOKUP(U319,Store_VAM!B2:H271,7, FALSE),VLOOKUP(U319,Store_SRP!B2:H103,7, FALSE)), VLOOKUP(U319,Store_Showcase!B2:H134,7, FALSE))</f>
      </c>
      <c r="S319">
        <f>IF(IFERROR(VLOOKUP(U319,Store_Showcase!B2:K134,10, FALSE), TRUE)=TRUE, IF(IFERROR(VLOOKUP(U319,Store_SRP!B2:K103,10, FALSE), TRUE)=TRUE,VLOOKUP(U319,Store_VAM!B2:K271,10, FALSE),VLOOKUP(U319,Store_SRP!B2:K103,10, FALSE)), VLOOKUP(U319,Store_Showcase!B2:K134,10, FALSE))</f>
      </c>
      <c r="T319">
        <f>IF(VLOOKUP(D319,Sku_Consolidated!A2:S948,19,FALSE)="SHOWCASE", VLOOKUP(U319,Store_Showcase!B2:L134,11, FALSE), IF(VLOOKUP(D319,Sku_Consolidated!A2:S948,19,FALSE)="VAM",VLOOKUP(U319,Store_VAM!B2:L271,11, FALSE),VLOOKUP(U319,Store_SRP!B2:L103,11, FALSE)))</f>
      </c>
      <c r="U319" s="14">
        <v>2002</v>
      </c>
      <c r="V319">
        <f>IF(VLOOKUP(D319,Sku_Consolidated!A2:S948,19,FALSE)="SHOWCASE", VLOOKUP(U319,Store_Showcase!B2:C134,2, FALSE), IF(VLOOKUP(D319,Sku_Consolidated!A2:S948,19,FALSE)="VAM",VLOOKUP(U319,Store_VAM!B2:C271,2, FALSE),VLOOKUP(U319,Store_SRP!B2:C103,2, FALSE)))</f>
      </c>
      <c r="W319">
        <f>VLOOKUP(D319,Sku_Consolidated!A2:G948, 7, FALSE)</f>
      </c>
      <c r="X319">
        <f>VLOOKUP(D319,Sku_Consolidated!A2:K948, 11, FALSE)</f>
      </c>
      <c r="Y319">
        <f>VLOOKUP(D319,Sku_Consolidated!A2:H948, 8, FALSE)</f>
      </c>
      <c r="Z319">
        <f>VLOOKUP(D319,Sku_Consolidated!A2:I948, 9, FALSE)</f>
      </c>
      <c r="AA319" t="s">
        <v>41</v>
      </c>
      <c r="AB319">
        <f>VLOOKUP(D319,Sku_Consolidated!A2:E948, {5}, FALSE)</f>
      </c>
      <c r="AC319">
        <f>IF(VLOOKUP(D319,Sku_Consolidated!A2:S948,19,FALSE)="SHOWCASE", VLOOKUP(U319,Store_Showcase!B2:N134,13, FALSE), IF(VLOOKUP(D319,Sku_Consolidated!A2:S948,19,FALSE)="VAM",VLOOKUP(U319,Store_VAM!B2:N271,13, FALSE),VLOOKUP(U319,Store_SRP!B2:N103,13, FALSE)))</f>
      </c>
      <c r="AD319">
        <f>IF(IFERROR(AC319,TRUE)=TRUE, "-","OK")</f>
      </c>
      <c r="AE319">
        <f>IF(IFERROR(VLOOKUP(U319,Store_Showcase!B2:H134,{5}, FALSE), TRUE)=TRUE, IF(IFERROR(VLOOKUP(U319,Store_SRP!B2:H103,{5}, FALSE), TRUE)=TRUE,VLOOKUP(U319,Store_VAM!B2:H271,{5}, FALSE),VLOOKUP(U319,Store_SRP!B2:H103,{5}, FALSE)), VLOOKUP(U319,Store_Showcase!B2:H134,{5}, FALSE))</f>
      </c>
      <c r="AF319">
        <f>IF(IFERROR(VLOOKUP(U319,Store_Showcase!B2:H134,{6}, FALSE), TRUE)=TRUE, IF(IFERROR(VLOOKUP(U319,Store_SRP!B2:H103,{6}, FALSE), TRUE)=TRUE,VLOOKUP(U319,Store_VAM!B2:H271,{6}, FALSE),VLOOKUP(U319,Store_SRP!B2:H103,{6}, FALSE)), VLOOKUP(U319,Store_Showcase!B2:H134,{6}, FALSE))</f>
      </c>
      <c r="AG319">
        <f>VLOOKUP(D319,Sku_Consolidated!A2:R948,18,FALSE)</f>
      </c>
      <c r="AH319">
        <f>VLOOKUP(D319,Sku_Consolidated!A2:S948,19,FALSE)</f>
      </c>
      <c r="AI319">
        <f>VLOOKUP(D319,Sku_Consolidated!A2:T948,20,FALSE)</f>
      </c>
    </row>
    <row r="320" spans="1:35" x14ac:dyDescent="0.25">
      <c r="A320">
        <v>2024</v>
      </c>
      <c r="B320" t="s">
        <v>30</v>
      </c>
      <c r="C320" t="s">
        <v>31</v>
      </c>
      <c r="D320">
        <v>21892</v>
      </c>
      <c r="E320" t="s">
        <v>244</v>
      </c>
      <c r="F320" s="12" t="s">
        <v>33</v>
      </c>
      <c r="G320" s="12" t="s">
        <v>33</v>
      </c>
      <c r="H320" t="s">
        <v>10</v>
      </c>
      <c r="I320" s="13" t="s">
        <v>245</v>
      </c>
      <c r="J320" s="13">
        <f>IF(H320="EA", I320, 0)</f>
      </c>
      <c r="K320" s="13">
        <f>IF(H320="KG", I320, I320 * VLOOKUP(D320,Sku_Consolidated!A2:U948,21,FALSE))</f>
      </c>
      <c r="L320" s="14" t="s">
        <v>36</v>
      </c>
      <c r="M320">
        <v>88</v>
      </c>
      <c r="N320" s="14" t="s">
        <v>246</v>
      </c>
      <c r="O320" s="14" t="s">
        <v>247</v>
      </c>
      <c r="P320" s="14" t="s">
        <v>36</v>
      </c>
      <c r="Q320" s="14" t="s">
        <v>247</v>
      </c>
      <c r="R320">
        <f>IF(IFERROR(VLOOKUP(U320,Store_Showcase!B2:H134,7, FALSE), TRUE)=TRUE, IF(IFERROR(VLOOKUP(U320,Store_SRP!B2:H103,7, FALSE), TRUE)=TRUE,VLOOKUP(U320,Store_VAM!B2:H271,7, FALSE),VLOOKUP(U320,Store_SRP!B2:H103,7, FALSE)), VLOOKUP(U320,Store_Showcase!B2:H134,7, FALSE))</f>
      </c>
      <c r="S320">
        <f>IF(IFERROR(VLOOKUP(U320,Store_Showcase!B2:K134,10, FALSE), TRUE)=TRUE, IF(IFERROR(VLOOKUP(U320,Store_SRP!B2:K103,10, FALSE), TRUE)=TRUE,VLOOKUP(U320,Store_VAM!B2:K271,10, FALSE),VLOOKUP(U320,Store_SRP!B2:K103,10, FALSE)), VLOOKUP(U320,Store_Showcase!B2:K134,10, FALSE))</f>
      </c>
      <c r="T320">
        <f>IF(VLOOKUP(D320,Sku_Consolidated!A2:S948,19,FALSE)="SHOWCASE", VLOOKUP(U320,Store_Showcase!B2:L134,11, FALSE), IF(VLOOKUP(D320,Sku_Consolidated!A2:S948,19,FALSE)="VAM",VLOOKUP(U320,Store_VAM!B2:L271,11, FALSE),VLOOKUP(U320,Store_SRP!B2:L103,11, FALSE)))</f>
      </c>
      <c r="U320" s="14">
        <v>2002</v>
      </c>
      <c r="V320">
        <f>IF(VLOOKUP(D320,Sku_Consolidated!A2:S948,19,FALSE)="SHOWCASE", VLOOKUP(U320,Store_Showcase!B2:C134,2, FALSE), IF(VLOOKUP(D320,Sku_Consolidated!A2:S948,19,FALSE)="VAM",VLOOKUP(U320,Store_VAM!B2:C271,2, FALSE),VLOOKUP(U320,Store_SRP!B2:C103,2, FALSE)))</f>
      </c>
      <c r="W320">
        <f>VLOOKUP(D320,Sku_Consolidated!A2:G948, 7, FALSE)</f>
      </c>
      <c r="X320">
        <f>VLOOKUP(D320,Sku_Consolidated!A2:K948, 11, FALSE)</f>
      </c>
      <c r="Y320">
        <f>VLOOKUP(D320,Sku_Consolidated!A2:H948, 8, FALSE)</f>
      </c>
      <c r="Z320">
        <f>VLOOKUP(D320,Sku_Consolidated!A2:I948, 9, FALSE)</f>
      </c>
      <c r="AA320" t="s">
        <v>41</v>
      </c>
      <c r="AB320">
        <f>VLOOKUP(D320,Sku_Consolidated!A2:E948, {5}, FALSE)</f>
      </c>
      <c r="AC320">
        <f>IF(VLOOKUP(D320,Sku_Consolidated!A2:S948,19,FALSE)="SHOWCASE", VLOOKUP(U320,Store_Showcase!B2:N134,13, FALSE), IF(VLOOKUP(D320,Sku_Consolidated!A2:S948,19,FALSE)="VAM",VLOOKUP(U320,Store_VAM!B2:N271,13, FALSE),VLOOKUP(U320,Store_SRP!B2:N103,13, FALSE)))</f>
      </c>
      <c r="AD320">
        <f>IF(IFERROR(AC320,TRUE)=TRUE, "-","OK")</f>
      </c>
      <c r="AE320">
        <f>IF(IFERROR(VLOOKUP(U320,Store_Showcase!B2:H134,{5}, FALSE), TRUE)=TRUE, IF(IFERROR(VLOOKUP(U320,Store_SRP!B2:H103,{5}, FALSE), TRUE)=TRUE,VLOOKUP(U320,Store_VAM!B2:H271,{5}, FALSE),VLOOKUP(U320,Store_SRP!B2:H103,{5}, FALSE)), VLOOKUP(U320,Store_Showcase!B2:H134,{5}, FALSE))</f>
      </c>
      <c r="AF320">
        <f>IF(IFERROR(VLOOKUP(U320,Store_Showcase!B2:H134,{6}, FALSE), TRUE)=TRUE, IF(IFERROR(VLOOKUP(U320,Store_SRP!B2:H103,{6}, FALSE), TRUE)=TRUE,VLOOKUP(U320,Store_VAM!B2:H271,{6}, FALSE),VLOOKUP(U320,Store_SRP!B2:H103,{6}, FALSE)), VLOOKUP(U320,Store_Showcase!B2:H134,{6}, FALSE))</f>
      </c>
      <c r="AG320">
        <f>VLOOKUP(D320,Sku_Consolidated!A2:R948,18,FALSE)</f>
      </c>
      <c r="AH320">
        <f>VLOOKUP(D320,Sku_Consolidated!A2:S948,19,FALSE)</f>
      </c>
      <c r="AI320">
        <f>VLOOKUP(D320,Sku_Consolidated!A2:T948,20,FALSE)</f>
      </c>
    </row>
    <row r="321" spans="1:35" x14ac:dyDescent="0.25">
      <c r="A321">
        <v>2024</v>
      </c>
      <c r="B321" t="s">
        <v>30</v>
      </c>
      <c r="C321" t="s">
        <v>31</v>
      </c>
      <c r="D321">
        <v>21923</v>
      </c>
      <c r="E321" t="s">
        <v>248</v>
      </c>
      <c r="F321" s="12" t="s">
        <v>33</v>
      </c>
      <c r="G321" s="12" t="s">
        <v>33</v>
      </c>
      <c r="H321" t="s">
        <v>10</v>
      </c>
      <c r="I321" s="13" t="s">
        <v>207</v>
      </c>
      <c r="J321" s="13">
        <f>IF(H321="EA", I321, 0)</f>
      </c>
      <c r="K321" s="13">
        <f>IF(H321="KG", I321, I321 * VLOOKUP(D321,Sku_Consolidated!A2:U948,21,FALSE))</f>
      </c>
      <c r="L321" s="14" t="s">
        <v>36</v>
      </c>
      <c r="M321">
        <v>86</v>
      </c>
      <c r="N321" s="14" t="s">
        <v>249</v>
      </c>
      <c r="O321" s="14" t="s">
        <v>250</v>
      </c>
      <c r="P321" s="14" t="s">
        <v>36</v>
      </c>
      <c r="Q321" s="14" t="s">
        <v>250</v>
      </c>
      <c r="R321">
        <f>IF(IFERROR(VLOOKUP(U321,Store_Showcase!B2:H134,7, FALSE), TRUE)=TRUE, IF(IFERROR(VLOOKUP(U321,Store_SRP!B2:H103,7, FALSE), TRUE)=TRUE,VLOOKUP(U321,Store_VAM!B2:H271,7, FALSE),VLOOKUP(U321,Store_SRP!B2:H103,7, FALSE)), VLOOKUP(U321,Store_Showcase!B2:H134,7, FALSE))</f>
      </c>
      <c r="S321">
        <f>IF(IFERROR(VLOOKUP(U321,Store_Showcase!B2:K134,10, FALSE), TRUE)=TRUE, IF(IFERROR(VLOOKUP(U321,Store_SRP!B2:K103,10, FALSE), TRUE)=TRUE,VLOOKUP(U321,Store_VAM!B2:K271,10, FALSE),VLOOKUP(U321,Store_SRP!B2:K103,10, FALSE)), VLOOKUP(U321,Store_Showcase!B2:K134,10, FALSE))</f>
      </c>
      <c r="T321">
        <f>IF(VLOOKUP(D321,Sku_Consolidated!A2:S948,19,FALSE)="SHOWCASE", VLOOKUP(U321,Store_Showcase!B2:L134,11, FALSE), IF(VLOOKUP(D321,Sku_Consolidated!A2:S948,19,FALSE)="VAM",VLOOKUP(U321,Store_VAM!B2:L271,11, FALSE),VLOOKUP(U321,Store_SRP!B2:L103,11, FALSE)))</f>
      </c>
      <c r="U321" s="14">
        <v>2002</v>
      </c>
      <c r="V321">
        <f>IF(VLOOKUP(D321,Sku_Consolidated!A2:S948,19,FALSE)="SHOWCASE", VLOOKUP(U321,Store_Showcase!B2:C134,2, FALSE), IF(VLOOKUP(D321,Sku_Consolidated!A2:S948,19,FALSE)="VAM",VLOOKUP(U321,Store_VAM!B2:C271,2, FALSE),VLOOKUP(U321,Store_SRP!B2:C103,2, FALSE)))</f>
      </c>
      <c r="W321">
        <f>VLOOKUP(D321,Sku_Consolidated!A2:G948, 7, FALSE)</f>
      </c>
      <c r="X321">
        <f>VLOOKUP(D321,Sku_Consolidated!A2:K948, 11, FALSE)</f>
      </c>
      <c r="Y321">
        <f>VLOOKUP(D321,Sku_Consolidated!A2:H948, 8, FALSE)</f>
      </c>
      <c r="Z321">
        <f>VLOOKUP(D321,Sku_Consolidated!A2:I948, 9, FALSE)</f>
      </c>
      <c r="AA321" t="s">
        <v>41</v>
      </c>
      <c r="AB321">
        <f>VLOOKUP(D321,Sku_Consolidated!A2:E948, {5}, FALSE)</f>
      </c>
      <c r="AC321">
        <f>IF(VLOOKUP(D321,Sku_Consolidated!A2:S948,19,FALSE)="SHOWCASE", VLOOKUP(U321,Store_Showcase!B2:N134,13, FALSE), IF(VLOOKUP(D321,Sku_Consolidated!A2:S948,19,FALSE)="VAM",VLOOKUP(U321,Store_VAM!B2:N271,13, FALSE),VLOOKUP(U321,Store_SRP!B2:N103,13, FALSE)))</f>
      </c>
      <c r="AD321">
        <f>IF(IFERROR(AC321,TRUE)=TRUE, "-","OK")</f>
      </c>
      <c r="AE321">
        <f>IF(IFERROR(VLOOKUP(U321,Store_Showcase!B2:H134,{5}, FALSE), TRUE)=TRUE, IF(IFERROR(VLOOKUP(U321,Store_SRP!B2:H103,{5}, FALSE), TRUE)=TRUE,VLOOKUP(U321,Store_VAM!B2:H271,{5}, FALSE),VLOOKUP(U321,Store_SRP!B2:H103,{5}, FALSE)), VLOOKUP(U321,Store_Showcase!B2:H134,{5}, FALSE))</f>
      </c>
      <c r="AF321">
        <f>IF(IFERROR(VLOOKUP(U321,Store_Showcase!B2:H134,{6}, FALSE), TRUE)=TRUE, IF(IFERROR(VLOOKUP(U321,Store_SRP!B2:H103,{6}, FALSE), TRUE)=TRUE,VLOOKUP(U321,Store_VAM!B2:H271,{6}, FALSE),VLOOKUP(U321,Store_SRP!B2:H103,{6}, FALSE)), VLOOKUP(U321,Store_Showcase!B2:H134,{6}, FALSE))</f>
      </c>
      <c r="AG321">
        <f>VLOOKUP(D321,Sku_Consolidated!A2:R948,18,FALSE)</f>
      </c>
      <c r="AH321">
        <f>VLOOKUP(D321,Sku_Consolidated!A2:S948,19,FALSE)</f>
      </c>
      <c r="AI321">
        <f>VLOOKUP(D321,Sku_Consolidated!A2:T948,20,FALSE)</f>
      </c>
    </row>
    <row r="322" spans="1:35" x14ac:dyDescent="0.25">
      <c r="A322">
        <v>2024</v>
      </c>
      <c r="B322" t="s">
        <v>30</v>
      </c>
      <c r="C322" t="s">
        <v>31</v>
      </c>
      <c r="D322">
        <v>22841</v>
      </c>
      <c r="E322" t="s">
        <v>251</v>
      </c>
      <c r="F322" s="12" t="s">
        <v>33</v>
      </c>
      <c r="G322" s="12" t="s">
        <v>33</v>
      </c>
      <c r="H322" t="s">
        <v>10</v>
      </c>
      <c r="I322" s="13" t="s">
        <v>252</v>
      </c>
      <c r="J322" s="13">
        <f>IF(H322="EA", I322, 0)</f>
      </c>
      <c r="K322" s="13">
        <f>IF(H322="KG", I322, I322 * VLOOKUP(D322,Sku_Consolidated!A2:U948,21,FALSE))</f>
      </c>
      <c r="L322" s="14" t="s">
        <v>36</v>
      </c>
      <c r="M322">
        <v>88</v>
      </c>
      <c r="N322" s="14" t="s">
        <v>253</v>
      </c>
      <c r="O322" s="14" t="s">
        <v>254</v>
      </c>
      <c r="P322" s="14" t="s">
        <v>36</v>
      </c>
      <c r="Q322" s="14" t="s">
        <v>254</v>
      </c>
      <c r="R322">
        <f>IF(IFERROR(VLOOKUP(U322,Store_Showcase!B2:H134,7, FALSE), TRUE)=TRUE, IF(IFERROR(VLOOKUP(U322,Store_SRP!B2:H103,7, FALSE), TRUE)=TRUE,VLOOKUP(U322,Store_VAM!B2:H271,7, FALSE),VLOOKUP(U322,Store_SRP!B2:H103,7, FALSE)), VLOOKUP(U322,Store_Showcase!B2:H134,7, FALSE))</f>
      </c>
      <c r="S322">
        <f>IF(IFERROR(VLOOKUP(U322,Store_Showcase!B2:K134,10, FALSE), TRUE)=TRUE, IF(IFERROR(VLOOKUP(U322,Store_SRP!B2:K103,10, FALSE), TRUE)=TRUE,VLOOKUP(U322,Store_VAM!B2:K271,10, FALSE),VLOOKUP(U322,Store_SRP!B2:K103,10, FALSE)), VLOOKUP(U322,Store_Showcase!B2:K134,10, FALSE))</f>
      </c>
      <c r="T322">
        <f>IF(VLOOKUP(D322,Sku_Consolidated!A2:S948,19,FALSE)="SHOWCASE", VLOOKUP(U322,Store_Showcase!B2:L134,11, FALSE), IF(VLOOKUP(D322,Sku_Consolidated!A2:S948,19,FALSE)="VAM",VLOOKUP(U322,Store_VAM!B2:L271,11, FALSE),VLOOKUP(U322,Store_SRP!B2:L103,11, FALSE)))</f>
      </c>
      <c r="U322" s="14">
        <v>2002</v>
      </c>
      <c r="V322">
        <f>IF(VLOOKUP(D322,Sku_Consolidated!A2:S948,19,FALSE)="SHOWCASE", VLOOKUP(U322,Store_Showcase!B2:C134,2, FALSE), IF(VLOOKUP(D322,Sku_Consolidated!A2:S948,19,FALSE)="VAM",VLOOKUP(U322,Store_VAM!B2:C271,2, FALSE),VLOOKUP(U322,Store_SRP!B2:C103,2, FALSE)))</f>
      </c>
      <c r="W322">
        <f>VLOOKUP(D322,Sku_Consolidated!A2:G948, 7, FALSE)</f>
      </c>
      <c r="X322">
        <f>VLOOKUP(D322,Sku_Consolidated!A2:K948, 11, FALSE)</f>
      </c>
      <c r="Y322">
        <f>VLOOKUP(D322,Sku_Consolidated!A2:H948, 8, FALSE)</f>
      </c>
      <c r="Z322">
        <f>VLOOKUP(D322,Sku_Consolidated!A2:I948, 9, FALSE)</f>
      </c>
      <c r="AA322" t="s">
        <v>41</v>
      </c>
      <c r="AB322">
        <f>VLOOKUP(D322,Sku_Consolidated!A2:E948, {5}, FALSE)</f>
      </c>
      <c r="AC322">
        <f>IF(VLOOKUP(D322,Sku_Consolidated!A2:S948,19,FALSE)="SHOWCASE", VLOOKUP(U322,Store_Showcase!B2:N134,13, FALSE), IF(VLOOKUP(D322,Sku_Consolidated!A2:S948,19,FALSE)="VAM",VLOOKUP(U322,Store_VAM!B2:N271,13, FALSE),VLOOKUP(U322,Store_SRP!B2:N103,13, FALSE)))</f>
      </c>
      <c r="AD322">
        <f>IF(IFERROR(AC322,TRUE)=TRUE, "-","OK")</f>
      </c>
      <c r="AE322">
        <f>IF(IFERROR(VLOOKUP(U322,Store_Showcase!B2:H134,{5}, FALSE), TRUE)=TRUE, IF(IFERROR(VLOOKUP(U322,Store_SRP!B2:H103,{5}, FALSE), TRUE)=TRUE,VLOOKUP(U322,Store_VAM!B2:H271,{5}, FALSE),VLOOKUP(U322,Store_SRP!B2:H103,{5}, FALSE)), VLOOKUP(U322,Store_Showcase!B2:H134,{5}, FALSE))</f>
      </c>
      <c r="AF322">
        <f>IF(IFERROR(VLOOKUP(U322,Store_Showcase!B2:H134,{6}, FALSE), TRUE)=TRUE, IF(IFERROR(VLOOKUP(U322,Store_SRP!B2:H103,{6}, FALSE), TRUE)=TRUE,VLOOKUP(U322,Store_VAM!B2:H271,{6}, FALSE),VLOOKUP(U322,Store_SRP!B2:H103,{6}, FALSE)), VLOOKUP(U322,Store_Showcase!B2:H134,{6}, FALSE))</f>
      </c>
      <c r="AG322">
        <f>VLOOKUP(D322,Sku_Consolidated!A2:R948,18,FALSE)</f>
      </c>
      <c r="AH322">
        <f>VLOOKUP(D322,Sku_Consolidated!A2:S948,19,FALSE)</f>
      </c>
      <c r="AI322">
        <f>VLOOKUP(D322,Sku_Consolidated!A2:T948,20,FALSE)</f>
      </c>
    </row>
    <row r="323" spans="1:35" x14ac:dyDescent="0.25">
      <c r="A323">
        <v>2024</v>
      </c>
      <c r="B323" t="s">
        <v>30</v>
      </c>
      <c r="C323" t="s">
        <v>31</v>
      </c>
      <c r="D323">
        <v>22843</v>
      </c>
      <c r="E323" t="s">
        <v>255</v>
      </c>
      <c r="F323" s="12" t="s">
        <v>33</v>
      </c>
      <c r="G323" s="12" t="s">
        <v>33</v>
      </c>
      <c r="H323" t="s">
        <v>10</v>
      </c>
      <c r="I323" s="13" t="s">
        <v>256</v>
      </c>
      <c r="J323" s="13">
        <f>IF(H323="EA", I323, 0)</f>
      </c>
      <c r="K323" s="13">
        <f>IF(H323="KG", I323, I323 * VLOOKUP(D323,Sku_Consolidated!A2:U948,21,FALSE))</f>
      </c>
      <c r="L323" s="14" t="s">
        <v>36</v>
      </c>
      <c r="M323">
        <v>88</v>
      </c>
      <c r="N323" s="14" t="s">
        <v>257</v>
      </c>
      <c r="O323" s="14" t="s">
        <v>258</v>
      </c>
      <c r="P323" s="14" t="s">
        <v>36</v>
      </c>
      <c r="Q323" s="14" t="s">
        <v>258</v>
      </c>
      <c r="R323">
        <f>IF(IFERROR(VLOOKUP(U323,Store_Showcase!B2:H134,7, FALSE), TRUE)=TRUE, IF(IFERROR(VLOOKUP(U323,Store_SRP!B2:H103,7, FALSE), TRUE)=TRUE,VLOOKUP(U323,Store_VAM!B2:H271,7, FALSE),VLOOKUP(U323,Store_SRP!B2:H103,7, FALSE)), VLOOKUP(U323,Store_Showcase!B2:H134,7, FALSE))</f>
      </c>
      <c r="S323">
        <f>IF(IFERROR(VLOOKUP(U323,Store_Showcase!B2:K134,10, FALSE), TRUE)=TRUE, IF(IFERROR(VLOOKUP(U323,Store_SRP!B2:K103,10, FALSE), TRUE)=TRUE,VLOOKUP(U323,Store_VAM!B2:K271,10, FALSE),VLOOKUP(U323,Store_SRP!B2:K103,10, FALSE)), VLOOKUP(U323,Store_Showcase!B2:K134,10, FALSE))</f>
      </c>
      <c r="T323">
        <f>IF(VLOOKUP(D323,Sku_Consolidated!A2:S948,19,FALSE)="SHOWCASE", VLOOKUP(U323,Store_Showcase!B2:L134,11, FALSE), IF(VLOOKUP(D323,Sku_Consolidated!A2:S948,19,FALSE)="VAM",VLOOKUP(U323,Store_VAM!B2:L271,11, FALSE),VLOOKUP(U323,Store_SRP!B2:L103,11, FALSE)))</f>
      </c>
      <c r="U323" s="14">
        <v>2002</v>
      </c>
      <c r="V323">
        <f>IF(VLOOKUP(D323,Sku_Consolidated!A2:S948,19,FALSE)="SHOWCASE", VLOOKUP(U323,Store_Showcase!B2:C134,2, FALSE), IF(VLOOKUP(D323,Sku_Consolidated!A2:S948,19,FALSE)="VAM",VLOOKUP(U323,Store_VAM!B2:C271,2, FALSE),VLOOKUP(U323,Store_SRP!B2:C103,2, FALSE)))</f>
      </c>
      <c r="W323">
        <f>VLOOKUP(D323,Sku_Consolidated!A2:G948, 7, FALSE)</f>
      </c>
      <c r="X323">
        <f>VLOOKUP(D323,Sku_Consolidated!A2:K948, 11, FALSE)</f>
      </c>
      <c r="Y323">
        <f>VLOOKUP(D323,Sku_Consolidated!A2:H948, 8, FALSE)</f>
      </c>
      <c r="Z323">
        <f>VLOOKUP(D323,Sku_Consolidated!A2:I948, 9, FALSE)</f>
      </c>
      <c r="AA323" t="s">
        <v>41</v>
      </c>
      <c r="AB323">
        <f>VLOOKUP(D323,Sku_Consolidated!A2:E948, {5}, FALSE)</f>
      </c>
      <c r="AC323">
        <f>IF(VLOOKUP(D323,Sku_Consolidated!A2:S948,19,FALSE)="SHOWCASE", VLOOKUP(U323,Store_Showcase!B2:N134,13, FALSE), IF(VLOOKUP(D323,Sku_Consolidated!A2:S948,19,FALSE)="VAM",VLOOKUP(U323,Store_VAM!B2:N271,13, FALSE),VLOOKUP(U323,Store_SRP!B2:N103,13, FALSE)))</f>
      </c>
      <c r="AD323">
        <f>IF(IFERROR(AC323,TRUE)=TRUE, "-","OK")</f>
      </c>
      <c r="AE323">
        <f>IF(IFERROR(VLOOKUP(U323,Store_Showcase!B2:H134,{5}, FALSE), TRUE)=TRUE, IF(IFERROR(VLOOKUP(U323,Store_SRP!B2:H103,{5}, FALSE), TRUE)=TRUE,VLOOKUP(U323,Store_VAM!B2:H271,{5}, FALSE),VLOOKUP(U323,Store_SRP!B2:H103,{5}, FALSE)), VLOOKUP(U323,Store_Showcase!B2:H134,{5}, FALSE))</f>
      </c>
      <c r="AF323">
        <f>IF(IFERROR(VLOOKUP(U323,Store_Showcase!B2:H134,{6}, FALSE), TRUE)=TRUE, IF(IFERROR(VLOOKUP(U323,Store_SRP!B2:H103,{6}, FALSE), TRUE)=TRUE,VLOOKUP(U323,Store_VAM!B2:H271,{6}, FALSE),VLOOKUP(U323,Store_SRP!B2:H103,{6}, FALSE)), VLOOKUP(U323,Store_Showcase!B2:H134,{6}, FALSE))</f>
      </c>
      <c r="AG323">
        <f>VLOOKUP(D323,Sku_Consolidated!A2:R948,18,FALSE)</f>
      </c>
      <c r="AH323">
        <f>VLOOKUP(D323,Sku_Consolidated!A2:S948,19,FALSE)</f>
      </c>
      <c r="AI323">
        <f>VLOOKUP(D323,Sku_Consolidated!A2:T948,20,FALSE)</f>
      </c>
    </row>
    <row r="324" spans="1:35" x14ac:dyDescent="0.25">
      <c r="A324">
        <v>2024</v>
      </c>
      <c r="B324" t="s">
        <v>30</v>
      </c>
      <c r="C324" t="s">
        <v>31</v>
      </c>
      <c r="D324">
        <v>21827</v>
      </c>
      <c r="E324" t="s">
        <v>210</v>
      </c>
      <c r="F324" s="12" t="s">
        <v>59</v>
      </c>
      <c r="G324" s="12" t="s">
        <v>59</v>
      </c>
      <c r="H324" t="s">
        <v>10</v>
      </c>
      <c r="I324" s="13" t="s">
        <v>259</v>
      </c>
      <c r="J324" s="13">
        <f>IF(H324="EA", I324, 0)</f>
      </c>
      <c r="K324" s="13">
        <f>IF(H324="KG", I324, I324 * VLOOKUP(D324,Sku_Consolidated!A2:U948,21,FALSE))</f>
      </c>
      <c r="L324" s="14" t="s">
        <v>36</v>
      </c>
      <c r="M324">
        <v>88</v>
      </c>
      <c r="N324" s="14" t="s">
        <v>260</v>
      </c>
      <c r="O324" s="14" t="s">
        <v>261</v>
      </c>
      <c r="P324" s="14" t="s">
        <v>262</v>
      </c>
      <c r="Q324" s="14" t="s">
        <v>263</v>
      </c>
      <c r="R324">
        <f>IF(IFERROR(VLOOKUP(U324,Store_Showcase!B2:H134,7, FALSE), TRUE)=TRUE, IF(IFERROR(VLOOKUP(U324,Store_SRP!B2:H103,7, FALSE), TRUE)=TRUE,VLOOKUP(U324,Store_VAM!B2:H271,7, FALSE),VLOOKUP(U324,Store_SRP!B2:H103,7, FALSE)), VLOOKUP(U324,Store_Showcase!B2:H134,7, FALSE))</f>
      </c>
      <c r="S324">
        <f>IF(IFERROR(VLOOKUP(U324,Store_Showcase!B2:K134,10, FALSE), TRUE)=TRUE, IF(IFERROR(VLOOKUP(U324,Store_SRP!B2:K103,10, FALSE), TRUE)=TRUE,VLOOKUP(U324,Store_VAM!B2:K271,10, FALSE),VLOOKUP(U324,Store_SRP!B2:K103,10, FALSE)), VLOOKUP(U324,Store_Showcase!B2:K134,10, FALSE))</f>
      </c>
      <c r="T324">
        <f>IF(VLOOKUP(D324,Sku_Consolidated!A2:S948,19,FALSE)="SHOWCASE", VLOOKUP(U324,Store_Showcase!B2:L134,11, FALSE), IF(VLOOKUP(D324,Sku_Consolidated!A2:S948,19,FALSE)="VAM",VLOOKUP(U324,Store_VAM!B2:L271,11, FALSE),VLOOKUP(U324,Store_SRP!B2:L103,11, FALSE)))</f>
      </c>
      <c r="U324" s="14">
        <v>2002</v>
      </c>
      <c r="V324">
        <f>IF(VLOOKUP(D324,Sku_Consolidated!A2:S948,19,FALSE)="SHOWCASE", VLOOKUP(U324,Store_Showcase!B2:C134,2, FALSE), IF(VLOOKUP(D324,Sku_Consolidated!A2:S948,19,FALSE)="VAM",VLOOKUP(U324,Store_VAM!B2:C271,2, FALSE),VLOOKUP(U324,Store_SRP!B2:C103,2, FALSE)))</f>
      </c>
      <c r="W324">
        <f>VLOOKUP(D324,Sku_Consolidated!A2:G948, 7, FALSE)</f>
      </c>
      <c r="X324">
        <f>VLOOKUP(D324,Sku_Consolidated!A2:K948, 11, FALSE)</f>
      </c>
      <c r="Y324">
        <f>VLOOKUP(D324,Sku_Consolidated!A2:H948, 8, FALSE)</f>
      </c>
      <c r="Z324">
        <f>VLOOKUP(D324,Sku_Consolidated!A2:I948, 9, FALSE)</f>
      </c>
      <c r="AA324" t="s">
        <v>41</v>
      </c>
      <c r="AB324">
        <f>VLOOKUP(D324,Sku_Consolidated!A2:E948, {5}, FALSE)</f>
      </c>
      <c r="AC324">
        <f>IF(VLOOKUP(D324,Sku_Consolidated!A2:S948,19,FALSE)="SHOWCASE", VLOOKUP(U324,Store_Showcase!B2:N134,13, FALSE), IF(VLOOKUP(D324,Sku_Consolidated!A2:S948,19,FALSE)="VAM",VLOOKUP(U324,Store_VAM!B2:N271,13, FALSE),VLOOKUP(U324,Store_SRP!B2:N103,13, FALSE)))</f>
      </c>
      <c r="AD324">
        <f>IF(IFERROR(AC324,TRUE)=TRUE, "-","OK")</f>
      </c>
      <c r="AE324">
        <f>IF(IFERROR(VLOOKUP(U324,Store_Showcase!B2:H134,{5}, FALSE), TRUE)=TRUE, IF(IFERROR(VLOOKUP(U324,Store_SRP!B2:H103,{5}, FALSE), TRUE)=TRUE,VLOOKUP(U324,Store_VAM!B2:H271,{5}, FALSE),VLOOKUP(U324,Store_SRP!B2:H103,{5}, FALSE)), VLOOKUP(U324,Store_Showcase!B2:H134,{5}, FALSE))</f>
      </c>
      <c r="AF324">
        <f>IF(IFERROR(VLOOKUP(U324,Store_Showcase!B2:H134,{6}, FALSE), TRUE)=TRUE, IF(IFERROR(VLOOKUP(U324,Store_SRP!B2:H103,{6}, FALSE), TRUE)=TRUE,VLOOKUP(U324,Store_VAM!B2:H271,{6}, FALSE),VLOOKUP(U324,Store_SRP!B2:H103,{6}, FALSE)), VLOOKUP(U324,Store_Showcase!B2:H134,{6}, FALSE))</f>
      </c>
      <c r="AG324">
        <f>VLOOKUP(D324,Sku_Consolidated!A2:R948,18,FALSE)</f>
      </c>
      <c r="AH324">
        <f>VLOOKUP(D324,Sku_Consolidated!A2:S948,19,FALSE)</f>
      </c>
      <c r="AI324">
        <f>VLOOKUP(D324,Sku_Consolidated!A2:T948,20,FALSE)</f>
      </c>
    </row>
    <row r="325" spans="1:35" x14ac:dyDescent="0.25">
      <c r="A325">
        <v>2024</v>
      </c>
      <c r="B325" t="s">
        <v>30</v>
      </c>
      <c r="C325" t="s">
        <v>31</v>
      </c>
      <c r="D325">
        <v>21832</v>
      </c>
      <c r="E325" t="s">
        <v>264</v>
      </c>
      <c r="F325" s="12" t="s">
        <v>59</v>
      </c>
      <c r="G325" s="12" t="s">
        <v>59</v>
      </c>
      <c r="H325" t="s">
        <v>10</v>
      </c>
      <c r="I325" s="13" t="s">
        <v>265</v>
      </c>
      <c r="J325" s="13">
        <f>IF(H325="EA", I325, 0)</f>
      </c>
      <c r="K325" s="13">
        <f>IF(H325="KG", I325, I325 * VLOOKUP(D325,Sku_Consolidated!A2:U948,21,FALSE))</f>
      </c>
      <c r="L325" s="14" t="s">
        <v>36</v>
      </c>
      <c r="M325">
        <v>88</v>
      </c>
      <c r="N325" s="14" t="s">
        <v>266</v>
      </c>
      <c r="O325" s="14" t="s">
        <v>267</v>
      </c>
      <c r="P325" s="14" t="s">
        <v>36</v>
      </c>
      <c r="Q325" s="14" t="s">
        <v>267</v>
      </c>
      <c r="R325">
        <f>IF(IFERROR(VLOOKUP(U325,Store_Showcase!B2:H134,7, FALSE), TRUE)=TRUE, IF(IFERROR(VLOOKUP(U325,Store_SRP!B2:H103,7, FALSE), TRUE)=TRUE,VLOOKUP(U325,Store_VAM!B2:H271,7, FALSE),VLOOKUP(U325,Store_SRP!B2:H103,7, FALSE)), VLOOKUP(U325,Store_Showcase!B2:H134,7, FALSE))</f>
      </c>
      <c r="S325">
        <f>IF(IFERROR(VLOOKUP(U325,Store_Showcase!B2:K134,10, FALSE), TRUE)=TRUE, IF(IFERROR(VLOOKUP(U325,Store_SRP!B2:K103,10, FALSE), TRUE)=TRUE,VLOOKUP(U325,Store_VAM!B2:K271,10, FALSE),VLOOKUP(U325,Store_SRP!B2:K103,10, FALSE)), VLOOKUP(U325,Store_Showcase!B2:K134,10, FALSE))</f>
      </c>
      <c r="T325">
        <f>IF(VLOOKUP(D325,Sku_Consolidated!A2:S948,19,FALSE)="SHOWCASE", VLOOKUP(U325,Store_Showcase!B2:L134,11, FALSE), IF(VLOOKUP(D325,Sku_Consolidated!A2:S948,19,FALSE)="VAM",VLOOKUP(U325,Store_VAM!B2:L271,11, FALSE),VLOOKUP(U325,Store_SRP!B2:L103,11, FALSE)))</f>
      </c>
      <c r="U325" s="14">
        <v>2002</v>
      </c>
      <c r="V325">
        <f>IF(VLOOKUP(D325,Sku_Consolidated!A2:S948,19,FALSE)="SHOWCASE", VLOOKUP(U325,Store_Showcase!B2:C134,2, FALSE), IF(VLOOKUP(D325,Sku_Consolidated!A2:S948,19,FALSE)="VAM",VLOOKUP(U325,Store_VAM!B2:C271,2, FALSE),VLOOKUP(U325,Store_SRP!B2:C103,2, FALSE)))</f>
      </c>
      <c r="W325">
        <f>VLOOKUP(D325,Sku_Consolidated!A2:G948, 7, FALSE)</f>
      </c>
      <c r="X325">
        <f>VLOOKUP(D325,Sku_Consolidated!A2:K948, 11, FALSE)</f>
      </c>
      <c r="Y325">
        <f>VLOOKUP(D325,Sku_Consolidated!A2:H948, 8, FALSE)</f>
      </c>
      <c r="Z325">
        <f>VLOOKUP(D325,Sku_Consolidated!A2:I948, 9, FALSE)</f>
      </c>
      <c r="AA325" t="s">
        <v>41</v>
      </c>
      <c r="AB325">
        <f>VLOOKUP(D325,Sku_Consolidated!A2:E948, {5}, FALSE)</f>
      </c>
      <c r="AC325">
        <f>IF(VLOOKUP(D325,Sku_Consolidated!A2:S948,19,FALSE)="SHOWCASE", VLOOKUP(U325,Store_Showcase!B2:N134,13, FALSE), IF(VLOOKUP(D325,Sku_Consolidated!A2:S948,19,FALSE)="VAM",VLOOKUP(U325,Store_VAM!B2:N271,13, FALSE),VLOOKUP(U325,Store_SRP!B2:N103,13, FALSE)))</f>
      </c>
      <c r="AD325">
        <f>IF(IFERROR(AC325,TRUE)=TRUE, "-","OK")</f>
      </c>
      <c r="AE325">
        <f>IF(IFERROR(VLOOKUP(U325,Store_Showcase!B2:H134,{5}, FALSE), TRUE)=TRUE, IF(IFERROR(VLOOKUP(U325,Store_SRP!B2:H103,{5}, FALSE), TRUE)=TRUE,VLOOKUP(U325,Store_VAM!B2:H271,{5}, FALSE),VLOOKUP(U325,Store_SRP!B2:H103,{5}, FALSE)), VLOOKUP(U325,Store_Showcase!B2:H134,{5}, FALSE))</f>
      </c>
      <c r="AF325">
        <f>IF(IFERROR(VLOOKUP(U325,Store_Showcase!B2:H134,{6}, FALSE), TRUE)=TRUE, IF(IFERROR(VLOOKUP(U325,Store_SRP!B2:H103,{6}, FALSE), TRUE)=TRUE,VLOOKUP(U325,Store_VAM!B2:H271,{6}, FALSE),VLOOKUP(U325,Store_SRP!B2:H103,{6}, FALSE)), VLOOKUP(U325,Store_Showcase!B2:H134,{6}, FALSE))</f>
      </c>
      <c r="AG325">
        <f>VLOOKUP(D325,Sku_Consolidated!A2:R948,18,FALSE)</f>
      </c>
      <c r="AH325">
        <f>VLOOKUP(D325,Sku_Consolidated!A2:S948,19,FALSE)</f>
      </c>
      <c r="AI325">
        <f>VLOOKUP(D325,Sku_Consolidated!A2:T948,20,FALSE)</f>
      </c>
    </row>
    <row r="326" spans="1:35" x14ac:dyDescent="0.25">
      <c r="A326">
        <v>2024</v>
      </c>
      <c r="B326" t="s">
        <v>30</v>
      </c>
      <c r="C326" t="s">
        <v>31</v>
      </c>
      <c r="D326">
        <v>21834</v>
      </c>
      <c r="E326" t="s">
        <v>216</v>
      </c>
      <c r="F326" s="12" t="s">
        <v>59</v>
      </c>
      <c r="G326" s="12" t="s">
        <v>59</v>
      </c>
      <c r="H326" t="s">
        <v>10</v>
      </c>
      <c r="I326" s="13" t="s">
        <v>268</v>
      </c>
      <c r="J326" s="13">
        <f>IF(H326="EA", I326, 0)</f>
      </c>
      <c r="K326" s="13">
        <f>IF(H326="KG", I326, I326 * VLOOKUP(D326,Sku_Consolidated!A2:U948,21,FALSE))</f>
      </c>
      <c r="L326" s="14" t="s">
        <v>36</v>
      </c>
      <c r="M326">
        <v>88</v>
      </c>
      <c r="N326" s="14" t="s">
        <v>269</v>
      </c>
      <c r="O326" s="14" t="s">
        <v>270</v>
      </c>
      <c r="P326" s="14" t="s">
        <v>36</v>
      </c>
      <c r="Q326" s="14" t="s">
        <v>270</v>
      </c>
      <c r="R326">
        <f>IF(IFERROR(VLOOKUP(U326,Store_Showcase!B2:H134,7, FALSE), TRUE)=TRUE, IF(IFERROR(VLOOKUP(U326,Store_SRP!B2:H103,7, FALSE), TRUE)=TRUE,VLOOKUP(U326,Store_VAM!B2:H271,7, FALSE),VLOOKUP(U326,Store_SRP!B2:H103,7, FALSE)), VLOOKUP(U326,Store_Showcase!B2:H134,7, FALSE))</f>
      </c>
      <c r="S326">
        <f>IF(IFERROR(VLOOKUP(U326,Store_Showcase!B2:K134,10, FALSE), TRUE)=TRUE, IF(IFERROR(VLOOKUP(U326,Store_SRP!B2:K103,10, FALSE), TRUE)=TRUE,VLOOKUP(U326,Store_VAM!B2:K271,10, FALSE),VLOOKUP(U326,Store_SRP!B2:K103,10, FALSE)), VLOOKUP(U326,Store_Showcase!B2:K134,10, FALSE))</f>
      </c>
      <c r="T326">
        <f>IF(VLOOKUP(D326,Sku_Consolidated!A2:S948,19,FALSE)="SHOWCASE", VLOOKUP(U326,Store_Showcase!B2:L134,11, FALSE), IF(VLOOKUP(D326,Sku_Consolidated!A2:S948,19,FALSE)="VAM",VLOOKUP(U326,Store_VAM!B2:L271,11, FALSE),VLOOKUP(U326,Store_SRP!B2:L103,11, FALSE)))</f>
      </c>
      <c r="U326" s="14">
        <v>2002</v>
      </c>
      <c r="V326">
        <f>IF(VLOOKUP(D326,Sku_Consolidated!A2:S948,19,FALSE)="SHOWCASE", VLOOKUP(U326,Store_Showcase!B2:C134,2, FALSE), IF(VLOOKUP(D326,Sku_Consolidated!A2:S948,19,FALSE)="VAM",VLOOKUP(U326,Store_VAM!B2:C271,2, FALSE),VLOOKUP(U326,Store_SRP!B2:C103,2, FALSE)))</f>
      </c>
      <c r="W326">
        <f>VLOOKUP(D326,Sku_Consolidated!A2:G948, 7, FALSE)</f>
      </c>
      <c r="X326">
        <f>VLOOKUP(D326,Sku_Consolidated!A2:K948, 11, FALSE)</f>
      </c>
      <c r="Y326">
        <f>VLOOKUP(D326,Sku_Consolidated!A2:H948, 8, FALSE)</f>
      </c>
      <c r="Z326">
        <f>VLOOKUP(D326,Sku_Consolidated!A2:I948, 9, FALSE)</f>
      </c>
      <c r="AA326" t="s">
        <v>41</v>
      </c>
      <c r="AB326">
        <f>VLOOKUP(D326,Sku_Consolidated!A2:E948, {5}, FALSE)</f>
      </c>
      <c r="AC326">
        <f>IF(VLOOKUP(D326,Sku_Consolidated!A2:S948,19,FALSE)="SHOWCASE", VLOOKUP(U326,Store_Showcase!B2:N134,13, FALSE), IF(VLOOKUP(D326,Sku_Consolidated!A2:S948,19,FALSE)="VAM",VLOOKUP(U326,Store_VAM!B2:N271,13, FALSE),VLOOKUP(U326,Store_SRP!B2:N103,13, FALSE)))</f>
      </c>
      <c r="AD326">
        <f>IF(IFERROR(AC326,TRUE)=TRUE, "-","OK")</f>
      </c>
      <c r="AE326">
        <f>IF(IFERROR(VLOOKUP(U326,Store_Showcase!B2:H134,{5}, FALSE), TRUE)=TRUE, IF(IFERROR(VLOOKUP(U326,Store_SRP!B2:H103,{5}, FALSE), TRUE)=TRUE,VLOOKUP(U326,Store_VAM!B2:H271,{5}, FALSE),VLOOKUP(U326,Store_SRP!B2:H103,{5}, FALSE)), VLOOKUP(U326,Store_Showcase!B2:H134,{5}, FALSE))</f>
      </c>
      <c r="AF326">
        <f>IF(IFERROR(VLOOKUP(U326,Store_Showcase!B2:H134,{6}, FALSE), TRUE)=TRUE, IF(IFERROR(VLOOKUP(U326,Store_SRP!B2:H103,{6}, FALSE), TRUE)=TRUE,VLOOKUP(U326,Store_VAM!B2:H271,{6}, FALSE),VLOOKUP(U326,Store_SRP!B2:H103,{6}, FALSE)), VLOOKUP(U326,Store_Showcase!B2:H134,{6}, FALSE))</f>
      </c>
      <c r="AG326">
        <f>VLOOKUP(D326,Sku_Consolidated!A2:R948,18,FALSE)</f>
      </c>
      <c r="AH326">
        <f>VLOOKUP(D326,Sku_Consolidated!A2:S948,19,FALSE)</f>
      </c>
      <c r="AI326">
        <f>VLOOKUP(D326,Sku_Consolidated!A2:T948,20,FALSE)</f>
      </c>
    </row>
    <row r="327" spans="1:35" x14ac:dyDescent="0.25">
      <c r="A327">
        <v>2024</v>
      </c>
      <c r="B327" t="s">
        <v>30</v>
      </c>
      <c r="C327" t="s">
        <v>31</v>
      </c>
      <c r="D327">
        <v>21837</v>
      </c>
      <c r="E327" t="s">
        <v>271</v>
      </c>
      <c r="F327" s="12" t="s">
        <v>59</v>
      </c>
      <c r="G327" s="12" t="s">
        <v>59</v>
      </c>
      <c r="H327" t="s">
        <v>10</v>
      </c>
      <c r="I327" s="13" t="s">
        <v>272</v>
      </c>
      <c r="J327" s="13">
        <f>IF(H327="EA", I327, 0)</f>
      </c>
      <c r="K327" s="13">
        <f>IF(H327="KG", I327, I327 * VLOOKUP(D327,Sku_Consolidated!A2:U948,21,FALSE))</f>
      </c>
      <c r="L327" s="14" t="s">
        <v>36</v>
      </c>
      <c r="M327">
        <v>88</v>
      </c>
      <c r="N327" s="14" t="s">
        <v>273</v>
      </c>
      <c r="O327" s="14" t="s">
        <v>274</v>
      </c>
      <c r="P327" s="14" t="s">
        <v>36</v>
      </c>
      <c r="Q327" s="14" t="s">
        <v>274</v>
      </c>
      <c r="R327">
        <f>IF(IFERROR(VLOOKUP(U327,Store_Showcase!B2:H134,7, FALSE), TRUE)=TRUE, IF(IFERROR(VLOOKUP(U327,Store_SRP!B2:H103,7, FALSE), TRUE)=TRUE,VLOOKUP(U327,Store_VAM!B2:H271,7, FALSE),VLOOKUP(U327,Store_SRP!B2:H103,7, FALSE)), VLOOKUP(U327,Store_Showcase!B2:H134,7, FALSE))</f>
      </c>
      <c r="S327">
        <f>IF(IFERROR(VLOOKUP(U327,Store_Showcase!B2:K134,10, FALSE), TRUE)=TRUE, IF(IFERROR(VLOOKUP(U327,Store_SRP!B2:K103,10, FALSE), TRUE)=TRUE,VLOOKUP(U327,Store_VAM!B2:K271,10, FALSE),VLOOKUP(U327,Store_SRP!B2:K103,10, FALSE)), VLOOKUP(U327,Store_Showcase!B2:K134,10, FALSE))</f>
      </c>
      <c r="T327">
        <f>IF(VLOOKUP(D327,Sku_Consolidated!A2:S948,19,FALSE)="SHOWCASE", VLOOKUP(U327,Store_Showcase!B2:L134,11, FALSE), IF(VLOOKUP(D327,Sku_Consolidated!A2:S948,19,FALSE)="VAM",VLOOKUP(U327,Store_VAM!B2:L271,11, FALSE),VLOOKUP(U327,Store_SRP!B2:L103,11, FALSE)))</f>
      </c>
      <c r="U327" s="14">
        <v>2002</v>
      </c>
      <c r="V327">
        <f>IF(VLOOKUP(D327,Sku_Consolidated!A2:S948,19,FALSE)="SHOWCASE", VLOOKUP(U327,Store_Showcase!B2:C134,2, FALSE), IF(VLOOKUP(D327,Sku_Consolidated!A2:S948,19,FALSE)="VAM",VLOOKUP(U327,Store_VAM!B2:C271,2, FALSE),VLOOKUP(U327,Store_SRP!B2:C103,2, FALSE)))</f>
      </c>
      <c r="W327">
        <f>VLOOKUP(D327,Sku_Consolidated!A2:G948, 7, FALSE)</f>
      </c>
      <c r="X327">
        <f>VLOOKUP(D327,Sku_Consolidated!A2:K948, 11, FALSE)</f>
      </c>
      <c r="Y327">
        <f>VLOOKUP(D327,Sku_Consolidated!A2:H948, 8, FALSE)</f>
      </c>
      <c r="Z327">
        <f>VLOOKUP(D327,Sku_Consolidated!A2:I948, 9, FALSE)</f>
      </c>
      <c r="AA327" t="s">
        <v>41</v>
      </c>
      <c r="AB327">
        <f>VLOOKUP(D327,Sku_Consolidated!A2:E948, {5}, FALSE)</f>
      </c>
      <c r="AC327">
        <f>IF(VLOOKUP(D327,Sku_Consolidated!A2:S948,19,FALSE)="SHOWCASE", VLOOKUP(U327,Store_Showcase!B2:N134,13, FALSE), IF(VLOOKUP(D327,Sku_Consolidated!A2:S948,19,FALSE)="VAM",VLOOKUP(U327,Store_VAM!B2:N271,13, FALSE),VLOOKUP(U327,Store_SRP!B2:N103,13, FALSE)))</f>
      </c>
      <c r="AD327">
        <f>IF(IFERROR(AC327,TRUE)=TRUE, "-","OK")</f>
      </c>
      <c r="AE327">
        <f>IF(IFERROR(VLOOKUP(U327,Store_Showcase!B2:H134,{5}, FALSE), TRUE)=TRUE, IF(IFERROR(VLOOKUP(U327,Store_SRP!B2:H103,{5}, FALSE), TRUE)=TRUE,VLOOKUP(U327,Store_VAM!B2:H271,{5}, FALSE),VLOOKUP(U327,Store_SRP!B2:H103,{5}, FALSE)), VLOOKUP(U327,Store_Showcase!B2:H134,{5}, FALSE))</f>
      </c>
      <c r="AF327">
        <f>IF(IFERROR(VLOOKUP(U327,Store_Showcase!B2:H134,{6}, FALSE), TRUE)=TRUE, IF(IFERROR(VLOOKUP(U327,Store_SRP!B2:H103,{6}, FALSE), TRUE)=TRUE,VLOOKUP(U327,Store_VAM!B2:H271,{6}, FALSE),VLOOKUP(U327,Store_SRP!B2:H103,{6}, FALSE)), VLOOKUP(U327,Store_Showcase!B2:H134,{6}, FALSE))</f>
      </c>
      <c r="AG327">
        <f>VLOOKUP(D327,Sku_Consolidated!A2:R948,18,FALSE)</f>
      </c>
      <c r="AH327">
        <f>VLOOKUP(D327,Sku_Consolidated!A2:S948,19,FALSE)</f>
      </c>
      <c r="AI327">
        <f>VLOOKUP(D327,Sku_Consolidated!A2:T948,20,FALSE)</f>
      </c>
    </row>
    <row r="328" spans="1:35" x14ac:dyDescent="0.25">
      <c r="A328">
        <v>2024</v>
      </c>
      <c r="B328" t="s">
        <v>30</v>
      </c>
      <c r="C328" t="s">
        <v>31</v>
      </c>
      <c r="D328">
        <v>21838</v>
      </c>
      <c r="E328" t="s">
        <v>275</v>
      </c>
      <c r="F328" s="12" t="s">
        <v>59</v>
      </c>
      <c r="G328" s="12" t="s">
        <v>59</v>
      </c>
      <c r="H328" t="s">
        <v>10</v>
      </c>
      <c r="I328" s="13" t="s">
        <v>276</v>
      </c>
      <c r="J328" s="13">
        <f>IF(H328="EA", I328, 0)</f>
      </c>
      <c r="K328" s="13">
        <f>IF(H328="KG", I328, I328 * VLOOKUP(D328,Sku_Consolidated!A2:U948,21,FALSE))</f>
      </c>
      <c r="L328" s="14" t="s">
        <v>36</v>
      </c>
      <c r="M328">
        <v>88</v>
      </c>
      <c r="N328" s="14" t="s">
        <v>277</v>
      </c>
      <c r="O328" s="14" t="s">
        <v>278</v>
      </c>
      <c r="P328" s="14" t="s">
        <v>36</v>
      </c>
      <c r="Q328" s="14" t="s">
        <v>278</v>
      </c>
      <c r="R328">
        <f>IF(IFERROR(VLOOKUP(U328,Store_Showcase!B2:H134,7, FALSE), TRUE)=TRUE, IF(IFERROR(VLOOKUP(U328,Store_SRP!B2:H103,7, FALSE), TRUE)=TRUE,VLOOKUP(U328,Store_VAM!B2:H271,7, FALSE),VLOOKUP(U328,Store_SRP!B2:H103,7, FALSE)), VLOOKUP(U328,Store_Showcase!B2:H134,7, FALSE))</f>
      </c>
      <c r="S328">
        <f>IF(IFERROR(VLOOKUP(U328,Store_Showcase!B2:K134,10, FALSE), TRUE)=TRUE, IF(IFERROR(VLOOKUP(U328,Store_SRP!B2:K103,10, FALSE), TRUE)=TRUE,VLOOKUP(U328,Store_VAM!B2:K271,10, FALSE),VLOOKUP(U328,Store_SRP!B2:K103,10, FALSE)), VLOOKUP(U328,Store_Showcase!B2:K134,10, FALSE))</f>
      </c>
      <c r="T328">
        <f>IF(VLOOKUP(D328,Sku_Consolidated!A2:S948,19,FALSE)="SHOWCASE", VLOOKUP(U328,Store_Showcase!B2:L134,11, FALSE), IF(VLOOKUP(D328,Sku_Consolidated!A2:S948,19,FALSE)="VAM",VLOOKUP(U328,Store_VAM!B2:L271,11, FALSE),VLOOKUP(U328,Store_SRP!B2:L103,11, FALSE)))</f>
      </c>
      <c r="U328" s="14">
        <v>2002</v>
      </c>
      <c r="V328">
        <f>IF(VLOOKUP(D328,Sku_Consolidated!A2:S948,19,FALSE)="SHOWCASE", VLOOKUP(U328,Store_Showcase!B2:C134,2, FALSE), IF(VLOOKUP(D328,Sku_Consolidated!A2:S948,19,FALSE)="VAM",VLOOKUP(U328,Store_VAM!B2:C271,2, FALSE),VLOOKUP(U328,Store_SRP!B2:C103,2, FALSE)))</f>
      </c>
      <c r="W328">
        <f>VLOOKUP(D328,Sku_Consolidated!A2:G948, 7, FALSE)</f>
      </c>
      <c r="X328">
        <f>VLOOKUP(D328,Sku_Consolidated!A2:K948, 11, FALSE)</f>
      </c>
      <c r="Y328">
        <f>VLOOKUP(D328,Sku_Consolidated!A2:H948, 8, FALSE)</f>
      </c>
      <c r="Z328">
        <f>VLOOKUP(D328,Sku_Consolidated!A2:I948, 9, FALSE)</f>
      </c>
      <c r="AA328" t="s">
        <v>41</v>
      </c>
      <c r="AB328">
        <f>VLOOKUP(D328,Sku_Consolidated!A2:E948, {5}, FALSE)</f>
      </c>
      <c r="AC328">
        <f>IF(VLOOKUP(D328,Sku_Consolidated!A2:S948,19,FALSE)="SHOWCASE", VLOOKUP(U328,Store_Showcase!B2:N134,13, FALSE), IF(VLOOKUP(D328,Sku_Consolidated!A2:S948,19,FALSE)="VAM",VLOOKUP(U328,Store_VAM!B2:N271,13, FALSE),VLOOKUP(U328,Store_SRP!B2:N103,13, FALSE)))</f>
      </c>
      <c r="AD328">
        <f>IF(IFERROR(AC328,TRUE)=TRUE, "-","OK")</f>
      </c>
      <c r="AE328">
        <f>IF(IFERROR(VLOOKUP(U328,Store_Showcase!B2:H134,{5}, FALSE), TRUE)=TRUE, IF(IFERROR(VLOOKUP(U328,Store_SRP!B2:H103,{5}, FALSE), TRUE)=TRUE,VLOOKUP(U328,Store_VAM!B2:H271,{5}, FALSE),VLOOKUP(U328,Store_SRP!B2:H103,{5}, FALSE)), VLOOKUP(U328,Store_Showcase!B2:H134,{5}, FALSE))</f>
      </c>
      <c r="AF328">
        <f>IF(IFERROR(VLOOKUP(U328,Store_Showcase!B2:H134,{6}, FALSE), TRUE)=TRUE, IF(IFERROR(VLOOKUP(U328,Store_SRP!B2:H103,{6}, FALSE), TRUE)=TRUE,VLOOKUP(U328,Store_VAM!B2:H271,{6}, FALSE),VLOOKUP(U328,Store_SRP!B2:H103,{6}, FALSE)), VLOOKUP(U328,Store_Showcase!B2:H134,{6}, FALSE))</f>
      </c>
      <c r="AG328">
        <f>VLOOKUP(D328,Sku_Consolidated!A2:R948,18,FALSE)</f>
      </c>
      <c r="AH328">
        <f>VLOOKUP(D328,Sku_Consolidated!A2:S948,19,FALSE)</f>
      </c>
      <c r="AI328">
        <f>VLOOKUP(D328,Sku_Consolidated!A2:T948,20,FALSE)</f>
      </c>
    </row>
    <row r="329" spans="1:35" x14ac:dyDescent="0.25">
      <c r="A329">
        <v>2024</v>
      </c>
      <c r="B329" t="s">
        <v>30</v>
      </c>
      <c r="C329" t="s">
        <v>31</v>
      </c>
      <c r="D329">
        <v>21839</v>
      </c>
      <c r="E329" t="s">
        <v>220</v>
      </c>
      <c r="F329" s="12" t="s">
        <v>59</v>
      </c>
      <c r="G329" s="12" t="s">
        <v>59</v>
      </c>
      <c r="H329" t="s">
        <v>10</v>
      </c>
      <c r="I329" s="13" t="s">
        <v>279</v>
      </c>
      <c r="J329" s="13">
        <f>IF(H329="EA", I329, 0)</f>
      </c>
      <c r="K329" s="13">
        <f>IF(H329="KG", I329, I329 * VLOOKUP(D329,Sku_Consolidated!A2:U948,21,FALSE))</f>
      </c>
      <c r="L329" s="14" t="s">
        <v>36</v>
      </c>
      <c r="M329">
        <v>88</v>
      </c>
      <c r="N329" s="14" t="s">
        <v>280</v>
      </c>
      <c r="O329" s="14" t="s">
        <v>281</v>
      </c>
      <c r="P329" s="14" t="s">
        <v>36</v>
      </c>
      <c r="Q329" s="14" t="s">
        <v>281</v>
      </c>
      <c r="R329">
        <f>IF(IFERROR(VLOOKUP(U329,Store_Showcase!B2:H134,7, FALSE), TRUE)=TRUE, IF(IFERROR(VLOOKUP(U329,Store_SRP!B2:H103,7, FALSE), TRUE)=TRUE,VLOOKUP(U329,Store_VAM!B2:H271,7, FALSE),VLOOKUP(U329,Store_SRP!B2:H103,7, FALSE)), VLOOKUP(U329,Store_Showcase!B2:H134,7, FALSE))</f>
      </c>
      <c r="S329">
        <f>IF(IFERROR(VLOOKUP(U329,Store_Showcase!B2:K134,10, FALSE), TRUE)=TRUE, IF(IFERROR(VLOOKUP(U329,Store_SRP!B2:K103,10, FALSE), TRUE)=TRUE,VLOOKUP(U329,Store_VAM!B2:K271,10, FALSE),VLOOKUP(U329,Store_SRP!B2:K103,10, FALSE)), VLOOKUP(U329,Store_Showcase!B2:K134,10, FALSE))</f>
      </c>
      <c r="T329">
        <f>IF(VLOOKUP(D329,Sku_Consolidated!A2:S948,19,FALSE)="SHOWCASE", VLOOKUP(U329,Store_Showcase!B2:L134,11, FALSE), IF(VLOOKUP(D329,Sku_Consolidated!A2:S948,19,FALSE)="VAM",VLOOKUP(U329,Store_VAM!B2:L271,11, FALSE),VLOOKUP(U329,Store_SRP!B2:L103,11, FALSE)))</f>
      </c>
      <c r="U329" s="14">
        <v>2002</v>
      </c>
      <c r="V329">
        <f>IF(VLOOKUP(D329,Sku_Consolidated!A2:S948,19,FALSE)="SHOWCASE", VLOOKUP(U329,Store_Showcase!B2:C134,2, FALSE), IF(VLOOKUP(D329,Sku_Consolidated!A2:S948,19,FALSE)="VAM",VLOOKUP(U329,Store_VAM!B2:C271,2, FALSE),VLOOKUP(U329,Store_SRP!B2:C103,2, FALSE)))</f>
      </c>
      <c r="W329">
        <f>VLOOKUP(D329,Sku_Consolidated!A2:G948, 7, FALSE)</f>
      </c>
      <c r="X329">
        <f>VLOOKUP(D329,Sku_Consolidated!A2:K948, 11, FALSE)</f>
      </c>
      <c r="Y329">
        <f>VLOOKUP(D329,Sku_Consolidated!A2:H948, 8, FALSE)</f>
      </c>
      <c r="Z329">
        <f>VLOOKUP(D329,Sku_Consolidated!A2:I948, 9, FALSE)</f>
      </c>
      <c r="AA329" t="s">
        <v>41</v>
      </c>
      <c r="AB329">
        <f>VLOOKUP(D329,Sku_Consolidated!A2:E948, {5}, FALSE)</f>
      </c>
      <c r="AC329">
        <f>IF(VLOOKUP(D329,Sku_Consolidated!A2:S948,19,FALSE)="SHOWCASE", VLOOKUP(U329,Store_Showcase!B2:N134,13, FALSE), IF(VLOOKUP(D329,Sku_Consolidated!A2:S948,19,FALSE)="VAM",VLOOKUP(U329,Store_VAM!B2:N271,13, FALSE),VLOOKUP(U329,Store_SRP!B2:N103,13, FALSE)))</f>
      </c>
      <c r="AD329">
        <f>IF(IFERROR(AC329,TRUE)=TRUE, "-","OK")</f>
      </c>
      <c r="AE329">
        <f>IF(IFERROR(VLOOKUP(U329,Store_Showcase!B2:H134,{5}, FALSE), TRUE)=TRUE, IF(IFERROR(VLOOKUP(U329,Store_SRP!B2:H103,{5}, FALSE), TRUE)=TRUE,VLOOKUP(U329,Store_VAM!B2:H271,{5}, FALSE),VLOOKUP(U329,Store_SRP!B2:H103,{5}, FALSE)), VLOOKUP(U329,Store_Showcase!B2:H134,{5}, FALSE))</f>
      </c>
      <c r="AF329">
        <f>IF(IFERROR(VLOOKUP(U329,Store_Showcase!B2:H134,{6}, FALSE), TRUE)=TRUE, IF(IFERROR(VLOOKUP(U329,Store_SRP!B2:H103,{6}, FALSE), TRUE)=TRUE,VLOOKUP(U329,Store_VAM!B2:H271,{6}, FALSE),VLOOKUP(U329,Store_SRP!B2:H103,{6}, FALSE)), VLOOKUP(U329,Store_Showcase!B2:H134,{6}, FALSE))</f>
      </c>
      <c r="AG329">
        <f>VLOOKUP(D329,Sku_Consolidated!A2:R948,18,FALSE)</f>
      </c>
      <c r="AH329">
        <f>VLOOKUP(D329,Sku_Consolidated!A2:S948,19,FALSE)</f>
      </c>
      <c r="AI329">
        <f>VLOOKUP(D329,Sku_Consolidated!A2:T948,20,FALSE)</f>
      </c>
    </row>
    <row r="330" spans="1:35" x14ac:dyDescent="0.25">
      <c r="A330">
        <v>2024</v>
      </c>
      <c r="B330" t="s">
        <v>30</v>
      </c>
      <c r="C330" t="s">
        <v>31</v>
      </c>
      <c r="D330">
        <v>21841</v>
      </c>
      <c r="E330" t="s">
        <v>224</v>
      </c>
      <c r="F330" s="12" t="s">
        <v>59</v>
      </c>
      <c r="G330" s="12" t="s">
        <v>59</v>
      </c>
      <c r="H330" t="s">
        <v>10</v>
      </c>
      <c r="I330" s="13" t="s">
        <v>282</v>
      </c>
      <c r="J330" s="13">
        <f>IF(H330="EA", I330, 0)</f>
      </c>
      <c r="K330" s="13">
        <f>IF(H330="KG", I330, I330 * VLOOKUP(D330,Sku_Consolidated!A2:U948,21,FALSE))</f>
      </c>
      <c r="L330" s="14" t="s">
        <v>36</v>
      </c>
      <c r="M330">
        <v>88</v>
      </c>
      <c r="N330" s="14" t="s">
        <v>283</v>
      </c>
      <c r="O330" s="14" t="s">
        <v>284</v>
      </c>
      <c r="P330" s="14" t="s">
        <v>36</v>
      </c>
      <c r="Q330" s="14" t="s">
        <v>284</v>
      </c>
      <c r="R330">
        <f>IF(IFERROR(VLOOKUP(U330,Store_Showcase!B2:H134,7, FALSE), TRUE)=TRUE, IF(IFERROR(VLOOKUP(U330,Store_SRP!B2:H103,7, FALSE), TRUE)=TRUE,VLOOKUP(U330,Store_VAM!B2:H271,7, FALSE),VLOOKUP(U330,Store_SRP!B2:H103,7, FALSE)), VLOOKUP(U330,Store_Showcase!B2:H134,7, FALSE))</f>
      </c>
      <c r="S330">
        <f>IF(IFERROR(VLOOKUP(U330,Store_Showcase!B2:K134,10, FALSE), TRUE)=TRUE, IF(IFERROR(VLOOKUP(U330,Store_SRP!B2:K103,10, FALSE), TRUE)=TRUE,VLOOKUP(U330,Store_VAM!B2:K271,10, FALSE),VLOOKUP(U330,Store_SRP!B2:K103,10, FALSE)), VLOOKUP(U330,Store_Showcase!B2:K134,10, FALSE))</f>
      </c>
      <c r="T330">
        <f>IF(VLOOKUP(D330,Sku_Consolidated!A2:S948,19,FALSE)="SHOWCASE", VLOOKUP(U330,Store_Showcase!B2:L134,11, FALSE), IF(VLOOKUP(D330,Sku_Consolidated!A2:S948,19,FALSE)="VAM",VLOOKUP(U330,Store_VAM!B2:L271,11, FALSE),VLOOKUP(U330,Store_SRP!B2:L103,11, FALSE)))</f>
      </c>
      <c r="U330" s="14">
        <v>2002</v>
      </c>
      <c r="V330">
        <f>IF(VLOOKUP(D330,Sku_Consolidated!A2:S948,19,FALSE)="SHOWCASE", VLOOKUP(U330,Store_Showcase!B2:C134,2, FALSE), IF(VLOOKUP(D330,Sku_Consolidated!A2:S948,19,FALSE)="VAM",VLOOKUP(U330,Store_VAM!B2:C271,2, FALSE),VLOOKUP(U330,Store_SRP!B2:C103,2, FALSE)))</f>
      </c>
      <c r="W330">
        <f>VLOOKUP(D330,Sku_Consolidated!A2:G948, 7, FALSE)</f>
      </c>
      <c r="X330">
        <f>VLOOKUP(D330,Sku_Consolidated!A2:K948, 11, FALSE)</f>
      </c>
      <c r="Y330">
        <f>VLOOKUP(D330,Sku_Consolidated!A2:H948, 8, FALSE)</f>
      </c>
      <c r="Z330">
        <f>VLOOKUP(D330,Sku_Consolidated!A2:I948, 9, FALSE)</f>
      </c>
      <c r="AA330" t="s">
        <v>41</v>
      </c>
      <c r="AB330">
        <f>VLOOKUP(D330,Sku_Consolidated!A2:E948, {5}, FALSE)</f>
      </c>
      <c r="AC330">
        <f>IF(VLOOKUP(D330,Sku_Consolidated!A2:S948,19,FALSE)="SHOWCASE", VLOOKUP(U330,Store_Showcase!B2:N134,13, FALSE), IF(VLOOKUP(D330,Sku_Consolidated!A2:S948,19,FALSE)="VAM",VLOOKUP(U330,Store_VAM!B2:N271,13, FALSE),VLOOKUP(U330,Store_SRP!B2:N103,13, FALSE)))</f>
      </c>
      <c r="AD330">
        <f>IF(IFERROR(AC330,TRUE)=TRUE, "-","OK")</f>
      </c>
      <c r="AE330">
        <f>IF(IFERROR(VLOOKUP(U330,Store_Showcase!B2:H134,{5}, FALSE), TRUE)=TRUE, IF(IFERROR(VLOOKUP(U330,Store_SRP!B2:H103,{5}, FALSE), TRUE)=TRUE,VLOOKUP(U330,Store_VAM!B2:H271,{5}, FALSE),VLOOKUP(U330,Store_SRP!B2:H103,{5}, FALSE)), VLOOKUP(U330,Store_Showcase!B2:H134,{5}, FALSE))</f>
      </c>
      <c r="AF330">
        <f>IF(IFERROR(VLOOKUP(U330,Store_Showcase!B2:H134,{6}, FALSE), TRUE)=TRUE, IF(IFERROR(VLOOKUP(U330,Store_SRP!B2:H103,{6}, FALSE), TRUE)=TRUE,VLOOKUP(U330,Store_VAM!B2:H271,{6}, FALSE),VLOOKUP(U330,Store_SRP!B2:H103,{6}, FALSE)), VLOOKUP(U330,Store_Showcase!B2:H134,{6}, FALSE))</f>
      </c>
      <c r="AG330">
        <f>VLOOKUP(D330,Sku_Consolidated!A2:R948,18,FALSE)</f>
      </c>
      <c r="AH330">
        <f>VLOOKUP(D330,Sku_Consolidated!A2:S948,19,FALSE)</f>
      </c>
      <c r="AI330">
        <f>VLOOKUP(D330,Sku_Consolidated!A2:T948,20,FALSE)</f>
      </c>
    </row>
    <row r="331" spans="1:35" x14ac:dyDescent="0.25">
      <c r="A331">
        <v>2024</v>
      </c>
      <c r="B331" t="s">
        <v>30</v>
      </c>
      <c r="C331" t="s">
        <v>31</v>
      </c>
      <c r="D331">
        <v>21842</v>
      </c>
      <c r="E331" t="s">
        <v>228</v>
      </c>
      <c r="F331" s="12" t="s">
        <v>59</v>
      </c>
      <c r="G331" s="12" t="s">
        <v>102</v>
      </c>
      <c r="H331" t="s">
        <v>10</v>
      </c>
      <c r="I331" s="13" t="s">
        <v>285</v>
      </c>
      <c r="J331" s="13">
        <f>IF(H331="EA", I331, 0)</f>
      </c>
      <c r="K331" s="13">
        <f>IF(H331="KG", I331, I331 * VLOOKUP(D331,Sku_Consolidated!A2:U948,21,FALSE))</f>
      </c>
      <c r="L331" s="14" t="s">
        <v>36</v>
      </c>
      <c r="M331">
        <v>88</v>
      </c>
      <c r="N331" s="14" t="s">
        <v>286</v>
      </c>
      <c r="O331" s="14" t="s">
        <v>287</v>
      </c>
      <c r="P331" s="14" t="s">
        <v>36</v>
      </c>
      <c r="Q331" s="14" t="s">
        <v>287</v>
      </c>
      <c r="R331">
        <f>IF(IFERROR(VLOOKUP(U331,Store_Showcase!B2:H134,7, FALSE), TRUE)=TRUE, IF(IFERROR(VLOOKUP(U331,Store_SRP!B2:H103,7, FALSE), TRUE)=TRUE,VLOOKUP(U331,Store_VAM!B2:H271,7, FALSE),VLOOKUP(U331,Store_SRP!B2:H103,7, FALSE)), VLOOKUP(U331,Store_Showcase!B2:H134,7, FALSE))</f>
      </c>
      <c r="S331">
        <f>IF(IFERROR(VLOOKUP(U331,Store_Showcase!B2:K134,10, FALSE), TRUE)=TRUE, IF(IFERROR(VLOOKUP(U331,Store_SRP!B2:K103,10, FALSE), TRUE)=TRUE,VLOOKUP(U331,Store_VAM!B2:K271,10, FALSE),VLOOKUP(U331,Store_SRP!B2:K103,10, FALSE)), VLOOKUP(U331,Store_Showcase!B2:K134,10, FALSE))</f>
      </c>
      <c r="T331">
        <f>IF(VLOOKUP(D331,Sku_Consolidated!A2:S948,19,FALSE)="SHOWCASE", VLOOKUP(U331,Store_Showcase!B2:L134,11, FALSE), IF(VLOOKUP(D331,Sku_Consolidated!A2:S948,19,FALSE)="VAM",VLOOKUP(U331,Store_VAM!B2:L271,11, FALSE),VLOOKUP(U331,Store_SRP!B2:L103,11, FALSE)))</f>
      </c>
      <c r="U331" s="14">
        <v>2002</v>
      </c>
      <c r="V331">
        <f>IF(VLOOKUP(D331,Sku_Consolidated!A2:S948,19,FALSE)="SHOWCASE", VLOOKUP(U331,Store_Showcase!B2:C134,2, FALSE), IF(VLOOKUP(D331,Sku_Consolidated!A2:S948,19,FALSE)="VAM",VLOOKUP(U331,Store_VAM!B2:C271,2, FALSE),VLOOKUP(U331,Store_SRP!B2:C103,2, FALSE)))</f>
      </c>
      <c r="W331">
        <f>VLOOKUP(D331,Sku_Consolidated!A2:G948, 7, FALSE)</f>
      </c>
      <c r="X331">
        <f>VLOOKUP(D331,Sku_Consolidated!A2:K948, 11, FALSE)</f>
      </c>
      <c r="Y331">
        <f>VLOOKUP(D331,Sku_Consolidated!A2:H948, 8, FALSE)</f>
      </c>
      <c r="Z331">
        <f>VLOOKUP(D331,Sku_Consolidated!A2:I948, 9, FALSE)</f>
      </c>
      <c r="AA331" t="s">
        <v>41</v>
      </c>
      <c r="AB331">
        <f>VLOOKUP(D331,Sku_Consolidated!A2:E948, {5}, FALSE)</f>
      </c>
      <c r="AC331">
        <f>IF(VLOOKUP(D331,Sku_Consolidated!A2:S948,19,FALSE)="SHOWCASE", VLOOKUP(U331,Store_Showcase!B2:N134,13, FALSE), IF(VLOOKUP(D331,Sku_Consolidated!A2:S948,19,FALSE)="VAM",VLOOKUP(U331,Store_VAM!B2:N271,13, FALSE),VLOOKUP(U331,Store_SRP!B2:N103,13, FALSE)))</f>
      </c>
      <c r="AD331">
        <f>IF(IFERROR(AC331,TRUE)=TRUE, "-","OK")</f>
      </c>
      <c r="AE331">
        <f>IF(IFERROR(VLOOKUP(U331,Store_Showcase!B2:H134,{5}, FALSE), TRUE)=TRUE, IF(IFERROR(VLOOKUP(U331,Store_SRP!B2:H103,{5}, FALSE), TRUE)=TRUE,VLOOKUP(U331,Store_VAM!B2:H271,{5}, FALSE),VLOOKUP(U331,Store_SRP!B2:H103,{5}, FALSE)), VLOOKUP(U331,Store_Showcase!B2:H134,{5}, FALSE))</f>
      </c>
      <c r="AF331">
        <f>IF(IFERROR(VLOOKUP(U331,Store_Showcase!B2:H134,{6}, FALSE), TRUE)=TRUE, IF(IFERROR(VLOOKUP(U331,Store_SRP!B2:H103,{6}, FALSE), TRUE)=TRUE,VLOOKUP(U331,Store_VAM!B2:H271,{6}, FALSE),VLOOKUP(U331,Store_SRP!B2:H103,{6}, FALSE)), VLOOKUP(U331,Store_Showcase!B2:H134,{6}, FALSE))</f>
      </c>
      <c r="AG331">
        <f>VLOOKUP(D331,Sku_Consolidated!A2:R948,18,FALSE)</f>
      </c>
      <c r="AH331">
        <f>VLOOKUP(D331,Sku_Consolidated!A2:S948,19,FALSE)</f>
      </c>
      <c r="AI331">
        <f>VLOOKUP(D331,Sku_Consolidated!A2:T948,20,FALSE)</f>
      </c>
    </row>
    <row r="332" spans="1:35" x14ac:dyDescent="0.25">
      <c r="A332">
        <v>2024</v>
      </c>
      <c r="B332" t="s">
        <v>30</v>
      </c>
      <c r="C332" t="s">
        <v>31</v>
      </c>
      <c r="D332">
        <v>21845</v>
      </c>
      <c r="E332" t="s">
        <v>288</v>
      </c>
      <c r="F332" s="12" t="s">
        <v>59</v>
      </c>
      <c r="G332" s="12" t="s">
        <v>59</v>
      </c>
      <c r="H332" t="s">
        <v>10</v>
      </c>
      <c r="I332" s="13" t="s">
        <v>289</v>
      </c>
      <c r="J332" s="13">
        <f>IF(H332="EA", I332, 0)</f>
      </c>
      <c r="K332" s="13">
        <f>IF(H332="KG", I332, I332 * VLOOKUP(D332,Sku_Consolidated!A2:U948,21,FALSE))</f>
      </c>
      <c r="L332" s="14" t="s">
        <v>36</v>
      </c>
      <c r="M332">
        <v>88</v>
      </c>
      <c r="N332" s="14" t="s">
        <v>290</v>
      </c>
      <c r="O332" s="14" t="s">
        <v>291</v>
      </c>
      <c r="P332" s="14" t="s">
        <v>36</v>
      </c>
      <c r="Q332" s="14" t="s">
        <v>291</v>
      </c>
      <c r="R332">
        <f>IF(IFERROR(VLOOKUP(U332,Store_Showcase!B2:H134,7, FALSE), TRUE)=TRUE, IF(IFERROR(VLOOKUP(U332,Store_SRP!B2:H103,7, FALSE), TRUE)=TRUE,VLOOKUP(U332,Store_VAM!B2:H271,7, FALSE),VLOOKUP(U332,Store_SRP!B2:H103,7, FALSE)), VLOOKUP(U332,Store_Showcase!B2:H134,7, FALSE))</f>
      </c>
      <c r="S332">
        <f>IF(IFERROR(VLOOKUP(U332,Store_Showcase!B2:K134,10, FALSE), TRUE)=TRUE, IF(IFERROR(VLOOKUP(U332,Store_SRP!B2:K103,10, FALSE), TRUE)=TRUE,VLOOKUP(U332,Store_VAM!B2:K271,10, FALSE),VLOOKUP(U332,Store_SRP!B2:K103,10, FALSE)), VLOOKUP(U332,Store_Showcase!B2:K134,10, FALSE))</f>
      </c>
      <c r="T332">
        <f>IF(VLOOKUP(D332,Sku_Consolidated!A2:S948,19,FALSE)="SHOWCASE", VLOOKUP(U332,Store_Showcase!B2:L134,11, FALSE), IF(VLOOKUP(D332,Sku_Consolidated!A2:S948,19,FALSE)="VAM",VLOOKUP(U332,Store_VAM!B2:L271,11, FALSE),VLOOKUP(U332,Store_SRP!B2:L103,11, FALSE)))</f>
      </c>
      <c r="U332" s="14">
        <v>2002</v>
      </c>
      <c r="V332">
        <f>IF(VLOOKUP(D332,Sku_Consolidated!A2:S948,19,FALSE)="SHOWCASE", VLOOKUP(U332,Store_Showcase!B2:C134,2, FALSE), IF(VLOOKUP(D332,Sku_Consolidated!A2:S948,19,FALSE)="VAM",VLOOKUP(U332,Store_VAM!B2:C271,2, FALSE),VLOOKUP(U332,Store_SRP!B2:C103,2, FALSE)))</f>
      </c>
      <c r="W332">
        <f>VLOOKUP(D332,Sku_Consolidated!A2:G948, 7, FALSE)</f>
      </c>
      <c r="X332">
        <f>VLOOKUP(D332,Sku_Consolidated!A2:K948, 11, FALSE)</f>
      </c>
      <c r="Y332">
        <f>VLOOKUP(D332,Sku_Consolidated!A2:H948, 8, FALSE)</f>
      </c>
      <c r="Z332">
        <f>VLOOKUP(D332,Sku_Consolidated!A2:I948, 9, FALSE)</f>
      </c>
      <c r="AA332" t="s">
        <v>41</v>
      </c>
      <c r="AB332">
        <f>VLOOKUP(D332,Sku_Consolidated!A2:E948, {5}, FALSE)</f>
      </c>
      <c r="AC332">
        <f>IF(VLOOKUP(D332,Sku_Consolidated!A2:S948,19,FALSE)="SHOWCASE", VLOOKUP(U332,Store_Showcase!B2:N134,13, FALSE), IF(VLOOKUP(D332,Sku_Consolidated!A2:S948,19,FALSE)="VAM",VLOOKUP(U332,Store_VAM!B2:N271,13, FALSE),VLOOKUP(U332,Store_SRP!B2:N103,13, FALSE)))</f>
      </c>
      <c r="AD332">
        <f>IF(IFERROR(AC332,TRUE)=TRUE, "-","OK")</f>
      </c>
      <c r="AE332">
        <f>IF(IFERROR(VLOOKUP(U332,Store_Showcase!B2:H134,{5}, FALSE), TRUE)=TRUE, IF(IFERROR(VLOOKUP(U332,Store_SRP!B2:H103,{5}, FALSE), TRUE)=TRUE,VLOOKUP(U332,Store_VAM!B2:H271,{5}, FALSE),VLOOKUP(U332,Store_SRP!B2:H103,{5}, FALSE)), VLOOKUP(U332,Store_Showcase!B2:H134,{5}, FALSE))</f>
      </c>
      <c r="AF332">
        <f>IF(IFERROR(VLOOKUP(U332,Store_Showcase!B2:H134,{6}, FALSE), TRUE)=TRUE, IF(IFERROR(VLOOKUP(U332,Store_SRP!B2:H103,{6}, FALSE), TRUE)=TRUE,VLOOKUP(U332,Store_VAM!B2:H271,{6}, FALSE),VLOOKUP(U332,Store_SRP!B2:H103,{6}, FALSE)), VLOOKUP(U332,Store_Showcase!B2:H134,{6}, FALSE))</f>
      </c>
      <c r="AG332">
        <f>VLOOKUP(D332,Sku_Consolidated!A2:R948,18,FALSE)</f>
      </c>
      <c r="AH332">
        <f>VLOOKUP(D332,Sku_Consolidated!A2:S948,19,FALSE)</f>
      </c>
      <c r="AI332">
        <f>VLOOKUP(D332,Sku_Consolidated!A2:T948,20,FALSE)</f>
      </c>
    </row>
    <row r="333" spans="1:35" x14ac:dyDescent="0.25">
      <c r="A333">
        <v>2024</v>
      </c>
      <c r="B333" t="s">
        <v>30</v>
      </c>
      <c r="C333" t="s">
        <v>31</v>
      </c>
      <c r="D333">
        <v>21851</v>
      </c>
      <c r="E333" t="s">
        <v>232</v>
      </c>
      <c r="F333" s="12" t="s">
        <v>59</v>
      </c>
      <c r="G333" s="12" t="s">
        <v>59</v>
      </c>
      <c r="H333" t="s">
        <v>10</v>
      </c>
      <c r="I333" s="13" t="s">
        <v>292</v>
      </c>
      <c r="J333" s="13">
        <f>IF(H333="EA", I333, 0)</f>
      </c>
      <c r="K333" s="13">
        <f>IF(H333="KG", I333, I333 * VLOOKUP(D333,Sku_Consolidated!A2:U948,21,FALSE))</f>
      </c>
      <c r="L333" s="14" t="s">
        <v>36</v>
      </c>
      <c r="M333">
        <v>88</v>
      </c>
      <c r="N333" s="14" t="s">
        <v>293</v>
      </c>
      <c r="O333" s="14" t="s">
        <v>294</v>
      </c>
      <c r="P333" s="14" t="s">
        <v>36</v>
      </c>
      <c r="Q333" s="14" t="s">
        <v>294</v>
      </c>
      <c r="R333">
        <f>IF(IFERROR(VLOOKUP(U333,Store_Showcase!B2:H134,7, FALSE), TRUE)=TRUE, IF(IFERROR(VLOOKUP(U333,Store_SRP!B2:H103,7, FALSE), TRUE)=TRUE,VLOOKUP(U333,Store_VAM!B2:H271,7, FALSE),VLOOKUP(U333,Store_SRP!B2:H103,7, FALSE)), VLOOKUP(U333,Store_Showcase!B2:H134,7, FALSE))</f>
      </c>
      <c r="S333">
        <f>IF(IFERROR(VLOOKUP(U333,Store_Showcase!B2:K134,10, FALSE), TRUE)=TRUE, IF(IFERROR(VLOOKUP(U333,Store_SRP!B2:K103,10, FALSE), TRUE)=TRUE,VLOOKUP(U333,Store_VAM!B2:K271,10, FALSE),VLOOKUP(U333,Store_SRP!B2:K103,10, FALSE)), VLOOKUP(U333,Store_Showcase!B2:K134,10, FALSE))</f>
      </c>
      <c r="T333">
        <f>IF(VLOOKUP(D333,Sku_Consolidated!A2:S948,19,FALSE)="SHOWCASE", VLOOKUP(U333,Store_Showcase!B2:L134,11, FALSE), IF(VLOOKUP(D333,Sku_Consolidated!A2:S948,19,FALSE)="VAM",VLOOKUP(U333,Store_VAM!B2:L271,11, FALSE),VLOOKUP(U333,Store_SRP!B2:L103,11, FALSE)))</f>
      </c>
      <c r="U333" s="14">
        <v>2002</v>
      </c>
      <c r="V333">
        <f>IF(VLOOKUP(D333,Sku_Consolidated!A2:S948,19,FALSE)="SHOWCASE", VLOOKUP(U333,Store_Showcase!B2:C134,2, FALSE), IF(VLOOKUP(D333,Sku_Consolidated!A2:S948,19,FALSE)="VAM",VLOOKUP(U333,Store_VAM!B2:C271,2, FALSE),VLOOKUP(U333,Store_SRP!B2:C103,2, FALSE)))</f>
      </c>
      <c r="W333">
        <f>VLOOKUP(D333,Sku_Consolidated!A2:G948, 7, FALSE)</f>
      </c>
      <c r="X333">
        <f>VLOOKUP(D333,Sku_Consolidated!A2:K948, 11, FALSE)</f>
      </c>
      <c r="Y333">
        <f>VLOOKUP(D333,Sku_Consolidated!A2:H948, 8, FALSE)</f>
      </c>
      <c r="Z333">
        <f>VLOOKUP(D333,Sku_Consolidated!A2:I948, 9, FALSE)</f>
      </c>
      <c r="AA333" t="s">
        <v>41</v>
      </c>
      <c r="AB333">
        <f>VLOOKUP(D333,Sku_Consolidated!A2:E948, {5}, FALSE)</f>
      </c>
      <c r="AC333">
        <f>IF(VLOOKUP(D333,Sku_Consolidated!A2:S948,19,FALSE)="SHOWCASE", VLOOKUP(U333,Store_Showcase!B2:N134,13, FALSE), IF(VLOOKUP(D333,Sku_Consolidated!A2:S948,19,FALSE)="VAM",VLOOKUP(U333,Store_VAM!B2:N271,13, FALSE),VLOOKUP(U333,Store_SRP!B2:N103,13, FALSE)))</f>
      </c>
      <c r="AD333">
        <f>IF(IFERROR(AC333,TRUE)=TRUE, "-","OK")</f>
      </c>
      <c r="AE333">
        <f>IF(IFERROR(VLOOKUP(U333,Store_Showcase!B2:H134,{5}, FALSE), TRUE)=TRUE, IF(IFERROR(VLOOKUP(U333,Store_SRP!B2:H103,{5}, FALSE), TRUE)=TRUE,VLOOKUP(U333,Store_VAM!B2:H271,{5}, FALSE),VLOOKUP(U333,Store_SRP!B2:H103,{5}, FALSE)), VLOOKUP(U333,Store_Showcase!B2:H134,{5}, FALSE))</f>
      </c>
      <c r="AF333">
        <f>IF(IFERROR(VLOOKUP(U333,Store_Showcase!B2:H134,{6}, FALSE), TRUE)=TRUE, IF(IFERROR(VLOOKUP(U333,Store_SRP!B2:H103,{6}, FALSE), TRUE)=TRUE,VLOOKUP(U333,Store_VAM!B2:H271,{6}, FALSE),VLOOKUP(U333,Store_SRP!B2:H103,{6}, FALSE)), VLOOKUP(U333,Store_Showcase!B2:H134,{6}, FALSE))</f>
      </c>
      <c r="AG333">
        <f>VLOOKUP(D333,Sku_Consolidated!A2:R948,18,FALSE)</f>
      </c>
      <c r="AH333">
        <f>VLOOKUP(D333,Sku_Consolidated!A2:S948,19,FALSE)</f>
      </c>
      <c r="AI333">
        <f>VLOOKUP(D333,Sku_Consolidated!A2:T948,20,FALSE)</f>
      </c>
    </row>
    <row r="334" spans="1:35" x14ac:dyDescent="0.25">
      <c r="A334">
        <v>2024</v>
      </c>
      <c r="B334" t="s">
        <v>30</v>
      </c>
      <c r="C334" t="s">
        <v>31</v>
      </c>
      <c r="D334">
        <v>21859</v>
      </c>
      <c r="E334" t="s">
        <v>295</v>
      </c>
      <c r="F334" s="12" t="s">
        <v>59</v>
      </c>
      <c r="G334" s="12" t="s">
        <v>59</v>
      </c>
      <c r="H334" t="s">
        <v>10</v>
      </c>
      <c r="I334" s="13" t="s">
        <v>296</v>
      </c>
      <c r="J334" s="13">
        <f>IF(H334="EA", I334, 0)</f>
      </c>
      <c r="K334" s="13">
        <f>IF(H334="KG", I334, I334 * VLOOKUP(D334,Sku_Consolidated!A2:U948,21,FALSE))</f>
      </c>
      <c r="L334" s="14" t="s">
        <v>36</v>
      </c>
      <c r="M334">
        <v>88</v>
      </c>
      <c r="N334" s="14" t="s">
        <v>297</v>
      </c>
      <c r="O334" s="14" t="s">
        <v>298</v>
      </c>
      <c r="P334" s="14" t="s">
        <v>36</v>
      </c>
      <c r="Q334" s="14" t="s">
        <v>298</v>
      </c>
      <c r="R334">
        <f>IF(IFERROR(VLOOKUP(U334,Store_Showcase!B2:H134,7, FALSE), TRUE)=TRUE, IF(IFERROR(VLOOKUP(U334,Store_SRP!B2:H103,7, FALSE), TRUE)=TRUE,VLOOKUP(U334,Store_VAM!B2:H271,7, FALSE),VLOOKUP(U334,Store_SRP!B2:H103,7, FALSE)), VLOOKUP(U334,Store_Showcase!B2:H134,7, FALSE))</f>
      </c>
      <c r="S334">
        <f>IF(IFERROR(VLOOKUP(U334,Store_Showcase!B2:K134,10, FALSE), TRUE)=TRUE, IF(IFERROR(VLOOKUP(U334,Store_SRP!B2:K103,10, FALSE), TRUE)=TRUE,VLOOKUP(U334,Store_VAM!B2:K271,10, FALSE),VLOOKUP(U334,Store_SRP!B2:K103,10, FALSE)), VLOOKUP(U334,Store_Showcase!B2:K134,10, FALSE))</f>
      </c>
      <c r="T334">
        <f>IF(VLOOKUP(D334,Sku_Consolidated!A2:S948,19,FALSE)="SHOWCASE", VLOOKUP(U334,Store_Showcase!B2:L134,11, FALSE), IF(VLOOKUP(D334,Sku_Consolidated!A2:S948,19,FALSE)="VAM",VLOOKUP(U334,Store_VAM!B2:L271,11, FALSE),VLOOKUP(U334,Store_SRP!B2:L103,11, FALSE)))</f>
      </c>
      <c r="U334" s="14">
        <v>2002</v>
      </c>
      <c r="V334">
        <f>IF(VLOOKUP(D334,Sku_Consolidated!A2:S948,19,FALSE)="SHOWCASE", VLOOKUP(U334,Store_Showcase!B2:C134,2, FALSE), IF(VLOOKUP(D334,Sku_Consolidated!A2:S948,19,FALSE)="VAM",VLOOKUP(U334,Store_VAM!B2:C271,2, FALSE),VLOOKUP(U334,Store_SRP!B2:C103,2, FALSE)))</f>
      </c>
      <c r="W334">
        <f>VLOOKUP(D334,Sku_Consolidated!A2:G948, 7, FALSE)</f>
      </c>
      <c r="X334">
        <f>VLOOKUP(D334,Sku_Consolidated!A2:K948, 11, FALSE)</f>
      </c>
      <c r="Y334">
        <f>VLOOKUP(D334,Sku_Consolidated!A2:H948, 8, FALSE)</f>
      </c>
      <c r="Z334">
        <f>VLOOKUP(D334,Sku_Consolidated!A2:I948, 9, FALSE)</f>
      </c>
      <c r="AA334" t="s">
        <v>41</v>
      </c>
      <c r="AB334">
        <f>VLOOKUP(D334,Sku_Consolidated!A2:E948, {5}, FALSE)</f>
      </c>
      <c r="AC334">
        <f>IF(VLOOKUP(D334,Sku_Consolidated!A2:S948,19,FALSE)="SHOWCASE", VLOOKUP(U334,Store_Showcase!B2:N134,13, FALSE), IF(VLOOKUP(D334,Sku_Consolidated!A2:S948,19,FALSE)="VAM",VLOOKUP(U334,Store_VAM!B2:N271,13, FALSE),VLOOKUP(U334,Store_SRP!B2:N103,13, FALSE)))</f>
      </c>
      <c r="AD334">
        <f>IF(IFERROR(AC334,TRUE)=TRUE, "-","OK")</f>
      </c>
      <c r="AE334">
        <f>IF(IFERROR(VLOOKUP(U334,Store_Showcase!B2:H134,{5}, FALSE), TRUE)=TRUE, IF(IFERROR(VLOOKUP(U334,Store_SRP!B2:H103,{5}, FALSE), TRUE)=TRUE,VLOOKUP(U334,Store_VAM!B2:H271,{5}, FALSE),VLOOKUP(U334,Store_SRP!B2:H103,{5}, FALSE)), VLOOKUP(U334,Store_Showcase!B2:H134,{5}, FALSE))</f>
      </c>
      <c r="AF334">
        <f>IF(IFERROR(VLOOKUP(U334,Store_Showcase!B2:H134,{6}, FALSE), TRUE)=TRUE, IF(IFERROR(VLOOKUP(U334,Store_SRP!B2:H103,{6}, FALSE), TRUE)=TRUE,VLOOKUP(U334,Store_VAM!B2:H271,{6}, FALSE),VLOOKUP(U334,Store_SRP!B2:H103,{6}, FALSE)), VLOOKUP(U334,Store_Showcase!B2:H134,{6}, FALSE))</f>
      </c>
      <c r="AG334">
        <f>VLOOKUP(D334,Sku_Consolidated!A2:R948,18,FALSE)</f>
      </c>
      <c r="AH334">
        <f>VLOOKUP(D334,Sku_Consolidated!A2:S948,19,FALSE)</f>
      </c>
      <c r="AI334">
        <f>VLOOKUP(D334,Sku_Consolidated!A2:T948,20,FALSE)</f>
      </c>
    </row>
    <row r="335" spans="1:35" x14ac:dyDescent="0.25">
      <c r="A335">
        <v>2024</v>
      </c>
      <c r="B335" t="s">
        <v>30</v>
      </c>
      <c r="C335" t="s">
        <v>31</v>
      </c>
      <c r="D335">
        <v>21865</v>
      </c>
      <c r="E335" t="s">
        <v>236</v>
      </c>
      <c r="F335" s="12" t="s">
        <v>59</v>
      </c>
      <c r="G335" s="12" t="s">
        <v>59</v>
      </c>
      <c r="H335" t="s">
        <v>10</v>
      </c>
      <c r="I335" s="13" t="s">
        <v>299</v>
      </c>
      <c r="J335" s="13">
        <f>IF(H335="EA", I335, 0)</f>
      </c>
      <c r="K335" s="13">
        <f>IF(H335="KG", I335, I335 * VLOOKUP(D335,Sku_Consolidated!A2:U948,21,FALSE))</f>
      </c>
      <c r="L335" s="14" t="s">
        <v>36</v>
      </c>
      <c r="M335">
        <v>88</v>
      </c>
      <c r="N335" s="14" t="s">
        <v>300</v>
      </c>
      <c r="O335" s="14" t="s">
        <v>301</v>
      </c>
      <c r="P335" s="14" t="s">
        <v>36</v>
      </c>
      <c r="Q335" s="14" t="s">
        <v>301</v>
      </c>
      <c r="R335">
        <f>IF(IFERROR(VLOOKUP(U335,Store_Showcase!B2:H134,7, FALSE), TRUE)=TRUE, IF(IFERROR(VLOOKUP(U335,Store_SRP!B2:H103,7, FALSE), TRUE)=TRUE,VLOOKUP(U335,Store_VAM!B2:H271,7, FALSE),VLOOKUP(U335,Store_SRP!B2:H103,7, FALSE)), VLOOKUP(U335,Store_Showcase!B2:H134,7, FALSE))</f>
      </c>
      <c r="S335">
        <f>IF(IFERROR(VLOOKUP(U335,Store_Showcase!B2:K134,10, FALSE), TRUE)=TRUE, IF(IFERROR(VLOOKUP(U335,Store_SRP!B2:K103,10, FALSE), TRUE)=TRUE,VLOOKUP(U335,Store_VAM!B2:K271,10, FALSE),VLOOKUP(U335,Store_SRP!B2:K103,10, FALSE)), VLOOKUP(U335,Store_Showcase!B2:K134,10, FALSE))</f>
      </c>
      <c r="T335">
        <f>IF(VLOOKUP(D335,Sku_Consolidated!A2:S948,19,FALSE)="SHOWCASE", VLOOKUP(U335,Store_Showcase!B2:L134,11, FALSE), IF(VLOOKUP(D335,Sku_Consolidated!A2:S948,19,FALSE)="VAM",VLOOKUP(U335,Store_VAM!B2:L271,11, FALSE),VLOOKUP(U335,Store_SRP!B2:L103,11, FALSE)))</f>
      </c>
      <c r="U335" s="14">
        <v>2002</v>
      </c>
      <c r="V335">
        <f>IF(VLOOKUP(D335,Sku_Consolidated!A2:S948,19,FALSE)="SHOWCASE", VLOOKUP(U335,Store_Showcase!B2:C134,2, FALSE), IF(VLOOKUP(D335,Sku_Consolidated!A2:S948,19,FALSE)="VAM",VLOOKUP(U335,Store_VAM!B2:C271,2, FALSE),VLOOKUP(U335,Store_SRP!B2:C103,2, FALSE)))</f>
      </c>
      <c r="W335">
        <f>VLOOKUP(D335,Sku_Consolidated!A2:G948, 7, FALSE)</f>
      </c>
      <c r="X335">
        <f>VLOOKUP(D335,Sku_Consolidated!A2:K948, 11, FALSE)</f>
      </c>
      <c r="Y335">
        <f>VLOOKUP(D335,Sku_Consolidated!A2:H948, 8, FALSE)</f>
      </c>
      <c r="Z335">
        <f>VLOOKUP(D335,Sku_Consolidated!A2:I948, 9, FALSE)</f>
      </c>
      <c r="AA335" t="s">
        <v>41</v>
      </c>
      <c r="AB335">
        <f>VLOOKUP(D335,Sku_Consolidated!A2:E948, {5}, FALSE)</f>
      </c>
      <c r="AC335">
        <f>IF(VLOOKUP(D335,Sku_Consolidated!A2:S948,19,FALSE)="SHOWCASE", VLOOKUP(U335,Store_Showcase!B2:N134,13, FALSE), IF(VLOOKUP(D335,Sku_Consolidated!A2:S948,19,FALSE)="VAM",VLOOKUP(U335,Store_VAM!B2:N271,13, FALSE),VLOOKUP(U335,Store_SRP!B2:N103,13, FALSE)))</f>
      </c>
      <c r="AD335">
        <f>IF(IFERROR(AC335,TRUE)=TRUE, "-","OK")</f>
      </c>
      <c r="AE335">
        <f>IF(IFERROR(VLOOKUP(U335,Store_Showcase!B2:H134,{5}, FALSE), TRUE)=TRUE, IF(IFERROR(VLOOKUP(U335,Store_SRP!B2:H103,{5}, FALSE), TRUE)=TRUE,VLOOKUP(U335,Store_VAM!B2:H271,{5}, FALSE),VLOOKUP(U335,Store_SRP!B2:H103,{5}, FALSE)), VLOOKUP(U335,Store_Showcase!B2:H134,{5}, FALSE))</f>
      </c>
      <c r="AF335">
        <f>IF(IFERROR(VLOOKUP(U335,Store_Showcase!B2:H134,{6}, FALSE), TRUE)=TRUE, IF(IFERROR(VLOOKUP(U335,Store_SRP!B2:H103,{6}, FALSE), TRUE)=TRUE,VLOOKUP(U335,Store_VAM!B2:H271,{6}, FALSE),VLOOKUP(U335,Store_SRP!B2:H103,{6}, FALSE)), VLOOKUP(U335,Store_Showcase!B2:H134,{6}, FALSE))</f>
      </c>
      <c r="AG335">
        <f>VLOOKUP(D335,Sku_Consolidated!A2:R948,18,FALSE)</f>
      </c>
      <c r="AH335">
        <f>VLOOKUP(D335,Sku_Consolidated!A2:S948,19,FALSE)</f>
      </c>
      <c r="AI335">
        <f>VLOOKUP(D335,Sku_Consolidated!A2:T948,20,FALSE)</f>
      </c>
    </row>
    <row r="336" spans="1:35" x14ac:dyDescent="0.25">
      <c r="A336">
        <v>2024</v>
      </c>
      <c r="B336" t="s">
        <v>30</v>
      </c>
      <c r="C336" t="s">
        <v>31</v>
      </c>
      <c r="D336">
        <v>21865</v>
      </c>
      <c r="E336" t="s">
        <v>236</v>
      </c>
      <c r="F336" s="12" t="s">
        <v>59</v>
      </c>
      <c r="G336" s="12" t="s">
        <v>102</v>
      </c>
      <c r="H336" t="s">
        <v>10</v>
      </c>
      <c r="I336" s="13" t="s">
        <v>302</v>
      </c>
      <c r="J336" s="13">
        <f>IF(H336="EA", I336, 0)</f>
      </c>
      <c r="K336" s="13">
        <f>IF(H336="KG", I336, I336 * VLOOKUP(D336,Sku_Consolidated!A2:U948,21,FALSE))</f>
      </c>
      <c r="L336" s="14" t="s">
        <v>36</v>
      </c>
      <c r="M336">
        <v>88</v>
      </c>
      <c r="N336" s="14" t="s">
        <v>303</v>
      </c>
      <c r="O336" s="14" t="s">
        <v>304</v>
      </c>
      <c r="P336" s="14" t="s">
        <v>36</v>
      </c>
      <c r="Q336" s="14" t="s">
        <v>304</v>
      </c>
      <c r="R336">
        <f>IF(IFERROR(VLOOKUP(U336,Store_Showcase!B2:H134,7, FALSE), TRUE)=TRUE, IF(IFERROR(VLOOKUP(U336,Store_SRP!B2:H103,7, FALSE), TRUE)=TRUE,VLOOKUP(U336,Store_VAM!B2:H271,7, FALSE),VLOOKUP(U336,Store_SRP!B2:H103,7, FALSE)), VLOOKUP(U336,Store_Showcase!B2:H134,7, FALSE))</f>
      </c>
      <c r="S336">
        <f>IF(IFERROR(VLOOKUP(U336,Store_Showcase!B2:K134,10, FALSE), TRUE)=TRUE, IF(IFERROR(VLOOKUP(U336,Store_SRP!B2:K103,10, FALSE), TRUE)=TRUE,VLOOKUP(U336,Store_VAM!B2:K271,10, FALSE),VLOOKUP(U336,Store_SRP!B2:K103,10, FALSE)), VLOOKUP(U336,Store_Showcase!B2:K134,10, FALSE))</f>
      </c>
      <c r="T336">
        <f>IF(VLOOKUP(D336,Sku_Consolidated!A2:S948,19,FALSE)="SHOWCASE", VLOOKUP(U336,Store_Showcase!B2:L134,11, FALSE), IF(VLOOKUP(D336,Sku_Consolidated!A2:S948,19,FALSE)="VAM",VLOOKUP(U336,Store_VAM!B2:L271,11, FALSE),VLOOKUP(U336,Store_SRP!B2:L103,11, FALSE)))</f>
      </c>
      <c r="U336" s="14">
        <v>2002</v>
      </c>
      <c r="V336">
        <f>IF(VLOOKUP(D336,Sku_Consolidated!A2:S948,19,FALSE)="SHOWCASE", VLOOKUP(U336,Store_Showcase!B2:C134,2, FALSE), IF(VLOOKUP(D336,Sku_Consolidated!A2:S948,19,FALSE)="VAM",VLOOKUP(U336,Store_VAM!B2:C271,2, FALSE),VLOOKUP(U336,Store_SRP!B2:C103,2, FALSE)))</f>
      </c>
      <c r="W336">
        <f>VLOOKUP(D336,Sku_Consolidated!A2:G948, 7, FALSE)</f>
      </c>
      <c r="X336">
        <f>VLOOKUP(D336,Sku_Consolidated!A2:K948, 11, FALSE)</f>
      </c>
      <c r="Y336">
        <f>VLOOKUP(D336,Sku_Consolidated!A2:H948, 8, FALSE)</f>
      </c>
      <c r="Z336">
        <f>VLOOKUP(D336,Sku_Consolidated!A2:I948, 9, FALSE)</f>
      </c>
      <c r="AA336" t="s">
        <v>41</v>
      </c>
      <c r="AB336">
        <f>VLOOKUP(D336,Sku_Consolidated!A2:E948, {5}, FALSE)</f>
      </c>
      <c r="AC336">
        <f>IF(VLOOKUP(D336,Sku_Consolidated!A2:S948,19,FALSE)="SHOWCASE", VLOOKUP(U336,Store_Showcase!B2:N134,13, FALSE), IF(VLOOKUP(D336,Sku_Consolidated!A2:S948,19,FALSE)="VAM",VLOOKUP(U336,Store_VAM!B2:N271,13, FALSE),VLOOKUP(U336,Store_SRP!B2:N103,13, FALSE)))</f>
      </c>
      <c r="AD336">
        <f>IF(IFERROR(AC336,TRUE)=TRUE, "-","OK")</f>
      </c>
      <c r="AE336">
        <f>IF(IFERROR(VLOOKUP(U336,Store_Showcase!B2:H134,{5}, FALSE), TRUE)=TRUE, IF(IFERROR(VLOOKUP(U336,Store_SRP!B2:H103,{5}, FALSE), TRUE)=TRUE,VLOOKUP(U336,Store_VAM!B2:H271,{5}, FALSE),VLOOKUP(U336,Store_SRP!B2:H103,{5}, FALSE)), VLOOKUP(U336,Store_Showcase!B2:H134,{5}, FALSE))</f>
      </c>
      <c r="AF336">
        <f>IF(IFERROR(VLOOKUP(U336,Store_Showcase!B2:H134,{6}, FALSE), TRUE)=TRUE, IF(IFERROR(VLOOKUP(U336,Store_SRP!B2:H103,{6}, FALSE), TRUE)=TRUE,VLOOKUP(U336,Store_VAM!B2:H271,{6}, FALSE),VLOOKUP(U336,Store_SRP!B2:H103,{6}, FALSE)), VLOOKUP(U336,Store_Showcase!B2:H134,{6}, FALSE))</f>
      </c>
      <c r="AG336">
        <f>VLOOKUP(D336,Sku_Consolidated!A2:R948,18,FALSE)</f>
      </c>
      <c r="AH336">
        <f>VLOOKUP(D336,Sku_Consolidated!A2:S948,19,FALSE)</f>
      </c>
      <c r="AI336">
        <f>VLOOKUP(D336,Sku_Consolidated!A2:T948,20,FALSE)</f>
      </c>
    </row>
    <row r="337" spans="1:35" x14ac:dyDescent="0.25">
      <c r="A337">
        <v>2024</v>
      </c>
      <c r="B337" t="s">
        <v>30</v>
      </c>
      <c r="C337" t="s">
        <v>31</v>
      </c>
      <c r="D337">
        <v>21866</v>
      </c>
      <c r="E337" t="s">
        <v>240</v>
      </c>
      <c r="F337" s="12" t="s">
        <v>59</v>
      </c>
      <c r="G337" s="12" t="s">
        <v>59</v>
      </c>
      <c r="H337" t="s">
        <v>10</v>
      </c>
      <c r="I337" s="13" t="s">
        <v>305</v>
      </c>
      <c r="J337" s="13">
        <f>IF(H337="EA", I337, 0)</f>
      </c>
      <c r="K337" s="13">
        <f>IF(H337="KG", I337, I337 * VLOOKUP(D337,Sku_Consolidated!A2:U948,21,FALSE))</f>
      </c>
      <c r="L337" s="14" t="s">
        <v>36</v>
      </c>
      <c r="M337">
        <v>88</v>
      </c>
      <c r="N337" s="14" t="s">
        <v>306</v>
      </c>
      <c r="O337" s="14" t="s">
        <v>307</v>
      </c>
      <c r="P337" s="14" t="s">
        <v>36</v>
      </c>
      <c r="Q337" s="14" t="s">
        <v>307</v>
      </c>
      <c r="R337">
        <f>IF(IFERROR(VLOOKUP(U337,Store_Showcase!B2:H134,7, FALSE), TRUE)=TRUE, IF(IFERROR(VLOOKUP(U337,Store_SRP!B2:H103,7, FALSE), TRUE)=TRUE,VLOOKUP(U337,Store_VAM!B2:H271,7, FALSE),VLOOKUP(U337,Store_SRP!B2:H103,7, FALSE)), VLOOKUP(U337,Store_Showcase!B2:H134,7, FALSE))</f>
      </c>
      <c r="S337">
        <f>IF(IFERROR(VLOOKUP(U337,Store_Showcase!B2:K134,10, FALSE), TRUE)=TRUE, IF(IFERROR(VLOOKUP(U337,Store_SRP!B2:K103,10, FALSE), TRUE)=TRUE,VLOOKUP(U337,Store_VAM!B2:K271,10, FALSE),VLOOKUP(U337,Store_SRP!B2:K103,10, FALSE)), VLOOKUP(U337,Store_Showcase!B2:K134,10, FALSE))</f>
      </c>
      <c r="T337">
        <f>IF(VLOOKUP(D337,Sku_Consolidated!A2:S948,19,FALSE)="SHOWCASE", VLOOKUP(U337,Store_Showcase!B2:L134,11, FALSE), IF(VLOOKUP(D337,Sku_Consolidated!A2:S948,19,FALSE)="VAM",VLOOKUP(U337,Store_VAM!B2:L271,11, FALSE),VLOOKUP(U337,Store_SRP!B2:L103,11, FALSE)))</f>
      </c>
      <c r="U337" s="14">
        <v>2002</v>
      </c>
      <c r="V337">
        <f>IF(VLOOKUP(D337,Sku_Consolidated!A2:S948,19,FALSE)="SHOWCASE", VLOOKUP(U337,Store_Showcase!B2:C134,2, FALSE), IF(VLOOKUP(D337,Sku_Consolidated!A2:S948,19,FALSE)="VAM",VLOOKUP(U337,Store_VAM!B2:C271,2, FALSE),VLOOKUP(U337,Store_SRP!B2:C103,2, FALSE)))</f>
      </c>
      <c r="W337">
        <f>VLOOKUP(D337,Sku_Consolidated!A2:G948, 7, FALSE)</f>
      </c>
      <c r="X337">
        <f>VLOOKUP(D337,Sku_Consolidated!A2:K948, 11, FALSE)</f>
      </c>
      <c r="Y337">
        <f>VLOOKUP(D337,Sku_Consolidated!A2:H948, 8, FALSE)</f>
      </c>
      <c r="Z337">
        <f>VLOOKUP(D337,Sku_Consolidated!A2:I948, 9, FALSE)</f>
      </c>
      <c r="AA337" t="s">
        <v>41</v>
      </c>
      <c r="AB337">
        <f>VLOOKUP(D337,Sku_Consolidated!A2:E948, {5}, FALSE)</f>
      </c>
      <c r="AC337">
        <f>IF(VLOOKUP(D337,Sku_Consolidated!A2:S948,19,FALSE)="SHOWCASE", VLOOKUP(U337,Store_Showcase!B2:N134,13, FALSE), IF(VLOOKUP(D337,Sku_Consolidated!A2:S948,19,FALSE)="VAM",VLOOKUP(U337,Store_VAM!B2:N271,13, FALSE),VLOOKUP(U337,Store_SRP!B2:N103,13, FALSE)))</f>
      </c>
      <c r="AD337">
        <f>IF(IFERROR(AC337,TRUE)=TRUE, "-","OK")</f>
      </c>
      <c r="AE337">
        <f>IF(IFERROR(VLOOKUP(U337,Store_Showcase!B2:H134,{5}, FALSE), TRUE)=TRUE, IF(IFERROR(VLOOKUP(U337,Store_SRP!B2:H103,{5}, FALSE), TRUE)=TRUE,VLOOKUP(U337,Store_VAM!B2:H271,{5}, FALSE),VLOOKUP(U337,Store_SRP!B2:H103,{5}, FALSE)), VLOOKUP(U337,Store_Showcase!B2:H134,{5}, FALSE))</f>
      </c>
      <c r="AF337">
        <f>IF(IFERROR(VLOOKUP(U337,Store_Showcase!B2:H134,{6}, FALSE), TRUE)=TRUE, IF(IFERROR(VLOOKUP(U337,Store_SRP!B2:H103,{6}, FALSE), TRUE)=TRUE,VLOOKUP(U337,Store_VAM!B2:H271,{6}, FALSE),VLOOKUP(U337,Store_SRP!B2:H103,{6}, FALSE)), VLOOKUP(U337,Store_Showcase!B2:H134,{6}, FALSE))</f>
      </c>
      <c r="AG337">
        <f>VLOOKUP(D337,Sku_Consolidated!A2:R948,18,FALSE)</f>
      </c>
      <c r="AH337">
        <f>VLOOKUP(D337,Sku_Consolidated!A2:S948,19,FALSE)</f>
      </c>
      <c r="AI337">
        <f>VLOOKUP(D337,Sku_Consolidated!A2:T948,20,FALSE)</f>
      </c>
    </row>
    <row r="338" spans="1:35" x14ac:dyDescent="0.25">
      <c r="A338">
        <v>2024</v>
      </c>
      <c r="B338" t="s">
        <v>30</v>
      </c>
      <c r="C338" t="s">
        <v>31</v>
      </c>
      <c r="D338">
        <v>21866</v>
      </c>
      <c r="E338" t="s">
        <v>240</v>
      </c>
      <c r="F338" s="12" t="s">
        <v>59</v>
      </c>
      <c r="G338" s="12" t="s">
        <v>102</v>
      </c>
      <c r="H338" t="s">
        <v>10</v>
      </c>
      <c r="I338" s="13" t="s">
        <v>308</v>
      </c>
      <c r="J338" s="13">
        <f>IF(H338="EA", I338, 0)</f>
      </c>
      <c r="K338" s="13">
        <f>IF(H338="KG", I338, I338 * VLOOKUP(D338,Sku_Consolidated!A2:U948,21,FALSE))</f>
      </c>
      <c r="L338" s="14" t="s">
        <v>36</v>
      </c>
      <c r="M338">
        <v>88</v>
      </c>
      <c r="N338" s="14" t="s">
        <v>309</v>
      </c>
      <c r="O338" s="14" t="s">
        <v>310</v>
      </c>
      <c r="P338" s="14" t="s">
        <v>36</v>
      </c>
      <c r="Q338" s="14" t="s">
        <v>310</v>
      </c>
      <c r="R338">
        <f>IF(IFERROR(VLOOKUP(U338,Store_Showcase!B2:H134,7, FALSE), TRUE)=TRUE, IF(IFERROR(VLOOKUP(U338,Store_SRP!B2:H103,7, FALSE), TRUE)=TRUE,VLOOKUP(U338,Store_VAM!B2:H271,7, FALSE),VLOOKUP(U338,Store_SRP!B2:H103,7, FALSE)), VLOOKUP(U338,Store_Showcase!B2:H134,7, FALSE))</f>
      </c>
      <c r="S338">
        <f>IF(IFERROR(VLOOKUP(U338,Store_Showcase!B2:K134,10, FALSE), TRUE)=TRUE, IF(IFERROR(VLOOKUP(U338,Store_SRP!B2:K103,10, FALSE), TRUE)=TRUE,VLOOKUP(U338,Store_VAM!B2:K271,10, FALSE),VLOOKUP(U338,Store_SRP!B2:K103,10, FALSE)), VLOOKUP(U338,Store_Showcase!B2:K134,10, FALSE))</f>
      </c>
      <c r="T338">
        <f>IF(VLOOKUP(D338,Sku_Consolidated!A2:S948,19,FALSE)="SHOWCASE", VLOOKUP(U338,Store_Showcase!B2:L134,11, FALSE), IF(VLOOKUP(D338,Sku_Consolidated!A2:S948,19,FALSE)="VAM",VLOOKUP(U338,Store_VAM!B2:L271,11, FALSE),VLOOKUP(U338,Store_SRP!B2:L103,11, FALSE)))</f>
      </c>
      <c r="U338" s="14">
        <v>2002</v>
      </c>
      <c r="V338">
        <f>IF(VLOOKUP(D338,Sku_Consolidated!A2:S948,19,FALSE)="SHOWCASE", VLOOKUP(U338,Store_Showcase!B2:C134,2, FALSE), IF(VLOOKUP(D338,Sku_Consolidated!A2:S948,19,FALSE)="VAM",VLOOKUP(U338,Store_VAM!B2:C271,2, FALSE),VLOOKUP(U338,Store_SRP!B2:C103,2, FALSE)))</f>
      </c>
      <c r="W338">
        <f>VLOOKUP(D338,Sku_Consolidated!A2:G948, 7, FALSE)</f>
      </c>
      <c r="X338">
        <f>VLOOKUP(D338,Sku_Consolidated!A2:K948, 11, FALSE)</f>
      </c>
      <c r="Y338">
        <f>VLOOKUP(D338,Sku_Consolidated!A2:H948, 8, FALSE)</f>
      </c>
      <c r="Z338">
        <f>VLOOKUP(D338,Sku_Consolidated!A2:I948, 9, FALSE)</f>
      </c>
      <c r="AA338" t="s">
        <v>41</v>
      </c>
      <c r="AB338">
        <f>VLOOKUP(D338,Sku_Consolidated!A2:E948, {5}, FALSE)</f>
      </c>
      <c r="AC338">
        <f>IF(VLOOKUP(D338,Sku_Consolidated!A2:S948,19,FALSE)="SHOWCASE", VLOOKUP(U338,Store_Showcase!B2:N134,13, FALSE), IF(VLOOKUP(D338,Sku_Consolidated!A2:S948,19,FALSE)="VAM",VLOOKUP(U338,Store_VAM!B2:N271,13, FALSE),VLOOKUP(U338,Store_SRP!B2:N103,13, FALSE)))</f>
      </c>
      <c r="AD338">
        <f>IF(IFERROR(AC338,TRUE)=TRUE, "-","OK")</f>
      </c>
      <c r="AE338">
        <f>IF(IFERROR(VLOOKUP(U338,Store_Showcase!B2:H134,{5}, FALSE), TRUE)=TRUE, IF(IFERROR(VLOOKUP(U338,Store_SRP!B2:H103,{5}, FALSE), TRUE)=TRUE,VLOOKUP(U338,Store_VAM!B2:H271,{5}, FALSE),VLOOKUP(U338,Store_SRP!B2:H103,{5}, FALSE)), VLOOKUP(U338,Store_Showcase!B2:H134,{5}, FALSE))</f>
      </c>
      <c r="AF338">
        <f>IF(IFERROR(VLOOKUP(U338,Store_Showcase!B2:H134,{6}, FALSE), TRUE)=TRUE, IF(IFERROR(VLOOKUP(U338,Store_SRP!B2:H103,{6}, FALSE), TRUE)=TRUE,VLOOKUP(U338,Store_VAM!B2:H271,{6}, FALSE),VLOOKUP(U338,Store_SRP!B2:H103,{6}, FALSE)), VLOOKUP(U338,Store_Showcase!B2:H134,{6}, FALSE))</f>
      </c>
      <c r="AG338">
        <f>VLOOKUP(D338,Sku_Consolidated!A2:R948,18,FALSE)</f>
      </c>
      <c r="AH338">
        <f>VLOOKUP(D338,Sku_Consolidated!A2:S948,19,FALSE)</f>
      </c>
      <c r="AI338">
        <f>VLOOKUP(D338,Sku_Consolidated!A2:T948,20,FALSE)</f>
      </c>
    </row>
    <row r="339" spans="1:35" x14ac:dyDescent="0.25">
      <c r="A339">
        <v>2024</v>
      </c>
      <c r="B339" t="s">
        <v>30</v>
      </c>
      <c r="C339" t="s">
        <v>31</v>
      </c>
      <c r="D339">
        <v>21923</v>
      </c>
      <c r="E339" t="s">
        <v>248</v>
      </c>
      <c r="F339" s="12" t="s">
        <v>59</v>
      </c>
      <c r="G339" s="12" t="s">
        <v>59</v>
      </c>
      <c r="H339" t="s">
        <v>10</v>
      </c>
      <c r="I339" s="13" t="s">
        <v>311</v>
      </c>
      <c r="J339" s="13">
        <f>IF(H339="EA", I339, 0)</f>
      </c>
      <c r="K339" s="13">
        <f>IF(H339="KG", I339, I339 * VLOOKUP(D339,Sku_Consolidated!A2:U948,21,FALSE))</f>
      </c>
      <c r="L339" s="14" t="s">
        <v>36</v>
      </c>
      <c r="M339">
        <v>86</v>
      </c>
      <c r="N339" s="14" t="s">
        <v>312</v>
      </c>
      <c r="O339" s="14" t="s">
        <v>313</v>
      </c>
      <c r="P339" s="14" t="s">
        <v>36</v>
      </c>
      <c r="Q339" s="14" t="s">
        <v>313</v>
      </c>
      <c r="R339">
        <f>IF(IFERROR(VLOOKUP(U339,Store_Showcase!B2:H134,7, FALSE), TRUE)=TRUE, IF(IFERROR(VLOOKUP(U339,Store_SRP!B2:H103,7, FALSE), TRUE)=TRUE,VLOOKUP(U339,Store_VAM!B2:H271,7, FALSE),VLOOKUP(U339,Store_SRP!B2:H103,7, FALSE)), VLOOKUP(U339,Store_Showcase!B2:H134,7, FALSE))</f>
      </c>
      <c r="S339">
        <f>IF(IFERROR(VLOOKUP(U339,Store_Showcase!B2:K134,10, FALSE), TRUE)=TRUE, IF(IFERROR(VLOOKUP(U339,Store_SRP!B2:K103,10, FALSE), TRUE)=TRUE,VLOOKUP(U339,Store_VAM!B2:K271,10, FALSE),VLOOKUP(U339,Store_SRP!B2:K103,10, FALSE)), VLOOKUP(U339,Store_Showcase!B2:K134,10, FALSE))</f>
      </c>
      <c r="T339">
        <f>IF(VLOOKUP(D339,Sku_Consolidated!A2:S948,19,FALSE)="SHOWCASE", VLOOKUP(U339,Store_Showcase!B2:L134,11, FALSE), IF(VLOOKUP(D339,Sku_Consolidated!A2:S948,19,FALSE)="VAM",VLOOKUP(U339,Store_VAM!B2:L271,11, FALSE),VLOOKUP(U339,Store_SRP!B2:L103,11, FALSE)))</f>
      </c>
      <c r="U339" s="14">
        <v>2002</v>
      </c>
      <c r="V339">
        <f>IF(VLOOKUP(D339,Sku_Consolidated!A2:S948,19,FALSE)="SHOWCASE", VLOOKUP(U339,Store_Showcase!B2:C134,2, FALSE), IF(VLOOKUP(D339,Sku_Consolidated!A2:S948,19,FALSE)="VAM",VLOOKUP(U339,Store_VAM!B2:C271,2, FALSE),VLOOKUP(U339,Store_SRP!B2:C103,2, FALSE)))</f>
      </c>
      <c r="W339">
        <f>VLOOKUP(D339,Sku_Consolidated!A2:G948, 7, FALSE)</f>
      </c>
      <c r="X339">
        <f>VLOOKUP(D339,Sku_Consolidated!A2:K948, 11, FALSE)</f>
      </c>
      <c r="Y339">
        <f>VLOOKUP(D339,Sku_Consolidated!A2:H948, 8, FALSE)</f>
      </c>
      <c r="Z339">
        <f>VLOOKUP(D339,Sku_Consolidated!A2:I948, 9, FALSE)</f>
      </c>
      <c r="AA339" t="s">
        <v>41</v>
      </c>
      <c r="AB339">
        <f>VLOOKUP(D339,Sku_Consolidated!A2:E948, {5}, FALSE)</f>
      </c>
      <c r="AC339">
        <f>IF(VLOOKUP(D339,Sku_Consolidated!A2:S948,19,FALSE)="SHOWCASE", VLOOKUP(U339,Store_Showcase!B2:N134,13, FALSE), IF(VLOOKUP(D339,Sku_Consolidated!A2:S948,19,FALSE)="VAM",VLOOKUP(U339,Store_VAM!B2:N271,13, FALSE),VLOOKUP(U339,Store_SRP!B2:N103,13, FALSE)))</f>
      </c>
      <c r="AD339">
        <f>IF(IFERROR(AC339,TRUE)=TRUE, "-","OK")</f>
      </c>
      <c r="AE339">
        <f>IF(IFERROR(VLOOKUP(U339,Store_Showcase!B2:H134,{5}, FALSE), TRUE)=TRUE, IF(IFERROR(VLOOKUP(U339,Store_SRP!B2:H103,{5}, FALSE), TRUE)=TRUE,VLOOKUP(U339,Store_VAM!B2:H271,{5}, FALSE),VLOOKUP(U339,Store_SRP!B2:H103,{5}, FALSE)), VLOOKUP(U339,Store_Showcase!B2:H134,{5}, FALSE))</f>
      </c>
      <c r="AF339">
        <f>IF(IFERROR(VLOOKUP(U339,Store_Showcase!B2:H134,{6}, FALSE), TRUE)=TRUE, IF(IFERROR(VLOOKUP(U339,Store_SRP!B2:H103,{6}, FALSE), TRUE)=TRUE,VLOOKUP(U339,Store_VAM!B2:H271,{6}, FALSE),VLOOKUP(U339,Store_SRP!B2:H103,{6}, FALSE)), VLOOKUP(U339,Store_Showcase!B2:H134,{6}, FALSE))</f>
      </c>
      <c r="AG339">
        <f>VLOOKUP(D339,Sku_Consolidated!A2:R948,18,FALSE)</f>
      </c>
      <c r="AH339">
        <f>VLOOKUP(D339,Sku_Consolidated!A2:S948,19,FALSE)</f>
      </c>
      <c r="AI339">
        <f>VLOOKUP(D339,Sku_Consolidated!A2:T948,20,FALSE)</f>
      </c>
    </row>
    <row r="340" spans="1:35" x14ac:dyDescent="0.25">
      <c r="A340">
        <v>2024</v>
      </c>
      <c r="B340" t="s">
        <v>30</v>
      </c>
      <c r="C340" t="s">
        <v>31</v>
      </c>
      <c r="D340">
        <v>21825</v>
      </c>
      <c r="E340" t="s">
        <v>206</v>
      </c>
      <c r="F340" s="12" t="s">
        <v>101</v>
      </c>
      <c r="G340" s="12" t="s">
        <v>101</v>
      </c>
      <c r="H340" t="s">
        <v>10</v>
      </c>
      <c r="I340" s="13" t="s">
        <v>314</v>
      </c>
      <c r="J340" s="13">
        <f>IF(H340="EA", I340, 0)</f>
      </c>
      <c r="K340" s="13">
        <f>IF(H340="KG", I340, I340 * VLOOKUP(D340,Sku_Consolidated!A2:U948,21,FALSE))</f>
      </c>
      <c r="L340" s="14" t="s">
        <v>36</v>
      </c>
      <c r="M340">
        <v>88</v>
      </c>
      <c r="N340" s="14" t="s">
        <v>315</v>
      </c>
      <c r="O340" s="14" t="s">
        <v>316</v>
      </c>
      <c r="P340" s="14" t="s">
        <v>36</v>
      </c>
      <c r="Q340" s="14" t="s">
        <v>316</v>
      </c>
      <c r="R340">
        <f>IF(IFERROR(VLOOKUP(U340,Store_Showcase!B2:H134,7, FALSE), TRUE)=TRUE, IF(IFERROR(VLOOKUP(U340,Store_SRP!B2:H103,7, FALSE), TRUE)=TRUE,VLOOKUP(U340,Store_VAM!B2:H271,7, FALSE),VLOOKUP(U340,Store_SRP!B2:H103,7, FALSE)), VLOOKUP(U340,Store_Showcase!B2:H134,7, FALSE))</f>
      </c>
      <c r="S340">
        <f>IF(IFERROR(VLOOKUP(U340,Store_Showcase!B2:K134,10, FALSE), TRUE)=TRUE, IF(IFERROR(VLOOKUP(U340,Store_SRP!B2:K103,10, FALSE), TRUE)=TRUE,VLOOKUP(U340,Store_VAM!B2:K271,10, FALSE),VLOOKUP(U340,Store_SRP!B2:K103,10, FALSE)), VLOOKUP(U340,Store_Showcase!B2:K134,10, FALSE))</f>
      </c>
      <c r="T340">
        <f>IF(VLOOKUP(D340,Sku_Consolidated!A2:S948,19,FALSE)="SHOWCASE", VLOOKUP(U340,Store_Showcase!B2:L134,11, FALSE), IF(VLOOKUP(D340,Sku_Consolidated!A2:S948,19,FALSE)="VAM",VLOOKUP(U340,Store_VAM!B2:L271,11, FALSE),VLOOKUP(U340,Store_SRP!B2:L103,11, FALSE)))</f>
      </c>
      <c r="U340" s="14">
        <v>2002</v>
      </c>
      <c r="V340">
        <f>IF(VLOOKUP(D340,Sku_Consolidated!A2:S948,19,FALSE)="SHOWCASE", VLOOKUP(U340,Store_Showcase!B2:C134,2, FALSE), IF(VLOOKUP(D340,Sku_Consolidated!A2:S948,19,FALSE)="VAM",VLOOKUP(U340,Store_VAM!B2:C271,2, FALSE),VLOOKUP(U340,Store_SRP!B2:C103,2, FALSE)))</f>
      </c>
      <c r="W340">
        <f>VLOOKUP(D340,Sku_Consolidated!A2:G948, 7, FALSE)</f>
      </c>
      <c r="X340">
        <f>VLOOKUP(D340,Sku_Consolidated!A2:K948, 11, FALSE)</f>
      </c>
      <c r="Y340">
        <f>VLOOKUP(D340,Sku_Consolidated!A2:H948, 8, FALSE)</f>
      </c>
      <c r="Z340">
        <f>VLOOKUP(D340,Sku_Consolidated!A2:I948, 9, FALSE)</f>
      </c>
      <c r="AA340" t="s">
        <v>41</v>
      </c>
      <c r="AB340">
        <f>VLOOKUP(D340,Sku_Consolidated!A2:E948, {5}, FALSE)</f>
      </c>
      <c r="AC340">
        <f>IF(VLOOKUP(D340,Sku_Consolidated!A2:S948,19,FALSE)="SHOWCASE", VLOOKUP(U340,Store_Showcase!B2:N134,13, FALSE), IF(VLOOKUP(D340,Sku_Consolidated!A2:S948,19,FALSE)="VAM",VLOOKUP(U340,Store_VAM!B2:N271,13, FALSE),VLOOKUP(U340,Store_SRP!B2:N103,13, FALSE)))</f>
      </c>
      <c r="AD340">
        <f>IF(IFERROR(AC340,TRUE)=TRUE, "-","OK")</f>
      </c>
      <c r="AE340">
        <f>IF(IFERROR(VLOOKUP(U340,Store_Showcase!B2:H134,{5}, FALSE), TRUE)=TRUE, IF(IFERROR(VLOOKUP(U340,Store_SRP!B2:H103,{5}, FALSE), TRUE)=TRUE,VLOOKUP(U340,Store_VAM!B2:H271,{5}, FALSE),VLOOKUP(U340,Store_SRP!B2:H103,{5}, FALSE)), VLOOKUP(U340,Store_Showcase!B2:H134,{5}, FALSE))</f>
      </c>
      <c r="AF340">
        <f>IF(IFERROR(VLOOKUP(U340,Store_Showcase!B2:H134,{6}, FALSE), TRUE)=TRUE, IF(IFERROR(VLOOKUP(U340,Store_SRP!B2:H103,{6}, FALSE), TRUE)=TRUE,VLOOKUP(U340,Store_VAM!B2:H271,{6}, FALSE),VLOOKUP(U340,Store_SRP!B2:H103,{6}, FALSE)), VLOOKUP(U340,Store_Showcase!B2:H134,{6}, FALSE))</f>
      </c>
      <c r="AG340">
        <f>VLOOKUP(D340,Sku_Consolidated!A2:R948,18,FALSE)</f>
      </c>
      <c r="AH340">
        <f>VLOOKUP(D340,Sku_Consolidated!A2:S948,19,FALSE)</f>
      </c>
      <c r="AI340">
        <f>VLOOKUP(D340,Sku_Consolidated!A2:T948,20,FALSE)</f>
      </c>
    </row>
    <row r="341" spans="1:35" x14ac:dyDescent="0.25">
      <c r="A341">
        <v>2024</v>
      </c>
      <c r="B341" t="s">
        <v>30</v>
      </c>
      <c r="C341" t="s">
        <v>31</v>
      </c>
      <c r="D341">
        <v>21827</v>
      </c>
      <c r="E341" t="s">
        <v>210</v>
      </c>
      <c r="F341" s="12" t="s">
        <v>101</v>
      </c>
      <c r="G341" s="12" t="s">
        <v>101</v>
      </c>
      <c r="H341" t="s">
        <v>10</v>
      </c>
      <c r="I341" s="13" t="s">
        <v>317</v>
      </c>
      <c r="J341" s="13">
        <f>IF(H341="EA", I341, 0)</f>
      </c>
      <c r="K341" s="13">
        <f>IF(H341="KG", I341, I341 * VLOOKUP(D341,Sku_Consolidated!A2:U948,21,FALSE))</f>
      </c>
      <c r="L341" s="14" t="s">
        <v>36</v>
      </c>
      <c r="M341">
        <v>88</v>
      </c>
      <c r="N341" s="14" t="s">
        <v>318</v>
      </c>
      <c r="O341" s="14" t="s">
        <v>319</v>
      </c>
      <c r="P341" s="14" t="s">
        <v>320</v>
      </c>
      <c r="Q341" s="14" t="s">
        <v>321</v>
      </c>
      <c r="R341">
        <f>IF(IFERROR(VLOOKUP(U341,Store_Showcase!B2:H134,7, FALSE), TRUE)=TRUE, IF(IFERROR(VLOOKUP(U341,Store_SRP!B2:H103,7, FALSE), TRUE)=TRUE,VLOOKUP(U341,Store_VAM!B2:H271,7, FALSE),VLOOKUP(U341,Store_SRP!B2:H103,7, FALSE)), VLOOKUP(U341,Store_Showcase!B2:H134,7, FALSE))</f>
      </c>
      <c r="S341">
        <f>IF(IFERROR(VLOOKUP(U341,Store_Showcase!B2:K134,10, FALSE), TRUE)=TRUE, IF(IFERROR(VLOOKUP(U341,Store_SRP!B2:K103,10, FALSE), TRUE)=TRUE,VLOOKUP(U341,Store_VAM!B2:K271,10, FALSE),VLOOKUP(U341,Store_SRP!B2:K103,10, FALSE)), VLOOKUP(U341,Store_Showcase!B2:K134,10, FALSE))</f>
      </c>
      <c r="T341">
        <f>IF(VLOOKUP(D341,Sku_Consolidated!A2:S948,19,FALSE)="SHOWCASE", VLOOKUP(U341,Store_Showcase!B2:L134,11, FALSE), IF(VLOOKUP(D341,Sku_Consolidated!A2:S948,19,FALSE)="VAM",VLOOKUP(U341,Store_VAM!B2:L271,11, FALSE),VLOOKUP(U341,Store_SRP!B2:L103,11, FALSE)))</f>
      </c>
      <c r="U341" s="14">
        <v>2002</v>
      </c>
      <c r="V341">
        <f>IF(VLOOKUP(D341,Sku_Consolidated!A2:S948,19,FALSE)="SHOWCASE", VLOOKUP(U341,Store_Showcase!B2:C134,2, FALSE), IF(VLOOKUP(D341,Sku_Consolidated!A2:S948,19,FALSE)="VAM",VLOOKUP(U341,Store_VAM!B2:C271,2, FALSE),VLOOKUP(U341,Store_SRP!B2:C103,2, FALSE)))</f>
      </c>
      <c r="W341">
        <f>VLOOKUP(D341,Sku_Consolidated!A2:G948, 7, FALSE)</f>
      </c>
      <c r="X341">
        <f>VLOOKUP(D341,Sku_Consolidated!A2:K948, 11, FALSE)</f>
      </c>
      <c r="Y341">
        <f>VLOOKUP(D341,Sku_Consolidated!A2:H948, 8, FALSE)</f>
      </c>
      <c r="Z341">
        <f>VLOOKUP(D341,Sku_Consolidated!A2:I948, 9, FALSE)</f>
      </c>
      <c r="AA341" t="s">
        <v>41</v>
      </c>
      <c r="AB341">
        <f>VLOOKUP(D341,Sku_Consolidated!A2:E948, {5}, FALSE)</f>
      </c>
      <c r="AC341">
        <f>IF(VLOOKUP(D341,Sku_Consolidated!A2:S948,19,FALSE)="SHOWCASE", VLOOKUP(U341,Store_Showcase!B2:N134,13, FALSE), IF(VLOOKUP(D341,Sku_Consolidated!A2:S948,19,FALSE)="VAM",VLOOKUP(U341,Store_VAM!B2:N271,13, FALSE),VLOOKUP(U341,Store_SRP!B2:N103,13, FALSE)))</f>
      </c>
      <c r="AD341">
        <f>IF(IFERROR(AC341,TRUE)=TRUE, "-","OK")</f>
      </c>
      <c r="AE341">
        <f>IF(IFERROR(VLOOKUP(U341,Store_Showcase!B2:H134,{5}, FALSE), TRUE)=TRUE, IF(IFERROR(VLOOKUP(U341,Store_SRP!B2:H103,{5}, FALSE), TRUE)=TRUE,VLOOKUP(U341,Store_VAM!B2:H271,{5}, FALSE),VLOOKUP(U341,Store_SRP!B2:H103,{5}, FALSE)), VLOOKUP(U341,Store_Showcase!B2:H134,{5}, FALSE))</f>
      </c>
      <c r="AF341">
        <f>IF(IFERROR(VLOOKUP(U341,Store_Showcase!B2:H134,{6}, FALSE), TRUE)=TRUE, IF(IFERROR(VLOOKUP(U341,Store_SRP!B2:H103,{6}, FALSE), TRUE)=TRUE,VLOOKUP(U341,Store_VAM!B2:H271,{6}, FALSE),VLOOKUP(U341,Store_SRP!B2:H103,{6}, FALSE)), VLOOKUP(U341,Store_Showcase!B2:H134,{6}, FALSE))</f>
      </c>
      <c r="AG341">
        <f>VLOOKUP(D341,Sku_Consolidated!A2:R948,18,FALSE)</f>
      </c>
      <c r="AH341">
        <f>VLOOKUP(D341,Sku_Consolidated!A2:S948,19,FALSE)</f>
      </c>
      <c r="AI341">
        <f>VLOOKUP(D341,Sku_Consolidated!A2:T948,20,FALSE)</f>
      </c>
    </row>
    <row r="342" spans="1:35" x14ac:dyDescent="0.25">
      <c r="A342">
        <v>2024</v>
      </c>
      <c r="B342" t="s">
        <v>30</v>
      </c>
      <c r="C342" t="s">
        <v>31</v>
      </c>
      <c r="D342">
        <v>21832</v>
      </c>
      <c r="E342" t="s">
        <v>264</v>
      </c>
      <c r="F342" s="12" t="s">
        <v>101</v>
      </c>
      <c r="G342" s="12" t="s">
        <v>101</v>
      </c>
      <c r="H342" t="s">
        <v>10</v>
      </c>
      <c r="I342" s="13" t="s">
        <v>322</v>
      </c>
      <c r="J342" s="13">
        <f>IF(H342="EA", I342, 0)</f>
      </c>
      <c r="K342" s="13">
        <f>IF(H342="KG", I342, I342 * VLOOKUP(D342,Sku_Consolidated!A2:U948,21,FALSE))</f>
      </c>
      <c r="L342" s="14" t="s">
        <v>36</v>
      </c>
      <c r="M342">
        <v>88</v>
      </c>
      <c r="N342" s="14" t="s">
        <v>323</v>
      </c>
      <c r="O342" s="14" t="s">
        <v>324</v>
      </c>
      <c r="P342" s="14" t="s">
        <v>36</v>
      </c>
      <c r="Q342" s="14" t="s">
        <v>324</v>
      </c>
      <c r="R342">
        <f>IF(IFERROR(VLOOKUP(U342,Store_Showcase!B2:H134,7, FALSE), TRUE)=TRUE, IF(IFERROR(VLOOKUP(U342,Store_SRP!B2:H103,7, FALSE), TRUE)=TRUE,VLOOKUP(U342,Store_VAM!B2:H271,7, FALSE),VLOOKUP(U342,Store_SRP!B2:H103,7, FALSE)), VLOOKUP(U342,Store_Showcase!B2:H134,7, FALSE))</f>
      </c>
      <c r="S342">
        <f>IF(IFERROR(VLOOKUP(U342,Store_Showcase!B2:K134,10, FALSE), TRUE)=TRUE, IF(IFERROR(VLOOKUP(U342,Store_SRP!B2:K103,10, FALSE), TRUE)=TRUE,VLOOKUP(U342,Store_VAM!B2:K271,10, FALSE),VLOOKUP(U342,Store_SRP!B2:K103,10, FALSE)), VLOOKUP(U342,Store_Showcase!B2:K134,10, FALSE))</f>
      </c>
      <c r="T342">
        <f>IF(VLOOKUP(D342,Sku_Consolidated!A2:S948,19,FALSE)="SHOWCASE", VLOOKUP(U342,Store_Showcase!B2:L134,11, FALSE), IF(VLOOKUP(D342,Sku_Consolidated!A2:S948,19,FALSE)="VAM",VLOOKUP(U342,Store_VAM!B2:L271,11, FALSE),VLOOKUP(U342,Store_SRP!B2:L103,11, FALSE)))</f>
      </c>
      <c r="U342" s="14">
        <v>2002</v>
      </c>
      <c r="V342">
        <f>IF(VLOOKUP(D342,Sku_Consolidated!A2:S948,19,FALSE)="SHOWCASE", VLOOKUP(U342,Store_Showcase!B2:C134,2, FALSE), IF(VLOOKUP(D342,Sku_Consolidated!A2:S948,19,FALSE)="VAM",VLOOKUP(U342,Store_VAM!B2:C271,2, FALSE),VLOOKUP(U342,Store_SRP!B2:C103,2, FALSE)))</f>
      </c>
      <c r="W342">
        <f>VLOOKUP(D342,Sku_Consolidated!A2:G948, 7, FALSE)</f>
      </c>
      <c r="X342">
        <f>VLOOKUP(D342,Sku_Consolidated!A2:K948, 11, FALSE)</f>
      </c>
      <c r="Y342">
        <f>VLOOKUP(D342,Sku_Consolidated!A2:H948, 8, FALSE)</f>
      </c>
      <c r="Z342">
        <f>VLOOKUP(D342,Sku_Consolidated!A2:I948, 9, FALSE)</f>
      </c>
      <c r="AA342" t="s">
        <v>41</v>
      </c>
      <c r="AB342">
        <f>VLOOKUP(D342,Sku_Consolidated!A2:E948, {5}, FALSE)</f>
      </c>
      <c r="AC342">
        <f>IF(VLOOKUP(D342,Sku_Consolidated!A2:S948,19,FALSE)="SHOWCASE", VLOOKUP(U342,Store_Showcase!B2:N134,13, FALSE), IF(VLOOKUP(D342,Sku_Consolidated!A2:S948,19,FALSE)="VAM",VLOOKUP(U342,Store_VAM!B2:N271,13, FALSE),VLOOKUP(U342,Store_SRP!B2:N103,13, FALSE)))</f>
      </c>
      <c r="AD342">
        <f>IF(IFERROR(AC342,TRUE)=TRUE, "-","OK")</f>
      </c>
      <c r="AE342">
        <f>IF(IFERROR(VLOOKUP(U342,Store_Showcase!B2:H134,{5}, FALSE), TRUE)=TRUE, IF(IFERROR(VLOOKUP(U342,Store_SRP!B2:H103,{5}, FALSE), TRUE)=TRUE,VLOOKUP(U342,Store_VAM!B2:H271,{5}, FALSE),VLOOKUP(U342,Store_SRP!B2:H103,{5}, FALSE)), VLOOKUP(U342,Store_Showcase!B2:H134,{5}, FALSE))</f>
      </c>
      <c r="AF342">
        <f>IF(IFERROR(VLOOKUP(U342,Store_Showcase!B2:H134,{6}, FALSE), TRUE)=TRUE, IF(IFERROR(VLOOKUP(U342,Store_SRP!B2:H103,{6}, FALSE), TRUE)=TRUE,VLOOKUP(U342,Store_VAM!B2:H271,{6}, FALSE),VLOOKUP(U342,Store_SRP!B2:H103,{6}, FALSE)), VLOOKUP(U342,Store_Showcase!B2:H134,{6}, FALSE))</f>
      </c>
      <c r="AG342">
        <f>VLOOKUP(D342,Sku_Consolidated!A2:R948,18,FALSE)</f>
      </c>
      <c r="AH342">
        <f>VLOOKUP(D342,Sku_Consolidated!A2:S948,19,FALSE)</f>
      </c>
      <c r="AI342">
        <f>VLOOKUP(D342,Sku_Consolidated!A2:T948,20,FALSE)</f>
      </c>
    </row>
    <row r="343" spans="1:35" x14ac:dyDescent="0.25">
      <c r="A343">
        <v>2024</v>
      </c>
      <c r="B343" t="s">
        <v>30</v>
      </c>
      <c r="C343" t="s">
        <v>31</v>
      </c>
      <c r="D343">
        <v>21834</v>
      </c>
      <c r="E343" t="s">
        <v>216</v>
      </c>
      <c r="F343" s="12" t="s">
        <v>101</v>
      </c>
      <c r="G343" s="12" t="s">
        <v>101</v>
      </c>
      <c r="H343" t="s">
        <v>10</v>
      </c>
      <c r="I343" s="13" t="s">
        <v>325</v>
      </c>
      <c r="J343" s="13">
        <f>IF(H343="EA", I343, 0)</f>
      </c>
      <c r="K343" s="13">
        <f>IF(H343="KG", I343, I343 * VLOOKUP(D343,Sku_Consolidated!A2:U948,21,FALSE))</f>
      </c>
      <c r="L343" s="14" t="s">
        <v>36</v>
      </c>
      <c r="M343">
        <v>88</v>
      </c>
      <c r="N343" s="14" t="s">
        <v>326</v>
      </c>
      <c r="O343" s="14" t="s">
        <v>327</v>
      </c>
      <c r="P343" s="14" t="s">
        <v>36</v>
      </c>
      <c r="Q343" s="14" t="s">
        <v>327</v>
      </c>
      <c r="R343">
        <f>IF(IFERROR(VLOOKUP(U343,Store_Showcase!B2:H134,7, FALSE), TRUE)=TRUE, IF(IFERROR(VLOOKUP(U343,Store_SRP!B2:H103,7, FALSE), TRUE)=TRUE,VLOOKUP(U343,Store_VAM!B2:H271,7, FALSE),VLOOKUP(U343,Store_SRP!B2:H103,7, FALSE)), VLOOKUP(U343,Store_Showcase!B2:H134,7, FALSE))</f>
      </c>
      <c r="S343">
        <f>IF(IFERROR(VLOOKUP(U343,Store_Showcase!B2:K134,10, FALSE), TRUE)=TRUE, IF(IFERROR(VLOOKUP(U343,Store_SRP!B2:K103,10, FALSE), TRUE)=TRUE,VLOOKUP(U343,Store_VAM!B2:K271,10, FALSE),VLOOKUP(U343,Store_SRP!B2:K103,10, FALSE)), VLOOKUP(U343,Store_Showcase!B2:K134,10, FALSE))</f>
      </c>
      <c r="T343">
        <f>IF(VLOOKUP(D343,Sku_Consolidated!A2:S948,19,FALSE)="SHOWCASE", VLOOKUP(U343,Store_Showcase!B2:L134,11, FALSE), IF(VLOOKUP(D343,Sku_Consolidated!A2:S948,19,FALSE)="VAM",VLOOKUP(U343,Store_VAM!B2:L271,11, FALSE),VLOOKUP(U343,Store_SRP!B2:L103,11, FALSE)))</f>
      </c>
      <c r="U343" s="14">
        <v>2002</v>
      </c>
      <c r="V343">
        <f>IF(VLOOKUP(D343,Sku_Consolidated!A2:S948,19,FALSE)="SHOWCASE", VLOOKUP(U343,Store_Showcase!B2:C134,2, FALSE), IF(VLOOKUP(D343,Sku_Consolidated!A2:S948,19,FALSE)="VAM",VLOOKUP(U343,Store_VAM!B2:C271,2, FALSE),VLOOKUP(U343,Store_SRP!B2:C103,2, FALSE)))</f>
      </c>
      <c r="W343">
        <f>VLOOKUP(D343,Sku_Consolidated!A2:G948, 7, FALSE)</f>
      </c>
      <c r="X343">
        <f>VLOOKUP(D343,Sku_Consolidated!A2:K948, 11, FALSE)</f>
      </c>
      <c r="Y343">
        <f>VLOOKUP(D343,Sku_Consolidated!A2:H948, 8, FALSE)</f>
      </c>
      <c r="Z343">
        <f>VLOOKUP(D343,Sku_Consolidated!A2:I948, 9, FALSE)</f>
      </c>
      <c r="AA343" t="s">
        <v>41</v>
      </c>
      <c r="AB343">
        <f>VLOOKUP(D343,Sku_Consolidated!A2:E948, {5}, FALSE)</f>
      </c>
      <c r="AC343">
        <f>IF(VLOOKUP(D343,Sku_Consolidated!A2:S948,19,FALSE)="SHOWCASE", VLOOKUP(U343,Store_Showcase!B2:N134,13, FALSE), IF(VLOOKUP(D343,Sku_Consolidated!A2:S948,19,FALSE)="VAM",VLOOKUP(U343,Store_VAM!B2:N271,13, FALSE),VLOOKUP(U343,Store_SRP!B2:N103,13, FALSE)))</f>
      </c>
      <c r="AD343">
        <f>IF(IFERROR(AC343,TRUE)=TRUE, "-","OK")</f>
      </c>
      <c r="AE343">
        <f>IF(IFERROR(VLOOKUP(U343,Store_Showcase!B2:H134,{5}, FALSE), TRUE)=TRUE, IF(IFERROR(VLOOKUP(U343,Store_SRP!B2:H103,{5}, FALSE), TRUE)=TRUE,VLOOKUP(U343,Store_VAM!B2:H271,{5}, FALSE),VLOOKUP(U343,Store_SRP!B2:H103,{5}, FALSE)), VLOOKUP(U343,Store_Showcase!B2:H134,{5}, FALSE))</f>
      </c>
      <c r="AF343">
        <f>IF(IFERROR(VLOOKUP(U343,Store_Showcase!B2:H134,{6}, FALSE), TRUE)=TRUE, IF(IFERROR(VLOOKUP(U343,Store_SRP!B2:H103,{6}, FALSE), TRUE)=TRUE,VLOOKUP(U343,Store_VAM!B2:H271,{6}, FALSE),VLOOKUP(U343,Store_SRP!B2:H103,{6}, FALSE)), VLOOKUP(U343,Store_Showcase!B2:H134,{6}, FALSE))</f>
      </c>
      <c r="AG343">
        <f>VLOOKUP(D343,Sku_Consolidated!A2:R948,18,FALSE)</f>
      </c>
      <c r="AH343">
        <f>VLOOKUP(D343,Sku_Consolidated!A2:S948,19,FALSE)</f>
      </c>
      <c r="AI343">
        <f>VLOOKUP(D343,Sku_Consolidated!A2:T948,20,FALSE)</f>
      </c>
    </row>
    <row r="344" spans="1:35" x14ac:dyDescent="0.25">
      <c r="A344">
        <v>2024</v>
      </c>
      <c r="B344" t="s">
        <v>30</v>
      </c>
      <c r="C344" t="s">
        <v>31</v>
      </c>
      <c r="D344">
        <v>21837</v>
      </c>
      <c r="E344" t="s">
        <v>271</v>
      </c>
      <c r="F344" s="12" t="s">
        <v>101</v>
      </c>
      <c r="G344" s="12" t="s">
        <v>101</v>
      </c>
      <c r="H344" t="s">
        <v>10</v>
      </c>
      <c r="I344" s="13" t="s">
        <v>328</v>
      </c>
      <c r="J344" s="13">
        <f>IF(H344="EA", I344, 0)</f>
      </c>
      <c r="K344" s="13">
        <f>IF(H344="KG", I344, I344 * VLOOKUP(D344,Sku_Consolidated!A2:U948,21,FALSE))</f>
      </c>
      <c r="L344" s="14" t="s">
        <v>36</v>
      </c>
      <c r="M344">
        <v>88</v>
      </c>
      <c r="N344" s="14" t="s">
        <v>329</v>
      </c>
      <c r="O344" s="14" t="s">
        <v>330</v>
      </c>
      <c r="P344" s="14" t="s">
        <v>36</v>
      </c>
      <c r="Q344" s="14" t="s">
        <v>330</v>
      </c>
      <c r="R344">
        <f>IF(IFERROR(VLOOKUP(U344,Store_Showcase!B2:H134,7, FALSE), TRUE)=TRUE, IF(IFERROR(VLOOKUP(U344,Store_SRP!B2:H103,7, FALSE), TRUE)=TRUE,VLOOKUP(U344,Store_VAM!B2:H271,7, FALSE),VLOOKUP(U344,Store_SRP!B2:H103,7, FALSE)), VLOOKUP(U344,Store_Showcase!B2:H134,7, FALSE))</f>
      </c>
      <c r="S344">
        <f>IF(IFERROR(VLOOKUP(U344,Store_Showcase!B2:K134,10, FALSE), TRUE)=TRUE, IF(IFERROR(VLOOKUP(U344,Store_SRP!B2:K103,10, FALSE), TRUE)=TRUE,VLOOKUP(U344,Store_VAM!B2:K271,10, FALSE),VLOOKUP(U344,Store_SRP!B2:K103,10, FALSE)), VLOOKUP(U344,Store_Showcase!B2:K134,10, FALSE))</f>
      </c>
      <c r="T344">
        <f>IF(VLOOKUP(D344,Sku_Consolidated!A2:S948,19,FALSE)="SHOWCASE", VLOOKUP(U344,Store_Showcase!B2:L134,11, FALSE), IF(VLOOKUP(D344,Sku_Consolidated!A2:S948,19,FALSE)="VAM",VLOOKUP(U344,Store_VAM!B2:L271,11, FALSE),VLOOKUP(U344,Store_SRP!B2:L103,11, FALSE)))</f>
      </c>
      <c r="U344" s="14">
        <v>2002</v>
      </c>
      <c r="V344">
        <f>IF(VLOOKUP(D344,Sku_Consolidated!A2:S948,19,FALSE)="SHOWCASE", VLOOKUP(U344,Store_Showcase!B2:C134,2, FALSE), IF(VLOOKUP(D344,Sku_Consolidated!A2:S948,19,FALSE)="VAM",VLOOKUP(U344,Store_VAM!B2:C271,2, FALSE),VLOOKUP(U344,Store_SRP!B2:C103,2, FALSE)))</f>
      </c>
      <c r="W344">
        <f>VLOOKUP(D344,Sku_Consolidated!A2:G948, 7, FALSE)</f>
      </c>
      <c r="X344">
        <f>VLOOKUP(D344,Sku_Consolidated!A2:K948, 11, FALSE)</f>
      </c>
      <c r="Y344">
        <f>VLOOKUP(D344,Sku_Consolidated!A2:H948, 8, FALSE)</f>
      </c>
      <c r="Z344">
        <f>VLOOKUP(D344,Sku_Consolidated!A2:I948, 9, FALSE)</f>
      </c>
      <c r="AA344" t="s">
        <v>41</v>
      </c>
      <c r="AB344">
        <f>VLOOKUP(D344,Sku_Consolidated!A2:E948, {5}, FALSE)</f>
      </c>
      <c r="AC344">
        <f>IF(VLOOKUP(D344,Sku_Consolidated!A2:S948,19,FALSE)="SHOWCASE", VLOOKUP(U344,Store_Showcase!B2:N134,13, FALSE), IF(VLOOKUP(D344,Sku_Consolidated!A2:S948,19,FALSE)="VAM",VLOOKUP(U344,Store_VAM!B2:N271,13, FALSE),VLOOKUP(U344,Store_SRP!B2:N103,13, FALSE)))</f>
      </c>
      <c r="AD344">
        <f>IF(IFERROR(AC344,TRUE)=TRUE, "-","OK")</f>
      </c>
      <c r="AE344">
        <f>IF(IFERROR(VLOOKUP(U344,Store_Showcase!B2:H134,{5}, FALSE), TRUE)=TRUE, IF(IFERROR(VLOOKUP(U344,Store_SRP!B2:H103,{5}, FALSE), TRUE)=TRUE,VLOOKUP(U344,Store_VAM!B2:H271,{5}, FALSE),VLOOKUP(U344,Store_SRP!B2:H103,{5}, FALSE)), VLOOKUP(U344,Store_Showcase!B2:H134,{5}, FALSE))</f>
      </c>
      <c r="AF344">
        <f>IF(IFERROR(VLOOKUP(U344,Store_Showcase!B2:H134,{6}, FALSE), TRUE)=TRUE, IF(IFERROR(VLOOKUP(U344,Store_SRP!B2:H103,{6}, FALSE), TRUE)=TRUE,VLOOKUP(U344,Store_VAM!B2:H271,{6}, FALSE),VLOOKUP(U344,Store_SRP!B2:H103,{6}, FALSE)), VLOOKUP(U344,Store_Showcase!B2:H134,{6}, FALSE))</f>
      </c>
      <c r="AG344">
        <f>VLOOKUP(D344,Sku_Consolidated!A2:R948,18,FALSE)</f>
      </c>
      <c r="AH344">
        <f>VLOOKUP(D344,Sku_Consolidated!A2:S948,19,FALSE)</f>
      </c>
      <c r="AI344">
        <f>VLOOKUP(D344,Sku_Consolidated!A2:T948,20,FALSE)</f>
      </c>
    </row>
    <row r="345" spans="1:35" x14ac:dyDescent="0.25">
      <c r="A345">
        <v>2024</v>
      </c>
      <c r="B345" t="s">
        <v>30</v>
      </c>
      <c r="C345" t="s">
        <v>31</v>
      </c>
      <c r="D345">
        <v>21839</v>
      </c>
      <c r="E345" t="s">
        <v>220</v>
      </c>
      <c r="F345" s="12" t="s">
        <v>101</v>
      </c>
      <c r="G345" s="12" t="s">
        <v>101</v>
      </c>
      <c r="H345" t="s">
        <v>10</v>
      </c>
      <c r="I345" s="13" t="s">
        <v>308</v>
      </c>
      <c r="J345" s="13">
        <f>IF(H345="EA", I345, 0)</f>
      </c>
      <c r="K345" s="13">
        <f>IF(H345="KG", I345, I345 * VLOOKUP(D345,Sku_Consolidated!A2:U948,21,FALSE))</f>
      </c>
      <c r="L345" s="14" t="s">
        <v>36</v>
      </c>
      <c r="M345">
        <v>88</v>
      </c>
      <c r="N345" s="14" t="s">
        <v>331</v>
      </c>
      <c r="O345" s="14" t="s">
        <v>332</v>
      </c>
      <c r="P345" s="14" t="s">
        <v>36</v>
      </c>
      <c r="Q345" s="14" t="s">
        <v>332</v>
      </c>
      <c r="R345">
        <f>IF(IFERROR(VLOOKUP(U345,Store_Showcase!B2:H134,7, FALSE), TRUE)=TRUE, IF(IFERROR(VLOOKUP(U345,Store_SRP!B2:H103,7, FALSE), TRUE)=TRUE,VLOOKUP(U345,Store_VAM!B2:H271,7, FALSE),VLOOKUP(U345,Store_SRP!B2:H103,7, FALSE)), VLOOKUP(U345,Store_Showcase!B2:H134,7, FALSE))</f>
      </c>
      <c r="S345">
        <f>IF(IFERROR(VLOOKUP(U345,Store_Showcase!B2:K134,10, FALSE), TRUE)=TRUE, IF(IFERROR(VLOOKUP(U345,Store_SRP!B2:K103,10, FALSE), TRUE)=TRUE,VLOOKUP(U345,Store_VAM!B2:K271,10, FALSE),VLOOKUP(U345,Store_SRP!B2:K103,10, FALSE)), VLOOKUP(U345,Store_Showcase!B2:K134,10, FALSE))</f>
      </c>
      <c r="T345">
        <f>IF(VLOOKUP(D345,Sku_Consolidated!A2:S948,19,FALSE)="SHOWCASE", VLOOKUP(U345,Store_Showcase!B2:L134,11, FALSE), IF(VLOOKUP(D345,Sku_Consolidated!A2:S948,19,FALSE)="VAM",VLOOKUP(U345,Store_VAM!B2:L271,11, FALSE),VLOOKUP(U345,Store_SRP!B2:L103,11, FALSE)))</f>
      </c>
      <c r="U345" s="14">
        <v>2002</v>
      </c>
      <c r="V345">
        <f>IF(VLOOKUP(D345,Sku_Consolidated!A2:S948,19,FALSE)="SHOWCASE", VLOOKUP(U345,Store_Showcase!B2:C134,2, FALSE), IF(VLOOKUP(D345,Sku_Consolidated!A2:S948,19,FALSE)="VAM",VLOOKUP(U345,Store_VAM!B2:C271,2, FALSE),VLOOKUP(U345,Store_SRP!B2:C103,2, FALSE)))</f>
      </c>
      <c r="W345">
        <f>VLOOKUP(D345,Sku_Consolidated!A2:G948, 7, FALSE)</f>
      </c>
      <c r="X345">
        <f>VLOOKUP(D345,Sku_Consolidated!A2:K948, 11, FALSE)</f>
      </c>
      <c r="Y345">
        <f>VLOOKUP(D345,Sku_Consolidated!A2:H948, 8, FALSE)</f>
      </c>
      <c r="Z345">
        <f>VLOOKUP(D345,Sku_Consolidated!A2:I948, 9, FALSE)</f>
      </c>
      <c r="AA345" t="s">
        <v>41</v>
      </c>
      <c r="AB345">
        <f>VLOOKUP(D345,Sku_Consolidated!A2:E948, {5}, FALSE)</f>
      </c>
      <c r="AC345">
        <f>IF(VLOOKUP(D345,Sku_Consolidated!A2:S948,19,FALSE)="SHOWCASE", VLOOKUP(U345,Store_Showcase!B2:N134,13, FALSE), IF(VLOOKUP(D345,Sku_Consolidated!A2:S948,19,FALSE)="VAM",VLOOKUP(U345,Store_VAM!B2:N271,13, FALSE),VLOOKUP(U345,Store_SRP!B2:N103,13, FALSE)))</f>
      </c>
      <c r="AD345">
        <f>IF(IFERROR(AC345,TRUE)=TRUE, "-","OK")</f>
      </c>
      <c r="AE345">
        <f>IF(IFERROR(VLOOKUP(U345,Store_Showcase!B2:H134,{5}, FALSE), TRUE)=TRUE, IF(IFERROR(VLOOKUP(U345,Store_SRP!B2:H103,{5}, FALSE), TRUE)=TRUE,VLOOKUP(U345,Store_VAM!B2:H271,{5}, FALSE),VLOOKUP(U345,Store_SRP!B2:H103,{5}, FALSE)), VLOOKUP(U345,Store_Showcase!B2:H134,{5}, FALSE))</f>
      </c>
      <c r="AF345">
        <f>IF(IFERROR(VLOOKUP(U345,Store_Showcase!B2:H134,{6}, FALSE), TRUE)=TRUE, IF(IFERROR(VLOOKUP(U345,Store_SRP!B2:H103,{6}, FALSE), TRUE)=TRUE,VLOOKUP(U345,Store_VAM!B2:H271,{6}, FALSE),VLOOKUP(U345,Store_SRP!B2:H103,{6}, FALSE)), VLOOKUP(U345,Store_Showcase!B2:H134,{6}, FALSE))</f>
      </c>
      <c r="AG345">
        <f>VLOOKUP(D345,Sku_Consolidated!A2:R948,18,FALSE)</f>
      </c>
      <c r="AH345">
        <f>VLOOKUP(D345,Sku_Consolidated!A2:S948,19,FALSE)</f>
      </c>
      <c r="AI345">
        <f>VLOOKUP(D345,Sku_Consolidated!A2:T948,20,FALSE)</f>
      </c>
    </row>
    <row r="346" spans="1:35" x14ac:dyDescent="0.25">
      <c r="A346">
        <v>2024</v>
      </c>
      <c r="B346" t="s">
        <v>30</v>
      </c>
      <c r="C346" t="s">
        <v>31</v>
      </c>
      <c r="D346">
        <v>21851</v>
      </c>
      <c r="E346" t="s">
        <v>232</v>
      </c>
      <c r="F346" s="12" t="s">
        <v>101</v>
      </c>
      <c r="G346" s="12" t="s">
        <v>101</v>
      </c>
      <c r="H346" t="s">
        <v>10</v>
      </c>
      <c r="I346" s="13" t="s">
        <v>217</v>
      </c>
      <c r="J346" s="13">
        <f>IF(H346="EA", I346, 0)</f>
      </c>
      <c r="K346" s="13">
        <f>IF(H346="KG", I346, I346 * VLOOKUP(D346,Sku_Consolidated!A2:U948,21,FALSE))</f>
      </c>
      <c r="L346" s="14" t="s">
        <v>36</v>
      </c>
      <c r="M346">
        <v>88</v>
      </c>
      <c r="N346" s="14" t="s">
        <v>333</v>
      </c>
      <c r="O346" s="14" t="s">
        <v>334</v>
      </c>
      <c r="P346" s="14" t="s">
        <v>36</v>
      </c>
      <c r="Q346" s="14" t="s">
        <v>334</v>
      </c>
      <c r="R346">
        <f>IF(IFERROR(VLOOKUP(U346,Store_Showcase!B2:H134,7, FALSE), TRUE)=TRUE, IF(IFERROR(VLOOKUP(U346,Store_SRP!B2:H103,7, FALSE), TRUE)=TRUE,VLOOKUP(U346,Store_VAM!B2:H271,7, FALSE),VLOOKUP(U346,Store_SRP!B2:H103,7, FALSE)), VLOOKUP(U346,Store_Showcase!B2:H134,7, FALSE))</f>
      </c>
      <c r="S346">
        <f>IF(IFERROR(VLOOKUP(U346,Store_Showcase!B2:K134,10, FALSE), TRUE)=TRUE, IF(IFERROR(VLOOKUP(U346,Store_SRP!B2:K103,10, FALSE), TRUE)=TRUE,VLOOKUP(U346,Store_VAM!B2:K271,10, FALSE),VLOOKUP(U346,Store_SRP!B2:K103,10, FALSE)), VLOOKUP(U346,Store_Showcase!B2:K134,10, FALSE))</f>
      </c>
      <c r="T346">
        <f>IF(VLOOKUP(D346,Sku_Consolidated!A2:S948,19,FALSE)="SHOWCASE", VLOOKUP(U346,Store_Showcase!B2:L134,11, FALSE), IF(VLOOKUP(D346,Sku_Consolidated!A2:S948,19,FALSE)="VAM",VLOOKUP(U346,Store_VAM!B2:L271,11, FALSE),VLOOKUP(U346,Store_SRP!B2:L103,11, FALSE)))</f>
      </c>
      <c r="U346" s="14">
        <v>2002</v>
      </c>
      <c r="V346">
        <f>IF(VLOOKUP(D346,Sku_Consolidated!A2:S948,19,FALSE)="SHOWCASE", VLOOKUP(U346,Store_Showcase!B2:C134,2, FALSE), IF(VLOOKUP(D346,Sku_Consolidated!A2:S948,19,FALSE)="VAM",VLOOKUP(U346,Store_VAM!B2:C271,2, FALSE),VLOOKUP(U346,Store_SRP!B2:C103,2, FALSE)))</f>
      </c>
      <c r="W346">
        <f>VLOOKUP(D346,Sku_Consolidated!A2:G948, 7, FALSE)</f>
      </c>
      <c r="X346">
        <f>VLOOKUP(D346,Sku_Consolidated!A2:K948, 11, FALSE)</f>
      </c>
      <c r="Y346">
        <f>VLOOKUP(D346,Sku_Consolidated!A2:H948, 8, FALSE)</f>
      </c>
      <c r="Z346">
        <f>VLOOKUP(D346,Sku_Consolidated!A2:I948, 9, FALSE)</f>
      </c>
      <c r="AA346" t="s">
        <v>41</v>
      </c>
      <c r="AB346">
        <f>VLOOKUP(D346,Sku_Consolidated!A2:E948, {5}, FALSE)</f>
      </c>
      <c r="AC346">
        <f>IF(VLOOKUP(D346,Sku_Consolidated!A2:S948,19,FALSE)="SHOWCASE", VLOOKUP(U346,Store_Showcase!B2:N134,13, FALSE), IF(VLOOKUP(D346,Sku_Consolidated!A2:S948,19,FALSE)="VAM",VLOOKUP(U346,Store_VAM!B2:N271,13, FALSE),VLOOKUP(U346,Store_SRP!B2:N103,13, FALSE)))</f>
      </c>
      <c r="AD346">
        <f>IF(IFERROR(AC346,TRUE)=TRUE, "-","OK")</f>
      </c>
      <c r="AE346">
        <f>IF(IFERROR(VLOOKUP(U346,Store_Showcase!B2:H134,{5}, FALSE), TRUE)=TRUE, IF(IFERROR(VLOOKUP(U346,Store_SRP!B2:H103,{5}, FALSE), TRUE)=TRUE,VLOOKUP(U346,Store_VAM!B2:H271,{5}, FALSE),VLOOKUP(U346,Store_SRP!B2:H103,{5}, FALSE)), VLOOKUP(U346,Store_Showcase!B2:H134,{5}, FALSE))</f>
      </c>
      <c r="AF346">
        <f>IF(IFERROR(VLOOKUP(U346,Store_Showcase!B2:H134,{6}, FALSE), TRUE)=TRUE, IF(IFERROR(VLOOKUP(U346,Store_SRP!B2:H103,{6}, FALSE), TRUE)=TRUE,VLOOKUP(U346,Store_VAM!B2:H271,{6}, FALSE),VLOOKUP(U346,Store_SRP!B2:H103,{6}, FALSE)), VLOOKUP(U346,Store_Showcase!B2:H134,{6}, FALSE))</f>
      </c>
      <c r="AG346">
        <f>VLOOKUP(D346,Sku_Consolidated!A2:R948,18,FALSE)</f>
      </c>
      <c r="AH346">
        <f>VLOOKUP(D346,Sku_Consolidated!A2:S948,19,FALSE)</f>
      </c>
      <c r="AI346">
        <f>VLOOKUP(D346,Sku_Consolidated!A2:T948,20,FALSE)</f>
      </c>
    </row>
    <row r="347" spans="1:35" x14ac:dyDescent="0.25">
      <c r="A347">
        <v>2024</v>
      </c>
      <c r="B347" t="s">
        <v>30</v>
      </c>
      <c r="C347" t="s">
        <v>31</v>
      </c>
      <c r="D347">
        <v>21859</v>
      </c>
      <c r="E347" t="s">
        <v>295</v>
      </c>
      <c r="F347" s="12" t="s">
        <v>101</v>
      </c>
      <c r="G347" s="12" t="s">
        <v>101</v>
      </c>
      <c r="H347" t="s">
        <v>10</v>
      </c>
      <c r="I347" s="13" t="s">
        <v>335</v>
      </c>
      <c r="J347" s="13">
        <f>IF(H347="EA", I347, 0)</f>
      </c>
      <c r="K347" s="13">
        <f>IF(H347="KG", I347, I347 * VLOOKUP(D347,Sku_Consolidated!A2:U948,21,FALSE))</f>
      </c>
      <c r="L347" s="14" t="s">
        <v>36</v>
      </c>
      <c r="M347">
        <v>88</v>
      </c>
      <c r="N347" s="14" t="s">
        <v>336</v>
      </c>
      <c r="O347" s="14" t="s">
        <v>337</v>
      </c>
      <c r="P347" s="14" t="s">
        <v>36</v>
      </c>
      <c r="Q347" s="14" t="s">
        <v>337</v>
      </c>
      <c r="R347">
        <f>IF(IFERROR(VLOOKUP(U347,Store_Showcase!B2:H134,7, FALSE), TRUE)=TRUE, IF(IFERROR(VLOOKUP(U347,Store_SRP!B2:H103,7, FALSE), TRUE)=TRUE,VLOOKUP(U347,Store_VAM!B2:H271,7, FALSE),VLOOKUP(U347,Store_SRP!B2:H103,7, FALSE)), VLOOKUP(U347,Store_Showcase!B2:H134,7, FALSE))</f>
      </c>
      <c r="S347">
        <f>IF(IFERROR(VLOOKUP(U347,Store_Showcase!B2:K134,10, FALSE), TRUE)=TRUE, IF(IFERROR(VLOOKUP(U347,Store_SRP!B2:K103,10, FALSE), TRUE)=TRUE,VLOOKUP(U347,Store_VAM!B2:K271,10, FALSE),VLOOKUP(U347,Store_SRP!B2:K103,10, FALSE)), VLOOKUP(U347,Store_Showcase!B2:K134,10, FALSE))</f>
      </c>
      <c r="T347">
        <f>IF(VLOOKUP(D347,Sku_Consolidated!A2:S948,19,FALSE)="SHOWCASE", VLOOKUP(U347,Store_Showcase!B2:L134,11, FALSE), IF(VLOOKUP(D347,Sku_Consolidated!A2:S948,19,FALSE)="VAM",VLOOKUP(U347,Store_VAM!B2:L271,11, FALSE),VLOOKUP(U347,Store_SRP!B2:L103,11, FALSE)))</f>
      </c>
      <c r="U347" s="14">
        <v>2002</v>
      </c>
      <c r="V347">
        <f>IF(VLOOKUP(D347,Sku_Consolidated!A2:S948,19,FALSE)="SHOWCASE", VLOOKUP(U347,Store_Showcase!B2:C134,2, FALSE), IF(VLOOKUP(D347,Sku_Consolidated!A2:S948,19,FALSE)="VAM",VLOOKUP(U347,Store_VAM!B2:C271,2, FALSE),VLOOKUP(U347,Store_SRP!B2:C103,2, FALSE)))</f>
      </c>
      <c r="W347">
        <f>VLOOKUP(D347,Sku_Consolidated!A2:G948, 7, FALSE)</f>
      </c>
      <c r="X347">
        <f>VLOOKUP(D347,Sku_Consolidated!A2:K948, 11, FALSE)</f>
      </c>
      <c r="Y347">
        <f>VLOOKUP(D347,Sku_Consolidated!A2:H948, 8, FALSE)</f>
      </c>
      <c r="Z347">
        <f>VLOOKUP(D347,Sku_Consolidated!A2:I948, 9, FALSE)</f>
      </c>
      <c r="AA347" t="s">
        <v>41</v>
      </c>
      <c r="AB347">
        <f>VLOOKUP(D347,Sku_Consolidated!A2:E948, {5}, FALSE)</f>
      </c>
      <c r="AC347">
        <f>IF(VLOOKUP(D347,Sku_Consolidated!A2:S948,19,FALSE)="SHOWCASE", VLOOKUP(U347,Store_Showcase!B2:N134,13, FALSE), IF(VLOOKUP(D347,Sku_Consolidated!A2:S948,19,FALSE)="VAM",VLOOKUP(U347,Store_VAM!B2:N271,13, FALSE),VLOOKUP(U347,Store_SRP!B2:N103,13, FALSE)))</f>
      </c>
      <c r="AD347">
        <f>IF(IFERROR(AC347,TRUE)=TRUE, "-","OK")</f>
      </c>
      <c r="AE347">
        <f>IF(IFERROR(VLOOKUP(U347,Store_Showcase!B2:H134,{5}, FALSE), TRUE)=TRUE, IF(IFERROR(VLOOKUP(U347,Store_SRP!B2:H103,{5}, FALSE), TRUE)=TRUE,VLOOKUP(U347,Store_VAM!B2:H271,{5}, FALSE),VLOOKUP(U347,Store_SRP!B2:H103,{5}, FALSE)), VLOOKUP(U347,Store_Showcase!B2:H134,{5}, FALSE))</f>
      </c>
      <c r="AF347">
        <f>IF(IFERROR(VLOOKUP(U347,Store_Showcase!B2:H134,{6}, FALSE), TRUE)=TRUE, IF(IFERROR(VLOOKUP(U347,Store_SRP!B2:H103,{6}, FALSE), TRUE)=TRUE,VLOOKUP(U347,Store_VAM!B2:H271,{6}, FALSE),VLOOKUP(U347,Store_SRP!B2:H103,{6}, FALSE)), VLOOKUP(U347,Store_Showcase!B2:H134,{6}, FALSE))</f>
      </c>
      <c r="AG347">
        <f>VLOOKUP(D347,Sku_Consolidated!A2:R948,18,FALSE)</f>
      </c>
      <c r="AH347">
        <f>VLOOKUP(D347,Sku_Consolidated!A2:S948,19,FALSE)</f>
      </c>
      <c r="AI347">
        <f>VLOOKUP(D347,Sku_Consolidated!A2:T948,20,FALSE)</f>
      </c>
    </row>
    <row r="348" spans="1:35" x14ac:dyDescent="0.25">
      <c r="A348">
        <v>2024</v>
      </c>
      <c r="B348" t="s">
        <v>30</v>
      </c>
      <c r="C348" t="s">
        <v>31</v>
      </c>
      <c r="D348">
        <v>21865</v>
      </c>
      <c r="E348" t="s">
        <v>236</v>
      </c>
      <c r="F348" s="12" t="s">
        <v>101</v>
      </c>
      <c r="G348" s="12" t="s">
        <v>101</v>
      </c>
      <c r="H348" t="s">
        <v>10</v>
      </c>
      <c r="I348" s="13" t="s">
        <v>338</v>
      </c>
      <c r="J348" s="13">
        <f>IF(H348="EA", I348, 0)</f>
      </c>
      <c r="K348" s="13">
        <f>IF(H348="KG", I348, I348 * VLOOKUP(D348,Sku_Consolidated!A2:U948,21,FALSE))</f>
      </c>
      <c r="L348" s="14" t="s">
        <v>36</v>
      </c>
      <c r="M348">
        <v>88</v>
      </c>
      <c r="N348" s="14" t="s">
        <v>339</v>
      </c>
      <c r="O348" s="14" t="s">
        <v>340</v>
      </c>
      <c r="P348" s="14" t="s">
        <v>36</v>
      </c>
      <c r="Q348" s="14" t="s">
        <v>340</v>
      </c>
      <c r="R348">
        <f>IF(IFERROR(VLOOKUP(U348,Store_Showcase!B2:H134,7, FALSE), TRUE)=TRUE, IF(IFERROR(VLOOKUP(U348,Store_SRP!B2:H103,7, FALSE), TRUE)=TRUE,VLOOKUP(U348,Store_VAM!B2:H271,7, FALSE),VLOOKUP(U348,Store_SRP!B2:H103,7, FALSE)), VLOOKUP(U348,Store_Showcase!B2:H134,7, FALSE))</f>
      </c>
      <c r="S348">
        <f>IF(IFERROR(VLOOKUP(U348,Store_Showcase!B2:K134,10, FALSE), TRUE)=TRUE, IF(IFERROR(VLOOKUP(U348,Store_SRP!B2:K103,10, FALSE), TRUE)=TRUE,VLOOKUP(U348,Store_VAM!B2:K271,10, FALSE),VLOOKUP(U348,Store_SRP!B2:K103,10, FALSE)), VLOOKUP(U348,Store_Showcase!B2:K134,10, FALSE))</f>
      </c>
      <c r="T348">
        <f>IF(VLOOKUP(D348,Sku_Consolidated!A2:S948,19,FALSE)="SHOWCASE", VLOOKUP(U348,Store_Showcase!B2:L134,11, FALSE), IF(VLOOKUP(D348,Sku_Consolidated!A2:S948,19,FALSE)="VAM",VLOOKUP(U348,Store_VAM!B2:L271,11, FALSE),VLOOKUP(U348,Store_SRP!B2:L103,11, FALSE)))</f>
      </c>
      <c r="U348" s="14">
        <v>2002</v>
      </c>
      <c r="V348">
        <f>IF(VLOOKUP(D348,Sku_Consolidated!A2:S948,19,FALSE)="SHOWCASE", VLOOKUP(U348,Store_Showcase!B2:C134,2, FALSE), IF(VLOOKUP(D348,Sku_Consolidated!A2:S948,19,FALSE)="VAM",VLOOKUP(U348,Store_VAM!B2:C271,2, FALSE),VLOOKUP(U348,Store_SRP!B2:C103,2, FALSE)))</f>
      </c>
      <c r="W348">
        <f>VLOOKUP(D348,Sku_Consolidated!A2:G948, 7, FALSE)</f>
      </c>
      <c r="X348">
        <f>VLOOKUP(D348,Sku_Consolidated!A2:K948, 11, FALSE)</f>
      </c>
      <c r="Y348">
        <f>VLOOKUP(D348,Sku_Consolidated!A2:H948, 8, FALSE)</f>
      </c>
      <c r="Z348">
        <f>VLOOKUP(D348,Sku_Consolidated!A2:I948, 9, FALSE)</f>
      </c>
      <c r="AA348" t="s">
        <v>41</v>
      </c>
      <c r="AB348">
        <f>VLOOKUP(D348,Sku_Consolidated!A2:E948, {5}, FALSE)</f>
      </c>
      <c r="AC348">
        <f>IF(VLOOKUP(D348,Sku_Consolidated!A2:S948,19,FALSE)="SHOWCASE", VLOOKUP(U348,Store_Showcase!B2:N134,13, FALSE), IF(VLOOKUP(D348,Sku_Consolidated!A2:S948,19,FALSE)="VAM",VLOOKUP(U348,Store_VAM!B2:N271,13, FALSE),VLOOKUP(U348,Store_SRP!B2:N103,13, FALSE)))</f>
      </c>
      <c r="AD348">
        <f>IF(IFERROR(AC348,TRUE)=TRUE, "-","OK")</f>
      </c>
      <c r="AE348">
        <f>IF(IFERROR(VLOOKUP(U348,Store_Showcase!B2:H134,{5}, FALSE), TRUE)=TRUE, IF(IFERROR(VLOOKUP(U348,Store_SRP!B2:H103,{5}, FALSE), TRUE)=TRUE,VLOOKUP(U348,Store_VAM!B2:H271,{5}, FALSE),VLOOKUP(U348,Store_SRP!B2:H103,{5}, FALSE)), VLOOKUP(U348,Store_Showcase!B2:H134,{5}, FALSE))</f>
      </c>
      <c r="AF348">
        <f>IF(IFERROR(VLOOKUP(U348,Store_Showcase!B2:H134,{6}, FALSE), TRUE)=TRUE, IF(IFERROR(VLOOKUP(U348,Store_SRP!B2:H103,{6}, FALSE), TRUE)=TRUE,VLOOKUP(U348,Store_VAM!B2:H271,{6}, FALSE),VLOOKUP(U348,Store_SRP!B2:H103,{6}, FALSE)), VLOOKUP(U348,Store_Showcase!B2:H134,{6}, FALSE))</f>
      </c>
      <c r="AG348">
        <f>VLOOKUP(D348,Sku_Consolidated!A2:R948,18,FALSE)</f>
      </c>
      <c r="AH348">
        <f>VLOOKUP(D348,Sku_Consolidated!A2:S948,19,FALSE)</f>
      </c>
      <c r="AI348">
        <f>VLOOKUP(D348,Sku_Consolidated!A2:T948,20,FALSE)</f>
      </c>
    </row>
    <row r="349" spans="1:35" x14ac:dyDescent="0.25">
      <c r="A349">
        <v>2024</v>
      </c>
      <c r="B349" t="s">
        <v>30</v>
      </c>
      <c r="C349" t="s">
        <v>31</v>
      </c>
      <c r="D349">
        <v>21866</v>
      </c>
      <c r="E349" t="s">
        <v>240</v>
      </c>
      <c r="F349" s="12" t="s">
        <v>101</v>
      </c>
      <c r="G349" s="12" t="s">
        <v>101</v>
      </c>
      <c r="H349" t="s">
        <v>10</v>
      </c>
      <c r="I349" s="13" t="s">
        <v>341</v>
      </c>
      <c r="J349" s="13">
        <f>IF(H349="EA", I349, 0)</f>
      </c>
      <c r="K349" s="13">
        <f>IF(H349="KG", I349, I349 * VLOOKUP(D349,Sku_Consolidated!A2:U948,21,FALSE))</f>
      </c>
      <c r="L349" s="14" t="s">
        <v>36</v>
      </c>
      <c r="M349">
        <v>88</v>
      </c>
      <c r="N349" s="14" t="s">
        <v>342</v>
      </c>
      <c r="O349" s="14" t="s">
        <v>343</v>
      </c>
      <c r="P349" s="14" t="s">
        <v>36</v>
      </c>
      <c r="Q349" s="14" t="s">
        <v>343</v>
      </c>
      <c r="R349">
        <f>IF(IFERROR(VLOOKUP(U349,Store_Showcase!B2:H134,7, FALSE), TRUE)=TRUE, IF(IFERROR(VLOOKUP(U349,Store_SRP!B2:H103,7, FALSE), TRUE)=TRUE,VLOOKUP(U349,Store_VAM!B2:H271,7, FALSE),VLOOKUP(U349,Store_SRP!B2:H103,7, FALSE)), VLOOKUP(U349,Store_Showcase!B2:H134,7, FALSE))</f>
      </c>
      <c r="S349">
        <f>IF(IFERROR(VLOOKUP(U349,Store_Showcase!B2:K134,10, FALSE), TRUE)=TRUE, IF(IFERROR(VLOOKUP(U349,Store_SRP!B2:K103,10, FALSE), TRUE)=TRUE,VLOOKUP(U349,Store_VAM!B2:K271,10, FALSE),VLOOKUP(U349,Store_SRP!B2:K103,10, FALSE)), VLOOKUP(U349,Store_Showcase!B2:K134,10, FALSE))</f>
      </c>
      <c r="T349">
        <f>IF(VLOOKUP(D349,Sku_Consolidated!A2:S948,19,FALSE)="SHOWCASE", VLOOKUP(U349,Store_Showcase!B2:L134,11, FALSE), IF(VLOOKUP(D349,Sku_Consolidated!A2:S948,19,FALSE)="VAM",VLOOKUP(U349,Store_VAM!B2:L271,11, FALSE),VLOOKUP(U349,Store_SRP!B2:L103,11, FALSE)))</f>
      </c>
      <c r="U349" s="14">
        <v>2002</v>
      </c>
      <c r="V349">
        <f>IF(VLOOKUP(D349,Sku_Consolidated!A2:S948,19,FALSE)="SHOWCASE", VLOOKUP(U349,Store_Showcase!B2:C134,2, FALSE), IF(VLOOKUP(D349,Sku_Consolidated!A2:S948,19,FALSE)="VAM",VLOOKUP(U349,Store_VAM!B2:C271,2, FALSE),VLOOKUP(U349,Store_SRP!B2:C103,2, FALSE)))</f>
      </c>
      <c r="W349">
        <f>VLOOKUP(D349,Sku_Consolidated!A2:G948, 7, FALSE)</f>
      </c>
      <c r="X349">
        <f>VLOOKUP(D349,Sku_Consolidated!A2:K948, 11, FALSE)</f>
      </c>
      <c r="Y349">
        <f>VLOOKUP(D349,Sku_Consolidated!A2:H948, 8, FALSE)</f>
      </c>
      <c r="Z349">
        <f>VLOOKUP(D349,Sku_Consolidated!A2:I948, 9, FALSE)</f>
      </c>
      <c r="AA349" t="s">
        <v>41</v>
      </c>
      <c r="AB349">
        <f>VLOOKUP(D349,Sku_Consolidated!A2:E948, {5}, FALSE)</f>
      </c>
      <c r="AC349">
        <f>IF(VLOOKUP(D349,Sku_Consolidated!A2:S948,19,FALSE)="SHOWCASE", VLOOKUP(U349,Store_Showcase!B2:N134,13, FALSE), IF(VLOOKUP(D349,Sku_Consolidated!A2:S948,19,FALSE)="VAM",VLOOKUP(U349,Store_VAM!B2:N271,13, FALSE),VLOOKUP(U349,Store_SRP!B2:N103,13, FALSE)))</f>
      </c>
      <c r="AD349">
        <f>IF(IFERROR(AC349,TRUE)=TRUE, "-","OK")</f>
      </c>
      <c r="AE349">
        <f>IF(IFERROR(VLOOKUP(U349,Store_Showcase!B2:H134,{5}, FALSE), TRUE)=TRUE, IF(IFERROR(VLOOKUP(U349,Store_SRP!B2:H103,{5}, FALSE), TRUE)=TRUE,VLOOKUP(U349,Store_VAM!B2:H271,{5}, FALSE),VLOOKUP(U349,Store_SRP!B2:H103,{5}, FALSE)), VLOOKUP(U349,Store_Showcase!B2:H134,{5}, FALSE))</f>
      </c>
      <c r="AF349">
        <f>IF(IFERROR(VLOOKUP(U349,Store_Showcase!B2:H134,{6}, FALSE), TRUE)=TRUE, IF(IFERROR(VLOOKUP(U349,Store_SRP!B2:H103,{6}, FALSE), TRUE)=TRUE,VLOOKUP(U349,Store_VAM!B2:H271,{6}, FALSE),VLOOKUP(U349,Store_SRP!B2:H103,{6}, FALSE)), VLOOKUP(U349,Store_Showcase!B2:H134,{6}, FALSE))</f>
      </c>
      <c r="AG349">
        <f>VLOOKUP(D349,Sku_Consolidated!A2:R948,18,FALSE)</f>
      </c>
      <c r="AH349">
        <f>VLOOKUP(D349,Sku_Consolidated!A2:S948,19,FALSE)</f>
      </c>
      <c r="AI349">
        <f>VLOOKUP(D349,Sku_Consolidated!A2:T948,20,FALSE)</f>
      </c>
    </row>
    <row r="350" spans="1:35" x14ac:dyDescent="0.25">
      <c r="A350">
        <v>2024</v>
      </c>
      <c r="B350" t="s">
        <v>30</v>
      </c>
      <c r="C350" t="s">
        <v>31</v>
      </c>
      <c r="D350">
        <v>21892</v>
      </c>
      <c r="E350" t="s">
        <v>244</v>
      </c>
      <c r="F350" s="12" t="s">
        <v>101</v>
      </c>
      <c r="G350" s="12" t="s">
        <v>101</v>
      </c>
      <c r="H350" t="s">
        <v>10</v>
      </c>
      <c r="I350" s="13" t="s">
        <v>344</v>
      </c>
      <c r="J350" s="13">
        <f>IF(H350="EA", I350, 0)</f>
      </c>
      <c r="K350" s="13">
        <f>IF(H350="KG", I350, I350 * VLOOKUP(D350,Sku_Consolidated!A2:U948,21,FALSE))</f>
      </c>
      <c r="L350" s="14" t="s">
        <v>36</v>
      </c>
      <c r="M350">
        <v>88</v>
      </c>
      <c r="N350" s="14" t="s">
        <v>345</v>
      </c>
      <c r="O350" s="14" t="s">
        <v>346</v>
      </c>
      <c r="P350" s="14" t="s">
        <v>36</v>
      </c>
      <c r="Q350" s="14" t="s">
        <v>346</v>
      </c>
      <c r="R350">
        <f>IF(IFERROR(VLOOKUP(U350,Store_Showcase!B2:H134,7, FALSE), TRUE)=TRUE, IF(IFERROR(VLOOKUP(U350,Store_SRP!B2:H103,7, FALSE), TRUE)=TRUE,VLOOKUP(U350,Store_VAM!B2:H271,7, FALSE),VLOOKUP(U350,Store_SRP!B2:H103,7, FALSE)), VLOOKUP(U350,Store_Showcase!B2:H134,7, FALSE))</f>
      </c>
      <c r="S350">
        <f>IF(IFERROR(VLOOKUP(U350,Store_Showcase!B2:K134,10, FALSE), TRUE)=TRUE, IF(IFERROR(VLOOKUP(U350,Store_SRP!B2:K103,10, FALSE), TRUE)=TRUE,VLOOKUP(U350,Store_VAM!B2:K271,10, FALSE),VLOOKUP(U350,Store_SRP!B2:K103,10, FALSE)), VLOOKUP(U350,Store_Showcase!B2:K134,10, FALSE))</f>
      </c>
      <c r="T350">
        <f>IF(VLOOKUP(D350,Sku_Consolidated!A2:S948,19,FALSE)="SHOWCASE", VLOOKUP(U350,Store_Showcase!B2:L134,11, FALSE), IF(VLOOKUP(D350,Sku_Consolidated!A2:S948,19,FALSE)="VAM",VLOOKUP(U350,Store_VAM!B2:L271,11, FALSE),VLOOKUP(U350,Store_SRP!B2:L103,11, FALSE)))</f>
      </c>
      <c r="U350" s="14">
        <v>2002</v>
      </c>
      <c r="V350">
        <f>IF(VLOOKUP(D350,Sku_Consolidated!A2:S948,19,FALSE)="SHOWCASE", VLOOKUP(U350,Store_Showcase!B2:C134,2, FALSE), IF(VLOOKUP(D350,Sku_Consolidated!A2:S948,19,FALSE)="VAM",VLOOKUP(U350,Store_VAM!B2:C271,2, FALSE),VLOOKUP(U350,Store_SRP!B2:C103,2, FALSE)))</f>
      </c>
      <c r="W350">
        <f>VLOOKUP(D350,Sku_Consolidated!A2:G948, 7, FALSE)</f>
      </c>
      <c r="X350">
        <f>VLOOKUP(D350,Sku_Consolidated!A2:K948, 11, FALSE)</f>
      </c>
      <c r="Y350">
        <f>VLOOKUP(D350,Sku_Consolidated!A2:H948, 8, FALSE)</f>
      </c>
      <c r="Z350">
        <f>VLOOKUP(D350,Sku_Consolidated!A2:I948, 9, FALSE)</f>
      </c>
      <c r="AA350" t="s">
        <v>41</v>
      </c>
      <c r="AB350">
        <f>VLOOKUP(D350,Sku_Consolidated!A2:E948, {5}, FALSE)</f>
      </c>
      <c r="AC350">
        <f>IF(VLOOKUP(D350,Sku_Consolidated!A2:S948,19,FALSE)="SHOWCASE", VLOOKUP(U350,Store_Showcase!B2:N134,13, FALSE), IF(VLOOKUP(D350,Sku_Consolidated!A2:S948,19,FALSE)="VAM",VLOOKUP(U350,Store_VAM!B2:N271,13, FALSE),VLOOKUP(U350,Store_SRP!B2:N103,13, FALSE)))</f>
      </c>
      <c r="AD350">
        <f>IF(IFERROR(AC350,TRUE)=TRUE, "-","OK")</f>
      </c>
      <c r="AE350">
        <f>IF(IFERROR(VLOOKUP(U350,Store_Showcase!B2:H134,{5}, FALSE), TRUE)=TRUE, IF(IFERROR(VLOOKUP(U350,Store_SRP!B2:H103,{5}, FALSE), TRUE)=TRUE,VLOOKUP(U350,Store_VAM!B2:H271,{5}, FALSE),VLOOKUP(U350,Store_SRP!B2:H103,{5}, FALSE)), VLOOKUP(U350,Store_Showcase!B2:H134,{5}, FALSE))</f>
      </c>
      <c r="AF350">
        <f>IF(IFERROR(VLOOKUP(U350,Store_Showcase!B2:H134,{6}, FALSE), TRUE)=TRUE, IF(IFERROR(VLOOKUP(U350,Store_SRP!B2:H103,{6}, FALSE), TRUE)=TRUE,VLOOKUP(U350,Store_VAM!B2:H271,{6}, FALSE),VLOOKUP(U350,Store_SRP!B2:H103,{6}, FALSE)), VLOOKUP(U350,Store_Showcase!B2:H134,{6}, FALSE))</f>
      </c>
      <c r="AG350">
        <f>VLOOKUP(D350,Sku_Consolidated!A2:R948,18,FALSE)</f>
      </c>
      <c r="AH350">
        <f>VLOOKUP(D350,Sku_Consolidated!A2:S948,19,FALSE)</f>
      </c>
      <c r="AI350">
        <f>VLOOKUP(D350,Sku_Consolidated!A2:T948,20,FALSE)</f>
      </c>
    </row>
    <row r="351" spans="1:35" x14ac:dyDescent="0.25">
      <c r="A351">
        <v>2024</v>
      </c>
      <c r="B351" t="s">
        <v>30</v>
      </c>
      <c r="C351" t="s">
        <v>31</v>
      </c>
      <c r="D351">
        <v>21923</v>
      </c>
      <c r="E351" t="s">
        <v>248</v>
      </c>
      <c r="F351" s="12" t="s">
        <v>101</v>
      </c>
      <c r="G351" s="12" t="s">
        <v>101</v>
      </c>
      <c r="H351" t="s">
        <v>10</v>
      </c>
      <c r="I351" s="13" t="s">
        <v>347</v>
      </c>
      <c r="J351" s="13">
        <f>IF(H351="EA", I351, 0)</f>
      </c>
      <c r="K351" s="13">
        <f>IF(H351="KG", I351, I351 * VLOOKUP(D351,Sku_Consolidated!A2:U948,21,FALSE))</f>
      </c>
      <c r="L351" s="14" t="s">
        <v>36</v>
      </c>
      <c r="M351">
        <v>86</v>
      </c>
      <c r="N351" s="14" t="s">
        <v>348</v>
      </c>
      <c r="O351" s="14" t="s">
        <v>349</v>
      </c>
      <c r="P351" s="14" t="s">
        <v>36</v>
      </c>
      <c r="Q351" s="14" t="s">
        <v>349</v>
      </c>
      <c r="R351">
        <f>IF(IFERROR(VLOOKUP(U351,Store_Showcase!B2:H134,7, FALSE), TRUE)=TRUE, IF(IFERROR(VLOOKUP(U351,Store_SRP!B2:H103,7, FALSE), TRUE)=TRUE,VLOOKUP(U351,Store_VAM!B2:H271,7, FALSE),VLOOKUP(U351,Store_SRP!B2:H103,7, FALSE)), VLOOKUP(U351,Store_Showcase!B2:H134,7, FALSE))</f>
      </c>
      <c r="S351">
        <f>IF(IFERROR(VLOOKUP(U351,Store_Showcase!B2:K134,10, FALSE), TRUE)=TRUE, IF(IFERROR(VLOOKUP(U351,Store_SRP!B2:K103,10, FALSE), TRUE)=TRUE,VLOOKUP(U351,Store_VAM!B2:K271,10, FALSE),VLOOKUP(U351,Store_SRP!B2:K103,10, FALSE)), VLOOKUP(U351,Store_Showcase!B2:K134,10, FALSE))</f>
      </c>
      <c r="T351">
        <f>IF(VLOOKUP(D351,Sku_Consolidated!A2:S948,19,FALSE)="SHOWCASE", VLOOKUP(U351,Store_Showcase!B2:L134,11, FALSE), IF(VLOOKUP(D351,Sku_Consolidated!A2:S948,19,FALSE)="VAM",VLOOKUP(U351,Store_VAM!B2:L271,11, FALSE),VLOOKUP(U351,Store_SRP!B2:L103,11, FALSE)))</f>
      </c>
      <c r="U351" s="14">
        <v>2002</v>
      </c>
      <c r="V351">
        <f>IF(VLOOKUP(D351,Sku_Consolidated!A2:S948,19,FALSE)="SHOWCASE", VLOOKUP(U351,Store_Showcase!B2:C134,2, FALSE), IF(VLOOKUP(D351,Sku_Consolidated!A2:S948,19,FALSE)="VAM",VLOOKUP(U351,Store_VAM!B2:C271,2, FALSE),VLOOKUP(U351,Store_SRP!B2:C103,2, FALSE)))</f>
      </c>
      <c r="W351">
        <f>VLOOKUP(D351,Sku_Consolidated!A2:G948, 7, FALSE)</f>
      </c>
      <c r="X351">
        <f>VLOOKUP(D351,Sku_Consolidated!A2:K948, 11, FALSE)</f>
      </c>
      <c r="Y351">
        <f>VLOOKUP(D351,Sku_Consolidated!A2:H948, 8, FALSE)</f>
      </c>
      <c r="Z351">
        <f>VLOOKUP(D351,Sku_Consolidated!A2:I948, 9, FALSE)</f>
      </c>
      <c r="AA351" t="s">
        <v>41</v>
      </c>
      <c r="AB351">
        <f>VLOOKUP(D351,Sku_Consolidated!A2:E948, {5}, FALSE)</f>
      </c>
      <c r="AC351">
        <f>IF(VLOOKUP(D351,Sku_Consolidated!A2:S948,19,FALSE)="SHOWCASE", VLOOKUP(U351,Store_Showcase!B2:N134,13, FALSE), IF(VLOOKUP(D351,Sku_Consolidated!A2:S948,19,FALSE)="VAM",VLOOKUP(U351,Store_VAM!B2:N271,13, FALSE),VLOOKUP(U351,Store_SRP!B2:N103,13, FALSE)))</f>
      </c>
      <c r="AD351">
        <f>IF(IFERROR(AC351,TRUE)=TRUE, "-","OK")</f>
      </c>
      <c r="AE351">
        <f>IF(IFERROR(VLOOKUP(U351,Store_Showcase!B2:H134,{5}, FALSE), TRUE)=TRUE, IF(IFERROR(VLOOKUP(U351,Store_SRP!B2:H103,{5}, FALSE), TRUE)=TRUE,VLOOKUP(U351,Store_VAM!B2:H271,{5}, FALSE),VLOOKUP(U351,Store_SRP!B2:H103,{5}, FALSE)), VLOOKUP(U351,Store_Showcase!B2:H134,{5}, FALSE))</f>
      </c>
      <c r="AF351">
        <f>IF(IFERROR(VLOOKUP(U351,Store_Showcase!B2:H134,{6}, FALSE), TRUE)=TRUE, IF(IFERROR(VLOOKUP(U351,Store_SRP!B2:H103,{6}, FALSE), TRUE)=TRUE,VLOOKUP(U351,Store_VAM!B2:H271,{6}, FALSE),VLOOKUP(U351,Store_SRP!B2:H103,{6}, FALSE)), VLOOKUP(U351,Store_Showcase!B2:H134,{6}, FALSE))</f>
      </c>
      <c r="AG351">
        <f>VLOOKUP(D351,Sku_Consolidated!A2:R948,18,FALSE)</f>
      </c>
      <c r="AH351">
        <f>VLOOKUP(D351,Sku_Consolidated!A2:S948,19,FALSE)</f>
      </c>
      <c r="AI351">
        <f>VLOOKUP(D351,Sku_Consolidated!A2:T948,20,FALSE)</f>
      </c>
    </row>
    <row r="352" spans="1:35" x14ac:dyDescent="0.25">
      <c r="A352">
        <v>2024</v>
      </c>
      <c r="B352" t="s">
        <v>30</v>
      </c>
      <c r="C352" t="s">
        <v>31</v>
      </c>
      <c r="D352">
        <v>22843</v>
      </c>
      <c r="E352" t="s">
        <v>255</v>
      </c>
      <c r="F352" s="12" t="s">
        <v>101</v>
      </c>
      <c r="G352" s="12" t="s">
        <v>73</v>
      </c>
      <c r="H352" t="s">
        <v>10</v>
      </c>
      <c r="I352" s="13" t="s">
        <v>350</v>
      </c>
      <c r="J352" s="13">
        <f>IF(H352="EA", I352, 0)</f>
      </c>
      <c r="K352" s="13">
        <f>IF(H352="KG", I352, I352 * VLOOKUP(D352,Sku_Consolidated!A2:U948,21,FALSE))</f>
      </c>
      <c r="L352" s="14" t="s">
        <v>36</v>
      </c>
      <c r="M352">
        <v>88</v>
      </c>
      <c r="N352" s="14" t="s">
        <v>351</v>
      </c>
      <c r="O352" s="14" t="s">
        <v>352</v>
      </c>
      <c r="P352" s="14" t="s">
        <v>36</v>
      </c>
      <c r="Q352" s="14" t="s">
        <v>352</v>
      </c>
      <c r="R352">
        <f>IF(IFERROR(VLOOKUP(U352,Store_Showcase!B2:H134,7, FALSE), TRUE)=TRUE, IF(IFERROR(VLOOKUP(U352,Store_SRP!B2:H103,7, FALSE), TRUE)=TRUE,VLOOKUP(U352,Store_VAM!B2:H271,7, FALSE),VLOOKUP(U352,Store_SRP!B2:H103,7, FALSE)), VLOOKUP(U352,Store_Showcase!B2:H134,7, FALSE))</f>
      </c>
      <c r="S352">
        <f>IF(IFERROR(VLOOKUP(U352,Store_Showcase!B2:K134,10, FALSE), TRUE)=TRUE, IF(IFERROR(VLOOKUP(U352,Store_SRP!B2:K103,10, FALSE), TRUE)=TRUE,VLOOKUP(U352,Store_VAM!B2:K271,10, FALSE),VLOOKUP(U352,Store_SRP!B2:K103,10, FALSE)), VLOOKUP(U352,Store_Showcase!B2:K134,10, FALSE))</f>
      </c>
      <c r="T352">
        <f>IF(VLOOKUP(D352,Sku_Consolidated!A2:S948,19,FALSE)="SHOWCASE", VLOOKUP(U352,Store_Showcase!B2:L134,11, FALSE), IF(VLOOKUP(D352,Sku_Consolidated!A2:S948,19,FALSE)="VAM",VLOOKUP(U352,Store_VAM!B2:L271,11, FALSE),VLOOKUP(U352,Store_SRP!B2:L103,11, FALSE)))</f>
      </c>
      <c r="U352" s="14">
        <v>2002</v>
      </c>
      <c r="V352">
        <f>IF(VLOOKUP(D352,Sku_Consolidated!A2:S948,19,FALSE)="SHOWCASE", VLOOKUP(U352,Store_Showcase!B2:C134,2, FALSE), IF(VLOOKUP(D352,Sku_Consolidated!A2:S948,19,FALSE)="VAM",VLOOKUP(U352,Store_VAM!B2:C271,2, FALSE),VLOOKUP(U352,Store_SRP!B2:C103,2, FALSE)))</f>
      </c>
      <c r="W352">
        <f>VLOOKUP(D352,Sku_Consolidated!A2:G948, 7, FALSE)</f>
      </c>
      <c r="X352">
        <f>VLOOKUP(D352,Sku_Consolidated!A2:K948, 11, FALSE)</f>
      </c>
      <c r="Y352">
        <f>VLOOKUP(D352,Sku_Consolidated!A2:H948, 8, FALSE)</f>
      </c>
      <c r="Z352">
        <f>VLOOKUP(D352,Sku_Consolidated!A2:I948, 9, FALSE)</f>
      </c>
      <c r="AA352" t="s">
        <v>41</v>
      </c>
      <c r="AB352">
        <f>VLOOKUP(D352,Sku_Consolidated!A2:E948, {5}, FALSE)</f>
      </c>
      <c r="AC352">
        <f>IF(VLOOKUP(D352,Sku_Consolidated!A2:S948,19,FALSE)="SHOWCASE", VLOOKUP(U352,Store_Showcase!B2:N134,13, FALSE), IF(VLOOKUP(D352,Sku_Consolidated!A2:S948,19,FALSE)="VAM",VLOOKUP(U352,Store_VAM!B2:N271,13, FALSE),VLOOKUP(U352,Store_SRP!B2:N103,13, FALSE)))</f>
      </c>
      <c r="AD352">
        <f>IF(IFERROR(AC352,TRUE)=TRUE, "-","OK")</f>
      </c>
      <c r="AE352">
        <f>IF(IFERROR(VLOOKUP(U352,Store_Showcase!B2:H134,{5}, FALSE), TRUE)=TRUE, IF(IFERROR(VLOOKUP(U352,Store_SRP!B2:H103,{5}, FALSE), TRUE)=TRUE,VLOOKUP(U352,Store_VAM!B2:H271,{5}, FALSE),VLOOKUP(U352,Store_SRP!B2:H103,{5}, FALSE)), VLOOKUP(U352,Store_Showcase!B2:H134,{5}, FALSE))</f>
      </c>
      <c r="AF352">
        <f>IF(IFERROR(VLOOKUP(U352,Store_Showcase!B2:H134,{6}, FALSE), TRUE)=TRUE, IF(IFERROR(VLOOKUP(U352,Store_SRP!B2:H103,{6}, FALSE), TRUE)=TRUE,VLOOKUP(U352,Store_VAM!B2:H271,{6}, FALSE),VLOOKUP(U352,Store_SRP!B2:H103,{6}, FALSE)), VLOOKUP(U352,Store_Showcase!B2:H134,{6}, FALSE))</f>
      </c>
      <c r="AG352">
        <f>VLOOKUP(D352,Sku_Consolidated!A2:R948,18,FALSE)</f>
      </c>
      <c r="AH352">
        <f>VLOOKUP(D352,Sku_Consolidated!A2:S948,19,FALSE)</f>
      </c>
      <c r="AI352">
        <f>VLOOKUP(D352,Sku_Consolidated!A2:T948,20,FALSE)</f>
      </c>
    </row>
    <row r="353" spans="1:35" x14ac:dyDescent="0.25">
      <c r="A353">
        <v>2024</v>
      </c>
      <c r="B353" t="s">
        <v>30</v>
      </c>
      <c r="C353" t="s">
        <v>31</v>
      </c>
      <c r="D353">
        <v>21825</v>
      </c>
      <c r="E353" t="s">
        <v>206</v>
      </c>
      <c r="F353" s="12" t="s">
        <v>102</v>
      </c>
      <c r="G353" s="12" t="s">
        <v>102</v>
      </c>
      <c r="H353" t="s">
        <v>10</v>
      </c>
      <c r="I353" s="13" t="s">
        <v>353</v>
      </c>
      <c r="J353" s="13">
        <f>IF(H353="EA", I353, 0)</f>
      </c>
      <c r="K353" s="13">
        <f>IF(H353="KG", I353, I353 * VLOOKUP(D353,Sku_Consolidated!A2:U948,21,FALSE))</f>
      </c>
      <c r="L353" s="14" t="s">
        <v>36</v>
      </c>
      <c r="M353">
        <v>88</v>
      </c>
      <c r="N353" s="14" t="s">
        <v>354</v>
      </c>
      <c r="O353" s="14" t="s">
        <v>355</v>
      </c>
      <c r="P353" s="14" t="s">
        <v>36</v>
      </c>
      <c r="Q353" s="14" t="s">
        <v>355</v>
      </c>
      <c r="R353">
        <f>IF(IFERROR(VLOOKUP(U353,Store_Showcase!B2:H134,7, FALSE), TRUE)=TRUE, IF(IFERROR(VLOOKUP(U353,Store_SRP!B2:H103,7, FALSE), TRUE)=TRUE,VLOOKUP(U353,Store_VAM!B2:H271,7, FALSE),VLOOKUP(U353,Store_SRP!B2:H103,7, FALSE)), VLOOKUP(U353,Store_Showcase!B2:H134,7, FALSE))</f>
      </c>
      <c r="S353">
        <f>IF(IFERROR(VLOOKUP(U353,Store_Showcase!B2:K134,10, FALSE), TRUE)=TRUE, IF(IFERROR(VLOOKUP(U353,Store_SRP!B2:K103,10, FALSE), TRUE)=TRUE,VLOOKUP(U353,Store_VAM!B2:K271,10, FALSE),VLOOKUP(U353,Store_SRP!B2:K103,10, FALSE)), VLOOKUP(U353,Store_Showcase!B2:K134,10, FALSE))</f>
      </c>
      <c r="T353">
        <f>IF(VLOOKUP(D353,Sku_Consolidated!A2:S948,19,FALSE)="SHOWCASE", VLOOKUP(U353,Store_Showcase!B2:L134,11, FALSE), IF(VLOOKUP(D353,Sku_Consolidated!A2:S948,19,FALSE)="VAM",VLOOKUP(U353,Store_VAM!B2:L271,11, FALSE),VLOOKUP(U353,Store_SRP!B2:L103,11, FALSE)))</f>
      </c>
      <c r="U353" s="14">
        <v>2002</v>
      </c>
      <c r="V353">
        <f>IF(VLOOKUP(D353,Sku_Consolidated!A2:S948,19,FALSE)="SHOWCASE", VLOOKUP(U353,Store_Showcase!B2:C134,2, FALSE), IF(VLOOKUP(D353,Sku_Consolidated!A2:S948,19,FALSE)="VAM",VLOOKUP(U353,Store_VAM!B2:C271,2, FALSE),VLOOKUP(U353,Store_SRP!B2:C103,2, FALSE)))</f>
      </c>
      <c r="W353">
        <f>VLOOKUP(D353,Sku_Consolidated!A2:G948, 7, FALSE)</f>
      </c>
      <c r="X353">
        <f>VLOOKUP(D353,Sku_Consolidated!A2:K948, 11, FALSE)</f>
      </c>
      <c r="Y353">
        <f>VLOOKUP(D353,Sku_Consolidated!A2:H948, 8, FALSE)</f>
      </c>
      <c r="Z353">
        <f>VLOOKUP(D353,Sku_Consolidated!A2:I948, 9, FALSE)</f>
      </c>
      <c r="AA353" t="s">
        <v>41</v>
      </c>
      <c r="AB353">
        <f>VLOOKUP(D353,Sku_Consolidated!A2:E948, {5}, FALSE)</f>
      </c>
      <c r="AC353">
        <f>IF(VLOOKUP(D353,Sku_Consolidated!A2:S948,19,FALSE)="SHOWCASE", VLOOKUP(U353,Store_Showcase!B2:N134,13, FALSE), IF(VLOOKUP(D353,Sku_Consolidated!A2:S948,19,FALSE)="VAM",VLOOKUP(U353,Store_VAM!B2:N271,13, FALSE),VLOOKUP(U353,Store_SRP!B2:N103,13, FALSE)))</f>
      </c>
      <c r="AD353">
        <f>IF(IFERROR(AC353,TRUE)=TRUE, "-","OK")</f>
      </c>
      <c r="AE353">
        <f>IF(IFERROR(VLOOKUP(U353,Store_Showcase!B2:H134,{5}, FALSE), TRUE)=TRUE, IF(IFERROR(VLOOKUP(U353,Store_SRP!B2:H103,{5}, FALSE), TRUE)=TRUE,VLOOKUP(U353,Store_VAM!B2:H271,{5}, FALSE),VLOOKUP(U353,Store_SRP!B2:H103,{5}, FALSE)), VLOOKUP(U353,Store_Showcase!B2:H134,{5}, FALSE))</f>
      </c>
      <c r="AF353">
        <f>IF(IFERROR(VLOOKUP(U353,Store_Showcase!B2:H134,{6}, FALSE), TRUE)=TRUE, IF(IFERROR(VLOOKUP(U353,Store_SRP!B2:H103,{6}, FALSE), TRUE)=TRUE,VLOOKUP(U353,Store_VAM!B2:H271,{6}, FALSE),VLOOKUP(U353,Store_SRP!B2:H103,{6}, FALSE)), VLOOKUP(U353,Store_Showcase!B2:H134,{6}, FALSE))</f>
      </c>
      <c r="AG353">
        <f>VLOOKUP(D353,Sku_Consolidated!A2:R948,18,FALSE)</f>
      </c>
      <c r="AH353">
        <f>VLOOKUP(D353,Sku_Consolidated!A2:S948,19,FALSE)</f>
      </c>
      <c r="AI353">
        <f>VLOOKUP(D353,Sku_Consolidated!A2:T948,20,FALSE)</f>
      </c>
    </row>
    <row r="354" spans="1:35" x14ac:dyDescent="0.25">
      <c r="A354">
        <v>2024</v>
      </c>
      <c r="B354" t="s">
        <v>30</v>
      </c>
      <c r="C354" t="s">
        <v>31</v>
      </c>
      <c r="D354">
        <v>21832</v>
      </c>
      <c r="E354" t="s">
        <v>264</v>
      </c>
      <c r="F354" s="12" t="s">
        <v>102</v>
      </c>
      <c r="G354" s="12" t="s">
        <v>102</v>
      </c>
      <c r="H354" t="s">
        <v>10</v>
      </c>
      <c r="I354" s="13" t="s">
        <v>356</v>
      </c>
      <c r="J354" s="13">
        <f>IF(H354="EA", I354, 0)</f>
      </c>
      <c r="K354" s="13">
        <f>IF(H354="KG", I354, I354 * VLOOKUP(D354,Sku_Consolidated!A2:U948,21,FALSE))</f>
      </c>
      <c r="L354" s="14" t="s">
        <v>36</v>
      </c>
      <c r="M354">
        <v>88</v>
      </c>
      <c r="N354" s="14" t="s">
        <v>357</v>
      </c>
      <c r="O354" s="14" t="s">
        <v>358</v>
      </c>
      <c r="P354" s="14" t="s">
        <v>36</v>
      </c>
      <c r="Q354" s="14" t="s">
        <v>358</v>
      </c>
      <c r="R354">
        <f>IF(IFERROR(VLOOKUP(U354,Store_Showcase!B2:H134,7, FALSE), TRUE)=TRUE, IF(IFERROR(VLOOKUP(U354,Store_SRP!B2:H103,7, FALSE), TRUE)=TRUE,VLOOKUP(U354,Store_VAM!B2:H271,7, FALSE),VLOOKUP(U354,Store_SRP!B2:H103,7, FALSE)), VLOOKUP(U354,Store_Showcase!B2:H134,7, FALSE))</f>
      </c>
      <c r="S354">
        <f>IF(IFERROR(VLOOKUP(U354,Store_Showcase!B2:K134,10, FALSE), TRUE)=TRUE, IF(IFERROR(VLOOKUP(U354,Store_SRP!B2:K103,10, FALSE), TRUE)=TRUE,VLOOKUP(U354,Store_VAM!B2:K271,10, FALSE),VLOOKUP(U354,Store_SRP!B2:K103,10, FALSE)), VLOOKUP(U354,Store_Showcase!B2:K134,10, FALSE))</f>
      </c>
      <c r="T354">
        <f>IF(VLOOKUP(D354,Sku_Consolidated!A2:S948,19,FALSE)="SHOWCASE", VLOOKUP(U354,Store_Showcase!B2:L134,11, FALSE), IF(VLOOKUP(D354,Sku_Consolidated!A2:S948,19,FALSE)="VAM",VLOOKUP(U354,Store_VAM!B2:L271,11, FALSE),VLOOKUP(U354,Store_SRP!B2:L103,11, FALSE)))</f>
      </c>
      <c r="U354" s="14">
        <v>2002</v>
      </c>
      <c r="V354">
        <f>IF(VLOOKUP(D354,Sku_Consolidated!A2:S948,19,FALSE)="SHOWCASE", VLOOKUP(U354,Store_Showcase!B2:C134,2, FALSE), IF(VLOOKUP(D354,Sku_Consolidated!A2:S948,19,FALSE)="VAM",VLOOKUP(U354,Store_VAM!B2:C271,2, FALSE),VLOOKUP(U354,Store_SRP!B2:C103,2, FALSE)))</f>
      </c>
      <c r="W354">
        <f>VLOOKUP(D354,Sku_Consolidated!A2:G948, 7, FALSE)</f>
      </c>
      <c r="X354">
        <f>VLOOKUP(D354,Sku_Consolidated!A2:K948, 11, FALSE)</f>
      </c>
      <c r="Y354">
        <f>VLOOKUP(D354,Sku_Consolidated!A2:H948, 8, FALSE)</f>
      </c>
      <c r="Z354">
        <f>VLOOKUP(D354,Sku_Consolidated!A2:I948, 9, FALSE)</f>
      </c>
      <c r="AA354" t="s">
        <v>41</v>
      </c>
      <c r="AB354">
        <f>VLOOKUP(D354,Sku_Consolidated!A2:E948, {5}, FALSE)</f>
      </c>
      <c r="AC354">
        <f>IF(VLOOKUP(D354,Sku_Consolidated!A2:S948,19,FALSE)="SHOWCASE", VLOOKUP(U354,Store_Showcase!B2:N134,13, FALSE), IF(VLOOKUP(D354,Sku_Consolidated!A2:S948,19,FALSE)="VAM",VLOOKUP(U354,Store_VAM!B2:N271,13, FALSE),VLOOKUP(U354,Store_SRP!B2:N103,13, FALSE)))</f>
      </c>
      <c r="AD354">
        <f>IF(IFERROR(AC354,TRUE)=TRUE, "-","OK")</f>
      </c>
      <c r="AE354">
        <f>IF(IFERROR(VLOOKUP(U354,Store_Showcase!B2:H134,{5}, FALSE), TRUE)=TRUE, IF(IFERROR(VLOOKUP(U354,Store_SRP!B2:H103,{5}, FALSE), TRUE)=TRUE,VLOOKUP(U354,Store_VAM!B2:H271,{5}, FALSE),VLOOKUP(U354,Store_SRP!B2:H103,{5}, FALSE)), VLOOKUP(U354,Store_Showcase!B2:H134,{5}, FALSE))</f>
      </c>
      <c r="AF354">
        <f>IF(IFERROR(VLOOKUP(U354,Store_Showcase!B2:H134,{6}, FALSE), TRUE)=TRUE, IF(IFERROR(VLOOKUP(U354,Store_SRP!B2:H103,{6}, FALSE), TRUE)=TRUE,VLOOKUP(U354,Store_VAM!B2:H271,{6}, FALSE),VLOOKUP(U354,Store_SRP!B2:H103,{6}, FALSE)), VLOOKUP(U354,Store_Showcase!B2:H134,{6}, FALSE))</f>
      </c>
      <c r="AG354">
        <f>VLOOKUP(D354,Sku_Consolidated!A2:R948,18,FALSE)</f>
      </c>
      <c r="AH354">
        <f>VLOOKUP(D354,Sku_Consolidated!A2:S948,19,FALSE)</f>
      </c>
      <c r="AI354">
        <f>VLOOKUP(D354,Sku_Consolidated!A2:T948,20,FALSE)</f>
      </c>
    </row>
    <row r="355" spans="1:35" x14ac:dyDescent="0.25">
      <c r="A355">
        <v>2024</v>
      </c>
      <c r="B355" t="s">
        <v>30</v>
      </c>
      <c r="C355" t="s">
        <v>31</v>
      </c>
      <c r="D355">
        <v>21837</v>
      </c>
      <c r="E355" t="s">
        <v>271</v>
      </c>
      <c r="F355" s="12" t="s">
        <v>102</v>
      </c>
      <c r="G355" s="12" t="s">
        <v>102</v>
      </c>
      <c r="H355" t="s">
        <v>10</v>
      </c>
      <c r="I355" s="13" t="s">
        <v>359</v>
      </c>
      <c r="J355" s="13">
        <f>IF(H355="EA", I355, 0)</f>
      </c>
      <c r="K355" s="13">
        <f>IF(H355="KG", I355, I355 * VLOOKUP(D355,Sku_Consolidated!A2:U948,21,FALSE))</f>
      </c>
      <c r="L355" s="14" t="s">
        <v>36</v>
      </c>
      <c r="M355">
        <v>88</v>
      </c>
      <c r="N355" s="14" t="s">
        <v>360</v>
      </c>
      <c r="O355" s="14" t="s">
        <v>361</v>
      </c>
      <c r="P355" s="14" t="s">
        <v>36</v>
      </c>
      <c r="Q355" s="14" t="s">
        <v>361</v>
      </c>
      <c r="R355">
        <f>IF(IFERROR(VLOOKUP(U355,Store_Showcase!B2:H134,7, FALSE), TRUE)=TRUE, IF(IFERROR(VLOOKUP(U355,Store_SRP!B2:H103,7, FALSE), TRUE)=TRUE,VLOOKUP(U355,Store_VAM!B2:H271,7, FALSE),VLOOKUP(U355,Store_SRP!B2:H103,7, FALSE)), VLOOKUP(U355,Store_Showcase!B2:H134,7, FALSE))</f>
      </c>
      <c r="S355">
        <f>IF(IFERROR(VLOOKUP(U355,Store_Showcase!B2:K134,10, FALSE), TRUE)=TRUE, IF(IFERROR(VLOOKUP(U355,Store_SRP!B2:K103,10, FALSE), TRUE)=TRUE,VLOOKUP(U355,Store_VAM!B2:K271,10, FALSE),VLOOKUP(U355,Store_SRP!B2:K103,10, FALSE)), VLOOKUP(U355,Store_Showcase!B2:K134,10, FALSE))</f>
      </c>
      <c r="T355">
        <f>IF(VLOOKUP(D355,Sku_Consolidated!A2:S948,19,FALSE)="SHOWCASE", VLOOKUP(U355,Store_Showcase!B2:L134,11, FALSE), IF(VLOOKUP(D355,Sku_Consolidated!A2:S948,19,FALSE)="VAM",VLOOKUP(U355,Store_VAM!B2:L271,11, FALSE),VLOOKUP(U355,Store_SRP!B2:L103,11, FALSE)))</f>
      </c>
      <c r="U355" s="14">
        <v>2002</v>
      </c>
      <c r="V355">
        <f>IF(VLOOKUP(D355,Sku_Consolidated!A2:S948,19,FALSE)="SHOWCASE", VLOOKUP(U355,Store_Showcase!B2:C134,2, FALSE), IF(VLOOKUP(D355,Sku_Consolidated!A2:S948,19,FALSE)="VAM",VLOOKUP(U355,Store_VAM!B2:C271,2, FALSE),VLOOKUP(U355,Store_SRP!B2:C103,2, FALSE)))</f>
      </c>
      <c r="W355">
        <f>VLOOKUP(D355,Sku_Consolidated!A2:G948, 7, FALSE)</f>
      </c>
      <c r="X355">
        <f>VLOOKUP(D355,Sku_Consolidated!A2:K948, 11, FALSE)</f>
      </c>
      <c r="Y355">
        <f>VLOOKUP(D355,Sku_Consolidated!A2:H948, 8, FALSE)</f>
      </c>
      <c r="Z355">
        <f>VLOOKUP(D355,Sku_Consolidated!A2:I948, 9, FALSE)</f>
      </c>
      <c r="AA355" t="s">
        <v>41</v>
      </c>
      <c r="AB355">
        <f>VLOOKUP(D355,Sku_Consolidated!A2:E948, {5}, FALSE)</f>
      </c>
      <c r="AC355">
        <f>IF(VLOOKUP(D355,Sku_Consolidated!A2:S948,19,FALSE)="SHOWCASE", VLOOKUP(U355,Store_Showcase!B2:N134,13, FALSE), IF(VLOOKUP(D355,Sku_Consolidated!A2:S948,19,FALSE)="VAM",VLOOKUP(U355,Store_VAM!B2:N271,13, FALSE),VLOOKUP(U355,Store_SRP!B2:N103,13, FALSE)))</f>
      </c>
      <c r="AD355">
        <f>IF(IFERROR(AC355,TRUE)=TRUE, "-","OK")</f>
      </c>
      <c r="AE355">
        <f>IF(IFERROR(VLOOKUP(U355,Store_Showcase!B2:H134,{5}, FALSE), TRUE)=TRUE, IF(IFERROR(VLOOKUP(U355,Store_SRP!B2:H103,{5}, FALSE), TRUE)=TRUE,VLOOKUP(U355,Store_VAM!B2:H271,{5}, FALSE),VLOOKUP(U355,Store_SRP!B2:H103,{5}, FALSE)), VLOOKUP(U355,Store_Showcase!B2:H134,{5}, FALSE))</f>
      </c>
      <c r="AF355">
        <f>IF(IFERROR(VLOOKUP(U355,Store_Showcase!B2:H134,{6}, FALSE), TRUE)=TRUE, IF(IFERROR(VLOOKUP(U355,Store_SRP!B2:H103,{6}, FALSE), TRUE)=TRUE,VLOOKUP(U355,Store_VAM!B2:H271,{6}, FALSE),VLOOKUP(U355,Store_SRP!B2:H103,{6}, FALSE)), VLOOKUP(U355,Store_Showcase!B2:H134,{6}, FALSE))</f>
      </c>
      <c r="AG355">
        <f>VLOOKUP(D355,Sku_Consolidated!A2:R948,18,FALSE)</f>
      </c>
      <c r="AH355">
        <f>VLOOKUP(D355,Sku_Consolidated!A2:S948,19,FALSE)</f>
      </c>
      <c r="AI355">
        <f>VLOOKUP(D355,Sku_Consolidated!A2:T948,20,FALSE)</f>
      </c>
    </row>
    <row r="356" spans="1:35" x14ac:dyDescent="0.25">
      <c r="A356">
        <v>2024</v>
      </c>
      <c r="B356" t="s">
        <v>30</v>
      </c>
      <c r="C356" t="s">
        <v>31</v>
      </c>
      <c r="D356">
        <v>21838</v>
      </c>
      <c r="E356" t="s">
        <v>275</v>
      </c>
      <c r="F356" s="12" t="s">
        <v>102</v>
      </c>
      <c r="G356" s="12" t="s">
        <v>102</v>
      </c>
      <c r="H356" t="s">
        <v>10</v>
      </c>
      <c r="I356" s="13" t="s">
        <v>362</v>
      </c>
      <c r="J356" s="13">
        <f>IF(H356="EA", I356, 0)</f>
      </c>
      <c r="K356" s="13">
        <f>IF(H356="KG", I356, I356 * VLOOKUP(D356,Sku_Consolidated!A2:U948,21,FALSE))</f>
      </c>
      <c r="L356" s="14" t="s">
        <v>36</v>
      </c>
      <c r="M356">
        <v>88</v>
      </c>
      <c r="N356" s="14" t="s">
        <v>363</v>
      </c>
      <c r="O356" s="14" t="s">
        <v>364</v>
      </c>
      <c r="P356" s="14" t="s">
        <v>36</v>
      </c>
      <c r="Q356" s="14" t="s">
        <v>364</v>
      </c>
      <c r="R356">
        <f>IF(IFERROR(VLOOKUP(U356,Store_Showcase!B2:H134,7, FALSE), TRUE)=TRUE, IF(IFERROR(VLOOKUP(U356,Store_SRP!B2:H103,7, FALSE), TRUE)=TRUE,VLOOKUP(U356,Store_VAM!B2:H271,7, FALSE),VLOOKUP(U356,Store_SRP!B2:H103,7, FALSE)), VLOOKUP(U356,Store_Showcase!B2:H134,7, FALSE))</f>
      </c>
      <c r="S356">
        <f>IF(IFERROR(VLOOKUP(U356,Store_Showcase!B2:K134,10, FALSE), TRUE)=TRUE, IF(IFERROR(VLOOKUP(U356,Store_SRP!B2:K103,10, FALSE), TRUE)=TRUE,VLOOKUP(U356,Store_VAM!B2:K271,10, FALSE),VLOOKUP(U356,Store_SRP!B2:K103,10, FALSE)), VLOOKUP(U356,Store_Showcase!B2:K134,10, FALSE))</f>
      </c>
      <c r="T356">
        <f>IF(VLOOKUP(D356,Sku_Consolidated!A2:S948,19,FALSE)="SHOWCASE", VLOOKUP(U356,Store_Showcase!B2:L134,11, FALSE), IF(VLOOKUP(D356,Sku_Consolidated!A2:S948,19,FALSE)="VAM",VLOOKUP(U356,Store_VAM!B2:L271,11, FALSE),VLOOKUP(U356,Store_SRP!B2:L103,11, FALSE)))</f>
      </c>
      <c r="U356" s="14">
        <v>2002</v>
      </c>
      <c r="V356">
        <f>IF(VLOOKUP(D356,Sku_Consolidated!A2:S948,19,FALSE)="SHOWCASE", VLOOKUP(U356,Store_Showcase!B2:C134,2, FALSE), IF(VLOOKUP(D356,Sku_Consolidated!A2:S948,19,FALSE)="VAM",VLOOKUP(U356,Store_VAM!B2:C271,2, FALSE),VLOOKUP(U356,Store_SRP!B2:C103,2, FALSE)))</f>
      </c>
      <c r="W356">
        <f>VLOOKUP(D356,Sku_Consolidated!A2:G948, 7, FALSE)</f>
      </c>
      <c r="X356">
        <f>VLOOKUP(D356,Sku_Consolidated!A2:K948, 11, FALSE)</f>
      </c>
      <c r="Y356">
        <f>VLOOKUP(D356,Sku_Consolidated!A2:H948, 8, FALSE)</f>
      </c>
      <c r="Z356">
        <f>VLOOKUP(D356,Sku_Consolidated!A2:I948, 9, FALSE)</f>
      </c>
      <c r="AA356" t="s">
        <v>41</v>
      </c>
      <c r="AB356">
        <f>VLOOKUP(D356,Sku_Consolidated!A2:E948, {5}, FALSE)</f>
      </c>
      <c r="AC356">
        <f>IF(VLOOKUP(D356,Sku_Consolidated!A2:S948,19,FALSE)="SHOWCASE", VLOOKUP(U356,Store_Showcase!B2:N134,13, FALSE), IF(VLOOKUP(D356,Sku_Consolidated!A2:S948,19,FALSE)="VAM",VLOOKUP(U356,Store_VAM!B2:N271,13, FALSE),VLOOKUP(U356,Store_SRP!B2:N103,13, FALSE)))</f>
      </c>
      <c r="AD356">
        <f>IF(IFERROR(AC356,TRUE)=TRUE, "-","OK")</f>
      </c>
      <c r="AE356">
        <f>IF(IFERROR(VLOOKUP(U356,Store_Showcase!B2:H134,{5}, FALSE), TRUE)=TRUE, IF(IFERROR(VLOOKUP(U356,Store_SRP!B2:H103,{5}, FALSE), TRUE)=TRUE,VLOOKUP(U356,Store_VAM!B2:H271,{5}, FALSE),VLOOKUP(U356,Store_SRP!B2:H103,{5}, FALSE)), VLOOKUP(U356,Store_Showcase!B2:H134,{5}, FALSE))</f>
      </c>
      <c r="AF356">
        <f>IF(IFERROR(VLOOKUP(U356,Store_Showcase!B2:H134,{6}, FALSE), TRUE)=TRUE, IF(IFERROR(VLOOKUP(U356,Store_SRP!B2:H103,{6}, FALSE), TRUE)=TRUE,VLOOKUP(U356,Store_VAM!B2:H271,{6}, FALSE),VLOOKUP(U356,Store_SRP!B2:H103,{6}, FALSE)), VLOOKUP(U356,Store_Showcase!B2:H134,{6}, FALSE))</f>
      </c>
      <c r="AG356">
        <f>VLOOKUP(D356,Sku_Consolidated!A2:R948,18,FALSE)</f>
      </c>
      <c r="AH356">
        <f>VLOOKUP(D356,Sku_Consolidated!A2:S948,19,FALSE)</f>
      </c>
      <c r="AI356">
        <f>VLOOKUP(D356,Sku_Consolidated!A2:T948,20,FALSE)</f>
      </c>
    </row>
    <row r="357" spans="1:35" x14ac:dyDescent="0.25">
      <c r="A357">
        <v>2024</v>
      </c>
      <c r="B357" t="s">
        <v>30</v>
      </c>
      <c r="C357" t="s">
        <v>31</v>
      </c>
      <c r="D357">
        <v>21842</v>
      </c>
      <c r="E357" t="s">
        <v>228</v>
      </c>
      <c r="F357" s="12" t="s">
        <v>102</v>
      </c>
      <c r="G357" s="12" t="s">
        <v>102</v>
      </c>
      <c r="H357" t="s">
        <v>10</v>
      </c>
      <c r="I357" s="13" t="s">
        <v>328</v>
      </c>
      <c r="J357" s="13">
        <f>IF(H357="EA", I357, 0)</f>
      </c>
      <c r="K357" s="13">
        <f>IF(H357="KG", I357, I357 * VLOOKUP(D357,Sku_Consolidated!A2:U948,21,FALSE))</f>
      </c>
      <c r="L357" s="14" t="s">
        <v>36</v>
      </c>
      <c r="M357">
        <v>88</v>
      </c>
      <c r="N357" s="14" t="s">
        <v>365</v>
      </c>
      <c r="O357" s="14" t="s">
        <v>366</v>
      </c>
      <c r="P357" s="14" t="s">
        <v>36</v>
      </c>
      <c r="Q357" s="14" t="s">
        <v>366</v>
      </c>
      <c r="R357">
        <f>IF(IFERROR(VLOOKUP(U357,Store_Showcase!B2:H134,7, FALSE), TRUE)=TRUE, IF(IFERROR(VLOOKUP(U357,Store_SRP!B2:H103,7, FALSE), TRUE)=TRUE,VLOOKUP(U357,Store_VAM!B2:H271,7, FALSE),VLOOKUP(U357,Store_SRP!B2:H103,7, FALSE)), VLOOKUP(U357,Store_Showcase!B2:H134,7, FALSE))</f>
      </c>
      <c r="S357">
        <f>IF(IFERROR(VLOOKUP(U357,Store_Showcase!B2:K134,10, FALSE), TRUE)=TRUE, IF(IFERROR(VLOOKUP(U357,Store_SRP!B2:K103,10, FALSE), TRUE)=TRUE,VLOOKUP(U357,Store_VAM!B2:K271,10, FALSE),VLOOKUP(U357,Store_SRP!B2:K103,10, FALSE)), VLOOKUP(U357,Store_Showcase!B2:K134,10, FALSE))</f>
      </c>
      <c r="T357">
        <f>IF(VLOOKUP(D357,Sku_Consolidated!A2:S948,19,FALSE)="SHOWCASE", VLOOKUP(U357,Store_Showcase!B2:L134,11, FALSE), IF(VLOOKUP(D357,Sku_Consolidated!A2:S948,19,FALSE)="VAM",VLOOKUP(U357,Store_VAM!B2:L271,11, FALSE),VLOOKUP(U357,Store_SRP!B2:L103,11, FALSE)))</f>
      </c>
      <c r="U357" s="14">
        <v>2002</v>
      </c>
      <c r="V357">
        <f>IF(VLOOKUP(D357,Sku_Consolidated!A2:S948,19,FALSE)="SHOWCASE", VLOOKUP(U357,Store_Showcase!B2:C134,2, FALSE), IF(VLOOKUP(D357,Sku_Consolidated!A2:S948,19,FALSE)="VAM",VLOOKUP(U357,Store_VAM!B2:C271,2, FALSE),VLOOKUP(U357,Store_SRP!B2:C103,2, FALSE)))</f>
      </c>
      <c r="W357">
        <f>VLOOKUP(D357,Sku_Consolidated!A2:G948, 7, FALSE)</f>
      </c>
      <c r="X357">
        <f>VLOOKUP(D357,Sku_Consolidated!A2:K948, 11, FALSE)</f>
      </c>
      <c r="Y357">
        <f>VLOOKUP(D357,Sku_Consolidated!A2:H948, 8, FALSE)</f>
      </c>
      <c r="Z357">
        <f>VLOOKUP(D357,Sku_Consolidated!A2:I948, 9, FALSE)</f>
      </c>
      <c r="AA357" t="s">
        <v>41</v>
      </c>
      <c r="AB357">
        <f>VLOOKUP(D357,Sku_Consolidated!A2:E948, {5}, FALSE)</f>
      </c>
      <c r="AC357">
        <f>IF(VLOOKUP(D357,Sku_Consolidated!A2:S948,19,FALSE)="SHOWCASE", VLOOKUP(U357,Store_Showcase!B2:N134,13, FALSE), IF(VLOOKUP(D357,Sku_Consolidated!A2:S948,19,FALSE)="VAM",VLOOKUP(U357,Store_VAM!B2:N271,13, FALSE),VLOOKUP(U357,Store_SRP!B2:N103,13, FALSE)))</f>
      </c>
      <c r="AD357">
        <f>IF(IFERROR(AC357,TRUE)=TRUE, "-","OK")</f>
      </c>
      <c r="AE357">
        <f>IF(IFERROR(VLOOKUP(U357,Store_Showcase!B2:H134,{5}, FALSE), TRUE)=TRUE, IF(IFERROR(VLOOKUP(U357,Store_SRP!B2:H103,{5}, FALSE), TRUE)=TRUE,VLOOKUP(U357,Store_VAM!B2:H271,{5}, FALSE),VLOOKUP(U357,Store_SRP!B2:H103,{5}, FALSE)), VLOOKUP(U357,Store_Showcase!B2:H134,{5}, FALSE))</f>
      </c>
      <c r="AF357">
        <f>IF(IFERROR(VLOOKUP(U357,Store_Showcase!B2:H134,{6}, FALSE), TRUE)=TRUE, IF(IFERROR(VLOOKUP(U357,Store_SRP!B2:H103,{6}, FALSE), TRUE)=TRUE,VLOOKUP(U357,Store_VAM!B2:H271,{6}, FALSE),VLOOKUP(U357,Store_SRP!B2:H103,{6}, FALSE)), VLOOKUP(U357,Store_Showcase!B2:H134,{6}, FALSE))</f>
      </c>
      <c r="AG357">
        <f>VLOOKUP(D357,Sku_Consolidated!A2:R948,18,FALSE)</f>
      </c>
      <c r="AH357">
        <f>VLOOKUP(D357,Sku_Consolidated!A2:S948,19,FALSE)</f>
      </c>
      <c r="AI357">
        <f>VLOOKUP(D357,Sku_Consolidated!A2:T948,20,FALSE)</f>
      </c>
    </row>
    <row r="358" spans="1:35" x14ac:dyDescent="0.25">
      <c r="A358">
        <v>2024</v>
      </c>
      <c r="B358" t="s">
        <v>30</v>
      </c>
      <c r="C358" t="s">
        <v>31</v>
      </c>
      <c r="D358">
        <v>21923</v>
      </c>
      <c r="E358" t="s">
        <v>248</v>
      </c>
      <c r="F358" s="12" t="s">
        <v>102</v>
      </c>
      <c r="G358" s="12" t="s">
        <v>102</v>
      </c>
      <c r="H358" t="s">
        <v>10</v>
      </c>
      <c r="I358" s="13" t="s">
        <v>367</v>
      </c>
      <c r="J358" s="13">
        <f>IF(H358="EA", I358, 0)</f>
      </c>
      <c r="K358" s="13">
        <f>IF(H358="KG", I358, I358 * VLOOKUP(D358,Sku_Consolidated!A2:U948,21,FALSE))</f>
      </c>
      <c r="L358" s="14" t="s">
        <v>36</v>
      </c>
      <c r="M358">
        <v>86</v>
      </c>
      <c r="N358" s="14" t="s">
        <v>368</v>
      </c>
      <c r="O358" s="14" t="s">
        <v>369</v>
      </c>
      <c r="P358" s="14" t="s">
        <v>36</v>
      </c>
      <c r="Q358" s="14" t="s">
        <v>369</v>
      </c>
      <c r="R358">
        <f>IF(IFERROR(VLOOKUP(U358,Store_Showcase!B2:H134,7, FALSE), TRUE)=TRUE, IF(IFERROR(VLOOKUP(U358,Store_SRP!B2:H103,7, FALSE), TRUE)=TRUE,VLOOKUP(U358,Store_VAM!B2:H271,7, FALSE),VLOOKUP(U358,Store_SRP!B2:H103,7, FALSE)), VLOOKUP(U358,Store_Showcase!B2:H134,7, FALSE))</f>
      </c>
      <c r="S358">
        <f>IF(IFERROR(VLOOKUP(U358,Store_Showcase!B2:K134,10, FALSE), TRUE)=TRUE, IF(IFERROR(VLOOKUP(U358,Store_SRP!B2:K103,10, FALSE), TRUE)=TRUE,VLOOKUP(U358,Store_VAM!B2:K271,10, FALSE),VLOOKUP(U358,Store_SRP!B2:K103,10, FALSE)), VLOOKUP(U358,Store_Showcase!B2:K134,10, FALSE))</f>
      </c>
      <c r="T358">
        <f>IF(VLOOKUP(D358,Sku_Consolidated!A2:S948,19,FALSE)="SHOWCASE", VLOOKUP(U358,Store_Showcase!B2:L134,11, FALSE), IF(VLOOKUP(D358,Sku_Consolidated!A2:S948,19,FALSE)="VAM",VLOOKUP(U358,Store_VAM!B2:L271,11, FALSE),VLOOKUP(U358,Store_SRP!B2:L103,11, FALSE)))</f>
      </c>
      <c r="U358" s="14">
        <v>2002</v>
      </c>
      <c r="V358">
        <f>IF(VLOOKUP(D358,Sku_Consolidated!A2:S948,19,FALSE)="SHOWCASE", VLOOKUP(U358,Store_Showcase!B2:C134,2, FALSE), IF(VLOOKUP(D358,Sku_Consolidated!A2:S948,19,FALSE)="VAM",VLOOKUP(U358,Store_VAM!B2:C271,2, FALSE),VLOOKUP(U358,Store_SRP!B2:C103,2, FALSE)))</f>
      </c>
      <c r="W358">
        <f>VLOOKUP(D358,Sku_Consolidated!A2:G948, 7, FALSE)</f>
      </c>
      <c r="X358">
        <f>VLOOKUP(D358,Sku_Consolidated!A2:K948, 11, FALSE)</f>
      </c>
      <c r="Y358">
        <f>VLOOKUP(D358,Sku_Consolidated!A2:H948, 8, FALSE)</f>
      </c>
      <c r="Z358">
        <f>VLOOKUP(D358,Sku_Consolidated!A2:I948, 9, FALSE)</f>
      </c>
      <c r="AA358" t="s">
        <v>41</v>
      </c>
      <c r="AB358">
        <f>VLOOKUP(D358,Sku_Consolidated!A2:E948, {5}, FALSE)</f>
      </c>
      <c r="AC358">
        <f>IF(VLOOKUP(D358,Sku_Consolidated!A2:S948,19,FALSE)="SHOWCASE", VLOOKUP(U358,Store_Showcase!B2:N134,13, FALSE), IF(VLOOKUP(D358,Sku_Consolidated!A2:S948,19,FALSE)="VAM",VLOOKUP(U358,Store_VAM!B2:N271,13, FALSE),VLOOKUP(U358,Store_SRP!B2:N103,13, FALSE)))</f>
      </c>
      <c r="AD358">
        <f>IF(IFERROR(AC358,TRUE)=TRUE, "-","OK")</f>
      </c>
      <c r="AE358">
        <f>IF(IFERROR(VLOOKUP(U358,Store_Showcase!B2:H134,{5}, FALSE), TRUE)=TRUE, IF(IFERROR(VLOOKUP(U358,Store_SRP!B2:H103,{5}, FALSE), TRUE)=TRUE,VLOOKUP(U358,Store_VAM!B2:H271,{5}, FALSE),VLOOKUP(U358,Store_SRP!B2:H103,{5}, FALSE)), VLOOKUP(U358,Store_Showcase!B2:H134,{5}, FALSE))</f>
      </c>
      <c r="AF358">
        <f>IF(IFERROR(VLOOKUP(U358,Store_Showcase!B2:H134,{6}, FALSE), TRUE)=TRUE, IF(IFERROR(VLOOKUP(U358,Store_SRP!B2:H103,{6}, FALSE), TRUE)=TRUE,VLOOKUP(U358,Store_VAM!B2:H271,{6}, FALSE),VLOOKUP(U358,Store_SRP!B2:H103,{6}, FALSE)), VLOOKUP(U358,Store_Showcase!B2:H134,{6}, FALSE))</f>
      </c>
      <c r="AG358">
        <f>VLOOKUP(D358,Sku_Consolidated!A2:R948,18,FALSE)</f>
      </c>
      <c r="AH358">
        <f>VLOOKUP(D358,Sku_Consolidated!A2:S948,19,FALSE)</f>
      </c>
      <c r="AI358">
        <f>VLOOKUP(D358,Sku_Consolidated!A2:T948,20,FALSE)</f>
      </c>
    </row>
    <row r="359" spans="1:35" x14ac:dyDescent="0.25">
      <c r="A359">
        <v>2024</v>
      </c>
      <c r="B359" t="s">
        <v>30</v>
      </c>
      <c r="C359" t="s">
        <v>31</v>
      </c>
      <c r="D359">
        <v>22843</v>
      </c>
      <c r="E359" t="s">
        <v>255</v>
      </c>
      <c r="F359" s="12" t="s">
        <v>102</v>
      </c>
      <c r="G359" s="12" t="s">
        <v>102</v>
      </c>
      <c r="H359" t="s">
        <v>10</v>
      </c>
      <c r="I359" s="13" t="s">
        <v>370</v>
      </c>
      <c r="J359" s="13">
        <f>IF(H359="EA", I359, 0)</f>
      </c>
      <c r="K359" s="13">
        <f>IF(H359="KG", I359, I359 * VLOOKUP(D359,Sku_Consolidated!A2:U948,21,FALSE))</f>
      </c>
      <c r="L359" s="14" t="s">
        <v>36</v>
      </c>
      <c r="M359">
        <v>88</v>
      </c>
      <c r="N359" s="14" t="s">
        <v>371</v>
      </c>
      <c r="O359" s="14" t="s">
        <v>372</v>
      </c>
      <c r="P359" s="14" t="s">
        <v>36</v>
      </c>
      <c r="Q359" s="14" t="s">
        <v>372</v>
      </c>
      <c r="R359">
        <f>IF(IFERROR(VLOOKUP(U359,Store_Showcase!B2:H134,7, FALSE), TRUE)=TRUE, IF(IFERROR(VLOOKUP(U359,Store_SRP!B2:H103,7, FALSE), TRUE)=TRUE,VLOOKUP(U359,Store_VAM!B2:H271,7, FALSE),VLOOKUP(U359,Store_SRP!B2:H103,7, FALSE)), VLOOKUP(U359,Store_Showcase!B2:H134,7, FALSE))</f>
      </c>
      <c r="S359">
        <f>IF(IFERROR(VLOOKUP(U359,Store_Showcase!B2:K134,10, FALSE), TRUE)=TRUE, IF(IFERROR(VLOOKUP(U359,Store_SRP!B2:K103,10, FALSE), TRUE)=TRUE,VLOOKUP(U359,Store_VAM!B2:K271,10, FALSE),VLOOKUP(U359,Store_SRP!B2:K103,10, FALSE)), VLOOKUP(U359,Store_Showcase!B2:K134,10, FALSE))</f>
      </c>
      <c r="T359">
        <f>IF(VLOOKUP(D359,Sku_Consolidated!A2:S948,19,FALSE)="SHOWCASE", VLOOKUP(U359,Store_Showcase!B2:L134,11, FALSE), IF(VLOOKUP(D359,Sku_Consolidated!A2:S948,19,FALSE)="VAM",VLOOKUP(U359,Store_VAM!B2:L271,11, FALSE),VLOOKUP(U359,Store_SRP!B2:L103,11, FALSE)))</f>
      </c>
      <c r="U359" s="14">
        <v>2002</v>
      </c>
      <c r="V359">
        <f>IF(VLOOKUP(D359,Sku_Consolidated!A2:S948,19,FALSE)="SHOWCASE", VLOOKUP(U359,Store_Showcase!B2:C134,2, FALSE), IF(VLOOKUP(D359,Sku_Consolidated!A2:S948,19,FALSE)="VAM",VLOOKUP(U359,Store_VAM!B2:C271,2, FALSE),VLOOKUP(U359,Store_SRP!B2:C103,2, FALSE)))</f>
      </c>
      <c r="W359">
        <f>VLOOKUP(D359,Sku_Consolidated!A2:G948, 7, FALSE)</f>
      </c>
      <c r="X359">
        <f>VLOOKUP(D359,Sku_Consolidated!A2:K948, 11, FALSE)</f>
      </c>
      <c r="Y359">
        <f>VLOOKUP(D359,Sku_Consolidated!A2:H948, 8, FALSE)</f>
      </c>
      <c r="Z359">
        <f>VLOOKUP(D359,Sku_Consolidated!A2:I948, 9, FALSE)</f>
      </c>
      <c r="AA359" t="s">
        <v>41</v>
      </c>
      <c r="AB359">
        <f>VLOOKUP(D359,Sku_Consolidated!A2:E948, {5}, FALSE)</f>
      </c>
      <c r="AC359">
        <f>IF(VLOOKUP(D359,Sku_Consolidated!A2:S948,19,FALSE)="SHOWCASE", VLOOKUP(U359,Store_Showcase!B2:N134,13, FALSE), IF(VLOOKUP(D359,Sku_Consolidated!A2:S948,19,FALSE)="VAM",VLOOKUP(U359,Store_VAM!B2:N271,13, FALSE),VLOOKUP(U359,Store_SRP!B2:N103,13, FALSE)))</f>
      </c>
      <c r="AD359">
        <f>IF(IFERROR(AC359,TRUE)=TRUE, "-","OK")</f>
      </c>
      <c r="AE359">
        <f>IF(IFERROR(VLOOKUP(U359,Store_Showcase!B2:H134,{5}, FALSE), TRUE)=TRUE, IF(IFERROR(VLOOKUP(U359,Store_SRP!B2:H103,{5}, FALSE), TRUE)=TRUE,VLOOKUP(U359,Store_VAM!B2:H271,{5}, FALSE),VLOOKUP(U359,Store_SRP!B2:H103,{5}, FALSE)), VLOOKUP(U359,Store_Showcase!B2:H134,{5}, FALSE))</f>
      </c>
      <c r="AF359">
        <f>IF(IFERROR(VLOOKUP(U359,Store_Showcase!B2:H134,{6}, FALSE), TRUE)=TRUE, IF(IFERROR(VLOOKUP(U359,Store_SRP!B2:H103,{6}, FALSE), TRUE)=TRUE,VLOOKUP(U359,Store_VAM!B2:H271,{6}, FALSE),VLOOKUP(U359,Store_SRP!B2:H103,{6}, FALSE)), VLOOKUP(U359,Store_Showcase!B2:H134,{6}, FALSE))</f>
      </c>
      <c r="AG359">
        <f>VLOOKUP(D359,Sku_Consolidated!A2:R948,18,FALSE)</f>
      </c>
      <c r="AH359">
        <f>VLOOKUP(D359,Sku_Consolidated!A2:S948,19,FALSE)</f>
      </c>
      <c r="AI359">
        <f>VLOOKUP(D359,Sku_Consolidated!A2:T948,20,FALSE)</f>
      </c>
    </row>
    <row r="360" spans="1:35" x14ac:dyDescent="0.25">
      <c r="A360">
        <v>2024</v>
      </c>
      <c r="B360" t="s">
        <v>30</v>
      </c>
      <c r="C360" t="s">
        <v>31</v>
      </c>
      <c r="D360">
        <v>21825</v>
      </c>
      <c r="E360" t="s">
        <v>206</v>
      </c>
      <c r="F360" s="12" t="s">
        <v>73</v>
      </c>
      <c r="G360" s="12" t="s">
        <v>73</v>
      </c>
      <c r="H360" t="s">
        <v>10</v>
      </c>
      <c r="I360" s="13" t="s">
        <v>373</v>
      </c>
      <c r="J360" s="13">
        <f>IF(H360="EA", I360, 0)</f>
      </c>
      <c r="K360" s="13">
        <f>IF(H360="KG", I360, I360 * VLOOKUP(D360,Sku_Consolidated!A2:U948,21,FALSE))</f>
      </c>
      <c r="L360" s="14" t="s">
        <v>36</v>
      </c>
      <c r="M360">
        <v>88</v>
      </c>
      <c r="N360" s="14" t="s">
        <v>374</v>
      </c>
      <c r="O360" s="14" t="s">
        <v>375</v>
      </c>
      <c r="P360" s="14" t="s">
        <v>36</v>
      </c>
      <c r="Q360" s="14" t="s">
        <v>375</v>
      </c>
      <c r="R360">
        <f>IF(IFERROR(VLOOKUP(U360,Store_Showcase!B2:H134,7, FALSE), TRUE)=TRUE, IF(IFERROR(VLOOKUP(U360,Store_SRP!B2:H103,7, FALSE), TRUE)=TRUE,VLOOKUP(U360,Store_VAM!B2:H271,7, FALSE),VLOOKUP(U360,Store_SRP!B2:H103,7, FALSE)), VLOOKUP(U360,Store_Showcase!B2:H134,7, FALSE))</f>
      </c>
      <c r="S360">
        <f>IF(IFERROR(VLOOKUP(U360,Store_Showcase!B2:K134,10, FALSE), TRUE)=TRUE, IF(IFERROR(VLOOKUP(U360,Store_SRP!B2:K103,10, FALSE), TRUE)=TRUE,VLOOKUP(U360,Store_VAM!B2:K271,10, FALSE),VLOOKUP(U360,Store_SRP!B2:K103,10, FALSE)), VLOOKUP(U360,Store_Showcase!B2:K134,10, FALSE))</f>
      </c>
      <c r="T360">
        <f>IF(VLOOKUP(D360,Sku_Consolidated!A2:S948,19,FALSE)="SHOWCASE", VLOOKUP(U360,Store_Showcase!B2:L134,11, FALSE), IF(VLOOKUP(D360,Sku_Consolidated!A2:S948,19,FALSE)="VAM",VLOOKUP(U360,Store_VAM!B2:L271,11, FALSE),VLOOKUP(U360,Store_SRP!B2:L103,11, FALSE)))</f>
      </c>
      <c r="U360" s="14">
        <v>2002</v>
      </c>
      <c r="V360">
        <f>IF(VLOOKUP(D360,Sku_Consolidated!A2:S948,19,FALSE)="SHOWCASE", VLOOKUP(U360,Store_Showcase!B2:C134,2, FALSE), IF(VLOOKUP(D360,Sku_Consolidated!A2:S948,19,FALSE)="VAM",VLOOKUP(U360,Store_VAM!B2:C271,2, FALSE),VLOOKUP(U360,Store_SRP!B2:C103,2, FALSE)))</f>
      </c>
      <c r="W360">
        <f>VLOOKUP(D360,Sku_Consolidated!A2:G948, 7, FALSE)</f>
      </c>
      <c r="X360">
        <f>VLOOKUP(D360,Sku_Consolidated!A2:K948, 11, FALSE)</f>
      </c>
      <c r="Y360">
        <f>VLOOKUP(D360,Sku_Consolidated!A2:H948, 8, FALSE)</f>
      </c>
      <c r="Z360">
        <f>VLOOKUP(D360,Sku_Consolidated!A2:I948, 9, FALSE)</f>
      </c>
      <c r="AA360" t="s">
        <v>41</v>
      </c>
      <c r="AB360">
        <f>VLOOKUP(D360,Sku_Consolidated!A2:E948, {5}, FALSE)</f>
      </c>
      <c r="AC360">
        <f>IF(VLOOKUP(D360,Sku_Consolidated!A2:S948,19,FALSE)="SHOWCASE", VLOOKUP(U360,Store_Showcase!B2:N134,13, FALSE), IF(VLOOKUP(D360,Sku_Consolidated!A2:S948,19,FALSE)="VAM",VLOOKUP(U360,Store_VAM!B2:N271,13, FALSE),VLOOKUP(U360,Store_SRP!B2:N103,13, FALSE)))</f>
      </c>
      <c r="AD360">
        <f>IF(IFERROR(AC360,TRUE)=TRUE, "-","OK")</f>
      </c>
      <c r="AE360">
        <f>IF(IFERROR(VLOOKUP(U360,Store_Showcase!B2:H134,{5}, FALSE), TRUE)=TRUE, IF(IFERROR(VLOOKUP(U360,Store_SRP!B2:H103,{5}, FALSE), TRUE)=TRUE,VLOOKUP(U360,Store_VAM!B2:H271,{5}, FALSE),VLOOKUP(U360,Store_SRP!B2:H103,{5}, FALSE)), VLOOKUP(U360,Store_Showcase!B2:H134,{5}, FALSE))</f>
      </c>
      <c r="AF360">
        <f>IF(IFERROR(VLOOKUP(U360,Store_Showcase!B2:H134,{6}, FALSE), TRUE)=TRUE, IF(IFERROR(VLOOKUP(U360,Store_SRP!B2:H103,{6}, FALSE), TRUE)=TRUE,VLOOKUP(U360,Store_VAM!B2:H271,{6}, FALSE),VLOOKUP(U360,Store_SRP!B2:H103,{6}, FALSE)), VLOOKUP(U360,Store_Showcase!B2:H134,{6}, FALSE))</f>
      </c>
      <c r="AG360">
        <f>VLOOKUP(D360,Sku_Consolidated!A2:R948,18,FALSE)</f>
      </c>
      <c r="AH360">
        <f>VLOOKUP(D360,Sku_Consolidated!A2:S948,19,FALSE)</f>
      </c>
      <c r="AI360">
        <f>VLOOKUP(D360,Sku_Consolidated!A2:T948,20,FALSE)</f>
      </c>
    </row>
    <row r="361" spans="1:35" x14ac:dyDescent="0.25">
      <c r="A361">
        <v>2024</v>
      </c>
      <c r="B361" t="s">
        <v>30</v>
      </c>
      <c r="C361" t="s">
        <v>31</v>
      </c>
      <c r="D361">
        <v>21827</v>
      </c>
      <c r="E361" t="s">
        <v>210</v>
      </c>
      <c r="F361" s="12" t="s">
        <v>73</v>
      </c>
      <c r="G361" s="12" t="s">
        <v>73</v>
      </c>
      <c r="H361" t="s">
        <v>10</v>
      </c>
      <c r="I361" s="13" t="s">
        <v>376</v>
      </c>
      <c r="J361" s="13">
        <f>IF(H361="EA", I361, 0)</f>
      </c>
      <c r="K361" s="13">
        <f>IF(H361="KG", I361, I361 * VLOOKUP(D361,Sku_Consolidated!A2:U948,21,FALSE))</f>
      </c>
      <c r="L361" s="14" t="s">
        <v>36</v>
      </c>
      <c r="M361">
        <v>88</v>
      </c>
      <c r="N361" s="14" t="s">
        <v>377</v>
      </c>
      <c r="O361" s="14" t="s">
        <v>378</v>
      </c>
      <c r="P361" s="14" t="s">
        <v>379</v>
      </c>
      <c r="Q361" s="14" t="s">
        <v>380</v>
      </c>
      <c r="R361">
        <f>IF(IFERROR(VLOOKUP(U361,Store_Showcase!B2:H134,7, FALSE), TRUE)=TRUE, IF(IFERROR(VLOOKUP(U361,Store_SRP!B2:H103,7, FALSE), TRUE)=TRUE,VLOOKUP(U361,Store_VAM!B2:H271,7, FALSE),VLOOKUP(U361,Store_SRP!B2:H103,7, FALSE)), VLOOKUP(U361,Store_Showcase!B2:H134,7, FALSE))</f>
      </c>
      <c r="S361">
        <f>IF(IFERROR(VLOOKUP(U361,Store_Showcase!B2:K134,10, FALSE), TRUE)=TRUE, IF(IFERROR(VLOOKUP(U361,Store_SRP!B2:K103,10, FALSE), TRUE)=TRUE,VLOOKUP(U361,Store_VAM!B2:K271,10, FALSE),VLOOKUP(U361,Store_SRP!B2:K103,10, FALSE)), VLOOKUP(U361,Store_Showcase!B2:K134,10, FALSE))</f>
      </c>
      <c r="T361">
        <f>IF(VLOOKUP(D361,Sku_Consolidated!A2:S948,19,FALSE)="SHOWCASE", VLOOKUP(U361,Store_Showcase!B2:L134,11, FALSE), IF(VLOOKUP(D361,Sku_Consolidated!A2:S948,19,FALSE)="VAM",VLOOKUP(U361,Store_VAM!B2:L271,11, FALSE),VLOOKUP(U361,Store_SRP!B2:L103,11, FALSE)))</f>
      </c>
      <c r="U361" s="14">
        <v>2002</v>
      </c>
      <c r="V361">
        <f>IF(VLOOKUP(D361,Sku_Consolidated!A2:S948,19,FALSE)="SHOWCASE", VLOOKUP(U361,Store_Showcase!B2:C134,2, FALSE), IF(VLOOKUP(D361,Sku_Consolidated!A2:S948,19,FALSE)="VAM",VLOOKUP(U361,Store_VAM!B2:C271,2, FALSE),VLOOKUP(U361,Store_SRP!B2:C103,2, FALSE)))</f>
      </c>
      <c r="W361">
        <f>VLOOKUP(D361,Sku_Consolidated!A2:G948, 7, FALSE)</f>
      </c>
      <c r="X361">
        <f>VLOOKUP(D361,Sku_Consolidated!A2:K948, 11, FALSE)</f>
      </c>
      <c r="Y361">
        <f>VLOOKUP(D361,Sku_Consolidated!A2:H948, 8, FALSE)</f>
      </c>
      <c r="Z361">
        <f>VLOOKUP(D361,Sku_Consolidated!A2:I948, 9, FALSE)</f>
      </c>
      <c r="AA361" t="s">
        <v>41</v>
      </c>
      <c r="AB361">
        <f>VLOOKUP(D361,Sku_Consolidated!A2:E948, {5}, FALSE)</f>
      </c>
      <c r="AC361">
        <f>IF(VLOOKUP(D361,Sku_Consolidated!A2:S948,19,FALSE)="SHOWCASE", VLOOKUP(U361,Store_Showcase!B2:N134,13, FALSE), IF(VLOOKUP(D361,Sku_Consolidated!A2:S948,19,FALSE)="VAM",VLOOKUP(U361,Store_VAM!B2:N271,13, FALSE),VLOOKUP(U361,Store_SRP!B2:N103,13, FALSE)))</f>
      </c>
      <c r="AD361">
        <f>IF(IFERROR(AC361,TRUE)=TRUE, "-","OK")</f>
      </c>
      <c r="AE361">
        <f>IF(IFERROR(VLOOKUP(U361,Store_Showcase!B2:H134,{5}, FALSE), TRUE)=TRUE, IF(IFERROR(VLOOKUP(U361,Store_SRP!B2:H103,{5}, FALSE), TRUE)=TRUE,VLOOKUP(U361,Store_VAM!B2:H271,{5}, FALSE),VLOOKUP(U361,Store_SRP!B2:H103,{5}, FALSE)), VLOOKUP(U361,Store_Showcase!B2:H134,{5}, FALSE))</f>
      </c>
      <c r="AF361">
        <f>IF(IFERROR(VLOOKUP(U361,Store_Showcase!B2:H134,{6}, FALSE), TRUE)=TRUE, IF(IFERROR(VLOOKUP(U361,Store_SRP!B2:H103,{6}, FALSE), TRUE)=TRUE,VLOOKUP(U361,Store_VAM!B2:H271,{6}, FALSE),VLOOKUP(U361,Store_SRP!B2:H103,{6}, FALSE)), VLOOKUP(U361,Store_Showcase!B2:H134,{6}, FALSE))</f>
      </c>
      <c r="AG361">
        <f>VLOOKUP(D361,Sku_Consolidated!A2:R948,18,FALSE)</f>
      </c>
      <c r="AH361">
        <f>VLOOKUP(D361,Sku_Consolidated!A2:S948,19,FALSE)</f>
      </c>
      <c r="AI361">
        <f>VLOOKUP(D361,Sku_Consolidated!A2:T948,20,FALSE)</f>
      </c>
    </row>
    <row r="362" spans="1:35" x14ac:dyDescent="0.25">
      <c r="A362">
        <v>2024</v>
      </c>
      <c r="B362" t="s">
        <v>30</v>
      </c>
      <c r="C362" t="s">
        <v>31</v>
      </c>
      <c r="D362">
        <v>21832</v>
      </c>
      <c r="E362" t="s">
        <v>264</v>
      </c>
      <c r="F362" s="12" t="s">
        <v>73</v>
      </c>
      <c r="G362" s="12" t="s">
        <v>73</v>
      </c>
      <c r="H362" t="s">
        <v>10</v>
      </c>
      <c r="I362" s="13" t="s">
        <v>381</v>
      </c>
      <c r="J362" s="13">
        <f>IF(H362="EA", I362, 0)</f>
      </c>
      <c r="K362" s="13">
        <f>IF(H362="KG", I362, I362 * VLOOKUP(D362,Sku_Consolidated!A2:U948,21,FALSE))</f>
      </c>
      <c r="L362" s="14" t="s">
        <v>36</v>
      </c>
      <c r="M362">
        <v>88</v>
      </c>
      <c r="N362" s="14" t="s">
        <v>382</v>
      </c>
      <c r="O362" s="14" t="s">
        <v>383</v>
      </c>
      <c r="P362" s="14" t="s">
        <v>36</v>
      </c>
      <c r="Q362" s="14" t="s">
        <v>383</v>
      </c>
      <c r="R362">
        <f>IF(IFERROR(VLOOKUP(U362,Store_Showcase!B2:H134,7, FALSE), TRUE)=TRUE, IF(IFERROR(VLOOKUP(U362,Store_SRP!B2:H103,7, FALSE), TRUE)=TRUE,VLOOKUP(U362,Store_VAM!B2:H271,7, FALSE),VLOOKUP(U362,Store_SRP!B2:H103,7, FALSE)), VLOOKUP(U362,Store_Showcase!B2:H134,7, FALSE))</f>
      </c>
      <c r="S362">
        <f>IF(IFERROR(VLOOKUP(U362,Store_Showcase!B2:K134,10, FALSE), TRUE)=TRUE, IF(IFERROR(VLOOKUP(U362,Store_SRP!B2:K103,10, FALSE), TRUE)=TRUE,VLOOKUP(U362,Store_VAM!B2:K271,10, FALSE),VLOOKUP(U362,Store_SRP!B2:K103,10, FALSE)), VLOOKUP(U362,Store_Showcase!B2:K134,10, FALSE))</f>
      </c>
      <c r="T362">
        <f>IF(VLOOKUP(D362,Sku_Consolidated!A2:S948,19,FALSE)="SHOWCASE", VLOOKUP(U362,Store_Showcase!B2:L134,11, FALSE), IF(VLOOKUP(D362,Sku_Consolidated!A2:S948,19,FALSE)="VAM",VLOOKUP(U362,Store_VAM!B2:L271,11, FALSE),VLOOKUP(U362,Store_SRP!B2:L103,11, FALSE)))</f>
      </c>
      <c r="U362" s="14">
        <v>2002</v>
      </c>
      <c r="V362">
        <f>IF(VLOOKUP(D362,Sku_Consolidated!A2:S948,19,FALSE)="SHOWCASE", VLOOKUP(U362,Store_Showcase!B2:C134,2, FALSE), IF(VLOOKUP(D362,Sku_Consolidated!A2:S948,19,FALSE)="VAM",VLOOKUP(U362,Store_VAM!B2:C271,2, FALSE),VLOOKUP(U362,Store_SRP!B2:C103,2, FALSE)))</f>
      </c>
      <c r="W362">
        <f>VLOOKUP(D362,Sku_Consolidated!A2:G948, 7, FALSE)</f>
      </c>
      <c r="X362">
        <f>VLOOKUP(D362,Sku_Consolidated!A2:K948, 11, FALSE)</f>
      </c>
      <c r="Y362">
        <f>VLOOKUP(D362,Sku_Consolidated!A2:H948, 8, FALSE)</f>
      </c>
      <c r="Z362">
        <f>VLOOKUP(D362,Sku_Consolidated!A2:I948, 9, FALSE)</f>
      </c>
      <c r="AA362" t="s">
        <v>41</v>
      </c>
      <c r="AB362">
        <f>VLOOKUP(D362,Sku_Consolidated!A2:E948, {5}, FALSE)</f>
      </c>
      <c r="AC362">
        <f>IF(VLOOKUP(D362,Sku_Consolidated!A2:S948,19,FALSE)="SHOWCASE", VLOOKUP(U362,Store_Showcase!B2:N134,13, FALSE), IF(VLOOKUP(D362,Sku_Consolidated!A2:S948,19,FALSE)="VAM",VLOOKUP(U362,Store_VAM!B2:N271,13, FALSE),VLOOKUP(U362,Store_SRP!B2:N103,13, FALSE)))</f>
      </c>
      <c r="AD362">
        <f>IF(IFERROR(AC362,TRUE)=TRUE, "-","OK")</f>
      </c>
      <c r="AE362">
        <f>IF(IFERROR(VLOOKUP(U362,Store_Showcase!B2:H134,{5}, FALSE), TRUE)=TRUE, IF(IFERROR(VLOOKUP(U362,Store_SRP!B2:H103,{5}, FALSE), TRUE)=TRUE,VLOOKUP(U362,Store_VAM!B2:H271,{5}, FALSE),VLOOKUP(U362,Store_SRP!B2:H103,{5}, FALSE)), VLOOKUP(U362,Store_Showcase!B2:H134,{5}, FALSE))</f>
      </c>
      <c r="AF362">
        <f>IF(IFERROR(VLOOKUP(U362,Store_Showcase!B2:H134,{6}, FALSE), TRUE)=TRUE, IF(IFERROR(VLOOKUP(U362,Store_SRP!B2:H103,{6}, FALSE), TRUE)=TRUE,VLOOKUP(U362,Store_VAM!B2:H271,{6}, FALSE),VLOOKUP(U362,Store_SRP!B2:H103,{6}, FALSE)), VLOOKUP(U362,Store_Showcase!B2:H134,{6}, FALSE))</f>
      </c>
      <c r="AG362">
        <f>VLOOKUP(D362,Sku_Consolidated!A2:R948,18,FALSE)</f>
      </c>
      <c r="AH362">
        <f>VLOOKUP(D362,Sku_Consolidated!A2:S948,19,FALSE)</f>
      </c>
      <c r="AI362">
        <f>VLOOKUP(D362,Sku_Consolidated!A2:T948,20,FALSE)</f>
      </c>
    </row>
    <row r="363" spans="1:35" x14ac:dyDescent="0.25">
      <c r="A363">
        <v>2024</v>
      </c>
      <c r="B363" t="s">
        <v>30</v>
      </c>
      <c r="C363" t="s">
        <v>31</v>
      </c>
      <c r="D363">
        <v>21834</v>
      </c>
      <c r="E363" t="s">
        <v>216</v>
      </c>
      <c r="F363" s="12" t="s">
        <v>73</v>
      </c>
      <c r="G363" s="12" t="s">
        <v>73</v>
      </c>
      <c r="H363" t="s">
        <v>10</v>
      </c>
      <c r="I363" s="13" t="s">
        <v>233</v>
      </c>
      <c r="J363" s="13">
        <f>IF(H363="EA", I363, 0)</f>
      </c>
      <c r="K363" s="13">
        <f>IF(H363="KG", I363, I363 * VLOOKUP(D363,Sku_Consolidated!A2:U948,21,FALSE))</f>
      </c>
      <c r="L363" s="14" t="s">
        <v>36</v>
      </c>
      <c r="M363">
        <v>88</v>
      </c>
      <c r="N363" s="14" t="s">
        <v>384</v>
      </c>
      <c r="O363" s="14" t="s">
        <v>385</v>
      </c>
      <c r="P363" s="14" t="s">
        <v>36</v>
      </c>
      <c r="Q363" s="14" t="s">
        <v>385</v>
      </c>
      <c r="R363">
        <f>IF(IFERROR(VLOOKUP(U363,Store_Showcase!B2:H134,7, FALSE), TRUE)=TRUE, IF(IFERROR(VLOOKUP(U363,Store_SRP!B2:H103,7, FALSE), TRUE)=TRUE,VLOOKUP(U363,Store_VAM!B2:H271,7, FALSE),VLOOKUP(U363,Store_SRP!B2:H103,7, FALSE)), VLOOKUP(U363,Store_Showcase!B2:H134,7, FALSE))</f>
      </c>
      <c r="S363">
        <f>IF(IFERROR(VLOOKUP(U363,Store_Showcase!B2:K134,10, FALSE), TRUE)=TRUE, IF(IFERROR(VLOOKUP(U363,Store_SRP!B2:K103,10, FALSE), TRUE)=TRUE,VLOOKUP(U363,Store_VAM!B2:K271,10, FALSE),VLOOKUP(U363,Store_SRP!B2:K103,10, FALSE)), VLOOKUP(U363,Store_Showcase!B2:K134,10, FALSE))</f>
      </c>
      <c r="T363">
        <f>IF(VLOOKUP(D363,Sku_Consolidated!A2:S948,19,FALSE)="SHOWCASE", VLOOKUP(U363,Store_Showcase!B2:L134,11, FALSE), IF(VLOOKUP(D363,Sku_Consolidated!A2:S948,19,FALSE)="VAM",VLOOKUP(U363,Store_VAM!B2:L271,11, FALSE),VLOOKUP(U363,Store_SRP!B2:L103,11, FALSE)))</f>
      </c>
      <c r="U363" s="14">
        <v>2002</v>
      </c>
      <c r="V363">
        <f>IF(VLOOKUP(D363,Sku_Consolidated!A2:S948,19,FALSE)="SHOWCASE", VLOOKUP(U363,Store_Showcase!B2:C134,2, FALSE), IF(VLOOKUP(D363,Sku_Consolidated!A2:S948,19,FALSE)="VAM",VLOOKUP(U363,Store_VAM!B2:C271,2, FALSE),VLOOKUP(U363,Store_SRP!B2:C103,2, FALSE)))</f>
      </c>
      <c r="W363">
        <f>VLOOKUP(D363,Sku_Consolidated!A2:G948, 7, FALSE)</f>
      </c>
      <c r="X363">
        <f>VLOOKUP(D363,Sku_Consolidated!A2:K948, 11, FALSE)</f>
      </c>
      <c r="Y363">
        <f>VLOOKUP(D363,Sku_Consolidated!A2:H948, 8, FALSE)</f>
      </c>
      <c r="Z363">
        <f>VLOOKUP(D363,Sku_Consolidated!A2:I948, 9, FALSE)</f>
      </c>
      <c r="AA363" t="s">
        <v>41</v>
      </c>
      <c r="AB363">
        <f>VLOOKUP(D363,Sku_Consolidated!A2:E948, {5}, FALSE)</f>
      </c>
      <c r="AC363">
        <f>IF(VLOOKUP(D363,Sku_Consolidated!A2:S948,19,FALSE)="SHOWCASE", VLOOKUP(U363,Store_Showcase!B2:N134,13, FALSE), IF(VLOOKUP(D363,Sku_Consolidated!A2:S948,19,FALSE)="VAM",VLOOKUP(U363,Store_VAM!B2:N271,13, FALSE),VLOOKUP(U363,Store_SRP!B2:N103,13, FALSE)))</f>
      </c>
      <c r="AD363">
        <f>IF(IFERROR(AC363,TRUE)=TRUE, "-","OK")</f>
      </c>
      <c r="AE363">
        <f>IF(IFERROR(VLOOKUP(U363,Store_Showcase!B2:H134,{5}, FALSE), TRUE)=TRUE, IF(IFERROR(VLOOKUP(U363,Store_SRP!B2:H103,{5}, FALSE), TRUE)=TRUE,VLOOKUP(U363,Store_VAM!B2:H271,{5}, FALSE),VLOOKUP(U363,Store_SRP!B2:H103,{5}, FALSE)), VLOOKUP(U363,Store_Showcase!B2:H134,{5}, FALSE))</f>
      </c>
      <c r="AF363">
        <f>IF(IFERROR(VLOOKUP(U363,Store_Showcase!B2:H134,{6}, FALSE), TRUE)=TRUE, IF(IFERROR(VLOOKUP(U363,Store_SRP!B2:H103,{6}, FALSE), TRUE)=TRUE,VLOOKUP(U363,Store_VAM!B2:H271,{6}, FALSE),VLOOKUP(U363,Store_SRP!B2:H103,{6}, FALSE)), VLOOKUP(U363,Store_Showcase!B2:H134,{6}, FALSE))</f>
      </c>
      <c r="AG363">
        <f>VLOOKUP(D363,Sku_Consolidated!A2:R948,18,FALSE)</f>
      </c>
      <c r="AH363">
        <f>VLOOKUP(D363,Sku_Consolidated!A2:S948,19,FALSE)</f>
      </c>
      <c r="AI363">
        <f>VLOOKUP(D363,Sku_Consolidated!A2:T948,20,FALSE)</f>
      </c>
    </row>
    <row r="364" spans="1:35" x14ac:dyDescent="0.25">
      <c r="A364">
        <v>2024</v>
      </c>
      <c r="B364" t="s">
        <v>30</v>
      </c>
      <c r="C364" t="s">
        <v>31</v>
      </c>
      <c r="D364">
        <v>21837</v>
      </c>
      <c r="E364" t="s">
        <v>271</v>
      </c>
      <c r="F364" s="12" t="s">
        <v>73</v>
      </c>
      <c r="G364" s="12" t="s">
        <v>73</v>
      </c>
      <c r="H364" t="s">
        <v>10</v>
      </c>
      <c r="I364" s="13" t="s">
        <v>370</v>
      </c>
      <c r="J364" s="13">
        <f>IF(H364="EA", I364, 0)</f>
      </c>
      <c r="K364" s="13">
        <f>IF(H364="KG", I364, I364 * VLOOKUP(D364,Sku_Consolidated!A2:U948,21,FALSE))</f>
      </c>
      <c r="L364" s="14" t="s">
        <v>36</v>
      </c>
      <c r="M364">
        <v>88</v>
      </c>
      <c r="N364" s="14" t="s">
        <v>386</v>
      </c>
      <c r="O364" s="14" t="s">
        <v>387</v>
      </c>
      <c r="P364" s="14" t="s">
        <v>36</v>
      </c>
      <c r="Q364" s="14" t="s">
        <v>387</v>
      </c>
      <c r="R364">
        <f>IF(IFERROR(VLOOKUP(U364,Store_Showcase!B2:H134,7, FALSE), TRUE)=TRUE, IF(IFERROR(VLOOKUP(U364,Store_SRP!B2:H103,7, FALSE), TRUE)=TRUE,VLOOKUP(U364,Store_VAM!B2:H271,7, FALSE),VLOOKUP(U364,Store_SRP!B2:H103,7, FALSE)), VLOOKUP(U364,Store_Showcase!B2:H134,7, FALSE))</f>
      </c>
      <c r="S364">
        <f>IF(IFERROR(VLOOKUP(U364,Store_Showcase!B2:K134,10, FALSE), TRUE)=TRUE, IF(IFERROR(VLOOKUP(U364,Store_SRP!B2:K103,10, FALSE), TRUE)=TRUE,VLOOKUP(U364,Store_VAM!B2:K271,10, FALSE),VLOOKUP(U364,Store_SRP!B2:K103,10, FALSE)), VLOOKUP(U364,Store_Showcase!B2:K134,10, FALSE))</f>
      </c>
      <c r="T364">
        <f>IF(VLOOKUP(D364,Sku_Consolidated!A2:S948,19,FALSE)="SHOWCASE", VLOOKUP(U364,Store_Showcase!B2:L134,11, FALSE), IF(VLOOKUP(D364,Sku_Consolidated!A2:S948,19,FALSE)="VAM",VLOOKUP(U364,Store_VAM!B2:L271,11, FALSE),VLOOKUP(U364,Store_SRP!B2:L103,11, FALSE)))</f>
      </c>
      <c r="U364" s="14">
        <v>2002</v>
      </c>
      <c r="V364">
        <f>IF(VLOOKUP(D364,Sku_Consolidated!A2:S948,19,FALSE)="SHOWCASE", VLOOKUP(U364,Store_Showcase!B2:C134,2, FALSE), IF(VLOOKUP(D364,Sku_Consolidated!A2:S948,19,FALSE)="VAM",VLOOKUP(U364,Store_VAM!B2:C271,2, FALSE),VLOOKUP(U364,Store_SRP!B2:C103,2, FALSE)))</f>
      </c>
      <c r="W364">
        <f>VLOOKUP(D364,Sku_Consolidated!A2:G948, 7, FALSE)</f>
      </c>
      <c r="X364">
        <f>VLOOKUP(D364,Sku_Consolidated!A2:K948, 11, FALSE)</f>
      </c>
      <c r="Y364">
        <f>VLOOKUP(D364,Sku_Consolidated!A2:H948, 8, FALSE)</f>
      </c>
      <c r="Z364">
        <f>VLOOKUP(D364,Sku_Consolidated!A2:I948, 9, FALSE)</f>
      </c>
      <c r="AA364" t="s">
        <v>41</v>
      </c>
      <c r="AB364">
        <f>VLOOKUP(D364,Sku_Consolidated!A2:E948, {5}, FALSE)</f>
      </c>
      <c r="AC364">
        <f>IF(VLOOKUP(D364,Sku_Consolidated!A2:S948,19,FALSE)="SHOWCASE", VLOOKUP(U364,Store_Showcase!B2:N134,13, FALSE), IF(VLOOKUP(D364,Sku_Consolidated!A2:S948,19,FALSE)="VAM",VLOOKUP(U364,Store_VAM!B2:N271,13, FALSE),VLOOKUP(U364,Store_SRP!B2:N103,13, FALSE)))</f>
      </c>
      <c r="AD364">
        <f>IF(IFERROR(AC364,TRUE)=TRUE, "-","OK")</f>
      </c>
      <c r="AE364">
        <f>IF(IFERROR(VLOOKUP(U364,Store_Showcase!B2:H134,{5}, FALSE), TRUE)=TRUE, IF(IFERROR(VLOOKUP(U364,Store_SRP!B2:H103,{5}, FALSE), TRUE)=TRUE,VLOOKUP(U364,Store_VAM!B2:H271,{5}, FALSE),VLOOKUP(U364,Store_SRP!B2:H103,{5}, FALSE)), VLOOKUP(U364,Store_Showcase!B2:H134,{5}, FALSE))</f>
      </c>
      <c r="AF364">
        <f>IF(IFERROR(VLOOKUP(U364,Store_Showcase!B2:H134,{6}, FALSE), TRUE)=TRUE, IF(IFERROR(VLOOKUP(U364,Store_SRP!B2:H103,{6}, FALSE), TRUE)=TRUE,VLOOKUP(U364,Store_VAM!B2:H271,{6}, FALSE),VLOOKUP(U364,Store_SRP!B2:H103,{6}, FALSE)), VLOOKUP(U364,Store_Showcase!B2:H134,{6}, FALSE))</f>
      </c>
      <c r="AG364">
        <f>VLOOKUP(D364,Sku_Consolidated!A2:R948,18,FALSE)</f>
      </c>
      <c r="AH364">
        <f>VLOOKUP(D364,Sku_Consolidated!A2:S948,19,FALSE)</f>
      </c>
      <c r="AI364">
        <f>VLOOKUP(D364,Sku_Consolidated!A2:T948,20,FALSE)</f>
      </c>
    </row>
    <row r="365" spans="1:35" x14ac:dyDescent="0.25">
      <c r="A365">
        <v>2024</v>
      </c>
      <c r="B365" t="s">
        <v>30</v>
      </c>
      <c r="C365" t="s">
        <v>31</v>
      </c>
      <c r="D365">
        <v>21838</v>
      </c>
      <c r="E365" t="s">
        <v>275</v>
      </c>
      <c r="F365" s="12" t="s">
        <v>73</v>
      </c>
      <c r="G365" s="12" t="s">
        <v>73</v>
      </c>
      <c r="H365" t="s">
        <v>10</v>
      </c>
      <c r="I365" s="13" t="s">
        <v>308</v>
      </c>
      <c r="J365" s="13">
        <f>IF(H365="EA", I365, 0)</f>
      </c>
      <c r="K365" s="13">
        <f>IF(H365="KG", I365, I365 * VLOOKUP(D365,Sku_Consolidated!A2:U948,21,FALSE))</f>
      </c>
      <c r="L365" s="14" t="s">
        <v>36</v>
      </c>
      <c r="M365">
        <v>88</v>
      </c>
      <c r="N365" s="14" t="s">
        <v>388</v>
      </c>
      <c r="O365" s="14" t="s">
        <v>389</v>
      </c>
      <c r="P365" s="14" t="s">
        <v>36</v>
      </c>
      <c r="Q365" s="14" t="s">
        <v>389</v>
      </c>
      <c r="R365">
        <f>IF(IFERROR(VLOOKUP(U365,Store_Showcase!B2:H134,7, FALSE), TRUE)=TRUE, IF(IFERROR(VLOOKUP(U365,Store_SRP!B2:H103,7, FALSE), TRUE)=TRUE,VLOOKUP(U365,Store_VAM!B2:H271,7, FALSE),VLOOKUP(U365,Store_SRP!B2:H103,7, FALSE)), VLOOKUP(U365,Store_Showcase!B2:H134,7, FALSE))</f>
      </c>
      <c r="S365">
        <f>IF(IFERROR(VLOOKUP(U365,Store_Showcase!B2:K134,10, FALSE), TRUE)=TRUE, IF(IFERROR(VLOOKUP(U365,Store_SRP!B2:K103,10, FALSE), TRUE)=TRUE,VLOOKUP(U365,Store_VAM!B2:K271,10, FALSE),VLOOKUP(U365,Store_SRP!B2:K103,10, FALSE)), VLOOKUP(U365,Store_Showcase!B2:K134,10, FALSE))</f>
      </c>
      <c r="T365">
        <f>IF(VLOOKUP(D365,Sku_Consolidated!A2:S948,19,FALSE)="SHOWCASE", VLOOKUP(U365,Store_Showcase!B2:L134,11, FALSE), IF(VLOOKUP(D365,Sku_Consolidated!A2:S948,19,FALSE)="VAM",VLOOKUP(U365,Store_VAM!B2:L271,11, FALSE),VLOOKUP(U365,Store_SRP!B2:L103,11, FALSE)))</f>
      </c>
      <c r="U365" s="14">
        <v>2002</v>
      </c>
      <c r="V365">
        <f>IF(VLOOKUP(D365,Sku_Consolidated!A2:S948,19,FALSE)="SHOWCASE", VLOOKUP(U365,Store_Showcase!B2:C134,2, FALSE), IF(VLOOKUP(D365,Sku_Consolidated!A2:S948,19,FALSE)="VAM",VLOOKUP(U365,Store_VAM!B2:C271,2, FALSE),VLOOKUP(U365,Store_SRP!B2:C103,2, FALSE)))</f>
      </c>
      <c r="W365">
        <f>VLOOKUP(D365,Sku_Consolidated!A2:G948, 7, FALSE)</f>
      </c>
      <c r="X365">
        <f>VLOOKUP(D365,Sku_Consolidated!A2:K948, 11, FALSE)</f>
      </c>
      <c r="Y365">
        <f>VLOOKUP(D365,Sku_Consolidated!A2:H948, 8, FALSE)</f>
      </c>
      <c r="Z365">
        <f>VLOOKUP(D365,Sku_Consolidated!A2:I948, 9, FALSE)</f>
      </c>
      <c r="AA365" t="s">
        <v>41</v>
      </c>
      <c r="AB365">
        <f>VLOOKUP(D365,Sku_Consolidated!A2:E948, {5}, FALSE)</f>
      </c>
      <c r="AC365">
        <f>IF(VLOOKUP(D365,Sku_Consolidated!A2:S948,19,FALSE)="SHOWCASE", VLOOKUP(U365,Store_Showcase!B2:N134,13, FALSE), IF(VLOOKUP(D365,Sku_Consolidated!A2:S948,19,FALSE)="VAM",VLOOKUP(U365,Store_VAM!B2:N271,13, FALSE),VLOOKUP(U365,Store_SRP!B2:N103,13, FALSE)))</f>
      </c>
      <c r="AD365">
        <f>IF(IFERROR(AC365,TRUE)=TRUE, "-","OK")</f>
      </c>
      <c r="AE365">
        <f>IF(IFERROR(VLOOKUP(U365,Store_Showcase!B2:H134,{5}, FALSE), TRUE)=TRUE, IF(IFERROR(VLOOKUP(U365,Store_SRP!B2:H103,{5}, FALSE), TRUE)=TRUE,VLOOKUP(U365,Store_VAM!B2:H271,{5}, FALSE),VLOOKUP(U365,Store_SRP!B2:H103,{5}, FALSE)), VLOOKUP(U365,Store_Showcase!B2:H134,{5}, FALSE))</f>
      </c>
      <c r="AF365">
        <f>IF(IFERROR(VLOOKUP(U365,Store_Showcase!B2:H134,{6}, FALSE), TRUE)=TRUE, IF(IFERROR(VLOOKUP(U365,Store_SRP!B2:H103,{6}, FALSE), TRUE)=TRUE,VLOOKUP(U365,Store_VAM!B2:H271,{6}, FALSE),VLOOKUP(U365,Store_SRP!B2:H103,{6}, FALSE)), VLOOKUP(U365,Store_Showcase!B2:H134,{6}, FALSE))</f>
      </c>
      <c r="AG365">
        <f>VLOOKUP(D365,Sku_Consolidated!A2:R948,18,FALSE)</f>
      </c>
      <c r="AH365">
        <f>VLOOKUP(D365,Sku_Consolidated!A2:S948,19,FALSE)</f>
      </c>
      <c r="AI365">
        <f>VLOOKUP(D365,Sku_Consolidated!A2:T948,20,FALSE)</f>
      </c>
    </row>
    <row r="366" spans="1:35" x14ac:dyDescent="0.25">
      <c r="A366">
        <v>2024</v>
      </c>
      <c r="B366" t="s">
        <v>30</v>
      </c>
      <c r="C366" t="s">
        <v>31</v>
      </c>
      <c r="D366">
        <v>21841</v>
      </c>
      <c r="E366" t="s">
        <v>224</v>
      </c>
      <c r="F366" s="12" t="s">
        <v>73</v>
      </c>
      <c r="G366" s="12" t="s">
        <v>73</v>
      </c>
      <c r="H366" t="s">
        <v>10</v>
      </c>
      <c r="I366" s="13" t="s">
        <v>390</v>
      </c>
      <c r="J366" s="13">
        <f>IF(H366="EA", I366, 0)</f>
      </c>
      <c r="K366" s="13">
        <f>IF(H366="KG", I366, I366 * VLOOKUP(D366,Sku_Consolidated!A2:U948,21,FALSE))</f>
      </c>
      <c r="L366" s="14" t="s">
        <v>36</v>
      </c>
      <c r="M366">
        <v>88</v>
      </c>
      <c r="N366" s="14" t="s">
        <v>391</v>
      </c>
      <c r="O366" s="14" t="s">
        <v>392</v>
      </c>
      <c r="P366" s="14" t="s">
        <v>36</v>
      </c>
      <c r="Q366" s="14" t="s">
        <v>392</v>
      </c>
      <c r="R366">
        <f>IF(IFERROR(VLOOKUP(U366,Store_Showcase!B2:H134,7, FALSE), TRUE)=TRUE, IF(IFERROR(VLOOKUP(U366,Store_SRP!B2:H103,7, FALSE), TRUE)=TRUE,VLOOKUP(U366,Store_VAM!B2:H271,7, FALSE),VLOOKUP(U366,Store_SRP!B2:H103,7, FALSE)), VLOOKUP(U366,Store_Showcase!B2:H134,7, FALSE))</f>
      </c>
      <c r="S366">
        <f>IF(IFERROR(VLOOKUP(U366,Store_Showcase!B2:K134,10, FALSE), TRUE)=TRUE, IF(IFERROR(VLOOKUP(U366,Store_SRP!B2:K103,10, FALSE), TRUE)=TRUE,VLOOKUP(U366,Store_VAM!B2:K271,10, FALSE),VLOOKUP(U366,Store_SRP!B2:K103,10, FALSE)), VLOOKUP(U366,Store_Showcase!B2:K134,10, FALSE))</f>
      </c>
      <c r="T366">
        <f>IF(VLOOKUP(D366,Sku_Consolidated!A2:S948,19,FALSE)="SHOWCASE", VLOOKUP(U366,Store_Showcase!B2:L134,11, FALSE), IF(VLOOKUP(D366,Sku_Consolidated!A2:S948,19,FALSE)="VAM",VLOOKUP(U366,Store_VAM!B2:L271,11, FALSE),VLOOKUP(U366,Store_SRP!B2:L103,11, FALSE)))</f>
      </c>
      <c r="U366" s="14">
        <v>2002</v>
      </c>
      <c r="V366">
        <f>IF(VLOOKUP(D366,Sku_Consolidated!A2:S948,19,FALSE)="SHOWCASE", VLOOKUP(U366,Store_Showcase!B2:C134,2, FALSE), IF(VLOOKUP(D366,Sku_Consolidated!A2:S948,19,FALSE)="VAM",VLOOKUP(U366,Store_VAM!B2:C271,2, FALSE),VLOOKUP(U366,Store_SRP!B2:C103,2, FALSE)))</f>
      </c>
      <c r="W366">
        <f>VLOOKUP(D366,Sku_Consolidated!A2:G948, 7, FALSE)</f>
      </c>
      <c r="X366">
        <f>VLOOKUP(D366,Sku_Consolidated!A2:K948, 11, FALSE)</f>
      </c>
      <c r="Y366">
        <f>VLOOKUP(D366,Sku_Consolidated!A2:H948, 8, FALSE)</f>
      </c>
      <c r="Z366">
        <f>VLOOKUP(D366,Sku_Consolidated!A2:I948, 9, FALSE)</f>
      </c>
      <c r="AA366" t="s">
        <v>41</v>
      </c>
      <c r="AB366">
        <f>VLOOKUP(D366,Sku_Consolidated!A2:E948, {5}, FALSE)</f>
      </c>
      <c r="AC366">
        <f>IF(VLOOKUP(D366,Sku_Consolidated!A2:S948,19,FALSE)="SHOWCASE", VLOOKUP(U366,Store_Showcase!B2:N134,13, FALSE), IF(VLOOKUP(D366,Sku_Consolidated!A2:S948,19,FALSE)="VAM",VLOOKUP(U366,Store_VAM!B2:N271,13, FALSE),VLOOKUP(U366,Store_SRP!B2:N103,13, FALSE)))</f>
      </c>
      <c r="AD366">
        <f>IF(IFERROR(AC366,TRUE)=TRUE, "-","OK")</f>
      </c>
      <c r="AE366">
        <f>IF(IFERROR(VLOOKUP(U366,Store_Showcase!B2:H134,{5}, FALSE), TRUE)=TRUE, IF(IFERROR(VLOOKUP(U366,Store_SRP!B2:H103,{5}, FALSE), TRUE)=TRUE,VLOOKUP(U366,Store_VAM!B2:H271,{5}, FALSE),VLOOKUP(U366,Store_SRP!B2:H103,{5}, FALSE)), VLOOKUP(U366,Store_Showcase!B2:H134,{5}, FALSE))</f>
      </c>
      <c r="AF366">
        <f>IF(IFERROR(VLOOKUP(U366,Store_Showcase!B2:H134,{6}, FALSE), TRUE)=TRUE, IF(IFERROR(VLOOKUP(U366,Store_SRP!B2:H103,{6}, FALSE), TRUE)=TRUE,VLOOKUP(U366,Store_VAM!B2:H271,{6}, FALSE),VLOOKUP(U366,Store_SRP!B2:H103,{6}, FALSE)), VLOOKUP(U366,Store_Showcase!B2:H134,{6}, FALSE))</f>
      </c>
      <c r="AG366">
        <f>VLOOKUP(D366,Sku_Consolidated!A2:R948,18,FALSE)</f>
      </c>
      <c r="AH366">
        <f>VLOOKUP(D366,Sku_Consolidated!A2:S948,19,FALSE)</f>
      </c>
      <c r="AI366">
        <f>VLOOKUP(D366,Sku_Consolidated!A2:T948,20,FALSE)</f>
      </c>
    </row>
    <row r="367" spans="1:35" x14ac:dyDescent="0.25">
      <c r="A367">
        <v>2024</v>
      </c>
      <c r="B367" t="s">
        <v>30</v>
      </c>
      <c r="C367" t="s">
        <v>31</v>
      </c>
      <c r="D367">
        <v>21845</v>
      </c>
      <c r="E367" t="s">
        <v>288</v>
      </c>
      <c r="F367" s="12" t="s">
        <v>73</v>
      </c>
      <c r="G367" s="12" t="s">
        <v>73</v>
      </c>
      <c r="H367" t="s">
        <v>10</v>
      </c>
      <c r="I367" s="13" t="s">
        <v>296</v>
      </c>
      <c r="J367" s="13">
        <f>IF(H367="EA", I367, 0)</f>
      </c>
      <c r="K367" s="13">
        <f>IF(H367="KG", I367, I367 * VLOOKUP(D367,Sku_Consolidated!A2:U948,21,FALSE))</f>
      </c>
      <c r="L367" s="14" t="s">
        <v>36</v>
      </c>
      <c r="M367">
        <v>88</v>
      </c>
      <c r="N367" s="14" t="s">
        <v>393</v>
      </c>
      <c r="O367" s="14" t="s">
        <v>394</v>
      </c>
      <c r="P367" s="14" t="s">
        <v>36</v>
      </c>
      <c r="Q367" s="14" t="s">
        <v>394</v>
      </c>
      <c r="R367">
        <f>IF(IFERROR(VLOOKUP(U367,Store_Showcase!B2:H134,7, FALSE), TRUE)=TRUE, IF(IFERROR(VLOOKUP(U367,Store_SRP!B2:H103,7, FALSE), TRUE)=TRUE,VLOOKUP(U367,Store_VAM!B2:H271,7, FALSE),VLOOKUP(U367,Store_SRP!B2:H103,7, FALSE)), VLOOKUP(U367,Store_Showcase!B2:H134,7, FALSE))</f>
      </c>
      <c r="S367">
        <f>IF(IFERROR(VLOOKUP(U367,Store_Showcase!B2:K134,10, FALSE), TRUE)=TRUE, IF(IFERROR(VLOOKUP(U367,Store_SRP!B2:K103,10, FALSE), TRUE)=TRUE,VLOOKUP(U367,Store_VAM!B2:K271,10, FALSE),VLOOKUP(U367,Store_SRP!B2:K103,10, FALSE)), VLOOKUP(U367,Store_Showcase!B2:K134,10, FALSE))</f>
      </c>
      <c r="T367">
        <f>IF(VLOOKUP(D367,Sku_Consolidated!A2:S948,19,FALSE)="SHOWCASE", VLOOKUP(U367,Store_Showcase!B2:L134,11, FALSE), IF(VLOOKUP(D367,Sku_Consolidated!A2:S948,19,FALSE)="VAM",VLOOKUP(U367,Store_VAM!B2:L271,11, FALSE),VLOOKUP(U367,Store_SRP!B2:L103,11, FALSE)))</f>
      </c>
      <c r="U367" s="14">
        <v>2002</v>
      </c>
      <c r="V367">
        <f>IF(VLOOKUP(D367,Sku_Consolidated!A2:S948,19,FALSE)="SHOWCASE", VLOOKUP(U367,Store_Showcase!B2:C134,2, FALSE), IF(VLOOKUP(D367,Sku_Consolidated!A2:S948,19,FALSE)="VAM",VLOOKUP(U367,Store_VAM!B2:C271,2, FALSE),VLOOKUP(U367,Store_SRP!B2:C103,2, FALSE)))</f>
      </c>
      <c r="W367">
        <f>VLOOKUP(D367,Sku_Consolidated!A2:G948, 7, FALSE)</f>
      </c>
      <c r="X367">
        <f>VLOOKUP(D367,Sku_Consolidated!A2:K948, 11, FALSE)</f>
      </c>
      <c r="Y367">
        <f>VLOOKUP(D367,Sku_Consolidated!A2:H948, 8, FALSE)</f>
      </c>
      <c r="Z367">
        <f>VLOOKUP(D367,Sku_Consolidated!A2:I948, 9, FALSE)</f>
      </c>
      <c r="AA367" t="s">
        <v>41</v>
      </c>
      <c r="AB367">
        <f>VLOOKUP(D367,Sku_Consolidated!A2:E948, {5}, FALSE)</f>
      </c>
      <c r="AC367">
        <f>IF(VLOOKUP(D367,Sku_Consolidated!A2:S948,19,FALSE)="SHOWCASE", VLOOKUP(U367,Store_Showcase!B2:N134,13, FALSE), IF(VLOOKUP(D367,Sku_Consolidated!A2:S948,19,FALSE)="VAM",VLOOKUP(U367,Store_VAM!B2:N271,13, FALSE),VLOOKUP(U367,Store_SRP!B2:N103,13, FALSE)))</f>
      </c>
      <c r="AD367">
        <f>IF(IFERROR(AC367,TRUE)=TRUE, "-","OK")</f>
      </c>
      <c r="AE367">
        <f>IF(IFERROR(VLOOKUP(U367,Store_Showcase!B2:H134,{5}, FALSE), TRUE)=TRUE, IF(IFERROR(VLOOKUP(U367,Store_SRP!B2:H103,{5}, FALSE), TRUE)=TRUE,VLOOKUP(U367,Store_VAM!B2:H271,{5}, FALSE),VLOOKUP(U367,Store_SRP!B2:H103,{5}, FALSE)), VLOOKUP(U367,Store_Showcase!B2:H134,{5}, FALSE))</f>
      </c>
      <c r="AF367">
        <f>IF(IFERROR(VLOOKUP(U367,Store_Showcase!B2:H134,{6}, FALSE), TRUE)=TRUE, IF(IFERROR(VLOOKUP(U367,Store_SRP!B2:H103,{6}, FALSE), TRUE)=TRUE,VLOOKUP(U367,Store_VAM!B2:H271,{6}, FALSE),VLOOKUP(U367,Store_SRP!B2:H103,{6}, FALSE)), VLOOKUP(U367,Store_Showcase!B2:H134,{6}, FALSE))</f>
      </c>
      <c r="AG367">
        <f>VLOOKUP(D367,Sku_Consolidated!A2:R948,18,FALSE)</f>
      </c>
      <c r="AH367">
        <f>VLOOKUP(D367,Sku_Consolidated!A2:S948,19,FALSE)</f>
      </c>
      <c r="AI367">
        <f>VLOOKUP(D367,Sku_Consolidated!A2:T948,20,FALSE)</f>
      </c>
    </row>
    <row r="368" spans="1:35" x14ac:dyDescent="0.25">
      <c r="A368">
        <v>2024</v>
      </c>
      <c r="B368" t="s">
        <v>30</v>
      </c>
      <c r="C368" t="s">
        <v>31</v>
      </c>
      <c r="D368">
        <v>21851</v>
      </c>
      <c r="E368" t="s">
        <v>232</v>
      </c>
      <c r="F368" s="12" t="s">
        <v>73</v>
      </c>
      <c r="G368" s="12" t="s">
        <v>73</v>
      </c>
      <c r="H368" t="s">
        <v>10</v>
      </c>
      <c r="I368" s="13" t="s">
        <v>395</v>
      </c>
      <c r="J368" s="13">
        <f>IF(H368="EA", I368, 0)</f>
      </c>
      <c r="K368" s="13">
        <f>IF(H368="KG", I368, I368 * VLOOKUP(D368,Sku_Consolidated!A2:U948,21,FALSE))</f>
      </c>
      <c r="L368" s="14" t="s">
        <v>36</v>
      </c>
      <c r="M368">
        <v>88</v>
      </c>
      <c r="N368" s="14" t="s">
        <v>396</v>
      </c>
      <c r="O368" s="14" t="s">
        <v>397</v>
      </c>
      <c r="P368" s="14" t="s">
        <v>36</v>
      </c>
      <c r="Q368" s="14" t="s">
        <v>397</v>
      </c>
      <c r="R368">
        <f>IF(IFERROR(VLOOKUP(U368,Store_Showcase!B2:H134,7, FALSE), TRUE)=TRUE, IF(IFERROR(VLOOKUP(U368,Store_SRP!B2:H103,7, FALSE), TRUE)=TRUE,VLOOKUP(U368,Store_VAM!B2:H271,7, FALSE),VLOOKUP(U368,Store_SRP!B2:H103,7, FALSE)), VLOOKUP(U368,Store_Showcase!B2:H134,7, FALSE))</f>
      </c>
      <c r="S368">
        <f>IF(IFERROR(VLOOKUP(U368,Store_Showcase!B2:K134,10, FALSE), TRUE)=TRUE, IF(IFERROR(VLOOKUP(U368,Store_SRP!B2:K103,10, FALSE), TRUE)=TRUE,VLOOKUP(U368,Store_VAM!B2:K271,10, FALSE),VLOOKUP(U368,Store_SRP!B2:K103,10, FALSE)), VLOOKUP(U368,Store_Showcase!B2:K134,10, FALSE))</f>
      </c>
      <c r="T368">
        <f>IF(VLOOKUP(D368,Sku_Consolidated!A2:S948,19,FALSE)="SHOWCASE", VLOOKUP(U368,Store_Showcase!B2:L134,11, FALSE), IF(VLOOKUP(D368,Sku_Consolidated!A2:S948,19,FALSE)="VAM",VLOOKUP(U368,Store_VAM!B2:L271,11, FALSE),VLOOKUP(U368,Store_SRP!B2:L103,11, FALSE)))</f>
      </c>
      <c r="U368" s="14">
        <v>2002</v>
      </c>
      <c r="V368">
        <f>IF(VLOOKUP(D368,Sku_Consolidated!A2:S948,19,FALSE)="SHOWCASE", VLOOKUP(U368,Store_Showcase!B2:C134,2, FALSE), IF(VLOOKUP(D368,Sku_Consolidated!A2:S948,19,FALSE)="VAM",VLOOKUP(U368,Store_VAM!B2:C271,2, FALSE),VLOOKUP(U368,Store_SRP!B2:C103,2, FALSE)))</f>
      </c>
      <c r="W368">
        <f>VLOOKUP(D368,Sku_Consolidated!A2:G948, 7, FALSE)</f>
      </c>
      <c r="X368">
        <f>VLOOKUP(D368,Sku_Consolidated!A2:K948, 11, FALSE)</f>
      </c>
      <c r="Y368">
        <f>VLOOKUP(D368,Sku_Consolidated!A2:H948, 8, FALSE)</f>
      </c>
      <c r="Z368">
        <f>VLOOKUP(D368,Sku_Consolidated!A2:I948, 9, FALSE)</f>
      </c>
      <c r="AA368" t="s">
        <v>41</v>
      </c>
      <c r="AB368">
        <f>VLOOKUP(D368,Sku_Consolidated!A2:E948, {5}, FALSE)</f>
      </c>
      <c r="AC368">
        <f>IF(VLOOKUP(D368,Sku_Consolidated!A2:S948,19,FALSE)="SHOWCASE", VLOOKUP(U368,Store_Showcase!B2:N134,13, FALSE), IF(VLOOKUP(D368,Sku_Consolidated!A2:S948,19,FALSE)="VAM",VLOOKUP(U368,Store_VAM!B2:N271,13, FALSE),VLOOKUP(U368,Store_SRP!B2:N103,13, FALSE)))</f>
      </c>
      <c r="AD368">
        <f>IF(IFERROR(AC368,TRUE)=TRUE, "-","OK")</f>
      </c>
      <c r="AE368">
        <f>IF(IFERROR(VLOOKUP(U368,Store_Showcase!B2:H134,{5}, FALSE), TRUE)=TRUE, IF(IFERROR(VLOOKUP(U368,Store_SRP!B2:H103,{5}, FALSE), TRUE)=TRUE,VLOOKUP(U368,Store_VAM!B2:H271,{5}, FALSE),VLOOKUP(U368,Store_SRP!B2:H103,{5}, FALSE)), VLOOKUP(U368,Store_Showcase!B2:H134,{5}, FALSE))</f>
      </c>
      <c r="AF368">
        <f>IF(IFERROR(VLOOKUP(U368,Store_Showcase!B2:H134,{6}, FALSE), TRUE)=TRUE, IF(IFERROR(VLOOKUP(U368,Store_SRP!B2:H103,{6}, FALSE), TRUE)=TRUE,VLOOKUP(U368,Store_VAM!B2:H271,{6}, FALSE),VLOOKUP(U368,Store_SRP!B2:H103,{6}, FALSE)), VLOOKUP(U368,Store_Showcase!B2:H134,{6}, FALSE))</f>
      </c>
      <c r="AG368">
        <f>VLOOKUP(D368,Sku_Consolidated!A2:R948,18,FALSE)</f>
      </c>
      <c r="AH368">
        <f>VLOOKUP(D368,Sku_Consolidated!A2:S948,19,FALSE)</f>
      </c>
      <c r="AI368">
        <f>VLOOKUP(D368,Sku_Consolidated!A2:T948,20,FALSE)</f>
      </c>
    </row>
    <row r="369" spans="1:35" x14ac:dyDescent="0.25">
      <c r="A369">
        <v>2024</v>
      </c>
      <c r="B369" t="s">
        <v>30</v>
      </c>
      <c r="C369" t="s">
        <v>31</v>
      </c>
      <c r="D369">
        <v>21859</v>
      </c>
      <c r="E369" t="s">
        <v>295</v>
      </c>
      <c r="F369" s="12" t="s">
        <v>73</v>
      </c>
      <c r="G369" s="12" t="s">
        <v>73</v>
      </c>
      <c r="H369" t="s">
        <v>10</v>
      </c>
      <c r="I369" s="13" t="s">
        <v>398</v>
      </c>
      <c r="J369" s="13">
        <f>IF(H369="EA", I369, 0)</f>
      </c>
      <c r="K369" s="13">
        <f>IF(H369="KG", I369, I369 * VLOOKUP(D369,Sku_Consolidated!A2:U948,21,FALSE))</f>
      </c>
      <c r="L369" s="14" t="s">
        <v>36</v>
      </c>
      <c r="M369">
        <v>88</v>
      </c>
      <c r="N369" s="14" t="s">
        <v>399</v>
      </c>
      <c r="O369" s="14" t="s">
        <v>400</v>
      </c>
      <c r="P369" s="14" t="s">
        <v>36</v>
      </c>
      <c r="Q369" s="14" t="s">
        <v>400</v>
      </c>
      <c r="R369">
        <f>IF(IFERROR(VLOOKUP(U369,Store_Showcase!B2:H134,7, FALSE), TRUE)=TRUE, IF(IFERROR(VLOOKUP(U369,Store_SRP!B2:H103,7, FALSE), TRUE)=TRUE,VLOOKUP(U369,Store_VAM!B2:H271,7, FALSE),VLOOKUP(U369,Store_SRP!B2:H103,7, FALSE)), VLOOKUP(U369,Store_Showcase!B2:H134,7, FALSE))</f>
      </c>
      <c r="S369">
        <f>IF(IFERROR(VLOOKUP(U369,Store_Showcase!B2:K134,10, FALSE), TRUE)=TRUE, IF(IFERROR(VLOOKUP(U369,Store_SRP!B2:K103,10, FALSE), TRUE)=TRUE,VLOOKUP(U369,Store_VAM!B2:K271,10, FALSE),VLOOKUP(U369,Store_SRP!B2:K103,10, FALSE)), VLOOKUP(U369,Store_Showcase!B2:K134,10, FALSE))</f>
      </c>
      <c r="T369">
        <f>IF(VLOOKUP(D369,Sku_Consolidated!A2:S948,19,FALSE)="SHOWCASE", VLOOKUP(U369,Store_Showcase!B2:L134,11, FALSE), IF(VLOOKUP(D369,Sku_Consolidated!A2:S948,19,FALSE)="VAM",VLOOKUP(U369,Store_VAM!B2:L271,11, FALSE),VLOOKUP(U369,Store_SRP!B2:L103,11, FALSE)))</f>
      </c>
      <c r="U369" s="14">
        <v>2002</v>
      </c>
      <c r="V369">
        <f>IF(VLOOKUP(D369,Sku_Consolidated!A2:S948,19,FALSE)="SHOWCASE", VLOOKUP(U369,Store_Showcase!B2:C134,2, FALSE), IF(VLOOKUP(D369,Sku_Consolidated!A2:S948,19,FALSE)="VAM",VLOOKUP(U369,Store_VAM!B2:C271,2, FALSE),VLOOKUP(U369,Store_SRP!B2:C103,2, FALSE)))</f>
      </c>
      <c r="W369">
        <f>VLOOKUP(D369,Sku_Consolidated!A2:G948, 7, FALSE)</f>
      </c>
      <c r="X369">
        <f>VLOOKUP(D369,Sku_Consolidated!A2:K948, 11, FALSE)</f>
      </c>
      <c r="Y369">
        <f>VLOOKUP(D369,Sku_Consolidated!A2:H948, 8, FALSE)</f>
      </c>
      <c r="Z369">
        <f>VLOOKUP(D369,Sku_Consolidated!A2:I948, 9, FALSE)</f>
      </c>
      <c r="AA369" t="s">
        <v>41</v>
      </c>
      <c r="AB369">
        <f>VLOOKUP(D369,Sku_Consolidated!A2:E948, {5}, FALSE)</f>
      </c>
      <c r="AC369">
        <f>IF(VLOOKUP(D369,Sku_Consolidated!A2:S948,19,FALSE)="SHOWCASE", VLOOKUP(U369,Store_Showcase!B2:N134,13, FALSE), IF(VLOOKUP(D369,Sku_Consolidated!A2:S948,19,FALSE)="VAM",VLOOKUP(U369,Store_VAM!B2:N271,13, FALSE),VLOOKUP(U369,Store_SRP!B2:N103,13, FALSE)))</f>
      </c>
      <c r="AD369">
        <f>IF(IFERROR(AC369,TRUE)=TRUE, "-","OK")</f>
      </c>
      <c r="AE369">
        <f>IF(IFERROR(VLOOKUP(U369,Store_Showcase!B2:H134,{5}, FALSE), TRUE)=TRUE, IF(IFERROR(VLOOKUP(U369,Store_SRP!B2:H103,{5}, FALSE), TRUE)=TRUE,VLOOKUP(U369,Store_VAM!B2:H271,{5}, FALSE),VLOOKUP(U369,Store_SRP!B2:H103,{5}, FALSE)), VLOOKUP(U369,Store_Showcase!B2:H134,{5}, FALSE))</f>
      </c>
      <c r="AF369">
        <f>IF(IFERROR(VLOOKUP(U369,Store_Showcase!B2:H134,{6}, FALSE), TRUE)=TRUE, IF(IFERROR(VLOOKUP(U369,Store_SRP!B2:H103,{6}, FALSE), TRUE)=TRUE,VLOOKUP(U369,Store_VAM!B2:H271,{6}, FALSE),VLOOKUP(U369,Store_SRP!B2:H103,{6}, FALSE)), VLOOKUP(U369,Store_Showcase!B2:H134,{6}, FALSE))</f>
      </c>
      <c r="AG369">
        <f>VLOOKUP(D369,Sku_Consolidated!A2:R948,18,FALSE)</f>
      </c>
      <c r="AH369">
        <f>VLOOKUP(D369,Sku_Consolidated!A2:S948,19,FALSE)</f>
      </c>
      <c r="AI369">
        <f>VLOOKUP(D369,Sku_Consolidated!A2:T948,20,FALSE)</f>
      </c>
    </row>
    <row r="370" spans="1:35" x14ac:dyDescent="0.25">
      <c r="A370">
        <v>2024</v>
      </c>
      <c r="B370" t="s">
        <v>30</v>
      </c>
      <c r="C370" t="s">
        <v>31</v>
      </c>
      <c r="D370">
        <v>21865</v>
      </c>
      <c r="E370" t="s">
        <v>236</v>
      </c>
      <c r="F370" s="12" t="s">
        <v>73</v>
      </c>
      <c r="G370" s="12" t="s">
        <v>73</v>
      </c>
      <c r="H370" t="s">
        <v>10</v>
      </c>
      <c r="I370" s="13" t="s">
        <v>401</v>
      </c>
      <c r="J370" s="13">
        <f>IF(H370="EA", I370, 0)</f>
      </c>
      <c r="K370" s="13">
        <f>IF(H370="KG", I370, I370 * VLOOKUP(D370,Sku_Consolidated!A2:U948,21,FALSE))</f>
      </c>
      <c r="L370" s="14" t="s">
        <v>36</v>
      </c>
      <c r="M370">
        <v>88</v>
      </c>
      <c r="N370" s="14" t="s">
        <v>402</v>
      </c>
      <c r="O370" s="14" t="s">
        <v>403</v>
      </c>
      <c r="P370" s="14" t="s">
        <v>36</v>
      </c>
      <c r="Q370" s="14" t="s">
        <v>403</v>
      </c>
      <c r="R370">
        <f>IF(IFERROR(VLOOKUP(U370,Store_Showcase!B2:H134,7, FALSE), TRUE)=TRUE, IF(IFERROR(VLOOKUP(U370,Store_SRP!B2:H103,7, FALSE), TRUE)=TRUE,VLOOKUP(U370,Store_VAM!B2:H271,7, FALSE),VLOOKUP(U370,Store_SRP!B2:H103,7, FALSE)), VLOOKUP(U370,Store_Showcase!B2:H134,7, FALSE))</f>
      </c>
      <c r="S370">
        <f>IF(IFERROR(VLOOKUP(U370,Store_Showcase!B2:K134,10, FALSE), TRUE)=TRUE, IF(IFERROR(VLOOKUP(U370,Store_SRP!B2:K103,10, FALSE), TRUE)=TRUE,VLOOKUP(U370,Store_VAM!B2:K271,10, FALSE),VLOOKUP(U370,Store_SRP!B2:K103,10, FALSE)), VLOOKUP(U370,Store_Showcase!B2:K134,10, FALSE))</f>
      </c>
      <c r="T370">
        <f>IF(VLOOKUP(D370,Sku_Consolidated!A2:S948,19,FALSE)="SHOWCASE", VLOOKUP(U370,Store_Showcase!B2:L134,11, FALSE), IF(VLOOKUP(D370,Sku_Consolidated!A2:S948,19,FALSE)="VAM",VLOOKUP(U370,Store_VAM!B2:L271,11, FALSE),VLOOKUP(U370,Store_SRP!B2:L103,11, FALSE)))</f>
      </c>
      <c r="U370" s="14">
        <v>2002</v>
      </c>
      <c r="V370">
        <f>IF(VLOOKUP(D370,Sku_Consolidated!A2:S948,19,FALSE)="SHOWCASE", VLOOKUP(U370,Store_Showcase!B2:C134,2, FALSE), IF(VLOOKUP(D370,Sku_Consolidated!A2:S948,19,FALSE)="VAM",VLOOKUP(U370,Store_VAM!B2:C271,2, FALSE),VLOOKUP(U370,Store_SRP!B2:C103,2, FALSE)))</f>
      </c>
      <c r="W370">
        <f>VLOOKUP(D370,Sku_Consolidated!A2:G948, 7, FALSE)</f>
      </c>
      <c r="X370">
        <f>VLOOKUP(D370,Sku_Consolidated!A2:K948, 11, FALSE)</f>
      </c>
      <c r="Y370">
        <f>VLOOKUP(D370,Sku_Consolidated!A2:H948, 8, FALSE)</f>
      </c>
      <c r="Z370">
        <f>VLOOKUP(D370,Sku_Consolidated!A2:I948, 9, FALSE)</f>
      </c>
      <c r="AA370" t="s">
        <v>41</v>
      </c>
      <c r="AB370">
        <f>VLOOKUP(D370,Sku_Consolidated!A2:E948, {5}, FALSE)</f>
      </c>
      <c r="AC370">
        <f>IF(VLOOKUP(D370,Sku_Consolidated!A2:S948,19,FALSE)="SHOWCASE", VLOOKUP(U370,Store_Showcase!B2:N134,13, FALSE), IF(VLOOKUP(D370,Sku_Consolidated!A2:S948,19,FALSE)="VAM",VLOOKUP(U370,Store_VAM!B2:N271,13, FALSE),VLOOKUP(U370,Store_SRP!B2:N103,13, FALSE)))</f>
      </c>
      <c r="AD370">
        <f>IF(IFERROR(AC370,TRUE)=TRUE, "-","OK")</f>
      </c>
      <c r="AE370">
        <f>IF(IFERROR(VLOOKUP(U370,Store_Showcase!B2:H134,{5}, FALSE), TRUE)=TRUE, IF(IFERROR(VLOOKUP(U370,Store_SRP!B2:H103,{5}, FALSE), TRUE)=TRUE,VLOOKUP(U370,Store_VAM!B2:H271,{5}, FALSE),VLOOKUP(U370,Store_SRP!B2:H103,{5}, FALSE)), VLOOKUP(U370,Store_Showcase!B2:H134,{5}, FALSE))</f>
      </c>
      <c r="AF370">
        <f>IF(IFERROR(VLOOKUP(U370,Store_Showcase!B2:H134,{6}, FALSE), TRUE)=TRUE, IF(IFERROR(VLOOKUP(U370,Store_SRP!B2:H103,{6}, FALSE), TRUE)=TRUE,VLOOKUP(U370,Store_VAM!B2:H271,{6}, FALSE),VLOOKUP(U370,Store_SRP!B2:H103,{6}, FALSE)), VLOOKUP(U370,Store_Showcase!B2:H134,{6}, FALSE))</f>
      </c>
      <c r="AG370">
        <f>VLOOKUP(D370,Sku_Consolidated!A2:R948,18,FALSE)</f>
      </c>
      <c r="AH370">
        <f>VLOOKUP(D370,Sku_Consolidated!A2:S948,19,FALSE)</f>
      </c>
      <c r="AI370">
        <f>VLOOKUP(D370,Sku_Consolidated!A2:T948,20,FALSE)</f>
      </c>
    </row>
    <row r="371" spans="1:35" x14ac:dyDescent="0.25">
      <c r="A371">
        <v>2024</v>
      </c>
      <c r="B371" t="s">
        <v>30</v>
      </c>
      <c r="C371" t="s">
        <v>31</v>
      </c>
      <c r="D371">
        <v>21866</v>
      </c>
      <c r="E371" t="s">
        <v>240</v>
      </c>
      <c r="F371" s="12" t="s">
        <v>73</v>
      </c>
      <c r="G371" s="12" t="s">
        <v>73</v>
      </c>
      <c r="H371" t="s">
        <v>10</v>
      </c>
      <c r="I371" s="13" t="s">
        <v>35</v>
      </c>
      <c r="J371" s="13">
        <f>IF(H371="EA", I371, 0)</f>
      </c>
      <c r="K371" s="13">
        <f>IF(H371="KG", I371, I371 * VLOOKUP(D371,Sku_Consolidated!A2:U948,21,FALSE))</f>
      </c>
      <c r="L371" s="14" t="s">
        <v>36</v>
      </c>
      <c r="M371">
        <v>88</v>
      </c>
      <c r="N371" s="14" t="s">
        <v>404</v>
      </c>
      <c r="O371" s="14" t="s">
        <v>405</v>
      </c>
      <c r="P371" s="14" t="s">
        <v>36</v>
      </c>
      <c r="Q371" s="14" t="s">
        <v>405</v>
      </c>
      <c r="R371">
        <f>IF(IFERROR(VLOOKUP(U371,Store_Showcase!B2:H134,7, FALSE), TRUE)=TRUE, IF(IFERROR(VLOOKUP(U371,Store_SRP!B2:H103,7, FALSE), TRUE)=TRUE,VLOOKUP(U371,Store_VAM!B2:H271,7, FALSE),VLOOKUP(U371,Store_SRP!B2:H103,7, FALSE)), VLOOKUP(U371,Store_Showcase!B2:H134,7, FALSE))</f>
      </c>
      <c r="S371">
        <f>IF(IFERROR(VLOOKUP(U371,Store_Showcase!B2:K134,10, FALSE), TRUE)=TRUE, IF(IFERROR(VLOOKUP(U371,Store_SRP!B2:K103,10, FALSE), TRUE)=TRUE,VLOOKUP(U371,Store_VAM!B2:K271,10, FALSE),VLOOKUP(U371,Store_SRP!B2:K103,10, FALSE)), VLOOKUP(U371,Store_Showcase!B2:K134,10, FALSE))</f>
      </c>
      <c r="T371">
        <f>IF(VLOOKUP(D371,Sku_Consolidated!A2:S948,19,FALSE)="SHOWCASE", VLOOKUP(U371,Store_Showcase!B2:L134,11, FALSE), IF(VLOOKUP(D371,Sku_Consolidated!A2:S948,19,FALSE)="VAM",VLOOKUP(U371,Store_VAM!B2:L271,11, FALSE),VLOOKUP(U371,Store_SRP!B2:L103,11, FALSE)))</f>
      </c>
      <c r="U371" s="14">
        <v>2002</v>
      </c>
      <c r="V371">
        <f>IF(VLOOKUP(D371,Sku_Consolidated!A2:S948,19,FALSE)="SHOWCASE", VLOOKUP(U371,Store_Showcase!B2:C134,2, FALSE), IF(VLOOKUP(D371,Sku_Consolidated!A2:S948,19,FALSE)="VAM",VLOOKUP(U371,Store_VAM!B2:C271,2, FALSE),VLOOKUP(U371,Store_SRP!B2:C103,2, FALSE)))</f>
      </c>
      <c r="W371">
        <f>VLOOKUP(D371,Sku_Consolidated!A2:G948, 7, FALSE)</f>
      </c>
      <c r="X371">
        <f>VLOOKUP(D371,Sku_Consolidated!A2:K948, 11, FALSE)</f>
      </c>
      <c r="Y371">
        <f>VLOOKUP(D371,Sku_Consolidated!A2:H948, 8, FALSE)</f>
      </c>
      <c r="Z371">
        <f>VLOOKUP(D371,Sku_Consolidated!A2:I948, 9, FALSE)</f>
      </c>
      <c r="AA371" t="s">
        <v>41</v>
      </c>
      <c r="AB371">
        <f>VLOOKUP(D371,Sku_Consolidated!A2:E948, {5}, FALSE)</f>
      </c>
      <c r="AC371">
        <f>IF(VLOOKUP(D371,Sku_Consolidated!A2:S948,19,FALSE)="SHOWCASE", VLOOKUP(U371,Store_Showcase!B2:N134,13, FALSE), IF(VLOOKUP(D371,Sku_Consolidated!A2:S948,19,FALSE)="VAM",VLOOKUP(U371,Store_VAM!B2:N271,13, FALSE),VLOOKUP(U371,Store_SRP!B2:N103,13, FALSE)))</f>
      </c>
      <c r="AD371">
        <f>IF(IFERROR(AC371,TRUE)=TRUE, "-","OK")</f>
      </c>
      <c r="AE371">
        <f>IF(IFERROR(VLOOKUP(U371,Store_Showcase!B2:H134,{5}, FALSE), TRUE)=TRUE, IF(IFERROR(VLOOKUP(U371,Store_SRP!B2:H103,{5}, FALSE), TRUE)=TRUE,VLOOKUP(U371,Store_VAM!B2:H271,{5}, FALSE),VLOOKUP(U371,Store_SRP!B2:H103,{5}, FALSE)), VLOOKUP(U371,Store_Showcase!B2:H134,{5}, FALSE))</f>
      </c>
      <c r="AF371">
        <f>IF(IFERROR(VLOOKUP(U371,Store_Showcase!B2:H134,{6}, FALSE), TRUE)=TRUE, IF(IFERROR(VLOOKUP(U371,Store_SRP!B2:H103,{6}, FALSE), TRUE)=TRUE,VLOOKUP(U371,Store_VAM!B2:H271,{6}, FALSE),VLOOKUP(U371,Store_SRP!B2:H103,{6}, FALSE)), VLOOKUP(U371,Store_Showcase!B2:H134,{6}, FALSE))</f>
      </c>
      <c r="AG371">
        <f>VLOOKUP(D371,Sku_Consolidated!A2:R948,18,FALSE)</f>
      </c>
      <c r="AH371">
        <f>VLOOKUP(D371,Sku_Consolidated!A2:S948,19,FALSE)</f>
      </c>
      <c r="AI371">
        <f>VLOOKUP(D371,Sku_Consolidated!A2:T948,20,FALSE)</f>
      </c>
    </row>
    <row r="372" spans="1:35" x14ac:dyDescent="0.25">
      <c r="A372">
        <v>2024</v>
      </c>
      <c r="B372" t="s">
        <v>30</v>
      </c>
      <c r="C372" t="s">
        <v>31</v>
      </c>
      <c r="D372">
        <v>21892</v>
      </c>
      <c r="E372" t="s">
        <v>244</v>
      </c>
      <c r="F372" s="12" t="s">
        <v>73</v>
      </c>
      <c r="G372" s="12" t="s">
        <v>73</v>
      </c>
      <c r="H372" t="s">
        <v>10</v>
      </c>
      <c r="I372" s="13" t="s">
        <v>406</v>
      </c>
      <c r="J372" s="13">
        <f>IF(H372="EA", I372, 0)</f>
      </c>
      <c r="K372" s="13">
        <f>IF(H372="KG", I372, I372 * VLOOKUP(D372,Sku_Consolidated!A2:U948,21,FALSE))</f>
      </c>
      <c r="L372" s="14" t="s">
        <v>36</v>
      </c>
      <c r="M372">
        <v>88</v>
      </c>
      <c r="N372" s="14" t="s">
        <v>407</v>
      </c>
      <c r="O372" s="14" t="s">
        <v>408</v>
      </c>
      <c r="P372" s="14" t="s">
        <v>36</v>
      </c>
      <c r="Q372" s="14" t="s">
        <v>408</v>
      </c>
      <c r="R372">
        <f>IF(IFERROR(VLOOKUP(U372,Store_Showcase!B2:H134,7, FALSE), TRUE)=TRUE, IF(IFERROR(VLOOKUP(U372,Store_SRP!B2:H103,7, FALSE), TRUE)=TRUE,VLOOKUP(U372,Store_VAM!B2:H271,7, FALSE),VLOOKUP(U372,Store_SRP!B2:H103,7, FALSE)), VLOOKUP(U372,Store_Showcase!B2:H134,7, FALSE))</f>
      </c>
      <c r="S372">
        <f>IF(IFERROR(VLOOKUP(U372,Store_Showcase!B2:K134,10, FALSE), TRUE)=TRUE, IF(IFERROR(VLOOKUP(U372,Store_SRP!B2:K103,10, FALSE), TRUE)=TRUE,VLOOKUP(U372,Store_VAM!B2:K271,10, FALSE),VLOOKUP(U372,Store_SRP!B2:K103,10, FALSE)), VLOOKUP(U372,Store_Showcase!B2:K134,10, FALSE))</f>
      </c>
      <c r="T372">
        <f>IF(VLOOKUP(D372,Sku_Consolidated!A2:S948,19,FALSE)="SHOWCASE", VLOOKUP(U372,Store_Showcase!B2:L134,11, FALSE), IF(VLOOKUP(D372,Sku_Consolidated!A2:S948,19,FALSE)="VAM",VLOOKUP(U372,Store_VAM!B2:L271,11, FALSE),VLOOKUP(U372,Store_SRP!B2:L103,11, FALSE)))</f>
      </c>
      <c r="U372" s="14">
        <v>2002</v>
      </c>
      <c r="V372">
        <f>IF(VLOOKUP(D372,Sku_Consolidated!A2:S948,19,FALSE)="SHOWCASE", VLOOKUP(U372,Store_Showcase!B2:C134,2, FALSE), IF(VLOOKUP(D372,Sku_Consolidated!A2:S948,19,FALSE)="VAM",VLOOKUP(U372,Store_VAM!B2:C271,2, FALSE),VLOOKUP(U372,Store_SRP!B2:C103,2, FALSE)))</f>
      </c>
      <c r="W372">
        <f>VLOOKUP(D372,Sku_Consolidated!A2:G948, 7, FALSE)</f>
      </c>
      <c r="X372">
        <f>VLOOKUP(D372,Sku_Consolidated!A2:K948, 11, FALSE)</f>
      </c>
      <c r="Y372">
        <f>VLOOKUP(D372,Sku_Consolidated!A2:H948, 8, FALSE)</f>
      </c>
      <c r="Z372">
        <f>VLOOKUP(D372,Sku_Consolidated!A2:I948, 9, FALSE)</f>
      </c>
      <c r="AA372" t="s">
        <v>41</v>
      </c>
      <c r="AB372">
        <f>VLOOKUP(D372,Sku_Consolidated!A2:E948, {5}, FALSE)</f>
      </c>
      <c r="AC372">
        <f>IF(VLOOKUP(D372,Sku_Consolidated!A2:S948,19,FALSE)="SHOWCASE", VLOOKUP(U372,Store_Showcase!B2:N134,13, FALSE), IF(VLOOKUP(D372,Sku_Consolidated!A2:S948,19,FALSE)="VAM",VLOOKUP(U372,Store_VAM!B2:N271,13, FALSE),VLOOKUP(U372,Store_SRP!B2:N103,13, FALSE)))</f>
      </c>
      <c r="AD372">
        <f>IF(IFERROR(AC372,TRUE)=TRUE, "-","OK")</f>
      </c>
      <c r="AE372">
        <f>IF(IFERROR(VLOOKUP(U372,Store_Showcase!B2:H134,{5}, FALSE), TRUE)=TRUE, IF(IFERROR(VLOOKUP(U372,Store_SRP!B2:H103,{5}, FALSE), TRUE)=TRUE,VLOOKUP(U372,Store_VAM!B2:H271,{5}, FALSE),VLOOKUP(U372,Store_SRP!B2:H103,{5}, FALSE)), VLOOKUP(U372,Store_Showcase!B2:H134,{5}, FALSE))</f>
      </c>
      <c r="AF372">
        <f>IF(IFERROR(VLOOKUP(U372,Store_Showcase!B2:H134,{6}, FALSE), TRUE)=TRUE, IF(IFERROR(VLOOKUP(U372,Store_SRP!B2:H103,{6}, FALSE), TRUE)=TRUE,VLOOKUP(U372,Store_VAM!B2:H271,{6}, FALSE),VLOOKUP(U372,Store_SRP!B2:H103,{6}, FALSE)), VLOOKUP(U372,Store_Showcase!B2:H134,{6}, FALSE))</f>
      </c>
      <c r="AG372">
        <f>VLOOKUP(D372,Sku_Consolidated!A2:R948,18,FALSE)</f>
      </c>
      <c r="AH372">
        <f>VLOOKUP(D372,Sku_Consolidated!A2:S948,19,FALSE)</f>
      </c>
      <c r="AI372">
        <f>VLOOKUP(D372,Sku_Consolidated!A2:T948,20,FALSE)</f>
      </c>
    </row>
    <row r="373" spans="1:35" x14ac:dyDescent="0.25">
      <c r="A373">
        <v>2024</v>
      </c>
      <c r="B373" t="s">
        <v>30</v>
      </c>
      <c r="C373" t="s">
        <v>31</v>
      </c>
      <c r="D373">
        <v>21923</v>
      </c>
      <c r="E373" t="s">
        <v>248</v>
      </c>
      <c r="F373" s="12" t="s">
        <v>73</v>
      </c>
      <c r="G373" s="12" t="s">
        <v>73</v>
      </c>
      <c r="H373" t="s">
        <v>10</v>
      </c>
      <c r="I373" s="13" t="s">
        <v>207</v>
      </c>
      <c r="J373" s="13">
        <f>IF(H373="EA", I373, 0)</f>
      </c>
      <c r="K373" s="13">
        <f>IF(H373="KG", I373, I373 * VLOOKUP(D373,Sku_Consolidated!A2:U948,21,FALSE))</f>
      </c>
      <c r="L373" s="14" t="s">
        <v>36</v>
      </c>
      <c r="M373">
        <v>86</v>
      </c>
      <c r="N373" s="14" t="s">
        <v>409</v>
      </c>
      <c r="O373" s="14" t="s">
        <v>410</v>
      </c>
      <c r="P373" s="14" t="s">
        <v>36</v>
      </c>
      <c r="Q373" s="14" t="s">
        <v>410</v>
      </c>
      <c r="R373">
        <f>IF(IFERROR(VLOOKUP(U373,Store_Showcase!B2:H134,7, FALSE), TRUE)=TRUE, IF(IFERROR(VLOOKUP(U373,Store_SRP!B2:H103,7, FALSE), TRUE)=TRUE,VLOOKUP(U373,Store_VAM!B2:H271,7, FALSE),VLOOKUP(U373,Store_SRP!B2:H103,7, FALSE)), VLOOKUP(U373,Store_Showcase!B2:H134,7, FALSE))</f>
      </c>
      <c r="S373">
        <f>IF(IFERROR(VLOOKUP(U373,Store_Showcase!B2:K134,10, FALSE), TRUE)=TRUE, IF(IFERROR(VLOOKUP(U373,Store_SRP!B2:K103,10, FALSE), TRUE)=TRUE,VLOOKUP(U373,Store_VAM!B2:K271,10, FALSE),VLOOKUP(U373,Store_SRP!B2:K103,10, FALSE)), VLOOKUP(U373,Store_Showcase!B2:K134,10, FALSE))</f>
      </c>
      <c r="T373">
        <f>IF(VLOOKUP(D373,Sku_Consolidated!A2:S948,19,FALSE)="SHOWCASE", VLOOKUP(U373,Store_Showcase!B2:L134,11, FALSE), IF(VLOOKUP(D373,Sku_Consolidated!A2:S948,19,FALSE)="VAM",VLOOKUP(U373,Store_VAM!B2:L271,11, FALSE),VLOOKUP(U373,Store_SRP!B2:L103,11, FALSE)))</f>
      </c>
      <c r="U373" s="14">
        <v>2002</v>
      </c>
      <c r="V373">
        <f>IF(VLOOKUP(D373,Sku_Consolidated!A2:S948,19,FALSE)="SHOWCASE", VLOOKUP(U373,Store_Showcase!B2:C134,2, FALSE), IF(VLOOKUP(D373,Sku_Consolidated!A2:S948,19,FALSE)="VAM",VLOOKUP(U373,Store_VAM!B2:C271,2, FALSE),VLOOKUP(U373,Store_SRP!B2:C103,2, FALSE)))</f>
      </c>
      <c r="W373">
        <f>VLOOKUP(D373,Sku_Consolidated!A2:G948, 7, FALSE)</f>
      </c>
      <c r="X373">
        <f>VLOOKUP(D373,Sku_Consolidated!A2:K948, 11, FALSE)</f>
      </c>
      <c r="Y373">
        <f>VLOOKUP(D373,Sku_Consolidated!A2:H948, 8, FALSE)</f>
      </c>
      <c r="Z373">
        <f>VLOOKUP(D373,Sku_Consolidated!A2:I948, 9, FALSE)</f>
      </c>
      <c r="AA373" t="s">
        <v>41</v>
      </c>
      <c r="AB373">
        <f>VLOOKUP(D373,Sku_Consolidated!A2:E948, {5}, FALSE)</f>
      </c>
      <c r="AC373">
        <f>IF(VLOOKUP(D373,Sku_Consolidated!A2:S948,19,FALSE)="SHOWCASE", VLOOKUP(U373,Store_Showcase!B2:N134,13, FALSE), IF(VLOOKUP(D373,Sku_Consolidated!A2:S948,19,FALSE)="VAM",VLOOKUP(U373,Store_VAM!B2:N271,13, FALSE),VLOOKUP(U373,Store_SRP!B2:N103,13, FALSE)))</f>
      </c>
      <c r="AD373">
        <f>IF(IFERROR(AC373,TRUE)=TRUE, "-","OK")</f>
      </c>
      <c r="AE373">
        <f>IF(IFERROR(VLOOKUP(U373,Store_Showcase!B2:H134,{5}, FALSE), TRUE)=TRUE, IF(IFERROR(VLOOKUP(U373,Store_SRP!B2:H103,{5}, FALSE), TRUE)=TRUE,VLOOKUP(U373,Store_VAM!B2:H271,{5}, FALSE),VLOOKUP(U373,Store_SRP!B2:H103,{5}, FALSE)), VLOOKUP(U373,Store_Showcase!B2:H134,{5}, FALSE))</f>
      </c>
      <c r="AF373">
        <f>IF(IFERROR(VLOOKUP(U373,Store_Showcase!B2:H134,{6}, FALSE), TRUE)=TRUE, IF(IFERROR(VLOOKUP(U373,Store_SRP!B2:H103,{6}, FALSE), TRUE)=TRUE,VLOOKUP(U373,Store_VAM!B2:H271,{6}, FALSE),VLOOKUP(U373,Store_SRP!B2:H103,{6}, FALSE)), VLOOKUP(U373,Store_Showcase!B2:H134,{6}, FALSE))</f>
      </c>
      <c r="AG373">
        <f>VLOOKUP(D373,Sku_Consolidated!A2:R948,18,FALSE)</f>
      </c>
      <c r="AH373">
        <f>VLOOKUP(D373,Sku_Consolidated!A2:S948,19,FALSE)</f>
      </c>
      <c r="AI373">
        <f>VLOOKUP(D373,Sku_Consolidated!A2:T948,20,FALSE)</f>
      </c>
    </row>
    <row r="374" spans="1:35" x14ac:dyDescent="0.25">
      <c r="A374">
        <v>2024</v>
      </c>
      <c r="B374" t="s">
        <v>30</v>
      </c>
      <c r="C374" t="s">
        <v>31</v>
      </c>
      <c r="D374">
        <v>22843</v>
      </c>
      <c r="E374" t="s">
        <v>255</v>
      </c>
      <c r="F374" s="12" t="s">
        <v>73</v>
      </c>
      <c r="G374" s="12" t="s">
        <v>73</v>
      </c>
      <c r="H374" t="s">
        <v>10</v>
      </c>
      <c r="I374" s="13" t="s">
        <v>376</v>
      </c>
      <c r="J374" s="13">
        <f>IF(H374="EA", I374, 0)</f>
      </c>
      <c r="K374" s="13">
        <f>IF(H374="KG", I374, I374 * VLOOKUP(D374,Sku_Consolidated!A2:U948,21,FALSE))</f>
      </c>
      <c r="L374" s="14" t="s">
        <v>36</v>
      </c>
      <c r="M374">
        <v>88</v>
      </c>
      <c r="N374" s="14" t="s">
        <v>411</v>
      </c>
      <c r="O374" s="14" t="s">
        <v>412</v>
      </c>
      <c r="P374" s="14" t="s">
        <v>36</v>
      </c>
      <c r="Q374" s="14" t="s">
        <v>412</v>
      </c>
      <c r="R374">
        <f>IF(IFERROR(VLOOKUP(U374,Store_Showcase!B2:H134,7, FALSE), TRUE)=TRUE, IF(IFERROR(VLOOKUP(U374,Store_SRP!B2:H103,7, FALSE), TRUE)=TRUE,VLOOKUP(U374,Store_VAM!B2:H271,7, FALSE),VLOOKUP(U374,Store_SRP!B2:H103,7, FALSE)), VLOOKUP(U374,Store_Showcase!B2:H134,7, FALSE))</f>
      </c>
      <c r="S374">
        <f>IF(IFERROR(VLOOKUP(U374,Store_Showcase!B2:K134,10, FALSE), TRUE)=TRUE, IF(IFERROR(VLOOKUP(U374,Store_SRP!B2:K103,10, FALSE), TRUE)=TRUE,VLOOKUP(U374,Store_VAM!B2:K271,10, FALSE),VLOOKUP(U374,Store_SRP!B2:K103,10, FALSE)), VLOOKUP(U374,Store_Showcase!B2:K134,10, FALSE))</f>
      </c>
      <c r="T374">
        <f>IF(VLOOKUP(D374,Sku_Consolidated!A2:S948,19,FALSE)="SHOWCASE", VLOOKUP(U374,Store_Showcase!B2:L134,11, FALSE), IF(VLOOKUP(D374,Sku_Consolidated!A2:S948,19,FALSE)="VAM",VLOOKUP(U374,Store_VAM!B2:L271,11, FALSE),VLOOKUP(U374,Store_SRP!B2:L103,11, FALSE)))</f>
      </c>
      <c r="U374" s="14">
        <v>2002</v>
      </c>
      <c r="V374">
        <f>IF(VLOOKUP(D374,Sku_Consolidated!A2:S948,19,FALSE)="SHOWCASE", VLOOKUP(U374,Store_Showcase!B2:C134,2, FALSE), IF(VLOOKUP(D374,Sku_Consolidated!A2:S948,19,FALSE)="VAM",VLOOKUP(U374,Store_VAM!B2:C271,2, FALSE),VLOOKUP(U374,Store_SRP!B2:C103,2, FALSE)))</f>
      </c>
      <c r="W374">
        <f>VLOOKUP(D374,Sku_Consolidated!A2:G948, 7, FALSE)</f>
      </c>
      <c r="X374">
        <f>VLOOKUP(D374,Sku_Consolidated!A2:K948, 11, FALSE)</f>
      </c>
      <c r="Y374">
        <f>VLOOKUP(D374,Sku_Consolidated!A2:H948, 8, FALSE)</f>
      </c>
      <c r="Z374">
        <f>VLOOKUP(D374,Sku_Consolidated!A2:I948, 9, FALSE)</f>
      </c>
      <c r="AA374" t="s">
        <v>41</v>
      </c>
      <c r="AB374">
        <f>VLOOKUP(D374,Sku_Consolidated!A2:E948, {5}, FALSE)</f>
      </c>
      <c r="AC374">
        <f>IF(VLOOKUP(D374,Sku_Consolidated!A2:S948,19,FALSE)="SHOWCASE", VLOOKUP(U374,Store_Showcase!B2:N134,13, FALSE), IF(VLOOKUP(D374,Sku_Consolidated!A2:S948,19,FALSE)="VAM",VLOOKUP(U374,Store_VAM!B2:N271,13, FALSE),VLOOKUP(U374,Store_SRP!B2:N103,13, FALSE)))</f>
      </c>
      <c r="AD374">
        <f>IF(IFERROR(AC374,TRUE)=TRUE, "-","OK")</f>
      </c>
      <c r="AE374">
        <f>IF(IFERROR(VLOOKUP(U374,Store_Showcase!B2:H134,{5}, FALSE), TRUE)=TRUE, IF(IFERROR(VLOOKUP(U374,Store_SRP!B2:H103,{5}, FALSE), TRUE)=TRUE,VLOOKUP(U374,Store_VAM!B2:H271,{5}, FALSE),VLOOKUP(U374,Store_SRP!B2:H103,{5}, FALSE)), VLOOKUP(U374,Store_Showcase!B2:H134,{5}, FALSE))</f>
      </c>
      <c r="AF374">
        <f>IF(IFERROR(VLOOKUP(U374,Store_Showcase!B2:H134,{6}, FALSE), TRUE)=TRUE, IF(IFERROR(VLOOKUP(U374,Store_SRP!B2:H103,{6}, FALSE), TRUE)=TRUE,VLOOKUP(U374,Store_VAM!B2:H271,{6}, FALSE),VLOOKUP(U374,Store_SRP!B2:H103,{6}, FALSE)), VLOOKUP(U374,Store_Showcase!B2:H134,{6}, FALSE))</f>
      </c>
      <c r="AG374">
        <f>VLOOKUP(D374,Sku_Consolidated!A2:R948,18,FALSE)</f>
      </c>
      <c r="AH374">
        <f>VLOOKUP(D374,Sku_Consolidated!A2:S948,19,FALSE)</f>
      </c>
      <c r="AI374">
        <f>VLOOKUP(D374,Sku_Consolidated!A2:T948,20,FALSE)</f>
      </c>
    </row>
    <row r="375" spans="1:35" x14ac:dyDescent="0.25">
      <c r="A375">
        <v>2024</v>
      </c>
      <c r="B375" t="s">
        <v>30</v>
      </c>
      <c r="C375" t="s">
        <v>31</v>
      </c>
      <c r="D375">
        <v>21825</v>
      </c>
      <c r="E375" t="s">
        <v>206</v>
      </c>
      <c r="F375" s="12" t="s">
        <v>79</v>
      </c>
      <c r="G375" s="12" t="s">
        <v>79</v>
      </c>
      <c r="H375" t="s">
        <v>10</v>
      </c>
      <c r="I375" s="13" t="s">
        <v>413</v>
      </c>
      <c r="J375" s="13">
        <f>IF(H375="EA", I375, 0)</f>
      </c>
      <c r="K375" s="13">
        <f>IF(H375="KG", I375, I375 * VLOOKUP(D375,Sku_Consolidated!A2:U948,21,FALSE))</f>
      </c>
      <c r="L375" s="14" t="s">
        <v>36</v>
      </c>
      <c r="M375">
        <v>88</v>
      </c>
      <c r="N375" s="14" t="s">
        <v>414</v>
      </c>
      <c r="O375" s="14" t="s">
        <v>415</v>
      </c>
      <c r="P375" s="14" t="s">
        <v>36</v>
      </c>
      <c r="Q375" s="14" t="s">
        <v>415</v>
      </c>
      <c r="R375">
        <f>IF(IFERROR(VLOOKUP(U375,Store_Showcase!B2:H134,7, FALSE), TRUE)=TRUE, IF(IFERROR(VLOOKUP(U375,Store_SRP!B2:H103,7, FALSE), TRUE)=TRUE,VLOOKUP(U375,Store_VAM!B2:H271,7, FALSE),VLOOKUP(U375,Store_SRP!B2:H103,7, FALSE)), VLOOKUP(U375,Store_Showcase!B2:H134,7, FALSE))</f>
      </c>
      <c r="S375">
        <f>IF(IFERROR(VLOOKUP(U375,Store_Showcase!B2:K134,10, FALSE), TRUE)=TRUE, IF(IFERROR(VLOOKUP(U375,Store_SRP!B2:K103,10, FALSE), TRUE)=TRUE,VLOOKUP(U375,Store_VAM!B2:K271,10, FALSE),VLOOKUP(U375,Store_SRP!B2:K103,10, FALSE)), VLOOKUP(U375,Store_Showcase!B2:K134,10, FALSE))</f>
      </c>
      <c r="T375">
        <f>IF(VLOOKUP(D375,Sku_Consolidated!A2:S948,19,FALSE)="SHOWCASE", VLOOKUP(U375,Store_Showcase!B2:L134,11, FALSE), IF(VLOOKUP(D375,Sku_Consolidated!A2:S948,19,FALSE)="VAM",VLOOKUP(U375,Store_VAM!B2:L271,11, FALSE),VLOOKUP(U375,Store_SRP!B2:L103,11, FALSE)))</f>
      </c>
      <c r="U375" s="14">
        <v>2002</v>
      </c>
      <c r="V375">
        <f>IF(VLOOKUP(D375,Sku_Consolidated!A2:S948,19,FALSE)="SHOWCASE", VLOOKUP(U375,Store_Showcase!B2:C134,2, FALSE), IF(VLOOKUP(D375,Sku_Consolidated!A2:S948,19,FALSE)="VAM",VLOOKUP(U375,Store_VAM!B2:C271,2, FALSE),VLOOKUP(U375,Store_SRP!B2:C103,2, FALSE)))</f>
      </c>
      <c r="W375">
        <f>VLOOKUP(D375,Sku_Consolidated!A2:G948, 7, FALSE)</f>
      </c>
      <c r="X375">
        <f>VLOOKUP(D375,Sku_Consolidated!A2:K948, 11, FALSE)</f>
      </c>
      <c r="Y375">
        <f>VLOOKUP(D375,Sku_Consolidated!A2:H948, 8, FALSE)</f>
      </c>
      <c r="Z375">
        <f>VLOOKUP(D375,Sku_Consolidated!A2:I948, 9, FALSE)</f>
      </c>
      <c r="AA375" t="s">
        <v>41</v>
      </c>
      <c r="AB375">
        <f>VLOOKUP(D375,Sku_Consolidated!A2:E948, {5}, FALSE)</f>
      </c>
      <c r="AC375">
        <f>IF(VLOOKUP(D375,Sku_Consolidated!A2:S948,19,FALSE)="SHOWCASE", VLOOKUP(U375,Store_Showcase!B2:N134,13, FALSE), IF(VLOOKUP(D375,Sku_Consolidated!A2:S948,19,FALSE)="VAM",VLOOKUP(U375,Store_VAM!B2:N271,13, FALSE),VLOOKUP(U375,Store_SRP!B2:N103,13, FALSE)))</f>
      </c>
      <c r="AD375">
        <f>IF(IFERROR(AC375,TRUE)=TRUE, "-","OK")</f>
      </c>
      <c r="AE375">
        <f>IF(IFERROR(VLOOKUP(U375,Store_Showcase!B2:H134,{5}, FALSE), TRUE)=TRUE, IF(IFERROR(VLOOKUP(U375,Store_SRP!B2:H103,{5}, FALSE), TRUE)=TRUE,VLOOKUP(U375,Store_VAM!B2:H271,{5}, FALSE),VLOOKUP(U375,Store_SRP!B2:H103,{5}, FALSE)), VLOOKUP(U375,Store_Showcase!B2:H134,{5}, FALSE))</f>
      </c>
      <c r="AF375">
        <f>IF(IFERROR(VLOOKUP(U375,Store_Showcase!B2:H134,{6}, FALSE), TRUE)=TRUE, IF(IFERROR(VLOOKUP(U375,Store_SRP!B2:H103,{6}, FALSE), TRUE)=TRUE,VLOOKUP(U375,Store_VAM!B2:H271,{6}, FALSE),VLOOKUP(U375,Store_SRP!B2:H103,{6}, FALSE)), VLOOKUP(U375,Store_Showcase!B2:H134,{6}, FALSE))</f>
      </c>
      <c r="AG375">
        <f>VLOOKUP(D375,Sku_Consolidated!A2:R948,18,FALSE)</f>
      </c>
      <c r="AH375">
        <f>VLOOKUP(D375,Sku_Consolidated!A2:S948,19,FALSE)</f>
      </c>
      <c r="AI375">
        <f>VLOOKUP(D375,Sku_Consolidated!A2:T948,20,FALSE)</f>
      </c>
    </row>
    <row r="376" spans="1:35" x14ac:dyDescent="0.25">
      <c r="A376">
        <v>2024</v>
      </c>
      <c r="B376" t="s">
        <v>30</v>
      </c>
      <c r="C376" t="s">
        <v>31</v>
      </c>
      <c r="D376">
        <v>21826</v>
      </c>
      <c r="E376" t="s">
        <v>416</v>
      </c>
      <c r="F376" s="12" t="s">
        <v>79</v>
      </c>
      <c r="G376" s="12" t="s">
        <v>79</v>
      </c>
      <c r="H376" t="s">
        <v>10</v>
      </c>
      <c r="I376" s="13" t="s">
        <v>417</v>
      </c>
      <c r="J376" s="13">
        <f>IF(H376="EA", I376, 0)</f>
      </c>
      <c r="K376" s="13">
        <f>IF(H376="KG", I376, I376 * VLOOKUP(D376,Sku_Consolidated!A2:U948,21,FALSE))</f>
      </c>
      <c r="L376" s="14" t="s">
        <v>36</v>
      </c>
      <c r="M376">
        <v>88</v>
      </c>
      <c r="N376" s="14" t="s">
        <v>418</v>
      </c>
      <c r="O376" s="14" t="s">
        <v>419</v>
      </c>
      <c r="P376" s="14" t="s">
        <v>36</v>
      </c>
      <c r="Q376" s="14" t="s">
        <v>419</v>
      </c>
      <c r="R376">
        <f>IF(IFERROR(VLOOKUP(U376,Store_Showcase!B2:H134,7, FALSE), TRUE)=TRUE, IF(IFERROR(VLOOKUP(U376,Store_SRP!B2:H103,7, FALSE), TRUE)=TRUE,VLOOKUP(U376,Store_VAM!B2:H271,7, FALSE),VLOOKUP(U376,Store_SRP!B2:H103,7, FALSE)), VLOOKUP(U376,Store_Showcase!B2:H134,7, FALSE))</f>
      </c>
      <c r="S376">
        <f>IF(IFERROR(VLOOKUP(U376,Store_Showcase!B2:K134,10, FALSE), TRUE)=TRUE, IF(IFERROR(VLOOKUP(U376,Store_SRP!B2:K103,10, FALSE), TRUE)=TRUE,VLOOKUP(U376,Store_VAM!B2:K271,10, FALSE),VLOOKUP(U376,Store_SRP!B2:K103,10, FALSE)), VLOOKUP(U376,Store_Showcase!B2:K134,10, FALSE))</f>
      </c>
      <c r="T376">
        <f>IF(VLOOKUP(D376,Sku_Consolidated!A2:S948,19,FALSE)="SHOWCASE", VLOOKUP(U376,Store_Showcase!B2:L134,11, FALSE), IF(VLOOKUP(D376,Sku_Consolidated!A2:S948,19,FALSE)="VAM",VLOOKUP(U376,Store_VAM!B2:L271,11, FALSE),VLOOKUP(U376,Store_SRP!B2:L103,11, FALSE)))</f>
      </c>
      <c r="U376" s="14">
        <v>2002</v>
      </c>
      <c r="V376">
        <f>IF(VLOOKUP(D376,Sku_Consolidated!A2:S948,19,FALSE)="SHOWCASE", VLOOKUP(U376,Store_Showcase!B2:C134,2, FALSE), IF(VLOOKUP(D376,Sku_Consolidated!A2:S948,19,FALSE)="VAM",VLOOKUP(U376,Store_VAM!B2:C271,2, FALSE),VLOOKUP(U376,Store_SRP!B2:C103,2, FALSE)))</f>
      </c>
      <c r="W376">
        <f>VLOOKUP(D376,Sku_Consolidated!A2:G948, 7, FALSE)</f>
      </c>
      <c r="X376">
        <f>VLOOKUP(D376,Sku_Consolidated!A2:K948, 11, FALSE)</f>
      </c>
      <c r="Y376">
        <f>VLOOKUP(D376,Sku_Consolidated!A2:H948, 8, FALSE)</f>
      </c>
      <c r="Z376">
        <f>VLOOKUP(D376,Sku_Consolidated!A2:I948, 9, FALSE)</f>
      </c>
      <c r="AA376" t="s">
        <v>41</v>
      </c>
      <c r="AB376">
        <f>VLOOKUP(D376,Sku_Consolidated!A2:E948, {5}, FALSE)</f>
      </c>
      <c r="AC376">
        <f>IF(VLOOKUP(D376,Sku_Consolidated!A2:S948,19,FALSE)="SHOWCASE", VLOOKUP(U376,Store_Showcase!B2:N134,13, FALSE), IF(VLOOKUP(D376,Sku_Consolidated!A2:S948,19,FALSE)="VAM",VLOOKUP(U376,Store_VAM!B2:N271,13, FALSE),VLOOKUP(U376,Store_SRP!B2:N103,13, FALSE)))</f>
      </c>
      <c r="AD376">
        <f>IF(IFERROR(AC376,TRUE)=TRUE, "-","OK")</f>
      </c>
      <c r="AE376">
        <f>IF(IFERROR(VLOOKUP(U376,Store_Showcase!B2:H134,{5}, FALSE), TRUE)=TRUE, IF(IFERROR(VLOOKUP(U376,Store_SRP!B2:H103,{5}, FALSE), TRUE)=TRUE,VLOOKUP(U376,Store_VAM!B2:H271,{5}, FALSE),VLOOKUP(U376,Store_SRP!B2:H103,{5}, FALSE)), VLOOKUP(U376,Store_Showcase!B2:H134,{5}, FALSE))</f>
      </c>
      <c r="AF376">
        <f>IF(IFERROR(VLOOKUP(U376,Store_Showcase!B2:H134,{6}, FALSE), TRUE)=TRUE, IF(IFERROR(VLOOKUP(U376,Store_SRP!B2:H103,{6}, FALSE), TRUE)=TRUE,VLOOKUP(U376,Store_VAM!B2:H271,{6}, FALSE),VLOOKUP(U376,Store_SRP!B2:H103,{6}, FALSE)), VLOOKUP(U376,Store_Showcase!B2:H134,{6}, FALSE))</f>
      </c>
      <c r="AG376">
        <f>VLOOKUP(D376,Sku_Consolidated!A2:R948,18,FALSE)</f>
      </c>
      <c r="AH376">
        <f>VLOOKUP(D376,Sku_Consolidated!A2:S948,19,FALSE)</f>
      </c>
      <c r="AI376">
        <f>VLOOKUP(D376,Sku_Consolidated!A2:T948,20,FALSE)</f>
      </c>
    </row>
    <row r="377" spans="1:35" x14ac:dyDescent="0.25">
      <c r="A377">
        <v>2024</v>
      </c>
      <c r="B377" t="s">
        <v>30</v>
      </c>
      <c r="C377" t="s">
        <v>31</v>
      </c>
      <c r="D377">
        <v>21827</v>
      </c>
      <c r="E377" t="s">
        <v>210</v>
      </c>
      <c r="F377" s="12" t="s">
        <v>79</v>
      </c>
      <c r="G377" s="12" t="s">
        <v>79</v>
      </c>
      <c r="H377" t="s">
        <v>10</v>
      </c>
      <c r="I377" s="13" t="s">
        <v>420</v>
      </c>
      <c r="J377" s="13">
        <f>IF(H377="EA", I377, 0)</f>
      </c>
      <c r="K377" s="13">
        <f>IF(H377="KG", I377, I377 * VLOOKUP(D377,Sku_Consolidated!A2:U948,21,FALSE))</f>
      </c>
      <c r="L377" s="14" t="s">
        <v>36</v>
      </c>
      <c r="M377">
        <v>88</v>
      </c>
      <c r="N377" s="14" t="s">
        <v>421</v>
      </c>
      <c r="O377" s="14" t="s">
        <v>422</v>
      </c>
      <c r="P377" s="14" t="s">
        <v>423</v>
      </c>
      <c r="Q377" s="14" t="s">
        <v>424</v>
      </c>
      <c r="R377">
        <f>IF(IFERROR(VLOOKUP(U377,Store_Showcase!B2:H134,7, FALSE), TRUE)=TRUE, IF(IFERROR(VLOOKUP(U377,Store_SRP!B2:H103,7, FALSE), TRUE)=TRUE,VLOOKUP(U377,Store_VAM!B2:H271,7, FALSE),VLOOKUP(U377,Store_SRP!B2:H103,7, FALSE)), VLOOKUP(U377,Store_Showcase!B2:H134,7, FALSE))</f>
      </c>
      <c r="S377">
        <f>IF(IFERROR(VLOOKUP(U377,Store_Showcase!B2:K134,10, FALSE), TRUE)=TRUE, IF(IFERROR(VLOOKUP(U377,Store_SRP!B2:K103,10, FALSE), TRUE)=TRUE,VLOOKUP(U377,Store_VAM!B2:K271,10, FALSE),VLOOKUP(U377,Store_SRP!B2:K103,10, FALSE)), VLOOKUP(U377,Store_Showcase!B2:K134,10, FALSE))</f>
      </c>
      <c r="T377">
        <f>IF(VLOOKUP(D377,Sku_Consolidated!A2:S948,19,FALSE)="SHOWCASE", VLOOKUP(U377,Store_Showcase!B2:L134,11, FALSE), IF(VLOOKUP(D377,Sku_Consolidated!A2:S948,19,FALSE)="VAM",VLOOKUP(U377,Store_VAM!B2:L271,11, FALSE),VLOOKUP(U377,Store_SRP!B2:L103,11, FALSE)))</f>
      </c>
      <c r="U377" s="14">
        <v>2002</v>
      </c>
      <c r="V377">
        <f>IF(VLOOKUP(D377,Sku_Consolidated!A2:S948,19,FALSE)="SHOWCASE", VLOOKUP(U377,Store_Showcase!B2:C134,2, FALSE), IF(VLOOKUP(D377,Sku_Consolidated!A2:S948,19,FALSE)="VAM",VLOOKUP(U377,Store_VAM!B2:C271,2, FALSE),VLOOKUP(U377,Store_SRP!B2:C103,2, FALSE)))</f>
      </c>
      <c r="W377">
        <f>VLOOKUP(D377,Sku_Consolidated!A2:G948, 7, FALSE)</f>
      </c>
      <c r="X377">
        <f>VLOOKUP(D377,Sku_Consolidated!A2:K948, 11, FALSE)</f>
      </c>
      <c r="Y377">
        <f>VLOOKUP(D377,Sku_Consolidated!A2:H948, 8, FALSE)</f>
      </c>
      <c r="Z377">
        <f>VLOOKUP(D377,Sku_Consolidated!A2:I948, 9, FALSE)</f>
      </c>
      <c r="AA377" t="s">
        <v>41</v>
      </c>
      <c r="AB377">
        <f>VLOOKUP(D377,Sku_Consolidated!A2:E948, {5}, FALSE)</f>
      </c>
      <c r="AC377">
        <f>IF(VLOOKUP(D377,Sku_Consolidated!A2:S948,19,FALSE)="SHOWCASE", VLOOKUP(U377,Store_Showcase!B2:N134,13, FALSE), IF(VLOOKUP(D377,Sku_Consolidated!A2:S948,19,FALSE)="VAM",VLOOKUP(U377,Store_VAM!B2:N271,13, FALSE),VLOOKUP(U377,Store_SRP!B2:N103,13, FALSE)))</f>
      </c>
      <c r="AD377">
        <f>IF(IFERROR(AC377,TRUE)=TRUE, "-","OK")</f>
      </c>
      <c r="AE377">
        <f>IF(IFERROR(VLOOKUP(U377,Store_Showcase!B2:H134,{5}, FALSE), TRUE)=TRUE, IF(IFERROR(VLOOKUP(U377,Store_SRP!B2:H103,{5}, FALSE), TRUE)=TRUE,VLOOKUP(U377,Store_VAM!B2:H271,{5}, FALSE),VLOOKUP(U377,Store_SRP!B2:H103,{5}, FALSE)), VLOOKUP(U377,Store_Showcase!B2:H134,{5}, FALSE))</f>
      </c>
      <c r="AF377">
        <f>IF(IFERROR(VLOOKUP(U377,Store_Showcase!B2:H134,{6}, FALSE), TRUE)=TRUE, IF(IFERROR(VLOOKUP(U377,Store_SRP!B2:H103,{6}, FALSE), TRUE)=TRUE,VLOOKUP(U377,Store_VAM!B2:H271,{6}, FALSE),VLOOKUP(U377,Store_SRP!B2:H103,{6}, FALSE)), VLOOKUP(U377,Store_Showcase!B2:H134,{6}, FALSE))</f>
      </c>
      <c r="AG377">
        <f>VLOOKUP(D377,Sku_Consolidated!A2:R948,18,FALSE)</f>
      </c>
      <c r="AH377">
        <f>VLOOKUP(D377,Sku_Consolidated!A2:S948,19,FALSE)</f>
      </c>
      <c r="AI377">
        <f>VLOOKUP(D377,Sku_Consolidated!A2:T948,20,FALSE)</f>
      </c>
    </row>
    <row r="378" spans="1:35" x14ac:dyDescent="0.25">
      <c r="A378">
        <v>2024</v>
      </c>
      <c r="B378" t="s">
        <v>30</v>
      </c>
      <c r="C378" t="s">
        <v>31</v>
      </c>
      <c r="D378">
        <v>21832</v>
      </c>
      <c r="E378" t="s">
        <v>264</v>
      </c>
      <c r="F378" s="12" t="s">
        <v>79</v>
      </c>
      <c r="G378" s="12" t="s">
        <v>79</v>
      </c>
      <c r="H378" t="s">
        <v>10</v>
      </c>
      <c r="I378" s="13" t="s">
        <v>425</v>
      </c>
      <c r="J378" s="13">
        <f>IF(H378="EA", I378, 0)</f>
      </c>
      <c r="K378" s="13">
        <f>IF(H378="KG", I378, I378 * VLOOKUP(D378,Sku_Consolidated!A2:U948,21,FALSE))</f>
      </c>
      <c r="L378" s="14" t="s">
        <v>36</v>
      </c>
      <c r="M378">
        <v>88</v>
      </c>
      <c r="N378" s="14" t="s">
        <v>426</v>
      </c>
      <c r="O378" s="14" t="s">
        <v>427</v>
      </c>
      <c r="P378" s="14" t="s">
        <v>36</v>
      </c>
      <c r="Q378" s="14" t="s">
        <v>427</v>
      </c>
      <c r="R378">
        <f>IF(IFERROR(VLOOKUP(U378,Store_Showcase!B2:H134,7, FALSE), TRUE)=TRUE, IF(IFERROR(VLOOKUP(U378,Store_SRP!B2:H103,7, FALSE), TRUE)=TRUE,VLOOKUP(U378,Store_VAM!B2:H271,7, FALSE),VLOOKUP(U378,Store_SRP!B2:H103,7, FALSE)), VLOOKUP(U378,Store_Showcase!B2:H134,7, FALSE))</f>
      </c>
      <c r="S378">
        <f>IF(IFERROR(VLOOKUP(U378,Store_Showcase!B2:K134,10, FALSE), TRUE)=TRUE, IF(IFERROR(VLOOKUP(U378,Store_SRP!B2:K103,10, FALSE), TRUE)=TRUE,VLOOKUP(U378,Store_VAM!B2:K271,10, FALSE),VLOOKUP(U378,Store_SRP!B2:K103,10, FALSE)), VLOOKUP(U378,Store_Showcase!B2:K134,10, FALSE))</f>
      </c>
      <c r="T378">
        <f>IF(VLOOKUP(D378,Sku_Consolidated!A2:S948,19,FALSE)="SHOWCASE", VLOOKUP(U378,Store_Showcase!B2:L134,11, FALSE), IF(VLOOKUP(D378,Sku_Consolidated!A2:S948,19,FALSE)="VAM",VLOOKUP(U378,Store_VAM!B2:L271,11, FALSE),VLOOKUP(U378,Store_SRP!B2:L103,11, FALSE)))</f>
      </c>
      <c r="U378" s="14">
        <v>2002</v>
      </c>
      <c r="V378">
        <f>IF(VLOOKUP(D378,Sku_Consolidated!A2:S948,19,FALSE)="SHOWCASE", VLOOKUP(U378,Store_Showcase!B2:C134,2, FALSE), IF(VLOOKUP(D378,Sku_Consolidated!A2:S948,19,FALSE)="VAM",VLOOKUP(U378,Store_VAM!B2:C271,2, FALSE),VLOOKUP(U378,Store_SRP!B2:C103,2, FALSE)))</f>
      </c>
      <c r="W378">
        <f>VLOOKUP(D378,Sku_Consolidated!A2:G948, 7, FALSE)</f>
      </c>
      <c r="X378">
        <f>VLOOKUP(D378,Sku_Consolidated!A2:K948, 11, FALSE)</f>
      </c>
      <c r="Y378">
        <f>VLOOKUP(D378,Sku_Consolidated!A2:H948, 8, FALSE)</f>
      </c>
      <c r="Z378">
        <f>VLOOKUP(D378,Sku_Consolidated!A2:I948, 9, FALSE)</f>
      </c>
      <c r="AA378" t="s">
        <v>41</v>
      </c>
      <c r="AB378">
        <f>VLOOKUP(D378,Sku_Consolidated!A2:E948, {5}, FALSE)</f>
      </c>
      <c r="AC378">
        <f>IF(VLOOKUP(D378,Sku_Consolidated!A2:S948,19,FALSE)="SHOWCASE", VLOOKUP(U378,Store_Showcase!B2:N134,13, FALSE), IF(VLOOKUP(D378,Sku_Consolidated!A2:S948,19,FALSE)="VAM",VLOOKUP(U378,Store_VAM!B2:N271,13, FALSE),VLOOKUP(U378,Store_SRP!B2:N103,13, FALSE)))</f>
      </c>
      <c r="AD378">
        <f>IF(IFERROR(AC378,TRUE)=TRUE, "-","OK")</f>
      </c>
      <c r="AE378">
        <f>IF(IFERROR(VLOOKUP(U378,Store_Showcase!B2:H134,{5}, FALSE), TRUE)=TRUE, IF(IFERROR(VLOOKUP(U378,Store_SRP!B2:H103,{5}, FALSE), TRUE)=TRUE,VLOOKUP(U378,Store_VAM!B2:H271,{5}, FALSE),VLOOKUP(U378,Store_SRP!B2:H103,{5}, FALSE)), VLOOKUP(U378,Store_Showcase!B2:H134,{5}, FALSE))</f>
      </c>
      <c r="AF378">
        <f>IF(IFERROR(VLOOKUP(U378,Store_Showcase!B2:H134,{6}, FALSE), TRUE)=TRUE, IF(IFERROR(VLOOKUP(U378,Store_SRP!B2:H103,{6}, FALSE), TRUE)=TRUE,VLOOKUP(U378,Store_VAM!B2:H271,{6}, FALSE),VLOOKUP(U378,Store_SRP!B2:H103,{6}, FALSE)), VLOOKUP(U378,Store_Showcase!B2:H134,{6}, FALSE))</f>
      </c>
      <c r="AG378">
        <f>VLOOKUP(D378,Sku_Consolidated!A2:R948,18,FALSE)</f>
      </c>
      <c r="AH378">
        <f>VLOOKUP(D378,Sku_Consolidated!A2:S948,19,FALSE)</f>
      </c>
      <c r="AI378">
        <f>VLOOKUP(D378,Sku_Consolidated!A2:T948,20,FALSE)</f>
      </c>
    </row>
    <row r="379" spans="1:35" x14ac:dyDescent="0.25">
      <c r="A379">
        <v>2024</v>
      </c>
      <c r="B379" t="s">
        <v>30</v>
      </c>
      <c r="C379" t="s">
        <v>31</v>
      </c>
      <c r="D379">
        <v>21834</v>
      </c>
      <c r="E379" t="s">
        <v>216</v>
      </c>
      <c r="F379" s="12" t="s">
        <v>79</v>
      </c>
      <c r="G379" s="12" t="s">
        <v>79</v>
      </c>
      <c r="H379" t="s">
        <v>10</v>
      </c>
      <c r="I379" s="13" t="s">
        <v>428</v>
      </c>
      <c r="J379" s="13">
        <f>IF(H379="EA", I379, 0)</f>
      </c>
      <c r="K379" s="13">
        <f>IF(H379="KG", I379, I379 * VLOOKUP(D379,Sku_Consolidated!A2:U948,21,FALSE))</f>
      </c>
      <c r="L379" s="14" t="s">
        <v>36</v>
      </c>
      <c r="M379">
        <v>88</v>
      </c>
      <c r="N379" s="14" t="s">
        <v>429</v>
      </c>
      <c r="O379" s="14" t="s">
        <v>430</v>
      </c>
      <c r="P379" s="14" t="s">
        <v>36</v>
      </c>
      <c r="Q379" s="14" t="s">
        <v>430</v>
      </c>
      <c r="R379">
        <f>IF(IFERROR(VLOOKUP(U379,Store_Showcase!B2:H134,7, FALSE), TRUE)=TRUE, IF(IFERROR(VLOOKUP(U379,Store_SRP!B2:H103,7, FALSE), TRUE)=TRUE,VLOOKUP(U379,Store_VAM!B2:H271,7, FALSE),VLOOKUP(U379,Store_SRP!B2:H103,7, FALSE)), VLOOKUP(U379,Store_Showcase!B2:H134,7, FALSE))</f>
      </c>
      <c r="S379">
        <f>IF(IFERROR(VLOOKUP(U379,Store_Showcase!B2:K134,10, FALSE), TRUE)=TRUE, IF(IFERROR(VLOOKUP(U379,Store_SRP!B2:K103,10, FALSE), TRUE)=TRUE,VLOOKUP(U379,Store_VAM!B2:K271,10, FALSE),VLOOKUP(U379,Store_SRP!B2:K103,10, FALSE)), VLOOKUP(U379,Store_Showcase!B2:K134,10, FALSE))</f>
      </c>
      <c r="T379">
        <f>IF(VLOOKUP(D379,Sku_Consolidated!A2:S948,19,FALSE)="SHOWCASE", VLOOKUP(U379,Store_Showcase!B2:L134,11, FALSE), IF(VLOOKUP(D379,Sku_Consolidated!A2:S948,19,FALSE)="VAM",VLOOKUP(U379,Store_VAM!B2:L271,11, FALSE),VLOOKUP(U379,Store_SRP!B2:L103,11, FALSE)))</f>
      </c>
      <c r="U379" s="14">
        <v>2002</v>
      </c>
      <c r="V379">
        <f>IF(VLOOKUP(D379,Sku_Consolidated!A2:S948,19,FALSE)="SHOWCASE", VLOOKUP(U379,Store_Showcase!B2:C134,2, FALSE), IF(VLOOKUP(D379,Sku_Consolidated!A2:S948,19,FALSE)="VAM",VLOOKUP(U379,Store_VAM!B2:C271,2, FALSE),VLOOKUP(U379,Store_SRP!B2:C103,2, FALSE)))</f>
      </c>
      <c r="W379">
        <f>VLOOKUP(D379,Sku_Consolidated!A2:G948, 7, FALSE)</f>
      </c>
      <c r="X379">
        <f>VLOOKUP(D379,Sku_Consolidated!A2:K948, 11, FALSE)</f>
      </c>
      <c r="Y379">
        <f>VLOOKUP(D379,Sku_Consolidated!A2:H948, 8, FALSE)</f>
      </c>
      <c r="Z379">
        <f>VLOOKUP(D379,Sku_Consolidated!A2:I948, 9, FALSE)</f>
      </c>
      <c r="AA379" t="s">
        <v>41</v>
      </c>
      <c r="AB379">
        <f>VLOOKUP(D379,Sku_Consolidated!A2:E948, {5}, FALSE)</f>
      </c>
      <c r="AC379">
        <f>IF(VLOOKUP(D379,Sku_Consolidated!A2:S948,19,FALSE)="SHOWCASE", VLOOKUP(U379,Store_Showcase!B2:N134,13, FALSE), IF(VLOOKUP(D379,Sku_Consolidated!A2:S948,19,FALSE)="VAM",VLOOKUP(U379,Store_VAM!B2:N271,13, FALSE),VLOOKUP(U379,Store_SRP!B2:N103,13, FALSE)))</f>
      </c>
      <c r="AD379">
        <f>IF(IFERROR(AC379,TRUE)=TRUE, "-","OK")</f>
      </c>
      <c r="AE379">
        <f>IF(IFERROR(VLOOKUP(U379,Store_Showcase!B2:H134,{5}, FALSE), TRUE)=TRUE, IF(IFERROR(VLOOKUP(U379,Store_SRP!B2:H103,{5}, FALSE), TRUE)=TRUE,VLOOKUP(U379,Store_VAM!B2:H271,{5}, FALSE),VLOOKUP(U379,Store_SRP!B2:H103,{5}, FALSE)), VLOOKUP(U379,Store_Showcase!B2:H134,{5}, FALSE))</f>
      </c>
      <c r="AF379">
        <f>IF(IFERROR(VLOOKUP(U379,Store_Showcase!B2:H134,{6}, FALSE), TRUE)=TRUE, IF(IFERROR(VLOOKUP(U379,Store_SRP!B2:H103,{6}, FALSE), TRUE)=TRUE,VLOOKUP(U379,Store_VAM!B2:H271,{6}, FALSE),VLOOKUP(U379,Store_SRP!B2:H103,{6}, FALSE)), VLOOKUP(U379,Store_Showcase!B2:H134,{6}, FALSE))</f>
      </c>
      <c r="AG379">
        <f>VLOOKUP(D379,Sku_Consolidated!A2:R948,18,FALSE)</f>
      </c>
      <c r="AH379">
        <f>VLOOKUP(D379,Sku_Consolidated!A2:S948,19,FALSE)</f>
      </c>
      <c r="AI379">
        <f>VLOOKUP(D379,Sku_Consolidated!A2:T948,20,FALSE)</f>
      </c>
    </row>
    <row r="380" spans="1:35" x14ac:dyDescent="0.25">
      <c r="A380">
        <v>2024</v>
      </c>
      <c r="B380" t="s">
        <v>30</v>
      </c>
      <c r="C380" t="s">
        <v>31</v>
      </c>
      <c r="D380">
        <v>21838</v>
      </c>
      <c r="E380" t="s">
        <v>275</v>
      </c>
      <c r="F380" s="12" t="s">
        <v>79</v>
      </c>
      <c r="G380" s="12" t="s">
        <v>79</v>
      </c>
      <c r="H380" t="s">
        <v>10</v>
      </c>
      <c r="I380" s="13" t="s">
        <v>431</v>
      </c>
      <c r="J380" s="13">
        <f>IF(H380="EA", I380, 0)</f>
      </c>
      <c r="K380" s="13">
        <f>IF(H380="KG", I380, I380 * VLOOKUP(D380,Sku_Consolidated!A2:U948,21,FALSE))</f>
      </c>
      <c r="L380" s="14" t="s">
        <v>36</v>
      </c>
      <c r="M380">
        <v>88</v>
      </c>
      <c r="N380" s="14" t="s">
        <v>432</v>
      </c>
      <c r="O380" s="14" t="s">
        <v>433</v>
      </c>
      <c r="P380" s="14" t="s">
        <v>36</v>
      </c>
      <c r="Q380" s="14" t="s">
        <v>433</v>
      </c>
      <c r="R380">
        <f>IF(IFERROR(VLOOKUP(U380,Store_Showcase!B2:H134,7, FALSE), TRUE)=TRUE, IF(IFERROR(VLOOKUP(U380,Store_SRP!B2:H103,7, FALSE), TRUE)=TRUE,VLOOKUP(U380,Store_VAM!B2:H271,7, FALSE),VLOOKUP(U380,Store_SRP!B2:H103,7, FALSE)), VLOOKUP(U380,Store_Showcase!B2:H134,7, FALSE))</f>
      </c>
      <c r="S380">
        <f>IF(IFERROR(VLOOKUP(U380,Store_Showcase!B2:K134,10, FALSE), TRUE)=TRUE, IF(IFERROR(VLOOKUP(U380,Store_SRP!B2:K103,10, FALSE), TRUE)=TRUE,VLOOKUP(U380,Store_VAM!B2:K271,10, FALSE),VLOOKUP(U380,Store_SRP!B2:K103,10, FALSE)), VLOOKUP(U380,Store_Showcase!B2:K134,10, FALSE))</f>
      </c>
      <c r="T380">
        <f>IF(VLOOKUP(D380,Sku_Consolidated!A2:S948,19,FALSE)="SHOWCASE", VLOOKUP(U380,Store_Showcase!B2:L134,11, FALSE), IF(VLOOKUP(D380,Sku_Consolidated!A2:S948,19,FALSE)="VAM",VLOOKUP(U380,Store_VAM!B2:L271,11, FALSE),VLOOKUP(U380,Store_SRP!B2:L103,11, FALSE)))</f>
      </c>
      <c r="U380" s="14">
        <v>2002</v>
      </c>
      <c r="V380">
        <f>IF(VLOOKUP(D380,Sku_Consolidated!A2:S948,19,FALSE)="SHOWCASE", VLOOKUP(U380,Store_Showcase!B2:C134,2, FALSE), IF(VLOOKUP(D380,Sku_Consolidated!A2:S948,19,FALSE)="VAM",VLOOKUP(U380,Store_VAM!B2:C271,2, FALSE),VLOOKUP(U380,Store_SRP!B2:C103,2, FALSE)))</f>
      </c>
      <c r="W380">
        <f>VLOOKUP(D380,Sku_Consolidated!A2:G948, 7, FALSE)</f>
      </c>
      <c r="X380">
        <f>VLOOKUP(D380,Sku_Consolidated!A2:K948, 11, FALSE)</f>
      </c>
      <c r="Y380">
        <f>VLOOKUP(D380,Sku_Consolidated!A2:H948, 8, FALSE)</f>
      </c>
      <c r="Z380">
        <f>VLOOKUP(D380,Sku_Consolidated!A2:I948, 9, FALSE)</f>
      </c>
      <c r="AA380" t="s">
        <v>41</v>
      </c>
      <c r="AB380">
        <f>VLOOKUP(D380,Sku_Consolidated!A2:E948, {5}, FALSE)</f>
      </c>
      <c r="AC380">
        <f>IF(VLOOKUP(D380,Sku_Consolidated!A2:S948,19,FALSE)="SHOWCASE", VLOOKUP(U380,Store_Showcase!B2:N134,13, FALSE), IF(VLOOKUP(D380,Sku_Consolidated!A2:S948,19,FALSE)="VAM",VLOOKUP(U380,Store_VAM!B2:N271,13, FALSE),VLOOKUP(U380,Store_SRP!B2:N103,13, FALSE)))</f>
      </c>
      <c r="AD380">
        <f>IF(IFERROR(AC380,TRUE)=TRUE, "-","OK")</f>
      </c>
      <c r="AE380">
        <f>IF(IFERROR(VLOOKUP(U380,Store_Showcase!B2:H134,{5}, FALSE), TRUE)=TRUE, IF(IFERROR(VLOOKUP(U380,Store_SRP!B2:H103,{5}, FALSE), TRUE)=TRUE,VLOOKUP(U380,Store_VAM!B2:H271,{5}, FALSE),VLOOKUP(U380,Store_SRP!B2:H103,{5}, FALSE)), VLOOKUP(U380,Store_Showcase!B2:H134,{5}, FALSE))</f>
      </c>
      <c r="AF380">
        <f>IF(IFERROR(VLOOKUP(U380,Store_Showcase!B2:H134,{6}, FALSE), TRUE)=TRUE, IF(IFERROR(VLOOKUP(U380,Store_SRP!B2:H103,{6}, FALSE), TRUE)=TRUE,VLOOKUP(U380,Store_VAM!B2:H271,{6}, FALSE),VLOOKUP(U380,Store_SRP!B2:H103,{6}, FALSE)), VLOOKUP(U380,Store_Showcase!B2:H134,{6}, FALSE))</f>
      </c>
      <c r="AG380">
        <f>VLOOKUP(D380,Sku_Consolidated!A2:R948,18,FALSE)</f>
      </c>
      <c r="AH380">
        <f>VLOOKUP(D380,Sku_Consolidated!A2:S948,19,FALSE)</f>
      </c>
      <c r="AI380">
        <f>VLOOKUP(D380,Sku_Consolidated!A2:T948,20,FALSE)</f>
      </c>
    </row>
    <row r="381" spans="1:35" x14ac:dyDescent="0.25">
      <c r="A381">
        <v>2024</v>
      </c>
      <c r="B381" t="s">
        <v>30</v>
      </c>
      <c r="C381" t="s">
        <v>31</v>
      </c>
      <c r="D381">
        <v>21841</v>
      </c>
      <c r="E381" t="s">
        <v>224</v>
      </c>
      <c r="F381" s="12" t="s">
        <v>79</v>
      </c>
      <c r="G381" s="12" t="s">
        <v>79</v>
      </c>
      <c r="H381" t="s">
        <v>10</v>
      </c>
      <c r="I381" s="13" t="s">
        <v>434</v>
      </c>
      <c r="J381" s="13">
        <f>IF(H381="EA", I381, 0)</f>
      </c>
      <c r="K381" s="13">
        <f>IF(H381="KG", I381, I381 * VLOOKUP(D381,Sku_Consolidated!A2:U948,21,FALSE))</f>
      </c>
      <c r="L381" s="14" t="s">
        <v>36</v>
      </c>
      <c r="M381">
        <v>88</v>
      </c>
      <c r="N381" s="14" t="s">
        <v>435</v>
      </c>
      <c r="O381" s="14" t="s">
        <v>436</v>
      </c>
      <c r="P381" s="14" t="s">
        <v>36</v>
      </c>
      <c r="Q381" s="14" t="s">
        <v>436</v>
      </c>
      <c r="R381">
        <f>IF(IFERROR(VLOOKUP(U381,Store_Showcase!B2:H134,7, FALSE), TRUE)=TRUE, IF(IFERROR(VLOOKUP(U381,Store_SRP!B2:H103,7, FALSE), TRUE)=TRUE,VLOOKUP(U381,Store_VAM!B2:H271,7, FALSE),VLOOKUP(U381,Store_SRP!B2:H103,7, FALSE)), VLOOKUP(U381,Store_Showcase!B2:H134,7, FALSE))</f>
      </c>
      <c r="S381">
        <f>IF(IFERROR(VLOOKUP(U381,Store_Showcase!B2:K134,10, FALSE), TRUE)=TRUE, IF(IFERROR(VLOOKUP(U381,Store_SRP!B2:K103,10, FALSE), TRUE)=TRUE,VLOOKUP(U381,Store_VAM!B2:K271,10, FALSE),VLOOKUP(U381,Store_SRP!B2:K103,10, FALSE)), VLOOKUP(U381,Store_Showcase!B2:K134,10, FALSE))</f>
      </c>
      <c r="T381">
        <f>IF(VLOOKUP(D381,Sku_Consolidated!A2:S948,19,FALSE)="SHOWCASE", VLOOKUP(U381,Store_Showcase!B2:L134,11, FALSE), IF(VLOOKUP(D381,Sku_Consolidated!A2:S948,19,FALSE)="VAM",VLOOKUP(U381,Store_VAM!B2:L271,11, FALSE),VLOOKUP(U381,Store_SRP!B2:L103,11, FALSE)))</f>
      </c>
      <c r="U381" s="14">
        <v>2002</v>
      </c>
      <c r="V381">
        <f>IF(VLOOKUP(D381,Sku_Consolidated!A2:S948,19,FALSE)="SHOWCASE", VLOOKUP(U381,Store_Showcase!B2:C134,2, FALSE), IF(VLOOKUP(D381,Sku_Consolidated!A2:S948,19,FALSE)="VAM",VLOOKUP(U381,Store_VAM!B2:C271,2, FALSE),VLOOKUP(U381,Store_SRP!B2:C103,2, FALSE)))</f>
      </c>
      <c r="W381">
        <f>VLOOKUP(D381,Sku_Consolidated!A2:G948, 7, FALSE)</f>
      </c>
      <c r="X381">
        <f>VLOOKUP(D381,Sku_Consolidated!A2:K948, 11, FALSE)</f>
      </c>
      <c r="Y381">
        <f>VLOOKUP(D381,Sku_Consolidated!A2:H948, 8, FALSE)</f>
      </c>
      <c r="Z381">
        <f>VLOOKUP(D381,Sku_Consolidated!A2:I948, 9, FALSE)</f>
      </c>
      <c r="AA381" t="s">
        <v>41</v>
      </c>
      <c r="AB381">
        <f>VLOOKUP(D381,Sku_Consolidated!A2:E948, {5}, FALSE)</f>
      </c>
      <c r="AC381">
        <f>IF(VLOOKUP(D381,Sku_Consolidated!A2:S948,19,FALSE)="SHOWCASE", VLOOKUP(U381,Store_Showcase!B2:N134,13, FALSE), IF(VLOOKUP(D381,Sku_Consolidated!A2:S948,19,FALSE)="VAM",VLOOKUP(U381,Store_VAM!B2:N271,13, FALSE),VLOOKUP(U381,Store_SRP!B2:N103,13, FALSE)))</f>
      </c>
      <c r="AD381">
        <f>IF(IFERROR(AC381,TRUE)=TRUE, "-","OK")</f>
      </c>
      <c r="AE381">
        <f>IF(IFERROR(VLOOKUP(U381,Store_Showcase!B2:H134,{5}, FALSE), TRUE)=TRUE, IF(IFERROR(VLOOKUP(U381,Store_SRP!B2:H103,{5}, FALSE), TRUE)=TRUE,VLOOKUP(U381,Store_VAM!B2:H271,{5}, FALSE),VLOOKUP(U381,Store_SRP!B2:H103,{5}, FALSE)), VLOOKUP(U381,Store_Showcase!B2:H134,{5}, FALSE))</f>
      </c>
      <c r="AF381">
        <f>IF(IFERROR(VLOOKUP(U381,Store_Showcase!B2:H134,{6}, FALSE), TRUE)=TRUE, IF(IFERROR(VLOOKUP(U381,Store_SRP!B2:H103,{6}, FALSE), TRUE)=TRUE,VLOOKUP(U381,Store_VAM!B2:H271,{6}, FALSE),VLOOKUP(U381,Store_SRP!B2:H103,{6}, FALSE)), VLOOKUP(U381,Store_Showcase!B2:H134,{6}, FALSE))</f>
      </c>
      <c r="AG381">
        <f>VLOOKUP(D381,Sku_Consolidated!A2:R948,18,FALSE)</f>
      </c>
      <c r="AH381">
        <f>VLOOKUP(D381,Sku_Consolidated!A2:S948,19,FALSE)</f>
      </c>
      <c r="AI381">
        <f>VLOOKUP(D381,Sku_Consolidated!A2:T948,20,FALSE)</f>
      </c>
    </row>
    <row r="382" spans="1:35" x14ac:dyDescent="0.25">
      <c r="A382">
        <v>2024</v>
      </c>
      <c r="B382" t="s">
        <v>30</v>
      </c>
      <c r="C382" t="s">
        <v>31</v>
      </c>
      <c r="D382">
        <v>21845</v>
      </c>
      <c r="E382" t="s">
        <v>288</v>
      </c>
      <c r="F382" s="12" t="s">
        <v>79</v>
      </c>
      <c r="G382" s="12" t="s">
        <v>79</v>
      </c>
      <c r="H382" t="s">
        <v>10</v>
      </c>
      <c r="I382" s="13" t="s">
        <v>370</v>
      </c>
      <c r="J382" s="13">
        <f>IF(H382="EA", I382, 0)</f>
      </c>
      <c r="K382" s="13">
        <f>IF(H382="KG", I382, I382 * VLOOKUP(D382,Sku_Consolidated!A2:U948,21,FALSE))</f>
      </c>
      <c r="L382" s="14" t="s">
        <v>36</v>
      </c>
      <c r="M382">
        <v>88</v>
      </c>
      <c r="N382" s="14" t="s">
        <v>437</v>
      </c>
      <c r="O382" s="14" t="s">
        <v>438</v>
      </c>
      <c r="P382" s="14" t="s">
        <v>36</v>
      </c>
      <c r="Q382" s="14" t="s">
        <v>438</v>
      </c>
      <c r="R382">
        <f>IF(IFERROR(VLOOKUP(U382,Store_Showcase!B2:H134,7, FALSE), TRUE)=TRUE, IF(IFERROR(VLOOKUP(U382,Store_SRP!B2:H103,7, FALSE), TRUE)=TRUE,VLOOKUP(U382,Store_VAM!B2:H271,7, FALSE),VLOOKUP(U382,Store_SRP!B2:H103,7, FALSE)), VLOOKUP(U382,Store_Showcase!B2:H134,7, FALSE))</f>
      </c>
      <c r="S382">
        <f>IF(IFERROR(VLOOKUP(U382,Store_Showcase!B2:K134,10, FALSE), TRUE)=TRUE, IF(IFERROR(VLOOKUP(U382,Store_SRP!B2:K103,10, FALSE), TRUE)=TRUE,VLOOKUP(U382,Store_VAM!B2:K271,10, FALSE),VLOOKUP(U382,Store_SRP!B2:K103,10, FALSE)), VLOOKUP(U382,Store_Showcase!B2:K134,10, FALSE))</f>
      </c>
      <c r="T382">
        <f>IF(VLOOKUP(D382,Sku_Consolidated!A2:S948,19,FALSE)="SHOWCASE", VLOOKUP(U382,Store_Showcase!B2:L134,11, FALSE), IF(VLOOKUP(D382,Sku_Consolidated!A2:S948,19,FALSE)="VAM",VLOOKUP(U382,Store_VAM!B2:L271,11, FALSE),VLOOKUP(U382,Store_SRP!B2:L103,11, FALSE)))</f>
      </c>
      <c r="U382" s="14">
        <v>2002</v>
      </c>
      <c r="V382">
        <f>IF(VLOOKUP(D382,Sku_Consolidated!A2:S948,19,FALSE)="SHOWCASE", VLOOKUP(U382,Store_Showcase!B2:C134,2, FALSE), IF(VLOOKUP(D382,Sku_Consolidated!A2:S948,19,FALSE)="VAM",VLOOKUP(U382,Store_VAM!B2:C271,2, FALSE),VLOOKUP(U382,Store_SRP!B2:C103,2, FALSE)))</f>
      </c>
      <c r="W382">
        <f>VLOOKUP(D382,Sku_Consolidated!A2:G948, 7, FALSE)</f>
      </c>
      <c r="X382">
        <f>VLOOKUP(D382,Sku_Consolidated!A2:K948, 11, FALSE)</f>
      </c>
      <c r="Y382">
        <f>VLOOKUP(D382,Sku_Consolidated!A2:H948, 8, FALSE)</f>
      </c>
      <c r="Z382">
        <f>VLOOKUP(D382,Sku_Consolidated!A2:I948, 9, FALSE)</f>
      </c>
      <c r="AA382" t="s">
        <v>41</v>
      </c>
      <c r="AB382">
        <f>VLOOKUP(D382,Sku_Consolidated!A2:E948, {5}, FALSE)</f>
      </c>
      <c r="AC382">
        <f>IF(VLOOKUP(D382,Sku_Consolidated!A2:S948,19,FALSE)="SHOWCASE", VLOOKUP(U382,Store_Showcase!B2:N134,13, FALSE), IF(VLOOKUP(D382,Sku_Consolidated!A2:S948,19,FALSE)="VAM",VLOOKUP(U382,Store_VAM!B2:N271,13, FALSE),VLOOKUP(U382,Store_SRP!B2:N103,13, FALSE)))</f>
      </c>
      <c r="AD382">
        <f>IF(IFERROR(AC382,TRUE)=TRUE, "-","OK")</f>
      </c>
      <c r="AE382">
        <f>IF(IFERROR(VLOOKUP(U382,Store_Showcase!B2:H134,{5}, FALSE), TRUE)=TRUE, IF(IFERROR(VLOOKUP(U382,Store_SRP!B2:H103,{5}, FALSE), TRUE)=TRUE,VLOOKUP(U382,Store_VAM!B2:H271,{5}, FALSE),VLOOKUP(U382,Store_SRP!B2:H103,{5}, FALSE)), VLOOKUP(U382,Store_Showcase!B2:H134,{5}, FALSE))</f>
      </c>
      <c r="AF382">
        <f>IF(IFERROR(VLOOKUP(U382,Store_Showcase!B2:H134,{6}, FALSE), TRUE)=TRUE, IF(IFERROR(VLOOKUP(U382,Store_SRP!B2:H103,{6}, FALSE), TRUE)=TRUE,VLOOKUP(U382,Store_VAM!B2:H271,{6}, FALSE),VLOOKUP(U382,Store_SRP!B2:H103,{6}, FALSE)), VLOOKUP(U382,Store_Showcase!B2:H134,{6}, FALSE))</f>
      </c>
      <c r="AG382">
        <f>VLOOKUP(D382,Sku_Consolidated!A2:R948,18,FALSE)</f>
      </c>
      <c r="AH382">
        <f>VLOOKUP(D382,Sku_Consolidated!A2:S948,19,FALSE)</f>
      </c>
      <c r="AI382">
        <f>VLOOKUP(D382,Sku_Consolidated!A2:T948,20,FALSE)</f>
      </c>
    </row>
    <row r="383" spans="1:35" x14ac:dyDescent="0.25">
      <c r="A383">
        <v>2024</v>
      </c>
      <c r="B383" t="s">
        <v>30</v>
      </c>
      <c r="C383" t="s">
        <v>31</v>
      </c>
      <c r="D383">
        <v>21851</v>
      </c>
      <c r="E383" t="s">
        <v>232</v>
      </c>
      <c r="F383" s="12" t="s">
        <v>79</v>
      </c>
      <c r="G383" s="12" t="s">
        <v>79</v>
      </c>
      <c r="H383" t="s">
        <v>10</v>
      </c>
      <c r="I383" s="13" t="s">
        <v>305</v>
      </c>
      <c r="J383" s="13">
        <f>IF(H383="EA", I383, 0)</f>
      </c>
      <c r="K383" s="13">
        <f>IF(H383="KG", I383, I383 * VLOOKUP(D383,Sku_Consolidated!A2:U948,21,FALSE))</f>
      </c>
      <c r="L383" s="14" t="s">
        <v>36</v>
      </c>
      <c r="M383">
        <v>88</v>
      </c>
      <c r="N383" s="14" t="s">
        <v>439</v>
      </c>
      <c r="O383" s="14" t="s">
        <v>440</v>
      </c>
      <c r="P383" s="14" t="s">
        <v>36</v>
      </c>
      <c r="Q383" s="14" t="s">
        <v>440</v>
      </c>
      <c r="R383">
        <f>IF(IFERROR(VLOOKUP(U383,Store_Showcase!B2:H134,7, FALSE), TRUE)=TRUE, IF(IFERROR(VLOOKUP(U383,Store_SRP!B2:H103,7, FALSE), TRUE)=TRUE,VLOOKUP(U383,Store_VAM!B2:H271,7, FALSE),VLOOKUP(U383,Store_SRP!B2:H103,7, FALSE)), VLOOKUP(U383,Store_Showcase!B2:H134,7, FALSE))</f>
      </c>
      <c r="S383">
        <f>IF(IFERROR(VLOOKUP(U383,Store_Showcase!B2:K134,10, FALSE), TRUE)=TRUE, IF(IFERROR(VLOOKUP(U383,Store_SRP!B2:K103,10, FALSE), TRUE)=TRUE,VLOOKUP(U383,Store_VAM!B2:K271,10, FALSE),VLOOKUP(U383,Store_SRP!B2:K103,10, FALSE)), VLOOKUP(U383,Store_Showcase!B2:K134,10, FALSE))</f>
      </c>
      <c r="T383">
        <f>IF(VLOOKUP(D383,Sku_Consolidated!A2:S948,19,FALSE)="SHOWCASE", VLOOKUP(U383,Store_Showcase!B2:L134,11, FALSE), IF(VLOOKUP(D383,Sku_Consolidated!A2:S948,19,FALSE)="VAM",VLOOKUP(U383,Store_VAM!B2:L271,11, FALSE),VLOOKUP(U383,Store_SRP!B2:L103,11, FALSE)))</f>
      </c>
      <c r="U383" s="14">
        <v>2002</v>
      </c>
      <c r="V383">
        <f>IF(VLOOKUP(D383,Sku_Consolidated!A2:S948,19,FALSE)="SHOWCASE", VLOOKUP(U383,Store_Showcase!B2:C134,2, FALSE), IF(VLOOKUP(D383,Sku_Consolidated!A2:S948,19,FALSE)="VAM",VLOOKUP(U383,Store_VAM!B2:C271,2, FALSE),VLOOKUP(U383,Store_SRP!B2:C103,2, FALSE)))</f>
      </c>
      <c r="W383">
        <f>VLOOKUP(D383,Sku_Consolidated!A2:G948, 7, FALSE)</f>
      </c>
      <c r="X383">
        <f>VLOOKUP(D383,Sku_Consolidated!A2:K948, 11, FALSE)</f>
      </c>
      <c r="Y383">
        <f>VLOOKUP(D383,Sku_Consolidated!A2:H948, 8, FALSE)</f>
      </c>
      <c r="Z383">
        <f>VLOOKUP(D383,Sku_Consolidated!A2:I948, 9, FALSE)</f>
      </c>
      <c r="AA383" t="s">
        <v>41</v>
      </c>
      <c r="AB383">
        <f>VLOOKUP(D383,Sku_Consolidated!A2:E948, {5}, FALSE)</f>
      </c>
      <c r="AC383">
        <f>IF(VLOOKUP(D383,Sku_Consolidated!A2:S948,19,FALSE)="SHOWCASE", VLOOKUP(U383,Store_Showcase!B2:N134,13, FALSE), IF(VLOOKUP(D383,Sku_Consolidated!A2:S948,19,FALSE)="VAM",VLOOKUP(U383,Store_VAM!B2:N271,13, FALSE),VLOOKUP(U383,Store_SRP!B2:N103,13, FALSE)))</f>
      </c>
      <c r="AD383">
        <f>IF(IFERROR(AC383,TRUE)=TRUE, "-","OK")</f>
      </c>
      <c r="AE383">
        <f>IF(IFERROR(VLOOKUP(U383,Store_Showcase!B2:H134,{5}, FALSE), TRUE)=TRUE, IF(IFERROR(VLOOKUP(U383,Store_SRP!B2:H103,{5}, FALSE), TRUE)=TRUE,VLOOKUP(U383,Store_VAM!B2:H271,{5}, FALSE),VLOOKUP(U383,Store_SRP!B2:H103,{5}, FALSE)), VLOOKUP(U383,Store_Showcase!B2:H134,{5}, FALSE))</f>
      </c>
      <c r="AF383">
        <f>IF(IFERROR(VLOOKUP(U383,Store_Showcase!B2:H134,{6}, FALSE), TRUE)=TRUE, IF(IFERROR(VLOOKUP(U383,Store_SRP!B2:H103,{6}, FALSE), TRUE)=TRUE,VLOOKUP(U383,Store_VAM!B2:H271,{6}, FALSE),VLOOKUP(U383,Store_SRP!B2:H103,{6}, FALSE)), VLOOKUP(U383,Store_Showcase!B2:H134,{6}, FALSE))</f>
      </c>
      <c r="AG383">
        <f>VLOOKUP(D383,Sku_Consolidated!A2:R948,18,FALSE)</f>
      </c>
      <c r="AH383">
        <f>VLOOKUP(D383,Sku_Consolidated!A2:S948,19,FALSE)</f>
      </c>
      <c r="AI383">
        <f>VLOOKUP(D383,Sku_Consolidated!A2:T948,20,FALSE)</f>
      </c>
    </row>
    <row r="384" spans="1:35" x14ac:dyDescent="0.25">
      <c r="A384">
        <v>2024</v>
      </c>
      <c r="B384" t="s">
        <v>30</v>
      </c>
      <c r="C384" t="s">
        <v>31</v>
      </c>
      <c r="D384">
        <v>21865</v>
      </c>
      <c r="E384" t="s">
        <v>236</v>
      </c>
      <c r="F384" s="12" t="s">
        <v>79</v>
      </c>
      <c r="G384" s="12" t="s">
        <v>79</v>
      </c>
      <c r="H384" t="s">
        <v>10</v>
      </c>
      <c r="I384" s="13" t="s">
        <v>441</v>
      </c>
      <c r="J384" s="13">
        <f>IF(H384="EA", I384, 0)</f>
      </c>
      <c r="K384" s="13">
        <f>IF(H384="KG", I384, I384 * VLOOKUP(D384,Sku_Consolidated!A2:U948,21,FALSE))</f>
      </c>
      <c r="L384" s="14" t="s">
        <v>36</v>
      </c>
      <c r="M384">
        <v>88</v>
      </c>
      <c r="N384" s="14" t="s">
        <v>442</v>
      </c>
      <c r="O384" s="14" t="s">
        <v>443</v>
      </c>
      <c r="P384" s="14" t="s">
        <v>36</v>
      </c>
      <c r="Q384" s="14" t="s">
        <v>443</v>
      </c>
      <c r="R384">
        <f>IF(IFERROR(VLOOKUP(U384,Store_Showcase!B2:H134,7, FALSE), TRUE)=TRUE, IF(IFERROR(VLOOKUP(U384,Store_SRP!B2:H103,7, FALSE), TRUE)=TRUE,VLOOKUP(U384,Store_VAM!B2:H271,7, FALSE),VLOOKUP(U384,Store_SRP!B2:H103,7, FALSE)), VLOOKUP(U384,Store_Showcase!B2:H134,7, FALSE))</f>
      </c>
      <c r="S384">
        <f>IF(IFERROR(VLOOKUP(U384,Store_Showcase!B2:K134,10, FALSE), TRUE)=TRUE, IF(IFERROR(VLOOKUP(U384,Store_SRP!B2:K103,10, FALSE), TRUE)=TRUE,VLOOKUP(U384,Store_VAM!B2:K271,10, FALSE),VLOOKUP(U384,Store_SRP!B2:K103,10, FALSE)), VLOOKUP(U384,Store_Showcase!B2:K134,10, FALSE))</f>
      </c>
      <c r="T384">
        <f>IF(VLOOKUP(D384,Sku_Consolidated!A2:S948,19,FALSE)="SHOWCASE", VLOOKUP(U384,Store_Showcase!B2:L134,11, FALSE), IF(VLOOKUP(D384,Sku_Consolidated!A2:S948,19,FALSE)="VAM",VLOOKUP(U384,Store_VAM!B2:L271,11, FALSE),VLOOKUP(U384,Store_SRP!B2:L103,11, FALSE)))</f>
      </c>
      <c r="U384" s="14">
        <v>2002</v>
      </c>
      <c r="V384">
        <f>IF(VLOOKUP(D384,Sku_Consolidated!A2:S948,19,FALSE)="SHOWCASE", VLOOKUP(U384,Store_Showcase!B2:C134,2, FALSE), IF(VLOOKUP(D384,Sku_Consolidated!A2:S948,19,FALSE)="VAM",VLOOKUP(U384,Store_VAM!B2:C271,2, FALSE),VLOOKUP(U384,Store_SRP!B2:C103,2, FALSE)))</f>
      </c>
      <c r="W384">
        <f>VLOOKUP(D384,Sku_Consolidated!A2:G948, 7, FALSE)</f>
      </c>
      <c r="X384">
        <f>VLOOKUP(D384,Sku_Consolidated!A2:K948, 11, FALSE)</f>
      </c>
      <c r="Y384">
        <f>VLOOKUP(D384,Sku_Consolidated!A2:H948, 8, FALSE)</f>
      </c>
      <c r="Z384">
        <f>VLOOKUP(D384,Sku_Consolidated!A2:I948, 9, FALSE)</f>
      </c>
      <c r="AA384" t="s">
        <v>41</v>
      </c>
      <c r="AB384">
        <f>VLOOKUP(D384,Sku_Consolidated!A2:E948, {5}, FALSE)</f>
      </c>
      <c r="AC384">
        <f>IF(VLOOKUP(D384,Sku_Consolidated!A2:S948,19,FALSE)="SHOWCASE", VLOOKUP(U384,Store_Showcase!B2:N134,13, FALSE), IF(VLOOKUP(D384,Sku_Consolidated!A2:S948,19,FALSE)="VAM",VLOOKUP(U384,Store_VAM!B2:N271,13, FALSE),VLOOKUP(U384,Store_SRP!B2:N103,13, FALSE)))</f>
      </c>
      <c r="AD384">
        <f>IF(IFERROR(AC384,TRUE)=TRUE, "-","OK")</f>
      </c>
      <c r="AE384">
        <f>IF(IFERROR(VLOOKUP(U384,Store_Showcase!B2:H134,{5}, FALSE), TRUE)=TRUE, IF(IFERROR(VLOOKUP(U384,Store_SRP!B2:H103,{5}, FALSE), TRUE)=TRUE,VLOOKUP(U384,Store_VAM!B2:H271,{5}, FALSE),VLOOKUP(U384,Store_SRP!B2:H103,{5}, FALSE)), VLOOKUP(U384,Store_Showcase!B2:H134,{5}, FALSE))</f>
      </c>
      <c r="AF384">
        <f>IF(IFERROR(VLOOKUP(U384,Store_Showcase!B2:H134,{6}, FALSE), TRUE)=TRUE, IF(IFERROR(VLOOKUP(U384,Store_SRP!B2:H103,{6}, FALSE), TRUE)=TRUE,VLOOKUP(U384,Store_VAM!B2:H271,{6}, FALSE),VLOOKUP(U384,Store_SRP!B2:H103,{6}, FALSE)), VLOOKUP(U384,Store_Showcase!B2:H134,{6}, FALSE))</f>
      </c>
      <c r="AG384">
        <f>VLOOKUP(D384,Sku_Consolidated!A2:R948,18,FALSE)</f>
      </c>
      <c r="AH384">
        <f>VLOOKUP(D384,Sku_Consolidated!A2:S948,19,FALSE)</f>
      </c>
      <c r="AI384">
        <f>VLOOKUP(D384,Sku_Consolidated!A2:T948,20,FALSE)</f>
      </c>
    </row>
    <row r="385" spans="1:35" x14ac:dyDescent="0.25">
      <c r="A385">
        <v>2024</v>
      </c>
      <c r="B385" t="s">
        <v>30</v>
      </c>
      <c r="C385" t="s">
        <v>31</v>
      </c>
      <c r="D385">
        <v>21866</v>
      </c>
      <c r="E385" t="s">
        <v>240</v>
      </c>
      <c r="F385" s="12" t="s">
        <v>79</v>
      </c>
      <c r="G385" s="12" t="s">
        <v>79</v>
      </c>
      <c r="H385" t="s">
        <v>10</v>
      </c>
      <c r="I385" s="13" t="s">
        <v>444</v>
      </c>
      <c r="J385" s="13">
        <f>IF(H385="EA", I385, 0)</f>
      </c>
      <c r="K385" s="13">
        <f>IF(H385="KG", I385, I385 * VLOOKUP(D385,Sku_Consolidated!A2:U948,21,FALSE))</f>
      </c>
      <c r="L385" s="14" t="s">
        <v>36</v>
      </c>
      <c r="M385">
        <v>88</v>
      </c>
      <c r="N385" s="14" t="s">
        <v>445</v>
      </c>
      <c r="O385" s="14" t="s">
        <v>446</v>
      </c>
      <c r="P385" s="14" t="s">
        <v>36</v>
      </c>
      <c r="Q385" s="14" t="s">
        <v>446</v>
      </c>
      <c r="R385">
        <f>IF(IFERROR(VLOOKUP(U385,Store_Showcase!B2:H134,7, FALSE), TRUE)=TRUE, IF(IFERROR(VLOOKUP(U385,Store_SRP!B2:H103,7, FALSE), TRUE)=TRUE,VLOOKUP(U385,Store_VAM!B2:H271,7, FALSE),VLOOKUP(U385,Store_SRP!B2:H103,7, FALSE)), VLOOKUP(U385,Store_Showcase!B2:H134,7, FALSE))</f>
      </c>
      <c r="S385">
        <f>IF(IFERROR(VLOOKUP(U385,Store_Showcase!B2:K134,10, FALSE), TRUE)=TRUE, IF(IFERROR(VLOOKUP(U385,Store_SRP!B2:K103,10, FALSE), TRUE)=TRUE,VLOOKUP(U385,Store_VAM!B2:K271,10, FALSE),VLOOKUP(U385,Store_SRP!B2:K103,10, FALSE)), VLOOKUP(U385,Store_Showcase!B2:K134,10, FALSE))</f>
      </c>
      <c r="T385">
        <f>IF(VLOOKUP(D385,Sku_Consolidated!A2:S948,19,FALSE)="SHOWCASE", VLOOKUP(U385,Store_Showcase!B2:L134,11, FALSE), IF(VLOOKUP(D385,Sku_Consolidated!A2:S948,19,FALSE)="VAM",VLOOKUP(U385,Store_VAM!B2:L271,11, FALSE),VLOOKUP(U385,Store_SRP!B2:L103,11, FALSE)))</f>
      </c>
      <c r="U385" s="14">
        <v>2002</v>
      </c>
      <c r="V385">
        <f>IF(VLOOKUP(D385,Sku_Consolidated!A2:S948,19,FALSE)="SHOWCASE", VLOOKUP(U385,Store_Showcase!B2:C134,2, FALSE), IF(VLOOKUP(D385,Sku_Consolidated!A2:S948,19,FALSE)="VAM",VLOOKUP(U385,Store_VAM!B2:C271,2, FALSE),VLOOKUP(U385,Store_SRP!B2:C103,2, FALSE)))</f>
      </c>
      <c r="W385">
        <f>VLOOKUP(D385,Sku_Consolidated!A2:G948, 7, FALSE)</f>
      </c>
      <c r="X385">
        <f>VLOOKUP(D385,Sku_Consolidated!A2:K948, 11, FALSE)</f>
      </c>
      <c r="Y385">
        <f>VLOOKUP(D385,Sku_Consolidated!A2:H948, 8, FALSE)</f>
      </c>
      <c r="Z385">
        <f>VLOOKUP(D385,Sku_Consolidated!A2:I948, 9, FALSE)</f>
      </c>
      <c r="AA385" t="s">
        <v>41</v>
      </c>
      <c r="AB385">
        <f>VLOOKUP(D385,Sku_Consolidated!A2:E948, {5}, FALSE)</f>
      </c>
      <c r="AC385">
        <f>IF(VLOOKUP(D385,Sku_Consolidated!A2:S948,19,FALSE)="SHOWCASE", VLOOKUP(U385,Store_Showcase!B2:N134,13, FALSE), IF(VLOOKUP(D385,Sku_Consolidated!A2:S948,19,FALSE)="VAM",VLOOKUP(U385,Store_VAM!B2:N271,13, FALSE),VLOOKUP(U385,Store_SRP!B2:N103,13, FALSE)))</f>
      </c>
      <c r="AD385">
        <f>IF(IFERROR(AC385,TRUE)=TRUE, "-","OK")</f>
      </c>
      <c r="AE385">
        <f>IF(IFERROR(VLOOKUP(U385,Store_Showcase!B2:H134,{5}, FALSE), TRUE)=TRUE, IF(IFERROR(VLOOKUP(U385,Store_SRP!B2:H103,{5}, FALSE), TRUE)=TRUE,VLOOKUP(U385,Store_VAM!B2:H271,{5}, FALSE),VLOOKUP(U385,Store_SRP!B2:H103,{5}, FALSE)), VLOOKUP(U385,Store_Showcase!B2:H134,{5}, FALSE))</f>
      </c>
      <c r="AF385">
        <f>IF(IFERROR(VLOOKUP(U385,Store_Showcase!B2:H134,{6}, FALSE), TRUE)=TRUE, IF(IFERROR(VLOOKUP(U385,Store_SRP!B2:H103,{6}, FALSE), TRUE)=TRUE,VLOOKUP(U385,Store_VAM!B2:H271,{6}, FALSE),VLOOKUP(U385,Store_SRP!B2:H103,{6}, FALSE)), VLOOKUP(U385,Store_Showcase!B2:H134,{6}, FALSE))</f>
      </c>
      <c r="AG385">
        <f>VLOOKUP(D385,Sku_Consolidated!A2:R948,18,FALSE)</f>
      </c>
      <c r="AH385">
        <f>VLOOKUP(D385,Sku_Consolidated!A2:S948,19,FALSE)</f>
      </c>
      <c r="AI385">
        <f>VLOOKUP(D385,Sku_Consolidated!A2:T948,20,FALSE)</f>
      </c>
    </row>
    <row r="386" spans="1:35" x14ac:dyDescent="0.25">
      <c r="A386">
        <v>2024</v>
      </c>
      <c r="B386" t="s">
        <v>30</v>
      </c>
      <c r="C386" t="s">
        <v>31</v>
      </c>
      <c r="D386">
        <v>21892</v>
      </c>
      <c r="E386" t="s">
        <v>244</v>
      </c>
      <c r="F386" s="12" t="s">
        <v>79</v>
      </c>
      <c r="G386" s="12" t="s">
        <v>79</v>
      </c>
      <c r="H386" t="s">
        <v>10</v>
      </c>
      <c r="I386" s="13" t="s">
        <v>420</v>
      </c>
      <c r="J386" s="13">
        <f>IF(H386="EA", I386, 0)</f>
      </c>
      <c r="K386" s="13">
        <f>IF(H386="KG", I386, I386 * VLOOKUP(D386,Sku_Consolidated!A2:U948,21,FALSE))</f>
      </c>
      <c r="L386" s="14" t="s">
        <v>36</v>
      </c>
      <c r="M386">
        <v>88</v>
      </c>
      <c r="N386" s="14" t="s">
        <v>447</v>
      </c>
      <c r="O386" s="14" t="s">
        <v>448</v>
      </c>
      <c r="P386" s="14" t="s">
        <v>36</v>
      </c>
      <c r="Q386" s="14" t="s">
        <v>448</v>
      </c>
      <c r="R386">
        <f>IF(IFERROR(VLOOKUP(U386,Store_Showcase!B2:H134,7, FALSE), TRUE)=TRUE, IF(IFERROR(VLOOKUP(U386,Store_SRP!B2:H103,7, FALSE), TRUE)=TRUE,VLOOKUP(U386,Store_VAM!B2:H271,7, FALSE),VLOOKUP(U386,Store_SRP!B2:H103,7, FALSE)), VLOOKUP(U386,Store_Showcase!B2:H134,7, FALSE))</f>
      </c>
      <c r="S386">
        <f>IF(IFERROR(VLOOKUP(U386,Store_Showcase!B2:K134,10, FALSE), TRUE)=TRUE, IF(IFERROR(VLOOKUP(U386,Store_SRP!B2:K103,10, FALSE), TRUE)=TRUE,VLOOKUP(U386,Store_VAM!B2:K271,10, FALSE),VLOOKUP(U386,Store_SRP!B2:K103,10, FALSE)), VLOOKUP(U386,Store_Showcase!B2:K134,10, FALSE))</f>
      </c>
      <c r="T386">
        <f>IF(VLOOKUP(D386,Sku_Consolidated!A2:S948,19,FALSE)="SHOWCASE", VLOOKUP(U386,Store_Showcase!B2:L134,11, FALSE), IF(VLOOKUP(D386,Sku_Consolidated!A2:S948,19,FALSE)="VAM",VLOOKUP(U386,Store_VAM!B2:L271,11, FALSE),VLOOKUP(U386,Store_SRP!B2:L103,11, FALSE)))</f>
      </c>
      <c r="U386" s="14">
        <v>2002</v>
      </c>
      <c r="V386">
        <f>IF(VLOOKUP(D386,Sku_Consolidated!A2:S948,19,FALSE)="SHOWCASE", VLOOKUP(U386,Store_Showcase!B2:C134,2, FALSE), IF(VLOOKUP(D386,Sku_Consolidated!A2:S948,19,FALSE)="VAM",VLOOKUP(U386,Store_VAM!B2:C271,2, FALSE),VLOOKUP(U386,Store_SRP!B2:C103,2, FALSE)))</f>
      </c>
      <c r="W386">
        <f>VLOOKUP(D386,Sku_Consolidated!A2:G948, 7, FALSE)</f>
      </c>
      <c r="X386">
        <f>VLOOKUP(D386,Sku_Consolidated!A2:K948, 11, FALSE)</f>
      </c>
      <c r="Y386">
        <f>VLOOKUP(D386,Sku_Consolidated!A2:H948, 8, FALSE)</f>
      </c>
      <c r="Z386">
        <f>VLOOKUP(D386,Sku_Consolidated!A2:I948, 9, FALSE)</f>
      </c>
      <c r="AA386" t="s">
        <v>41</v>
      </c>
      <c r="AB386">
        <f>VLOOKUP(D386,Sku_Consolidated!A2:E948, {5}, FALSE)</f>
      </c>
      <c r="AC386">
        <f>IF(VLOOKUP(D386,Sku_Consolidated!A2:S948,19,FALSE)="SHOWCASE", VLOOKUP(U386,Store_Showcase!B2:N134,13, FALSE), IF(VLOOKUP(D386,Sku_Consolidated!A2:S948,19,FALSE)="VAM",VLOOKUP(U386,Store_VAM!B2:N271,13, FALSE),VLOOKUP(U386,Store_SRP!B2:N103,13, FALSE)))</f>
      </c>
      <c r="AD386">
        <f>IF(IFERROR(AC386,TRUE)=TRUE, "-","OK")</f>
      </c>
      <c r="AE386">
        <f>IF(IFERROR(VLOOKUP(U386,Store_Showcase!B2:H134,{5}, FALSE), TRUE)=TRUE, IF(IFERROR(VLOOKUP(U386,Store_SRP!B2:H103,{5}, FALSE), TRUE)=TRUE,VLOOKUP(U386,Store_VAM!B2:H271,{5}, FALSE),VLOOKUP(U386,Store_SRP!B2:H103,{5}, FALSE)), VLOOKUP(U386,Store_Showcase!B2:H134,{5}, FALSE))</f>
      </c>
      <c r="AF386">
        <f>IF(IFERROR(VLOOKUP(U386,Store_Showcase!B2:H134,{6}, FALSE), TRUE)=TRUE, IF(IFERROR(VLOOKUP(U386,Store_SRP!B2:H103,{6}, FALSE), TRUE)=TRUE,VLOOKUP(U386,Store_VAM!B2:H271,{6}, FALSE),VLOOKUP(U386,Store_SRP!B2:H103,{6}, FALSE)), VLOOKUP(U386,Store_Showcase!B2:H134,{6}, FALSE))</f>
      </c>
      <c r="AG386">
        <f>VLOOKUP(D386,Sku_Consolidated!A2:R948,18,FALSE)</f>
      </c>
      <c r="AH386">
        <f>VLOOKUP(D386,Sku_Consolidated!A2:S948,19,FALSE)</f>
      </c>
      <c r="AI386">
        <f>VLOOKUP(D386,Sku_Consolidated!A2:T948,20,FALSE)</f>
      </c>
    </row>
    <row r="387" spans="1:35" x14ac:dyDescent="0.25">
      <c r="A387">
        <v>2024</v>
      </c>
      <c r="B387" t="s">
        <v>30</v>
      </c>
      <c r="C387" t="s">
        <v>31</v>
      </c>
      <c r="D387">
        <v>21923</v>
      </c>
      <c r="E387" t="s">
        <v>248</v>
      </c>
      <c r="F387" s="12" t="s">
        <v>79</v>
      </c>
      <c r="G387" s="12" t="s">
        <v>79</v>
      </c>
      <c r="H387" t="s">
        <v>10</v>
      </c>
      <c r="I387" s="13" t="s">
        <v>449</v>
      </c>
      <c r="J387" s="13">
        <f>IF(H387="EA", I387, 0)</f>
      </c>
      <c r="K387" s="13">
        <f>IF(H387="KG", I387, I387 * VLOOKUP(D387,Sku_Consolidated!A2:U948,21,FALSE))</f>
      </c>
      <c r="L387" s="14" t="s">
        <v>36</v>
      </c>
      <c r="M387">
        <v>86</v>
      </c>
      <c r="N387" s="14" t="s">
        <v>450</v>
      </c>
      <c r="O387" s="14" t="s">
        <v>451</v>
      </c>
      <c r="P387" s="14" t="s">
        <v>36</v>
      </c>
      <c r="Q387" s="14" t="s">
        <v>451</v>
      </c>
      <c r="R387">
        <f>IF(IFERROR(VLOOKUP(U387,Store_Showcase!B2:H134,7, FALSE), TRUE)=TRUE, IF(IFERROR(VLOOKUP(U387,Store_SRP!B2:H103,7, FALSE), TRUE)=TRUE,VLOOKUP(U387,Store_VAM!B2:H271,7, FALSE),VLOOKUP(U387,Store_SRP!B2:H103,7, FALSE)), VLOOKUP(U387,Store_Showcase!B2:H134,7, FALSE))</f>
      </c>
      <c r="S387">
        <f>IF(IFERROR(VLOOKUP(U387,Store_Showcase!B2:K134,10, FALSE), TRUE)=TRUE, IF(IFERROR(VLOOKUP(U387,Store_SRP!B2:K103,10, FALSE), TRUE)=TRUE,VLOOKUP(U387,Store_VAM!B2:K271,10, FALSE),VLOOKUP(U387,Store_SRP!B2:K103,10, FALSE)), VLOOKUP(U387,Store_Showcase!B2:K134,10, FALSE))</f>
      </c>
      <c r="T387">
        <f>IF(VLOOKUP(D387,Sku_Consolidated!A2:S948,19,FALSE)="SHOWCASE", VLOOKUP(U387,Store_Showcase!B2:L134,11, FALSE), IF(VLOOKUP(D387,Sku_Consolidated!A2:S948,19,FALSE)="VAM",VLOOKUP(U387,Store_VAM!B2:L271,11, FALSE),VLOOKUP(U387,Store_SRP!B2:L103,11, FALSE)))</f>
      </c>
      <c r="U387" s="14">
        <v>2002</v>
      </c>
      <c r="V387">
        <f>IF(VLOOKUP(D387,Sku_Consolidated!A2:S948,19,FALSE)="SHOWCASE", VLOOKUP(U387,Store_Showcase!B2:C134,2, FALSE), IF(VLOOKUP(D387,Sku_Consolidated!A2:S948,19,FALSE)="VAM",VLOOKUP(U387,Store_VAM!B2:C271,2, FALSE),VLOOKUP(U387,Store_SRP!B2:C103,2, FALSE)))</f>
      </c>
      <c r="W387">
        <f>VLOOKUP(D387,Sku_Consolidated!A2:G948, 7, FALSE)</f>
      </c>
      <c r="X387">
        <f>VLOOKUP(D387,Sku_Consolidated!A2:K948, 11, FALSE)</f>
      </c>
      <c r="Y387">
        <f>VLOOKUP(D387,Sku_Consolidated!A2:H948, 8, FALSE)</f>
      </c>
      <c r="Z387">
        <f>VLOOKUP(D387,Sku_Consolidated!A2:I948, 9, FALSE)</f>
      </c>
      <c r="AA387" t="s">
        <v>41</v>
      </c>
      <c r="AB387">
        <f>VLOOKUP(D387,Sku_Consolidated!A2:E948, {5}, FALSE)</f>
      </c>
      <c r="AC387">
        <f>IF(VLOOKUP(D387,Sku_Consolidated!A2:S948,19,FALSE)="SHOWCASE", VLOOKUP(U387,Store_Showcase!B2:N134,13, FALSE), IF(VLOOKUP(D387,Sku_Consolidated!A2:S948,19,FALSE)="VAM",VLOOKUP(U387,Store_VAM!B2:N271,13, FALSE),VLOOKUP(U387,Store_SRP!B2:N103,13, FALSE)))</f>
      </c>
      <c r="AD387">
        <f>IF(IFERROR(AC387,TRUE)=TRUE, "-","OK")</f>
      </c>
      <c r="AE387">
        <f>IF(IFERROR(VLOOKUP(U387,Store_Showcase!B2:H134,{5}, FALSE), TRUE)=TRUE, IF(IFERROR(VLOOKUP(U387,Store_SRP!B2:H103,{5}, FALSE), TRUE)=TRUE,VLOOKUP(U387,Store_VAM!B2:H271,{5}, FALSE),VLOOKUP(U387,Store_SRP!B2:H103,{5}, FALSE)), VLOOKUP(U387,Store_Showcase!B2:H134,{5}, FALSE))</f>
      </c>
      <c r="AF387">
        <f>IF(IFERROR(VLOOKUP(U387,Store_Showcase!B2:H134,{6}, FALSE), TRUE)=TRUE, IF(IFERROR(VLOOKUP(U387,Store_SRP!B2:H103,{6}, FALSE), TRUE)=TRUE,VLOOKUP(U387,Store_VAM!B2:H271,{6}, FALSE),VLOOKUP(U387,Store_SRP!B2:H103,{6}, FALSE)), VLOOKUP(U387,Store_Showcase!B2:H134,{6}, FALSE))</f>
      </c>
      <c r="AG387">
        <f>VLOOKUP(D387,Sku_Consolidated!A2:R948,18,FALSE)</f>
      </c>
      <c r="AH387">
        <f>VLOOKUP(D387,Sku_Consolidated!A2:S948,19,FALSE)</f>
      </c>
      <c r="AI387">
        <f>VLOOKUP(D387,Sku_Consolidated!A2:T948,20,FALSE)</f>
      </c>
    </row>
    <row r="388" spans="1:35" x14ac:dyDescent="0.25">
      <c r="A388">
        <v>2024</v>
      </c>
      <c r="B388" t="s">
        <v>30</v>
      </c>
      <c r="C388" t="s">
        <v>31</v>
      </c>
      <c r="D388">
        <v>22843</v>
      </c>
      <c r="E388" t="s">
        <v>255</v>
      </c>
      <c r="F388" s="12" t="s">
        <v>79</v>
      </c>
      <c r="G388" s="12" t="s">
        <v>79</v>
      </c>
      <c r="H388" t="s">
        <v>10</v>
      </c>
      <c r="I388" s="13" t="s">
        <v>452</v>
      </c>
      <c r="J388" s="13">
        <f>IF(H388="EA", I388, 0)</f>
      </c>
      <c r="K388" s="13">
        <f>IF(H388="KG", I388, I388 * VLOOKUP(D388,Sku_Consolidated!A2:U948,21,FALSE))</f>
      </c>
      <c r="L388" s="14" t="s">
        <v>36</v>
      </c>
      <c r="M388">
        <v>88</v>
      </c>
      <c r="N388" s="14" t="s">
        <v>453</v>
      </c>
      <c r="O388" s="14" t="s">
        <v>454</v>
      </c>
      <c r="P388" s="14" t="s">
        <v>36</v>
      </c>
      <c r="Q388" s="14" t="s">
        <v>454</v>
      </c>
      <c r="R388">
        <f>IF(IFERROR(VLOOKUP(U388,Store_Showcase!B2:H134,7, FALSE), TRUE)=TRUE, IF(IFERROR(VLOOKUP(U388,Store_SRP!B2:H103,7, FALSE), TRUE)=TRUE,VLOOKUP(U388,Store_VAM!B2:H271,7, FALSE),VLOOKUP(U388,Store_SRP!B2:H103,7, FALSE)), VLOOKUP(U388,Store_Showcase!B2:H134,7, FALSE))</f>
      </c>
      <c r="S388">
        <f>IF(IFERROR(VLOOKUP(U388,Store_Showcase!B2:K134,10, FALSE), TRUE)=TRUE, IF(IFERROR(VLOOKUP(U388,Store_SRP!B2:K103,10, FALSE), TRUE)=TRUE,VLOOKUP(U388,Store_VAM!B2:K271,10, FALSE),VLOOKUP(U388,Store_SRP!B2:K103,10, FALSE)), VLOOKUP(U388,Store_Showcase!B2:K134,10, FALSE))</f>
      </c>
      <c r="T388">
        <f>IF(VLOOKUP(D388,Sku_Consolidated!A2:S948,19,FALSE)="SHOWCASE", VLOOKUP(U388,Store_Showcase!B2:L134,11, FALSE), IF(VLOOKUP(D388,Sku_Consolidated!A2:S948,19,FALSE)="VAM",VLOOKUP(U388,Store_VAM!B2:L271,11, FALSE),VLOOKUP(U388,Store_SRP!B2:L103,11, FALSE)))</f>
      </c>
      <c r="U388" s="14">
        <v>2002</v>
      </c>
      <c r="V388">
        <f>IF(VLOOKUP(D388,Sku_Consolidated!A2:S948,19,FALSE)="SHOWCASE", VLOOKUP(U388,Store_Showcase!B2:C134,2, FALSE), IF(VLOOKUP(D388,Sku_Consolidated!A2:S948,19,FALSE)="VAM",VLOOKUP(U388,Store_VAM!B2:C271,2, FALSE),VLOOKUP(U388,Store_SRP!B2:C103,2, FALSE)))</f>
      </c>
      <c r="W388">
        <f>VLOOKUP(D388,Sku_Consolidated!A2:G948, 7, FALSE)</f>
      </c>
      <c r="X388">
        <f>VLOOKUP(D388,Sku_Consolidated!A2:K948, 11, FALSE)</f>
      </c>
      <c r="Y388">
        <f>VLOOKUP(D388,Sku_Consolidated!A2:H948, 8, FALSE)</f>
      </c>
      <c r="Z388">
        <f>VLOOKUP(D388,Sku_Consolidated!A2:I948, 9, FALSE)</f>
      </c>
      <c r="AA388" t="s">
        <v>41</v>
      </c>
      <c r="AB388">
        <f>VLOOKUP(D388,Sku_Consolidated!A2:E948, {5}, FALSE)</f>
      </c>
      <c r="AC388">
        <f>IF(VLOOKUP(D388,Sku_Consolidated!A2:S948,19,FALSE)="SHOWCASE", VLOOKUP(U388,Store_Showcase!B2:N134,13, FALSE), IF(VLOOKUP(D388,Sku_Consolidated!A2:S948,19,FALSE)="VAM",VLOOKUP(U388,Store_VAM!B2:N271,13, FALSE),VLOOKUP(U388,Store_SRP!B2:N103,13, FALSE)))</f>
      </c>
      <c r="AD388">
        <f>IF(IFERROR(AC388,TRUE)=TRUE, "-","OK")</f>
      </c>
      <c r="AE388">
        <f>IF(IFERROR(VLOOKUP(U388,Store_Showcase!B2:H134,{5}, FALSE), TRUE)=TRUE, IF(IFERROR(VLOOKUP(U388,Store_SRP!B2:H103,{5}, FALSE), TRUE)=TRUE,VLOOKUP(U388,Store_VAM!B2:H271,{5}, FALSE),VLOOKUP(U388,Store_SRP!B2:H103,{5}, FALSE)), VLOOKUP(U388,Store_Showcase!B2:H134,{5}, FALSE))</f>
      </c>
      <c r="AF388">
        <f>IF(IFERROR(VLOOKUP(U388,Store_Showcase!B2:H134,{6}, FALSE), TRUE)=TRUE, IF(IFERROR(VLOOKUP(U388,Store_SRP!B2:H103,{6}, FALSE), TRUE)=TRUE,VLOOKUP(U388,Store_VAM!B2:H271,{6}, FALSE),VLOOKUP(U388,Store_SRP!B2:H103,{6}, FALSE)), VLOOKUP(U388,Store_Showcase!B2:H134,{6}, FALSE))</f>
      </c>
      <c r="AG388">
        <f>VLOOKUP(D388,Sku_Consolidated!A2:R948,18,FALSE)</f>
      </c>
      <c r="AH388">
        <f>VLOOKUP(D388,Sku_Consolidated!A2:S948,19,FALSE)</f>
      </c>
      <c r="AI388">
        <f>VLOOKUP(D388,Sku_Consolidated!A2:T948,20,FALSE)</f>
      </c>
    </row>
    <row r="389" spans="1:35" x14ac:dyDescent="0.25">
      <c r="A389">
        <v>2024</v>
      </c>
      <c r="B389" t="s">
        <v>30</v>
      </c>
      <c r="C389" t="s">
        <v>31</v>
      </c>
      <c r="D389">
        <v>21826</v>
      </c>
      <c r="E389" t="s">
        <v>416</v>
      </c>
      <c r="F389" s="12" t="s">
        <v>134</v>
      </c>
      <c r="G389" s="12" t="s">
        <v>134</v>
      </c>
      <c r="H389" t="s">
        <v>10</v>
      </c>
      <c r="I389" s="13" t="s">
        <v>455</v>
      </c>
      <c r="J389" s="13">
        <f>IF(H389="EA", I389, 0)</f>
      </c>
      <c r="K389" s="13">
        <f>IF(H389="KG", I389, I389 * VLOOKUP(D389,Sku_Consolidated!A2:U948,21,FALSE))</f>
      </c>
      <c r="L389" s="14" t="s">
        <v>36</v>
      </c>
      <c r="M389">
        <v>88</v>
      </c>
      <c r="N389" s="14" t="s">
        <v>456</v>
      </c>
      <c r="O389" s="14" t="s">
        <v>457</v>
      </c>
      <c r="P389" s="14" t="s">
        <v>36</v>
      </c>
      <c r="Q389" s="14" t="s">
        <v>457</v>
      </c>
      <c r="R389">
        <f>IF(IFERROR(VLOOKUP(U389,Store_Showcase!B2:H134,7, FALSE), TRUE)=TRUE, IF(IFERROR(VLOOKUP(U389,Store_SRP!B2:H103,7, FALSE), TRUE)=TRUE,VLOOKUP(U389,Store_VAM!B2:H271,7, FALSE),VLOOKUP(U389,Store_SRP!B2:H103,7, FALSE)), VLOOKUP(U389,Store_Showcase!B2:H134,7, FALSE))</f>
      </c>
      <c r="S389">
        <f>IF(IFERROR(VLOOKUP(U389,Store_Showcase!B2:K134,10, FALSE), TRUE)=TRUE, IF(IFERROR(VLOOKUP(U389,Store_SRP!B2:K103,10, FALSE), TRUE)=TRUE,VLOOKUP(U389,Store_VAM!B2:K271,10, FALSE),VLOOKUP(U389,Store_SRP!B2:K103,10, FALSE)), VLOOKUP(U389,Store_Showcase!B2:K134,10, FALSE))</f>
      </c>
      <c r="T389">
        <f>IF(VLOOKUP(D389,Sku_Consolidated!A2:S948,19,FALSE)="SHOWCASE", VLOOKUP(U389,Store_Showcase!B2:L134,11, FALSE), IF(VLOOKUP(D389,Sku_Consolidated!A2:S948,19,FALSE)="VAM",VLOOKUP(U389,Store_VAM!B2:L271,11, FALSE),VLOOKUP(U389,Store_SRP!B2:L103,11, FALSE)))</f>
      </c>
      <c r="U389" s="14">
        <v>2002</v>
      </c>
      <c r="V389">
        <f>IF(VLOOKUP(D389,Sku_Consolidated!A2:S948,19,FALSE)="SHOWCASE", VLOOKUP(U389,Store_Showcase!B2:C134,2, FALSE), IF(VLOOKUP(D389,Sku_Consolidated!A2:S948,19,FALSE)="VAM",VLOOKUP(U389,Store_VAM!B2:C271,2, FALSE),VLOOKUP(U389,Store_SRP!B2:C103,2, FALSE)))</f>
      </c>
      <c r="W389">
        <f>VLOOKUP(D389,Sku_Consolidated!A2:G948, 7, FALSE)</f>
      </c>
      <c r="X389">
        <f>VLOOKUP(D389,Sku_Consolidated!A2:K948, 11, FALSE)</f>
      </c>
      <c r="Y389">
        <f>VLOOKUP(D389,Sku_Consolidated!A2:H948, 8, FALSE)</f>
      </c>
      <c r="Z389">
        <f>VLOOKUP(D389,Sku_Consolidated!A2:I948, 9, FALSE)</f>
      </c>
      <c r="AA389" t="s">
        <v>41</v>
      </c>
      <c r="AB389">
        <f>VLOOKUP(D389,Sku_Consolidated!A2:E948, {5}, FALSE)</f>
      </c>
      <c r="AC389">
        <f>IF(VLOOKUP(D389,Sku_Consolidated!A2:S948,19,FALSE)="SHOWCASE", VLOOKUP(U389,Store_Showcase!B2:N134,13, FALSE), IF(VLOOKUP(D389,Sku_Consolidated!A2:S948,19,FALSE)="VAM",VLOOKUP(U389,Store_VAM!B2:N271,13, FALSE),VLOOKUP(U389,Store_SRP!B2:N103,13, FALSE)))</f>
      </c>
      <c r="AD389">
        <f>IF(IFERROR(AC389,TRUE)=TRUE, "-","OK")</f>
      </c>
      <c r="AE389">
        <f>IF(IFERROR(VLOOKUP(U389,Store_Showcase!B2:H134,{5}, FALSE), TRUE)=TRUE, IF(IFERROR(VLOOKUP(U389,Store_SRP!B2:H103,{5}, FALSE), TRUE)=TRUE,VLOOKUP(U389,Store_VAM!B2:H271,{5}, FALSE),VLOOKUP(U389,Store_SRP!B2:H103,{5}, FALSE)), VLOOKUP(U389,Store_Showcase!B2:H134,{5}, FALSE))</f>
      </c>
      <c r="AF389">
        <f>IF(IFERROR(VLOOKUP(U389,Store_Showcase!B2:H134,{6}, FALSE), TRUE)=TRUE, IF(IFERROR(VLOOKUP(U389,Store_SRP!B2:H103,{6}, FALSE), TRUE)=TRUE,VLOOKUP(U389,Store_VAM!B2:H271,{6}, FALSE),VLOOKUP(U389,Store_SRP!B2:H103,{6}, FALSE)), VLOOKUP(U389,Store_Showcase!B2:H134,{6}, FALSE))</f>
      </c>
      <c r="AG389">
        <f>VLOOKUP(D389,Sku_Consolidated!A2:R948,18,FALSE)</f>
      </c>
      <c r="AH389">
        <f>VLOOKUP(D389,Sku_Consolidated!A2:S948,19,FALSE)</f>
      </c>
      <c r="AI389">
        <f>VLOOKUP(D389,Sku_Consolidated!A2:T948,20,FALSE)</f>
      </c>
    </row>
    <row r="390" spans="1:35" x14ac:dyDescent="0.25">
      <c r="A390">
        <v>2024</v>
      </c>
      <c r="B390" t="s">
        <v>30</v>
      </c>
      <c r="C390" t="s">
        <v>31</v>
      </c>
      <c r="D390">
        <v>21827</v>
      </c>
      <c r="E390" t="s">
        <v>210</v>
      </c>
      <c r="F390" s="12" t="s">
        <v>134</v>
      </c>
      <c r="G390" s="12" t="s">
        <v>134</v>
      </c>
      <c r="H390" t="s">
        <v>10</v>
      </c>
      <c r="I390" s="13" t="s">
        <v>276</v>
      </c>
      <c r="J390" s="13">
        <f>IF(H390="EA", I390, 0)</f>
      </c>
      <c r="K390" s="13">
        <f>IF(H390="KG", I390, I390 * VLOOKUP(D390,Sku_Consolidated!A2:U948,21,FALSE))</f>
      </c>
      <c r="L390" s="14" t="s">
        <v>36</v>
      </c>
      <c r="M390">
        <v>88</v>
      </c>
      <c r="N390" s="14" t="s">
        <v>458</v>
      </c>
      <c r="O390" s="14" t="s">
        <v>459</v>
      </c>
      <c r="P390" s="14" t="s">
        <v>460</v>
      </c>
      <c r="Q390" s="14" t="s">
        <v>461</v>
      </c>
      <c r="R390">
        <f>IF(IFERROR(VLOOKUP(U390,Store_Showcase!B2:H134,7, FALSE), TRUE)=TRUE, IF(IFERROR(VLOOKUP(U390,Store_SRP!B2:H103,7, FALSE), TRUE)=TRUE,VLOOKUP(U390,Store_VAM!B2:H271,7, FALSE),VLOOKUP(U390,Store_SRP!B2:H103,7, FALSE)), VLOOKUP(U390,Store_Showcase!B2:H134,7, FALSE))</f>
      </c>
      <c r="S390">
        <f>IF(IFERROR(VLOOKUP(U390,Store_Showcase!B2:K134,10, FALSE), TRUE)=TRUE, IF(IFERROR(VLOOKUP(U390,Store_SRP!B2:K103,10, FALSE), TRUE)=TRUE,VLOOKUP(U390,Store_VAM!B2:K271,10, FALSE),VLOOKUP(U390,Store_SRP!B2:K103,10, FALSE)), VLOOKUP(U390,Store_Showcase!B2:K134,10, FALSE))</f>
      </c>
      <c r="T390">
        <f>IF(VLOOKUP(D390,Sku_Consolidated!A2:S948,19,FALSE)="SHOWCASE", VLOOKUP(U390,Store_Showcase!B2:L134,11, FALSE), IF(VLOOKUP(D390,Sku_Consolidated!A2:S948,19,FALSE)="VAM",VLOOKUP(U390,Store_VAM!B2:L271,11, FALSE),VLOOKUP(U390,Store_SRP!B2:L103,11, FALSE)))</f>
      </c>
      <c r="U390" s="14">
        <v>2002</v>
      </c>
      <c r="V390">
        <f>IF(VLOOKUP(D390,Sku_Consolidated!A2:S948,19,FALSE)="SHOWCASE", VLOOKUP(U390,Store_Showcase!B2:C134,2, FALSE), IF(VLOOKUP(D390,Sku_Consolidated!A2:S948,19,FALSE)="VAM",VLOOKUP(U390,Store_VAM!B2:C271,2, FALSE),VLOOKUP(U390,Store_SRP!B2:C103,2, FALSE)))</f>
      </c>
      <c r="W390">
        <f>VLOOKUP(D390,Sku_Consolidated!A2:G948, 7, FALSE)</f>
      </c>
      <c r="X390">
        <f>VLOOKUP(D390,Sku_Consolidated!A2:K948, 11, FALSE)</f>
      </c>
      <c r="Y390">
        <f>VLOOKUP(D390,Sku_Consolidated!A2:H948, 8, FALSE)</f>
      </c>
      <c r="Z390">
        <f>VLOOKUP(D390,Sku_Consolidated!A2:I948, 9, FALSE)</f>
      </c>
      <c r="AA390" t="s">
        <v>41</v>
      </c>
      <c r="AB390">
        <f>VLOOKUP(D390,Sku_Consolidated!A2:E948, {5}, FALSE)</f>
      </c>
      <c r="AC390">
        <f>IF(VLOOKUP(D390,Sku_Consolidated!A2:S948,19,FALSE)="SHOWCASE", VLOOKUP(U390,Store_Showcase!B2:N134,13, FALSE), IF(VLOOKUP(D390,Sku_Consolidated!A2:S948,19,FALSE)="VAM",VLOOKUP(U390,Store_VAM!B2:N271,13, FALSE),VLOOKUP(U390,Store_SRP!B2:N103,13, FALSE)))</f>
      </c>
      <c r="AD390">
        <f>IF(IFERROR(AC390,TRUE)=TRUE, "-","OK")</f>
      </c>
      <c r="AE390">
        <f>IF(IFERROR(VLOOKUP(U390,Store_Showcase!B2:H134,{5}, FALSE), TRUE)=TRUE, IF(IFERROR(VLOOKUP(U390,Store_SRP!B2:H103,{5}, FALSE), TRUE)=TRUE,VLOOKUP(U390,Store_VAM!B2:H271,{5}, FALSE),VLOOKUP(U390,Store_SRP!B2:H103,{5}, FALSE)), VLOOKUP(U390,Store_Showcase!B2:H134,{5}, FALSE))</f>
      </c>
      <c r="AF390">
        <f>IF(IFERROR(VLOOKUP(U390,Store_Showcase!B2:H134,{6}, FALSE), TRUE)=TRUE, IF(IFERROR(VLOOKUP(U390,Store_SRP!B2:H103,{6}, FALSE), TRUE)=TRUE,VLOOKUP(U390,Store_VAM!B2:H271,{6}, FALSE),VLOOKUP(U390,Store_SRP!B2:H103,{6}, FALSE)), VLOOKUP(U390,Store_Showcase!B2:H134,{6}, FALSE))</f>
      </c>
      <c r="AG390">
        <f>VLOOKUP(D390,Sku_Consolidated!A2:R948,18,FALSE)</f>
      </c>
      <c r="AH390">
        <f>VLOOKUP(D390,Sku_Consolidated!A2:S948,19,FALSE)</f>
      </c>
      <c r="AI390">
        <f>VLOOKUP(D390,Sku_Consolidated!A2:T948,20,FALSE)</f>
      </c>
    </row>
    <row r="391" spans="1:35" x14ac:dyDescent="0.25">
      <c r="A391">
        <v>2024</v>
      </c>
      <c r="B391" t="s">
        <v>30</v>
      </c>
      <c r="C391" t="s">
        <v>31</v>
      </c>
      <c r="D391">
        <v>21832</v>
      </c>
      <c r="E391" t="s">
        <v>264</v>
      </c>
      <c r="F391" s="12" t="s">
        <v>134</v>
      </c>
      <c r="G391" s="12" t="s">
        <v>134</v>
      </c>
      <c r="H391" t="s">
        <v>10</v>
      </c>
      <c r="I391" s="13" t="s">
        <v>462</v>
      </c>
      <c r="J391" s="13">
        <f>IF(H391="EA", I391, 0)</f>
      </c>
      <c r="K391" s="13">
        <f>IF(H391="KG", I391, I391 * VLOOKUP(D391,Sku_Consolidated!A2:U948,21,FALSE))</f>
      </c>
      <c r="L391" s="14" t="s">
        <v>36</v>
      </c>
      <c r="M391">
        <v>88</v>
      </c>
      <c r="N391" s="14" t="s">
        <v>463</v>
      </c>
      <c r="O391" s="14" t="s">
        <v>464</v>
      </c>
      <c r="P391" s="14" t="s">
        <v>36</v>
      </c>
      <c r="Q391" s="14" t="s">
        <v>464</v>
      </c>
      <c r="R391">
        <f>IF(IFERROR(VLOOKUP(U391,Store_Showcase!B2:H134,7, FALSE), TRUE)=TRUE, IF(IFERROR(VLOOKUP(U391,Store_SRP!B2:H103,7, FALSE), TRUE)=TRUE,VLOOKUP(U391,Store_VAM!B2:H271,7, FALSE),VLOOKUP(U391,Store_SRP!B2:H103,7, FALSE)), VLOOKUP(U391,Store_Showcase!B2:H134,7, FALSE))</f>
      </c>
      <c r="S391">
        <f>IF(IFERROR(VLOOKUP(U391,Store_Showcase!B2:K134,10, FALSE), TRUE)=TRUE, IF(IFERROR(VLOOKUP(U391,Store_SRP!B2:K103,10, FALSE), TRUE)=TRUE,VLOOKUP(U391,Store_VAM!B2:K271,10, FALSE),VLOOKUP(U391,Store_SRP!B2:K103,10, FALSE)), VLOOKUP(U391,Store_Showcase!B2:K134,10, FALSE))</f>
      </c>
      <c r="T391">
        <f>IF(VLOOKUP(D391,Sku_Consolidated!A2:S948,19,FALSE)="SHOWCASE", VLOOKUP(U391,Store_Showcase!B2:L134,11, FALSE), IF(VLOOKUP(D391,Sku_Consolidated!A2:S948,19,FALSE)="VAM",VLOOKUP(U391,Store_VAM!B2:L271,11, FALSE),VLOOKUP(U391,Store_SRP!B2:L103,11, FALSE)))</f>
      </c>
      <c r="U391" s="14">
        <v>2002</v>
      </c>
      <c r="V391">
        <f>IF(VLOOKUP(D391,Sku_Consolidated!A2:S948,19,FALSE)="SHOWCASE", VLOOKUP(U391,Store_Showcase!B2:C134,2, FALSE), IF(VLOOKUP(D391,Sku_Consolidated!A2:S948,19,FALSE)="VAM",VLOOKUP(U391,Store_VAM!B2:C271,2, FALSE),VLOOKUP(U391,Store_SRP!B2:C103,2, FALSE)))</f>
      </c>
      <c r="W391">
        <f>VLOOKUP(D391,Sku_Consolidated!A2:G948, 7, FALSE)</f>
      </c>
      <c r="X391">
        <f>VLOOKUP(D391,Sku_Consolidated!A2:K948, 11, FALSE)</f>
      </c>
      <c r="Y391">
        <f>VLOOKUP(D391,Sku_Consolidated!A2:H948, 8, FALSE)</f>
      </c>
      <c r="Z391">
        <f>VLOOKUP(D391,Sku_Consolidated!A2:I948, 9, FALSE)</f>
      </c>
      <c r="AA391" t="s">
        <v>41</v>
      </c>
      <c r="AB391">
        <f>VLOOKUP(D391,Sku_Consolidated!A2:E948, {5}, FALSE)</f>
      </c>
      <c r="AC391">
        <f>IF(VLOOKUP(D391,Sku_Consolidated!A2:S948,19,FALSE)="SHOWCASE", VLOOKUP(U391,Store_Showcase!B2:N134,13, FALSE), IF(VLOOKUP(D391,Sku_Consolidated!A2:S948,19,FALSE)="VAM",VLOOKUP(U391,Store_VAM!B2:N271,13, FALSE),VLOOKUP(U391,Store_SRP!B2:N103,13, FALSE)))</f>
      </c>
      <c r="AD391">
        <f>IF(IFERROR(AC391,TRUE)=TRUE, "-","OK")</f>
      </c>
      <c r="AE391">
        <f>IF(IFERROR(VLOOKUP(U391,Store_Showcase!B2:H134,{5}, FALSE), TRUE)=TRUE, IF(IFERROR(VLOOKUP(U391,Store_SRP!B2:H103,{5}, FALSE), TRUE)=TRUE,VLOOKUP(U391,Store_VAM!B2:H271,{5}, FALSE),VLOOKUP(U391,Store_SRP!B2:H103,{5}, FALSE)), VLOOKUP(U391,Store_Showcase!B2:H134,{5}, FALSE))</f>
      </c>
      <c r="AF391">
        <f>IF(IFERROR(VLOOKUP(U391,Store_Showcase!B2:H134,{6}, FALSE), TRUE)=TRUE, IF(IFERROR(VLOOKUP(U391,Store_SRP!B2:H103,{6}, FALSE), TRUE)=TRUE,VLOOKUP(U391,Store_VAM!B2:H271,{6}, FALSE),VLOOKUP(U391,Store_SRP!B2:H103,{6}, FALSE)), VLOOKUP(U391,Store_Showcase!B2:H134,{6}, FALSE))</f>
      </c>
      <c r="AG391">
        <f>VLOOKUP(D391,Sku_Consolidated!A2:R948,18,FALSE)</f>
      </c>
      <c r="AH391">
        <f>VLOOKUP(D391,Sku_Consolidated!A2:S948,19,FALSE)</f>
      </c>
      <c r="AI391">
        <f>VLOOKUP(D391,Sku_Consolidated!A2:T948,20,FALSE)</f>
      </c>
    </row>
    <row r="392" spans="1:35" x14ac:dyDescent="0.25">
      <c r="A392">
        <v>2024</v>
      </c>
      <c r="B392" t="s">
        <v>30</v>
      </c>
      <c r="C392" t="s">
        <v>31</v>
      </c>
      <c r="D392">
        <v>21834</v>
      </c>
      <c r="E392" t="s">
        <v>216</v>
      </c>
      <c r="F392" s="12" t="s">
        <v>134</v>
      </c>
      <c r="G392" s="12" t="s">
        <v>134</v>
      </c>
      <c r="H392" t="s">
        <v>10</v>
      </c>
      <c r="I392" s="13" t="s">
        <v>465</v>
      </c>
      <c r="J392" s="13">
        <f>IF(H392="EA", I392, 0)</f>
      </c>
      <c r="K392" s="13">
        <f>IF(H392="KG", I392, I392 * VLOOKUP(D392,Sku_Consolidated!A2:U948,21,FALSE))</f>
      </c>
      <c r="L392" s="14" t="s">
        <v>36</v>
      </c>
      <c r="M392">
        <v>88</v>
      </c>
      <c r="N392" s="14" t="s">
        <v>466</v>
      </c>
      <c r="O392" s="14" t="s">
        <v>467</v>
      </c>
      <c r="P392" s="14" t="s">
        <v>36</v>
      </c>
      <c r="Q392" s="14" t="s">
        <v>467</v>
      </c>
      <c r="R392">
        <f>IF(IFERROR(VLOOKUP(U392,Store_Showcase!B2:H134,7, FALSE), TRUE)=TRUE, IF(IFERROR(VLOOKUP(U392,Store_SRP!B2:H103,7, FALSE), TRUE)=TRUE,VLOOKUP(U392,Store_VAM!B2:H271,7, FALSE),VLOOKUP(U392,Store_SRP!B2:H103,7, FALSE)), VLOOKUP(U392,Store_Showcase!B2:H134,7, FALSE))</f>
      </c>
      <c r="S392">
        <f>IF(IFERROR(VLOOKUP(U392,Store_Showcase!B2:K134,10, FALSE), TRUE)=TRUE, IF(IFERROR(VLOOKUP(U392,Store_SRP!B2:K103,10, FALSE), TRUE)=TRUE,VLOOKUP(U392,Store_VAM!B2:K271,10, FALSE),VLOOKUP(U392,Store_SRP!B2:K103,10, FALSE)), VLOOKUP(U392,Store_Showcase!B2:K134,10, FALSE))</f>
      </c>
      <c r="T392">
        <f>IF(VLOOKUP(D392,Sku_Consolidated!A2:S948,19,FALSE)="SHOWCASE", VLOOKUP(U392,Store_Showcase!B2:L134,11, FALSE), IF(VLOOKUP(D392,Sku_Consolidated!A2:S948,19,FALSE)="VAM",VLOOKUP(U392,Store_VAM!B2:L271,11, FALSE),VLOOKUP(U392,Store_SRP!B2:L103,11, FALSE)))</f>
      </c>
      <c r="U392" s="14">
        <v>2002</v>
      </c>
      <c r="V392">
        <f>IF(VLOOKUP(D392,Sku_Consolidated!A2:S948,19,FALSE)="SHOWCASE", VLOOKUP(U392,Store_Showcase!B2:C134,2, FALSE), IF(VLOOKUP(D392,Sku_Consolidated!A2:S948,19,FALSE)="VAM",VLOOKUP(U392,Store_VAM!B2:C271,2, FALSE),VLOOKUP(U392,Store_SRP!B2:C103,2, FALSE)))</f>
      </c>
      <c r="W392">
        <f>VLOOKUP(D392,Sku_Consolidated!A2:G948, 7, FALSE)</f>
      </c>
      <c r="X392">
        <f>VLOOKUP(D392,Sku_Consolidated!A2:K948, 11, FALSE)</f>
      </c>
      <c r="Y392">
        <f>VLOOKUP(D392,Sku_Consolidated!A2:H948, 8, FALSE)</f>
      </c>
      <c r="Z392">
        <f>VLOOKUP(D392,Sku_Consolidated!A2:I948, 9, FALSE)</f>
      </c>
      <c r="AA392" t="s">
        <v>41</v>
      </c>
      <c r="AB392">
        <f>VLOOKUP(D392,Sku_Consolidated!A2:E948, {5}, FALSE)</f>
      </c>
      <c r="AC392">
        <f>IF(VLOOKUP(D392,Sku_Consolidated!A2:S948,19,FALSE)="SHOWCASE", VLOOKUP(U392,Store_Showcase!B2:N134,13, FALSE), IF(VLOOKUP(D392,Sku_Consolidated!A2:S948,19,FALSE)="VAM",VLOOKUP(U392,Store_VAM!B2:N271,13, FALSE),VLOOKUP(U392,Store_SRP!B2:N103,13, FALSE)))</f>
      </c>
      <c r="AD392">
        <f>IF(IFERROR(AC392,TRUE)=TRUE, "-","OK")</f>
      </c>
      <c r="AE392">
        <f>IF(IFERROR(VLOOKUP(U392,Store_Showcase!B2:H134,{5}, FALSE), TRUE)=TRUE, IF(IFERROR(VLOOKUP(U392,Store_SRP!B2:H103,{5}, FALSE), TRUE)=TRUE,VLOOKUP(U392,Store_VAM!B2:H271,{5}, FALSE),VLOOKUP(U392,Store_SRP!B2:H103,{5}, FALSE)), VLOOKUP(U392,Store_Showcase!B2:H134,{5}, FALSE))</f>
      </c>
      <c r="AF392">
        <f>IF(IFERROR(VLOOKUP(U392,Store_Showcase!B2:H134,{6}, FALSE), TRUE)=TRUE, IF(IFERROR(VLOOKUP(U392,Store_SRP!B2:H103,{6}, FALSE), TRUE)=TRUE,VLOOKUP(U392,Store_VAM!B2:H271,{6}, FALSE),VLOOKUP(U392,Store_SRP!B2:H103,{6}, FALSE)), VLOOKUP(U392,Store_Showcase!B2:H134,{6}, FALSE))</f>
      </c>
      <c r="AG392">
        <f>VLOOKUP(D392,Sku_Consolidated!A2:R948,18,FALSE)</f>
      </c>
      <c r="AH392">
        <f>VLOOKUP(D392,Sku_Consolidated!A2:S948,19,FALSE)</f>
      </c>
      <c r="AI392">
        <f>VLOOKUP(D392,Sku_Consolidated!A2:T948,20,FALSE)</f>
      </c>
    </row>
    <row r="393" spans="1:35" x14ac:dyDescent="0.25">
      <c r="A393">
        <v>2024</v>
      </c>
      <c r="B393" t="s">
        <v>30</v>
      </c>
      <c r="C393" t="s">
        <v>31</v>
      </c>
      <c r="D393">
        <v>21837</v>
      </c>
      <c r="E393" t="s">
        <v>271</v>
      </c>
      <c r="F393" s="12" t="s">
        <v>134</v>
      </c>
      <c r="G393" s="12" t="s">
        <v>134</v>
      </c>
      <c r="H393" t="s">
        <v>10</v>
      </c>
      <c r="I393" s="13" t="s">
        <v>468</v>
      </c>
      <c r="J393" s="13">
        <f>IF(H393="EA", I393, 0)</f>
      </c>
      <c r="K393" s="13">
        <f>IF(H393="KG", I393, I393 * VLOOKUP(D393,Sku_Consolidated!A2:U948,21,FALSE))</f>
      </c>
      <c r="L393" s="14" t="s">
        <v>36</v>
      </c>
      <c r="M393">
        <v>88</v>
      </c>
      <c r="N393" s="14" t="s">
        <v>469</v>
      </c>
      <c r="O393" s="14" t="s">
        <v>470</v>
      </c>
      <c r="P393" s="14" t="s">
        <v>36</v>
      </c>
      <c r="Q393" s="14" t="s">
        <v>470</v>
      </c>
      <c r="R393">
        <f>IF(IFERROR(VLOOKUP(U393,Store_Showcase!B2:H134,7, FALSE), TRUE)=TRUE, IF(IFERROR(VLOOKUP(U393,Store_SRP!B2:H103,7, FALSE), TRUE)=TRUE,VLOOKUP(U393,Store_VAM!B2:H271,7, FALSE),VLOOKUP(U393,Store_SRP!B2:H103,7, FALSE)), VLOOKUP(U393,Store_Showcase!B2:H134,7, FALSE))</f>
      </c>
      <c r="S393">
        <f>IF(IFERROR(VLOOKUP(U393,Store_Showcase!B2:K134,10, FALSE), TRUE)=TRUE, IF(IFERROR(VLOOKUP(U393,Store_SRP!B2:K103,10, FALSE), TRUE)=TRUE,VLOOKUP(U393,Store_VAM!B2:K271,10, FALSE),VLOOKUP(U393,Store_SRP!B2:K103,10, FALSE)), VLOOKUP(U393,Store_Showcase!B2:K134,10, FALSE))</f>
      </c>
      <c r="T393">
        <f>IF(VLOOKUP(D393,Sku_Consolidated!A2:S948,19,FALSE)="SHOWCASE", VLOOKUP(U393,Store_Showcase!B2:L134,11, FALSE), IF(VLOOKUP(D393,Sku_Consolidated!A2:S948,19,FALSE)="VAM",VLOOKUP(U393,Store_VAM!B2:L271,11, FALSE),VLOOKUP(U393,Store_SRP!B2:L103,11, FALSE)))</f>
      </c>
      <c r="U393" s="14">
        <v>2002</v>
      </c>
      <c r="V393">
        <f>IF(VLOOKUP(D393,Sku_Consolidated!A2:S948,19,FALSE)="SHOWCASE", VLOOKUP(U393,Store_Showcase!B2:C134,2, FALSE), IF(VLOOKUP(D393,Sku_Consolidated!A2:S948,19,FALSE)="VAM",VLOOKUP(U393,Store_VAM!B2:C271,2, FALSE),VLOOKUP(U393,Store_SRP!B2:C103,2, FALSE)))</f>
      </c>
      <c r="W393">
        <f>VLOOKUP(D393,Sku_Consolidated!A2:G948, 7, FALSE)</f>
      </c>
      <c r="X393">
        <f>VLOOKUP(D393,Sku_Consolidated!A2:K948, 11, FALSE)</f>
      </c>
      <c r="Y393">
        <f>VLOOKUP(D393,Sku_Consolidated!A2:H948, 8, FALSE)</f>
      </c>
      <c r="Z393">
        <f>VLOOKUP(D393,Sku_Consolidated!A2:I948, 9, FALSE)</f>
      </c>
      <c r="AA393" t="s">
        <v>41</v>
      </c>
      <c r="AB393">
        <f>VLOOKUP(D393,Sku_Consolidated!A2:E948, {5}, FALSE)</f>
      </c>
      <c r="AC393">
        <f>IF(VLOOKUP(D393,Sku_Consolidated!A2:S948,19,FALSE)="SHOWCASE", VLOOKUP(U393,Store_Showcase!B2:N134,13, FALSE), IF(VLOOKUP(D393,Sku_Consolidated!A2:S948,19,FALSE)="VAM",VLOOKUP(U393,Store_VAM!B2:N271,13, FALSE),VLOOKUP(U393,Store_SRP!B2:N103,13, FALSE)))</f>
      </c>
      <c r="AD393">
        <f>IF(IFERROR(AC393,TRUE)=TRUE, "-","OK")</f>
      </c>
      <c r="AE393">
        <f>IF(IFERROR(VLOOKUP(U393,Store_Showcase!B2:H134,{5}, FALSE), TRUE)=TRUE, IF(IFERROR(VLOOKUP(U393,Store_SRP!B2:H103,{5}, FALSE), TRUE)=TRUE,VLOOKUP(U393,Store_VAM!B2:H271,{5}, FALSE),VLOOKUP(U393,Store_SRP!B2:H103,{5}, FALSE)), VLOOKUP(U393,Store_Showcase!B2:H134,{5}, FALSE))</f>
      </c>
      <c r="AF393">
        <f>IF(IFERROR(VLOOKUP(U393,Store_Showcase!B2:H134,{6}, FALSE), TRUE)=TRUE, IF(IFERROR(VLOOKUP(U393,Store_SRP!B2:H103,{6}, FALSE), TRUE)=TRUE,VLOOKUP(U393,Store_VAM!B2:H271,{6}, FALSE),VLOOKUP(U393,Store_SRP!B2:H103,{6}, FALSE)), VLOOKUP(U393,Store_Showcase!B2:H134,{6}, FALSE))</f>
      </c>
      <c r="AG393">
        <f>VLOOKUP(D393,Sku_Consolidated!A2:R948,18,FALSE)</f>
      </c>
      <c r="AH393">
        <f>VLOOKUP(D393,Sku_Consolidated!A2:S948,19,FALSE)</f>
      </c>
      <c r="AI393">
        <f>VLOOKUP(D393,Sku_Consolidated!A2:T948,20,FALSE)</f>
      </c>
    </row>
    <row r="394" spans="1:35" x14ac:dyDescent="0.25">
      <c r="A394">
        <v>2024</v>
      </c>
      <c r="B394" t="s">
        <v>30</v>
      </c>
      <c r="C394" t="s">
        <v>31</v>
      </c>
      <c r="D394">
        <v>21845</v>
      </c>
      <c r="E394" t="s">
        <v>288</v>
      </c>
      <c r="F394" s="12" t="s">
        <v>134</v>
      </c>
      <c r="G394" s="12" t="s">
        <v>134</v>
      </c>
      <c r="H394" t="s">
        <v>10</v>
      </c>
      <c r="I394" s="13" t="s">
        <v>362</v>
      </c>
      <c r="J394" s="13">
        <f>IF(H394="EA", I394, 0)</f>
      </c>
      <c r="K394" s="13">
        <f>IF(H394="KG", I394, I394 * VLOOKUP(D394,Sku_Consolidated!A2:U948,21,FALSE))</f>
      </c>
      <c r="L394" s="14" t="s">
        <v>36</v>
      </c>
      <c r="M394">
        <v>88</v>
      </c>
      <c r="N394" s="14" t="s">
        <v>471</v>
      </c>
      <c r="O394" s="14" t="s">
        <v>472</v>
      </c>
      <c r="P394" s="14" t="s">
        <v>36</v>
      </c>
      <c r="Q394" s="14" t="s">
        <v>472</v>
      </c>
      <c r="R394">
        <f>IF(IFERROR(VLOOKUP(U394,Store_Showcase!B2:H134,7, FALSE), TRUE)=TRUE, IF(IFERROR(VLOOKUP(U394,Store_SRP!B2:H103,7, FALSE), TRUE)=TRUE,VLOOKUP(U394,Store_VAM!B2:H271,7, FALSE),VLOOKUP(U394,Store_SRP!B2:H103,7, FALSE)), VLOOKUP(U394,Store_Showcase!B2:H134,7, FALSE))</f>
      </c>
      <c r="S394">
        <f>IF(IFERROR(VLOOKUP(U394,Store_Showcase!B2:K134,10, FALSE), TRUE)=TRUE, IF(IFERROR(VLOOKUP(U394,Store_SRP!B2:K103,10, FALSE), TRUE)=TRUE,VLOOKUP(U394,Store_VAM!B2:K271,10, FALSE),VLOOKUP(U394,Store_SRP!B2:K103,10, FALSE)), VLOOKUP(U394,Store_Showcase!B2:K134,10, FALSE))</f>
      </c>
      <c r="T394">
        <f>IF(VLOOKUP(D394,Sku_Consolidated!A2:S948,19,FALSE)="SHOWCASE", VLOOKUP(U394,Store_Showcase!B2:L134,11, FALSE), IF(VLOOKUP(D394,Sku_Consolidated!A2:S948,19,FALSE)="VAM",VLOOKUP(U394,Store_VAM!B2:L271,11, FALSE),VLOOKUP(U394,Store_SRP!B2:L103,11, FALSE)))</f>
      </c>
      <c r="U394" s="14">
        <v>2002</v>
      </c>
      <c r="V394">
        <f>IF(VLOOKUP(D394,Sku_Consolidated!A2:S948,19,FALSE)="SHOWCASE", VLOOKUP(U394,Store_Showcase!B2:C134,2, FALSE), IF(VLOOKUP(D394,Sku_Consolidated!A2:S948,19,FALSE)="VAM",VLOOKUP(U394,Store_VAM!B2:C271,2, FALSE),VLOOKUP(U394,Store_SRP!B2:C103,2, FALSE)))</f>
      </c>
      <c r="W394">
        <f>VLOOKUP(D394,Sku_Consolidated!A2:G948, 7, FALSE)</f>
      </c>
      <c r="X394">
        <f>VLOOKUP(D394,Sku_Consolidated!A2:K948, 11, FALSE)</f>
      </c>
      <c r="Y394">
        <f>VLOOKUP(D394,Sku_Consolidated!A2:H948, 8, FALSE)</f>
      </c>
      <c r="Z394">
        <f>VLOOKUP(D394,Sku_Consolidated!A2:I948, 9, FALSE)</f>
      </c>
      <c r="AA394" t="s">
        <v>41</v>
      </c>
      <c r="AB394">
        <f>VLOOKUP(D394,Sku_Consolidated!A2:E948, {5}, FALSE)</f>
      </c>
      <c r="AC394">
        <f>IF(VLOOKUP(D394,Sku_Consolidated!A2:S948,19,FALSE)="SHOWCASE", VLOOKUP(U394,Store_Showcase!B2:N134,13, FALSE), IF(VLOOKUP(D394,Sku_Consolidated!A2:S948,19,FALSE)="VAM",VLOOKUP(U394,Store_VAM!B2:N271,13, FALSE),VLOOKUP(U394,Store_SRP!B2:N103,13, FALSE)))</f>
      </c>
      <c r="AD394">
        <f>IF(IFERROR(AC394,TRUE)=TRUE, "-","OK")</f>
      </c>
      <c r="AE394">
        <f>IF(IFERROR(VLOOKUP(U394,Store_Showcase!B2:H134,{5}, FALSE), TRUE)=TRUE, IF(IFERROR(VLOOKUP(U394,Store_SRP!B2:H103,{5}, FALSE), TRUE)=TRUE,VLOOKUP(U394,Store_VAM!B2:H271,{5}, FALSE),VLOOKUP(U394,Store_SRP!B2:H103,{5}, FALSE)), VLOOKUP(U394,Store_Showcase!B2:H134,{5}, FALSE))</f>
      </c>
      <c r="AF394">
        <f>IF(IFERROR(VLOOKUP(U394,Store_Showcase!B2:H134,{6}, FALSE), TRUE)=TRUE, IF(IFERROR(VLOOKUP(U394,Store_SRP!B2:H103,{6}, FALSE), TRUE)=TRUE,VLOOKUP(U394,Store_VAM!B2:H271,{6}, FALSE),VLOOKUP(U394,Store_SRP!B2:H103,{6}, FALSE)), VLOOKUP(U394,Store_Showcase!B2:H134,{6}, FALSE))</f>
      </c>
      <c r="AG394">
        <f>VLOOKUP(D394,Sku_Consolidated!A2:R948,18,FALSE)</f>
      </c>
      <c r="AH394">
        <f>VLOOKUP(D394,Sku_Consolidated!A2:S948,19,FALSE)</f>
      </c>
      <c r="AI394">
        <f>VLOOKUP(D394,Sku_Consolidated!A2:T948,20,FALSE)</f>
      </c>
    </row>
    <row r="395" spans="1:35" x14ac:dyDescent="0.25">
      <c r="A395">
        <v>2024</v>
      </c>
      <c r="B395" t="s">
        <v>30</v>
      </c>
      <c r="C395" t="s">
        <v>31</v>
      </c>
      <c r="D395">
        <v>21851</v>
      </c>
      <c r="E395" t="s">
        <v>232</v>
      </c>
      <c r="F395" s="12" t="s">
        <v>134</v>
      </c>
      <c r="G395" s="12" t="s">
        <v>134</v>
      </c>
      <c r="H395" t="s">
        <v>10</v>
      </c>
      <c r="I395" s="13" t="s">
        <v>473</v>
      </c>
      <c r="J395" s="13">
        <f>IF(H395="EA", I395, 0)</f>
      </c>
      <c r="K395" s="13">
        <f>IF(H395="KG", I395, I395 * VLOOKUP(D395,Sku_Consolidated!A2:U948,21,FALSE))</f>
      </c>
      <c r="L395" s="14" t="s">
        <v>36</v>
      </c>
      <c r="M395">
        <v>88</v>
      </c>
      <c r="N395" s="14" t="s">
        <v>474</v>
      </c>
      <c r="O395" s="14" t="s">
        <v>475</v>
      </c>
      <c r="P395" s="14" t="s">
        <v>36</v>
      </c>
      <c r="Q395" s="14" t="s">
        <v>475</v>
      </c>
      <c r="R395">
        <f>IF(IFERROR(VLOOKUP(U395,Store_Showcase!B2:H134,7, FALSE), TRUE)=TRUE, IF(IFERROR(VLOOKUP(U395,Store_SRP!B2:H103,7, FALSE), TRUE)=TRUE,VLOOKUP(U395,Store_VAM!B2:H271,7, FALSE),VLOOKUP(U395,Store_SRP!B2:H103,7, FALSE)), VLOOKUP(U395,Store_Showcase!B2:H134,7, FALSE))</f>
      </c>
      <c r="S395">
        <f>IF(IFERROR(VLOOKUP(U395,Store_Showcase!B2:K134,10, FALSE), TRUE)=TRUE, IF(IFERROR(VLOOKUP(U395,Store_SRP!B2:K103,10, FALSE), TRUE)=TRUE,VLOOKUP(U395,Store_VAM!B2:K271,10, FALSE),VLOOKUP(U395,Store_SRP!B2:K103,10, FALSE)), VLOOKUP(U395,Store_Showcase!B2:K134,10, FALSE))</f>
      </c>
      <c r="T395">
        <f>IF(VLOOKUP(D395,Sku_Consolidated!A2:S948,19,FALSE)="SHOWCASE", VLOOKUP(U395,Store_Showcase!B2:L134,11, FALSE), IF(VLOOKUP(D395,Sku_Consolidated!A2:S948,19,FALSE)="VAM",VLOOKUP(U395,Store_VAM!B2:L271,11, FALSE),VLOOKUP(U395,Store_SRP!B2:L103,11, FALSE)))</f>
      </c>
      <c r="U395" s="14">
        <v>2002</v>
      </c>
      <c r="V395">
        <f>IF(VLOOKUP(D395,Sku_Consolidated!A2:S948,19,FALSE)="SHOWCASE", VLOOKUP(U395,Store_Showcase!B2:C134,2, FALSE), IF(VLOOKUP(D395,Sku_Consolidated!A2:S948,19,FALSE)="VAM",VLOOKUP(U395,Store_VAM!B2:C271,2, FALSE),VLOOKUP(U395,Store_SRP!B2:C103,2, FALSE)))</f>
      </c>
      <c r="W395">
        <f>VLOOKUP(D395,Sku_Consolidated!A2:G948, 7, FALSE)</f>
      </c>
      <c r="X395">
        <f>VLOOKUP(D395,Sku_Consolidated!A2:K948, 11, FALSE)</f>
      </c>
      <c r="Y395">
        <f>VLOOKUP(D395,Sku_Consolidated!A2:H948, 8, FALSE)</f>
      </c>
      <c r="Z395">
        <f>VLOOKUP(D395,Sku_Consolidated!A2:I948, 9, FALSE)</f>
      </c>
      <c r="AA395" t="s">
        <v>41</v>
      </c>
      <c r="AB395">
        <f>VLOOKUP(D395,Sku_Consolidated!A2:E948, {5}, FALSE)</f>
      </c>
      <c r="AC395">
        <f>IF(VLOOKUP(D395,Sku_Consolidated!A2:S948,19,FALSE)="SHOWCASE", VLOOKUP(U395,Store_Showcase!B2:N134,13, FALSE), IF(VLOOKUP(D395,Sku_Consolidated!A2:S948,19,FALSE)="VAM",VLOOKUP(U395,Store_VAM!B2:N271,13, FALSE),VLOOKUP(U395,Store_SRP!B2:N103,13, FALSE)))</f>
      </c>
      <c r="AD395">
        <f>IF(IFERROR(AC395,TRUE)=TRUE, "-","OK")</f>
      </c>
      <c r="AE395">
        <f>IF(IFERROR(VLOOKUP(U395,Store_Showcase!B2:H134,{5}, FALSE), TRUE)=TRUE, IF(IFERROR(VLOOKUP(U395,Store_SRP!B2:H103,{5}, FALSE), TRUE)=TRUE,VLOOKUP(U395,Store_VAM!B2:H271,{5}, FALSE),VLOOKUP(U395,Store_SRP!B2:H103,{5}, FALSE)), VLOOKUP(U395,Store_Showcase!B2:H134,{5}, FALSE))</f>
      </c>
      <c r="AF395">
        <f>IF(IFERROR(VLOOKUP(U395,Store_Showcase!B2:H134,{6}, FALSE), TRUE)=TRUE, IF(IFERROR(VLOOKUP(U395,Store_SRP!B2:H103,{6}, FALSE), TRUE)=TRUE,VLOOKUP(U395,Store_VAM!B2:H271,{6}, FALSE),VLOOKUP(U395,Store_SRP!B2:H103,{6}, FALSE)), VLOOKUP(U395,Store_Showcase!B2:H134,{6}, FALSE))</f>
      </c>
      <c r="AG395">
        <f>VLOOKUP(D395,Sku_Consolidated!A2:R948,18,FALSE)</f>
      </c>
      <c r="AH395">
        <f>VLOOKUP(D395,Sku_Consolidated!A2:S948,19,FALSE)</f>
      </c>
      <c r="AI395">
        <f>VLOOKUP(D395,Sku_Consolidated!A2:T948,20,FALSE)</f>
      </c>
    </row>
    <row r="396" spans="1:35" x14ac:dyDescent="0.25">
      <c r="A396">
        <v>2024</v>
      </c>
      <c r="B396" t="s">
        <v>30</v>
      </c>
      <c r="C396" t="s">
        <v>31</v>
      </c>
      <c r="D396">
        <v>21865</v>
      </c>
      <c r="E396" t="s">
        <v>236</v>
      </c>
      <c r="F396" s="12" t="s">
        <v>134</v>
      </c>
      <c r="G396" s="12" t="s">
        <v>134</v>
      </c>
      <c r="H396" t="s">
        <v>10</v>
      </c>
      <c r="I396" s="13" t="s">
        <v>476</v>
      </c>
      <c r="J396" s="13">
        <f>IF(H396="EA", I396, 0)</f>
      </c>
      <c r="K396" s="13">
        <f>IF(H396="KG", I396, I396 * VLOOKUP(D396,Sku_Consolidated!A2:U948,21,FALSE))</f>
      </c>
      <c r="L396" s="14" t="s">
        <v>36</v>
      </c>
      <c r="M396">
        <v>88</v>
      </c>
      <c r="N396" s="14" t="s">
        <v>477</v>
      </c>
      <c r="O396" s="14" t="s">
        <v>478</v>
      </c>
      <c r="P396" s="14" t="s">
        <v>36</v>
      </c>
      <c r="Q396" s="14" t="s">
        <v>478</v>
      </c>
      <c r="R396">
        <f>IF(IFERROR(VLOOKUP(U396,Store_Showcase!B2:H134,7, FALSE), TRUE)=TRUE, IF(IFERROR(VLOOKUP(U396,Store_SRP!B2:H103,7, FALSE), TRUE)=TRUE,VLOOKUP(U396,Store_VAM!B2:H271,7, FALSE),VLOOKUP(U396,Store_SRP!B2:H103,7, FALSE)), VLOOKUP(U396,Store_Showcase!B2:H134,7, FALSE))</f>
      </c>
      <c r="S396">
        <f>IF(IFERROR(VLOOKUP(U396,Store_Showcase!B2:K134,10, FALSE), TRUE)=TRUE, IF(IFERROR(VLOOKUP(U396,Store_SRP!B2:K103,10, FALSE), TRUE)=TRUE,VLOOKUP(U396,Store_VAM!B2:K271,10, FALSE),VLOOKUP(U396,Store_SRP!B2:K103,10, FALSE)), VLOOKUP(U396,Store_Showcase!B2:K134,10, FALSE))</f>
      </c>
      <c r="T396">
        <f>IF(VLOOKUP(D396,Sku_Consolidated!A2:S948,19,FALSE)="SHOWCASE", VLOOKUP(U396,Store_Showcase!B2:L134,11, FALSE), IF(VLOOKUP(D396,Sku_Consolidated!A2:S948,19,FALSE)="VAM",VLOOKUP(U396,Store_VAM!B2:L271,11, FALSE),VLOOKUP(U396,Store_SRP!B2:L103,11, FALSE)))</f>
      </c>
      <c r="U396" s="14">
        <v>2002</v>
      </c>
      <c r="V396">
        <f>IF(VLOOKUP(D396,Sku_Consolidated!A2:S948,19,FALSE)="SHOWCASE", VLOOKUP(U396,Store_Showcase!B2:C134,2, FALSE), IF(VLOOKUP(D396,Sku_Consolidated!A2:S948,19,FALSE)="VAM",VLOOKUP(U396,Store_VAM!B2:C271,2, FALSE),VLOOKUP(U396,Store_SRP!B2:C103,2, FALSE)))</f>
      </c>
      <c r="W396">
        <f>VLOOKUP(D396,Sku_Consolidated!A2:G948, 7, FALSE)</f>
      </c>
      <c r="X396">
        <f>VLOOKUP(D396,Sku_Consolidated!A2:K948, 11, FALSE)</f>
      </c>
      <c r="Y396">
        <f>VLOOKUP(D396,Sku_Consolidated!A2:H948, 8, FALSE)</f>
      </c>
      <c r="Z396">
        <f>VLOOKUP(D396,Sku_Consolidated!A2:I948, 9, FALSE)</f>
      </c>
      <c r="AA396" t="s">
        <v>41</v>
      </c>
      <c r="AB396">
        <f>VLOOKUP(D396,Sku_Consolidated!A2:E948, {5}, FALSE)</f>
      </c>
      <c r="AC396">
        <f>IF(VLOOKUP(D396,Sku_Consolidated!A2:S948,19,FALSE)="SHOWCASE", VLOOKUP(U396,Store_Showcase!B2:N134,13, FALSE), IF(VLOOKUP(D396,Sku_Consolidated!A2:S948,19,FALSE)="VAM",VLOOKUP(U396,Store_VAM!B2:N271,13, FALSE),VLOOKUP(U396,Store_SRP!B2:N103,13, FALSE)))</f>
      </c>
      <c r="AD396">
        <f>IF(IFERROR(AC396,TRUE)=TRUE, "-","OK")</f>
      </c>
      <c r="AE396">
        <f>IF(IFERROR(VLOOKUP(U396,Store_Showcase!B2:H134,{5}, FALSE), TRUE)=TRUE, IF(IFERROR(VLOOKUP(U396,Store_SRP!B2:H103,{5}, FALSE), TRUE)=TRUE,VLOOKUP(U396,Store_VAM!B2:H271,{5}, FALSE),VLOOKUP(U396,Store_SRP!B2:H103,{5}, FALSE)), VLOOKUP(U396,Store_Showcase!B2:H134,{5}, FALSE))</f>
      </c>
      <c r="AF396">
        <f>IF(IFERROR(VLOOKUP(U396,Store_Showcase!B2:H134,{6}, FALSE), TRUE)=TRUE, IF(IFERROR(VLOOKUP(U396,Store_SRP!B2:H103,{6}, FALSE), TRUE)=TRUE,VLOOKUP(U396,Store_VAM!B2:H271,{6}, FALSE),VLOOKUP(U396,Store_SRP!B2:H103,{6}, FALSE)), VLOOKUP(U396,Store_Showcase!B2:H134,{6}, FALSE))</f>
      </c>
      <c r="AG396">
        <f>VLOOKUP(D396,Sku_Consolidated!A2:R948,18,FALSE)</f>
      </c>
      <c r="AH396">
        <f>VLOOKUP(D396,Sku_Consolidated!A2:S948,19,FALSE)</f>
      </c>
      <c r="AI396">
        <f>VLOOKUP(D396,Sku_Consolidated!A2:T948,20,FALSE)</f>
      </c>
    </row>
    <row r="397" spans="1:35" x14ac:dyDescent="0.25">
      <c r="A397">
        <v>2024</v>
      </c>
      <c r="B397" t="s">
        <v>30</v>
      </c>
      <c r="C397" t="s">
        <v>31</v>
      </c>
      <c r="D397">
        <v>21866</v>
      </c>
      <c r="E397" t="s">
        <v>240</v>
      </c>
      <c r="F397" s="12" t="s">
        <v>134</v>
      </c>
      <c r="G397" s="12" t="s">
        <v>134</v>
      </c>
      <c r="H397" t="s">
        <v>10</v>
      </c>
      <c r="I397" s="13" t="s">
        <v>479</v>
      </c>
      <c r="J397" s="13">
        <f>IF(H397="EA", I397, 0)</f>
      </c>
      <c r="K397" s="13">
        <f>IF(H397="KG", I397, I397 * VLOOKUP(D397,Sku_Consolidated!A2:U948,21,FALSE))</f>
      </c>
      <c r="L397" s="14" t="s">
        <v>36</v>
      </c>
      <c r="M397">
        <v>88</v>
      </c>
      <c r="N397" s="14" t="s">
        <v>480</v>
      </c>
      <c r="O397" s="14" t="s">
        <v>481</v>
      </c>
      <c r="P397" s="14" t="s">
        <v>36</v>
      </c>
      <c r="Q397" s="14" t="s">
        <v>481</v>
      </c>
      <c r="R397">
        <f>IF(IFERROR(VLOOKUP(U397,Store_Showcase!B2:H134,7, FALSE), TRUE)=TRUE, IF(IFERROR(VLOOKUP(U397,Store_SRP!B2:H103,7, FALSE), TRUE)=TRUE,VLOOKUP(U397,Store_VAM!B2:H271,7, FALSE),VLOOKUP(U397,Store_SRP!B2:H103,7, FALSE)), VLOOKUP(U397,Store_Showcase!B2:H134,7, FALSE))</f>
      </c>
      <c r="S397">
        <f>IF(IFERROR(VLOOKUP(U397,Store_Showcase!B2:K134,10, FALSE), TRUE)=TRUE, IF(IFERROR(VLOOKUP(U397,Store_SRP!B2:K103,10, FALSE), TRUE)=TRUE,VLOOKUP(U397,Store_VAM!B2:K271,10, FALSE),VLOOKUP(U397,Store_SRP!B2:K103,10, FALSE)), VLOOKUP(U397,Store_Showcase!B2:K134,10, FALSE))</f>
      </c>
      <c r="T397">
        <f>IF(VLOOKUP(D397,Sku_Consolidated!A2:S948,19,FALSE)="SHOWCASE", VLOOKUP(U397,Store_Showcase!B2:L134,11, FALSE), IF(VLOOKUP(D397,Sku_Consolidated!A2:S948,19,FALSE)="VAM",VLOOKUP(U397,Store_VAM!B2:L271,11, FALSE),VLOOKUP(U397,Store_SRP!B2:L103,11, FALSE)))</f>
      </c>
      <c r="U397" s="14">
        <v>2002</v>
      </c>
      <c r="V397">
        <f>IF(VLOOKUP(D397,Sku_Consolidated!A2:S948,19,FALSE)="SHOWCASE", VLOOKUP(U397,Store_Showcase!B2:C134,2, FALSE), IF(VLOOKUP(D397,Sku_Consolidated!A2:S948,19,FALSE)="VAM",VLOOKUP(U397,Store_VAM!B2:C271,2, FALSE),VLOOKUP(U397,Store_SRP!B2:C103,2, FALSE)))</f>
      </c>
      <c r="W397">
        <f>VLOOKUP(D397,Sku_Consolidated!A2:G948, 7, FALSE)</f>
      </c>
      <c r="X397">
        <f>VLOOKUP(D397,Sku_Consolidated!A2:K948, 11, FALSE)</f>
      </c>
      <c r="Y397">
        <f>VLOOKUP(D397,Sku_Consolidated!A2:H948, 8, FALSE)</f>
      </c>
      <c r="Z397">
        <f>VLOOKUP(D397,Sku_Consolidated!A2:I948, 9, FALSE)</f>
      </c>
      <c r="AA397" t="s">
        <v>41</v>
      </c>
      <c r="AB397">
        <f>VLOOKUP(D397,Sku_Consolidated!A2:E948, {5}, FALSE)</f>
      </c>
      <c r="AC397">
        <f>IF(VLOOKUP(D397,Sku_Consolidated!A2:S948,19,FALSE)="SHOWCASE", VLOOKUP(U397,Store_Showcase!B2:N134,13, FALSE), IF(VLOOKUP(D397,Sku_Consolidated!A2:S948,19,FALSE)="VAM",VLOOKUP(U397,Store_VAM!B2:N271,13, FALSE),VLOOKUP(U397,Store_SRP!B2:N103,13, FALSE)))</f>
      </c>
      <c r="AD397">
        <f>IF(IFERROR(AC397,TRUE)=TRUE, "-","OK")</f>
      </c>
      <c r="AE397">
        <f>IF(IFERROR(VLOOKUP(U397,Store_Showcase!B2:H134,{5}, FALSE), TRUE)=TRUE, IF(IFERROR(VLOOKUP(U397,Store_SRP!B2:H103,{5}, FALSE), TRUE)=TRUE,VLOOKUP(U397,Store_VAM!B2:H271,{5}, FALSE),VLOOKUP(U397,Store_SRP!B2:H103,{5}, FALSE)), VLOOKUP(U397,Store_Showcase!B2:H134,{5}, FALSE))</f>
      </c>
      <c r="AF397">
        <f>IF(IFERROR(VLOOKUP(U397,Store_Showcase!B2:H134,{6}, FALSE), TRUE)=TRUE, IF(IFERROR(VLOOKUP(U397,Store_SRP!B2:H103,{6}, FALSE), TRUE)=TRUE,VLOOKUP(U397,Store_VAM!B2:H271,{6}, FALSE),VLOOKUP(U397,Store_SRP!B2:H103,{6}, FALSE)), VLOOKUP(U397,Store_Showcase!B2:H134,{6}, FALSE))</f>
      </c>
      <c r="AG397">
        <f>VLOOKUP(D397,Sku_Consolidated!A2:R948,18,FALSE)</f>
      </c>
      <c r="AH397">
        <f>VLOOKUP(D397,Sku_Consolidated!A2:S948,19,FALSE)</f>
      </c>
      <c r="AI397">
        <f>VLOOKUP(D397,Sku_Consolidated!A2:T948,20,FALSE)</f>
      </c>
    </row>
    <row r="398" spans="1:35" x14ac:dyDescent="0.25">
      <c r="A398">
        <v>2024</v>
      </c>
      <c r="B398" t="s">
        <v>30</v>
      </c>
      <c r="C398" t="s">
        <v>31</v>
      </c>
      <c r="D398">
        <v>21875</v>
      </c>
      <c r="E398" t="s">
        <v>482</v>
      </c>
      <c r="F398" s="12" t="s">
        <v>134</v>
      </c>
      <c r="G398" s="12" t="s">
        <v>134</v>
      </c>
      <c r="H398" t="s">
        <v>10</v>
      </c>
      <c r="I398" s="13" t="s">
        <v>483</v>
      </c>
      <c r="J398" s="13">
        <f>IF(H398="EA", I398, 0)</f>
      </c>
      <c r="K398" s="13">
        <f>IF(H398="KG", I398, I398 * VLOOKUP(D398,Sku_Consolidated!A2:U948,21,FALSE))</f>
      </c>
      <c r="L398" s="14" t="s">
        <v>36</v>
      </c>
      <c r="M398">
        <v>88</v>
      </c>
      <c r="N398" s="14" t="s">
        <v>484</v>
      </c>
      <c r="O398" s="14" t="s">
        <v>485</v>
      </c>
      <c r="P398" s="14" t="s">
        <v>36</v>
      </c>
      <c r="Q398" s="14" t="s">
        <v>485</v>
      </c>
      <c r="R398">
        <f>IF(IFERROR(VLOOKUP(U398,Store_Showcase!B2:H134,7, FALSE), TRUE)=TRUE, IF(IFERROR(VLOOKUP(U398,Store_SRP!B2:H103,7, FALSE), TRUE)=TRUE,VLOOKUP(U398,Store_VAM!B2:H271,7, FALSE),VLOOKUP(U398,Store_SRP!B2:H103,7, FALSE)), VLOOKUP(U398,Store_Showcase!B2:H134,7, FALSE))</f>
      </c>
      <c r="S398">
        <f>IF(IFERROR(VLOOKUP(U398,Store_Showcase!B2:K134,10, FALSE), TRUE)=TRUE, IF(IFERROR(VLOOKUP(U398,Store_SRP!B2:K103,10, FALSE), TRUE)=TRUE,VLOOKUP(U398,Store_VAM!B2:K271,10, FALSE),VLOOKUP(U398,Store_SRP!B2:K103,10, FALSE)), VLOOKUP(U398,Store_Showcase!B2:K134,10, FALSE))</f>
      </c>
      <c r="T398">
        <f>IF(VLOOKUP(D398,Sku_Consolidated!A2:S948,19,FALSE)="SHOWCASE", VLOOKUP(U398,Store_Showcase!B2:L134,11, FALSE), IF(VLOOKUP(D398,Sku_Consolidated!A2:S948,19,FALSE)="VAM",VLOOKUP(U398,Store_VAM!B2:L271,11, FALSE),VLOOKUP(U398,Store_SRP!B2:L103,11, FALSE)))</f>
      </c>
      <c r="U398" s="14">
        <v>2002</v>
      </c>
      <c r="V398">
        <f>IF(VLOOKUP(D398,Sku_Consolidated!A2:S948,19,FALSE)="SHOWCASE", VLOOKUP(U398,Store_Showcase!B2:C134,2, FALSE), IF(VLOOKUP(D398,Sku_Consolidated!A2:S948,19,FALSE)="VAM",VLOOKUP(U398,Store_VAM!B2:C271,2, FALSE),VLOOKUP(U398,Store_SRP!B2:C103,2, FALSE)))</f>
      </c>
      <c r="W398">
        <f>VLOOKUP(D398,Sku_Consolidated!A2:G948, 7, FALSE)</f>
      </c>
      <c r="X398">
        <f>VLOOKUP(D398,Sku_Consolidated!A2:K948, 11, FALSE)</f>
      </c>
      <c r="Y398">
        <f>VLOOKUP(D398,Sku_Consolidated!A2:H948, 8, FALSE)</f>
      </c>
      <c r="Z398">
        <f>VLOOKUP(D398,Sku_Consolidated!A2:I948, 9, FALSE)</f>
      </c>
      <c r="AA398" t="s">
        <v>41</v>
      </c>
      <c r="AB398">
        <f>VLOOKUP(D398,Sku_Consolidated!A2:E948, {5}, FALSE)</f>
      </c>
      <c r="AC398">
        <f>IF(VLOOKUP(D398,Sku_Consolidated!A2:S948,19,FALSE)="SHOWCASE", VLOOKUP(U398,Store_Showcase!B2:N134,13, FALSE), IF(VLOOKUP(D398,Sku_Consolidated!A2:S948,19,FALSE)="VAM",VLOOKUP(U398,Store_VAM!B2:N271,13, FALSE),VLOOKUP(U398,Store_SRP!B2:N103,13, FALSE)))</f>
      </c>
      <c r="AD398">
        <f>IF(IFERROR(AC398,TRUE)=TRUE, "-","OK")</f>
      </c>
      <c r="AE398">
        <f>IF(IFERROR(VLOOKUP(U398,Store_Showcase!B2:H134,{5}, FALSE), TRUE)=TRUE, IF(IFERROR(VLOOKUP(U398,Store_SRP!B2:H103,{5}, FALSE), TRUE)=TRUE,VLOOKUP(U398,Store_VAM!B2:H271,{5}, FALSE),VLOOKUP(U398,Store_SRP!B2:H103,{5}, FALSE)), VLOOKUP(U398,Store_Showcase!B2:H134,{5}, FALSE))</f>
      </c>
      <c r="AF398">
        <f>IF(IFERROR(VLOOKUP(U398,Store_Showcase!B2:H134,{6}, FALSE), TRUE)=TRUE, IF(IFERROR(VLOOKUP(U398,Store_SRP!B2:H103,{6}, FALSE), TRUE)=TRUE,VLOOKUP(U398,Store_VAM!B2:H271,{6}, FALSE),VLOOKUP(U398,Store_SRP!B2:H103,{6}, FALSE)), VLOOKUP(U398,Store_Showcase!B2:H134,{6}, FALSE))</f>
      </c>
      <c r="AG398">
        <f>VLOOKUP(D398,Sku_Consolidated!A2:R948,18,FALSE)</f>
      </c>
      <c r="AH398">
        <f>VLOOKUP(D398,Sku_Consolidated!A2:S948,19,FALSE)</f>
      </c>
      <c r="AI398">
        <f>VLOOKUP(D398,Sku_Consolidated!A2:T948,20,FALSE)</f>
      </c>
    </row>
    <row r="399" spans="1:35" x14ac:dyDescent="0.25">
      <c r="A399">
        <v>2024</v>
      </c>
      <c r="B399" t="s">
        <v>30</v>
      </c>
      <c r="C399" t="s">
        <v>31</v>
      </c>
      <c r="D399">
        <v>21892</v>
      </c>
      <c r="E399" t="s">
        <v>244</v>
      </c>
      <c r="F399" s="12" t="s">
        <v>134</v>
      </c>
      <c r="G399" s="12" t="s">
        <v>134</v>
      </c>
      <c r="H399" t="s">
        <v>10</v>
      </c>
      <c r="I399" s="13" t="s">
        <v>486</v>
      </c>
      <c r="J399" s="13">
        <f>IF(H399="EA", I399, 0)</f>
      </c>
      <c r="K399" s="13">
        <f>IF(H399="KG", I399, I399 * VLOOKUP(D399,Sku_Consolidated!A2:U948,21,FALSE))</f>
      </c>
      <c r="L399" s="14" t="s">
        <v>36</v>
      </c>
      <c r="M399">
        <v>88</v>
      </c>
      <c r="N399" s="14" t="s">
        <v>487</v>
      </c>
      <c r="O399" s="14" t="s">
        <v>488</v>
      </c>
      <c r="P399" s="14" t="s">
        <v>36</v>
      </c>
      <c r="Q399" s="14" t="s">
        <v>488</v>
      </c>
      <c r="R399">
        <f>IF(IFERROR(VLOOKUP(U399,Store_Showcase!B2:H134,7, FALSE), TRUE)=TRUE, IF(IFERROR(VLOOKUP(U399,Store_SRP!B2:H103,7, FALSE), TRUE)=TRUE,VLOOKUP(U399,Store_VAM!B2:H271,7, FALSE),VLOOKUP(U399,Store_SRP!B2:H103,7, FALSE)), VLOOKUP(U399,Store_Showcase!B2:H134,7, FALSE))</f>
      </c>
      <c r="S399">
        <f>IF(IFERROR(VLOOKUP(U399,Store_Showcase!B2:K134,10, FALSE), TRUE)=TRUE, IF(IFERROR(VLOOKUP(U399,Store_SRP!B2:K103,10, FALSE), TRUE)=TRUE,VLOOKUP(U399,Store_VAM!B2:K271,10, FALSE),VLOOKUP(U399,Store_SRP!B2:K103,10, FALSE)), VLOOKUP(U399,Store_Showcase!B2:K134,10, FALSE))</f>
      </c>
      <c r="T399">
        <f>IF(VLOOKUP(D399,Sku_Consolidated!A2:S948,19,FALSE)="SHOWCASE", VLOOKUP(U399,Store_Showcase!B2:L134,11, FALSE), IF(VLOOKUP(D399,Sku_Consolidated!A2:S948,19,FALSE)="VAM",VLOOKUP(U399,Store_VAM!B2:L271,11, FALSE),VLOOKUP(U399,Store_SRP!B2:L103,11, FALSE)))</f>
      </c>
      <c r="U399" s="14">
        <v>2002</v>
      </c>
      <c r="V399">
        <f>IF(VLOOKUP(D399,Sku_Consolidated!A2:S948,19,FALSE)="SHOWCASE", VLOOKUP(U399,Store_Showcase!B2:C134,2, FALSE), IF(VLOOKUP(D399,Sku_Consolidated!A2:S948,19,FALSE)="VAM",VLOOKUP(U399,Store_VAM!B2:C271,2, FALSE),VLOOKUP(U399,Store_SRP!B2:C103,2, FALSE)))</f>
      </c>
      <c r="W399">
        <f>VLOOKUP(D399,Sku_Consolidated!A2:G948, 7, FALSE)</f>
      </c>
      <c r="X399">
        <f>VLOOKUP(D399,Sku_Consolidated!A2:K948, 11, FALSE)</f>
      </c>
      <c r="Y399">
        <f>VLOOKUP(D399,Sku_Consolidated!A2:H948, 8, FALSE)</f>
      </c>
      <c r="Z399">
        <f>VLOOKUP(D399,Sku_Consolidated!A2:I948, 9, FALSE)</f>
      </c>
      <c r="AA399" t="s">
        <v>41</v>
      </c>
      <c r="AB399">
        <f>VLOOKUP(D399,Sku_Consolidated!A2:E948, {5}, FALSE)</f>
      </c>
      <c r="AC399">
        <f>IF(VLOOKUP(D399,Sku_Consolidated!A2:S948,19,FALSE)="SHOWCASE", VLOOKUP(U399,Store_Showcase!B2:N134,13, FALSE), IF(VLOOKUP(D399,Sku_Consolidated!A2:S948,19,FALSE)="VAM",VLOOKUP(U399,Store_VAM!B2:N271,13, FALSE),VLOOKUP(U399,Store_SRP!B2:N103,13, FALSE)))</f>
      </c>
      <c r="AD399">
        <f>IF(IFERROR(AC399,TRUE)=TRUE, "-","OK")</f>
      </c>
      <c r="AE399">
        <f>IF(IFERROR(VLOOKUP(U399,Store_Showcase!B2:H134,{5}, FALSE), TRUE)=TRUE, IF(IFERROR(VLOOKUP(U399,Store_SRP!B2:H103,{5}, FALSE), TRUE)=TRUE,VLOOKUP(U399,Store_VAM!B2:H271,{5}, FALSE),VLOOKUP(U399,Store_SRP!B2:H103,{5}, FALSE)), VLOOKUP(U399,Store_Showcase!B2:H134,{5}, FALSE))</f>
      </c>
      <c r="AF399">
        <f>IF(IFERROR(VLOOKUP(U399,Store_Showcase!B2:H134,{6}, FALSE), TRUE)=TRUE, IF(IFERROR(VLOOKUP(U399,Store_SRP!B2:H103,{6}, FALSE), TRUE)=TRUE,VLOOKUP(U399,Store_VAM!B2:H271,{6}, FALSE),VLOOKUP(U399,Store_SRP!B2:H103,{6}, FALSE)), VLOOKUP(U399,Store_Showcase!B2:H134,{6}, FALSE))</f>
      </c>
      <c r="AG399">
        <f>VLOOKUP(D399,Sku_Consolidated!A2:R948,18,FALSE)</f>
      </c>
      <c r="AH399">
        <f>VLOOKUP(D399,Sku_Consolidated!A2:S948,19,FALSE)</f>
      </c>
      <c r="AI399">
        <f>VLOOKUP(D399,Sku_Consolidated!A2:T948,20,FALSE)</f>
      </c>
    </row>
    <row r="400" spans="1:35" x14ac:dyDescent="0.25">
      <c r="A400">
        <v>2024</v>
      </c>
      <c r="B400" t="s">
        <v>30</v>
      </c>
      <c r="C400" t="s">
        <v>31</v>
      </c>
      <c r="D400">
        <v>21826</v>
      </c>
      <c r="E400" t="s">
        <v>416</v>
      </c>
      <c r="F400" s="12" t="s">
        <v>80</v>
      </c>
      <c r="G400" s="12" t="s">
        <v>80</v>
      </c>
      <c r="H400" t="s">
        <v>10</v>
      </c>
      <c r="I400" s="13" t="s">
        <v>328</v>
      </c>
      <c r="J400" s="13">
        <f>IF(H400="EA", I400, 0)</f>
      </c>
      <c r="K400" s="13">
        <f>IF(H400="KG", I400, I400 * VLOOKUP(D400,Sku_Consolidated!A2:U948,21,FALSE))</f>
      </c>
      <c r="L400" s="14" t="s">
        <v>36</v>
      </c>
      <c r="M400">
        <v>88</v>
      </c>
      <c r="N400" s="14" t="s">
        <v>489</v>
      </c>
      <c r="O400" s="14" t="s">
        <v>490</v>
      </c>
      <c r="P400" s="14" t="s">
        <v>36</v>
      </c>
      <c r="Q400" s="14" t="s">
        <v>490</v>
      </c>
      <c r="R400">
        <f>IF(IFERROR(VLOOKUP(U400,Store_Showcase!B2:H134,7, FALSE), TRUE)=TRUE, IF(IFERROR(VLOOKUP(U400,Store_SRP!B2:H103,7, FALSE), TRUE)=TRUE,VLOOKUP(U400,Store_VAM!B2:H271,7, FALSE),VLOOKUP(U400,Store_SRP!B2:H103,7, FALSE)), VLOOKUP(U400,Store_Showcase!B2:H134,7, FALSE))</f>
      </c>
      <c r="S400">
        <f>IF(IFERROR(VLOOKUP(U400,Store_Showcase!B2:K134,10, FALSE), TRUE)=TRUE, IF(IFERROR(VLOOKUP(U400,Store_SRP!B2:K103,10, FALSE), TRUE)=TRUE,VLOOKUP(U400,Store_VAM!B2:K271,10, FALSE),VLOOKUP(U400,Store_SRP!B2:K103,10, FALSE)), VLOOKUP(U400,Store_Showcase!B2:K134,10, FALSE))</f>
      </c>
      <c r="T400">
        <f>IF(VLOOKUP(D400,Sku_Consolidated!A2:S948,19,FALSE)="SHOWCASE", VLOOKUP(U400,Store_Showcase!B2:L134,11, FALSE), IF(VLOOKUP(D400,Sku_Consolidated!A2:S948,19,FALSE)="VAM",VLOOKUP(U400,Store_VAM!B2:L271,11, FALSE),VLOOKUP(U400,Store_SRP!B2:L103,11, FALSE)))</f>
      </c>
      <c r="U400" s="14">
        <v>2002</v>
      </c>
      <c r="V400">
        <f>IF(VLOOKUP(D400,Sku_Consolidated!A2:S948,19,FALSE)="SHOWCASE", VLOOKUP(U400,Store_Showcase!B2:C134,2, FALSE), IF(VLOOKUP(D400,Sku_Consolidated!A2:S948,19,FALSE)="VAM",VLOOKUP(U400,Store_VAM!B2:C271,2, FALSE),VLOOKUP(U400,Store_SRP!B2:C103,2, FALSE)))</f>
      </c>
      <c r="W400">
        <f>VLOOKUP(D400,Sku_Consolidated!A2:G948, 7, FALSE)</f>
      </c>
      <c r="X400">
        <f>VLOOKUP(D400,Sku_Consolidated!A2:K948, 11, FALSE)</f>
      </c>
      <c r="Y400">
        <f>VLOOKUP(D400,Sku_Consolidated!A2:H948, 8, FALSE)</f>
      </c>
      <c r="Z400">
        <f>VLOOKUP(D400,Sku_Consolidated!A2:I948, 9, FALSE)</f>
      </c>
      <c r="AA400" t="s">
        <v>41</v>
      </c>
      <c r="AB400">
        <f>VLOOKUP(D400,Sku_Consolidated!A2:E948, {5}, FALSE)</f>
      </c>
      <c r="AC400">
        <f>IF(VLOOKUP(D400,Sku_Consolidated!A2:S948,19,FALSE)="SHOWCASE", VLOOKUP(U400,Store_Showcase!B2:N134,13, FALSE), IF(VLOOKUP(D400,Sku_Consolidated!A2:S948,19,FALSE)="VAM",VLOOKUP(U400,Store_VAM!B2:N271,13, FALSE),VLOOKUP(U400,Store_SRP!B2:N103,13, FALSE)))</f>
      </c>
      <c r="AD400">
        <f>IF(IFERROR(AC400,TRUE)=TRUE, "-","OK")</f>
      </c>
      <c r="AE400">
        <f>IF(IFERROR(VLOOKUP(U400,Store_Showcase!B2:H134,{5}, FALSE), TRUE)=TRUE, IF(IFERROR(VLOOKUP(U400,Store_SRP!B2:H103,{5}, FALSE), TRUE)=TRUE,VLOOKUP(U400,Store_VAM!B2:H271,{5}, FALSE),VLOOKUP(U400,Store_SRP!B2:H103,{5}, FALSE)), VLOOKUP(U400,Store_Showcase!B2:H134,{5}, FALSE))</f>
      </c>
      <c r="AF400">
        <f>IF(IFERROR(VLOOKUP(U400,Store_Showcase!B2:H134,{6}, FALSE), TRUE)=TRUE, IF(IFERROR(VLOOKUP(U400,Store_SRP!B2:H103,{6}, FALSE), TRUE)=TRUE,VLOOKUP(U400,Store_VAM!B2:H271,{6}, FALSE),VLOOKUP(U400,Store_SRP!B2:H103,{6}, FALSE)), VLOOKUP(U400,Store_Showcase!B2:H134,{6}, FALSE))</f>
      </c>
      <c r="AG400">
        <f>VLOOKUP(D400,Sku_Consolidated!A2:R948,18,FALSE)</f>
      </c>
      <c r="AH400">
        <f>VLOOKUP(D400,Sku_Consolidated!A2:S948,19,FALSE)</f>
      </c>
      <c r="AI400">
        <f>VLOOKUP(D400,Sku_Consolidated!A2:T948,20,FALSE)</f>
      </c>
    </row>
    <row r="401" spans="1:35" x14ac:dyDescent="0.25">
      <c r="A401">
        <v>2024</v>
      </c>
      <c r="B401" t="s">
        <v>30</v>
      </c>
      <c r="C401" t="s">
        <v>31</v>
      </c>
      <c r="D401">
        <v>21827</v>
      </c>
      <c r="E401" t="s">
        <v>210</v>
      </c>
      <c r="F401" s="12" t="s">
        <v>80</v>
      </c>
      <c r="G401" s="12" t="s">
        <v>80</v>
      </c>
      <c r="H401" t="s">
        <v>10</v>
      </c>
      <c r="I401" s="13" t="s">
        <v>317</v>
      </c>
      <c r="J401" s="13">
        <f>IF(H401="EA", I401, 0)</f>
      </c>
      <c r="K401" s="13">
        <f>IF(H401="KG", I401, I401 * VLOOKUP(D401,Sku_Consolidated!A2:U948,21,FALSE))</f>
      </c>
      <c r="L401" s="14" t="s">
        <v>36</v>
      </c>
      <c r="M401">
        <v>88</v>
      </c>
      <c r="N401" s="14" t="s">
        <v>318</v>
      </c>
      <c r="O401" s="14" t="s">
        <v>319</v>
      </c>
      <c r="P401" s="14" t="s">
        <v>320</v>
      </c>
      <c r="Q401" s="14" t="s">
        <v>321</v>
      </c>
      <c r="R401">
        <f>IF(IFERROR(VLOOKUP(U401,Store_Showcase!B2:H134,7, FALSE), TRUE)=TRUE, IF(IFERROR(VLOOKUP(U401,Store_SRP!B2:H103,7, FALSE), TRUE)=TRUE,VLOOKUP(U401,Store_VAM!B2:H271,7, FALSE),VLOOKUP(U401,Store_SRP!B2:H103,7, FALSE)), VLOOKUP(U401,Store_Showcase!B2:H134,7, FALSE))</f>
      </c>
      <c r="S401">
        <f>IF(IFERROR(VLOOKUP(U401,Store_Showcase!B2:K134,10, FALSE), TRUE)=TRUE, IF(IFERROR(VLOOKUP(U401,Store_SRP!B2:K103,10, FALSE), TRUE)=TRUE,VLOOKUP(U401,Store_VAM!B2:K271,10, FALSE),VLOOKUP(U401,Store_SRP!B2:K103,10, FALSE)), VLOOKUP(U401,Store_Showcase!B2:K134,10, FALSE))</f>
      </c>
      <c r="T401">
        <f>IF(VLOOKUP(D401,Sku_Consolidated!A2:S948,19,FALSE)="SHOWCASE", VLOOKUP(U401,Store_Showcase!B2:L134,11, FALSE), IF(VLOOKUP(D401,Sku_Consolidated!A2:S948,19,FALSE)="VAM",VLOOKUP(U401,Store_VAM!B2:L271,11, FALSE),VLOOKUP(U401,Store_SRP!B2:L103,11, FALSE)))</f>
      </c>
      <c r="U401" s="14">
        <v>2002</v>
      </c>
      <c r="V401">
        <f>IF(VLOOKUP(D401,Sku_Consolidated!A2:S948,19,FALSE)="SHOWCASE", VLOOKUP(U401,Store_Showcase!B2:C134,2, FALSE), IF(VLOOKUP(D401,Sku_Consolidated!A2:S948,19,FALSE)="VAM",VLOOKUP(U401,Store_VAM!B2:C271,2, FALSE),VLOOKUP(U401,Store_SRP!B2:C103,2, FALSE)))</f>
      </c>
      <c r="W401">
        <f>VLOOKUP(D401,Sku_Consolidated!A2:G948, 7, FALSE)</f>
      </c>
      <c r="X401">
        <f>VLOOKUP(D401,Sku_Consolidated!A2:K948, 11, FALSE)</f>
      </c>
      <c r="Y401">
        <f>VLOOKUP(D401,Sku_Consolidated!A2:H948, 8, FALSE)</f>
      </c>
      <c r="Z401">
        <f>VLOOKUP(D401,Sku_Consolidated!A2:I948, 9, FALSE)</f>
      </c>
      <c r="AA401" t="s">
        <v>41</v>
      </c>
      <c r="AB401">
        <f>VLOOKUP(D401,Sku_Consolidated!A2:E948, {5}, FALSE)</f>
      </c>
      <c r="AC401">
        <f>IF(VLOOKUP(D401,Sku_Consolidated!A2:S948,19,FALSE)="SHOWCASE", VLOOKUP(U401,Store_Showcase!B2:N134,13, FALSE), IF(VLOOKUP(D401,Sku_Consolidated!A2:S948,19,FALSE)="VAM",VLOOKUP(U401,Store_VAM!B2:N271,13, FALSE),VLOOKUP(U401,Store_SRP!B2:N103,13, FALSE)))</f>
      </c>
      <c r="AD401">
        <f>IF(IFERROR(AC401,TRUE)=TRUE, "-","OK")</f>
      </c>
      <c r="AE401">
        <f>IF(IFERROR(VLOOKUP(U401,Store_Showcase!B2:H134,{5}, FALSE), TRUE)=TRUE, IF(IFERROR(VLOOKUP(U401,Store_SRP!B2:H103,{5}, FALSE), TRUE)=TRUE,VLOOKUP(U401,Store_VAM!B2:H271,{5}, FALSE),VLOOKUP(U401,Store_SRP!B2:H103,{5}, FALSE)), VLOOKUP(U401,Store_Showcase!B2:H134,{5}, FALSE))</f>
      </c>
      <c r="AF401">
        <f>IF(IFERROR(VLOOKUP(U401,Store_Showcase!B2:H134,{6}, FALSE), TRUE)=TRUE, IF(IFERROR(VLOOKUP(U401,Store_SRP!B2:H103,{6}, FALSE), TRUE)=TRUE,VLOOKUP(U401,Store_VAM!B2:H271,{6}, FALSE),VLOOKUP(U401,Store_SRP!B2:H103,{6}, FALSE)), VLOOKUP(U401,Store_Showcase!B2:H134,{6}, FALSE))</f>
      </c>
      <c r="AG401">
        <f>VLOOKUP(D401,Sku_Consolidated!A2:R948,18,FALSE)</f>
      </c>
      <c r="AH401">
        <f>VLOOKUP(D401,Sku_Consolidated!A2:S948,19,FALSE)</f>
      </c>
      <c r="AI401">
        <f>VLOOKUP(D401,Sku_Consolidated!A2:T948,20,FALSE)</f>
      </c>
    </row>
    <row r="402" spans="1:35" x14ac:dyDescent="0.25">
      <c r="A402">
        <v>2024</v>
      </c>
      <c r="B402" t="s">
        <v>30</v>
      </c>
      <c r="C402" t="s">
        <v>31</v>
      </c>
      <c r="D402">
        <v>21832</v>
      </c>
      <c r="E402" t="s">
        <v>264</v>
      </c>
      <c r="F402" s="12" t="s">
        <v>80</v>
      </c>
      <c r="G402" s="12" t="s">
        <v>80</v>
      </c>
      <c r="H402" t="s">
        <v>10</v>
      </c>
      <c r="I402" s="13" t="s">
        <v>491</v>
      </c>
      <c r="J402" s="13">
        <f>IF(H402="EA", I402, 0)</f>
      </c>
      <c r="K402" s="13">
        <f>IF(H402="KG", I402, I402 * VLOOKUP(D402,Sku_Consolidated!A2:U948,21,FALSE))</f>
      </c>
      <c r="L402" s="14" t="s">
        <v>36</v>
      </c>
      <c r="M402">
        <v>88</v>
      </c>
      <c r="N402" s="14" t="s">
        <v>492</v>
      </c>
      <c r="O402" s="14" t="s">
        <v>493</v>
      </c>
      <c r="P402" s="14" t="s">
        <v>36</v>
      </c>
      <c r="Q402" s="14" t="s">
        <v>493</v>
      </c>
      <c r="R402">
        <f>IF(IFERROR(VLOOKUP(U402,Store_Showcase!B2:H134,7, FALSE), TRUE)=TRUE, IF(IFERROR(VLOOKUP(U402,Store_SRP!B2:H103,7, FALSE), TRUE)=TRUE,VLOOKUP(U402,Store_VAM!B2:H271,7, FALSE),VLOOKUP(U402,Store_SRP!B2:H103,7, FALSE)), VLOOKUP(U402,Store_Showcase!B2:H134,7, FALSE))</f>
      </c>
      <c r="S402">
        <f>IF(IFERROR(VLOOKUP(U402,Store_Showcase!B2:K134,10, FALSE), TRUE)=TRUE, IF(IFERROR(VLOOKUP(U402,Store_SRP!B2:K103,10, FALSE), TRUE)=TRUE,VLOOKUP(U402,Store_VAM!B2:K271,10, FALSE),VLOOKUP(U402,Store_SRP!B2:K103,10, FALSE)), VLOOKUP(U402,Store_Showcase!B2:K134,10, FALSE))</f>
      </c>
      <c r="T402">
        <f>IF(VLOOKUP(D402,Sku_Consolidated!A2:S948,19,FALSE)="SHOWCASE", VLOOKUP(U402,Store_Showcase!B2:L134,11, FALSE), IF(VLOOKUP(D402,Sku_Consolidated!A2:S948,19,FALSE)="VAM",VLOOKUP(U402,Store_VAM!B2:L271,11, FALSE),VLOOKUP(U402,Store_SRP!B2:L103,11, FALSE)))</f>
      </c>
      <c r="U402" s="14">
        <v>2002</v>
      </c>
      <c r="V402">
        <f>IF(VLOOKUP(D402,Sku_Consolidated!A2:S948,19,FALSE)="SHOWCASE", VLOOKUP(U402,Store_Showcase!B2:C134,2, FALSE), IF(VLOOKUP(D402,Sku_Consolidated!A2:S948,19,FALSE)="VAM",VLOOKUP(U402,Store_VAM!B2:C271,2, FALSE),VLOOKUP(U402,Store_SRP!B2:C103,2, FALSE)))</f>
      </c>
      <c r="W402">
        <f>VLOOKUP(D402,Sku_Consolidated!A2:G948, 7, FALSE)</f>
      </c>
      <c r="X402">
        <f>VLOOKUP(D402,Sku_Consolidated!A2:K948, 11, FALSE)</f>
      </c>
      <c r="Y402">
        <f>VLOOKUP(D402,Sku_Consolidated!A2:H948, 8, FALSE)</f>
      </c>
      <c r="Z402">
        <f>VLOOKUP(D402,Sku_Consolidated!A2:I948, 9, FALSE)</f>
      </c>
      <c r="AA402" t="s">
        <v>41</v>
      </c>
      <c r="AB402">
        <f>VLOOKUP(D402,Sku_Consolidated!A2:E948, {5}, FALSE)</f>
      </c>
      <c r="AC402">
        <f>IF(VLOOKUP(D402,Sku_Consolidated!A2:S948,19,FALSE)="SHOWCASE", VLOOKUP(U402,Store_Showcase!B2:N134,13, FALSE), IF(VLOOKUP(D402,Sku_Consolidated!A2:S948,19,FALSE)="VAM",VLOOKUP(U402,Store_VAM!B2:N271,13, FALSE),VLOOKUP(U402,Store_SRP!B2:N103,13, FALSE)))</f>
      </c>
      <c r="AD402">
        <f>IF(IFERROR(AC402,TRUE)=TRUE, "-","OK")</f>
      </c>
      <c r="AE402">
        <f>IF(IFERROR(VLOOKUP(U402,Store_Showcase!B2:H134,{5}, FALSE), TRUE)=TRUE, IF(IFERROR(VLOOKUP(U402,Store_SRP!B2:H103,{5}, FALSE), TRUE)=TRUE,VLOOKUP(U402,Store_VAM!B2:H271,{5}, FALSE),VLOOKUP(U402,Store_SRP!B2:H103,{5}, FALSE)), VLOOKUP(U402,Store_Showcase!B2:H134,{5}, FALSE))</f>
      </c>
      <c r="AF402">
        <f>IF(IFERROR(VLOOKUP(U402,Store_Showcase!B2:H134,{6}, FALSE), TRUE)=TRUE, IF(IFERROR(VLOOKUP(U402,Store_SRP!B2:H103,{6}, FALSE), TRUE)=TRUE,VLOOKUP(U402,Store_VAM!B2:H271,{6}, FALSE),VLOOKUP(U402,Store_SRP!B2:H103,{6}, FALSE)), VLOOKUP(U402,Store_Showcase!B2:H134,{6}, FALSE))</f>
      </c>
      <c r="AG402">
        <f>VLOOKUP(D402,Sku_Consolidated!A2:R948,18,FALSE)</f>
      </c>
      <c r="AH402">
        <f>VLOOKUP(D402,Sku_Consolidated!A2:S948,19,FALSE)</f>
      </c>
      <c r="AI402">
        <f>VLOOKUP(D402,Sku_Consolidated!A2:T948,20,FALSE)</f>
      </c>
    </row>
    <row r="403" spans="1:35" x14ac:dyDescent="0.25">
      <c r="A403">
        <v>2024</v>
      </c>
      <c r="B403" t="s">
        <v>30</v>
      </c>
      <c r="C403" t="s">
        <v>31</v>
      </c>
      <c r="D403">
        <v>21834</v>
      </c>
      <c r="E403" t="s">
        <v>216</v>
      </c>
      <c r="F403" s="12" t="s">
        <v>80</v>
      </c>
      <c r="G403" s="12" t="s">
        <v>80</v>
      </c>
      <c r="H403" t="s">
        <v>10</v>
      </c>
      <c r="I403" s="13" t="s">
        <v>494</v>
      </c>
      <c r="J403" s="13">
        <f>IF(H403="EA", I403, 0)</f>
      </c>
      <c r="K403" s="13">
        <f>IF(H403="KG", I403, I403 * VLOOKUP(D403,Sku_Consolidated!A2:U948,21,FALSE))</f>
      </c>
      <c r="L403" s="14" t="s">
        <v>36</v>
      </c>
      <c r="M403">
        <v>88</v>
      </c>
      <c r="N403" s="14" t="s">
        <v>495</v>
      </c>
      <c r="O403" s="14" t="s">
        <v>496</v>
      </c>
      <c r="P403" s="14" t="s">
        <v>36</v>
      </c>
      <c r="Q403" s="14" t="s">
        <v>496</v>
      </c>
      <c r="R403">
        <f>IF(IFERROR(VLOOKUP(U403,Store_Showcase!B2:H134,7, FALSE), TRUE)=TRUE, IF(IFERROR(VLOOKUP(U403,Store_SRP!B2:H103,7, FALSE), TRUE)=TRUE,VLOOKUP(U403,Store_VAM!B2:H271,7, FALSE),VLOOKUP(U403,Store_SRP!B2:H103,7, FALSE)), VLOOKUP(U403,Store_Showcase!B2:H134,7, FALSE))</f>
      </c>
      <c r="S403">
        <f>IF(IFERROR(VLOOKUP(U403,Store_Showcase!B2:K134,10, FALSE), TRUE)=TRUE, IF(IFERROR(VLOOKUP(U403,Store_SRP!B2:K103,10, FALSE), TRUE)=TRUE,VLOOKUP(U403,Store_VAM!B2:K271,10, FALSE),VLOOKUP(U403,Store_SRP!B2:K103,10, FALSE)), VLOOKUP(U403,Store_Showcase!B2:K134,10, FALSE))</f>
      </c>
      <c r="T403">
        <f>IF(VLOOKUP(D403,Sku_Consolidated!A2:S948,19,FALSE)="SHOWCASE", VLOOKUP(U403,Store_Showcase!B2:L134,11, FALSE), IF(VLOOKUP(D403,Sku_Consolidated!A2:S948,19,FALSE)="VAM",VLOOKUP(U403,Store_VAM!B2:L271,11, FALSE),VLOOKUP(U403,Store_SRP!B2:L103,11, FALSE)))</f>
      </c>
      <c r="U403" s="14">
        <v>2002</v>
      </c>
      <c r="V403">
        <f>IF(VLOOKUP(D403,Sku_Consolidated!A2:S948,19,FALSE)="SHOWCASE", VLOOKUP(U403,Store_Showcase!B2:C134,2, FALSE), IF(VLOOKUP(D403,Sku_Consolidated!A2:S948,19,FALSE)="VAM",VLOOKUP(U403,Store_VAM!B2:C271,2, FALSE),VLOOKUP(U403,Store_SRP!B2:C103,2, FALSE)))</f>
      </c>
      <c r="W403">
        <f>VLOOKUP(D403,Sku_Consolidated!A2:G948, 7, FALSE)</f>
      </c>
      <c r="X403">
        <f>VLOOKUP(D403,Sku_Consolidated!A2:K948, 11, FALSE)</f>
      </c>
      <c r="Y403">
        <f>VLOOKUP(D403,Sku_Consolidated!A2:H948, 8, FALSE)</f>
      </c>
      <c r="Z403">
        <f>VLOOKUP(D403,Sku_Consolidated!A2:I948, 9, FALSE)</f>
      </c>
      <c r="AA403" t="s">
        <v>41</v>
      </c>
      <c r="AB403">
        <f>VLOOKUP(D403,Sku_Consolidated!A2:E948, {5}, FALSE)</f>
      </c>
      <c r="AC403">
        <f>IF(VLOOKUP(D403,Sku_Consolidated!A2:S948,19,FALSE)="SHOWCASE", VLOOKUP(U403,Store_Showcase!B2:N134,13, FALSE), IF(VLOOKUP(D403,Sku_Consolidated!A2:S948,19,FALSE)="VAM",VLOOKUP(U403,Store_VAM!B2:N271,13, FALSE),VLOOKUP(U403,Store_SRP!B2:N103,13, FALSE)))</f>
      </c>
      <c r="AD403">
        <f>IF(IFERROR(AC403,TRUE)=TRUE, "-","OK")</f>
      </c>
      <c r="AE403">
        <f>IF(IFERROR(VLOOKUP(U403,Store_Showcase!B2:H134,{5}, FALSE), TRUE)=TRUE, IF(IFERROR(VLOOKUP(U403,Store_SRP!B2:H103,{5}, FALSE), TRUE)=TRUE,VLOOKUP(U403,Store_VAM!B2:H271,{5}, FALSE),VLOOKUP(U403,Store_SRP!B2:H103,{5}, FALSE)), VLOOKUP(U403,Store_Showcase!B2:H134,{5}, FALSE))</f>
      </c>
      <c r="AF403">
        <f>IF(IFERROR(VLOOKUP(U403,Store_Showcase!B2:H134,{6}, FALSE), TRUE)=TRUE, IF(IFERROR(VLOOKUP(U403,Store_SRP!B2:H103,{6}, FALSE), TRUE)=TRUE,VLOOKUP(U403,Store_VAM!B2:H271,{6}, FALSE),VLOOKUP(U403,Store_SRP!B2:H103,{6}, FALSE)), VLOOKUP(U403,Store_Showcase!B2:H134,{6}, FALSE))</f>
      </c>
      <c r="AG403">
        <f>VLOOKUP(D403,Sku_Consolidated!A2:R948,18,FALSE)</f>
      </c>
      <c r="AH403">
        <f>VLOOKUP(D403,Sku_Consolidated!A2:S948,19,FALSE)</f>
      </c>
      <c r="AI403">
        <f>VLOOKUP(D403,Sku_Consolidated!A2:T948,20,FALSE)</f>
      </c>
    </row>
    <row r="404" spans="1:35" x14ac:dyDescent="0.25">
      <c r="A404">
        <v>2024</v>
      </c>
      <c r="B404" t="s">
        <v>30</v>
      </c>
      <c r="C404" t="s">
        <v>31</v>
      </c>
      <c r="D404">
        <v>21837</v>
      </c>
      <c r="E404" t="s">
        <v>271</v>
      </c>
      <c r="F404" s="12" t="s">
        <v>80</v>
      </c>
      <c r="G404" s="12" t="s">
        <v>80</v>
      </c>
      <c r="H404" t="s">
        <v>10</v>
      </c>
      <c r="I404" s="13" t="s">
        <v>497</v>
      </c>
      <c r="J404" s="13">
        <f>IF(H404="EA", I404, 0)</f>
      </c>
      <c r="K404" s="13">
        <f>IF(H404="KG", I404, I404 * VLOOKUP(D404,Sku_Consolidated!A2:U948,21,FALSE))</f>
      </c>
      <c r="L404" s="14" t="s">
        <v>36</v>
      </c>
      <c r="M404">
        <v>88</v>
      </c>
      <c r="N404" s="14" t="s">
        <v>498</v>
      </c>
      <c r="O404" s="14" t="s">
        <v>499</v>
      </c>
      <c r="P404" s="14" t="s">
        <v>36</v>
      </c>
      <c r="Q404" s="14" t="s">
        <v>499</v>
      </c>
      <c r="R404">
        <f>IF(IFERROR(VLOOKUP(U404,Store_Showcase!B2:H134,7, FALSE), TRUE)=TRUE, IF(IFERROR(VLOOKUP(U404,Store_SRP!B2:H103,7, FALSE), TRUE)=TRUE,VLOOKUP(U404,Store_VAM!B2:H271,7, FALSE),VLOOKUP(U404,Store_SRP!B2:H103,7, FALSE)), VLOOKUP(U404,Store_Showcase!B2:H134,7, FALSE))</f>
      </c>
      <c r="S404">
        <f>IF(IFERROR(VLOOKUP(U404,Store_Showcase!B2:K134,10, FALSE), TRUE)=TRUE, IF(IFERROR(VLOOKUP(U404,Store_SRP!B2:K103,10, FALSE), TRUE)=TRUE,VLOOKUP(U404,Store_VAM!B2:K271,10, FALSE),VLOOKUP(U404,Store_SRP!B2:K103,10, FALSE)), VLOOKUP(U404,Store_Showcase!B2:K134,10, FALSE))</f>
      </c>
      <c r="T404">
        <f>IF(VLOOKUP(D404,Sku_Consolidated!A2:S948,19,FALSE)="SHOWCASE", VLOOKUP(U404,Store_Showcase!B2:L134,11, FALSE), IF(VLOOKUP(D404,Sku_Consolidated!A2:S948,19,FALSE)="VAM",VLOOKUP(U404,Store_VAM!B2:L271,11, FALSE),VLOOKUP(U404,Store_SRP!B2:L103,11, FALSE)))</f>
      </c>
      <c r="U404" s="14">
        <v>2002</v>
      </c>
      <c r="V404">
        <f>IF(VLOOKUP(D404,Sku_Consolidated!A2:S948,19,FALSE)="SHOWCASE", VLOOKUP(U404,Store_Showcase!B2:C134,2, FALSE), IF(VLOOKUP(D404,Sku_Consolidated!A2:S948,19,FALSE)="VAM",VLOOKUP(U404,Store_VAM!B2:C271,2, FALSE),VLOOKUP(U404,Store_SRP!B2:C103,2, FALSE)))</f>
      </c>
      <c r="W404">
        <f>VLOOKUP(D404,Sku_Consolidated!A2:G948, 7, FALSE)</f>
      </c>
      <c r="X404">
        <f>VLOOKUP(D404,Sku_Consolidated!A2:K948, 11, FALSE)</f>
      </c>
      <c r="Y404">
        <f>VLOOKUP(D404,Sku_Consolidated!A2:H948, 8, FALSE)</f>
      </c>
      <c r="Z404">
        <f>VLOOKUP(D404,Sku_Consolidated!A2:I948, 9, FALSE)</f>
      </c>
      <c r="AA404" t="s">
        <v>41</v>
      </c>
      <c r="AB404">
        <f>VLOOKUP(D404,Sku_Consolidated!A2:E948, {5}, FALSE)</f>
      </c>
      <c r="AC404">
        <f>IF(VLOOKUP(D404,Sku_Consolidated!A2:S948,19,FALSE)="SHOWCASE", VLOOKUP(U404,Store_Showcase!B2:N134,13, FALSE), IF(VLOOKUP(D404,Sku_Consolidated!A2:S948,19,FALSE)="VAM",VLOOKUP(U404,Store_VAM!B2:N271,13, FALSE),VLOOKUP(U404,Store_SRP!B2:N103,13, FALSE)))</f>
      </c>
      <c r="AD404">
        <f>IF(IFERROR(AC404,TRUE)=TRUE, "-","OK")</f>
      </c>
      <c r="AE404">
        <f>IF(IFERROR(VLOOKUP(U404,Store_Showcase!B2:H134,{5}, FALSE), TRUE)=TRUE, IF(IFERROR(VLOOKUP(U404,Store_SRP!B2:H103,{5}, FALSE), TRUE)=TRUE,VLOOKUP(U404,Store_VAM!B2:H271,{5}, FALSE),VLOOKUP(U404,Store_SRP!B2:H103,{5}, FALSE)), VLOOKUP(U404,Store_Showcase!B2:H134,{5}, FALSE))</f>
      </c>
      <c r="AF404">
        <f>IF(IFERROR(VLOOKUP(U404,Store_Showcase!B2:H134,{6}, FALSE), TRUE)=TRUE, IF(IFERROR(VLOOKUP(U404,Store_SRP!B2:H103,{6}, FALSE), TRUE)=TRUE,VLOOKUP(U404,Store_VAM!B2:H271,{6}, FALSE),VLOOKUP(U404,Store_SRP!B2:H103,{6}, FALSE)), VLOOKUP(U404,Store_Showcase!B2:H134,{6}, FALSE))</f>
      </c>
      <c r="AG404">
        <f>VLOOKUP(D404,Sku_Consolidated!A2:R948,18,FALSE)</f>
      </c>
      <c r="AH404">
        <f>VLOOKUP(D404,Sku_Consolidated!A2:S948,19,FALSE)</f>
      </c>
      <c r="AI404">
        <f>VLOOKUP(D404,Sku_Consolidated!A2:T948,20,FALSE)</f>
      </c>
    </row>
    <row r="405" spans="1:35" x14ac:dyDescent="0.25">
      <c r="A405">
        <v>2024</v>
      </c>
      <c r="B405" t="s">
        <v>30</v>
      </c>
      <c r="C405" t="s">
        <v>31</v>
      </c>
      <c r="D405">
        <v>21838</v>
      </c>
      <c r="E405" t="s">
        <v>275</v>
      </c>
      <c r="F405" s="12" t="s">
        <v>80</v>
      </c>
      <c r="G405" s="12" t="s">
        <v>80</v>
      </c>
      <c r="H405" t="s">
        <v>10</v>
      </c>
      <c r="I405" s="13" t="s">
        <v>207</v>
      </c>
      <c r="J405" s="13">
        <f>IF(H405="EA", I405, 0)</f>
      </c>
      <c r="K405" s="13">
        <f>IF(H405="KG", I405, I405 * VLOOKUP(D405,Sku_Consolidated!A2:U948,21,FALSE))</f>
      </c>
      <c r="L405" s="14" t="s">
        <v>36</v>
      </c>
      <c r="M405">
        <v>88</v>
      </c>
      <c r="N405" s="14" t="s">
        <v>500</v>
      </c>
      <c r="O405" s="14" t="s">
        <v>501</v>
      </c>
      <c r="P405" s="14" t="s">
        <v>36</v>
      </c>
      <c r="Q405" s="14" t="s">
        <v>501</v>
      </c>
      <c r="R405">
        <f>IF(IFERROR(VLOOKUP(U405,Store_Showcase!B2:H134,7, FALSE), TRUE)=TRUE, IF(IFERROR(VLOOKUP(U405,Store_SRP!B2:H103,7, FALSE), TRUE)=TRUE,VLOOKUP(U405,Store_VAM!B2:H271,7, FALSE),VLOOKUP(U405,Store_SRP!B2:H103,7, FALSE)), VLOOKUP(U405,Store_Showcase!B2:H134,7, FALSE))</f>
      </c>
      <c r="S405">
        <f>IF(IFERROR(VLOOKUP(U405,Store_Showcase!B2:K134,10, FALSE), TRUE)=TRUE, IF(IFERROR(VLOOKUP(U405,Store_SRP!B2:K103,10, FALSE), TRUE)=TRUE,VLOOKUP(U405,Store_VAM!B2:K271,10, FALSE),VLOOKUP(U405,Store_SRP!B2:K103,10, FALSE)), VLOOKUP(U405,Store_Showcase!B2:K134,10, FALSE))</f>
      </c>
      <c r="T405">
        <f>IF(VLOOKUP(D405,Sku_Consolidated!A2:S948,19,FALSE)="SHOWCASE", VLOOKUP(U405,Store_Showcase!B2:L134,11, FALSE), IF(VLOOKUP(D405,Sku_Consolidated!A2:S948,19,FALSE)="VAM",VLOOKUP(U405,Store_VAM!B2:L271,11, FALSE),VLOOKUP(U405,Store_SRP!B2:L103,11, FALSE)))</f>
      </c>
      <c r="U405" s="14">
        <v>2002</v>
      </c>
      <c r="V405">
        <f>IF(VLOOKUP(D405,Sku_Consolidated!A2:S948,19,FALSE)="SHOWCASE", VLOOKUP(U405,Store_Showcase!B2:C134,2, FALSE), IF(VLOOKUP(D405,Sku_Consolidated!A2:S948,19,FALSE)="VAM",VLOOKUP(U405,Store_VAM!B2:C271,2, FALSE),VLOOKUP(U405,Store_SRP!B2:C103,2, FALSE)))</f>
      </c>
      <c r="W405">
        <f>VLOOKUP(D405,Sku_Consolidated!A2:G948, 7, FALSE)</f>
      </c>
      <c r="X405">
        <f>VLOOKUP(D405,Sku_Consolidated!A2:K948, 11, FALSE)</f>
      </c>
      <c r="Y405">
        <f>VLOOKUP(D405,Sku_Consolidated!A2:H948, 8, FALSE)</f>
      </c>
      <c r="Z405">
        <f>VLOOKUP(D405,Sku_Consolidated!A2:I948, 9, FALSE)</f>
      </c>
      <c r="AA405" t="s">
        <v>41</v>
      </c>
      <c r="AB405">
        <f>VLOOKUP(D405,Sku_Consolidated!A2:E948, {5}, FALSE)</f>
      </c>
      <c r="AC405">
        <f>IF(VLOOKUP(D405,Sku_Consolidated!A2:S948,19,FALSE)="SHOWCASE", VLOOKUP(U405,Store_Showcase!B2:N134,13, FALSE), IF(VLOOKUP(D405,Sku_Consolidated!A2:S948,19,FALSE)="VAM",VLOOKUP(U405,Store_VAM!B2:N271,13, FALSE),VLOOKUP(U405,Store_SRP!B2:N103,13, FALSE)))</f>
      </c>
      <c r="AD405">
        <f>IF(IFERROR(AC405,TRUE)=TRUE, "-","OK")</f>
      </c>
      <c r="AE405">
        <f>IF(IFERROR(VLOOKUP(U405,Store_Showcase!B2:H134,{5}, FALSE), TRUE)=TRUE, IF(IFERROR(VLOOKUP(U405,Store_SRP!B2:H103,{5}, FALSE), TRUE)=TRUE,VLOOKUP(U405,Store_VAM!B2:H271,{5}, FALSE),VLOOKUP(U405,Store_SRP!B2:H103,{5}, FALSE)), VLOOKUP(U405,Store_Showcase!B2:H134,{5}, FALSE))</f>
      </c>
      <c r="AF405">
        <f>IF(IFERROR(VLOOKUP(U405,Store_Showcase!B2:H134,{6}, FALSE), TRUE)=TRUE, IF(IFERROR(VLOOKUP(U405,Store_SRP!B2:H103,{6}, FALSE), TRUE)=TRUE,VLOOKUP(U405,Store_VAM!B2:H271,{6}, FALSE),VLOOKUP(U405,Store_SRP!B2:H103,{6}, FALSE)), VLOOKUP(U405,Store_Showcase!B2:H134,{6}, FALSE))</f>
      </c>
      <c r="AG405">
        <f>VLOOKUP(D405,Sku_Consolidated!A2:R948,18,FALSE)</f>
      </c>
      <c r="AH405">
        <f>VLOOKUP(D405,Sku_Consolidated!A2:S948,19,FALSE)</f>
      </c>
      <c r="AI405">
        <f>VLOOKUP(D405,Sku_Consolidated!A2:T948,20,FALSE)</f>
      </c>
    </row>
    <row r="406" spans="1:35" x14ac:dyDescent="0.25">
      <c r="A406">
        <v>2024</v>
      </c>
      <c r="B406" t="s">
        <v>30</v>
      </c>
      <c r="C406" t="s">
        <v>31</v>
      </c>
      <c r="D406">
        <v>21839</v>
      </c>
      <c r="E406" t="s">
        <v>220</v>
      </c>
      <c r="F406" s="12" t="s">
        <v>80</v>
      </c>
      <c r="G406" s="12" t="s">
        <v>80</v>
      </c>
      <c r="H406" t="s">
        <v>10</v>
      </c>
      <c r="I406" s="13" t="s">
        <v>398</v>
      </c>
      <c r="J406" s="13">
        <f>IF(H406="EA", I406, 0)</f>
      </c>
      <c r="K406" s="13">
        <f>IF(H406="KG", I406, I406 * VLOOKUP(D406,Sku_Consolidated!A2:U948,21,FALSE))</f>
      </c>
      <c r="L406" s="14" t="s">
        <v>36</v>
      </c>
      <c r="M406">
        <v>88</v>
      </c>
      <c r="N406" s="14" t="s">
        <v>502</v>
      </c>
      <c r="O406" s="14" t="s">
        <v>503</v>
      </c>
      <c r="P406" s="14" t="s">
        <v>36</v>
      </c>
      <c r="Q406" s="14" t="s">
        <v>503</v>
      </c>
      <c r="R406">
        <f>IF(IFERROR(VLOOKUP(U406,Store_Showcase!B2:H134,7, FALSE), TRUE)=TRUE, IF(IFERROR(VLOOKUP(U406,Store_SRP!B2:H103,7, FALSE), TRUE)=TRUE,VLOOKUP(U406,Store_VAM!B2:H271,7, FALSE),VLOOKUP(U406,Store_SRP!B2:H103,7, FALSE)), VLOOKUP(U406,Store_Showcase!B2:H134,7, FALSE))</f>
      </c>
      <c r="S406">
        <f>IF(IFERROR(VLOOKUP(U406,Store_Showcase!B2:K134,10, FALSE), TRUE)=TRUE, IF(IFERROR(VLOOKUP(U406,Store_SRP!B2:K103,10, FALSE), TRUE)=TRUE,VLOOKUP(U406,Store_VAM!B2:K271,10, FALSE),VLOOKUP(U406,Store_SRP!B2:K103,10, FALSE)), VLOOKUP(U406,Store_Showcase!B2:K134,10, FALSE))</f>
      </c>
      <c r="T406">
        <f>IF(VLOOKUP(D406,Sku_Consolidated!A2:S948,19,FALSE)="SHOWCASE", VLOOKUP(U406,Store_Showcase!B2:L134,11, FALSE), IF(VLOOKUP(D406,Sku_Consolidated!A2:S948,19,FALSE)="VAM",VLOOKUP(U406,Store_VAM!B2:L271,11, FALSE),VLOOKUP(U406,Store_SRP!B2:L103,11, FALSE)))</f>
      </c>
      <c r="U406" s="14">
        <v>2002</v>
      </c>
      <c r="V406">
        <f>IF(VLOOKUP(D406,Sku_Consolidated!A2:S948,19,FALSE)="SHOWCASE", VLOOKUP(U406,Store_Showcase!B2:C134,2, FALSE), IF(VLOOKUP(D406,Sku_Consolidated!A2:S948,19,FALSE)="VAM",VLOOKUP(U406,Store_VAM!B2:C271,2, FALSE),VLOOKUP(U406,Store_SRP!B2:C103,2, FALSE)))</f>
      </c>
      <c r="W406">
        <f>VLOOKUP(D406,Sku_Consolidated!A2:G948, 7, FALSE)</f>
      </c>
      <c r="X406">
        <f>VLOOKUP(D406,Sku_Consolidated!A2:K948, 11, FALSE)</f>
      </c>
      <c r="Y406">
        <f>VLOOKUP(D406,Sku_Consolidated!A2:H948, 8, FALSE)</f>
      </c>
      <c r="Z406">
        <f>VLOOKUP(D406,Sku_Consolidated!A2:I948, 9, FALSE)</f>
      </c>
      <c r="AA406" t="s">
        <v>41</v>
      </c>
      <c r="AB406">
        <f>VLOOKUP(D406,Sku_Consolidated!A2:E948, {5}, FALSE)</f>
      </c>
      <c r="AC406">
        <f>IF(VLOOKUP(D406,Sku_Consolidated!A2:S948,19,FALSE)="SHOWCASE", VLOOKUP(U406,Store_Showcase!B2:N134,13, FALSE), IF(VLOOKUP(D406,Sku_Consolidated!A2:S948,19,FALSE)="VAM",VLOOKUP(U406,Store_VAM!B2:N271,13, FALSE),VLOOKUP(U406,Store_SRP!B2:N103,13, FALSE)))</f>
      </c>
      <c r="AD406">
        <f>IF(IFERROR(AC406,TRUE)=TRUE, "-","OK")</f>
      </c>
      <c r="AE406">
        <f>IF(IFERROR(VLOOKUP(U406,Store_Showcase!B2:H134,{5}, FALSE), TRUE)=TRUE, IF(IFERROR(VLOOKUP(U406,Store_SRP!B2:H103,{5}, FALSE), TRUE)=TRUE,VLOOKUP(U406,Store_VAM!B2:H271,{5}, FALSE),VLOOKUP(U406,Store_SRP!B2:H103,{5}, FALSE)), VLOOKUP(U406,Store_Showcase!B2:H134,{5}, FALSE))</f>
      </c>
      <c r="AF406">
        <f>IF(IFERROR(VLOOKUP(U406,Store_Showcase!B2:H134,{6}, FALSE), TRUE)=TRUE, IF(IFERROR(VLOOKUP(U406,Store_SRP!B2:H103,{6}, FALSE), TRUE)=TRUE,VLOOKUP(U406,Store_VAM!B2:H271,{6}, FALSE),VLOOKUP(U406,Store_SRP!B2:H103,{6}, FALSE)), VLOOKUP(U406,Store_Showcase!B2:H134,{6}, FALSE))</f>
      </c>
      <c r="AG406">
        <f>VLOOKUP(D406,Sku_Consolidated!A2:R948,18,FALSE)</f>
      </c>
      <c r="AH406">
        <f>VLOOKUP(D406,Sku_Consolidated!A2:S948,19,FALSE)</f>
      </c>
      <c r="AI406">
        <f>VLOOKUP(D406,Sku_Consolidated!A2:T948,20,FALSE)</f>
      </c>
    </row>
    <row r="407" spans="1:35" x14ac:dyDescent="0.25">
      <c r="A407">
        <v>2024</v>
      </c>
      <c r="B407" t="s">
        <v>30</v>
      </c>
      <c r="C407" t="s">
        <v>31</v>
      </c>
      <c r="D407">
        <v>21841</v>
      </c>
      <c r="E407" t="s">
        <v>224</v>
      </c>
      <c r="F407" s="12" t="s">
        <v>80</v>
      </c>
      <c r="G407" s="12" t="s">
        <v>80</v>
      </c>
      <c r="H407" t="s">
        <v>10</v>
      </c>
      <c r="I407" s="13" t="s">
        <v>504</v>
      </c>
      <c r="J407" s="13">
        <f>IF(H407="EA", I407, 0)</f>
      </c>
      <c r="K407" s="13">
        <f>IF(H407="KG", I407, I407 * VLOOKUP(D407,Sku_Consolidated!A2:U948,21,FALSE))</f>
      </c>
      <c r="L407" s="14" t="s">
        <v>36</v>
      </c>
      <c r="M407">
        <v>88</v>
      </c>
      <c r="N407" s="14" t="s">
        <v>505</v>
      </c>
      <c r="O407" s="14" t="s">
        <v>506</v>
      </c>
      <c r="P407" s="14" t="s">
        <v>36</v>
      </c>
      <c r="Q407" s="14" t="s">
        <v>506</v>
      </c>
      <c r="R407">
        <f>IF(IFERROR(VLOOKUP(U407,Store_Showcase!B2:H134,7, FALSE), TRUE)=TRUE, IF(IFERROR(VLOOKUP(U407,Store_SRP!B2:H103,7, FALSE), TRUE)=TRUE,VLOOKUP(U407,Store_VAM!B2:H271,7, FALSE),VLOOKUP(U407,Store_SRP!B2:H103,7, FALSE)), VLOOKUP(U407,Store_Showcase!B2:H134,7, FALSE))</f>
      </c>
      <c r="S407">
        <f>IF(IFERROR(VLOOKUP(U407,Store_Showcase!B2:K134,10, FALSE), TRUE)=TRUE, IF(IFERROR(VLOOKUP(U407,Store_SRP!B2:K103,10, FALSE), TRUE)=TRUE,VLOOKUP(U407,Store_VAM!B2:K271,10, FALSE),VLOOKUP(U407,Store_SRP!B2:K103,10, FALSE)), VLOOKUP(U407,Store_Showcase!B2:K134,10, FALSE))</f>
      </c>
      <c r="T407">
        <f>IF(VLOOKUP(D407,Sku_Consolidated!A2:S948,19,FALSE)="SHOWCASE", VLOOKUP(U407,Store_Showcase!B2:L134,11, FALSE), IF(VLOOKUP(D407,Sku_Consolidated!A2:S948,19,FALSE)="VAM",VLOOKUP(U407,Store_VAM!B2:L271,11, FALSE),VLOOKUP(U407,Store_SRP!B2:L103,11, FALSE)))</f>
      </c>
      <c r="U407" s="14">
        <v>2002</v>
      </c>
      <c r="V407">
        <f>IF(VLOOKUP(D407,Sku_Consolidated!A2:S948,19,FALSE)="SHOWCASE", VLOOKUP(U407,Store_Showcase!B2:C134,2, FALSE), IF(VLOOKUP(D407,Sku_Consolidated!A2:S948,19,FALSE)="VAM",VLOOKUP(U407,Store_VAM!B2:C271,2, FALSE),VLOOKUP(U407,Store_SRP!B2:C103,2, FALSE)))</f>
      </c>
      <c r="W407">
        <f>VLOOKUP(D407,Sku_Consolidated!A2:G948, 7, FALSE)</f>
      </c>
      <c r="X407">
        <f>VLOOKUP(D407,Sku_Consolidated!A2:K948, 11, FALSE)</f>
      </c>
      <c r="Y407">
        <f>VLOOKUP(D407,Sku_Consolidated!A2:H948, 8, FALSE)</f>
      </c>
      <c r="Z407">
        <f>VLOOKUP(D407,Sku_Consolidated!A2:I948, 9, FALSE)</f>
      </c>
      <c r="AA407" t="s">
        <v>41</v>
      </c>
      <c r="AB407">
        <f>VLOOKUP(D407,Sku_Consolidated!A2:E948, {5}, FALSE)</f>
      </c>
      <c r="AC407">
        <f>IF(VLOOKUP(D407,Sku_Consolidated!A2:S948,19,FALSE)="SHOWCASE", VLOOKUP(U407,Store_Showcase!B2:N134,13, FALSE), IF(VLOOKUP(D407,Sku_Consolidated!A2:S948,19,FALSE)="VAM",VLOOKUP(U407,Store_VAM!B2:N271,13, FALSE),VLOOKUP(U407,Store_SRP!B2:N103,13, FALSE)))</f>
      </c>
      <c r="AD407">
        <f>IF(IFERROR(AC407,TRUE)=TRUE, "-","OK")</f>
      </c>
      <c r="AE407">
        <f>IF(IFERROR(VLOOKUP(U407,Store_Showcase!B2:H134,{5}, FALSE), TRUE)=TRUE, IF(IFERROR(VLOOKUP(U407,Store_SRP!B2:H103,{5}, FALSE), TRUE)=TRUE,VLOOKUP(U407,Store_VAM!B2:H271,{5}, FALSE),VLOOKUP(U407,Store_SRP!B2:H103,{5}, FALSE)), VLOOKUP(U407,Store_Showcase!B2:H134,{5}, FALSE))</f>
      </c>
      <c r="AF407">
        <f>IF(IFERROR(VLOOKUP(U407,Store_Showcase!B2:H134,{6}, FALSE), TRUE)=TRUE, IF(IFERROR(VLOOKUP(U407,Store_SRP!B2:H103,{6}, FALSE), TRUE)=TRUE,VLOOKUP(U407,Store_VAM!B2:H271,{6}, FALSE),VLOOKUP(U407,Store_SRP!B2:H103,{6}, FALSE)), VLOOKUP(U407,Store_Showcase!B2:H134,{6}, FALSE))</f>
      </c>
      <c r="AG407">
        <f>VLOOKUP(D407,Sku_Consolidated!A2:R948,18,FALSE)</f>
      </c>
      <c r="AH407">
        <f>VLOOKUP(D407,Sku_Consolidated!A2:S948,19,FALSE)</f>
      </c>
      <c r="AI407">
        <f>VLOOKUP(D407,Sku_Consolidated!A2:T948,20,FALSE)</f>
      </c>
    </row>
    <row r="408" spans="1:35" x14ac:dyDescent="0.25">
      <c r="A408">
        <v>2024</v>
      </c>
      <c r="B408" t="s">
        <v>30</v>
      </c>
      <c r="C408" t="s">
        <v>31</v>
      </c>
      <c r="D408">
        <v>21845</v>
      </c>
      <c r="E408" t="s">
        <v>288</v>
      </c>
      <c r="F408" s="12" t="s">
        <v>80</v>
      </c>
      <c r="G408" s="12" t="s">
        <v>80</v>
      </c>
      <c r="H408" t="s">
        <v>10</v>
      </c>
      <c r="I408" s="13" t="s">
        <v>507</v>
      </c>
      <c r="J408" s="13">
        <f>IF(H408="EA", I408, 0)</f>
      </c>
      <c r="K408" s="13">
        <f>IF(H408="KG", I408, I408 * VLOOKUP(D408,Sku_Consolidated!A2:U948,21,FALSE))</f>
      </c>
      <c r="L408" s="14" t="s">
        <v>36</v>
      </c>
      <c r="M408">
        <v>88</v>
      </c>
      <c r="N408" s="14" t="s">
        <v>508</v>
      </c>
      <c r="O408" s="14" t="s">
        <v>509</v>
      </c>
      <c r="P408" s="14" t="s">
        <v>36</v>
      </c>
      <c r="Q408" s="14" t="s">
        <v>509</v>
      </c>
      <c r="R408">
        <f>IF(IFERROR(VLOOKUP(U408,Store_Showcase!B2:H134,7, FALSE), TRUE)=TRUE, IF(IFERROR(VLOOKUP(U408,Store_SRP!B2:H103,7, FALSE), TRUE)=TRUE,VLOOKUP(U408,Store_VAM!B2:H271,7, FALSE),VLOOKUP(U408,Store_SRP!B2:H103,7, FALSE)), VLOOKUP(U408,Store_Showcase!B2:H134,7, FALSE))</f>
      </c>
      <c r="S408">
        <f>IF(IFERROR(VLOOKUP(U408,Store_Showcase!B2:K134,10, FALSE), TRUE)=TRUE, IF(IFERROR(VLOOKUP(U408,Store_SRP!B2:K103,10, FALSE), TRUE)=TRUE,VLOOKUP(U408,Store_VAM!B2:K271,10, FALSE),VLOOKUP(U408,Store_SRP!B2:K103,10, FALSE)), VLOOKUP(U408,Store_Showcase!B2:K134,10, FALSE))</f>
      </c>
      <c r="T408">
        <f>IF(VLOOKUP(D408,Sku_Consolidated!A2:S948,19,FALSE)="SHOWCASE", VLOOKUP(U408,Store_Showcase!B2:L134,11, FALSE), IF(VLOOKUP(D408,Sku_Consolidated!A2:S948,19,FALSE)="VAM",VLOOKUP(U408,Store_VAM!B2:L271,11, FALSE),VLOOKUP(U408,Store_SRP!B2:L103,11, FALSE)))</f>
      </c>
      <c r="U408" s="14">
        <v>2002</v>
      </c>
      <c r="V408">
        <f>IF(VLOOKUP(D408,Sku_Consolidated!A2:S948,19,FALSE)="SHOWCASE", VLOOKUP(U408,Store_Showcase!B2:C134,2, FALSE), IF(VLOOKUP(D408,Sku_Consolidated!A2:S948,19,FALSE)="VAM",VLOOKUP(U408,Store_VAM!B2:C271,2, FALSE),VLOOKUP(U408,Store_SRP!B2:C103,2, FALSE)))</f>
      </c>
      <c r="W408">
        <f>VLOOKUP(D408,Sku_Consolidated!A2:G948, 7, FALSE)</f>
      </c>
      <c r="X408">
        <f>VLOOKUP(D408,Sku_Consolidated!A2:K948, 11, FALSE)</f>
      </c>
      <c r="Y408">
        <f>VLOOKUP(D408,Sku_Consolidated!A2:H948, 8, FALSE)</f>
      </c>
      <c r="Z408">
        <f>VLOOKUP(D408,Sku_Consolidated!A2:I948, 9, FALSE)</f>
      </c>
      <c r="AA408" t="s">
        <v>41</v>
      </c>
      <c r="AB408">
        <f>VLOOKUP(D408,Sku_Consolidated!A2:E948, {5}, FALSE)</f>
      </c>
      <c r="AC408">
        <f>IF(VLOOKUP(D408,Sku_Consolidated!A2:S948,19,FALSE)="SHOWCASE", VLOOKUP(U408,Store_Showcase!B2:N134,13, FALSE), IF(VLOOKUP(D408,Sku_Consolidated!A2:S948,19,FALSE)="VAM",VLOOKUP(U408,Store_VAM!B2:N271,13, FALSE),VLOOKUP(U408,Store_SRP!B2:N103,13, FALSE)))</f>
      </c>
      <c r="AD408">
        <f>IF(IFERROR(AC408,TRUE)=TRUE, "-","OK")</f>
      </c>
      <c r="AE408">
        <f>IF(IFERROR(VLOOKUP(U408,Store_Showcase!B2:H134,{5}, FALSE), TRUE)=TRUE, IF(IFERROR(VLOOKUP(U408,Store_SRP!B2:H103,{5}, FALSE), TRUE)=TRUE,VLOOKUP(U408,Store_VAM!B2:H271,{5}, FALSE),VLOOKUP(U408,Store_SRP!B2:H103,{5}, FALSE)), VLOOKUP(U408,Store_Showcase!B2:H134,{5}, FALSE))</f>
      </c>
      <c r="AF408">
        <f>IF(IFERROR(VLOOKUP(U408,Store_Showcase!B2:H134,{6}, FALSE), TRUE)=TRUE, IF(IFERROR(VLOOKUP(U408,Store_SRP!B2:H103,{6}, FALSE), TRUE)=TRUE,VLOOKUP(U408,Store_VAM!B2:H271,{6}, FALSE),VLOOKUP(U408,Store_SRP!B2:H103,{6}, FALSE)), VLOOKUP(U408,Store_Showcase!B2:H134,{6}, FALSE))</f>
      </c>
      <c r="AG408">
        <f>VLOOKUP(D408,Sku_Consolidated!A2:R948,18,FALSE)</f>
      </c>
      <c r="AH408">
        <f>VLOOKUP(D408,Sku_Consolidated!A2:S948,19,FALSE)</f>
      </c>
      <c r="AI408">
        <f>VLOOKUP(D408,Sku_Consolidated!A2:T948,20,FALSE)</f>
      </c>
    </row>
    <row r="409" spans="1:35" x14ac:dyDescent="0.25">
      <c r="A409">
        <v>2024</v>
      </c>
      <c r="B409" t="s">
        <v>30</v>
      </c>
      <c r="C409" t="s">
        <v>31</v>
      </c>
      <c r="D409">
        <v>21849</v>
      </c>
      <c r="E409" t="s">
        <v>510</v>
      </c>
      <c r="F409" s="12" t="s">
        <v>80</v>
      </c>
      <c r="G409" s="12" t="s">
        <v>80</v>
      </c>
      <c r="H409" t="s">
        <v>10</v>
      </c>
      <c r="I409" s="13" t="s">
        <v>256</v>
      </c>
      <c r="J409" s="13">
        <f>IF(H409="EA", I409, 0)</f>
      </c>
      <c r="K409" s="13">
        <f>IF(H409="KG", I409, I409 * VLOOKUP(D409,Sku_Consolidated!A2:U948,21,FALSE))</f>
      </c>
      <c r="L409" s="14" t="s">
        <v>36</v>
      </c>
      <c r="M409">
        <v>88</v>
      </c>
      <c r="N409" s="14" t="s">
        <v>511</v>
      </c>
      <c r="O409" s="14" t="s">
        <v>512</v>
      </c>
      <c r="P409" s="14" t="s">
        <v>36</v>
      </c>
      <c r="Q409" s="14" t="s">
        <v>512</v>
      </c>
      <c r="R409">
        <f>IF(IFERROR(VLOOKUP(U409,Store_Showcase!B2:H134,7, FALSE), TRUE)=TRUE, IF(IFERROR(VLOOKUP(U409,Store_SRP!B2:H103,7, FALSE), TRUE)=TRUE,VLOOKUP(U409,Store_VAM!B2:H271,7, FALSE),VLOOKUP(U409,Store_SRP!B2:H103,7, FALSE)), VLOOKUP(U409,Store_Showcase!B2:H134,7, FALSE))</f>
      </c>
      <c r="S409">
        <f>IF(IFERROR(VLOOKUP(U409,Store_Showcase!B2:K134,10, FALSE), TRUE)=TRUE, IF(IFERROR(VLOOKUP(U409,Store_SRP!B2:K103,10, FALSE), TRUE)=TRUE,VLOOKUP(U409,Store_VAM!B2:K271,10, FALSE),VLOOKUP(U409,Store_SRP!B2:K103,10, FALSE)), VLOOKUP(U409,Store_Showcase!B2:K134,10, FALSE))</f>
      </c>
      <c r="T409">
        <f>IF(VLOOKUP(D409,Sku_Consolidated!A2:S948,19,FALSE)="SHOWCASE", VLOOKUP(U409,Store_Showcase!B2:L134,11, FALSE), IF(VLOOKUP(D409,Sku_Consolidated!A2:S948,19,FALSE)="VAM",VLOOKUP(U409,Store_VAM!B2:L271,11, FALSE),VLOOKUP(U409,Store_SRP!B2:L103,11, FALSE)))</f>
      </c>
      <c r="U409" s="14">
        <v>2002</v>
      </c>
      <c r="V409">
        <f>IF(VLOOKUP(D409,Sku_Consolidated!A2:S948,19,FALSE)="SHOWCASE", VLOOKUP(U409,Store_Showcase!B2:C134,2, FALSE), IF(VLOOKUP(D409,Sku_Consolidated!A2:S948,19,FALSE)="VAM",VLOOKUP(U409,Store_VAM!B2:C271,2, FALSE),VLOOKUP(U409,Store_SRP!B2:C103,2, FALSE)))</f>
      </c>
      <c r="W409">
        <f>VLOOKUP(D409,Sku_Consolidated!A2:G948, 7, FALSE)</f>
      </c>
      <c r="X409">
        <f>VLOOKUP(D409,Sku_Consolidated!A2:K948, 11, FALSE)</f>
      </c>
      <c r="Y409">
        <f>VLOOKUP(D409,Sku_Consolidated!A2:H948, 8, FALSE)</f>
      </c>
      <c r="Z409">
        <f>VLOOKUP(D409,Sku_Consolidated!A2:I948, 9, FALSE)</f>
      </c>
      <c r="AA409" t="s">
        <v>41</v>
      </c>
      <c r="AB409">
        <f>VLOOKUP(D409,Sku_Consolidated!A2:E948, {5}, FALSE)</f>
      </c>
      <c r="AC409">
        <f>IF(VLOOKUP(D409,Sku_Consolidated!A2:S948,19,FALSE)="SHOWCASE", VLOOKUP(U409,Store_Showcase!B2:N134,13, FALSE), IF(VLOOKUP(D409,Sku_Consolidated!A2:S948,19,FALSE)="VAM",VLOOKUP(U409,Store_VAM!B2:N271,13, FALSE),VLOOKUP(U409,Store_SRP!B2:N103,13, FALSE)))</f>
      </c>
      <c r="AD409">
        <f>IF(IFERROR(AC409,TRUE)=TRUE, "-","OK")</f>
      </c>
      <c r="AE409">
        <f>IF(IFERROR(VLOOKUP(U409,Store_Showcase!B2:H134,{5}, FALSE), TRUE)=TRUE, IF(IFERROR(VLOOKUP(U409,Store_SRP!B2:H103,{5}, FALSE), TRUE)=TRUE,VLOOKUP(U409,Store_VAM!B2:H271,{5}, FALSE),VLOOKUP(U409,Store_SRP!B2:H103,{5}, FALSE)), VLOOKUP(U409,Store_Showcase!B2:H134,{5}, FALSE))</f>
      </c>
      <c r="AF409">
        <f>IF(IFERROR(VLOOKUP(U409,Store_Showcase!B2:H134,{6}, FALSE), TRUE)=TRUE, IF(IFERROR(VLOOKUP(U409,Store_SRP!B2:H103,{6}, FALSE), TRUE)=TRUE,VLOOKUP(U409,Store_VAM!B2:H271,{6}, FALSE),VLOOKUP(U409,Store_SRP!B2:H103,{6}, FALSE)), VLOOKUP(U409,Store_Showcase!B2:H134,{6}, FALSE))</f>
      </c>
      <c r="AG409">
        <f>VLOOKUP(D409,Sku_Consolidated!A2:R948,18,FALSE)</f>
      </c>
      <c r="AH409">
        <f>VLOOKUP(D409,Sku_Consolidated!A2:S948,19,FALSE)</f>
      </c>
      <c r="AI409">
        <f>VLOOKUP(D409,Sku_Consolidated!A2:T948,20,FALSE)</f>
      </c>
    </row>
    <row r="410" spans="1:35" x14ac:dyDescent="0.25">
      <c r="A410">
        <v>2024</v>
      </c>
      <c r="B410" t="s">
        <v>30</v>
      </c>
      <c r="C410" t="s">
        <v>31</v>
      </c>
      <c r="D410">
        <v>21851</v>
      </c>
      <c r="E410" t="s">
        <v>232</v>
      </c>
      <c r="F410" s="12" t="s">
        <v>80</v>
      </c>
      <c r="G410" s="12" t="s">
        <v>80</v>
      </c>
      <c r="H410" t="s">
        <v>10</v>
      </c>
      <c r="I410" s="13" t="s">
        <v>513</v>
      </c>
      <c r="J410" s="13">
        <f>IF(H410="EA", I410, 0)</f>
      </c>
      <c r="K410" s="13">
        <f>IF(H410="KG", I410, I410 * VLOOKUP(D410,Sku_Consolidated!A2:U948,21,FALSE))</f>
      </c>
      <c r="L410" s="14" t="s">
        <v>36</v>
      </c>
      <c r="M410">
        <v>88</v>
      </c>
      <c r="N410" s="14" t="s">
        <v>514</v>
      </c>
      <c r="O410" s="14" t="s">
        <v>515</v>
      </c>
      <c r="P410" s="14" t="s">
        <v>36</v>
      </c>
      <c r="Q410" s="14" t="s">
        <v>515</v>
      </c>
      <c r="R410">
        <f>IF(IFERROR(VLOOKUP(U410,Store_Showcase!B2:H134,7, FALSE), TRUE)=TRUE, IF(IFERROR(VLOOKUP(U410,Store_SRP!B2:H103,7, FALSE), TRUE)=TRUE,VLOOKUP(U410,Store_VAM!B2:H271,7, FALSE),VLOOKUP(U410,Store_SRP!B2:H103,7, FALSE)), VLOOKUP(U410,Store_Showcase!B2:H134,7, FALSE))</f>
      </c>
      <c r="S410">
        <f>IF(IFERROR(VLOOKUP(U410,Store_Showcase!B2:K134,10, FALSE), TRUE)=TRUE, IF(IFERROR(VLOOKUP(U410,Store_SRP!B2:K103,10, FALSE), TRUE)=TRUE,VLOOKUP(U410,Store_VAM!B2:K271,10, FALSE),VLOOKUP(U410,Store_SRP!B2:K103,10, FALSE)), VLOOKUP(U410,Store_Showcase!B2:K134,10, FALSE))</f>
      </c>
      <c r="T410">
        <f>IF(VLOOKUP(D410,Sku_Consolidated!A2:S948,19,FALSE)="SHOWCASE", VLOOKUP(U410,Store_Showcase!B2:L134,11, FALSE), IF(VLOOKUP(D410,Sku_Consolidated!A2:S948,19,FALSE)="VAM",VLOOKUP(U410,Store_VAM!B2:L271,11, FALSE),VLOOKUP(U410,Store_SRP!B2:L103,11, FALSE)))</f>
      </c>
      <c r="U410" s="14">
        <v>2002</v>
      </c>
      <c r="V410">
        <f>IF(VLOOKUP(D410,Sku_Consolidated!A2:S948,19,FALSE)="SHOWCASE", VLOOKUP(U410,Store_Showcase!B2:C134,2, FALSE), IF(VLOOKUP(D410,Sku_Consolidated!A2:S948,19,FALSE)="VAM",VLOOKUP(U410,Store_VAM!B2:C271,2, FALSE),VLOOKUP(U410,Store_SRP!B2:C103,2, FALSE)))</f>
      </c>
      <c r="W410">
        <f>VLOOKUP(D410,Sku_Consolidated!A2:G948, 7, FALSE)</f>
      </c>
      <c r="X410">
        <f>VLOOKUP(D410,Sku_Consolidated!A2:K948, 11, FALSE)</f>
      </c>
      <c r="Y410">
        <f>VLOOKUP(D410,Sku_Consolidated!A2:H948, 8, FALSE)</f>
      </c>
      <c r="Z410">
        <f>VLOOKUP(D410,Sku_Consolidated!A2:I948, 9, FALSE)</f>
      </c>
      <c r="AA410" t="s">
        <v>41</v>
      </c>
      <c r="AB410">
        <f>VLOOKUP(D410,Sku_Consolidated!A2:E948, {5}, FALSE)</f>
      </c>
      <c r="AC410">
        <f>IF(VLOOKUP(D410,Sku_Consolidated!A2:S948,19,FALSE)="SHOWCASE", VLOOKUP(U410,Store_Showcase!B2:N134,13, FALSE), IF(VLOOKUP(D410,Sku_Consolidated!A2:S948,19,FALSE)="VAM",VLOOKUP(U410,Store_VAM!B2:N271,13, FALSE),VLOOKUP(U410,Store_SRP!B2:N103,13, FALSE)))</f>
      </c>
      <c r="AD410">
        <f>IF(IFERROR(AC410,TRUE)=TRUE, "-","OK")</f>
      </c>
      <c r="AE410">
        <f>IF(IFERROR(VLOOKUP(U410,Store_Showcase!B2:H134,{5}, FALSE), TRUE)=TRUE, IF(IFERROR(VLOOKUP(U410,Store_SRP!B2:H103,{5}, FALSE), TRUE)=TRUE,VLOOKUP(U410,Store_VAM!B2:H271,{5}, FALSE),VLOOKUP(U410,Store_SRP!B2:H103,{5}, FALSE)), VLOOKUP(U410,Store_Showcase!B2:H134,{5}, FALSE))</f>
      </c>
      <c r="AF410">
        <f>IF(IFERROR(VLOOKUP(U410,Store_Showcase!B2:H134,{6}, FALSE), TRUE)=TRUE, IF(IFERROR(VLOOKUP(U410,Store_SRP!B2:H103,{6}, FALSE), TRUE)=TRUE,VLOOKUP(U410,Store_VAM!B2:H271,{6}, FALSE),VLOOKUP(U410,Store_SRP!B2:H103,{6}, FALSE)), VLOOKUP(U410,Store_Showcase!B2:H134,{6}, FALSE))</f>
      </c>
      <c r="AG410">
        <f>VLOOKUP(D410,Sku_Consolidated!A2:R948,18,FALSE)</f>
      </c>
      <c r="AH410">
        <f>VLOOKUP(D410,Sku_Consolidated!A2:S948,19,FALSE)</f>
      </c>
      <c r="AI410">
        <f>VLOOKUP(D410,Sku_Consolidated!A2:T948,20,FALSE)</f>
      </c>
    </row>
    <row r="411" spans="1:35" x14ac:dyDescent="0.25">
      <c r="A411">
        <v>2024</v>
      </c>
      <c r="B411" t="s">
        <v>30</v>
      </c>
      <c r="C411" t="s">
        <v>31</v>
      </c>
      <c r="D411">
        <v>21859</v>
      </c>
      <c r="E411" t="s">
        <v>295</v>
      </c>
      <c r="F411" s="12" t="s">
        <v>80</v>
      </c>
      <c r="G411" s="12" t="s">
        <v>80</v>
      </c>
      <c r="H411" t="s">
        <v>10</v>
      </c>
      <c r="I411" s="13" t="s">
        <v>516</v>
      </c>
      <c r="J411" s="13">
        <f>IF(H411="EA", I411, 0)</f>
      </c>
      <c r="K411" s="13">
        <f>IF(H411="KG", I411, I411 * VLOOKUP(D411,Sku_Consolidated!A2:U948,21,FALSE))</f>
      </c>
      <c r="L411" s="14" t="s">
        <v>36</v>
      </c>
      <c r="M411">
        <v>88</v>
      </c>
      <c r="N411" s="14" t="s">
        <v>517</v>
      </c>
      <c r="O411" s="14" t="s">
        <v>518</v>
      </c>
      <c r="P411" s="14" t="s">
        <v>36</v>
      </c>
      <c r="Q411" s="14" t="s">
        <v>518</v>
      </c>
      <c r="R411">
        <f>IF(IFERROR(VLOOKUP(U411,Store_Showcase!B2:H134,7, FALSE), TRUE)=TRUE, IF(IFERROR(VLOOKUP(U411,Store_SRP!B2:H103,7, FALSE), TRUE)=TRUE,VLOOKUP(U411,Store_VAM!B2:H271,7, FALSE),VLOOKUP(U411,Store_SRP!B2:H103,7, FALSE)), VLOOKUP(U411,Store_Showcase!B2:H134,7, FALSE))</f>
      </c>
      <c r="S411">
        <f>IF(IFERROR(VLOOKUP(U411,Store_Showcase!B2:K134,10, FALSE), TRUE)=TRUE, IF(IFERROR(VLOOKUP(U411,Store_SRP!B2:K103,10, FALSE), TRUE)=TRUE,VLOOKUP(U411,Store_VAM!B2:K271,10, FALSE),VLOOKUP(U411,Store_SRP!B2:K103,10, FALSE)), VLOOKUP(U411,Store_Showcase!B2:K134,10, FALSE))</f>
      </c>
      <c r="T411">
        <f>IF(VLOOKUP(D411,Sku_Consolidated!A2:S948,19,FALSE)="SHOWCASE", VLOOKUP(U411,Store_Showcase!B2:L134,11, FALSE), IF(VLOOKUP(D411,Sku_Consolidated!A2:S948,19,FALSE)="VAM",VLOOKUP(U411,Store_VAM!B2:L271,11, FALSE),VLOOKUP(U411,Store_SRP!B2:L103,11, FALSE)))</f>
      </c>
      <c r="U411" s="14">
        <v>2002</v>
      </c>
      <c r="V411">
        <f>IF(VLOOKUP(D411,Sku_Consolidated!A2:S948,19,FALSE)="SHOWCASE", VLOOKUP(U411,Store_Showcase!B2:C134,2, FALSE), IF(VLOOKUP(D411,Sku_Consolidated!A2:S948,19,FALSE)="VAM",VLOOKUP(U411,Store_VAM!B2:C271,2, FALSE),VLOOKUP(U411,Store_SRP!B2:C103,2, FALSE)))</f>
      </c>
      <c r="W411">
        <f>VLOOKUP(D411,Sku_Consolidated!A2:G948, 7, FALSE)</f>
      </c>
      <c r="X411">
        <f>VLOOKUP(D411,Sku_Consolidated!A2:K948, 11, FALSE)</f>
      </c>
      <c r="Y411">
        <f>VLOOKUP(D411,Sku_Consolidated!A2:H948, 8, FALSE)</f>
      </c>
      <c r="Z411">
        <f>VLOOKUP(D411,Sku_Consolidated!A2:I948, 9, FALSE)</f>
      </c>
      <c r="AA411" t="s">
        <v>41</v>
      </c>
      <c r="AB411">
        <f>VLOOKUP(D411,Sku_Consolidated!A2:E948, {5}, FALSE)</f>
      </c>
      <c r="AC411">
        <f>IF(VLOOKUP(D411,Sku_Consolidated!A2:S948,19,FALSE)="SHOWCASE", VLOOKUP(U411,Store_Showcase!B2:N134,13, FALSE), IF(VLOOKUP(D411,Sku_Consolidated!A2:S948,19,FALSE)="VAM",VLOOKUP(U411,Store_VAM!B2:N271,13, FALSE),VLOOKUP(U411,Store_SRP!B2:N103,13, FALSE)))</f>
      </c>
      <c r="AD411">
        <f>IF(IFERROR(AC411,TRUE)=TRUE, "-","OK")</f>
      </c>
      <c r="AE411">
        <f>IF(IFERROR(VLOOKUP(U411,Store_Showcase!B2:H134,{5}, FALSE), TRUE)=TRUE, IF(IFERROR(VLOOKUP(U411,Store_SRP!B2:H103,{5}, FALSE), TRUE)=TRUE,VLOOKUP(U411,Store_VAM!B2:H271,{5}, FALSE),VLOOKUP(U411,Store_SRP!B2:H103,{5}, FALSE)), VLOOKUP(U411,Store_Showcase!B2:H134,{5}, FALSE))</f>
      </c>
      <c r="AF411">
        <f>IF(IFERROR(VLOOKUP(U411,Store_Showcase!B2:H134,{6}, FALSE), TRUE)=TRUE, IF(IFERROR(VLOOKUP(U411,Store_SRP!B2:H103,{6}, FALSE), TRUE)=TRUE,VLOOKUP(U411,Store_VAM!B2:H271,{6}, FALSE),VLOOKUP(U411,Store_SRP!B2:H103,{6}, FALSE)), VLOOKUP(U411,Store_Showcase!B2:H134,{6}, FALSE))</f>
      </c>
      <c r="AG411">
        <f>VLOOKUP(D411,Sku_Consolidated!A2:R948,18,FALSE)</f>
      </c>
      <c r="AH411">
        <f>VLOOKUP(D411,Sku_Consolidated!A2:S948,19,FALSE)</f>
      </c>
      <c r="AI411">
        <f>VLOOKUP(D411,Sku_Consolidated!A2:T948,20,FALSE)</f>
      </c>
    </row>
    <row r="412" spans="1:35" x14ac:dyDescent="0.25">
      <c r="A412">
        <v>2024</v>
      </c>
      <c r="B412" t="s">
        <v>30</v>
      </c>
      <c r="C412" t="s">
        <v>31</v>
      </c>
      <c r="D412">
        <v>21865</v>
      </c>
      <c r="E412" t="s">
        <v>236</v>
      </c>
      <c r="F412" s="12" t="s">
        <v>80</v>
      </c>
      <c r="G412" s="12" t="s">
        <v>80</v>
      </c>
      <c r="H412" t="s">
        <v>10</v>
      </c>
      <c r="I412" s="13" t="s">
        <v>519</v>
      </c>
      <c r="J412" s="13">
        <f>IF(H412="EA", I412, 0)</f>
      </c>
      <c r="K412" s="13">
        <f>IF(H412="KG", I412, I412 * VLOOKUP(D412,Sku_Consolidated!A2:U948,21,FALSE))</f>
      </c>
      <c r="L412" s="14" t="s">
        <v>36</v>
      </c>
      <c r="M412">
        <v>88</v>
      </c>
      <c r="N412" s="14" t="s">
        <v>520</v>
      </c>
      <c r="O412" s="14" t="s">
        <v>521</v>
      </c>
      <c r="P412" s="14" t="s">
        <v>36</v>
      </c>
      <c r="Q412" s="14" t="s">
        <v>521</v>
      </c>
      <c r="R412">
        <f>IF(IFERROR(VLOOKUP(U412,Store_Showcase!B2:H134,7, FALSE), TRUE)=TRUE, IF(IFERROR(VLOOKUP(U412,Store_SRP!B2:H103,7, FALSE), TRUE)=TRUE,VLOOKUP(U412,Store_VAM!B2:H271,7, FALSE),VLOOKUP(U412,Store_SRP!B2:H103,7, FALSE)), VLOOKUP(U412,Store_Showcase!B2:H134,7, FALSE))</f>
      </c>
      <c r="S412">
        <f>IF(IFERROR(VLOOKUP(U412,Store_Showcase!B2:K134,10, FALSE), TRUE)=TRUE, IF(IFERROR(VLOOKUP(U412,Store_SRP!B2:K103,10, FALSE), TRUE)=TRUE,VLOOKUP(U412,Store_VAM!B2:K271,10, FALSE),VLOOKUP(U412,Store_SRP!B2:K103,10, FALSE)), VLOOKUP(U412,Store_Showcase!B2:K134,10, FALSE))</f>
      </c>
      <c r="T412">
        <f>IF(VLOOKUP(D412,Sku_Consolidated!A2:S948,19,FALSE)="SHOWCASE", VLOOKUP(U412,Store_Showcase!B2:L134,11, FALSE), IF(VLOOKUP(D412,Sku_Consolidated!A2:S948,19,FALSE)="VAM",VLOOKUP(U412,Store_VAM!B2:L271,11, FALSE),VLOOKUP(U412,Store_SRP!B2:L103,11, FALSE)))</f>
      </c>
      <c r="U412" s="14">
        <v>2002</v>
      </c>
      <c r="V412">
        <f>IF(VLOOKUP(D412,Sku_Consolidated!A2:S948,19,FALSE)="SHOWCASE", VLOOKUP(U412,Store_Showcase!B2:C134,2, FALSE), IF(VLOOKUP(D412,Sku_Consolidated!A2:S948,19,FALSE)="VAM",VLOOKUP(U412,Store_VAM!B2:C271,2, FALSE),VLOOKUP(U412,Store_SRP!B2:C103,2, FALSE)))</f>
      </c>
      <c r="W412">
        <f>VLOOKUP(D412,Sku_Consolidated!A2:G948, 7, FALSE)</f>
      </c>
      <c r="X412">
        <f>VLOOKUP(D412,Sku_Consolidated!A2:K948, 11, FALSE)</f>
      </c>
      <c r="Y412">
        <f>VLOOKUP(D412,Sku_Consolidated!A2:H948, 8, FALSE)</f>
      </c>
      <c r="Z412">
        <f>VLOOKUP(D412,Sku_Consolidated!A2:I948, 9, FALSE)</f>
      </c>
      <c r="AA412" t="s">
        <v>41</v>
      </c>
      <c r="AB412">
        <f>VLOOKUP(D412,Sku_Consolidated!A2:E948, {5}, FALSE)</f>
      </c>
      <c r="AC412">
        <f>IF(VLOOKUP(D412,Sku_Consolidated!A2:S948,19,FALSE)="SHOWCASE", VLOOKUP(U412,Store_Showcase!B2:N134,13, FALSE), IF(VLOOKUP(D412,Sku_Consolidated!A2:S948,19,FALSE)="VAM",VLOOKUP(U412,Store_VAM!B2:N271,13, FALSE),VLOOKUP(U412,Store_SRP!B2:N103,13, FALSE)))</f>
      </c>
      <c r="AD412">
        <f>IF(IFERROR(AC412,TRUE)=TRUE, "-","OK")</f>
      </c>
      <c r="AE412">
        <f>IF(IFERROR(VLOOKUP(U412,Store_Showcase!B2:H134,{5}, FALSE), TRUE)=TRUE, IF(IFERROR(VLOOKUP(U412,Store_SRP!B2:H103,{5}, FALSE), TRUE)=TRUE,VLOOKUP(U412,Store_VAM!B2:H271,{5}, FALSE),VLOOKUP(U412,Store_SRP!B2:H103,{5}, FALSE)), VLOOKUP(U412,Store_Showcase!B2:H134,{5}, FALSE))</f>
      </c>
      <c r="AF412">
        <f>IF(IFERROR(VLOOKUP(U412,Store_Showcase!B2:H134,{6}, FALSE), TRUE)=TRUE, IF(IFERROR(VLOOKUP(U412,Store_SRP!B2:H103,{6}, FALSE), TRUE)=TRUE,VLOOKUP(U412,Store_VAM!B2:H271,{6}, FALSE),VLOOKUP(U412,Store_SRP!B2:H103,{6}, FALSE)), VLOOKUP(U412,Store_Showcase!B2:H134,{6}, FALSE))</f>
      </c>
      <c r="AG412">
        <f>VLOOKUP(D412,Sku_Consolidated!A2:R948,18,FALSE)</f>
      </c>
      <c r="AH412">
        <f>VLOOKUP(D412,Sku_Consolidated!A2:S948,19,FALSE)</f>
      </c>
      <c r="AI412">
        <f>VLOOKUP(D412,Sku_Consolidated!A2:T948,20,FALSE)</f>
      </c>
    </row>
    <row r="413" spans="1:35" x14ac:dyDescent="0.25">
      <c r="A413">
        <v>2024</v>
      </c>
      <c r="B413" t="s">
        <v>30</v>
      </c>
      <c r="C413" t="s">
        <v>31</v>
      </c>
      <c r="D413">
        <v>21866</v>
      </c>
      <c r="E413" t="s">
        <v>240</v>
      </c>
      <c r="F413" s="12" t="s">
        <v>80</v>
      </c>
      <c r="G413" s="12" t="s">
        <v>80</v>
      </c>
      <c r="H413" t="s">
        <v>10</v>
      </c>
      <c r="I413" s="13" t="s">
        <v>359</v>
      </c>
      <c r="J413" s="13">
        <f>IF(H413="EA", I413, 0)</f>
      </c>
      <c r="K413" s="13">
        <f>IF(H413="KG", I413, I413 * VLOOKUP(D413,Sku_Consolidated!A2:U948,21,FALSE))</f>
      </c>
      <c r="L413" s="14" t="s">
        <v>36</v>
      </c>
      <c r="M413">
        <v>88</v>
      </c>
      <c r="N413" s="14" t="s">
        <v>522</v>
      </c>
      <c r="O413" s="14" t="s">
        <v>523</v>
      </c>
      <c r="P413" s="14" t="s">
        <v>36</v>
      </c>
      <c r="Q413" s="14" t="s">
        <v>523</v>
      </c>
      <c r="R413">
        <f>IF(IFERROR(VLOOKUP(U413,Store_Showcase!B2:H134,7, FALSE), TRUE)=TRUE, IF(IFERROR(VLOOKUP(U413,Store_SRP!B2:H103,7, FALSE), TRUE)=TRUE,VLOOKUP(U413,Store_VAM!B2:H271,7, FALSE),VLOOKUP(U413,Store_SRP!B2:H103,7, FALSE)), VLOOKUP(U413,Store_Showcase!B2:H134,7, FALSE))</f>
      </c>
      <c r="S413">
        <f>IF(IFERROR(VLOOKUP(U413,Store_Showcase!B2:K134,10, FALSE), TRUE)=TRUE, IF(IFERROR(VLOOKUP(U413,Store_SRP!B2:K103,10, FALSE), TRUE)=TRUE,VLOOKUP(U413,Store_VAM!B2:K271,10, FALSE),VLOOKUP(U413,Store_SRP!B2:K103,10, FALSE)), VLOOKUP(U413,Store_Showcase!B2:K134,10, FALSE))</f>
      </c>
      <c r="T413">
        <f>IF(VLOOKUP(D413,Sku_Consolidated!A2:S948,19,FALSE)="SHOWCASE", VLOOKUP(U413,Store_Showcase!B2:L134,11, FALSE), IF(VLOOKUP(D413,Sku_Consolidated!A2:S948,19,FALSE)="VAM",VLOOKUP(U413,Store_VAM!B2:L271,11, FALSE),VLOOKUP(U413,Store_SRP!B2:L103,11, FALSE)))</f>
      </c>
      <c r="U413" s="14">
        <v>2002</v>
      </c>
      <c r="V413">
        <f>IF(VLOOKUP(D413,Sku_Consolidated!A2:S948,19,FALSE)="SHOWCASE", VLOOKUP(U413,Store_Showcase!B2:C134,2, FALSE), IF(VLOOKUP(D413,Sku_Consolidated!A2:S948,19,FALSE)="VAM",VLOOKUP(U413,Store_VAM!B2:C271,2, FALSE),VLOOKUP(U413,Store_SRP!B2:C103,2, FALSE)))</f>
      </c>
      <c r="W413">
        <f>VLOOKUP(D413,Sku_Consolidated!A2:G948, 7, FALSE)</f>
      </c>
      <c r="X413">
        <f>VLOOKUP(D413,Sku_Consolidated!A2:K948, 11, FALSE)</f>
      </c>
      <c r="Y413">
        <f>VLOOKUP(D413,Sku_Consolidated!A2:H948, 8, FALSE)</f>
      </c>
      <c r="Z413">
        <f>VLOOKUP(D413,Sku_Consolidated!A2:I948, 9, FALSE)</f>
      </c>
      <c r="AA413" t="s">
        <v>41</v>
      </c>
      <c r="AB413">
        <f>VLOOKUP(D413,Sku_Consolidated!A2:E948, {5}, FALSE)</f>
      </c>
      <c r="AC413">
        <f>IF(VLOOKUP(D413,Sku_Consolidated!A2:S948,19,FALSE)="SHOWCASE", VLOOKUP(U413,Store_Showcase!B2:N134,13, FALSE), IF(VLOOKUP(D413,Sku_Consolidated!A2:S948,19,FALSE)="VAM",VLOOKUP(U413,Store_VAM!B2:N271,13, FALSE),VLOOKUP(U413,Store_SRP!B2:N103,13, FALSE)))</f>
      </c>
      <c r="AD413">
        <f>IF(IFERROR(AC413,TRUE)=TRUE, "-","OK")</f>
      </c>
      <c r="AE413">
        <f>IF(IFERROR(VLOOKUP(U413,Store_Showcase!B2:H134,{5}, FALSE), TRUE)=TRUE, IF(IFERROR(VLOOKUP(U413,Store_SRP!B2:H103,{5}, FALSE), TRUE)=TRUE,VLOOKUP(U413,Store_VAM!B2:H271,{5}, FALSE),VLOOKUP(U413,Store_SRP!B2:H103,{5}, FALSE)), VLOOKUP(U413,Store_Showcase!B2:H134,{5}, FALSE))</f>
      </c>
      <c r="AF413">
        <f>IF(IFERROR(VLOOKUP(U413,Store_Showcase!B2:H134,{6}, FALSE), TRUE)=TRUE, IF(IFERROR(VLOOKUP(U413,Store_SRP!B2:H103,{6}, FALSE), TRUE)=TRUE,VLOOKUP(U413,Store_VAM!B2:H271,{6}, FALSE),VLOOKUP(U413,Store_SRP!B2:H103,{6}, FALSE)), VLOOKUP(U413,Store_Showcase!B2:H134,{6}, FALSE))</f>
      </c>
      <c r="AG413">
        <f>VLOOKUP(D413,Sku_Consolidated!A2:R948,18,FALSE)</f>
      </c>
      <c r="AH413">
        <f>VLOOKUP(D413,Sku_Consolidated!A2:S948,19,FALSE)</f>
      </c>
      <c r="AI413">
        <f>VLOOKUP(D413,Sku_Consolidated!A2:T948,20,FALSE)</f>
      </c>
    </row>
    <row r="414" spans="1:35" x14ac:dyDescent="0.25">
      <c r="A414">
        <v>2024</v>
      </c>
      <c r="B414" t="s">
        <v>30</v>
      </c>
      <c r="C414" t="s">
        <v>31</v>
      </c>
      <c r="D414">
        <v>21875</v>
      </c>
      <c r="E414" t="s">
        <v>482</v>
      </c>
      <c r="F414" s="12" t="s">
        <v>80</v>
      </c>
      <c r="G414" s="12" t="s">
        <v>80</v>
      </c>
      <c r="H414" t="s">
        <v>10</v>
      </c>
      <c r="I414" s="13" t="s">
        <v>434</v>
      </c>
      <c r="J414" s="13">
        <f>IF(H414="EA", I414, 0)</f>
      </c>
      <c r="K414" s="13">
        <f>IF(H414="KG", I414, I414 * VLOOKUP(D414,Sku_Consolidated!A2:U948,21,FALSE))</f>
      </c>
      <c r="L414" s="14" t="s">
        <v>36</v>
      </c>
      <c r="M414">
        <v>88</v>
      </c>
      <c r="N414" s="14" t="s">
        <v>524</v>
      </c>
      <c r="O414" s="14" t="s">
        <v>525</v>
      </c>
      <c r="P414" s="14" t="s">
        <v>36</v>
      </c>
      <c r="Q414" s="14" t="s">
        <v>525</v>
      </c>
      <c r="R414">
        <f>IF(IFERROR(VLOOKUP(U414,Store_Showcase!B2:H134,7, FALSE), TRUE)=TRUE, IF(IFERROR(VLOOKUP(U414,Store_SRP!B2:H103,7, FALSE), TRUE)=TRUE,VLOOKUP(U414,Store_VAM!B2:H271,7, FALSE),VLOOKUP(U414,Store_SRP!B2:H103,7, FALSE)), VLOOKUP(U414,Store_Showcase!B2:H134,7, FALSE))</f>
      </c>
      <c r="S414">
        <f>IF(IFERROR(VLOOKUP(U414,Store_Showcase!B2:K134,10, FALSE), TRUE)=TRUE, IF(IFERROR(VLOOKUP(U414,Store_SRP!B2:K103,10, FALSE), TRUE)=TRUE,VLOOKUP(U414,Store_VAM!B2:K271,10, FALSE),VLOOKUP(U414,Store_SRP!B2:K103,10, FALSE)), VLOOKUP(U414,Store_Showcase!B2:K134,10, FALSE))</f>
      </c>
      <c r="T414">
        <f>IF(VLOOKUP(D414,Sku_Consolidated!A2:S948,19,FALSE)="SHOWCASE", VLOOKUP(U414,Store_Showcase!B2:L134,11, FALSE), IF(VLOOKUP(D414,Sku_Consolidated!A2:S948,19,FALSE)="VAM",VLOOKUP(U414,Store_VAM!B2:L271,11, FALSE),VLOOKUP(U414,Store_SRP!B2:L103,11, FALSE)))</f>
      </c>
      <c r="U414" s="14">
        <v>2002</v>
      </c>
      <c r="V414">
        <f>IF(VLOOKUP(D414,Sku_Consolidated!A2:S948,19,FALSE)="SHOWCASE", VLOOKUP(U414,Store_Showcase!B2:C134,2, FALSE), IF(VLOOKUP(D414,Sku_Consolidated!A2:S948,19,FALSE)="VAM",VLOOKUP(U414,Store_VAM!B2:C271,2, FALSE),VLOOKUP(U414,Store_SRP!B2:C103,2, FALSE)))</f>
      </c>
      <c r="W414">
        <f>VLOOKUP(D414,Sku_Consolidated!A2:G948, 7, FALSE)</f>
      </c>
      <c r="X414">
        <f>VLOOKUP(D414,Sku_Consolidated!A2:K948, 11, FALSE)</f>
      </c>
      <c r="Y414">
        <f>VLOOKUP(D414,Sku_Consolidated!A2:H948, 8, FALSE)</f>
      </c>
      <c r="Z414">
        <f>VLOOKUP(D414,Sku_Consolidated!A2:I948, 9, FALSE)</f>
      </c>
      <c r="AA414" t="s">
        <v>41</v>
      </c>
      <c r="AB414">
        <f>VLOOKUP(D414,Sku_Consolidated!A2:E948, {5}, FALSE)</f>
      </c>
      <c r="AC414">
        <f>IF(VLOOKUP(D414,Sku_Consolidated!A2:S948,19,FALSE)="SHOWCASE", VLOOKUP(U414,Store_Showcase!B2:N134,13, FALSE), IF(VLOOKUP(D414,Sku_Consolidated!A2:S948,19,FALSE)="VAM",VLOOKUP(U414,Store_VAM!B2:N271,13, FALSE),VLOOKUP(U414,Store_SRP!B2:N103,13, FALSE)))</f>
      </c>
      <c r="AD414">
        <f>IF(IFERROR(AC414,TRUE)=TRUE, "-","OK")</f>
      </c>
      <c r="AE414">
        <f>IF(IFERROR(VLOOKUP(U414,Store_Showcase!B2:H134,{5}, FALSE), TRUE)=TRUE, IF(IFERROR(VLOOKUP(U414,Store_SRP!B2:H103,{5}, FALSE), TRUE)=TRUE,VLOOKUP(U414,Store_VAM!B2:H271,{5}, FALSE),VLOOKUP(U414,Store_SRP!B2:H103,{5}, FALSE)), VLOOKUP(U414,Store_Showcase!B2:H134,{5}, FALSE))</f>
      </c>
      <c r="AF414">
        <f>IF(IFERROR(VLOOKUP(U414,Store_Showcase!B2:H134,{6}, FALSE), TRUE)=TRUE, IF(IFERROR(VLOOKUP(U414,Store_SRP!B2:H103,{6}, FALSE), TRUE)=TRUE,VLOOKUP(U414,Store_VAM!B2:H271,{6}, FALSE),VLOOKUP(U414,Store_SRP!B2:H103,{6}, FALSE)), VLOOKUP(U414,Store_Showcase!B2:H134,{6}, FALSE))</f>
      </c>
      <c r="AG414">
        <f>VLOOKUP(D414,Sku_Consolidated!A2:R948,18,FALSE)</f>
      </c>
      <c r="AH414">
        <f>VLOOKUP(D414,Sku_Consolidated!A2:S948,19,FALSE)</f>
      </c>
      <c r="AI414">
        <f>VLOOKUP(D414,Sku_Consolidated!A2:T948,20,FALSE)</f>
      </c>
    </row>
    <row r="415" spans="1:35" x14ac:dyDescent="0.25">
      <c r="A415">
        <v>2024</v>
      </c>
      <c r="B415" t="s">
        <v>30</v>
      </c>
      <c r="C415" t="s">
        <v>31</v>
      </c>
      <c r="D415">
        <v>21892</v>
      </c>
      <c r="E415" t="s">
        <v>244</v>
      </c>
      <c r="F415" s="12" t="s">
        <v>80</v>
      </c>
      <c r="G415" s="12" t="s">
        <v>80</v>
      </c>
      <c r="H415" t="s">
        <v>10</v>
      </c>
      <c r="I415" s="13" t="s">
        <v>350</v>
      </c>
      <c r="J415" s="13">
        <f>IF(H415="EA", I415, 0)</f>
      </c>
      <c r="K415" s="13">
        <f>IF(H415="KG", I415, I415 * VLOOKUP(D415,Sku_Consolidated!A2:U948,21,FALSE))</f>
      </c>
      <c r="L415" s="14" t="s">
        <v>36</v>
      </c>
      <c r="M415">
        <v>88</v>
      </c>
      <c r="N415" s="14" t="s">
        <v>526</v>
      </c>
      <c r="O415" s="14" t="s">
        <v>527</v>
      </c>
      <c r="P415" s="14" t="s">
        <v>36</v>
      </c>
      <c r="Q415" s="14" t="s">
        <v>527</v>
      </c>
      <c r="R415">
        <f>IF(IFERROR(VLOOKUP(U415,Store_Showcase!B2:H134,7, FALSE), TRUE)=TRUE, IF(IFERROR(VLOOKUP(U415,Store_SRP!B2:H103,7, FALSE), TRUE)=TRUE,VLOOKUP(U415,Store_VAM!B2:H271,7, FALSE),VLOOKUP(U415,Store_SRP!B2:H103,7, FALSE)), VLOOKUP(U415,Store_Showcase!B2:H134,7, FALSE))</f>
      </c>
      <c r="S415">
        <f>IF(IFERROR(VLOOKUP(U415,Store_Showcase!B2:K134,10, FALSE), TRUE)=TRUE, IF(IFERROR(VLOOKUP(U415,Store_SRP!B2:K103,10, FALSE), TRUE)=TRUE,VLOOKUP(U415,Store_VAM!B2:K271,10, FALSE),VLOOKUP(U415,Store_SRP!B2:K103,10, FALSE)), VLOOKUP(U415,Store_Showcase!B2:K134,10, FALSE))</f>
      </c>
      <c r="T415">
        <f>IF(VLOOKUP(D415,Sku_Consolidated!A2:S948,19,FALSE)="SHOWCASE", VLOOKUP(U415,Store_Showcase!B2:L134,11, FALSE), IF(VLOOKUP(D415,Sku_Consolidated!A2:S948,19,FALSE)="VAM",VLOOKUP(U415,Store_VAM!B2:L271,11, FALSE),VLOOKUP(U415,Store_SRP!B2:L103,11, FALSE)))</f>
      </c>
      <c r="U415" s="14">
        <v>2002</v>
      </c>
      <c r="V415">
        <f>IF(VLOOKUP(D415,Sku_Consolidated!A2:S948,19,FALSE)="SHOWCASE", VLOOKUP(U415,Store_Showcase!B2:C134,2, FALSE), IF(VLOOKUP(D415,Sku_Consolidated!A2:S948,19,FALSE)="VAM",VLOOKUP(U415,Store_VAM!B2:C271,2, FALSE),VLOOKUP(U415,Store_SRP!B2:C103,2, FALSE)))</f>
      </c>
      <c r="W415">
        <f>VLOOKUP(D415,Sku_Consolidated!A2:G948, 7, FALSE)</f>
      </c>
      <c r="X415">
        <f>VLOOKUP(D415,Sku_Consolidated!A2:K948, 11, FALSE)</f>
      </c>
      <c r="Y415">
        <f>VLOOKUP(D415,Sku_Consolidated!A2:H948, 8, FALSE)</f>
      </c>
      <c r="Z415">
        <f>VLOOKUP(D415,Sku_Consolidated!A2:I948, 9, FALSE)</f>
      </c>
      <c r="AA415" t="s">
        <v>41</v>
      </c>
      <c r="AB415">
        <f>VLOOKUP(D415,Sku_Consolidated!A2:E948, {5}, FALSE)</f>
      </c>
      <c r="AC415">
        <f>IF(VLOOKUP(D415,Sku_Consolidated!A2:S948,19,FALSE)="SHOWCASE", VLOOKUP(U415,Store_Showcase!B2:N134,13, FALSE), IF(VLOOKUP(D415,Sku_Consolidated!A2:S948,19,FALSE)="VAM",VLOOKUP(U415,Store_VAM!B2:N271,13, FALSE),VLOOKUP(U415,Store_SRP!B2:N103,13, FALSE)))</f>
      </c>
      <c r="AD415">
        <f>IF(IFERROR(AC415,TRUE)=TRUE, "-","OK")</f>
      </c>
      <c r="AE415">
        <f>IF(IFERROR(VLOOKUP(U415,Store_Showcase!B2:H134,{5}, FALSE), TRUE)=TRUE, IF(IFERROR(VLOOKUP(U415,Store_SRP!B2:H103,{5}, FALSE), TRUE)=TRUE,VLOOKUP(U415,Store_VAM!B2:H271,{5}, FALSE),VLOOKUP(U415,Store_SRP!B2:H103,{5}, FALSE)), VLOOKUP(U415,Store_Showcase!B2:H134,{5}, FALSE))</f>
      </c>
      <c r="AF415">
        <f>IF(IFERROR(VLOOKUP(U415,Store_Showcase!B2:H134,{6}, FALSE), TRUE)=TRUE, IF(IFERROR(VLOOKUP(U415,Store_SRP!B2:H103,{6}, FALSE), TRUE)=TRUE,VLOOKUP(U415,Store_VAM!B2:H271,{6}, FALSE),VLOOKUP(U415,Store_SRP!B2:H103,{6}, FALSE)), VLOOKUP(U415,Store_Showcase!B2:H134,{6}, FALSE))</f>
      </c>
      <c r="AG415">
        <f>VLOOKUP(D415,Sku_Consolidated!A2:R948,18,FALSE)</f>
      </c>
      <c r="AH415">
        <f>VLOOKUP(D415,Sku_Consolidated!A2:S948,19,FALSE)</f>
      </c>
      <c r="AI415">
        <f>VLOOKUP(D415,Sku_Consolidated!A2:T948,20,FALSE)</f>
      </c>
    </row>
    <row r="416" spans="1:35" x14ac:dyDescent="0.25">
      <c r="A416">
        <v>2024</v>
      </c>
      <c r="B416" t="s">
        <v>30</v>
      </c>
      <c r="C416" t="s">
        <v>31</v>
      </c>
      <c r="D416">
        <v>21923</v>
      </c>
      <c r="E416" t="s">
        <v>248</v>
      </c>
      <c r="F416" s="12" t="s">
        <v>80</v>
      </c>
      <c r="G416" s="12" t="s">
        <v>80</v>
      </c>
      <c r="H416" t="s">
        <v>10</v>
      </c>
      <c r="I416" s="13" t="s">
        <v>528</v>
      </c>
      <c r="J416" s="13">
        <f>IF(H416="EA", I416, 0)</f>
      </c>
      <c r="K416" s="13">
        <f>IF(H416="KG", I416, I416 * VLOOKUP(D416,Sku_Consolidated!A2:U948,21,FALSE))</f>
      </c>
      <c r="L416" s="14" t="s">
        <v>36</v>
      </c>
      <c r="M416">
        <v>86</v>
      </c>
      <c r="N416" s="14" t="s">
        <v>529</v>
      </c>
      <c r="O416" s="14" t="s">
        <v>530</v>
      </c>
      <c r="P416" s="14" t="s">
        <v>36</v>
      </c>
      <c r="Q416" s="14" t="s">
        <v>530</v>
      </c>
      <c r="R416">
        <f>IF(IFERROR(VLOOKUP(U416,Store_Showcase!B2:H134,7, FALSE), TRUE)=TRUE, IF(IFERROR(VLOOKUP(U416,Store_SRP!B2:H103,7, FALSE), TRUE)=TRUE,VLOOKUP(U416,Store_VAM!B2:H271,7, FALSE),VLOOKUP(U416,Store_SRP!B2:H103,7, FALSE)), VLOOKUP(U416,Store_Showcase!B2:H134,7, FALSE))</f>
      </c>
      <c r="S416">
        <f>IF(IFERROR(VLOOKUP(U416,Store_Showcase!B2:K134,10, FALSE), TRUE)=TRUE, IF(IFERROR(VLOOKUP(U416,Store_SRP!B2:K103,10, FALSE), TRUE)=TRUE,VLOOKUP(U416,Store_VAM!B2:K271,10, FALSE),VLOOKUP(U416,Store_SRP!B2:K103,10, FALSE)), VLOOKUP(U416,Store_Showcase!B2:K134,10, FALSE))</f>
      </c>
      <c r="T416">
        <f>IF(VLOOKUP(D416,Sku_Consolidated!A2:S948,19,FALSE)="SHOWCASE", VLOOKUP(U416,Store_Showcase!B2:L134,11, FALSE), IF(VLOOKUP(D416,Sku_Consolidated!A2:S948,19,FALSE)="VAM",VLOOKUP(U416,Store_VAM!B2:L271,11, FALSE),VLOOKUP(U416,Store_SRP!B2:L103,11, FALSE)))</f>
      </c>
      <c r="U416" s="14">
        <v>2002</v>
      </c>
      <c r="V416">
        <f>IF(VLOOKUP(D416,Sku_Consolidated!A2:S948,19,FALSE)="SHOWCASE", VLOOKUP(U416,Store_Showcase!B2:C134,2, FALSE), IF(VLOOKUP(D416,Sku_Consolidated!A2:S948,19,FALSE)="VAM",VLOOKUP(U416,Store_VAM!B2:C271,2, FALSE),VLOOKUP(U416,Store_SRP!B2:C103,2, FALSE)))</f>
      </c>
      <c r="W416">
        <f>VLOOKUP(D416,Sku_Consolidated!A2:G948, 7, FALSE)</f>
      </c>
      <c r="X416">
        <f>VLOOKUP(D416,Sku_Consolidated!A2:K948, 11, FALSE)</f>
      </c>
      <c r="Y416">
        <f>VLOOKUP(D416,Sku_Consolidated!A2:H948, 8, FALSE)</f>
      </c>
      <c r="Z416">
        <f>VLOOKUP(D416,Sku_Consolidated!A2:I948, 9, FALSE)</f>
      </c>
      <c r="AA416" t="s">
        <v>41</v>
      </c>
      <c r="AB416">
        <f>VLOOKUP(D416,Sku_Consolidated!A2:E948, {5}, FALSE)</f>
      </c>
      <c r="AC416">
        <f>IF(VLOOKUP(D416,Sku_Consolidated!A2:S948,19,FALSE)="SHOWCASE", VLOOKUP(U416,Store_Showcase!B2:N134,13, FALSE), IF(VLOOKUP(D416,Sku_Consolidated!A2:S948,19,FALSE)="VAM",VLOOKUP(U416,Store_VAM!B2:N271,13, FALSE),VLOOKUP(U416,Store_SRP!B2:N103,13, FALSE)))</f>
      </c>
      <c r="AD416">
        <f>IF(IFERROR(AC416,TRUE)=TRUE, "-","OK")</f>
      </c>
      <c r="AE416">
        <f>IF(IFERROR(VLOOKUP(U416,Store_Showcase!B2:H134,{5}, FALSE), TRUE)=TRUE, IF(IFERROR(VLOOKUP(U416,Store_SRP!B2:H103,{5}, FALSE), TRUE)=TRUE,VLOOKUP(U416,Store_VAM!B2:H271,{5}, FALSE),VLOOKUP(U416,Store_SRP!B2:H103,{5}, FALSE)), VLOOKUP(U416,Store_Showcase!B2:H134,{5}, FALSE))</f>
      </c>
      <c r="AF416">
        <f>IF(IFERROR(VLOOKUP(U416,Store_Showcase!B2:H134,{6}, FALSE), TRUE)=TRUE, IF(IFERROR(VLOOKUP(U416,Store_SRP!B2:H103,{6}, FALSE), TRUE)=TRUE,VLOOKUP(U416,Store_VAM!B2:H271,{6}, FALSE),VLOOKUP(U416,Store_SRP!B2:H103,{6}, FALSE)), VLOOKUP(U416,Store_Showcase!B2:H134,{6}, FALSE))</f>
      </c>
      <c r="AG416">
        <f>VLOOKUP(D416,Sku_Consolidated!A2:R948,18,FALSE)</f>
      </c>
      <c r="AH416">
        <f>VLOOKUP(D416,Sku_Consolidated!A2:S948,19,FALSE)</f>
      </c>
      <c r="AI416">
        <f>VLOOKUP(D416,Sku_Consolidated!A2:T948,20,FALSE)</f>
      </c>
    </row>
    <row r="417" spans="1:35" x14ac:dyDescent="0.25">
      <c r="A417">
        <v>2024</v>
      </c>
      <c r="B417" t="s">
        <v>30</v>
      </c>
      <c r="C417" t="s">
        <v>31</v>
      </c>
      <c r="D417">
        <v>22843</v>
      </c>
      <c r="E417" t="s">
        <v>255</v>
      </c>
      <c r="F417" s="12" t="s">
        <v>80</v>
      </c>
      <c r="G417" s="12" t="s">
        <v>80</v>
      </c>
      <c r="H417" t="s">
        <v>10</v>
      </c>
      <c r="I417" s="13" t="s">
        <v>531</v>
      </c>
      <c r="J417" s="13">
        <f>IF(H417="EA", I417, 0)</f>
      </c>
      <c r="K417" s="13">
        <f>IF(H417="KG", I417, I417 * VLOOKUP(D417,Sku_Consolidated!A2:U948,21,FALSE))</f>
      </c>
      <c r="L417" s="14" t="s">
        <v>36</v>
      </c>
      <c r="M417">
        <v>88</v>
      </c>
      <c r="N417" s="14" t="s">
        <v>532</v>
      </c>
      <c r="O417" s="14" t="s">
        <v>533</v>
      </c>
      <c r="P417" s="14" t="s">
        <v>36</v>
      </c>
      <c r="Q417" s="14" t="s">
        <v>533</v>
      </c>
      <c r="R417">
        <f>IF(IFERROR(VLOOKUP(U417,Store_Showcase!B2:H134,7, FALSE), TRUE)=TRUE, IF(IFERROR(VLOOKUP(U417,Store_SRP!B2:H103,7, FALSE), TRUE)=TRUE,VLOOKUP(U417,Store_VAM!B2:H271,7, FALSE),VLOOKUP(U417,Store_SRP!B2:H103,7, FALSE)), VLOOKUP(U417,Store_Showcase!B2:H134,7, FALSE))</f>
      </c>
      <c r="S417">
        <f>IF(IFERROR(VLOOKUP(U417,Store_Showcase!B2:K134,10, FALSE), TRUE)=TRUE, IF(IFERROR(VLOOKUP(U417,Store_SRP!B2:K103,10, FALSE), TRUE)=TRUE,VLOOKUP(U417,Store_VAM!B2:K271,10, FALSE),VLOOKUP(U417,Store_SRP!B2:K103,10, FALSE)), VLOOKUP(U417,Store_Showcase!B2:K134,10, FALSE))</f>
      </c>
      <c r="T417">
        <f>IF(VLOOKUP(D417,Sku_Consolidated!A2:S948,19,FALSE)="SHOWCASE", VLOOKUP(U417,Store_Showcase!B2:L134,11, FALSE), IF(VLOOKUP(D417,Sku_Consolidated!A2:S948,19,FALSE)="VAM",VLOOKUP(U417,Store_VAM!B2:L271,11, FALSE),VLOOKUP(U417,Store_SRP!B2:L103,11, FALSE)))</f>
      </c>
      <c r="U417" s="14">
        <v>2002</v>
      </c>
      <c r="V417">
        <f>IF(VLOOKUP(D417,Sku_Consolidated!A2:S948,19,FALSE)="SHOWCASE", VLOOKUP(U417,Store_Showcase!B2:C134,2, FALSE), IF(VLOOKUP(D417,Sku_Consolidated!A2:S948,19,FALSE)="VAM",VLOOKUP(U417,Store_VAM!B2:C271,2, FALSE),VLOOKUP(U417,Store_SRP!B2:C103,2, FALSE)))</f>
      </c>
      <c r="W417">
        <f>VLOOKUP(D417,Sku_Consolidated!A2:G948, 7, FALSE)</f>
      </c>
      <c r="X417">
        <f>VLOOKUP(D417,Sku_Consolidated!A2:K948, 11, FALSE)</f>
      </c>
      <c r="Y417">
        <f>VLOOKUP(D417,Sku_Consolidated!A2:H948, 8, FALSE)</f>
      </c>
      <c r="Z417">
        <f>VLOOKUP(D417,Sku_Consolidated!A2:I948, 9, FALSE)</f>
      </c>
      <c r="AA417" t="s">
        <v>41</v>
      </c>
      <c r="AB417">
        <f>VLOOKUP(D417,Sku_Consolidated!A2:E948, {5}, FALSE)</f>
      </c>
      <c r="AC417">
        <f>IF(VLOOKUP(D417,Sku_Consolidated!A2:S948,19,FALSE)="SHOWCASE", VLOOKUP(U417,Store_Showcase!B2:N134,13, FALSE), IF(VLOOKUP(D417,Sku_Consolidated!A2:S948,19,FALSE)="VAM",VLOOKUP(U417,Store_VAM!B2:N271,13, FALSE),VLOOKUP(U417,Store_SRP!B2:N103,13, FALSE)))</f>
      </c>
      <c r="AD417">
        <f>IF(IFERROR(AC417,TRUE)=TRUE, "-","OK")</f>
      </c>
      <c r="AE417">
        <f>IF(IFERROR(VLOOKUP(U417,Store_Showcase!B2:H134,{5}, FALSE), TRUE)=TRUE, IF(IFERROR(VLOOKUP(U417,Store_SRP!B2:H103,{5}, FALSE), TRUE)=TRUE,VLOOKUP(U417,Store_VAM!B2:H271,{5}, FALSE),VLOOKUP(U417,Store_SRP!B2:H103,{5}, FALSE)), VLOOKUP(U417,Store_Showcase!B2:H134,{5}, FALSE))</f>
      </c>
      <c r="AF417">
        <f>IF(IFERROR(VLOOKUP(U417,Store_Showcase!B2:H134,{6}, FALSE), TRUE)=TRUE, IF(IFERROR(VLOOKUP(U417,Store_SRP!B2:H103,{6}, FALSE), TRUE)=TRUE,VLOOKUP(U417,Store_VAM!B2:H271,{6}, FALSE),VLOOKUP(U417,Store_SRP!B2:H103,{6}, FALSE)), VLOOKUP(U417,Store_Showcase!B2:H134,{6}, FALSE))</f>
      </c>
      <c r="AG417">
        <f>VLOOKUP(D417,Sku_Consolidated!A2:R948,18,FALSE)</f>
      </c>
      <c r="AH417">
        <f>VLOOKUP(D417,Sku_Consolidated!A2:S948,19,FALSE)</f>
      </c>
      <c r="AI417">
        <f>VLOOKUP(D417,Sku_Consolidated!A2:T948,20,FALSE)</f>
      </c>
    </row>
    <row r="418" spans="1:35" x14ac:dyDescent="0.25">
      <c r="A418">
        <v>2024</v>
      </c>
      <c r="B418" t="s">
        <v>30</v>
      </c>
      <c r="C418" t="s">
        <v>31</v>
      </c>
      <c r="D418">
        <v>21825</v>
      </c>
      <c r="E418" t="s">
        <v>206</v>
      </c>
      <c r="F418" s="12" t="s">
        <v>81</v>
      </c>
      <c r="G418" s="12" t="s">
        <v>107</v>
      </c>
      <c r="H418" t="s">
        <v>10</v>
      </c>
      <c r="I418" s="13" t="s">
        <v>528</v>
      </c>
      <c r="J418" s="13">
        <f>IF(H418="EA", I418, 0)</f>
      </c>
      <c r="K418" s="13">
        <f>IF(H418="KG", I418, I418 * VLOOKUP(D418,Sku_Consolidated!A2:U948,21,FALSE))</f>
      </c>
      <c r="L418" s="14" t="s">
        <v>36</v>
      </c>
      <c r="M418">
        <v>88</v>
      </c>
      <c r="N418" s="14" t="s">
        <v>534</v>
      </c>
      <c r="O418" s="14" t="s">
        <v>535</v>
      </c>
      <c r="P418" s="14" t="s">
        <v>36</v>
      </c>
      <c r="Q418" s="14" t="s">
        <v>535</v>
      </c>
      <c r="R418">
        <f>IF(IFERROR(VLOOKUP(U418,Store_Showcase!B2:H134,7, FALSE), TRUE)=TRUE, IF(IFERROR(VLOOKUP(U418,Store_SRP!B2:H103,7, FALSE), TRUE)=TRUE,VLOOKUP(U418,Store_VAM!B2:H271,7, FALSE),VLOOKUP(U418,Store_SRP!B2:H103,7, FALSE)), VLOOKUP(U418,Store_Showcase!B2:H134,7, FALSE))</f>
      </c>
      <c r="S418">
        <f>IF(IFERROR(VLOOKUP(U418,Store_Showcase!B2:K134,10, FALSE), TRUE)=TRUE, IF(IFERROR(VLOOKUP(U418,Store_SRP!B2:K103,10, FALSE), TRUE)=TRUE,VLOOKUP(U418,Store_VAM!B2:K271,10, FALSE),VLOOKUP(U418,Store_SRP!B2:K103,10, FALSE)), VLOOKUP(U418,Store_Showcase!B2:K134,10, FALSE))</f>
      </c>
      <c r="T418">
        <f>IF(VLOOKUP(D418,Sku_Consolidated!A2:S948,19,FALSE)="SHOWCASE", VLOOKUP(U418,Store_Showcase!B2:L134,11, FALSE), IF(VLOOKUP(D418,Sku_Consolidated!A2:S948,19,FALSE)="VAM",VLOOKUP(U418,Store_VAM!B2:L271,11, FALSE),VLOOKUP(U418,Store_SRP!B2:L103,11, FALSE)))</f>
      </c>
      <c r="U418" s="14">
        <v>2002</v>
      </c>
      <c r="V418">
        <f>IF(VLOOKUP(D418,Sku_Consolidated!A2:S948,19,FALSE)="SHOWCASE", VLOOKUP(U418,Store_Showcase!B2:C134,2, FALSE), IF(VLOOKUP(D418,Sku_Consolidated!A2:S948,19,FALSE)="VAM",VLOOKUP(U418,Store_VAM!B2:C271,2, FALSE),VLOOKUP(U418,Store_SRP!B2:C103,2, FALSE)))</f>
      </c>
      <c r="W418">
        <f>VLOOKUP(D418,Sku_Consolidated!A2:G948, 7, FALSE)</f>
      </c>
      <c r="X418">
        <f>VLOOKUP(D418,Sku_Consolidated!A2:K948, 11, FALSE)</f>
      </c>
      <c r="Y418">
        <f>VLOOKUP(D418,Sku_Consolidated!A2:H948, 8, FALSE)</f>
      </c>
      <c r="Z418">
        <f>VLOOKUP(D418,Sku_Consolidated!A2:I948, 9, FALSE)</f>
      </c>
      <c r="AA418" t="s">
        <v>41</v>
      </c>
      <c r="AB418">
        <f>VLOOKUP(D418,Sku_Consolidated!A2:E948, {5}, FALSE)</f>
      </c>
      <c r="AC418">
        <f>IF(VLOOKUP(D418,Sku_Consolidated!A2:S948,19,FALSE)="SHOWCASE", VLOOKUP(U418,Store_Showcase!B2:N134,13, FALSE), IF(VLOOKUP(D418,Sku_Consolidated!A2:S948,19,FALSE)="VAM",VLOOKUP(U418,Store_VAM!B2:N271,13, FALSE),VLOOKUP(U418,Store_SRP!B2:N103,13, FALSE)))</f>
      </c>
      <c r="AD418">
        <f>IF(IFERROR(AC418,TRUE)=TRUE, "-","OK")</f>
      </c>
      <c r="AE418">
        <f>IF(IFERROR(VLOOKUP(U418,Store_Showcase!B2:H134,{5}, FALSE), TRUE)=TRUE, IF(IFERROR(VLOOKUP(U418,Store_SRP!B2:H103,{5}, FALSE), TRUE)=TRUE,VLOOKUP(U418,Store_VAM!B2:H271,{5}, FALSE),VLOOKUP(U418,Store_SRP!B2:H103,{5}, FALSE)), VLOOKUP(U418,Store_Showcase!B2:H134,{5}, FALSE))</f>
      </c>
      <c r="AF418">
        <f>IF(IFERROR(VLOOKUP(U418,Store_Showcase!B2:H134,{6}, FALSE), TRUE)=TRUE, IF(IFERROR(VLOOKUP(U418,Store_SRP!B2:H103,{6}, FALSE), TRUE)=TRUE,VLOOKUP(U418,Store_VAM!B2:H271,{6}, FALSE),VLOOKUP(U418,Store_SRP!B2:H103,{6}, FALSE)), VLOOKUP(U418,Store_Showcase!B2:H134,{6}, FALSE))</f>
      </c>
      <c r="AG418">
        <f>VLOOKUP(D418,Sku_Consolidated!A2:R948,18,FALSE)</f>
      </c>
      <c r="AH418">
        <f>VLOOKUP(D418,Sku_Consolidated!A2:S948,19,FALSE)</f>
      </c>
      <c r="AI418">
        <f>VLOOKUP(D418,Sku_Consolidated!A2:T948,20,FALSE)</f>
      </c>
    </row>
    <row r="419" spans="1:35" x14ac:dyDescent="0.25">
      <c r="A419">
        <v>2024</v>
      </c>
      <c r="B419" t="s">
        <v>30</v>
      </c>
      <c r="C419" t="s">
        <v>31</v>
      </c>
      <c r="D419">
        <v>21826</v>
      </c>
      <c r="E419" t="s">
        <v>416</v>
      </c>
      <c r="F419" s="12" t="s">
        <v>81</v>
      </c>
      <c r="G419" s="12" t="s">
        <v>81</v>
      </c>
      <c r="H419" t="s">
        <v>10</v>
      </c>
      <c r="I419" s="13" t="s">
        <v>536</v>
      </c>
      <c r="J419" s="13">
        <f>IF(H419="EA", I419, 0)</f>
      </c>
      <c r="K419" s="13">
        <f>IF(H419="KG", I419, I419 * VLOOKUP(D419,Sku_Consolidated!A2:U948,21,FALSE))</f>
      </c>
      <c r="L419" s="14" t="s">
        <v>36</v>
      </c>
      <c r="M419">
        <v>88</v>
      </c>
      <c r="N419" s="14" t="s">
        <v>537</v>
      </c>
      <c r="O419" s="14" t="s">
        <v>538</v>
      </c>
      <c r="P419" s="14" t="s">
        <v>36</v>
      </c>
      <c r="Q419" s="14" t="s">
        <v>538</v>
      </c>
      <c r="R419">
        <f>IF(IFERROR(VLOOKUP(U419,Store_Showcase!B2:H134,7, FALSE), TRUE)=TRUE, IF(IFERROR(VLOOKUP(U419,Store_SRP!B2:H103,7, FALSE), TRUE)=TRUE,VLOOKUP(U419,Store_VAM!B2:H271,7, FALSE),VLOOKUP(U419,Store_SRP!B2:H103,7, FALSE)), VLOOKUP(U419,Store_Showcase!B2:H134,7, FALSE))</f>
      </c>
      <c r="S419">
        <f>IF(IFERROR(VLOOKUP(U419,Store_Showcase!B2:K134,10, FALSE), TRUE)=TRUE, IF(IFERROR(VLOOKUP(U419,Store_SRP!B2:K103,10, FALSE), TRUE)=TRUE,VLOOKUP(U419,Store_VAM!B2:K271,10, FALSE),VLOOKUP(U419,Store_SRP!B2:K103,10, FALSE)), VLOOKUP(U419,Store_Showcase!B2:K134,10, FALSE))</f>
      </c>
      <c r="T419">
        <f>IF(VLOOKUP(D419,Sku_Consolidated!A2:S948,19,FALSE)="SHOWCASE", VLOOKUP(U419,Store_Showcase!B2:L134,11, FALSE), IF(VLOOKUP(D419,Sku_Consolidated!A2:S948,19,FALSE)="VAM",VLOOKUP(U419,Store_VAM!B2:L271,11, FALSE),VLOOKUP(U419,Store_SRP!B2:L103,11, FALSE)))</f>
      </c>
      <c r="U419" s="14">
        <v>2002</v>
      </c>
      <c r="V419">
        <f>IF(VLOOKUP(D419,Sku_Consolidated!A2:S948,19,FALSE)="SHOWCASE", VLOOKUP(U419,Store_Showcase!B2:C134,2, FALSE), IF(VLOOKUP(D419,Sku_Consolidated!A2:S948,19,FALSE)="VAM",VLOOKUP(U419,Store_VAM!B2:C271,2, FALSE),VLOOKUP(U419,Store_SRP!B2:C103,2, FALSE)))</f>
      </c>
      <c r="W419">
        <f>VLOOKUP(D419,Sku_Consolidated!A2:G948, 7, FALSE)</f>
      </c>
      <c r="X419">
        <f>VLOOKUP(D419,Sku_Consolidated!A2:K948, 11, FALSE)</f>
      </c>
      <c r="Y419">
        <f>VLOOKUP(D419,Sku_Consolidated!A2:H948, 8, FALSE)</f>
      </c>
      <c r="Z419">
        <f>VLOOKUP(D419,Sku_Consolidated!A2:I948, 9, FALSE)</f>
      </c>
      <c r="AA419" t="s">
        <v>41</v>
      </c>
      <c r="AB419">
        <f>VLOOKUP(D419,Sku_Consolidated!A2:E948, {5}, FALSE)</f>
      </c>
      <c r="AC419">
        <f>IF(VLOOKUP(D419,Sku_Consolidated!A2:S948,19,FALSE)="SHOWCASE", VLOOKUP(U419,Store_Showcase!B2:N134,13, FALSE), IF(VLOOKUP(D419,Sku_Consolidated!A2:S948,19,FALSE)="VAM",VLOOKUP(U419,Store_VAM!B2:N271,13, FALSE),VLOOKUP(U419,Store_SRP!B2:N103,13, FALSE)))</f>
      </c>
      <c r="AD419">
        <f>IF(IFERROR(AC419,TRUE)=TRUE, "-","OK")</f>
      </c>
      <c r="AE419">
        <f>IF(IFERROR(VLOOKUP(U419,Store_Showcase!B2:H134,{5}, FALSE), TRUE)=TRUE, IF(IFERROR(VLOOKUP(U419,Store_SRP!B2:H103,{5}, FALSE), TRUE)=TRUE,VLOOKUP(U419,Store_VAM!B2:H271,{5}, FALSE),VLOOKUP(U419,Store_SRP!B2:H103,{5}, FALSE)), VLOOKUP(U419,Store_Showcase!B2:H134,{5}, FALSE))</f>
      </c>
      <c r="AF419">
        <f>IF(IFERROR(VLOOKUP(U419,Store_Showcase!B2:H134,{6}, FALSE), TRUE)=TRUE, IF(IFERROR(VLOOKUP(U419,Store_SRP!B2:H103,{6}, FALSE), TRUE)=TRUE,VLOOKUP(U419,Store_VAM!B2:H271,{6}, FALSE),VLOOKUP(U419,Store_SRP!B2:H103,{6}, FALSE)), VLOOKUP(U419,Store_Showcase!B2:H134,{6}, FALSE))</f>
      </c>
      <c r="AG419">
        <f>VLOOKUP(D419,Sku_Consolidated!A2:R948,18,FALSE)</f>
      </c>
      <c r="AH419">
        <f>VLOOKUP(D419,Sku_Consolidated!A2:S948,19,FALSE)</f>
      </c>
      <c r="AI419">
        <f>VLOOKUP(D419,Sku_Consolidated!A2:T948,20,FALSE)</f>
      </c>
    </row>
    <row r="420" spans="1:35" x14ac:dyDescent="0.25">
      <c r="A420">
        <v>2024</v>
      </c>
      <c r="B420" t="s">
        <v>30</v>
      </c>
      <c r="C420" t="s">
        <v>31</v>
      </c>
      <c r="D420">
        <v>21827</v>
      </c>
      <c r="E420" t="s">
        <v>210</v>
      </c>
      <c r="F420" s="12" t="s">
        <v>81</v>
      </c>
      <c r="G420" s="12" t="s">
        <v>81</v>
      </c>
      <c r="H420" t="s">
        <v>10</v>
      </c>
      <c r="I420" s="13" t="s">
        <v>539</v>
      </c>
      <c r="J420" s="13">
        <f>IF(H420="EA", I420, 0)</f>
      </c>
      <c r="K420" s="13">
        <f>IF(H420="KG", I420, I420 * VLOOKUP(D420,Sku_Consolidated!A2:U948,21,FALSE))</f>
      </c>
      <c r="L420" s="14" t="s">
        <v>36</v>
      </c>
      <c r="M420">
        <v>88</v>
      </c>
      <c r="N420" s="14" t="s">
        <v>540</v>
      </c>
      <c r="O420" s="14" t="s">
        <v>541</v>
      </c>
      <c r="P420" s="14" t="s">
        <v>542</v>
      </c>
      <c r="Q420" s="14" t="s">
        <v>543</v>
      </c>
      <c r="R420">
        <f>IF(IFERROR(VLOOKUP(U420,Store_Showcase!B2:H134,7, FALSE), TRUE)=TRUE, IF(IFERROR(VLOOKUP(U420,Store_SRP!B2:H103,7, FALSE), TRUE)=TRUE,VLOOKUP(U420,Store_VAM!B2:H271,7, FALSE),VLOOKUP(U420,Store_SRP!B2:H103,7, FALSE)), VLOOKUP(U420,Store_Showcase!B2:H134,7, FALSE))</f>
      </c>
      <c r="S420">
        <f>IF(IFERROR(VLOOKUP(U420,Store_Showcase!B2:K134,10, FALSE), TRUE)=TRUE, IF(IFERROR(VLOOKUP(U420,Store_SRP!B2:K103,10, FALSE), TRUE)=TRUE,VLOOKUP(U420,Store_VAM!B2:K271,10, FALSE),VLOOKUP(U420,Store_SRP!B2:K103,10, FALSE)), VLOOKUP(U420,Store_Showcase!B2:K134,10, FALSE))</f>
      </c>
      <c r="T420">
        <f>IF(VLOOKUP(D420,Sku_Consolidated!A2:S948,19,FALSE)="SHOWCASE", VLOOKUP(U420,Store_Showcase!B2:L134,11, FALSE), IF(VLOOKUP(D420,Sku_Consolidated!A2:S948,19,FALSE)="VAM",VLOOKUP(U420,Store_VAM!B2:L271,11, FALSE),VLOOKUP(U420,Store_SRP!B2:L103,11, FALSE)))</f>
      </c>
      <c r="U420" s="14">
        <v>2002</v>
      </c>
      <c r="V420">
        <f>IF(VLOOKUP(D420,Sku_Consolidated!A2:S948,19,FALSE)="SHOWCASE", VLOOKUP(U420,Store_Showcase!B2:C134,2, FALSE), IF(VLOOKUP(D420,Sku_Consolidated!A2:S948,19,FALSE)="VAM",VLOOKUP(U420,Store_VAM!B2:C271,2, FALSE),VLOOKUP(U420,Store_SRP!B2:C103,2, FALSE)))</f>
      </c>
      <c r="W420">
        <f>VLOOKUP(D420,Sku_Consolidated!A2:G948, 7, FALSE)</f>
      </c>
      <c r="X420">
        <f>VLOOKUP(D420,Sku_Consolidated!A2:K948, 11, FALSE)</f>
      </c>
      <c r="Y420">
        <f>VLOOKUP(D420,Sku_Consolidated!A2:H948, 8, FALSE)</f>
      </c>
      <c r="Z420">
        <f>VLOOKUP(D420,Sku_Consolidated!A2:I948, 9, FALSE)</f>
      </c>
      <c r="AA420" t="s">
        <v>41</v>
      </c>
      <c r="AB420">
        <f>VLOOKUP(D420,Sku_Consolidated!A2:E948, {5}, FALSE)</f>
      </c>
      <c r="AC420">
        <f>IF(VLOOKUP(D420,Sku_Consolidated!A2:S948,19,FALSE)="SHOWCASE", VLOOKUP(U420,Store_Showcase!B2:N134,13, FALSE), IF(VLOOKUP(D420,Sku_Consolidated!A2:S948,19,FALSE)="VAM",VLOOKUP(U420,Store_VAM!B2:N271,13, FALSE),VLOOKUP(U420,Store_SRP!B2:N103,13, FALSE)))</f>
      </c>
      <c r="AD420">
        <f>IF(IFERROR(AC420,TRUE)=TRUE, "-","OK")</f>
      </c>
      <c r="AE420">
        <f>IF(IFERROR(VLOOKUP(U420,Store_Showcase!B2:H134,{5}, FALSE), TRUE)=TRUE, IF(IFERROR(VLOOKUP(U420,Store_SRP!B2:H103,{5}, FALSE), TRUE)=TRUE,VLOOKUP(U420,Store_VAM!B2:H271,{5}, FALSE),VLOOKUP(U420,Store_SRP!B2:H103,{5}, FALSE)), VLOOKUP(U420,Store_Showcase!B2:H134,{5}, FALSE))</f>
      </c>
      <c r="AF420">
        <f>IF(IFERROR(VLOOKUP(U420,Store_Showcase!B2:H134,{6}, FALSE), TRUE)=TRUE, IF(IFERROR(VLOOKUP(U420,Store_SRP!B2:H103,{6}, FALSE), TRUE)=TRUE,VLOOKUP(U420,Store_VAM!B2:H271,{6}, FALSE),VLOOKUP(U420,Store_SRP!B2:H103,{6}, FALSE)), VLOOKUP(U420,Store_Showcase!B2:H134,{6}, FALSE))</f>
      </c>
      <c r="AG420">
        <f>VLOOKUP(D420,Sku_Consolidated!A2:R948,18,FALSE)</f>
      </c>
      <c r="AH420">
        <f>VLOOKUP(D420,Sku_Consolidated!A2:S948,19,FALSE)</f>
      </c>
      <c r="AI420">
        <f>VLOOKUP(D420,Sku_Consolidated!A2:T948,20,FALSE)</f>
      </c>
    </row>
    <row r="421" spans="1:35" x14ac:dyDescent="0.25">
      <c r="A421">
        <v>2024</v>
      </c>
      <c r="B421" t="s">
        <v>30</v>
      </c>
      <c r="C421" t="s">
        <v>31</v>
      </c>
      <c r="D421">
        <v>21832</v>
      </c>
      <c r="E421" t="s">
        <v>264</v>
      </c>
      <c r="F421" s="12" t="s">
        <v>81</v>
      </c>
      <c r="G421" s="12" t="s">
        <v>81</v>
      </c>
      <c r="H421" t="s">
        <v>10</v>
      </c>
      <c r="I421" s="13" t="s">
        <v>282</v>
      </c>
      <c r="J421" s="13">
        <f>IF(H421="EA", I421, 0)</f>
      </c>
      <c r="K421" s="13">
        <f>IF(H421="KG", I421, I421 * VLOOKUP(D421,Sku_Consolidated!A2:U948,21,FALSE))</f>
      </c>
      <c r="L421" s="14" t="s">
        <v>36</v>
      </c>
      <c r="M421">
        <v>88</v>
      </c>
      <c r="N421" s="14" t="s">
        <v>544</v>
      </c>
      <c r="O421" s="14" t="s">
        <v>545</v>
      </c>
      <c r="P421" s="14" t="s">
        <v>36</v>
      </c>
      <c r="Q421" s="14" t="s">
        <v>545</v>
      </c>
      <c r="R421">
        <f>IF(IFERROR(VLOOKUP(U421,Store_Showcase!B2:H134,7, FALSE), TRUE)=TRUE, IF(IFERROR(VLOOKUP(U421,Store_SRP!B2:H103,7, FALSE), TRUE)=TRUE,VLOOKUP(U421,Store_VAM!B2:H271,7, FALSE),VLOOKUP(U421,Store_SRP!B2:H103,7, FALSE)), VLOOKUP(U421,Store_Showcase!B2:H134,7, FALSE))</f>
      </c>
      <c r="S421">
        <f>IF(IFERROR(VLOOKUP(U421,Store_Showcase!B2:K134,10, FALSE), TRUE)=TRUE, IF(IFERROR(VLOOKUP(U421,Store_SRP!B2:K103,10, FALSE), TRUE)=TRUE,VLOOKUP(U421,Store_VAM!B2:K271,10, FALSE),VLOOKUP(U421,Store_SRP!B2:K103,10, FALSE)), VLOOKUP(U421,Store_Showcase!B2:K134,10, FALSE))</f>
      </c>
      <c r="T421">
        <f>IF(VLOOKUP(D421,Sku_Consolidated!A2:S948,19,FALSE)="SHOWCASE", VLOOKUP(U421,Store_Showcase!B2:L134,11, FALSE), IF(VLOOKUP(D421,Sku_Consolidated!A2:S948,19,FALSE)="VAM",VLOOKUP(U421,Store_VAM!B2:L271,11, FALSE),VLOOKUP(U421,Store_SRP!B2:L103,11, FALSE)))</f>
      </c>
      <c r="U421" s="14">
        <v>2002</v>
      </c>
      <c r="V421">
        <f>IF(VLOOKUP(D421,Sku_Consolidated!A2:S948,19,FALSE)="SHOWCASE", VLOOKUP(U421,Store_Showcase!B2:C134,2, FALSE), IF(VLOOKUP(D421,Sku_Consolidated!A2:S948,19,FALSE)="VAM",VLOOKUP(U421,Store_VAM!B2:C271,2, FALSE),VLOOKUP(U421,Store_SRP!B2:C103,2, FALSE)))</f>
      </c>
      <c r="W421">
        <f>VLOOKUP(D421,Sku_Consolidated!A2:G948, 7, FALSE)</f>
      </c>
      <c r="X421">
        <f>VLOOKUP(D421,Sku_Consolidated!A2:K948, 11, FALSE)</f>
      </c>
      <c r="Y421">
        <f>VLOOKUP(D421,Sku_Consolidated!A2:H948, 8, FALSE)</f>
      </c>
      <c r="Z421">
        <f>VLOOKUP(D421,Sku_Consolidated!A2:I948, 9, FALSE)</f>
      </c>
      <c r="AA421" t="s">
        <v>41</v>
      </c>
      <c r="AB421">
        <f>VLOOKUP(D421,Sku_Consolidated!A2:E948, {5}, FALSE)</f>
      </c>
      <c r="AC421">
        <f>IF(VLOOKUP(D421,Sku_Consolidated!A2:S948,19,FALSE)="SHOWCASE", VLOOKUP(U421,Store_Showcase!B2:N134,13, FALSE), IF(VLOOKUP(D421,Sku_Consolidated!A2:S948,19,FALSE)="VAM",VLOOKUP(U421,Store_VAM!B2:N271,13, FALSE),VLOOKUP(U421,Store_SRP!B2:N103,13, FALSE)))</f>
      </c>
      <c r="AD421">
        <f>IF(IFERROR(AC421,TRUE)=TRUE, "-","OK")</f>
      </c>
      <c r="AE421">
        <f>IF(IFERROR(VLOOKUP(U421,Store_Showcase!B2:H134,{5}, FALSE), TRUE)=TRUE, IF(IFERROR(VLOOKUP(U421,Store_SRP!B2:H103,{5}, FALSE), TRUE)=TRUE,VLOOKUP(U421,Store_VAM!B2:H271,{5}, FALSE),VLOOKUP(U421,Store_SRP!B2:H103,{5}, FALSE)), VLOOKUP(U421,Store_Showcase!B2:H134,{5}, FALSE))</f>
      </c>
      <c r="AF421">
        <f>IF(IFERROR(VLOOKUP(U421,Store_Showcase!B2:H134,{6}, FALSE), TRUE)=TRUE, IF(IFERROR(VLOOKUP(U421,Store_SRP!B2:H103,{6}, FALSE), TRUE)=TRUE,VLOOKUP(U421,Store_VAM!B2:H271,{6}, FALSE),VLOOKUP(U421,Store_SRP!B2:H103,{6}, FALSE)), VLOOKUP(U421,Store_Showcase!B2:H134,{6}, FALSE))</f>
      </c>
      <c r="AG421">
        <f>VLOOKUP(D421,Sku_Consolidated!A2:R948,18,FALSE)</f>
      </c>
      <c r="AH421">
        <f>VLOOKUP(D421,Sku_Consolidated!A2:S948,19,FALSE)</f>
      </c>
      <c r="AI421">
        <f>VLOOKUP(D421,Sku_Consolidated!A2:T948,20,FALSE)</f>
      </c>
    </row>
    <row r="422" spans="1:35" x14ac:dyDescent="0.25">
      <c r="A422">
        <v>2024</v>
      </c>
      <c r="B422" t="s">
        <v>30</v>
      </c>
      <c r="C422" t="s">
        <v>31</v>
      </c>
      <c r="D422">
        <v>21834</v>
      </c>
      <c r="E422" t="s">
        <v>216</v>
      </c>
      <c r="F422" s="12" t="s">
        <v>81</v>
      </c>
      <c r="G422" s="12" t="s">
        <v>81</v>
      </c>
      <c r="H422" t="s">
        <v>10</v>
      </c>
      <c r="I422" s="13" t="s">
        <v>546</v>
      </c>
      <c r="J422" s="13">
        <f>IF(H422="EA", I422, 0)</f>
      </c>
      <c r="K422" s="13">
        <f>IF(H422="KG", I422, I422 * VLOOKUP(D422,Sku_Consolidated!A2:U948,21,FALSE))</f>
      </c>
      <c r="L422" s="14" t="s">
        <v>36</v>
      </c>
      <c r="M422">
        <v>88</v>
      </c>
      <c r="N422" s="14" t="s">
        <v>547</v>
      </c>
      <c r="O422" s="14" t="s">
        <v>548</v>
      </c>
      <c r="P422" s="14" t="s">
        <v>36</v>
      </c>
      <c r="Q422" s="14" t="s">
        <v>548</v>
      </c>
      <c r="R422">
        <f>IF(IFERROR(VLOOKUP(U422,Store_Showcase!B2:H134,7, FALSE), TRUE)=TRUE, IF(IFERROR(VLOOKUP(U422,Store_SRP!B2:H103,7, FALSE), TRUE)=TRUE,VLOOKUP(U422,Store_VAM!B2:H271,7, FALSE),VLOOKUP(U422,Store_SRP!B2:H103,7, FALSE)), VLOOKUP(U422,Store_Showcase!B2:H134,7, FALSE))</f>
      </c>
      <c r="S422">
        <f>IF(IFERROR(VLOOKUP(U422,Store_Showcase!B2:K134,10, FALSE), TRUE)=TRUE, IF(IFERROR(VLOOKUP(U422,Store_SRP!B2:K103,10, FALSE), TRUE)=TRUE,VLOOKUP(U422,Store_VAM!B2:K271,10, FALSE),VLOOKUP(U422,Store_SRP!B2:K103,10, FALSE)), VLOOKUP(U422,Store_Showcase!B2:K134,10, FALSE))</f>
      </c>
      <c r="T422">
        <f>IF(VLOOKUP(D422,Sku_Consolidated!A2:S948,19,FALSE)="SHOWCASE", VLOOKUP(U422,Store_Showcase!B2:L134,11, FALSE), IF(VLOOKUP(D422,Sku_Consolidated!A2:S948,19,FALSE)="VAM",VLOOKUP(U422,Store_VAM!B2:L271,11, FALSE),VLOOKUP(U422,Store_SRP!B2:L103,11, FALSE)))</f>
      </c>
      <c r="U422" s="14">
        <v>2002</v>
      </c>
      <c r="V422">
        <f>IF(VLOOKUP(D422,Sku_Consolidated!A2:S948,19,FALSE)="SHOWCASE", VLOOKUP(U422,Store_Showcase!B2:C134,2, FALSE), IF(VLOOKUP(D422,Sku_Consolidated!A2:S948,19,FALSE)="VAM",VLOOKUP(U422,Store_VAM!B2:C271,2, FALSE),VLOOKUP(U422,Store_SRP!B2:C103,2, FALSE)))</f>
      </c>
      <c r="W422">
        <f>VLOOKUP(D422,Sku_Consolidated!A2:G948, 7, FALSE)</f>
      </c>
      <c r="X422">
        <f>VLOOKUP(D422,Sku_Consolidated!A2:K948, 11, FALSE)</f>
      </c>
      <c r="Y422">
        <f>VLOOKUP(D422,Sku_Consolidated!A2:H948, 8, FALSE)</f>
      </c>
      <c r="Z422">
        <f>VLOOKUP(D422,Sku_Consolidated!A2:I948, 9, FALSE)</f>
      </c>
      <c r="AA422" t="s">
        <v>41</v>
      </c>
      <c r="AB422">
        <f>VLOOKUP(D422,Sku_Consolidated!A2:E948, {5}, FALSE)</f>
      </c>
      <c r="AC422">
        <f>IF(VLOOKUP(D422,Sku_Consolidated!A2:S948,19,FALSE)="SHOWCASE", VLOOKUP(U422,Store_Showcase!B2:N134,13, FALSE), IF(VLOOKUP(D422,Sku_Consolidated!A2:S948,19,FALSE)="VAM",VLOOKUP(U422,Store_VAM!B2:N271,13, FALSE),VLOOKUP(U422,Store_SRP!B2:N103,13, FALSE)))</f>
      </c>
      <c r="AD422">
        <f>IF(IFERROR(AC422,TRUE)=TRUE, "-","OK")</f>
      </c>
      <c r="AE422">
        <f>IF(IFERROR(VLOOKUP(U422,Store_Showcase!B2:H134,{5}, FALSE), TRUE)=TRUE, IF(IFERROR(VLOOKUP(U422,Store_SRP!B2:H103,{5}, FALSE), TRUE)=TRUE,VLOOKUP(U422,Store_VAM!B2:H271,{5}, FALSE),VLOOKUP(U422,Store_SRP!B2:H103,{5}, FALSE)), VLOOKUP(U422,Store_Showcase!B2:H134,{5}, FALSE))</f>
      </c>
      <c r="AF422">
        <f>IF(IFERROR(VLOOKUP(U422,Store_Showcase!B2:H134,{6}, FALSE), TRUE)=TRUE, IF(IFERROR(VLOOKUP(U422,Store_SRP!B2:H103,{6}, FALSE), TRUE)=TRUE,VLOOKUP(U422,Store_VAM!B2:H271,{6}, FALSE),VLOOKUP(U422,Store_SRP!B2:H103,{6}, FALSE)), VLOOKUP(U422,Store_Showcase!B2:H134,{6}, FALSE))</f>
      </c>
      <c r="AG422">
        <f>VLOOKUP(D422,Sku_Consolidated!A2:R948,18,FALSE)</f>
      </c>
      <c r="AH422">
        <f>VLOOKUP(D422,Sku_Consolidated!A2:S948,19,FALSE)</f>
      </c>
      <c r="AI422">
        <f>VLOOKUP(D422,Sku_Consolidated!A2:T948,20,FALSE)</f>
      </c>
    </row>
    <row r="423" spans="1:35" x14ac:dyDescent="0.25">
      <c r="A423">
        <v>2024</v>
      </c>
      <c r="B423" t="s">
        <v>30</v>
      </c>
      <c r="C423" t="s">
        <v>31</v>
      </c>
      <c r="D423">
        <v>21837</v>
      </c>
      <c r="E423" t="s">
        <v>271</v>
      </c>
      <c r="F423" s="12" t="s">
        <v>81</v>
      </c>
      <c r="G423" s="12" t="s">
        <v>81</v>
      </c>
      <c r="H423" t="s">
        <v>10</v>
      </c>
      <c r="I423" s="13" t="s">
        <v>549</v>
      </c>
      <c r="J423" s="13">
        <f>IF(H423="EA", I423, 0)</f>
      </c>
      <c r="K423" s="13">
        <f>IF(H423="KG", I423, I423 * VLOOKUP(D423,Sku_Consolidated!A2:U948,21,FALSE))</f>
      </c>
      <c r="L423" s="14" t="s">
        <v>36</v>
      </c>
      <c r="M423">
        <v>88</v>
      </c>
      <c r="N423" s="14" t="s">
        <v>550</v>
      </c>
      <c r="O423" s="14" t="s">
        <v>551</v>
      </c>
      <c r="P423" s="14" t="s">
        <v>36</v>
      </c>
      <c r="Q423" s="14" t="s">
        <v>551</v>
      </c>
      <c r="R423">
        <f>IF(IFERROR(VLOOKUP(U423,Store_Showcase!B2:H134,7, FALSE), TRUE)=TRUE, IF(IFERROR(VLOOKUP(U423,Store_SRP!B2:H103,7, FALSE), TRUE)=TRUE,VLOOKUP(U423,Store_VAM!B2:H271,7, FALSE),VLOOKUP(U423,Store_SRP!B2:H103,7, FALSE)), VLOOKUP(U423,Store_Showcase!B2:H134,7, FALSE))</f>
      </c>
      <c r="S423">
        <f>IF(IFERROR(VLOOKUP(U423,Store_Showcase!B2:K134,10, FALSE), TRUE)=TRUE, IF(IFERROR(VLOOKUP(U423,Store_SRP!B2:K103,10, FALSE), TRUE)=TRUE,VLOOKUP(U423,Store_VAM!B2:K271,10, FALSE),VLOOKUP(U423,Store_SRP!B2:K103,10, FALSE)), VLOOKUP(U423,Store_Showcase!B2:K134,10, FALSE))</f>
      </c>
      <c r="T423">
        <f>IF(VLOOKUP(D423,Sku_Consolidated!A2:S948,19,FALSE)="SHOWCASE", VLOOKUP(U423,Store_Showcase!B2:L134,11, FALSE), IF(VLOOKUP(D423,Sku_Consolidated!A2:S948,19,FALSE)="VAM",VLOOKUP(U423,Store_VAM!B2:L271,11, FALSE),VLOOKUP(U423,Store_SRP!B2:L103,11, FALSE)))</f>
      </c>
      <c r="U423" s="14">
        <v>2002</v>
      </c>
      <c r="V423">
        <f>IF(VLOOKUP(D423,Sku_Consolidated!A2:S948,19,FALSE)="SHOWCASE", VLOOKUP(U423,Store_Showcase!B2:C134,2, FALSE), IF(VLOOKUP(D423,Sku_Consolidated!A2:S948,19,FALSE)="VAM",VLOOKUP(U423,Store_VAM!B2:C271,2, FALSE),VLOOKUP(U423,Store_SRP!B2:C103,2, FALSE)))</f>
      </c>
      <c r="W423">
        <f>VLOOKUP(D423,Sku_Consolidated!A2:G948, 7, FALSE)</f>
      </c>
      <c r="X423">
        <f>VLOOKUP(D423,Sku_Consolidated!A2:K948, 11, FALSE)</f>
      </c>
      <c r="Y423">
        <f>VLOOKUP(D423,Sku_Consolidated!A2:H948, 8, FALSE)</f>
      </c>
      <c r="Z423">
        <f>VLOOKUP(D423,Sku_Consolidated!A2:I948, 9, FALSE)</f>
      </c>
      <c r="AA423" t="s">
        <v>41</v>
      </c>
      <c r="AB423">
        <f>VLOOKUP(D423,Sku_Consolidated!A2:E948, {5}, FALSE)</f>
      </c>
      <c r="AC423">
        <f>IF(VLOOKUP(D423,Sku_Consolidated!A2:S948,19,FALSE)="SHOWCASE", VLOOKUP(U423,Store_Showcase!B2:N134,13, FALSE), IF(VLOOKUP(D423,Sku_Consolidated!A2:S948,19,FALSE)="VAM",VLOOKUP(U423,Store_VAM!B2:N271,13, FALSE),VLOOKUP(U423,Store_SRP!B2:N103,13, FALSE)))</f>
      </c>
      <c r="AD423">
        <f>IF(IFERROR(AC423,TRUE)=TRUE, "-","OK")</f>
      </c>
      <c r="AE423">
        <f>IF(IFERROR(VLOOKUP(U423,Store_Showcase!B2:H134,{5}, FALSE), TRUE)=TRUE, IF(IFERROR(VLOOKUP(U423,Store_SRP!B2:H103,{5}, FALSE), TRUE)=TRUE,VLOOKUP(U423,Store_VAM!B2:H271,{5}, FALSE),VLOOKUP(U423,Store_SRP!B2:H103,{5}, FALSE)), VLOOKUP(U423,Store_Showcase!B2:H134,{5}, FALSE))</f>
      </c>
      <c r="AF423">
        <f>IF(IFERROR(VLOOKUP(U423,Store_Showcase!B2:H134,{6}, FALSE), TRUE)=TRUE, IF(IFERROR(VLOOKUP(U423,Store_SRP!B2:H103,{6}, FALSE), TRUE)=TRUE,VLOOKUP(U423,Store_VAM!B2:H271,{6}, FALSE),VLOOKUP(U423,Store_SRP!B2:H103,{6}, FALSE)), VLOOKUP(U423,Store_Showcase!B2:H134,{6}, FALSE))</f>
      </c>
      <c r="AG423">
        <f>VLOOKUP(D423,Sku_Consolidated!A2:R948,18,FALSE)</f>
      </c>
      <c r="AH423">
        <f>VLOOKUP(D423,Sku_Consolidated!A2:S948,19,FALSE)</f>
      </c>
      <c r="AI423">
        <f>VLOOKUP(D423,Sku_Consolidated!A2:T948,20,FALSE)</f>
      </c>
    </row>
    <row r="424" spans="1:35" x14ac:dyDescent="0.25">
      <c r="A424">
        <v>2024</v>
      </c>
      <c r="B424" t="s">
        <v>30</v>
      </c>
      <c r="C424" t="s">
        <v>31</v>
      </c>
      <c r="D424">
        <v>21839</v>
      </c>
      <c r="E424" t="s">
        <v>220</v>
      </c>
      <c r="F424" s="12" t="s">
        <v>81</v>
      </c>
      <c r="G424" s="12" t="s">
        <v>107</v>
      </c>
      <c r="H424" t="s">
        <v>10</v>
      </c>
      <c r="I424" s="13" t="s">
        <v>465</v>
      </c>
      <c r="J424" s="13">
        <f>IF(H424="EA", I424, 0)</f>
      </c>
      <c r="K424" s="13">
        <f>IF(H424="KG", I424, I424 * VLOOKUP(D424,Sku_Consolidated!A2:U948,21,FALSE))</f>
      </c>
      <c r="L424" s="14" t="s">
        <v>36</v>
      </c>
      <c r="M424">
        <v>88</v>
      </c>
      <c r="N424" s="14" t="s">
        <v>552</v>
      </c>
      <c r="O424" s="14" t="s">
        <v>553</v>
      </c>
      <c r="P424" s="14" t="s">
        <v>36</v>
      </c>
      <c r="Q424" s="14" t="s">
        <v>553</v>
      </c>
      <c r="R424">
        <f>IF(IFERROR(VLOOKUP(U424,Store_Showcase!B2:H134,7, FALSE), TRUE)=TRUE, IF(IFERROR(VLOOKUP(U424,Store_SRP!B2:H103,7, FALSE), TRUE)=TRUE,VLOOKUP(U424,Store_VAM!B2:H271,7, FALSE),VLOOKUP(U424,Store_SRP!B2:H103,7, FALSE)), VLOOKUP(U424,Store_Showcase!B2:H134,7, FALSE))</f>
      </c>
      <c r="S424">
        <f>IF(IFERROR(VLOOKUP(U424,Store_Showcase!B2:K134,10, FALSE), TRUE)=TRUE, IF(IFERROR(VLOOKUP(U424,Store_SRP!B2:K103,10, FALSE), TRUE)=TRUE,VLOOKUP(U424,Store_VAM!B2:K271,10, FALSE),VLOOKUP(U424,Store_SRP!B2:K103,10, FALSE)), VLOOKUP(U424,Store_Showcase!B2:K134,10, FALSE))</f>
      </c>
      <c r="T424">
        <f>IF(VLOOKUP(D424,Sku_Consolidated!A2:S948,19,FALSE)="SHOWCASE", VLOOKUP(U424,Store_Showcase!B2:L134,11, FALSE), IF(VLOOKUP(D424,Sku_Consolidated!A2:S948,19,FALSE)="VAM",VLOOKUP(U424,Store_VAM!B2:L271,11, FALSE),VLOOKUP(U424,Store_SRP!B2:L103,11, FALSE)))</f>
      </c>
      <c r="U424" s="14">
        <v>2002</v>
      </c>
      <c r="V424">
        <f>IF(VLOOKUP(D424,Sku_Consolidated!A2:S948,19,FALSE)="SHOWCASE", VLOOKUP(U424,Store_Showcase!B2:C134,2, FALSE), IF(VLOOKUP(D424,Sku_Consolidated!A2:S948,19,FALSE)="VAM",VLOOKUP(U424,Store_VAM!B2:C271,2, FALSE),VLOOKUP(U424,Store_SRP!B2:C103,2, FALSE)))</f>
      </c>
      <c r="W424">
        <f>VLOOKUP(D424,Sku_Consolidated!A2:G948, 7, FALSE)</f>
      </c>
      <c r="X424">
        <f>VLOOKUP(D424,Sku_Consolidated!A2:K948, 11, FALSE)</f>
      </c>
      <c r="Y424">
        <f>VLOOKUP(D424,Sku_Consolidated!A2:H948, 8, FALSE)</f>
      </c>
      <c r="Z424">
        <f>VLOOKUP(D424,Sku_Consolidated!A2:I948, 9, FALSE)</f>
      </c>
      <c r="AA424" t="s">
        <v>41</v>
      </c>
      <c r="AB424">
        <f>VLOOKUP(D424,Sku_Consolidated!A2:E948, {5}, FALSE)</f>
      </c>
      <c r="AC424">
        <f>IF(VLOOKUP(D424,Sku_Consolidated!A2:S948,19,FALSE)="SHOWCASE", VLOOKUP(U424,Store_Showcase!B2:N134,13, FALSE), IF(VLOOKUP(D424,Sku_Consolidated!A2:S948,19,FALSE)="VAM",VLOOKUP(U424,Store_VAM!B2:N271,13, FALSE),VLOOKUP(U424,Store_SRP!B2:N103,13, FALSE)))</f>
      </c>
      <c r="AD424">
        <f>IF(IFERROR(AC424,TRUE)=TRUE, "-","OK")</f>
      </c>
      <c r="AE424">
        <f>IF(IFERROR(VLOOKUP(U424,Store_Showcase!B2:H134,{5}, FALSE), TRUE)=TRUE, IF(IFERROR(VLOOKUP(U424,Store_SRP!B2:H103,{5}, FALSE), TRUE)=TRUE,VLOOKUP(U424,Store_VAM!B2:H271,{5}, FALSE),VLOOKUP(U424,Store_SRP!B2:H103,{5}, FALSE)), VLOOKUP(U424,Store_Showcase!B2:H134,{5}, FALSE))</f>
      </c>
      <c r="AF424">
        <f>IF(IFERROR(VLOOKUP(U424,Store_Showcase!B2:H134,{6}, FALSE), TRUE)=TRUE, IF(IFERROR(VLOOKUP(U424,Store_SRP!B2:H103,{6}, FALSE), TRUE)=TRUE,VLOOKUP(U424,Store_VAM!B2:H271,{6}, FALSE),VLOOKUP(U424,Store_SRP!B2:H103,{6}, FALSE)), VLOOKUP(U424,Store_Showcase!B2:H134,{6}, FALSE))</f>
      </c>
      <c r="AG424">
        <f>VLOOKUP(D424,Sku_Consolidated!A2:R948,18,FALSE)</f>
      </c>
      <c r="AH424">
        <f>VLOOKUP(D424,Sku_Consolidated!A2:S948,19,FALSE)</f>
      </c>
      <c r="AI424">
        <f>VLOOKUP(D424,Sku_Consolidated!A2:T948,20,FALSE)</f>
      </c>
    </row>
    <row r="425" spans="1:35" x14ac:dyDescent="0.25">
      <c r="A425">
        <v>2024</v>
      </c>
      <c r="B425" t="s">
        <v>30</v>
      </c>
      <c r="C425" t="s">
        <v>31</v>
      </c>
      <c r="D425">
        <v>21841</v>
      </c>
      <c r="E425" t="s">
        <v>224</v>
      </c>
      <c r="F425" s="12" t="s">
        <v>81</v>
      </c>
      <c r="G425" s="12" t="s">
        <v>81</v>
      </c>
      <c r="H425" t="s">
        <v>10</v>
      </c>
      <c r="I425" s="13" t="s">
        <v>554</v>
      </c>
      <c r="J425" s="13">
        <f>IF(H425="EA", I425, 0)</f>
      </c>
      <c r="K425" s="13">
        <f>IF(H425="KG", I425, I425 * VLOOKUP(D425,Sku_Consolidated!A2:U948,21,FALSE))</f>
      </c>
      <c r="L425" s="14" t="s">
        <v>36</v>
      </c>
      <c r="M425">
        <v>88</v>
      </c>
      <c r="N425" s="14" t="s">
        <v>555</v>
      </c>
      <c r="O425" s="14" t="s">
        <v>556</v>
      </c>
      <c r="P425" s="14" t="s">
        <v>36</v>
      </c>
      <c r="Q425" s="14" t="s">
        <v>556</v>
      </c>
      <c r="R425">
        <f>IF(IFERROR(VLOOKUP(U425,Store_Showcase!B2:H134,7, FALSE), TRUE)=TRUE, IF(IFERROR(VLOOKUP(U425,Store_SRP!B2:H103,7, FALSE), TRUE)=TRUE,VLOOKUP(U425,Store_VAM!B2:H271,7, FALSE),VLOOKUP(U425,Store_SRP!B2:H103,7, FALSE)), VLOOKUP(U425,Store_Showcase!B2:H134,7, FALSE))</f>
      </c>
      <c r="S425">
        <f>IF(IFERROR(VLOOKUP(U425,Store_Showcase!B2:K134,10, FALSE), TRUE)=TRUE, IF(IFERROR(VLOOKUP(U425,Store_SRP!B2:K103,10, FALSE), TRUE)=TRUE,VLOOKUP(U425,Store_VAM!B2:K271,10, FALSE),VLOOKUP(U425,Store_SRP!B2:K103,10, FALSE)), VLOOKUP(U425,Store_Showcase!B2:K134,10, FALSE))</f>
      </c>
      <c r="T425">
        <f>IF(VLOOKUP(D425,Sku_Consolidated!A2:S948,19,FALSE)="SHOWCASE", VLOOKUP(U425,Store_Showcase!B2:L134,11, FALSE), IF(VLOOKUP(D425,Sku_Consolidated!A2:S948,19,FALSE)="VAM",VLOOKUP(U425,Store_VAM!B2:L271,11, FALSE),VLOOKUP(U425,Store_SRP!B2:L103,11, FALSE)))</f>
      </c>
      <c r="U425" s="14">
        <v>2002</v>
      </c>
      <c r="V425">
        <f>IF(VLOOKUP(D425,Sku_Consolidated!A2:S948,19,FALSE)="SHOWCASE", VLOOKUP(U425,Store_Showcase!B2:C134,2, FALSE), IF(VLOOKUP(D425,Sku_Consolidated!A2:S948,19,FALSE)="VAM",VLOOKUP(U425,Store_VAM!B2:C271,2, FALSE),VLOOKUP(U425,Store_SRP!B2:C103,2, FALSE)))</f>
      </c>
      <c r="W425">
        <f>VLOOKUP(D425,Sku_Consolidated!A2:G948, 7, FALSE)</f>
      </c>
      <c r="X425">
        <f>VLOOKUP(D425,Sku_Consolidated!A2:K948, 11, FALSE)</f>
      </c>
      <c r="Y425">
        <f>VLOOKUP(D425,Sku_Consolidated!A2:H948, 8, FALSE)</f>
      </c>
      <c r="Z425">
        <f>VLOOKUP(D425,Sku_Consolidated!A2:I948, 9, FALSE)</f>
      </c>
      <c r="AA425" t="s">
        <v>41</v>
      </c>
      <c r="AB425">
        <f>VLOOKUP(D425,Sku_Consolidated!A2:E948, {5}, FALSE)</f>
      </c>
      <c r="AC425">
        <f>IF(VLOOKUP(D425,Sku_Consolidated!A2:S948,19,FALSE)="SHOWCASE", VLOOKUP(U425,Store_Showcase!B2:N134,13, FALSE), IF(VLOOKUP(D425,Sku_Consolidated!A2:S948,19,FALSE)="VAM",VLOOKUP(U425,Store_VAM!B2:N271,13, FALSE),VLOOKUP(U425,Store_SRP!B2:N103,13, FALSE)))</f>
      </c>
      <c r="AD425">
        <f>IF(IFERROR(AC425,TRUE)=TRUE, "-","OK")</f>
      </c>
      <c r="AE425">
        <f>IF(IFERROR(VLOOKUP(U425,Store_Showcase!B2:H134,{5}, FALSE), TRUE)=TRUE, IF(IFERROR(VLOOKUP(U425,Store_SRP!B2:H103,{5}, FALSE), TRUE)=TRUE,VLOOKUP(U425,Store_VAM!B2:H271,{5}, FALSE),VLOOKUP(U425,Store_SRP!B2:H103,{5}, FALSE)), VLOOKUP(U425,Store_Showcase!B2:H134,{5}, FALSE))</f>
      </c>
      <c r="AF425">
        <f>IF(IFERROR(VLOOKUP(U425,Store_Showcase!B2:H134,{6}, FALSE), TRUE)=TRUE, IF(IFERROR(VLOOKUP(U425,Store_SRP!B2:H103,{6}, FALSE), TRUE)=TRUE,VLOOKUP(U425,Store_VAM!B2:H271,{6}, FALSE),VLOOKUP(U425,Store_SRP!B2:H103,{6}, FALSE)), VLOOKUP(U425,Store_Showcase!B2:H134,{6}, FALSE))</f>
      </c>
      <c r="AG425">
        <f>VLOOKUP(D425,Sku_Consolidated!A2:R948,18,FALSE)</f>
      </c>
      <c r="AH425">
        <f>VLOOKUP(D425,Sku_Consolidated!A2:S948,19,FALSE)</f>
      </c>
      <c r="AI425">
        <f>VLOOKUP(D425,Sku_Consolidated!A2:T948,20,FALSE)</f>
      </c>
    </row>
    <row r="426" spans="1:35" x14ac:dyDescent="0.25">
      <c r="A426">
        <v>2024</v>
      </c>
      <c r="B426" t="s">
        <v>30</v>
      </c>
      <c r="C426" t="s">
        <v>31</v>
      </c>
      <c r="D426">
        <v>21851</v>
      </c>
      <c r="E426" t="s">
        <v>232</v>
      </c>
      <c r="F426" s="12" t="s">
        <v>81</v>
      </c>
      <c r="G426" s="12" t="s">
        <v>81</v>
      </c>
      <c r="H426" t="s">
        <v>10</v>
      </c>
      <c r="I426" s="13" t="s">
        <v>557</v>
      </c>
      <c r="J426" s="13">
        <f>IF(H426="EA", I426, 0)</f>
      </c>
      <c r="K426" s="13">
        <f>IF(H426="KG", I426, I426 * VLOOKUP(D426,Sku_Consolidated!A2:U948,21,FALSE))</f>
      </c>
      <c r="L426" s="14" t="s">
        <v>36</v>
      </c>
      <c r="M426">
        <v>88</v>
      </c>
      <c r="N426" s="14" t="s">
        <v>558</v>
      </c>
      <c r="O426" s="14" t="s">
        <v>559</v>
      </c>
      <c r="P426" s="14" t="s">
        <v>36</v>
      </c>
      <c r="Q426" s="14" t="s">
        <v>559</v>
      </c>
      <c r="R426">
        <f>IF(IFERROR(VLOOKUP(U426,Store_Showcase!B2:H134,7, FALSE), TRUE)=TRUE, IF(IFERROR(VLOOKUP(U426,Store_SRP!B2:H103,7, FALSE), TRUE)=TRUE,VLOOKUP(U426,Store_VAM!B2:H271,7, FALSE),VLOOKUP(U426,Store_SRP!B2:H103,7, FALSE)), VLOOKUP(U426,Store_Showcase!B2:H134,7, FALSE))</f>
      </c>
      <c r="S426">
        <f>IF(IFERROR(VLOOKUP(U426,Store_Showcase!B2:K134,10, FALSE), TRUE)=TRUE, IF(IFERROR(VLOOKUP(U426,Store_SRP!B2:K103,10, FALSE), TRUE)=TRUE,VLOOKUP(U426,Store_VAM!B2:K271,10, FALSE),VLOOKUP(U426,Store_SRP!B2:K103,10, FALSE)), VLOOKUP(U426,Store_Showcase!B2:K134,10, FALSE))</f>
      </c>
      <c r="T426">
        <f>IF(VLOOKUP(D426,Sku_Consolidated!A2:S948,19,FALSE)="SHOWCASE", VLOOKUP(U426,Store_Showcase!B2:L134,11, FALSE), IF(VLOOKUP(D426,Sku_Consolidated!A2:S948,19,FALSE)="VAM",VLOOKUP(U426,Store_VAM!B2:L271,11, FALSE),VLOOKUP(U426,Store_SRP!B2:L103,11, FALSE)))</f>
      </c>
      <c r="U426" s="14">
        <v>2002</v>
      </c>
      <c r="V426">
        <f>IF(VLOOKUP(D426,Sku_Consolidated!A2:S948,19,FALSE)="SHOWCASE", VLOOKUP(U426,Store_Showcase!B2:C134,2, FALSE), IF(VLOOKUP(D426,Sku_Consolidated!A2:S948,19,FALSE)="VAM",VLOOKUP(U426,Store_VAM!B2:C271,2, FALSE),VLOOKUP(U426,Store_SRP!B2:C103,2, FALSE)))</f>
      </c>
      <c r="W426">
        <f>VLOOKUP(D426,Sku_Consolidated!A2:G948, 7, FALSE)</f>
      </c>
      <c r="X426">
        <f>VLOOKUP(D426,Sku_Consolidated!A2:K948, 11, FALSE)</f>
      </c>
      <c r="Y426">
        <f>VLOOKUP(D426,Sku_Consolidated!A2:H948, 8, FALSE)</f>
      </c>
      <c r="Z426">
        <f>VLOOKUP(D426,Sku_Consolidated!A2:I948, 9, FALSE)</f>
      </c>
      <c r="AA426" t="s">
        <v>41</v>
      </c>
      <c r="AB426">
        <f>VLOOKUP(D426,Sku_Consolidated!A2:E948, {5}, FALSE)</f>
      </c>
      <c r="AC426">
        <f>IF(VLOOKUP(D426,Sku_Consolidated!A2:S948,19,FALSE)="SHOWCASE", VLOOKUP(U426,Store_Showcase!B2:N134,13, FALSE), IF(VLOOKUP(D426,Sku_Consolidated!A2:S948,19,FALSE)="VAM",VLOOKUP(U426,Store_VAM!B2:N271,13, FALSE),VLOOKUP(U426,Store_SRP!B2:N103,13, FALSE)))</f>
      </c>
      <c r="AD426">
        <f>IF(IFERROR(AC426,TRUE)=TRUE, "-","OK")</f>
      </c>
      <c r="AE426">
        <f>IF(IFERROR(VLOOKUP(U426,Store_Showcase!B2:H134,{5}, FALSE), TRUE)=TRUE, IF(IFERROR(VLOOKUP(U426,Store_SRP!B2:H103,{5}, FALSE), TRUE)=TRUE,VLOOKUP(U426,Store_VAM!B2:H271,{5}, FALSE),VLOOKUP(U426,Store_SRP!B2:H103,{5}, FALSE)), VLOOKUP(U426,Store_Showcase!B2:H134,{5}, FALSE))</f>
      </c>
      <c r="AF426">
        <f>IF(IFERROR(VLOOKUP(U426,Store_Showcase!B2:H134,{6}, FALSE), TRUE)=TRUE, IF(IFERROR(VLOOKUP(U426,Store_SRP!B2:H103,{6}, FALSE), TRUE)=TRUE,VLOOKUP(U426,Store_VAM!B2:H271,{6}, FALSE),VLOOKUP(U426,Store_SRP!B2:H103,{6}, FALSE)), VLOOKUP(U426,Store_Showcase!B2:H134,{6}, FALSE))</f>
      </c>
      <c r="AG426">
        <f>VLOOKUP(D426,Sku_Consolidated!A2:R948,18,FALSE)</f>
      </c>
      <c r="AH426">
        <f>VLOOKUP(D426,Sku_Consolidated!A2:S948,19,FALSE)</f>
      </c>
      <c r="AI426">
        <f>VLOOKUP(D426,Sku_Consolidated!A2:T948,20,FALSE)</f>
      </c>
    </row>
    <row r="427" spans="1:35" x14ac:dyDescent="0.25">
      <c r="A427">
        <v>2024</v>
      </c>
      <c r="B427" t="s">
        <v>30</v>
      </c>
      <c r="C427" t="s">
        <v>31</v>
      </c>
      <c r="D427">
        <v>21851</v>
      </c>
      <c r="E427" t="s">
        <v>232</v>
      </c>
      <c r="F427" s="12" t="s">
        <v>81</v>
      </c>
      <c r="G427" s="12" t="s">
        <v>107</v>
      </c>
      <c r="H427" t="s">
        <v>10</v>
      </c>
      <c r="I427" s="13" t="s">
        <v>560</v>
      </c>
      <c r="J427" s="13">
        <f>IF(H427="EA", I427, 0)</f>
      </c>
      <c r="K427" s="13">
        <f>IF(H427="KG", I427, I427 * VLOOKUP(D427,Sku_Consolidated!A2:U948,21,FALSE))</f>
      </c>
      <c r="L427" s="14" t="s">
        <v>36</v>
      </c>
      <c r="M427">
        <v>88</v>
      </c>
      <c r="N427" s="14" t="s">
        <v>561</v>
      </c>
      <c r="O427" s="14" t="s">
        <v>562</v>
      </c>
      <c r="P427" s="14" t="s">
        <v>36</v>
      </c>
      <c r="Q427" s="14" t="s">
        <v>562</v>
      </c>
      <c r="R427">
        <f>IF(IFERROR(VLOOKUP(U427,Store_Showcase!B2:H134,7, FALSE), TRUE)=TRUE, IF(IFERROR(VLOOKUP(U427,Store_SRP!B2:H103,7, FALSE), TRUE)=TRUE,VLOOKUP(U427,Store_VAM!B2:H271,7, FALSE),VLOOKUP(U427,Store_SRP!B2:H103,7, FALSE)), VLOOKUP(U427,Store_Showcase!B2:H134,7, FALSE))</f>
      </c>
      <c r="S427">
        <f>IF(IFERROR(VLOOKUP(U427,Store_Showcase!B2:K134,10, FALSE), TRUE)=TRUE, IF(IFERROR(VLOOKUP(U427,Store_SRP!B2:K103,10, FALSE), TRUE)=TRUE,VLOOKUP(U427,Store_VAM!B2:K271,10, FALSE),VLOOKUP(U427,Store_SRP!B2:K103,10, FALSE)), VLOOKUP(U427,Store_Showcase!B2:K134,10, FALSE))</f>
      </c>
      <c r="T427">
        <f>IF(VLOOKUP(D427,Sku_Consolidated!A2:S948,19,FALSE)="SHOWCASE", VLOOKUP(U427,Store_Showcase!B2:L134,11, FALSE), IF(VLOOKUP(D427,Sku_Consolidated!A2:S948,19,FALSE)="VAM",VLOOKUP(U427,Store_VAM!B2:L271,11, FALSE),VLOOKUP(U427,Store_SRP!B2:L103,11, FALSE)))</f>
      </c>
      <c r="U427" s="14">
        <v>2002</v>
      </c>
      <c r="V427">
        <f>IF(VLOOKUP(D427,Sku_Consolidated!A2:S948,19,FALSE)="SHOWCASE", VLOOKUP(U427,Store_Showcase!B2:C134,2, FALSE), IF(VLOOKUP(D427,Sku_Consolidated!A2:S948,19,FALSE)="VAM",VLOOKUP(U427,Store_VAM!B2:C271,2, FALSE),VLOOKUP(U427,Store_SRP!B2:C103,2, FALSE)))</f>
      </c>
      <c r="W427">
        <f>VLOOKUP(D427,Sku_Consolidated!A2:G948, 7, FALSE)</f>
      </c>
      <c r="X427">
        <f>VLOOKUP(D427,Sku_Consolidated!A2:K948, 11, FALSE)</f>
      </c>
      <c r="Y427">
        <f>VLOOKUP(D427,Sku_Consolidated!A2:H948, 8, FALSE)</f>
      </c>
      <c r="Z427">
        <f>VLOOKUP(D427,Sku_Consolidated!A2:I948, 9, FALSE)</f>
      </c>
      <c r="AA427" t="s">
        <v>41</v>
      </c>
      <c r="AB427">
        <f>VLOOKUP(D427,Sku_Consolidated!A2:E948, {5}, FALSE)</f>
      </c>
      <c r="AC427">
        <f>IF(VLOOKUP(D427,Sku_Consolidated!A2:S948,19,FALSE)="SHOWCASE", VLOOKUP(U427,Store_Showcase!B2:N134,13, FALSE), IF(VLOOKUP(D427,Sku_Consolidated!A2:S948,19,FALSE)="VAM",VLOOKUP(U427,Store_VAM!B2:N271,13, FALSE),VLOOKUP(U427,Store_SRP!B2:N103,13, FALSE)))</f>
      </c>
      <c r="AD427">
        <f>IF(IFERROR(AC427,TRUE)=TRUE, "-","OK")</f>
      </c>
      <c r="AE427">
        <f>IF(IFERROR(VLOOKUP(U427,Store_Showcase!B2:H134,{5}, FALSE), TRUE)=TRUE, IF(IFERROR(VLOOKUP(U427,Store_SRP!B2:H103,{5}, FALSE), TRUE)=TRUE,VLOOKUP(U427,Store_VAM!B2:H271,{5}, FALSE),VLOOKUP(U427,Store_SRP!B2:H103,{5}, FALSE)), VLOOKUP(U427,Store_Showcase!B2:H134,{5}, FALSE))</f>
      </c>
      <c r="AF427">
        <f>IF(IFERROR(VLOOKUP(U427,Store_Showcase!B2:H134,{6}, FALSE), TRUE)=TRUE, IF(IFERROR(VLOOKUP(U427,Store_SRP!B2:H103,{6}, FALSE), TRUE)=TRUE,VLOOKUP(U427,Store_VAM!B2:H271,{6}, FALSE),VLOOKUP(U427,Store_SRP!B2:H103,{6}, FALSE)), VLOOKUP(U427,Store_Showcase!B2:H134,{6}, FALSE))</f>
      </c>
      <c r="AG427">
        <f>VLOOKUP(D427,Sku_Consolidated!A2:R948,18,FALSE)</f>
      </c>
      <c r="AH427">
        <f>VLOOKUP(D427,Sku_Consolidated!A2:S948,19,FALSE)</f>
      </c>
      <c r="AI427">
        <f>VLOOKUP(D427,Sku_Consolidated!A2:T948,20,FALSE)</f>
      </c>
    </row>
    <row r="428" spans="1:35" x14ac:dyDescent="0.25">
      <c r="A428">
        <v>2024</v>
      </c>
      <c r="B428" t="s">
        <v>30</v>
      </c>
      <c r="C428" t="s">
        <v>31</v>
      </c>
      <c r="D428">
        <v>21859</v>
      </c>
      <c r="E428" t="s">
        <v>295</v>
      </c>
      <c r="F428" s="12" t="s">
        <v>81</v>
      </c>
      <c r="G428" s="12" t="s">
        <v>81</v>
      </c>
      <c r="H428" t="s">
        <v>10</v>
      </c>
      <c r="I428" s="13" t="s">
        <v>43</v>
      </c>
      <c r="J428" s="13">
        <f>IF(H428="EA", I428, 0)</f>
      </c>
      <c r="K428" s="13">
        <f>IF(H428="KG", I428, I428 * VLOOKUP(D428,Sku_Consolidated!A2:U948,21,FALSE))</f>
      </c>
      <c r="L428" s="14" t="s">
        <v>36</v>
      </c>
      <c r="M428">
        <v>88</v>
      </c>
      <c r="N428" s="14" t="s">
        <v>563</v>
      </c>
      <c r="O428" s="14" t="s">
        <v>564</v>
      </c>
      <c r="P428" s="14" t="s">
        <v>36</v>
      </c>
      <c r="Q428" s="14" t="s">
        <v>564</v>
      </c>
      <c r="R428">
        <f>IF(IFERROR(VLOOKUP(U428,Store_Showcase!B2:H134,7, FALSE), TRUE)=TRUE, IF(IFERROR(VLOOKUP(U428,Store_SRP!B2:H103,7, FALSE), TRUE)=TRUE,VLOOKUP(U428,Store_VAM!B2:H271,7, FALSE),VLOOKUP(U428,Store_SRP!B2:H103,7, FALSE)), VLOOKUP(U428,Store_Showcase!B2:H134,7, FALSE))</f>
      </c>
      <c r="S428">
        <f>IF(IFERROR(VLOOKUP(U428,Store_Showcase!B2:K134,10, FALSE), TRUE)=TRUE, IF(IFERROR(VLOOKUP(U428,Store_SRP!B2:K103,10, FALSE), TRUE)=TRUE,VLOOKUP(U428,Store_VAM!B2:K271,10, FALSE),VLOOKUP(U428,Store_SRP!B2:K103,10, FALSE)), VLOOKUP(U428,Store_Showcase!B2:K134,10, FALSE))</f>
      </c>
      <c r="T428">
        <f>IF(VLOOKUP(D428,Sku_Consolidated!A2:S948,19,FALSE)="SHOWCASE", VLOOKUP(U428,Store_Showcase!B2:L134,11, FALSE), IF(VLOOKUP(D428,Sku_Consolidated!A2:S948,19,FALSE)="VAM",VLOOKUP(U428,Store_VAM!B2:L271,11, FALSE),VLOOKUP(U428,Store_SRP!B2:L103,11, FALSE)))</f>
      </c>
      <c r="U428" s="14">
        <v>2002</v>
      </c>
      <c r="V428">
        <f>IF(VLOOKUP(D428,Sku_Consolidated!A2:S948,19,FALSE)="SHOWCASE", VLOOKUP(U428,Store_Showcase!B2:C134,2, FALSE), IF(VLOOKUP(D428,Sku_Consolidated!A2:S948,19,FALSE)="VAM",VLOOKUP(U428,Store_VAM!B2:C271,2, FALSE),VLOOKUP(U428,Store_SRP!B2:C103,2, FALSE)))</f>
      </c>
      <c r="W428">
        <f>VLOOKUP(D428,Sku_Consolidated!A2:G948, 7, FALSE)</f>
      </c>
      <c r="X428">
        <f>VLOOKUP(D428,Sku_Consolidated!A2:K948, 11, FALSE)</f>
      </c>
      <c r="Y428">
        <f>VLOOKUP(D428,Sku_Consolidated!A2:H948, 8, FALSE)</f>
      </c>
      <c r="Z428">
        <f>VLOOKUP(D428,Sku_Consolidated!A2:I948, 9, FALSE)</f>
      </c>
      <c r="AA428" t="s">
        <v>41</v>
      </c>
      <c r="AB428">
        <f>VLOOKUP(D428,Sku_Consolidated!A2:E948, {5}, FALSE)</f>
      </c>
      <c r="AC428">
        <f>IF(VLOOKUP(D428,Sku_Consolidated!A2:S948,19,FALSE)="SHOWCASE", VLOOKUP(U428,Store_Showcase!B2:N134,13, FALSE), IF(VLOOKUP(D428,Sku_Consolidated!A2:S948,19,FALSE)="VAM",VLOOKUP(U428,Store_VAM!B2:N271,13, FALSE),VLOOKUP(U428,Store_SRP!B2:N103,13, FALSE)))</f>
      </c>
      <c r="AD428">
        <f>IF(IFERROR(AC428,TRUE)=TRUE, "-","OK")</f>
      </c>
      <c r="AE428">
        <f>IF(IFERROR(VLOOKUP(U428,Store_Showcase!B2:H134,{5}, FALSE), TRUE)=TRUE, IF(IFERROR(VLOOKUP(U428,Store_SRP!B2:H103,{5}, FALSE), TRUE)=TRUE,VLOOKUP(U428,Store_VAM!B2:H271,{5}, FALSE),VLOOKUP(U428,Store_SRP!B2:H103,{5}, FALSE)), VLOOKUP(U428,Store_Showcase!B2:H134,{5}, FALSE))</f>
      </c>
      <c r="AF428">
        <f>IF(IFERROR(VLOOKUP(U428,Store_Showcase!B2:H134,{6}, FALSE), TRUE)=TRUE, IF(IFERROR(VLOOKUP(U428,Store_SRP!B2:H103,{6}, FALSE), TRUE)=TRUE,VLOOKUP(U428,Store_VAM!B2:H271,{6}, FALSE),VLOOKUP(U428,Store_SRP!B2:H103,{6}, FALSE)), VLOOKUP(U428,Store_Showcase!B2:H134,{6}, FALSE))</f>
      </c>
      <c r="AG428">
        <f>VLOOKUP(D428,Sku_Consolidated!A2:R948,18,FALSE)</f>
      </c>
      <c r="AH428">
        <f>VLOOKUP(D428,Sku_Consolidated!A2:S948,19,FALSE)</f>
      </c>
      <c r="AI428">
        <f>VLOOKUP(D428,Sku_Consolidated!A2:T948,20,FALSE)</f>
      </c>
    </row>
    <row r="429" spans="1:35" x14ac:dyDescent="0.25">
      <c r="A429">
        <v>2024</v>
      </c>
      <c r="B429" t="s">
        <v>30</v>
      </c>
      <c r="C429" t="s">
        <v>31</v>
      </c>
      <c r="D429">
        <v>21859</v>
      </c>
      <c r="E429" t="s">
        <v>295</v>
      </c>
      <c r="F429" s="12" t="s">
        <v>81</v>
      </c>
      <c r="G429" s="12" t="s">
        <v>107</v>
      </c>
      <c r="H429" t="s">
        <v>10</v>
      </c>
      <c r="I429" s="13" t="s">
        <v>565</v>
      </c>
      <c r="J429" s="13">
        <f>IF(H429="EA", I429, 0)</f>
      </c>
      <c r="K429" s="13">
        <f>IF(H429="KG", I429, I429 * VLOOKUP(D429,Sku_Consolidated!A2:U948,21,FALSE))</f>
      </c>
      <c r="L429" s="14" t="s">
        <v>36</v>
      </c>
      <c r="M429">
        <v>88</v>
      </c>
      <c r="N429" s="14" t="s">
        <v>566</v>
      </c>
      <c r="O429" s="14" t="s">
        <v>567</v>
      </c>
      <c r="P429" s="14" t="s">
        <v>36</v>
      </c>
      <c r="Q429" s="14" t="s">
        <v>567</v>
      </c>
      <c r="R429">
        <f>IF(IFERROR(VLOOKUP(U429,Store_Showcase!B2:H134,7, FALSE), TRUE)=TRUE, IF(IFERROR(VLOOKUP(U429,Store_SRP!B2:H103,7, FALSE), TRUE)=TRUE,VLOOKUP(U429,Store_VAM!B2:H271,7, FALSE),VLOOKUP(U429,Store_SRP!B2:H103,7, FALSE)), VLOOKUP(U429,Store_Showcase!B2:H134,7, FALSE))</f>
      </c>
      <c r="S429">
        <f>IF(IFERROR(VLOOKUP(U429,Store_Showcase!B2:K134,10, FALSE), TRUE)=TRUE, IF(IFERROR(VLOOKUP(U429,Store_SRP!B2:K103,10, FALSE), TRUE)=TRUE,VLOOKUP(U429,Store_VAM!B2:K271,10, FALSE),VLOOKUP(U429,Store_SRP!B2:K103,10, FALSE)), VLOOKUP(U429,Store_Showcase!B2:K134,10, FALSE))</f>
      </c>
      <c r="T429">
        <f>IF(VLOOKUP(D429,Sku_Consolidated!A2:S948,19,FALSE)="SHOWCASE", VLOOKUP(U429,Store_Showcase!B2:L134,11, FALSE), IF(VLOOKUP(D429,Sku_Consolidated!A2:S948,19,FALSE)="VAM",VLOOKUP(U429,Store_VAM!B2:L271,11, FALSE),VLOOKUP(U429,Store_SRP!B2:L103,11, FALSE)))</f>
      </c>
      <c r="U429" s="14">
        <v>2002</v>
      </c>
      <c r="V429">
        <f>IF(VLOOKUP(D429,Sku_Consolidated!A2:S948,19,FALSE)="SHOWCASE", VLOOKUP(U429,Store_Showcase!B2:C134,2, FALSE), IF(VLOOKUP(D429,Sku_Consolidated!A2:S948,19,FALSE)="VAM",VLOOKUP(U429,Store_VAM!B2:C271,2, FALSE),VLOOKUP(U429,Store_SRP!B2:C103,2, FALSE)))</f>
      </c>
      <c r="W429">
        <f>VLOOKUP(D429,Sku_Consolidated!A2:G948, 7, FALSE)</f>
      </c>
      <c r="X429">
        <f>VLOOKUP(D429,Sku_Consolidated!A2:K948, 11, FALSE)</f>
      </c>
      <c r="Y429">
        <f>VLOOKUP(D429,Sku_Consolidated!A2:H948, 8, FALSE)</f>
      </c>
      <c r="Z429">
        <f>VLOOKUP(D429,Sku_Consolidated!A2:I948, 9, FALSE)</f>
      </c>
      <c r="AA429" t="s">
        <v>41</v>
      </c>
      <c r="AB429">
        <f>VLOOKUP(D429,Sku_Consolidated!A2:E948, {5}, FALSE)</f>
      </c>
      <c r="AC429">
        <f>IF(VLOOKUP(D429,Sku_Consolidated!A2:S948,19,FALSE)="SHOWCASE", VLOOKUP(U429,Store_Showcase!B2:N134,13, FALSE), IF(VLOOKUP(D429,Sku_Consolidated!A2:S948,19,FALSE)="VAM",VLOOKUP(U429,Store_VAM!B2:N271,13, FALSE),VLOOKUP(U429,Store_SRP!B2:N103,13, FALSE)))</f>
      </c>
      <c r="AD429">
        <f>IF(IFERROR(AC429,TRUE)=TRUE, "-","OK")</f>
      </c>
      <c r="AE429">
        <f>IF(IFERROR(VLOOKUP(U429,Store_Showcase!B2:H134,{5}, FALSE), TRUE)=TRUE, IF(IFERROR(VLOOKUP(U429,Store_SRP!B2:H103,{5}, FALSE), TRUE)=TRUE,VLOOKUP(U429,Store_VAM!B2:H271,{5}, FALSE),VLOOKUP(U429,Store_SRP!B2:H103,{5}, FALSE)), VLOOKUP(U429,Store_Showcase!B2:H134,{5}, FALSE))</f>
      </c>
      <c r="AF429">
        <f>IF(IFERROR(VLOOKUP(U429,Store_Showcase!B2:H134,{6}, FALSE), TRUE)=TRUE, IF(IFERROR(VLOOKUP(U429,Store_SRP!B2:H103,{6}, FALSE), TRUE)=TRUE,VLOOKUP(U429,Store_VAM!B2:H271,{6}, FALSE),VLOOKUP(U429,Store_SRP!B2:H103,{6}, FALSE)), VLOOKUP(U429,Store_Showcase!B2:H134,{6}, FALSE))</f>
      </c>
      <c r="AG429">
        <f>VLOOKUP(D429,Sku_Consolidated!A2:R948,18,FALSE)</f>
      </c>
      <c r="AH429">
        <f>VLOOKUP(D429,Sku_Consolidated!A2:S948,19,FALSE)</f>
      </c>
      <c r="AI429">
        <f>VLOOKUP(D429,Sku_Consolidated!A2:T948,20,FALSE)</f>
      </c>
    </row>
    <row r="430" spans="1:35" x14ac:dyDescent="0.25">
      <c r="A430">
        <v>2024</v>
      </c>
      <c r="B430" t="s">
        <v>30</v>
      </c>
      <c r="C430" t="s">
        <v>31</v>
      </c>
      <c r="D430">
        <v>21862</v>
      </c>
      <c r="E430" t="s">
        <v>568</v>
      </c>
      <c r="F430" s="12" t="s">
        <v>81</v>
      </c>
      <c r="G430" s="12" t="s">
        <v>81</v>
      </c>
      <c r="H430" t="s">
        <v>10</v>
      </c>
      <c r="I430" s="13" t="s">
        <v>549</v>
      </c>
      <c r="J430" s="13">
        <f>IF(H430="EA", I430, 0)</f>
      </c>
      <c r="K430" s="13">
        <f>IF(H430="KG", I430, I430 * VLOOKUP(D430,Sku_Consolidated!A2:U948,21,FALSE))</f>
      </c>
      <c r="L430" s="14" t="s">
        <v>36</v>
      </c>
      <c r="M430">
        <v>88</v>
      </c>
      <c r="N430" s="14" t="s">
        <v>569</v>
      </c>
      <c r="O430" s="14" t="s">
        <v>570</v>
      </c>
      <c r="P430" s="14" t="s">
        <v>36</v>
      </c>
      <c r="Q430" s="14" t="s">
        <v>570</v>
      </c>
      <c r="R430">
        <f>IF(IFERROR(VLOOKUP(U430,Store_Showcase!B2:H134,7, FALSE), TRUE)=TRUE, IF(IFERROR(VLOOKUP(U430,Store_SRP!B2:H103,7, FALSE), TRUE)=TRUE,VLOOKUP(U430,Store_VAM!B2:H271,7, FALSE),VLOOKUP(U430,Store_SRP!B2:H103,7, FALSE)), VLOOKUP(U430,Store_Showcase!B2:H134,7, FALSE))</f>
      </c>
      <c r="S430">
        <f>IF(IFERROR(VLOOKUP(U430,Store_Showcase!B2:K134,10, FALSE), TRUE)=TRUE, IF(IFERROR(VLOOKUP(U430,Store_SRP!B2:K103,10, FALSE), TRUE)=TRUE,VLOOKUP(U430,Store_VAM!B2:K271,10, FALSE),VLOOKUP(U430,Store_SRP!B2:K103,10, FALSE)), VLOOKUP(U430,Store_Showcase!B2:K134,10, FALSE))</f>
      </c>
      <c r="T430">
        <f>IF(VLOOKUP(D430,Sku_Consolidated!A2:S948,19,FALSE)="SHOWCASE", VLOOKUP(U430,Store_Showcase!B2:L134,11, FALSE), IF(VLOOKUP(D430,Sku_Consolidated!A2:S948,19,FALSE)="VAM",VLOOKUP(U430,Store_VAM!B2:L271,11, FALSE),VLOOKUP(U430,Store_SRP!B2:L103,11, FALSE)))</f>
      </c>
      <c r="U430" s="14">
        <v>2002</v>
      </c>
      <c r="V430">
        <f>IF(VLOOKUP(D430,Sku_Consolidated!A2:S948,19,FALSE)="SHOWCASE", VLOOKUP(U430,Store_Showcase!B2:C134,2, FALSE), IF(VLOOKUP(D430,Sku_Consolidated!A2:S948,19,FALSE)="VAM",VLOOKUP(U430,Store_VAM!B2:C271,2, FALSE),VLOOKUP(U430,Store_SRP!B2:C103,2, FALSE)))</f>
      </c>
      <c r="W430">
        <f>VLOOKUP(D430,Sku_Consolidated!A2:G948, 7, FALSE)</f>
      </c>
      <c r="X430">
        <f>VLOOKUP(D430,Sku_Consolidated!A2:K948, 11, FALSE)</f>
      </c>
      <c r="Y430">
        <f>VLOOKUP(D430,Sku_Consolidated!A2:H948, 8, FALSE)</f>
      </c>
      <c r="Z430">
        <f>VLOOKUP(D430,Sku_Consolidated!A2:I948, 9, FALSE)</f>
      </c>
      <c r="AA430" t="s">
        <v>41</v>
      </c>
      <c r="AB430">
        <f>VLOOKUP(D430,Sku_Consolidated!A2:E948, {5}, FALSE)</f>
      </c>
      <c r="AC430">
        <f>IF(VLOOKUP(D430,Sku_Consolidated!A2:S948,19,FALSE)="SHOWCASE", VLOOKUP(U430,Store_Showcase!B2:N134,13, FALSE), IF(VLOOKUP(D430,Sku_Consolidated!A2:S948,19,FALSE)="VAM",VLOOKUP(U430,Store_VAM!B2:N271,13, FALSE),VLOOKUP(U430,Store_SRP!B2:N103,13, FALSE)))</f>
      </c>
      <c r="AD430">
        <f>IF(IFERROR(AC430,TRUE)=TRUE, "-","OK")</f>
      </c>
      <c r="AE430">
        <f>IF(IFERROR(VLOOKUP(U430,Store_Showcase!B2:H134,{5}, FALSE), TRUE)=TRUE, IF(IFERROR(VLOOKUP(U430,Store_SRP!B2:H103,{5}, FALSE), TRUE)=TRUE,VLOOKUP(U430,Store_VAM!B2:H271,{5}, FALSE),VLOOKUP(U430,Store_SRP!B2:H103,{5}, FALSE)), VLOOKUP(U430,Store_Showcase!B2:H134,{5}, FALSE))</f>
      </c>
      <c r="AF430">
        <f>IF(IFERROR(VLOOKUP(U430,Store_Showcase!B2:H134,{6}, FALSE), TRUE)=TRUE, IF(IFERROR(VLOOKUP(U430,Store_SRP!B2:H103,{6}, FALSE), TRUE)=TRUE,VLOOKUP(U430,Store_VAM!B2:H271,{6}, FALSE),VLOOKUP(U430,Store_SRP!B2:H103,{6}, FALSE)), VLOOKUP(U430,Store_Showcase!B2:H134,{6}, FALSE))</f>
      </c>
      <c r="AG430">
        <f>VLOOKUP(D430,Sku_Consolidated!A2:R948,18,FALSE)</f>
      </c>
      <c r="AH430">
        <f>VLOOKUP(D430,Sku_Consolidated!A2:S948,19,FALSE)</f>
      </c>
      <c r="AI430">
        <f>VLOOKUP(D430,Sku_Consolidated!A2:T948,20,FALSE)</f>
      </c>
    </row>
    <row r="431" spans="1:35" x14ac:dyDescent="0.25">
      <c r="A431">
        <v>2024</v>
      </c>
      <c r="B431" t="s">
        <v>30</v>
      </c>
      <c r="C431" t="s">
        <v>31</v>
      </c>
      <c r="D431">
        <v>21865</v>
      </c>
      <c r="E431" t="s">
        <v>236</v>
      </c>
      <c r="F431" s="12" t="s">
        <v>81</v>
      </c>
      <c r="G431" s="12" t="s">
        <v>81</v>
      </c>
      <c r="H431" t="s">
        <v>10</v>
      </c>
      <c r="I431" s="13" t="s">
        <v>285</v>
      </c>
      <c r="J431" s="13">
        <f>IF(H431="EA", I431, 0)</f>
      </c>
      <c r="K431" s="13">
        <f>IF(H431="KG", I431, I431 * VLOOKUP(D431,Sku_Consolidated!A2:U948,21,FALSE))</f>
      </c>
      <c r="L431" s="14" t="s">
        <v>36</v>
      </c>
      <c r="M431">
        <v>88</v>
      </c>
      <c r="N431" s="14" t="s">
        <v>571</v>
      </c>
      <c r="O431" s="14" t="s">
        <v>572</v>
      </c>
      <c r="P431" s="14" t="s">
        <v>36</v>
      </c>
      <c r="Q431" s="14" t="s">
        <v>572</v>
      </c>
      <c r="R431">
        <f>IF(IFERROR(VLOOKUP(U431,Store_Showcase!B2:H134,7, FALSE), TRUE)=TRUE, IF(IFERROR(VLOOKUP(U431,Store_SRP!B2:H103,7, FALSE), TRUE)=TRUE,VLOOKUP(U431,Store_VAM!B2:H271,7, FALSE),VLOOKUP(U431,Store_SRP!B2:H103,7, FALSE)), VLOOKUP(U431,Store_Showcase!B2:H134,7, FALSE))</f>
      </c>
      <c r="S431">
        <f>IF(IFERROR(VLOOKUP(U431,Store_Showcase!B2:K134,10, FALSE), TRUE)=TRUE, IF(IFERROR(VLOOKUP(U431,Store_SRP!B2:K103,10, FALSE), TRUE)=TRUE,VLOOKUP(U431,Store_VAM!B2:K271,10, FALSE),VLOOKUP(U431,Store_SRP!B2:K103,10, FALSE)), VLOOKUP(U431,Store_Showcase!B2:K134,10, FALSE))</f>
      </c>
      <c r="T431">
        <f>IF(VLOOKUP(D431,Sku_Consolidated!A2:S948,19,FALSE)="SHOWCASE", VLOOKUP(U431,Store_Showcase!B2:L134,11, FALSE), IF(VLOOKUP(D431,Sku_Consolidated!A2:S948,19,FALSE)="VAM",VLOOKUP(U431,Store_VAM!B2:L271,11, FALSE),VLOOKUP(U431,Store_SRP!B2:L103,11, FALSE)))</f>
      </c>
      <c r="U431" s="14">
        <v>2002</v>
      </c>
      <c r="V431">
        <f>IF(VLOOKUP(D431,Sku_Consolidated!A2:S948,19,FALSE)="SHOWCASE", VLOOKUP(U431,Store_Showcase!B2:C134,2, FALSE), IF(VLOOKUP(D431,Sku_Consolidated!A2:S948,19,FALSE)="VAM",VLOOKUP(U431,Store_VAM!B2:C271,2, FALSE),VLOOKUP(U431,Store_SRP!B2:C103,2, FALSE)))</f>
      </c>
      <c r="W431">
        <f>VLOOKUP(D431,Sku_Consolidated!A2:G948, 7, FALSE)</f>
      </c>
      <c r="X431">
        <f>VLOOKUP(D431,Sku_Consolidated!A2:K948, 11, FALSE)</f>
      </c>
      <c r="Y431">
        <f>VLOOKUP(D431,Sku_Consolidated!A2:H948, 8, FALSE)</f>
      </c>
      <c r="Z431">
        <f>VLOOKUP(D431,Sku_Consolidated!A2:I948, 9, FALSE)</f>
      </c>
      <c r="AA431" t="s">
        <v>41</v>
      </c>
      <c r="AB431">
        <f>VLOOKUP(D431,Sku_Consolidated!A2:E948, {5}, FALSE)</f>
      </c>
      <c r="AC431">
        <f>IF(VLOOKUP(D431,Sku_Consolidated!A2:S948,19,FALSE)="SHOWCASE", VLOOKUP(U431,Store_Showcase!B2:N134,13, FALSE), IF(VLOOKUP(D431,Sku_Consolidated!A2:S948,19,FALSE)="VAM",VLOOKUP(U431,Store_VAM!B2:N271,13, FALSE),VLOOKUP(U431,Store_SRP!B2:N103,13, FALSE)))</f>
      </c>
      <c r="AD431">
        <f>IF(IFERROR(AC431,TRUE)=TRUE, "-","OK")</f>
      </c>
      <c r="AE431">
        <f>IF(IFERROR(VLOOKUP(U431,Store_Showcase!B2:H134,{5}, FALSE), TRUE)=TRUE, IF(IFERROR(VLOOKUP(U431,Store_SRP!B2:H103,{5}, FALSE), TRUE)=TRUE,VLOOKUP(U431,Store_VAM!B2:H271,{5}, FALSE),VLOOKUP(U431,Store_SRP!B2:H103,{5}, FALSE)), VLOOKUP(U431,Store_Showcase!B2:H134,{5}, FALSE))</f>
      </c>
      <c r="AF431">
        <f>IF(IFERROR(VLOOKUP(U431,Store_Showcase!B2:H134,{6}, FALSE), TRUE)=TRUE, IF(IFERROR(VLOOKUP(U431,Store_SRP!B2:H103,{6}, FALSE), TRUE)=TRUE,VLOOKUP(U431,Store_VAM!B2:H271,{6}, FALSE),VLOOKUP(U431,Store_SRP!B2:H103,{6}, FALSE)), VLOOKUP(U431,Store_Showcase!B2:H134,{6}, FALSE))</f>
      </c>
      <c r="AG431">
        <f>VLOOKUP(D431,Sku_Consolidated!A2:R948,18,FALSE)</f>
      </c>
      <c r="AH431">
        <f>VLOOKUP(D431,Sku_Consolidated!A2:S948,19,FALSE)</f>
      </c>
      <c r="AI431">
        <f>VLOOKUP(D431,Sku_Consolidated!A2:T948,20,FALSE)</f>
      </c>
    </row>
    <row r="432" spans="1:35" x14ac:dyDescent="0.25">
      <c r="A432">
        <v>2024</v>
      </c>
      <c r="B432" t="s">
        <v>30</v>
      </c>
      <c r="C432" t="s">
        <v>31</v>
      </c>
      <c r="D432">
        <v>21866</v>
      </c>
      <c r="E432" t="s">
        <v>240</v>
      </c>
      <c r="F432" s="12" t="s">
        <v>81</v>
      </c>
      <c r="G432" s="12" t="s">
        <v>81</v>
      </c>
      <c r="H432" t="s">
        <v>10</v>
      </c>
      <c r="I432" s="13" t="s">
        <v>573</v>
      </c>
      <c r="J432" s="13">
        <f>IF(H432="EA", I432, 0)</f>
      </c>
      <c r="K432" s="13">
        <f>IF(H432="KG", I432, I432 * VLOOKUP(D432,Sku_Consolidated!A2:U948,21,FALSE))</f>
      </c>
      <c r="L432" s="14" t="s">
        <v>36</v>
      </c>
      <c r="M432">
        <v>88</v>
      </c>
      <c r="N432" s="14" t="s">
        <v>574</v>
      </c>
      <c r="O432" s="14" t="s">
        <v>575</v>
      </c>
      <c r="P432" s="14" t="s">
        <v>36</v>
      </c>
      <c r="Q432" s="14" t="s">
        <v>575</v>
      </c>
      <c r="R432">
        <f>IF(IFERROR(VLOOKUP(U432,Store_Showcase!B2:H134,7, FALSE), TRUE)=TRUE, IF(IFERROR(VLOOKUP(U432,Store_SRP!B2:H103,7, FALSE), TRUE)=TRUE,VLOOKUP(U432,Store_VAM!B2:H271,7, FALSE),VLOOKUP(U432,Store_SRP!B2:H103,7, FALSE)), VLOOKUP(U432,Store_Showcase!B2:H134,7, FALSE))</f>
      </c>
      <c r="S432">
        <f>IF(IFERROR(VLOOKUP(U432,Store_Showcase!B2:K134,10, FALSE), TRUE)=TRUE, IF(IFERROR(VLOOKUP(U432,Store_SRP!B2:K103,10, FALSE), TRUE)=TRUE,VLOOKUP(U432,Store_VAM!B2:K271,10, FALSE),VLOOKUP(U432,Store_SRP!B2:K103,10, FALSE)), VLOOKUP(U432,Store_Showcase!B2:K134,10, FALSE))</f>
      </c>
      <c r="T432">
        <f>IF(VLOOKUP(D432,Sku_Consolidated!A2:S948,19,FALSE)="SHOWCASE", VLOOKUP(U432,Store_Showcase!B2:L134,11, FALSE), IF(VLOOKUP(D432,Sku_Consolidated!A2:S948,19,FALSE)="VAM",VLOOKUP(U432,Store_VAM!B2:L271,11, FALSE),VLOOKUP(U432,Store_SRP!B2:L103,11, FALSE)))</f>
      </c>
      <c r="U432" s="14">
        <v>2002</v>
      </c>
      <c r="V432">
        <f>IF(VLOOKUP(D432,Sku_Consolidated!A2:S948,19,FALSE)="SHOWCASE", VLOOKUP(U432,Store_Showcase!B2:C134,2, FALSE), IF(VLOOKUP(D432,Sku_Consolidated!A2:S948,19,FALSE)="VAM",VLOOKUP(U432,Store_VAM!B2:C271,2, FALSE),VLOOKUP(U432,Store_SRP!B2:C103,2, FALSE)))</f>
      </c>
      <c r="W432">
        <f>VLOOKUP(D432,Sku_Consolidated!A2:G948, 7, FALSE)</f>
      </c>
      <c r="X432">
        <f>VLOOKUP(D432,Sku_Consolidated!A2:K948, 11, FALSE)</f>
      </c>
      <c r="Y432">
        <f>VLOOKUP(D432,Sku_Consolidated!A2:H948, 8, FALSE)</f>
      </c>
      <c r="Z432">
        <f>VLOOKUP(D432,Sku_Consolidated!A2:I948, 9, FALSE)</f>
      </c>
      <c r="AA432" t="s">
        <v>41</v>
      </c>
      <c r="AB432">
        <f>VLOOKUP(D432,Sku_Consolidated!A2:E948, {5}, FALSE)</f>
      </c>
      <c r="AC432">
        <f>IF(VLOOKUP(D432,Sku_Consolidated!A2:S948,19,FALSE)="SHOWCASE", VLOOKUP(U432,Store_Showcase!B2:N134,13, FALSE), IF(VLOOKUP(D432,Sku_Consolidated!A2:S948,19,FALSE)="VAM",VLOOKUP(U432,Store_VAM!B2:N271,13, FALSE),VLOOKUP(U432,Store_SRP!B2:N103,13, FALSE)))</f>
      </c>
      <c r="AD432">
        <f>IF(IFERROR(AC432,TRUE)=TRUE, "-","OK")</f>
      </c>
      <c r="AE432">
        <f>IF(IFERROR(VLOOKUP(U432,Store_Showcase!B2:H134,{5}, FALSE), TRUE)=TRUE, IF(IFERROR(VLOOKUP(U432,Store_SRP!B2:H103,{5}, FALSE), TRUE)=TRUE,VLOOKUP(U432,Store_VAM!B2:H271,{5}, FALSE),VLOOKUP(U432,Store_SRP!B2:H103,{5}, FALSE)), VLOOKUP(U432,Store_Showcase!B2:H134,{5}, FALSE))</f>
      </c>
      <c r="AF432">
        <f>IF(IFERROR(VLOOKUP(U432,Store_Showcase!B2:H134,{6}, FALSE), TRUE)=TRUE, IF(IFERROR(VLOOKUP(U432,Store_SRP!B2:H103,{6}, FALSE), TRUE)=TRUE,VLOOKUP(U432,Store_VAM!B2:H271,{6}, FALSE),VLOOKUP(U432,Store_SRP!B2:H103,{6}, FALSE)), VLOOKUP(U432,Store_Showcase!B2:H134,{6}, FALSE))</f>
      </c>
      <c r="AG432">
        <f>VLOOKUP(D432,Sku_Consolidated!A2:R948,18,FALSE)</f>
      </c>
      <c r="AH432">
        <f>VLOOKUP(D432,Sku_Consolidated!A2:S948,19,FALSE)</f>
      </c>
      <c r="AI432">
        <f>VLOOKUP(D432,Sku_Consolidated!A2:T948,20,FALSE)</f>
      </c>
    </row>
    <row r="433" spans="1:35" x14ac:dyDescent="0.25">
      <c r="A433">
        <v>2024</v>
      </c>
      <c r="B433" t="s">
        <v>30</v>
      </c>
      <c r="C433" t="s">
        <v>31</v>
      </c>
      <c r="D433">
        <v>21875</v>
      </c>
      <c r="E433" t="s">
        <v>482</v>
      </c>
      <c r="F433" s="12" t="s">
        <v>81</v>
      </c>
      <c r="G433" s="12" t="s">
        <v>81</v>
      </c>
      <c r="H433" t="s">
        <v>10</v>
      </c>
      <c r="I433" s="13" t="s">
        <v>576</v>
      </c>
      <c r="J433" s="13">
        <f>IF(H433="EA", I433, 0)</f>
      </c>
      <c r="K433" s="13">
        <f>IF(H433="KG", I433, I433 * VLOOKUP(D433,Sku_Consolidated!A2:U948,21,FALSE))</f>
      </c>
      <c r="L433" s="14" t="s">
        <v>36</v>
      </c>
      <c r="M433">
        <v>88</v>
      </c>
      <c r="N433" s="14" t="s">
        <v>577</v>
      </c>
      <c r="O433" s="14" t="s">
        <v>578</v>
      </c>
      <c r="P433" s="14" t="s">
        <v>36</v>
      </c>
      <c r="Q433" s="14" t="s">
        <v>578</v>
      </c>
      <c r="R433">
        <f>IF(IFERROR(VLOOKUP(U433,Store_Showcase!B2:H134,7, FALSE), TRUE)=TRUE, IF(IFERROR(VLOOKUP(U433,Store_SRP!B2:H103,7, FALSE), TRUE)=TRUE,VLOOKUP(U433,Store_VAM!B2:H271,7, FALSE),VLOOKUP(U433,Store_SRP!B2:H103,7, FALSE)), VLOOKUP(U433,Store_Showcase!B2:H134,7, FALSE))</f>
      </c>
      <c r="S433">
        <f>IF(IFERROR(VLOOKUP(U433,Store_Showcase!B2:K134,10, FALSE), TRUE)=TRUE, IF(IFERROR(VLOOKUP(U433,Store_SRP!B2:K103,10, FALSE), TRUE)=TRUE,VLOOKUP(U433,Store_VAM!B2:K271,10, FALSE),VLOOKUP(U433,Store_SRP!B2:K103,10, FALSE)), VLOOKUP(U433,Store_Showcase!B2:K134,10, FALSE))</f>
      </c>
      <c r="T433">
        <f>IF(VLOOKUP(D433,Sku_Consolidated!A2:S948,19,FALSE)="SHOWCASE", VLOOKUP(U433,Store_Showcase!B2:L134,11, FALSE), IF(VLOOKUP(D433,Sku_Consolidated!A2:S948,19,FALSE)="VAM",VLOOKUP(U433,Store_VAM!B2:L271,11, FALSE),VLOOKUP(U433,Store_SRP!B2:L103,11, FALSE)))</f>
      </c>
      <c r="U433" s="14">
        <v>2002</v>
      </c>
      <c r="V433">
        <f>IF(VLOOKUP(D433,Sku_Consolidated!A2:S948,19,FALSE)="SHOWCASE", VLOOKUP(U433,Store_Showcase!B2:C134,2, FALSE), IF(VLOOKUP(D433,Sku_Consolidated!A2:S948,19,FALSE)="VAM",VLOOKUP(U433,Store_VAM!B2:C271,2, FALSE),VLOOKUP(U433,Store_SRP!B2:C103,2, FALSE)))</f>
      </c>
      <c r="W433">
        <f>VLOOKUP(D433,Sku_Consolidated!A2:G948, 7, FALSE)</f>
      </c>
      <c r="X433">
        <f>VLOOKUP(D433,Sku_Consolidated!A2:K948, 11, FALSE)</f>
      </c>
      <c r="Y433">
        <f>VLOOKUP(D433,Sku_Consolidated!A2:H948, 8, FALSE)</f>
      </c>
      <c r="Z433">
        <f>VLOOKUP(D433,Sku_Consolidated!A2:I948, 9, FALSE)</f>
      </c>
      <c r="AA433" t="s">
        <v>41</v>
      </c>
      <c r="AB433">
        <f>VLOOKUP(D433,Sku_Consolidated!A2:E948, {5}, FALSE)</f>
      </c>
      <c r="AC433">
        <f>IF(VLOOKUP(D433,Sku_Consolidated!A2:S948,19,FALSE)="SHOWCASE", VLOOKUP(U433,Store_Showcase!B2:N134,13, FALSE), IF(VLOOKUP(D433,Sku_Consolidated!A2:S948,19,FALSE)="VAM",VLOOKUP(U433,Store_VAM!B2:N271,13, FALSE),VLOOKUP(U433,Store_SRP!B2:N103,13, FALSE)))</f>
      </c>
      <c r="AD433">
        <f>IF(IFERROR(AC433,TRUE)=TRUE, "-","OK")</f>
      </c>
      <c r="AE433">
        <f>IF(IFERROR(VLOOKUP(U433,Store_Showcase!B2:H134,{5}, FALSE), TRUE)=TRUE, IF(IFERROR(VLOOKUP(U433,Store_SRP!B2:H103,{5}, FALSE), TRUE)=TRUE,VLOOKUP(U433,Store_VAM!B2:H271,{5}, FALSE),VLOOKUP(U433,Store_SRP!B2:H103,{5}, FALSE)), VLOOKUP(U433,Store_Showcase!B2:H134,{5}, FALSE))</f>
      </c>
      <c r="AF433">
        <f>IF(IFERROR(VLOOKUP(U433,Store_Showcase!B2:H134,{6}, FALSE), TRUE)=TRUE, IF(IFERROR(VLOOKUP(U433,Store_SRP!B2:H103,{6}, FALSE), TRUE)=TRUE,VLOOKUP(U433,Store_VAM!B2:H271,{6}, FALSE),VLOOKUP(U433,Store_SRP!B2:H103,{6}, FALSE)), VLOOKUP(U433,Store_Showcase!B2:H134,{6}, FALSE))</f>
      </c>
      <c r="AG433">
        <f>VLOOKUP(D433,Sku_Consolidated!A2:R948,18,FALSE)</f>
      </c>
      <c r="AH433">
        <f>VLOOKUP(D433,Sku_Consolidated!A2:S948,19,FALSE)</f>
      </c>
      <c r="AI433">
        <f>VLOOKUP(D433,Sku_Consolidated!A2:T948,20,FALSE)</f>
      </c>
    </row>
    <row r="434" spans="1:35" x14ac:dyDescent="0.25">
      <c r="A434">
        <v>2024</v>
      </c>
      <c r="B434" t="s">
        <v>30</v>
      </c>
      <c r="C434" t="s">
        <v>31</v>
      </c>
      <c r="D434">
        <v>22843</v>
      </c>
      <c r="E434" t="s">
        <v>255</v>
      </c>
      <c r="F434" s="12" t="s">
        <v>81</v>
      </c>
      <c r="G434" s="12" t="s">
        <v>81</v>
      </c>
      <c r="H434" t="s">
        <v>10</v>
      </c>
      <c r="I434" s="13" t="s">
        <v>282</v>
      </c>
      <c r="J434" s="13">
        <f>IF(H434="EA", I434, 0)</f>
      </c>
      <c r="K434" s="13">
        <f>IF(H434="KG", I434, I434 * VLOOKUP(D434,Sku_Consolidated!A2:U948,21,FALSE))</f>
      </c>
      <c r="L434" s="14" t="s">
        <v>36</v>
      </c>
      <c r="M434">
        <v>88</v>
      </c>
      <c r="N434" s="14" t="s">
        <v>579</v>
      </c>
      <c r="O434" s="14" t="s">
        <v>580</v>
      </c>
      <c r="P434" s="14" t="s">
        <v>36</v>
      </c>
      <c r="Q434" s="14" t="s">
        <v>580</v>
      </c>
      <c r="R434">
        <f>IF(IFERROR(VLOOKUP(U434,Store_Showcase!B2:H134,7, FALSE), TRUE)=TRUE, IF(IFERROR(VLOOKUP(U434,Store_SRP!B2:H103,7, FALSE), TRUE)=TRUE,VLOOKUP(U434,Store_VAM!B2:H271,7, FALSE),VLOOKUP(U434,Store_SRP!B2:H103,7, FALSE)), VLOOKUP(U434,Store_Showcase!B2:H134,7, FALSE))</f>
      </c>
      <c r="S434">
        <f>IF(IFERROR(VLOOKUP(U434,Store_Showcase!B2:K134,10, FALSE), TRUE)=TRUE, IF(IFERROR(VLOOKUP(U434,Store_SRP!B2:K103,10, FALSE), TRUE)=TRUE,VLOOKUP(U434,Store_VAM!B2:K271,10, FALSE),VLOOKUP(U434,Store_SRP!B2:K103,10, FALSE)), VLOOKUP(U434,Store_Showcase!B2:K134,10, FALSE))</f>
      </c>
      <c r="T434">
        <f>IF(VLOOKUP(D434,Sku_Consolidated!A2:S948,19,FALSE)="SHOWCASE", VLOOKUP(U434,Store_Showcase!B2:L134,11, FALSE), IF(VLOOKUP(D434,Sku_Consolidated!A2:S948,19,FALSE)="VAM",VLOOKUP(U434,Store_VAM!B2:L271,11, FALSE),VLOOKUP(U434,Store_SRP!B2:L103,11, FALSE)))</f>
      </c>
      <c r="U434" s="14">
        <v>2002</v>
      </c>
      <c r="V434">
        <f>IF(VLOOKUP(D434,Sku_Consolidated!A2:S948,19,FALSE)="SHOWCASE", VLOOKUP(U434,Store_Showcase!B2:C134,2, FALSE), IF(VLOOKUP(D434,Sku_Consolidated!A2:S948,19,FALSE)="VAM",VLOOKUP(U434,Store_VAM!B2:C271,2, FALSE),VLOOKUP(U434,Store_SRP!B2:C103,2, FALSE)))</f>
      </c>
      <c r="W434">
        <f>VLOOKUP(D434,Sku_Consolidated!A2:G948, 7, FALSE)</f>
      </c>
      <c r="X434">
        <f>VLOOKUP(D434,Sku_Consolidated!A2:K948, 11, FALSE)</f>
      </c>
      <c r="Y434">
        <f>VLOOKUP(D434,Sku_Consolidated!A2:H948, 8, FALSE)</f>
      </c>
      <c r="Z434">
        <f>VLOOKUP(D434,Sku_Consolidated!A2:I948, 9, FALSE)</f>
      </c>
      <c r="AA434" t="s">
        <v>41</v>
      </c>
      <c r="AB434">
        <f>VLOOKUP(D434,Sku_Consolidated!A2:E948, {5}, FALSE)</f>
      </c>
      <c r="AC434">
        <f>IF(VLOOKUP(D434,Sku_Consolidated!A2:S948,19,FALSE)="SHOWCASE", VLOOKUP(U434,Store_Showcase!B2:N134,13, FALSE), IF(VLOOKUP(D434,Sku_Consolidated!A2:S948,19,FALSE)="VAM",VLOOKUP(U434,Store_VAM!B2:N271,13, FALSE),VLOOKUP(U434,Store_SRP!B2:N103,13, FALSE)))</f>
      </c>
      <c r="AD434">
        <f>IF(IFERROR(AC434,TRUE)=TRUE, "-","OK")</f>
      </c>
      <c r="AE434">
        <f>IF(IFERROR(VLOOKUP(U434,Store_Showcase!B2:H134,{5}, FALSE), TRUE)=TRUE, IF(IFERROR(VLOOKUP(U434,Store_SRP!B2:H103,{5}, FALSE), TRUE)=TRUE,VLOOKUP(U434,Store_VAM!B2:H271,{5}, FALSE),VLOOKUP(U434,Store_SRP!B2:H103,{5}, FALSE)), VLOOKUP(U434,Store_Showcase!B2:H134,{5}, FALSE))</f>
      </c>
      <c r="AF434">
        <f>IF(IFERROR(VLOOKUP(U434,Store_Showcase!B2:H134,{6}, FALSE), TRUE)=TRUE, IF(IFERROR(VLOOKUP(U434,Store_SRP!B2:H103,{6}, FALSE), TRUE)=TRUE,VLOOKUP(U434,Store_VAM!B2:H271,{6}, FALSE),VLOOKUP(U434,Store_SRP!B2:H103,{6}, FALSE)), VLOOKUP(U434,Store_Showcase!B2:H134,{6}, FALSE))</f>
      </c>
      <c r="AG434">
        <f>VLOOKUP(D434,Sku_Consolidated!A2:R948,18,FALSE)</f>
      </c>
      <c r="AH434">
        <f>VLOOKUP(D434,Sku_Consolidated!A2:S948,19,FALSE)</f>
      </c>
      <c r="AI434">
        <f>VLOOKUP(D434,Sku_Consolidated!A2:T948,20,FALSE)</f>
      </c>
    </row>
    <row r="435" spans="1:35" x14ac:dyDescent="0.25">
      <c r="A435">
        <v>2024</v>
      </c>
      <c r="B435" t="s">
        <v>30</v>
      </c>
      <c r="C435" t="s">
        <v>31</v>
      </c>
      <c r="D435">
        <v>21825</v>
      </c>
      <c r="E435" t="s">
        <v>206</v>
      </c>
      <c r="F435" s="12" t="s">
        <v>106</v>
      </c>
      <c r="G435" s="12" t="s">
        <v>106</v>
      </c>
      <c r="H435" t="s">
        <v>10</v>
      </c>
      <c r="I435" s="13" t="s">
        <v>557</v>
      </c>
      <c r="J435" s="13">
        <f>IF(H435="EA", I435, 0)</f>
      </c>
      <c r="K435" s="13">
        <f>IF(H435="KG", I435, I435 * VLOOKUP(D435,Sku_Consolidated!A2:U948,21,FALSE))</f>
      </c>
      <c r="L435" s="14" t="s">
        <v>36</v>
      </c>
      <c r="M435">
        <v>88</v>
      </c>
      <c r="N435" s="14" t="s">
        <v>581</v>
      </c>
      <c r="O435" s="14" t="s">
        <v>582</v>
      </c>
      <c r="P435" s="14" t="s">
        <v>36</v>
      </c>
      <c r="Q435" s="14" t="s">
        <v>582</v>
      </c>
      <c r="R435">
        <f>IF(IFERROR(VLOOKUP(U435,Store_Showcase!B2:H134,7, FALSE), TRUE)=TRUE, IF(IFERROR(VLOOKUP(U435,Store_SRP!B2:H103,7, FALSE), TRUE)=TRUE,VLOOKUP(U435,Store_VAM!B2:H271,7, FALSE),VLOOKUP(U435,Store_SRP!B2:H103,7, FALSE)), VLOOKUP(U435,Store_Showcase!B2:H134,7, FALSE))</f>
      </c>
      <c r="S435">
        <f>IF(IFERROR(VLOOKUP(U435,Store_Showcase!B2:K134,10, FALSE), TRUE)=TRUE, IF(IFERROR(VLOOKUP(U435,Store_SRP!B2:K103,10, FALSE), TRUE)=TRUE,VLOOKUP(U435,Store_VAM!B2:K271,10, FALSE),VLOOKUP(U435,Store_SRP!B2:K103,10, FALSE)), VLOOKUP(U435,Store_Showcase!B2:K134,10, FALSE))</f>
      </c>
      <c r="T435">
        <f>IF(VLOOKUP(D435,Sku_Consolidated!A2:S948,19,FALSE)="SHOWCASE", VLOOKUP(U435,Store_Showcase!B2:L134,11, FALSE), IF(VLOOKUP(D435,Sku_Consolidated!A2:S948,19,FALSE)="VAM",VLOOKUP(U435,Store_VAM!B2:L271,11, FALSE),VLOOKUP(U435,Store_SRP!B2:L103,11, FALSE)))</f>
      </c>
      <c r="U435" s="14">
        <v>2002</v>
      </c>
      <c r="V435">
        <f>IF(VLOOKUP(D435,Sku_Consolidated!A2:S948,19,FALSE)="SHOWCASE", VLOOKUP(U435,Store_Showcase!B2:C134,2, FALSE), IF(VLOOKUP(D435,Sku_Consolidated!A2:S948,19,FALSE)="VAM",VLOOKUP(U435,Store_VAM!B2:C271,2, FALSE),VLOOKUP(U435,Store_SRP!B2:C103,2, FALSE)))</f>
      </c>
      <c r="W435">
        <f>VLOOKUP(D435,Sku_Consolidated!A2:G948, 7, FALSE)</f>
      </c>
      <c r="X435">
        <f>VLOOKUP(D435,Sku_Consolidated!A2:K948, 11, FALSE)</f>
      </c>
      <c r="Y435">
        <f>VLOOKUP(D435,Sku_Consolidated!A2:H948, 8, FALSE)</f>
      </c>
      <c r="Z435">
        <f>VLOOKUP(D435,Sku_Consolidated!A2:I948, 9, FALSE)</f>
      </c>
      <c r="AA435" t="s">
        <v>41</v>
      </c>
      <c r="AB435">
        <f>VLOOKUP(D435,Sku_Consolidated!A2:E948, {5}, FALSE)</f>
      </c>
      <c r="AC435">
        <f>IF(VLOOKUP(D435,Sku_Consolidated!A2:S948,19,FALSE)="SHOWCASE", VLOOKUP(U435,Store_Showcase!B2:N134,13, FALSE), IF(VLOOKUP(D435,Sku_Consolidated!A2:S948,19,FALSE)="VAM",VLOOKUP(U435,Store_VAM!B2:N271,13, FALSE),VLOOKUP(U435,Store_SRP!B2:N103,13, FALSE)))</f>
      </c>
      <c r="AD435">
        <f>IF(IFERROR(AC435,TRUE)=TRUE, "-","OK")</f>
      </c>
      <c r="AE435">
        <f>IF(IFERROR(VLOOKUP(U435,Store_Showcase!B2:H134,{5}, FALSE), TRUE)=TRUE, IF(IFERROR(VLOOKUP(U435,Store_SRP!B2:H103,{5}, FALSE), TRUE)=TRUE,VLOOKUP(U435,Store_VAM!B2:H271,{5}, FALSE),VLOOKUP(U435,Store_SRP!B2:H103,{5}, FALSE)), VLOOKUP(U435,Store_Showcase!B2:H134,{5}, FALSE))</f>
      </c>
      <c r="AF435">
        <f>IF(IFERROR(VLOOKUP(U435,Store_Showcase!B2:H134,{6}, FALSE), TRUE)=TRUE, IF(IFERROR(VLOOKUP(U435,Store_SRP!B2:H103,{6}, FALSE), TRUE)=TRUE,VLOOKUP(U435,Store_VAM!B2:H271,{6}, FALSE),VLOOKUP(U435,Store_SRP!B2:H103,{6}, FALSE)), VLOOKUP(U435,Store_Showcase!B2:H134,{6}, FALSE))</f>
      </c>
      <c r="AG435">
        <f>VLOOKUP(D435,Sku_Consolidated!A2:R948,18,FALSE)</f>
      </c>
      <c r="AH435">
        <f>VLOOKUP(D435,Sku_Consolidated!A2:S948,19,FALSE)</f>
      </c>
      <c r="AI435">
        <f>VLOOKUP(D435,Sku_Consolidated!A2:T948,20,FALSE)</f>
      </c>
    </row>
    <row r="436" spans="1:35" x14ac:dyDescent="0.25">
      <c r="A436">
        <v>2024</v>
      </c>
      <c r="B436" t="s">
        <v>30</v>
      </c>
      <c r="C436" t="s">
        <v>31</v>
      </c>
      <c r="D436">
        <v>21827</v>
      </c>
      <c r="E436" t="s">
        <v>210</v>
      </c>
      <c r="F436" s="12" t="s">
        <v>106</v>
      </c>
      <c r="G436" s="12" t="s">
        <v>106</v>
      </c>
      <c r="H436" t="s">
        <v>10</v>
      </c>
      <c r="I436" s="13" t="s">
        <v>289</v>
      </c>
      <c r="J436" s="13">
        <f>IF(H436="EA", I436, 0)</f>
      </c>
      <c r="K436" s="13">
        <f>IF(H436="KG", I436, I436 * VLOOKUP(D436,Sku_Consolidated!A2:U948,21,FALSE))</f>
      </c>
      <c r="L436" s="14" t="s">
        <v>36</v>
      </c>
      <c r="M436">
        <v>88</v>
      </c>
      <c r="N436" s="14" t="s">
        <v>583</v>
      </c>
      <c r="O436" s="14" t="s">
        <v>584</v>
      </c>
      <c r="P436" s="14" t="s">
        <v>585</v>
      </c>
      <c r="Q436" s="14" t="s">
        <v>586</v>
      </c>
      <c r="R436">
        <f>IF(IFERROR(VLOOKUP(U436,Store_Showcase!B2:H134,7, FALSE), TRUE)=TRUE, IF(IFERROR(VLOOKUP(U436,Store_SRP!B2:H103,7, FALSE), TRUE)=TRUE,VLOOKUP(U436,Store_VAM!B2:H271,7, FALSE),VLOOKUP(U436,Store_SRP!B2:H103,7, FALSE)), VLOOKUP(U436,Store_Showcase!B2:H134,7, FALSE))</f>
      </c>
      <c r="S436">
        <f>IF(IFERROR(VLOOKUP(U436,Store_Showcase!B2:K134,10, FALSE), TRUE)=TRUE, IF(IFERROR(VLOOKUP(U436,Store_SRP!B2:K103,10, FALSE), TRUE)=TRUE,VLOOKUP(U436,Store_VAM!B2:K271,10, FALSE),VLOOKUP(U436,Store_SRP!B2:K103,10, FALSE)), VLOOKUP(U436,Store_Showcase!B2:K134,10, FALSE))</f>
      </c>
      <c r="T436">
        <f>IF(VLOOKUP(D436,Sku_Consolidated!A2:S948,19,FALSE)="SHOWCASE", VLOOKUP(U436,Store_Showcase!B2:L134,11, FALSE), IF(VLOOKUP(D436,Sku_Consolidated!A2:S948,19,FALSE)="VAM",VLOOKUP(U436,Store_VAM!B2:L271,11, FALSE),VLOOKUP(U436,Store_SRP!B2:L103,11, FALSE)))</f>
      </c>
      <c r="U436" s="14">
        <v>2002</v>
      </c>
      <c r="V436">
        <f>IF(VLOOKUP(D436,Sku_Consolidated!A2:S948,19,FALSE)="SHOWCASE", VLOOKUP(U436,Store_Showcase!B2:C134,2, FALSE), IF(VLOOKUP(D436,Sku_Consolidated!A2:S948,19,FALSE)="VAM",VLOOKUP(U436,Store_VAM!B2:C271,2, FALSE),VLOOKUP(U436,Store_SRP!B2:C103,2, FALSE)))</f>
      </c>
      <c r="W436">
        <f>VLOOKUP(D436,Sku_Consolidated!A2:G948, 7, FALSE)</f>
      </c>
      <c r="X436">
        <f>VLOOKUP(D436,Sku_Consolidated!A2:K948, 11, FALSE)</f>
      </c>
      <c r="Y436">
        <f>VLOOKUP(D436,Sku_Consolidated!A2:H948, 8, FALSE)</f>
      </c>
      <c r="Z436">
        <f>VLOOKUP(D436,Sku_Consolidated!A2:I948, 9, FALSE)</f>
      </c>
      <c r="AA436" t="s">
        <v>41</v>
      </c>
      <c r="AB436">
        <f>VLOOKUP(D436,Sku_Consolidated!A2:E948, {5}, FALSE)</f>
      </c>
      <c r="AC436">
        <f>IF(VLOOKUP(D436,Sku_Consolidated!A2:S948,19,FALSE)="SHOWCASE", VLOOKUP(U436,Store_Showcase!B2:N134,13, FALSE), IF(VLOOKUP(D436,Sku_Consolidated!A2:S948,19,FALSE)="VAM",VLOOKUP(U436,Store_VAM!B2:N271,13, FALSE),VLOOKUP(U436,Store_SRP!B2:N103,13, FALSE)))</f>
      </c>
      <c r="AD436">
        <f>IF(IFERROR(AC436,TRUE)=TRUE, "-","OK")</f>
      </c>
      <c r="AE436">
        <f>IF(IFERROR(VLOOKUP(U436,Store_Showcase!B2:H134,{5}, FALSE), TRUE)=TRUE, IF(IFERROR(VLOOKUP(U436,Store_SRP!B2:H103,{5}, FALSE), TRUE)=TRUE,VLOOKUP(U436,Store_VAM!B2:H271,{5}, FALSE),VLOOKUP(U436,Store_SRP!B2:H103,{5}, FALSE)), VLOOKUP(U436,Store_Showcase!B2:H134,{5}, FALSE))</f>
      </c>
      <c r="AF436">
        <f>IF(IFERROR(VLOOKUP(U436,Store_Showcase!B2:H134,{6}, FALSE), TRUE)=TRUE, IF(IFERROR(VLOOKUP(U436,Store_SRP!B2:H103,{6}, FALSE), TRUE)=TRUE,VLOOKUP(U436,Store_VAM!B2:H271,{6}, FALSE),VLOOKUP(U436,Store_SRP!B2:H103,{6}, FALSE)), VLOOKUP(U436,Store_Showcase!B2:H134,{6}, FALSE))</f>
      </c>
      <c r="AG436">
        <f>VLOOKUP(D436,Sku_Consolidated!A2:R948,18,FALSE)</f>
      </c>
      <c r="AH436">
        <f>VLOOKUP(D436,Sku_Consolidated!A2:S948,19,FALSE)</f>
      </c>
      <c r="AI436">
        <f>VLOOKUP(D436,Sku_Consolidated!A2:T948,20,FALSE)</f>
      </c>
    </row>
    <row r="437" spans="1:35" x14ac:dyDescent="0.25">
      <c r="A437">
        <v>2024</v>
      </c>
      <c r="B437" t="s">
        <v>30</v>
      </c>
      <c r="C437" t="s">
        <v>31</v>
      </c>
      <c r="D437">
        <v>21834</v>
      </c>
      <c r="E437" t="s">
        <v>216</v>
      </c>
      <c r="F437" s="12" t="s">
        <v>106</v>
      </c>
      <c r="G437" s="12" t="s">
        <v>106</v>
      </c>
      <c r="H437" t="s">
        <v>10</v>
      </c>
      <c r="I437" s="13" t="s">
        <v>587</v>
      </c>
      <c r="J437" s="13">
        <f>IF(H437="EA", I437, 0)</f>
      </c>
      <c r="K437" s="13">
        <f>IF(H437="KG", I437, I437 * VLOOKUP(D437,Sku_Consolidated!A2:U948,21,FALSE))</f>
      </c>
      <c r="L437" s="14" t="s">
        <v>36</v>
      </c>
      <c r="M437">
        <v>88</v>
      </c>
      <c r="N437" s="14" t="s">
        <v>588</v>
      </c>
      <c r="O437" s="14" t="s">
        <v>589</v>
      </c>
      <c r="P437" s="14" t="s">
        <v>36</v>
      </c>
      <c r="Q437" s="14" t="s">
        <v>589</v>
      </c>
      <c r="R437">
        <f>IF(IFERROR(VLOOKUP(U437,Store_Showcase!B2:H134,7, FALSE), TRUE)=TRUE, IF(IFERROR(VLOOKUP(U437,Store_SRP!B2:H103,7, FALSE), TRUE)=TRUE,VLOOKUP(U437,Store_VAM!B2:H271,7, FALSE),VLOOKUP(U437,Store_SRP!B2:H103,7, FALSE)), VLOOKUP(U437,Store_Showcase!B2:H134,7, FALSE))</f>
      </c>
      <c r="S437">
        <f>IF(IFERROR(VLOOKUP(U437,Store_Showcase!B2:K134,10, FALSE), TRUE)=TRUE, IF(IFERROR(VLOOKUP(U437,Store_SRP!B2:K103,10, FALSE), TRUE)=TRUE,VLOOKUP(U437,Store_VAM!B2:K271,10, FALSE),VLOOKUP(U437,Store_SRP!B2:K103,10, FALSE)), VLOOKUP(U437,Store_Showcase!B2:K134,10, FALSE))</f>
      </c>
      <c r="T437">
        <f>IF(VLOOKUP(D437,Sku_Consolidated!A2:S948,19,FALSE)="SHOWCASE", VLOOKUP(U437,Store_Showcase!B2:L134,11, FALSE), IF(VLOOKUP(D437,Sku_Consolidated!A2:S948,19,FALSE)="VAM",VLOOKUP(U437,Store_VAM!B2:L271,11, FALSE),VLOOKUP(U437,Store_SRP!B2:L103,11, FALSE)))</f>
      </c>
      <c r="U437" s="14">
        <v>2002</v>
      </c>
      <c r="V437">
        <f>IF(VLOOKUP(D437,Sku_Consolidated!A2:S948,19,FALSE)="SHOWCASE", VLOOKUP(U437,Store_Showcase!B2:C134,2, FALSE), IF(VLOOKUP(D437,Sku_Consolidated!A2:S948,19,FALSE)="VAM",VLOOKUP(U437,Store_VAM!B2:C271,2, FALSE),VLOOKUP(U437,Store_SRP!B2:C103,2, FALSE)))</f>
      </c>
      <c r="W437">
        <f>VLOOKUP(D437,Sku_Consolidated!A2:G948, 7, FALSE)</f>
      </c>
      <c r="X437">
        <f>VLOOKUP(D437,Sku_Consolidated!A2:K948, 11, FALSE)</f>
      </c>
      <c r="Y437">
        <f>VLOOKUP(D437,Sku_Consolidated!A2:H948, 8, FALSE)</f>
      </c>
      <c r="Z437">
        <f>VLOOKUP(D437,Sku_Consolidated!A2:I948, 9, FALSE)</f>
      </c>
      <c r="AA437" t="s">
        <v>41</v>
      </c>
      <c r="AB437">
        <f>VLOOKUP(D437,Sku_Consolidated!A2:E948, {5}, FALSE)</f>
      </c>
      <c r="AC437">
        <f>IF(VLOOKUP(D437,Sku_Consolidated!A2:S948,19,FALSE)="SHOWCASE", VLOOKUP(U437,Store_Showcase!B2:N134,13, FALSE), IF(VLOOKUP(D437,Sku_Consolidated!A2:S948,19,FALSE)="VAM",VLOOKUP(U437,Store_VAM!B2:N271,13, FALSE),VLOOKUP(U437,Store_SRP!B2:N103,13, FALSE)))</f>
      </c>
      <c r="AD437">
        <f>IF(IFERROR(AC437,TRUE)=TRUE, "-","OK")</f>
      </c>
      <c r="AE437">
        <f>IF(IFERROR(VLOOKUP(U437,Store_Showcase!B2:H134,{5}, FALSE), TRUE)=TRUE, IF(IFERROR(VLOOKUP(U437,Store_SRP!B2:H103,{5}, FALSE), TRUE)=TRUE,VLOOKUP(U437,Store_VAM!B2:H271,{5}, FALSE),VLOOKUP(U437,Store_SRP!B2:H103,{5}, FALSE)), VLOOKUP(U437,Store_Showcase!B2:H134,{5}, FALSE))</f>
      </c>
      <c r="AF437">
        <f>IF(IFERROR(VLOOKUP(U437,Store_Showcase!B2:H134,{6}, FALSE), TRUE)=TRUE, IF(IFERROR(VLOOKUP(U437,Store_SRP!B2:H103,{6}, FALSE), TRUE)=TRUE,VLOOKUP(U437,Store_VAM!B2:H271,{6}, FALSE),VLOOKUP(U437,Store_SRP!B2:H103,{6}, FALSE)), VLOOKUP(U437,Store_Showcase!B2:H134,{6}, FALSE))</f>
      </c>
      <c r="AG437">
        <f>VLOOKUP(D437,Sku_Consolidated!A2:R948,18,FALSE)</f>
      </c>
      <c r="AH437">
        <f>VLOOKUP(D437,Sku_Consolidated!A2:S948,19,FALSE)</f>
      </c>
      <c r="AI437">
        <f>VLOOKUP(D437,Sku_Consolidated!A2:T948,20,FALSE)</f>
      </c>
    </row>
    <row r="438" spans="1:35" x14ac:dyDescent="0.25">
      <c r="A438">
        <v>2024</v>
      </c>
      <c r="B438" t="s">
        <v>30</v>
      </c>
      <c r="C438" t="s">
        <v>31</v>
      </c>
      <c r="D438">
        <v>21837</v>
      </c>
      <c r="E438" t="s">
        <v>271</v>
      </c>
      <c r="F438" s="12" t="s">
        <v>106</v>
      </c>
      <c r="G438" s="12" t="s">
        <v>106</v>
      </c>
      <c r="H438" t="s">
        <v>10</v>
      </c>
      <c r="I438" s="13" t="s">
        <v>590</v>
      </c>
      <c r="J438" s="13">
        <f>IF(H438="EA", I438, 0)</f>
      </c>
      <c r="K438" s="13">
        <f>IF(H438="KG", I438, I438 * VLOOKUP(D438,Sku_Consolidated!A2:U948,21,FALSE))</f>
      </c>
      <c r="L438" s="14" t="s">
        <v>36</v>
      </c>
      <c r="M438">
        <v>88</v>
      </c>
      <c r="N438" s="14" t="s">
        <v>591</v>
      </c>
      <c r="O438" s="14" t="s">
        <v>592</v>
      </c>
      <c r="P438" s="14" t="s">
        <v>36</v>
      </c>
      <c r="Q438" s="14" t="s">
        <v>592</v>
      </c>
      <c r="R438">
        <f>IF(IFERROR(VLOOKUP(U438,Store_Showcase!B2:H134,7, FALSE), TRUE)=TRUE, IF(IFERROR(VLOOKUP(U438,Store_SRP!B2:H103,7, FALSE), TRUE)=TRUE,VLOOKUP(U438,Store_VAM!B2:H271,7, FALSE),VLOOKUP(U438,Store_SRP!B2:H103,7, FALSE)), VLOOKUP(U438,Store_Showcase!B2:H134,7, FALSE))</f>
      </c>
      <c r="S438">
        <f>IF(IFERROR(VLOOKUP(U438,Store_Showcase!B2:K134,10, FALSE), TRUE)=TRUE, IF(IFERROR(VLOOKUP(U438,Store_SRP!B2:K103,10, FALSE), TRUE)=TRUE,VLOOKUP(U438,Store_VAM!B2:K271,10, FALSE),VLOOKUP(U438,Store_SRP!B2:K103,10, FALSE)), VLOOKUP(U438,Store_Showcase!B2:K134,10, FALSE))</f>
      </c>
      <c r="T438">
        <f>IF(VLOOKUP(D438,Sku_Consolidated!A2:S948,19,FALSE)="SHOWCASE", VLOOKUP(U438,Store_Showcase!B2:L134,11, FALSE), IF(VLOOKUP(D438,Sku_Consolidated!A2:S948,19,FALSE)="VAM",VLOOKUP(U438,Store_VAM!B2:L271,11, FALSE),VLOOKUP(U438,Store_SRP!B2:L103,11, FALSE)))</f>
      </c>
      <c r="U438" s="14">
        <v>2002</v>
      </c>
      <c r="V438">
        <f>IF(VLOOKUP(D438,Sku_Consolidated!A2:S948,19,FALSE)="SHOWCASE", VLOOKUP(U438,Store_Showcase!B2:C134,2, FALSE), IF(VLOOKUP(D438,Sku_Consolidated!A2:S948,19,FALSE)="VAM",VLOOKUP(U438,Store_VAM!B2:C271,2, FALSE),VLOOKUP(U438,Store_SRP!B2:C103,2, FALSE)))</f>
      </c>
      <c r="W438">
        <f>VLOOKUP(D438,Sku_Consolidated!A2:G948, 7, FALSE)</f>
      </c>
      <c r="X438">
        <f>VLOOKUP(D438,Sku_Consolidated!A2:K948, 11, FALSE)</f>
      </c>
      <c r="Y438">
        <f>VLOOKUP(D438,Sku_Consolidated!A2:H948, 8, FALSE)</f>
      </c>
      <c r="Z438">
        <f>VLOOKUP(D438,Sku_Consolidated!A2:I948, 9, FALSE)</f>
      </c>
      <c r="AA438" t="s">
        <v>41</v>
      </c>
      <c r="AB438">
        <f>VLOOKUP(D438,Sku_Consolidated!A2:E948, {5}, FALSE)</f>
      </c>
      <c r="AC438">
        <f>IF(VLOOKUP(D438,Sku_Consolidated!A2:S948,19,FALSE)="SHOWCASE", VLOOKUP(U438,Store_Showcase!B2:N134,13, FALSE), IF(VLOOKUP(D438,Sku_Consolidated!A2:S948,19,FALSE)="VAM",VLOOKUP(U438,Store_VAM!B2:N271,13, FALSE),VLOOKUP(U438,Store_SRP!B2:N103,13, FALSE)))</f>
      </c>
      <c r="AD438">
        <f>IF(IFERROR(AC438,TRUE)=TRUE, "-","OK")</f>
      </c>
      <c r="AE438">
        <f>IF(IFERROR(VLOOKUP(U438,Store_Showcase!B2:H134,{5}, FALSE), TRUE)=TRUE, IF(IFERROR(VLOOKUP(U438,Store_SRP!B2:H103,{5}, FALSE), TRUE)=TRUE,VLOOKUP(U438,Store_VAM!B2:H271,{5}, FALSE),VLOOKUP(U438,Store_SRP!B2:H103,{5}, FALSE)), VLOOKUP(U438,Store_Showcase!B2:H134,{5}, FALSE))</f>
      </c>
      <c r="AF438">
        <f>IF(IFERROR(VLOOKUP(U438,Store_Showcase!B2:H134,{6}, FALSE), TRUE)=TRUE, IF(IFERROR(VLOOKUP(U438,Store_SRP!B2:H103,{6}, FALSE), TRUE)=TRUE,VLOOKUP(U438,Store_VAM!B2:H271,{6}, FALSE),VLOOKUP(U438,Store_SRP!B2:H103,{6}, FALSE)), VLOOKUP(U438,Store_Showcase!B2:H134,{6}, FALSE))</f>
      </c>
      <c r="AG438">
        <f>VLOOKUP(D438,Sku_Consolidated!A2:R948,18,FALSE)</f>
      </c>
      <c r="AH438">
        <f>VLOOKUP(D438,Sku_Consolidated!A2:S948,19,FALSE)</f>
      </c>
      <c r="AI438">
        <f>VLOOKUP(D438,Sku_Consolidated!A2:T948,20,FALSE)</f>
      </c>
    </row>
    <row r="439" spans="1:35" x14ac:dyDescent="0.25">
      <c r="A439">
        <v>2024</v>
      </c>
      <c r="B439" t="s">
        <v>30</v>
      </c>
      <c r="C439" t="s">
        <v>31</v>
      </c>
      <c r="D439">
        <v>21838</v>
      </c>
      <c r="E439" t="s">
        <v>275</v>
      </c>
      <c r="F439" s="12" t="s">
        <v>106</v>
      </c>
      <c r="G439" s="12" t="s">
        <v>106</v>
      </c>
      <c r="H439" t="s">
        <v>10</v>
      </c>
      <c r="I439" s="13" t="s">
        <v>593</v>
      </c>
      <c r="J439" s="13">
        <f>IF(H439="EA", I439, 0)</f>
      </c>
      <c r="K439" s="13">
        <f>IF(H439="KG", I439, I439 * VLOOKUP(D439,Sku_Consolidated!A2:U948,21,FALSE))</f>
      </c>
      <c r="L439" s="14" t="s">
        <v>36</v>
      </c>
      <c r="M439">
        <v>88</v>
      </c>
      <c r="N439" s="14" t="s">
        <v>594</v>
      </c>
      <c r="O439" s="14" t="s">
        <v>595</v>
      </c>
      <c r="P439" s="14" t="s">
        <v>36</v>
      </c>
      <c r="Q439" s="14" t="s">
        <v>595</v>
      </c>
      <c r="R439">
        <f>IF(IFERROR(VLOOKUP(U439,Store_Showcase!B2:H134,7, FALSE), TRUE)=TRUE, IF(IFERROR(VLOOKUP(U439,Store_SRP!B2:H103,7, FALSE), TRUE)=TRUE,VLOOKUP(U439,Store_VAM!B2:H271,7, FALSE),VLOOKUP(U439,Store_SRP!B2:H103,7, FALSE)), VLOOKUP(U439,Store_Showcase!B2:H134,7, FALSE))</f>
      </c>
      <c r="S439">
        <f>IF(IFERROR(VLOOKUP(U439,Store_Showcase!B2:K134,10, FALSE), TRUE)=TRUE, IF(IFERROR(VLOOKUP(U439,Store_SRP!B2:K103,10, FALSE), TRUE)=TRUE,VLOOKUP(U439,Store_VAM!B2:K271,10, FALSE),VLOOKUP(U439,Store_SRP!B2:K103,10, FALSE)), VLOOKUP(U439,Store_Showcase!B2:K134,10, FALSE))</f>
      </c>
      <c r="T439">
        <f>IF(VLOOKUP(D439,Sku_Consolidated!A2:S948,19,FALSE)="SHOWCASE", VLOOKUP(U439,Store_Showcase!B2:L134,11, FALSE), IF(VLOOKUP(D439,Sku_Consolidated!A2:S948,19,FALSE)="VAM",VLOOKUP(U439,Store_VAM!B2:L271,11, FALSE),VLOOKUP(U439,Store_SRP!B2:L103,11, FALSE)))</f>
      </c>
      <c r="U439" s="14">
        <v>2002</v>
      </c>
      <c r="V439">
        <f>IF(VLOOKUP(D439,Sku_Consolidated!A2:S948,19,FALSE)="SHOWCASE", VLOOKUP(U439,Store_Showcase!B2:C134,2, FALSE), IF(VLOOKUP(D439,Sku_Consolidated!A2:S948,19,FALSE)="VAM",VLOOKUP(U439,Store_VAM!B2:C271,2, FALSE),VLOOKUP(U439,Store_SRP!B2:C103,2, FALSE)))</f>
      </c>
      <c r="W439">
        <f>VLOOKUP(D439,Sku_Consolidated!A2:G948, 7, FALSE)</f>
      </c>
      <c r="X439">
        <f>VLOOKUP(D439,Sku_Consolidated!A2:K948, 11, FALSE)</f>
      </c>
      <c r="Y439">
        <f>VLOOKUP(D439,Sku_Consolidated!A2:H948, 8, FALSE)</f>
      </c>
      <c r="Z439">
        <f>VLOOKUP(D439,Sku_Consolidated!A2:I948, 9, FALSE)</f>
      </c>
      <c r="AA439" t="s">
        <v>41</v>
      </c>
      <c r="AB439">
        <f>VLOOKUP(D439,Sku_Consolidated!A2:E948, {5}, FALSE)</f>
      </c>
      <c r="AC439">
        <f>IF(VLOOKUP(D439,Sku_Consolidated!A2:S948,19,FALSE)="SHOWCASE", VLOOKUP(U439,Store_Showcase!B2:N134,13, FALSE), IF(VLOOKUP(D439,Sku_Consolidated!A2:S948,19,FALSE)="VAM",VLOOKUP(U439,Store_VAM!B2:N271,13, FALSE),VLOOKUP(U439,Store_SRP!B2:N103,13, FALSE)))</f>
      </c>
      <c r="AD439">
        <f>IF(IFERROR(AC439,TRUE)=TRUE, "-","OK")</f>
      </c>
      <c r="AE439">
        <f>IF(IFERROR(VLOOKUP(U439,Store_Showcase!B2:H134,{5}, FALSE), TRUE)=TRUE, IF(IFERROR(VLOOKUP(U439,Store_SRP!B2:H103,{5}, FALSE), TRUE)=TRUE,VLOOKUP(U439,Store_VAM!B2:H271,{5}, FALSE),VLOOKUP(U439,Store_SRP!B2:H103,{5}, FALSE)), VLOOKUP(U439,Store_Showcase!B2:H134,{5}, FALSE))</f>
      </c>
      <c r="AF439">
        <f>IF(IFERROR(VLOOKUP(U439,Store_Showcase!B2:H134,{6}, FALSE), TRUE)=TRUE, IF(IFERROR(VLOOKUP(U439,Store_SRP!B2:H103,{6}, FALSE), TRUE)=TRUE,VLOOKUP(U439,Store_VAM!B2:H271,{6}, FALSE),VLOOKUP(U439,Store_SRP!B2:H103,{6}, FALSE)), VLOOKUP(U439,Store_Showcase!B2:H134,{6}, FALSE))</f>
      </c>
      <c r="AG439">
        <f>VLOOKUP(D439,Sku_Consolidated!A2:R948,18,FALSE)</f>
      </c>
      <c r="AH439">
        <f>VLOOKUP(D439,Sku_Consolidated!A2:S948,19,FALSE)</f>
      </c>
      <c r="AI439">
        <f>VLOOKUP(D439,Sku_Consolidated!A2:T948,20,FALSE)</f>
      </c>
    </row>
    <row r="440" spans="1:35" x14ac:dyDescent="0.25">
      <c r="A440">
        <v>2024</v>
      </c>
      <c r="B440" t="s">
        <v>30</v>
      </c>
      <c r="C440" t="s">
        <v>31</v>
      </c>
      <c r="D440">
        <v>21839</v>
      </c>
      <c r="E440" t="s">
        <v>220</v>
      </c>
      <c r="F440" s="12" t="s">
        <v>106</v>
      </c>
      <c r="G440" s="12" t="s">
        <v>106</v>
      </c>
      <c r="H440" t="s">
        <v>10</v>
      </c>
      <c r="I440" s="13" t="s">
        <v>596</v>
      </c>
      <c r="J440" s="13">
        <f>IF(H440="EA", I440, 0)</f>
      </c>
      <c r="K440" s="13">
        <f>IF(H440="KG", I440, I440 * VLOOKUP(D440,Sku_Consolidated!A2:U948,21,FALSE))</f>
      </c>
      <c r="L440" s="14" t="s">
        <v>36</v>
      </c>
      <c r="M440">
        <v>88</v>
      </c>
      <c r="N440" s="14" t="s">
        <v>597</v>
      </c>
      <c r="O440" s="14" t="s">
        <v>598</v>
      </c>
      <c r="P440" s="14" t="s">
        <v>36</v>
      </c>
      <c r="Q440" s="14" t="s">
        <v>598</v>
      </c>
      <c r="R440">
        <f>IF(IFERROR(VLOOKUP(U440,Store_Showcase!B2:H134,7, FALSE), TRUE)=TRUE, IF(IFERROR(VLOOKUP(U440,Store_SRP!B2:H103,7, FALSE), TRUE)=TRUE,VLOOKUP(U440,Store_VAM!B2:H271,7, FALSE),VLOOKUP(U440,Store_SRP!B2:H103,7, FALSE)), VLOOKUP(U440,Store_Showcase!B2:H134,7, FALSE))</f>
      </c>
      <c r="S440">
        <f>IF(IFERROR(VLOOKUP(U440,Store_Showcase!B2:K134,10, FALSE), TRUE)=TRUE, IF(IFERROR(VLOOKUP(U440,Store_SRP!B2:K103,10, FALSE), TRUE)=TRUE,VLOOKUP(U440,Store_VAM!B2:K271,10, FALSE),VLOOKUP(U440,Store_SRP!B2:K103,10, FALSE)), VLOOKUP(U440,Store_Showcase!B2:K134,10, FALSE))</f>
      </c>
      <c r="T440">
        <f>IF(VLOOKUP(D440,Sku_Consolidated!A2:S948,19,FALSE)="SHOWCASE", VLOOKUP(U440,Store_Showcase!B2:L134,11, FALSE), IF(VLOOKUP(D440,Sku_Consolidated!A2:S948,19,FALSE)="VAM",VLOOKUP(U440,Store_VAM!B2:L271,11, FALSE),VLOOKUP(U440,Store_SRP!B2:L103,11, FALSE)))</f>
      </c>
      <c r="U440" s="14">
        <v>2002</v>
      </c>
      <c r="V440">
        <f>IF(VLOOKUP(D440,Sku_Consolidated!A2:S948,19,FALSE)="SHOWCASE", VLOOKUP(U440,Store_Showcase!B2:C134,2, FALSE), IF(VLOOKUP(D440,Sku_Consolidated!A2:S948,19,FALSE)="VAM",VLOOKUP(U440,Store_VAM!B2:C271,2, FALSE),VLOOKUP(U440,Store_SRP!B2:C103,2, FALSE)))</f>
      </c>
      <c r="W440">
        <f>VLOOKUP(D440,Sku_Consolidated!A2:G948, 7, FALSE)</f>
      </c>
      <c r="X440">
        <f>VLOOKUP(D440,Sku_Consolidated!A2:K948, 11, FALSE)</f>
      </c>
      <c r="Y440">
        <f>VLOOKUP(D440,Sku_Consolidated!A2:H948, 8, FALSE)</f>
      </c>
      <c r="Z440">
        <f>VLOOKUP(D440,Sku_Consolidated!A2:I948, 9, FALSE)</f>
      </c>
      <c r="AA440" t="s">
        <v>41</v>
      </c>
      <c r="AB440">
        <f>VLOOKUP(D440,Sku_Consolidated!A2:E948, {5}, FALSE)</f>
      </c>
      <c r="AC440">
        <f>IF(VLOOKUP(D440,Sku_Consolidated!A2:S948,19,FALSE)="SHOWCASE", VLOOKUP(U440,Store_Showcase!B2:N134,13, FALSE), IF(VLOOKUP(D440,Sku_Consolidated!A2:S948,19,FALSE)="VAM",VLOOKUP(U440,Store_VAM!B2:N271,13, FALSE),VLOOKUP(U440,Store_SRP!B2:N103,13, FALSE)))</f>
      </c>
      <c r="AD440">
        <f>IF(IFERROR(AC440,TRUE)=TRUE, "-","OK")</f>
      </c>
      <c r="AE440">
        <f>IF(IFERROR(VLOOKUP(U440,Store_Showcase!B2:H134,{5}, FALSE), TRUE)=TRUE, IF(IFERROR(VLOOKUP(U440,Store_SRP!B2:H103,{5}, FALSE), TRUE)=TRUE,VLOOKUP(U440,Store_VAM!B2:H271,{5}, FALSE),VLOOKUP(U440,Store_SRP!B2:H103,{5}, FALSE)), VLOOKUP(U440,Store_Showcase!B2:H134,{5}, FALSE))</f>
      </c>
      <c r="AF440">
        <f>IF(IFERROR(VLOOKUP(U440,Store_Showcase!B2:H134,{6}, FALSE), TRUE)=TRUE, IF(IFERROR(VLOOKUP(U440,Store_SRP!B2:H103,{6}, FALSE), TRUE)=TRUE,VLOOKUP(U440,Store_VAM!B2:H271,{6}, FALSE),VLOOKUP(U440,Store_SRP!B2:H103,{6}, FALSE)), VLOOKUP(U440,Store_Showcase!B2:H134,{6}, FALSE))</f>
      </c>
      <c r="AG440">
        <f>VLOOKUP(D440,Sku_Consolidated!A2:R948,18,FALSE)</f>
      </c>
      <c r="AH440">
        <f>VLOOKUP(D440,Sku_Consolidated!A2:S948,19,FALSE)</f>
      </c>
      <c r="AI440">
        <f>VLOOKUP(D440,Sku_Consolidated!A2:T948,20,FALSE)</f>
      </c>
    </row>
    <row r="441" spans="1:35" x14ac:dyDescent="0.25">
      <c r="A441">
        <v>2024</v>
      </c>
      <c r="B441" t="s">
        <v>30</v>
      </c>
      <c r="C441" t="s">
        <v>31</v>
      </c>
      <c r="D441">
        <v>21841</v>
      </c>
      <c r="E441" t="s">
        <v>224</v>
      </c>
      <c r="F441" s="12" t="s">
        <v>106</v>
      </c>
      <c r="G441" s="12" t="s">
        <v>106</v>
      </c>
      <c r="H441" t="s">
        <v>10</v>
      </c>
      <c r="I441" s="13" t="s">
        <v>599</v>
      </c>
      <c r="J441" s="13">
        <f>IF(H441="EA", I441, 0)</f>
      </c>
      <c r="K441" s="13">
        <f>IF(H441="KG", I441, I441 * VLOOKUP(D441,Sku_Consolidated!A2:U948,21,FALSE))</f>
      </c>
      <c r="L441" s="14" t="s">
        <v>36</v>
      </c>
      <c r="M441">
        <v>88</v>
      </c>
      <c r="N441" s="14" t="s">
        <v>600</v>
      </c>
      <c r="O441" s="14" t="s">
        <v>601</v>
      </c>
      <c r="P441" s="14" t="s">
        <v>36</v>
      </c>
      <c r="Q441" s="14" t="s">
        <v>601</v>
      </c>
      <c r="R441">
        <f>IF(IFERROR(VLOOKUP(U441,Store_Showcase!B2:H134,7, FALSE), TRUE)=TRUE, IF(IFERROR(VLOOKUP(U441,Store_SRP!B2:H103,7, FALSE), TRUE)=TRUE,VLOOKUP(U441,Store_VAM!B2:H271,7, FALSE),VLOOKUP(U441,Store_SRP!B2:H103,7, FALSE)), VLOOKUP(U441,Store_Showcase!B2:H134,7, FALSE))</f>
      </c>
      <c r="S441">
        <f>IF(IFERROR(VLOOKUP(U441,Store_Showcase!B2:K134,10, FALSE), TRUE)=TRUE, IF(IFERROR(VLOOKUP(U441,Store_SRP!B2:K103,10, FALSE), TRUE)=TRUE,VLOOKUP(U441,Store_VAM!B2:K271,10, FALSE),VLOOKUP(U441,Store_SRP!B2:K103,10, FALSE)), VLOOKUP(U441,Store_Showcase!B2:K134,10, FALSE))</f>
      </c>
      <c r="T441">
        <f>IF(VLOOKUP(D441,Sku_Consolidated!A2:S948,19,FALSE)="SHOWCASE", VLOOKUP(U441,Store_Showcase!B2:L134,11, FALSE), IF(VLOOKUP(D441,Sku_Consolidated!A2:S948,19,FALSE)="VAM",VLOOKUP(U441,Store_VAM!B2:L271,11, FALSE),VLOOKUP(U441,Store_SRP!B2:L103,11, FALSE)))</f>
      </c>
      <c r="U441" s="14">
        <v>2002</v>
      </c>
      <c r="V441">
        <f>IF(VLOOKUP(D441,Sku_Consolidated!A2:S948,19,FALSE)="SHOWCASE", VLOOKUP(U441,Store_Showcase!B2:C134,2, FALSE), IF(VLOOKUP(D441,Sku_Consolidated!A2:S948,19,FALSE)="VAM",VLOOKUP(U441,Store_VAM!B2:C271,2, FALSE),VLOOKUP(U441,Store_SRP!B2:C103,2, FALSE)))</f>
      </c>
      <c r="W441">
        <f>VLOOKUP(D441,Sku_Consolidated!A2:G948, 7, FALSE)</f>
      </c>
      <c r="X441">
        <f>VLOOKUP(D441,Sku_Consolidated!A2:K948, 11, FALSE)</f>
      </c>
      <c r="Y441">
        <f>VLOOKUP(D441,Sku_Consolidated!A2:H948, 8, FALSE)</f>
      </c>
      <c r="Z441">
        <f>VLOOKUP(D441,Sku_Consolidated!A2:I948, 9, FALSE)</f>
      </c>
      <c r="AA441" t="s">
        <v>41</v>
      </c>
      <c r="AB441">
        <f>VLOOKUP(D441,Sku_Consolidated!A2:E948, {5}, FALSE)</f>
      </c>
      <c r="AC441">
        <f>IF(VLOOKUP(D441,Sku_Consolidated!A2:S948,19,FALSE)="SHOWCASE", VLOOKUP(U441,Store_Showcase!B2:N134,13, FALSE), IF(VLOOKUP(D441,Sku_Consolidated!A2:S948,19,FALSE)="VAM",VLOOKUP(U441,Store_VAM!B2:N271,13, FALSE),VLOOKUP(U441,Store_SRP!B2:N103,13, FALSE)))</f>
      </c>
      <c r="AD441">
        <f>IF(IFERROR(AC441,TRUE)=TRUE, "-","OK")</f>
      </c>
      <c r="AE441">
        <f>IF(IFERROR(VLOOKUP(U441,Store_Showcase!B2:H134,{5}, FALSE), TRUE)=TRUE, IF(IFERROR(VLOOKUP(U441,Store_SRP!B2:H103,{5}, FALSE), TRUE)=TRUE,VLOOKUP(U441,Store_VAM!B2:H271,{5}, FALSE),VLOOKUP(U441,Store_SRP!B2:H103,{5}, FALSE)), VLOOKUP(U441,Store_Showcase!B2:H134,{5}, FALSE))</f>
      </c>
      <c r="AF441">
        <f>IF(IFERROR(VLOOKUP(U441,Store_Showcase!B2:H134,{6}, FALSE), TRUE)=TRUE, IF(IFERROR(VLOOKUP(U441,Store_SRP!B2:H103,{6}, FALSE), TRUE)=TRUE,VLOOKUP(U441,Store_VAM!B2:H271,{6}, FALSE),VLOOKUP(U441,Store_SRP!B2:H103,{6}, FALSE)), VLOOKUP(U441,Store_Showcase!B2:H134,{6}, FALSE))</f>
      </c>
      <c r="AG441">
        <f>VLOOKUP(D441,Sku_Consolidated!A2:R948,18,FALSE)</f>
      </c>
      <c r="AH441">
        <f>VLOOKUP(D441,Sku_Consolidated!A2:S948,19,FALSE)</f>
      </c>
      <c r="AI441">
        <f>VLOOKUP(D441,Sku_Consolidated!A2:T948,20,FALSE)</f>
      </c>
    </row>
    <row r="442" spans="1:35" x14ac:dyDescent="0.25">
      <c r="A442">
        <v>2024</v>
      </c>
      <c r="B442" t="s">
        <v>30</v>
      </c>
      <c r="C442" t="s">
        <v>31</v>
      </c>
      <c r="D442">
        <v>21841</v>
      </c>
      <c r="E442" t="s">
        <v>224</v>
      </c>
      <c r="F442" s="12" t="s">
        <v>106</v>
      </c>
      <c r="G442" s="12" t="s">
        <v>107</v>
      </c>
      <c r="H442" t="s">
        <v>10</v>
      </c>
      <c r="I442" s="13" t="s">
        <v>602</v>
      </c>
      <c r="J442" s="13">
        <f>IF(H442="EA", I442, 0)</f>
      </c>
      <c r="K442" s="13">
        <f>IF(H442="KG", I442, I442 * VLOOKUP(D442,Sku_Consolidated!A2:U948,21,FALSE))</f>
      </c>
      <c r="L442" s="14" t="s">
        <v>36</v>
      </c>
      <c r="M442">
        <v>88</v>
      </c>
      <c r="N442" s="14" t="s">
        <v>603</v>
      </c>
      <c r="O442" s="14" t="s">
        <v>604</v>
      </c>
      <c r="P442" s="14" t="s">
        <v>36</v>
      </c>
      <c r="Q442" s="14" t="s">
        <v>604</v>
      </c>
      <c r="R442">
        <f>IF(IFERROR(VLOOKUP(U442,Store_Showcase!B2:H134,7, FALSE), TRUE)=TRUE, IF(IFERROR(VLOOKUP(U442,Store_SRP!B2:H103,7, FALSE), TRUE)=TRUE,VLOOKUP(U442,Store_VAM!B2:H271,7, FALSE),VLOOKUP(U442,Store_SRP!B2:H103,7, FALSE)), VLOOKUP(U442,Store_Showcase!B2:H134,7, FALSE))</f>
      </c>
      <c r="S442">
        <f>IF(IFERROR(VLOOKUP(U442,Store_Showcase!B2:K134,10, FALSE), TRUE)=TRUE, IF(IFERROR(VLOOKUP(U442,Store_SRP!B2:K103,10, FALSE), TRUE)=TRUE,VLOOKUP(U442,Store_VAM!B2:K271,10, FALSE),VLOOKUP(U442,Store_SRP!B2:K103,10, FALSE)), VLOOKUP(U442,Store_Showcase!B2:K134,10, FALSE))</f>
      </c>
      <c r="T442">
        <f>IF(VLOOKUP(D442,Sku_Consolidated!A2:S948,19,FALSE)="SHOWCASE", VLOOKUP(U442,Store_Showcase!B2:L134,11, FALSE), IF(VLOOKUP(D442,Sku_Consolidated!A2:S948,19,FALSE)="VAM",VLOOKUP(U442,Store_VAM!B2:L271,11, FALSE),VLOOKUP(U442,Store_SRP!B2:L103,11, FALSE)))</f>
      </c>
      <c r="U442" s="14">
        <v>2002</v>
      </c>
      <c r="V442">
        <f>IF(VLOOKUP(D442,Sku_Consolidated!A2:S948,19,FALSE)="SHOWCASE", VLOOKUP(U442,Store_Showcase!B2:C134,2, FALSE), IF(VLOOKUP(D442,Sku_Consolidated!A2:S948,19,FALSE)="VAM",VLOOKUP(U442,Store_VAM!B2:C271,2, FALSE),VLOOKUP(U442,Store_SRP!B2:C103,2, FALSE)))</f>
      </c>
      <c r="W442">
        <f>VLOOKUP(D442,Sku_Consolidated!A2:G948, 7, FALSE)</f>
      </c>
      <c r="X442">
        <f>VLOOKUP(D442,Sku_Consolidated!A2:K948, 11, FALSE)</f>
      </c>
      <c r="Y442">
        <f>VLOOKUP(D442,Sku_Consolidated!A2:H948, 8, FALSE)</f>
      </c>
      <c r="Z442">
        <f>VLOOKUP(D442,Sku_Consolidated!A2:I948, 9, FALSE)</f>
      </c>
      <c r="AA442" t="s">
        <v>41</v>
      </c>
      <c r="AB442">
        <f>VLOOKUP(D442,Sku_Consolidated!A2:E948, {5}, FALSE)</f>
      </c>
      <c r="AC442">
        <f>IF(VLOOKUP(D442,Sku_Consolidated!A2:S948,19,FALSE)="SHOWCASE", VLOOKUP(U442,Store_Showcase!B2:N134,13, FALSE), IF(VLOOKUP(D442,Sku_Consolidated!A2:S948,19,FALSE)="VAM",VLOOKUP(U442,Store_VAM!B2:N271,13, FALSE),VLOOKUP(U442,Store_SRP!B2:N103,13, FALSE)))</f>
      </c>
      <c r="AD442">
        <f>IF(IFERROR(AC442,TRUE)=TRUE, "-","OK")</f>
      </c>
      <c r="AE442">
        <f>IF(IFERROR(VLOOKUP(U442,Store_Showcase!B2:H134,{5}, FALSE), TRUE)=TRUE, IF(IFERROR(VLOOKUP(U442,Store_SRP!B2:H103,{5}, FALSE), TRUE)=TRUE,VLOOKUP(U442,Store_VAM!B2:H271,{5}, FALSE),VLOOKUP(U442,Store_SRP!B2:H103,{5}, FALSE)), VLOOKUP(U442,Store_Showcase!B2:H134,{5}, FALSE))</f>
      </c>
      <c r="AF442">
        <f>IF(IFERROR(VLOOKUP(U442,Store_Showcase!B2:H134,{6}, FALSE), TRUE)=TRUE, IF(IFERROR(VLOOKUP(U442,Store_SRP!B2:H103,{6}, FALSE), TRUE)=TRUE,VLOOKUP(U442,Store_VAM!B2:H271,{6}, FALSE),VLOOKUP(U442,Store_SRP!B2:H103,{6}, FALSE)), VLOOKUP(U442,Store_Showcase!B2:H134,{6}, FALSE))</f>
      </c>
      <c r="AG442">
        <f>VLOOKUP(D442,Sku_Consolidated!A2:R948,18,FALSE)</f>
      </c>
      <c r="AH442">
        <f>VLOOKUP(D442,Sku_Consolidated!A2:S948,19,FALSE)</f>
      </c>
      <c r="AI442">
        <f>VLOOKUP(D442,Sku_Consolidated!A2:T948,20,FALSE)</f>
      </c>
    </row>
    <row r="443" spans="1:35" x14ac:dyDescent="0.25">
      <c r="A443">
        <v>2024</v>
      </c>
      <c r="B443" t="s">
        <v>30</v>
      </c>
      <c r="C443" t="s">
        <v>31</v>
      </c>
      <c r="D443">
        <v>21851</v>
      </c>
      <c r="E443" t="s">
        <v>232</v>
      </c>
      <c r="F443" s="12" t="s">
        <v>106</v>
      </c>
      <c r="G443" s="12" t="s">
        <v>106</v>
      </c>
      <c r="H443" t="s">
        <v>10</v>
      </c>
      <c r="I443" s="13" t="s">
        <v>605</v>
      </c>
      <c r="J443" s="13">
        <f>IF(H443="EA", I443, 0)</f>
      </c>
      <c r="K443" s="13">
        <f>IF(H443="KG", I443, I443 * VLOOKUP(D443,Sku_Consolidated!A2:U948,21,FALSE))</f>
      </c>
      <c r="L443" s="14" t="s">
        <v>36</v>
      </c>
      <c r="M443">
        <v>88</v>
      </c>
      <c r="N443" s="14" t="s">
        <v>606</v>
      </c>
      <c r="O443" s="14" t="s">
        <v>607</v>
      </c>
      <c r="P443" s="14" t="s">
        <v>36</v>
      </c>
      <c r="Q443" s="14" t="s">
        <v>607</v>
      </c>
      <c r="R443">
        <f>IF(IFERROR(VLOOKUP(U443,Store_Showcase!B2:H134,7, FALSE), TRUE)=TRUE, IF(IFERROR(VLOOKUP(U443,Store_SRP!B2:H103,7, FALSE), TRUE)=TRUE,VLOOKUP(U443,Store_VAM!B2:H271,7, FALSE),VLOOKUP(U443,Store_SRP!B2:H103,7, FALSE)), VLOOKUP(U443,Store_Showcase!B2:H134,7, FALSE))</f>
      </c>
      <c r="S443">
        <f>IF(IFERROR(VLOOKUP(U443,Store_Showcase!B2:K134,10, FALSE), TRUE)=TRUE, IF(IFERROR(VLOOKUP(U443,Store_SRP!B2:K103,10, FALSE), TRUE)=TRUE,VLOOKUP(U443,Store_VAM!B2:K271,10, FALSE),VLOOKUP(U443,Store_SRP!B2:K103,10, FALSE)), VLOOKUP(U443,Store_Showcase!B2:K134,10, FALSE))</f>
      </c>
      <c r="T443">
        <f>IF(VLOOKUP(D443,Sku_Consolidated!A2:S948,19,FALSE)="SHOWCASE", VLOOKUP(U443,Store_Showcase!B2:L134,11, FALSE), IF(VLOOKUP(D443,Sku_Consolidated!A2:S948,19,FALSE)="VAM",VLOOKUP(U443,Store_VAM!B2:L271,11, FALSE),VLOOKUP(U443,Store_SRP!B2:L103,11, FALSE)))</f>
      </c>
      <c r="U443" s="14">
        <v>2002</v>
      </c>
      <c r="V443">
        <f>IF(VLOOKUP(D443,Sku_Consolidated!A2:S948,19,FALSE)="SHOWCASE", VLOOKUP(U443,Store_Showcase!B2:C134,2, FALSE), IF(VLOOKUP(D443,Sku_Consolidated!A2:S948,19,FALSE)="VAM",VLOOKUP(U443,Store_VAM!B2:C271,2, FALSE),VLOOKUP(U443,Store_SRP!B2:C103,2, FALSE)))</f>
      </c>
      <c r="W443">
        <f>VLOOKUP(D443,Sku_Consolidated!A2:G948, 7, FALSE)</f>
      </c>
      <c r="X443">
        <f>VLOOKUP(D443,Sku_Consolidated!A2:K948, 11, FALSE)</f>
      </c>
      <c r="Y443">
        <f>VLOOKUP(D443,Sku_Consolidated!A2:H948, 8, FALSE)</f>
      </c>
      <c r="Z443">
        <f>VLOOKUP(D443,Sku_Consolidated!A2:I948, 9, FALSE)</f>
      </c>
      <c r="AA443" t="s">
        <v>41</v>
      </c>
      <c r="AB443">
        <f>VLOOKUP(D443,Sku_Consolidated!A2:E948, {5}, FALSE)</f>
      </c>
      <c r="AC443">
        <f>IF(VLOOKUP(D443,Sku_Consolidated!A2:S948,19,FALSE)="SHOWCASE", VLOOKUP(U443,Store_Showcase!B2:N134,13, FALSE), IF(VLOOKUP(D443,Sku_Consolidated!A2:S948,19,FALSE)="VAM",VLOOKUP(U443,Store_VAM!B2:N271,13, FALSE),VLOOKUP(U443,Store_SRP!B2:N103,13, FALSE)))</f>
      </c>
      <c r="AD443">
        <f>IF(IFERROR(AC443,TRUE)=TRUE, "-","OK")</f>
      </c>
      <c r="AE443">
        <f>IF(IFERROR(VLOOKUP(U443,Store_Showcase!B2:H134,{5}, FALSE), TRUE)=TRUE, IF(IFERROR(VLOOKUP(U443,Store_SRP!B2:H103,{5}, FALSE), TRUE)=TRUE,VLOOKUP(U443,Store_VAM!B2:H271,{5}, FALSE),VLOOKUP(U443,Store_SRP!B2:H103,{5}, FALSE)), VLOOKUP(U443,Store_Showcase!B2:H134,{5}, FALSE))</f>
      </c>
      <c r="AF443">
        <f>IF(IFERROR(VLOOKUP(U443,Store_Showcase!B2:H134,{6}, FALSE), TRUE)=TRUE, IF(IFERROR(VLOOKUP(U443,Store_SRP!B2:H103,{6}, FALSE), TRUE)=TRUE,VLOOKUP(U443,Store_VAM!B2:H271,{6}, FALSE),VLOOKUP(U443,Store_SRP!B2:H103,{6}, FALSE)), VLOOKUP(U443,Store_Showcase!B2:H134,{6}, FALSE))</f>
      </c>
      <c r="AG443">
        <f>VLOOKUP(D443,Sku_Consolidated!A2:R948,18,FALSE)</f>
      </c>
      <c r="AH443">
        <f>VLOOKUP(D443,Sku_Consolidated!A2:S948,19,FALSE)</f>
      </c>
      <c r="AI443">
        <f>VLOOKUP(D443,Sku_Consolidated!A2:T948,20,FALSE)</f>
      </c>
    </row>
    <row r="444" spans="1:35" x14ac:dyDescent="0.25">
      <c r="A444">
        <v>2024</v>
      </c>
      <c r="B444" t="s">
        <v>30</v>
      </c>
      <c r="C444" t="s">
        <v>31</v>
      </c>
      <c r="D444">
        <v>21859</v>
      </c>
      <c r="E444" t="s">
        <v>295</v>
      </c>
      <c r="F444" s="12" t="s">
        <v>106</v>
      </c>
      <c r="G444" s="12" t="s">
        <v>106</v>
      </c>
      <c r="H444" t="s">
        <v>10</v>
      </c>
      <c r="I444" s="13" t="s">
        <v>608</v>
      </c>
      <c r="J444" s="13">
        <f>IF(H444="EA", I444, 0)</f>
      </c>
      <c r="K444" s="13">
        <f>IF(H444="KG", I444, I444 * VLOOKUP(D444,Sku_Consolidated!A2:U948,21,FALSE))</f>
      </c>
      <c r="L444" s="14" t="s">
        <v>36</v>
      </c>
      <c r="M444">
        <v>88</v>
      </c>
      <c r="N444" s="14" t="s">
        <v>609</v>
      </c>
      <c r="O444" s="14" t="s">
        <v>610</v>
      </c>
      <c r="P444" s="14" t="s">
        <v>36</v>
      </c>
      <c r="Q444" s="14" t="s">
        <v>610</v>
      </c>
      <c r="R444">
        <f>IF(IFERROR(VLOOKUP(U444,Store_Showcase!B2:H134,7, FALSE), TRUE)=TRUE, IF(IFERROR(VLOOKUP(U444,Store_SRP!B2:H103,7, FALSE), TRUE)=TRUE,VLOOKUP(U444,Store_VAM!B2:H271,7, FALSE),VLOOKUP(U444,Store_SRP!B2:H103,7, FALSE)), VLOOKUP(U444,Store_Showcase!B2:H134,7, FALSE))</f>
      </c>
      <c r="S444">
        <f>IF(IFERROR(VLOOKUP(U444,Store_Showcase!B2:K134,10, FALSE), TRUE)=TRUE, IF(IFERROR(VLOOKUP(U444,Store_SRP!B2:K103,10, FALSE), TRUE)=TRUE,VLOOKUP(U444,Store_VAM!B2:K271,10, FALSE),VLOOKUP(U444,Store_SRP!B2:K103,10, FALSE)), VLOOKUP(U444,Store_Showcase!B2:K134,10, FALSE))</f>
      </c>
      <c r="T444">
        <f>IF(VLOOKUP(D444,Sku_Consolidated!A2:S948,19,FALSE)="SHOWCASE", VLOOKUP(U444,Store_Showcase!B2:L134,11, FALSE), IF(VLOOKUP(D444,Sku_Consolidated!A2:S948,19,FALSE)="VAM",VLOOKUP(U444,Store_VAM!B2:L271,11, FALSE),VLOOKUP(U444,Store_SRP!B2:L103,11, FALSE)))</f>
      </c>
      <c r="U444" s="14">
        <v>2002</v>
      </c>
      <c r="V444">
        <f>IF(VLOOKUP(D444,Sku_Consolidated!A2:S948,19,FALSE)="SHOWCASE", VLOOKUP(U444,Store_Showcase!B2:C134,2, FALSE), IF(VLOOKUP(D444,Sku_Consolidated!A2:S948,19,FALSE)="VAM",VLOOKUP(U444,Store_VAM!B2:C271,2, FALSE),VLOOKUP(U444,Store_SRP!B2:C103,2, FALSE)))</f>
      </c>
      <c r="W444">
        <f>VLOOKUP(D444,Sku_Consolidated!A2:G948, 7, FALSE)</f>
      </c>
      <c r="X444">
        <f>VLOOKUP(D444,Sku_Consolidated!A2:K948, 11, FALSE)</f>
      </c>
      <c r="Y444">
        <f>VLOOKUP(D444,Sku_Consolidated!A2:H948, 8, FALSE)</f>
      </c>
      <c r="Z444">
        <f>VLOOKUP(D444,Sku_Consolidated!A2:I948, 9, FALSE)</f>
      </c>
      <c r="AA444" t="s">
        <v>41</v>
      </c>
      <c r="AB444">
        <f>VLOOKUP(D444,Sku_Consolidated!A2:E948, {5}, FALSE)</f>
      </c>
      <c r="AC444">
        <f>IF(VLOOKUP(D444,Sku_Consolidated!A2:S948,19,FALSE)="SHOWCASE", VLOOKUP(U444,Store_Showcase!B2:N134,13, FALSE), IF(VLOOKUP(D444,Sku_Consolidated!A2:S948,19,FALSE)="VAM",VLOOKUP(U444,Store_VAM!B2:N271,13, FALSE),VLOOKUP(U444,Store_SRP!B2:N103,13, FALSE)))</f>
      </c>
      <c r="AD444">
        <f>IF(IFERROR(AC444,TRUE)=TRUE, "-","OK")</f>
      </c>
      <c r="AE444">
        <f>IF(IFERROR(VLOOKUP(U444,Store_Showcase!B2:H134,{5}, FALSE), TRUE)=TRUE, IF(IFERROR(VLOOKUP(U444,Store_SRP!B2:H103,{5}, FALSE), TRUE)=TRUE,VLOOKUP(U444,Store_VAM!B2:H271,{5}, FALSE),VLOOKUP(U444,Store_SRP!B2:H103,{5}, FALSE)), VLOOKUP(U444,Store_Showcase!B2:H134,{5}, FALSE))</f>
      </c>
      <c r="AF444">
        <f>IF(IFERROR(VLOOKUP(U444,Store_Showcase!B2:H134,{6}, FALSE), TRUE)=TRUE, IF(IFERROR(VLOOKUP(U444,Store_SRP!B2:H103,{6}, FALSE), TRUE)=TRUE,VLOOKUP(U444,Store_VAM!B2:H271,{6}, FALSE),VLOOKUP(U444,Store_SRP!B2:H103,{6}, FALSE)), VLOOKUP(U444,Store_Showcase!B2:H134,{6}, FALSE))</f>
      </c>
      <c r="AG444">
        <f>VLOOKUP(D444,Sku_Consolidated!A2:R948,18,FALSE)</f>
      </c>
      <c r="AH444">
        <f>VLOOKUP(D444,Sku_Consolidated!A2:S948,19,FALSE)</f>
      </c>
      <c r="AI444">
        <f>VLOOKUP(D444,Sku_Consolidated!A2:T948,20,FALSE)</f>
      </c>
    </row>
    <row r="445" spans="1:35" x14ac:dyDescent="0.25">
      <c r="A445">
        <v>2024</v>
      </c>
      <c r="B445" t="s">
        <v>30</v>
      </c>
      <c r="C445" t="s">
        <v>31</v>
      </c>
      <c r="D445">
        <v>21865</v>
      </c>
      <c r="E445" t="s">
        <v>236</v>
      </c>
      <c r="F445" s="12" t="s">
        <v>106</v>
      </c>
      <c r="G445" s="12" t="s">
        <v>106</v>
      </c>
      <c r="H445" t="s">
        <v>10</v>
      </c>
      <c r="I445" s="13" t="s">
        <v>611</v>
      </c>
      <c r="J445" s="13">
        <f>IF(H445="EA", I445, 0)</f>
      </c>
      <c r="K445" s="13">
        <f>IF(H445="KG", I445, I445 * VLOOKUP(D445,Sku_Consolidated!A2:U948,21,FALSE))</f>
      </c>
      <c r="L445" s="14" t="s">
        <v>36</v>
      </c>
      <c r="M445">
        <v>88</v>
      </c>
      <c r="N445" s="14" t="s">
        <v>612</v>
      </c>
      <c r="O445" s="14" t="s">
        <v>613</v>
      </c>
      <c r="P445" s="14" t="s">
        <v>36</v>
      </c>
      <c r="Q445" s="14" t="s">
        <v>613</v>
      </c>
      <c r="R445">
        <f>IF(IFERROR(VLOOKUP(U445,Store_Showcase!B2:H134,7, FALSE), TRUE)=TRUE, IF(IFERROR(VLOOKUP(U445,Store_SRP!B2:H103,7, FALSE), TRUE)=TRUE,VLOOKUP(U445,Store_VAM!B2:H271,7, FALSE),VLOOKUP(U445,Store_SRP!B2:H103,7, FALSE)), VLOOKUP(U445,Store_Showcase!B2:H134,7, FALSE))</f>
      </c>
      <c r="S445">
        <f>IF(IFERROR(VLOOKUP(U445,Store_Showcase!B2:K134,10, FALSE), TRUE)=TRUE, IF(IFERROR(VLOOKUP(U445,Store_SRP!B2:K103,10, FALSE), TRUE)=TRUE,VLOOKUP(U445,Store_VAM!B2:K271,10, FALSE),VLOOKUP(U445,Store_SRP!B2:K103,10, FALSE)), VLOOKUP(U445,Store_Showcase!B2:K134,10, FALSE))</f>
      </c>
      <c r="T445">
        <f>IF(VLOOKUP(D445,Sku_Consolidated!A2:S948,19,FALSE)="SHOWCASE", VLOOKUP(U445,Store_Showcase!B2:L134,11, FALSE), IF(VLOOKUP(D445,Sku_Consolidated!A2:S948,19,FALSE)="VAM",VLOOKUP(U445,Store_VAM!B2:L271,11, FALSE),VLOOKUP(U445,Store_SRP!B2:L103,11, FALSE)))</f>
      </c>
      <c r="U445" s="14">
        <v>2002</v>
      </c>
      <c r="V445">
        <f>IF(VLOOKUP(D445,Sku_Consolidated!A2:S948,19,FALSE)="SHOWCASE", VLOOKUP(U445,Store_Showcase!B2:C134,2, FALSE), IF(VLOOKUP(D445,Sku_Consolidated!A2:S948,19,FALSE)="VAM",VLOOKUP(U445,Store_VAM!B2:C271,2, FALSE),VLOOKUP(U445,Store_SRP!B2:C103,2, FALSE)))</f>
      </c>
      <c r="W445">
        <f>VLOOKUP(D445,Sku_Consolidated!A2:G948, 7, FALSE)</f>
      </c>
      <c r="X445">
        <f>VLOOKUP(D445,Sku_Consolidated!A2:K948, 11, FALSE)</f>
      </c>
      <c r="Y445">
        <f>VLOOKUP(D445,Sku_Consolidated!A2:H948, 8, FALSE)</f>
      </c>
      <c r="Z445">
        <f>VLOOKUP(D445,Sku_Consolidated!A2:I948, 9, FALSE)</f>
      </c>
      <c r="AA445" t="s">
        <v>41</v>
      </c>
      <c r="AB445">
        <f>VLOOKUP(D445,Sku_Consolidated!A2:E948, {5}, FALSE)</f>
      </c>
      <c r="AC445">
        <f>IF(VLOOKUP(D445,Sku_Consolidated!A2:S948,19,FALSE)="SHOWCASE", VLOOKUP(U445,Store_Showcase!B2:N134,13, FALSE), IF(VLOOKUP(D445,Sku_Consolidated!A2:S948,19,FALSE)="VAM",VLOOKUP(U445,Store_VAM!B2:N271,13, FALSE),VLOOKUP(U445,Store_SRP!B2:N103,13, FALSE)))</f>
      </c>
      <c r="AD445">
        <f>IF(IFERROR(AC445,TRUE)=TRUE, "-","OK")</f>
      </c>
      <c r="AE445">
        <f>IF(IFERROR(VLOOKUP(U445,Store_Showcase!B2:H134,{5}, FALSE), TRUE)=TRUE, IF(IFERROR(VLOOKUP(U445,Store_SRP!B2:H103,{5}, FALSE), TRUE)=TRUE,VLOOKUP(U445,Store_VAM!B2:H271,{5}, FALSE),VLOOKUP(U445,Store_SRP!B2:H103,{5}, FALSE)), VLOOKUP(U445,Store_Showcase!B2:H134,{5}, FALSE))</f>
      </c>
      <c r="AF445">
        <f>IF(IFERROR(VLOOKUP(U445,Store_Showcase!B2:H134,{6}, FALSE), TRUE)=TRUE, IF(IFERROR(VLOOKUP(U445,Store_SRP!B2:H103,{6}, FALSE), TRUE)=TRUE,VLOOKUP(U445,Store_VAM!B2:H271,{6}, FALSE),VLOOKUP(U445,Store_SRP!B2:H103,{6}, FALSE)), VLOOKUP(U445,Store_Showcase!B2:H134,{6}, FALSE))</f>
      </c>
      <c r="AG445">
        <f>VLOOKUP(D445,Sku_Consolidated!A2:R948,18,FALSE)</f>
      </c>
      <c r="AH445">
        <f>VLOOKUP(D445,Sku_Consolidated!A2:S948,19,FALSE)</f>
      </c>
      <c r="AI445">
        <f>VLOOKUP(D445,Sku_Consolidated!A2:T948,20,FALSE)</f>
      </c>
    </row>
    <row r="446" spans="1:35" x14ac:dyDescent="0.25">
      <c r="A446">
        <v>2024</v>
      </c>
      <c r="B446" t="s">
        <v>30</v>
      </c>
      <c r="C446" t="s">
        <v>31</v>
      </c>
      <c r="D446">
        <v>21866</v>
      </c>
      <c r="E446" t="s">
        <v>240</v>
      </c>
      <c r="F446" s="12" t="s">
        <v>106</v>
      </c>
      <c r="G446" s="12" t="s">
        <v>106</v>
      </c>
      <c r="H446" t="s">
        <v>10</v>
      </c>
      <c r="I446" s="13" t="s">
        <v>614</v>
      </c>
      <c r="J446" s="13">
        <f>IF(H446="EA", I446, 0)</f>
      </c>
      <c r="K446" s="13">
        <f>IF(H446="KG", I446, I446 * VLOOKUP(D446,Sku_Consolidated!A2:U948,21,FALSE))</f>
      </c>
      <c r="L446" s="14" t="s">
        <v>36</v>
      </c>
      <c r="M446">
        <v>88</v>
      </c>
      <c r="N446" s="14" t="s">
        <v>615</v>
      </c>
      <c r="O446" s="14" t="s">
        <v>616</v>
      </c>
      <c r="P446" s="14" t="s">
        <v>36</v>
      </c>
      <c r="Q446" s="14" t="s">
        <v>616</v>
      </c>
      <c r="R446">
        <f>IF(IFERROR(VLOOKUP(U446,Store_Showcase!B2:H134,7, FALSE), TRUE)=TRUE, IF(IFERROR(VLOOKUP(U446,Store_SRP!B2:H103,7, FALSE), TRUE)=TRUE,VLOOKUP(U446,Store_VAM!B2:H271,7, FALSE),VLOOKUP(U446,Store_SRP!B2:H103,7, FALSE)), VLOOKUP(U446,Store_Showcase!B2:H134,7, FALSE))</f>
      </c>
      <c r="S446">
        <f>IF(IFERROR(VLOOKUP(U446,Store_Showcase!B2:K134,10, FALSE), TRUE)=TRUE, IF(IFERROR(VLOOKUP(U446,Store_SRP!B2:K103,10, FALSE), TRUE)=TRUE,VLOOKUP(U446,Store_VAM!B2:K271,10, FALSE),VLOOKUP(U446,Store_SRP!B2:K103,10, FALSE)), VLOOKUP(U446,Store_Showcase!B2:K134,10, FALSE))</f>
      </c>
      <c r="T446">
        <f>IF(VLOOKUP(D446,Sku_Consolidated!A2:S948,19,FALSE)="SHOWCASE", VLOOKUP(U446,Store_Showcase!B2:L134,11, FALSE), IF(VLOOKUP(D446,Sku_Consolidated!A2:S948,19,FALSE)="VAM",VLOOKUP(U446,Store_VAM!B2:L271,11, FALSE),VLOOKUP(U446,Store_SRP!B2:L103,11, FALSE)))</f>
      </c>
      <c r="U446" s="14">
        <v>2002</v>
      </c>
      <c r="V446">
        <f>IF(VLOOKUP(D446,Sku_Consolidated!A2:S948,19,FALSE)="SHOWCASE", VLOOKUP(U446,Store_Showcase!B2:C134,2, FALSE), IF(VLOOKUP(D446,Sku_Consolidated!A2:S948,19,FALSE)="VAM",VLOOKUP(U446,Store_VAM!B2:C271,2, FALSE),VLOOKUP(U446,Store_SRP!B2:C103,2, FALSE)))</f>
      </c>
      <c r="W446">
        <f>VLOOKUP(D446,Sku_Consolidated!A2:G948, 7, FALSE)</f>
      </c>
      <c r="X446">
        <f>VLOOKUP(D446,Sku_Consolidated!A2:K948, 11, FALSE)</f>
      </c>
      <c r="Y446">
        <f>VLOOKUP(D446,Sku_Consolidated!A2:H948, 8, FALSE)</f>
      </c>
      <c r="Z446">
        <f>VLOOKUP(D446,Sku_Consolidated!A2:I948, 9, FALSE)</f>
      </c>
      <c r="AA446" t="s">
        <v>41</v>
      </c>
      <c r="AB446">
        <f>VLOOKUP(D446,Sku_Consolidated!A2:E948, {5}, FALSE)</f>
      </c>
      <c r="AC446">
        <f>IF(VLOOKUP(D446,Sku_Consolidated!A2:S948,19,FALSE)="SHOWCASE", VLOOKUP(U446,Store_Showcase!B2:N134,13, FALSE), IF(VLOOKUP(D446,Sku_Consolidated!A2:S948,19,FALSE)="VAM",VLOOKUP(U446,Store_VAM!B2:N271,13, FALSE),VLOOKUP(U446,Store_SRP!B2:N103,13, FALSE)))</f>
      </c>
      <c r="AD446">
        <f>IF(IFERROR(AC446,TRUE)=TRUE, "-","OK")</f>
      </c>
      <c r="AE446">
        <f>IF(IFERROR(VLOOKUP(U446,Store_Showcase!B2:H134,{5}, FALSE), TRUE)=TRUE, IF(IFERROR(VLOOKUP(U446,Store_SRP!B2:H103,{5}, FALSE), TRUE)=TRUE,VLOOKUP(U446,Store_VAM!B2:H271,{5}, FALSE),VLOOKUP(U446,Store_SRP!B2:H103,{5}, FALSE)), VLOOKUP(U446,Store_Showcase!B2:H134,{5}, FALSE))</f>
      </c>
      <c r="AF446">
        <f>IF(IFERROR(VLOOKUP(U446,Store_Showcase!B2:H134,{6}, FALSE), TRUE)=TRUE, IF(IFERROR(VLOOKUP(U446,Store_SRP!B2:H103,{6}, FALSE), TRUE)=TRUE,VLOOKUP(U446,Store_VAM!B2:H271,{6}, FALSE),VLOOKUP(U446,Store_SRP!B2:H103,{6}, FALSE)), VLOOKUP(U446,Store_Showcase!B2:H134,{6}, FALSE))</f>
      </c>
      <c r="AG446">
        <f>VLOOKUP(D446,Sku_Consolidated!A2:R948,18,FALSE)</f>
      </c>
      <c r="AH446">
        <f>VLOOKUP(D446,Sku_Consolidated!A2:S948,19,FALSE)</f>
      </c>
      <c r="AI446">
        <f>VLOOKUP(D446,Sku_Consolidated!A2:T948,20,FALSE)</f>
      </c>
    </row>
    <row r="447" spans="1:35" x14ac:dyDescent="0.25">
      <c r="A447">
        <v>2024</v>
      </c>
      <c r="B447" t="s">
        <v>30</v>
      </c>
      <c r="C447" t="s">
        <v>31</v>
      </c>
      <c r="D447">
        <v>21923</v>
      </c>
      <c r="E447" t="s">
        <v>248</v>
      </c>
      <c r="F447" s="12" t="s">
        <v>106</v>
      </c>
      <c r="G447" s="12" t="s">
        <v>106</v>
      </c>
      <c r="H447" t="s">
        <v>10</v>
      </c>
      <c r="I447" s="13" t="s">
        <v>617</v>
      </c>
      <c r="J447" s="13">
        <f>IF(H447="EA", I447, 0)</f>
      </c>
      <c r="K447" s="13">
        <f>IF(H447="KG", I447, I447 * VLOOKUP(D447,Sku_Consolidated!A2:U948,21,FALSE))</f>
      </c>
      <c r="L447" s="14" t="s">
        <v>36</v>
      </c>
      <c r="M447">
        <v>86</v>
      </c>
      <c r="N447" s="14" t="s">
        <v>618</v>
      </c>
      <c r="O447" s="14" t="s">
        <v>619</v>
      </c>
      <c r="P447" s="14" t="s">
        <v>36</v>
      </c>
      <c r="Q447" s="14" t="s">
        <v>619</v>
      </c>
      <c r="R447">
        <f>IF(IFERROR(VLOOKUP(U447,Store_Showcase!B2:H134,7, FALSE), TRUE)=TRUE, IF(IFERROR(VLOOKUP(U447,Store_SRP!B2:H103,7, FALSE), TRUE)=TRUE,VLOOKUP(U447,Store_VAM!B2:H271,7, FALSE),VLOOKUP(U447,Store_SRP!B2:H103,7, FALSE)), VLOOKUP(U447,Store_Showcase!B2:H134,7, FALSE))</f>
      </c>
      <c r="S447">
        <f>IF(IFERROR(VLOOKUP(U447,Store_Showcase!B2:K134,10, FALSE), TRUE)=TRUE, IF(IFERROR(VLOOKUP(U447,Store_SRP!B2:K103,10, FALSE), TRUE)=TRUE,VLOOKUP(U447,Store_VAM!B2:K271,10, FALSE),VLOOKUP(U447,Store_SRP!B2:K103,10, FALSE)), VLOOKUP(U447,Store_Showcase!B2:K134,10, FALSE))</f>
      </c>
      <c r="T447">
        <f>IF(VLOOKUP(D447,Sku_Consolidated!A2:S948,19,FALSE)="SHOWCASE", VLOOKUP(U447,Store_Showcase!B2:L134,11, FALSE), IF(VLOOKUP(D447,Sku_Consolidated!A2:S948,19,FALSE)="VAM",VLOOKUP(U447,Store_VAM!B2:L271,11, FALSE),VLOOKUP(U447,Store_SRP!B2:L103,11, FALSE)))</f>
      </c>
      <c r="U447" s="14">
        <v>2002</v>
      </c>
      <c r="V447">
        <f>IF(VLOOKUP(D447,Sku_Consolidated!A2:S948,19,FALSE)="SHOWCASE", VLOOKUP(U447,Store_Showcase!B2:C134,2, FALSE), IF(VLOOKUP(D447,Sku_Consolidated!A2:S948,19,FALSE)="VAM",VLOOKUP(U447,Store_VAM!B2:C271,2, FALSE),VLOOKUP(U447,Store_SRP!B2:C103,2, FALSE)))</f>
      </c>
      <c r="W447">
        <f>VLOOKUP(D447,Sku_Consolidated!A2:G948, 7, FALSE)</f>
      </c>
      <c r="X447">
        <f>VLOOKUP(D447,Sku_Consolidated!A2:K948, 11, FALSE)</f>
      </c>
      <c r="Y447">
        <f>VLOOKUP(D447,Sku_Consolidated!A2:H948, 8, FALSE)</f>
      </c>
      <c r="Z447">
        <f>VLOOKUP(D447,Sku_Consolidated!A2:I948, 9, FALSE)</f>
      </c>
      <c r="AA447" t="s">
        <v>41</v>
      </c>
      <c r="AB447">
        <f>VLOOKUP(D447,Sku_Consolidated!A2:E948, {5}, FALSE)</f>
      </c>
      <c r="AC447">
        <f>IF(VLOOKUP(D447,Sku_Consolidated!A2:S948,19,FALSE)="SHOWCASE", VLOOKUP(U447,Store_Showcase!B2:N134,13, FALSE), IF(VLOOKUP(D447,Sku_Consolidated!A2:S948,19,FALSE)="VAM",VLOOKUP(U447,Store_VAM!B2:N271,13, FALSE),VLOOKUP(U447,Store_SRP!B2:N103,13, FALSE)))</f>
      </c>
      <c r="AD447">
        <f>IF(IFERROR(AC447,TRUE)=TRUE, "-","OK")</f>
      </c>
      <c r="AE447">
        <f>IF(IFERROR(VLOOKUP(U447,Store_Showcase!B2:H134,{5}, FALSE), TRUE)=TRUE, IF(IFERROR(VLOOKUP(U447,Store_SRP!B2:H103,{5}, FALSE), TRUE)=TRUE,VLOOKUP(U447,Store_VAM!B2:H271,{5}, FALSE),VLOOKUP(U447,Store_SRP!B2:H103,{5}, FALSE)), VLOOKUP(U447,Store_Showcase!B2:H134,{5}, FALSE))</f>
      </c>
      <c r="AF447">
        <f>IF(IFERROR(VLOOKUP(U447,Store_Showcase!B2:H134,{6}, FALSE), TRUE)=TRUE, IF(IFERROR(VLOOKUP(U447,Store_SRP!B2:H103,{6}, FALSE), TRUE)=TRUE,VLOOKUP(U447,Store_VAM!B2:H271,{6}, FALSE),VLOOKUP(U447,Store_SRP!B2:H103,{6}, FALSE)), VLOOKUP(U447,Store_Showcase!B2:H134,{6}, FALSE))</f>
      </c>
      <c r="AG447">
        <f>VLOOKUP(D447,Sku_Consolidated!A2:R948,18,FALSE)</f>
      </c>
      <c r="AH447">
        <f>VLOOKUP(D447,Sku_Consolidated!A2:S948,19,FALSE)</f>
      </c>
      <c r="AI447">
        <f>VLOOKUP(D447,Sku_Consolidated!A2:T948,20,FALSE)</f>
      </c>
    </row>
    <row r="448" spans="1:35" x14ac:dyDescent="0.25">
      <c r="A448">
        <v>2024</v>
      </c>
      <c r="B448" t="s">
        <v>30</v>
      </c>
      <c r="C448" t="s">
        <v>31</v>
      </c>
      <c r="D448">
        <v>22843</v>
      </c>
      <c r="E448" t="s">
        <v>255</v>
      </c>
      <c r="F448" s="12" t="s">
        <v>106</v>
      </c>
      <c r="G448" s="12" t="s">
        <v>106</v>
      </c>
      <c r="H448" t="s">
        <v>10</v>
      </c>
      <c r="I448" s="13" t="s">
        <v>620</v>
      </c>
      <c r="J448" s="13">
        <f>IF(H448="EA", I448, 0)</f>
      </c>
      <c r="K448" s="13">
        <f>IF(H448="KG", I448, I448 * VLOOKUP(D448,Sku_Consolidated!A2:U948,21,FALSE))</f>
      </c>
      <c r="L448" s="14" t="s">
        <v>36</v>
      </c>
      <c r="M448">
        <v>88</v>
      </c>
      <c r="N448" s="14" t="s">
        <v>621</v>
      </c>
      <c r="O448" s="14" t="s">
        <v>622</v>
      </c>
      <c r="P448" s="14" t="s">
        <v>36</v>
      </c>
      <c r="Q448" s="14" t="s">
        <v>622</v>
      </c>
      <c r="R448">
        <f>IF(IFERROR(VLOOKUP(U448,Store_Showcase!B2:H134,7, FALSE), TRUE)=TRUE, IF(IFERROR(VLOOKUP(U448,Store_SRP!B2:H103,7, FALSE), TRUE)=TRUE,VLOOKUP(U448,Store_VAM!B2:H271,7, FALSE),VLOOKUP(U448,Store_SRP!B2:H103,7, FALSE)), VLOOKUP(U448,Store_Showcase!B2:H134,7, FALSE))</f>
      </c>
      <c r="S448">
        <f>IF(IFERROR(VLOOKUP(U448,Store_Showcase!B2:K134,10, FALSE), TRUE)=TRUE, IF(IFERROR(VLOOKUP(U448,Store_SRP!B2:K103,10, FALSE), TRUE)=TRUE,VLOOKUP(U448,Store_VAM!B2:K271,10, FALSE),VLOOKUP(U448,Store_SRP!B2:K103,10, FALSE)), VLOOKUP(U448,Store_Showcase!B2:K134,10, FALSE))</f>
      </c>
      <c r="T448">
        <f>IF(VLOOKUP(D448,Sku_Consolidated!A2:S948,19,FALSE)="SHOWCASE", VLOOKUP(U448,Store_Showcase!B2:L134,11, FALSE), IF(VLOOKUP(D448,Sku_Consolidated!A2:S948,19,FALSE)="VAM",VLOOKUP(U448,Store_VAM!B2:L271,11, FALSE),VLOOKUP(U448,Store_SRP!B2:L103,11, FALSE)))</f>
      </c>
      <c r="U448" s="14">
        <v>2002</v>
      </c>
      <c r="V448">
        <f>IF(VLOOKUP(D448,Sku_Consolidated!A2:S948,19,FALSE)="SHOWCASE", VLOOKUP(U448,Store_Showcase!B2:C134,2, FALSE), IF(VLOOKUP(D448,Sku_Consolidated!A2:S948,19,FALSE)="VAM",VLOOKUP(U448,Store_VAM!B2:C271,2, FALSE),VLOOKUP(U448,Store_SRP!B2:C103,2, FALSE)))</f>
      </c>
      <c r="W448">
        <f>VLOOKUP(D448,Sku_Consolidated!A2:G948, 7, FALSE)</f>
      </c>
      <c r="X448">
        <f>VLOOKUP(D448,Sku_Consolidated!A2:K948, 11, FALSE)</f>
      </c>
      <c r="Y448">
        <f>VLOOKUP(D448,Sku_Consolidated!A2:H948, 8, FALSE)</f>
      </c>
      <c r="Z448">
        <f>VLOOKUP(D448,Sku_Consolidated!A2:I948, 9, FALSE)</f>
      </c>
      <c r="AA448" t="s">
        <v>41</v>
      </c>
      <c r="AB448">
        <f>VLOOKUP(D448,Sku_Consolidated!A2:E948, {5}, FALSE)</f>
      </c>
      <c r="AC448">
        <f>IF(VLOOKUP(D448,Sku_Consolidated!A2:S948,19,FALSE)="SHOWCASE", VLOOKUP(U448,Store_Showcase!B2:N134,13, FALSE), IF(VLOOKUP(D448,Sku_Consolidated!A2:S948,19,FALSE)="VAM",VLOOKUP(U448,Store_VAM!B2:N271,13, FALSE),VLOOKUP(U448,Store_SRP!B2:N103,13, FALSE)))</f>
      </c>
      <c r="AD448">
        <f>IF(IFERROR(AC448,TRUE)=TRUE, "-","OK")</f>
      </c>
      <c r="AE448">
        <f>IF(IFERROR(VLOOKUP(U448,Store_Showcase!B2:H134,{5}, FALSE), TRUE)=TRUE, IF(IFERROR(VLOOKUP(U448,Store_SRP!B2:H103,{5}, FALSE), TRUE)=TRUE,VLOOKUP(U448,Store_VAM!B2:H271,{5}, FALSE),VLOOKUP(U448,Store_SRP!B2:H103,{5}, FALSE)), VLOOKUP(U448,Store_Showcase!B2:H134,{5}, FALSE))</f>
      </c>
      <c r="AF448">
        <f>IF(IFERROR(VLOOKUP(U448,Store_Showcase!B2:H134,{6}, FALSE), TRUE)=TRUE, IF(IFERROR(VLOOKUP(U448,Store_SRP!B2:H103,{6}, FALSE), TRUE)=TRUE,VLOOKUP(U448,Store_VAM!B2:H271,{6}, FALSE),VLOOKUP(U448,Store_SRP!B2:H103,{6}, FALSE)), VLOOKUP(U448,Store_Showcase!B2:H134,{6}, FALSE))</f>
      </c>
      <c r="AG448">
        <f>VLOOKUP(D448,Sku_Consolidated!A2:R948,18,FALSE)</f>
      </c>
      <c r="AH448">
        <f>VLOOKUP(D448,Sku_Consolidated!A2:S948,19,FALSE)</f>
      </c>
      <c r="AI448">
        <f>VLOOKUP(D448,Sku_Consolidated!A2:T948,20,FALSE)</f>
      </c>
    </row>
    <row r="449" spans="1:35" x14ac:dyDescent="0.25">
      <c r="A449">
        <v>2024</v>
      </c>
      <c r="B449" t="s">
        <v>30</v>
      </c>
      <c r="C449" t="s">
        <v>31</v>
      </c>
      <c r="D449">
        <v>21827</v>
      </c>
      <c r="E449" t="s">
        <v>210</v>
      </c>
      <c r="F449" s="12" t="s">
        <v>107</v>
      </c>
      <c r="G449" s="12" t="s">
        <v>107</v>
      </c>
      <c r="H449" t="s">
        <v>10</v>
      </c>
      <c r="I449" s="13" t="s">
        <v>623</v>
      </c>
      <c r="J449" s="13">
        <f>IF(H449="EA", I449, 0)</f>
      </c>
      <c r="K449" s="13">
        <f>IF(H449="KG", I449, I449 * VLOOKUP(D449,Sku_Consolidated!A2:U948,21,FALSE))</f>
      </c>
      <c r="L449" s="14" t="s">
        <v>36</v>
      </c>
      <c r="M449">
        <v>88</v>
      </c>
      <c r="N449" s="14" t="s">
        <v>624</v>
      </c>
      <c r="O449" s="14" t="s">
        <v>625</v>
      </c>
      <c r="P449" s="14" t="s">
        <v>626</v>
      </c>
      <c r="Q449" s="14" t="s">
        <v>627</v>
      </c>
      <c r="R449">
        <f>IF(IFERROR(VLOOKUP(U449,Store_Showcase!B2:H134,7, FALSE), TRUE)=TRUE, IF(IFERROR(VLOOKUP(U449,Store_SRP!B2:H103,7, FALSE), TRUE)=TRUE,VLOOKUP(U449,Store_VAM!B2:H271,7, FALSE),VLOOKUP(U449,Store_SRP!B2:H103,7, FALSE)), VLOOKUP(U449,Store_Showcase!B2:H134,7, FALSE))</f>
      </c>
      <c r="S449">
        <f>IF(IFERROR(VLOOKUP(U449,Store_Showcase!B2:K134,10, FALSE), TRUE)=TRUE, IF(IFERROR(VLOOKUP(U449,Store_SRP!B2:K103,10, FALSE), TRUE)=TRUE,VLOOKUP(U449,Store_VAM!B2:K271,10, FALSE),VLOOKUP(U449,Store_SRP!B2:K103,10, FALSE)), VLOOKUP(U449,Store_Showcase!B2:K134,10, FALSE))</f>
      </c>
      <c r="T449">
        <f>IF(VLOOKUP(D449,Sku_Consolidated!A2:S948,19,FALSE)="SHOWCASE", VLOOKUP(U449,Store_Showcase!B2:L134,11, FALSE), IF(VLOOKUP(D449,Sku_Consolidated!A2:S948,19,FALSE)="VAM",VLOOKUP(U449,Store_VAM!B2:L271,11, FALSE),VLOOKUP(U449,Store_SRP!B2:L103,11, FALSE)))</f>
      </c>
      <c r="U449" s="14">
        <v>2002</v>
      </c>
      <c r="V449">
        <f>IF(VLOOKUP(D449,Sku_Consolidated!A2:S948,19,FALSE)="SHOWCASE", VLOOKUP(U449,Store_Showcase!B2:C134,2, FALSE), IF(VLOOKUP(D449,Sku_Consolidated!A2:S948,19,FALSE)="VAM",VLOOKUP(U449,Store_VAM!B2:C271,2, FALSE),VLOOKUP(U449,Store_SRP!B2:C103,2, FALSE)))</f>
      </c>
      <c r="W449">
        <f>VLOOKUP(D449,Sku_Consolidated!A2:G948, 7, FALSE)</f>
      </c>
      <c r="X449">
        <f>VLOOKUP(D449,Sku_Consolidated!A2:K948, 11, FALSE)</f>
      </c>
      <c r="Y449">
        <f>VLOOKUP(D449,Sku_Consolidated!A2:H948, 8, FALSE)</f>
      </c>
      <c r="Z449">
        <f>VLOOKUP(D449,Sku_Consolidated!A2:I948, 9, FALSE)</f>
      </c>
      <c r="AA449" t="s">
        <v>41</v>
      </c>
      <c r="AB449">
        <f>VLOOKUP(D449,Sku_Consolidated!A2:E948, {5}, FALSE)</f>
      </c>
      <c r="AC449">
        <f>IF(VLOOKUP(D449,Sku_Consolidated!A2:S948,19,FALSE)="SHOWCASE", VLOOKUP(U449,Store_Showcase!B2:N134,13, FALSE), IF(VLOOKUP(D449,Sku_Consolidated!A2:S948,19,FALSE)="VAM",VLOOKUP(U449,Store_VAM!B2:N271,13, FALSE),VLOOKUP(U449,Store_SRP!B2:N103,13, FALSE)))</f>
      </c>
      <c r="AD449">
        <f>IF(IFERROR(AC449,TRUE)=TRUE, "-","OK")</f>
      </c>
      <c r="AE449">
        <f>IF(IFERROR(VLOOKUP(U449,Store_Showcase!B2:H134,{5}, FALSE), TRUE)=TRUE, IF(IFERROR(VLOOKUP(U449,Store_SRP!B2:H103,{5}, FALSE), TRUE)=TRUE,VLOOKUP(U449,Store_VAM!B2:H271,{5}, FALSE),VLOOKUP(U449,Store_SRP!B2:H103,{5}, FALSE)), VLOOKUP(U449,Store_Showcase!B2:H134,{5}, FALSE))</f>
      </c>
      <c r="AF449">
        <f>IF(IFERROR(VLOOKUP(U449,Store_Showcase!B2:H134,{6}, FALSE), TRUE)=TRUE, IF(IFERROR(VLOOKUP(U449,Store_SRP!B2:H103,{6}, FALSE), TRUE)=TRUE,VLOOKUP(U449,Store_VAM!B2:H271,{6}, FALSE),VLOOKUP(U449,Store_SRP!B2:H103,{6}, FALSE)), VLOOKUP(U449,Store_Showcase!B2:H134,{6}, FALSE))</f>
      </c>
      <c r="AG449">
        <f>VLOOKUP(D449,Sku_Consolidated!A2:R948,18,FALSE)</f>
      </c>
      <c r="AH449">
        <f>VLOOKUP(D449,Sku_Consolidated!A2:S948,19,FALSE)</f>
      </c>
      <c r="AI449">
        <f>VLOOKUP(D449,Sku_Consolidated!A2:T948,20,FALSE)</f>
      </c>
    </row>
    <row r="450" spans="1:35" x14ac:dyDescent="0.25">
      <c r="A450">
        <v>2024</v>
      </c>
      <c r="B450" t="s">
        <v>30</v>
      </c>
      <c r="C450" t="s">
        <v>31</v>
      </c>
      <c r="D450">
        <v>21832</v>
      </c>
      <c r="E450" t="s">
        <v>264</v>
      </c>
      <c r="F450" s="12" t="s">
        <v>107</v>
      </c>
      <c r="G450" s="12" t="s">
        <v>107</v>
      </c>
      <c r="H450" t="s">
        <v>10</v>
      </c>
      <c r="I450" s="13" t="s">
        <v>628</v>
      </c>
      <c r="J450" s="13">
        <f>IF(H450="EA", I450, 0)</f>
      </c>
      <c r="K450" s="13">
        <f>IF(H450="KG", I450, I450 * VLOOKUP(D450,Sku_Consolidated!A2:U948,21,FALSE))</f>
      </c>
      <c r="L450" s="14" t="s">
        <v>36</v>
      </c>
      <c r="M450">
        <v>88</v>
      </c>
      <c r="N450" s="14" t="s">
        <v>629</v>
      </c>
      <c r="O450" s="14" t="s">
        <v>630</v>
      </c>
      <c r="P450" s="14" t="s">
        <v>36</v>
      </c>
      <c r="Q450" s="14" t="s">
        <v>630</v>
      </c>
      <c r="R450">
        <f>IF(IFERROR(VLOOKUP(U450,Store_Showcase!B2:H134,7, FALSE), TRUE)=TRUE, IF(IFERROR(VLOOKUP(U450,Store_SRP!B2:H103,7, FALSE), TRUE)=TRUE,VLOOKUP(U450,Store_VAM!B2:H271,7, FALSE),VLOOKUP(U450,Store_SRP!B2:H103,7, FALSE)), VLOOKUP(U450,Store_Showcase!B2:H134,7, FALSE))</f>
      </c>
      <c r="S450">
        <f>IF(IFERROR(VLOOKUP(U450,Store_Showcase!B2:K134,10, FALSE), TRUE)=TRUE, IF(IFERROR(VLOOKUP(U450,Store_SRP!B2:K103,10, FALSE), TRUE)=TRUE,VLOOKUP(U450,Store_VAM!B2:K271,10, FALSE),VLOOKUP(U450,Store_SRP!B2:K103,10, FALSE)), VLOOKUP(U450,Store_Showcase!B2:K134,10, FALSE))</f>
      </c>
      <c r="T450">
        <f>IF(VLOOKUP(D450,Sku_Consolidated!A2:S948,19,FALSE)="SHOWCASE", VLOOKUP(U450,Store_Showcase!B2:L134,11, FALSE), IF(VLOOKUP(D450,Sku_Consolidated!A2:S948,19,FALSE)="VAM",VLOOKUP(U450,Store_VAM!B2:L271,11, FALSE),VLOOKUP(U450,Store_SRP!B2:L103,11, FALSE)))</f>
      </c>
      <c r="U450" s="14">
        <v>2002</v>
      </c>
      <c r="V450">
        <f>IF(VLOOKUP(D450,Sku_Consolidated!A2:S948,19,FALSE)="SHOWCASE", VLOOKUP(U450,Store_Showcase!B2:C134,2, FALSE), IF(VLOOKUP(D450,Sku_Consolidated!A2:S948,19,FALSE)="VAM",VLOOKUP(U450,Store_VAM!B2:C271,2, FALSE),VLOOKUP(U450,Store_SRP!B2:C103,2, FALSE)))</f>
      </c>
      <c r="W450">
        <f>VLOOKUP(D450,Sku_Consolidated!A2:G948, 7, FALSE)</f>
      </c>
      <c r="X450">
        <f>VLOOKUP(D450,Sku_Consolidated!A2:K948, 11, FALSE)</f>
      </c>
      <c r="Y450">
        <f>VLOOKUP(D450,Sku_Consolidated!A2:H948, 8, FALSE)</f>
      </c>
      <c r="Z450">
        <f>VLOOKUP(D450,Sku_Consolidated!A2:I948, 9, FALSE)</f>
      </c>
      <c r="AA450" t="s">
        <v>41</v>
      </c>
      <c r="AB450">
        <f>VLOOKUP(D450,Sku_Consolidated!A2:E948, {5}, FALSE)</f>
      </c>
      <c r="AC450">
        <f>IF(VLOOKUP(D450,Sku_Consolidated!A2:S948,19,FALSE)="SHOWCASE", VLOOKUP(U450,Store_Showcase!B2:N134,13, FALSE), IF(VLOOKUP(D450,Sku_Consolidated!A2:S948,19,FALSE)="VAM",VLOOKUP(U450,Store_VAM!B2:N271,13, FALSE),VLOOKUP(U450,Store_SRP!B2:N103,13, FALSE)))</f>
      </c>
      <c r="AD450">
        <f>IF(IFERROR(AC450,TRUE)=TRUE, "-","OK")</f>
      </c>
      <c r="AE450">
        <f>IF(IFERROR(VLOOKUP(U450,Store_Showcase!B2:H134,{5}, FALSE), TRUE)=TRUE, IF(IFERROR(VLOOKUP(U450,Store_SRP!B2:H103,{5}, FALSE), TRUE)=TRUE,VLOOKUP(U450,Store_VAM!B2:H271,{5}, FALSE),VLOOKUP(U450,Store_SRP!B2:H103,{5}, FALSE)), VLOOKUP(U450,Store_Showcase!B2:H134,{5}, FALSE))</f>
      </c>
      <c r="AF450">
        <f>IF(IFERROR(VLOOKUP(U450,Store_Showcase!B2:H134,{6}, FALSE), TRUE)=TRUE, IF(IFERROR(VLOOKUP(U450,Store_SRP!B2:H103,{6}, FALSE), TRUE)=TRUE,VLOOKUP(U450,Store_VAM!B2:H271,{6}, FALSE),VLOOKUP(U450,Store_SRP!B2:H103,{6}, FALSE)), VLOOKUP(U450,Store_Showcase!B2:H134,{6}, FALSE))</f>
      </c>
      <c r="AG450">
        <f>VLOOKUP(D450,Sku_Consolidated!A2:R948,18,FALSE)</f>
      </c>
      <c r="AH450">
        <f>VLOOKUP(D450,Sku_Consolidated!A2:S948,19,FALSE)</f>
      </c>
      <c r="AI450">
        <f>VLOOKUP(D450,Sku_Consolidated!A2:T948,20,FALSE)</f>
      </c>
    </row>
    <row r="451" spans="1:35" x14ac:dyDescent="0.25">
      <c r="A451">
        <v>2024</v>
      </c>
      <c r="B451" t="s">
        <v>30</v>
      </c>
      <c r="C451" t="s">
        <v>31</v>
      </c>
      <c r="D451">
        <v>21834</v>
      </c>
      <c r="E451" t="s">
        <v>216</v>
      </c>
      <c r="F451" s="12" t="s">
        <v>107</v>
      </c>
      <c r="G451" s="12" t="s">
        <v>107</v>
      </c>
      <c r="H451" t="s">
        <v>10</v>
      </c>
      <c r="I451" s="13" t="s">
        <v>608</v>
      </c>
      <c r="J451" s="13">
        <f>IF(H451="EA", I451, 0)</f>
      </c>
      <c r="K451" s="13">
        <f>IF(H451="KG", I451, I451 * VLOOKUP(D451,Sku_Consolidated!A2:U948,21,FALSE))</f>
      </c>
      <c r="L451" s="14" t="s">
        <v>36</v>
      </c>
      <c r="M451">
        <v>88</v>
      </c>
      <c r="N451" s="14" t="s">
        <v>631</v>
      </c>
      <c r="O451" s="14" t="s">
        <v>632</v>
      </c>
      <c r="P451" s="14" t="s">
        <v>36</v>
      </c>
      <c r="Q451" s="14" t="s">
        <v>632</v>
      </c>
      <c r="R451">
        <f>IF(IFERROR(VLOOKUP(U451,Store_Showcase!B2:H134,7, FALSE), TRUE)=TRUE, IF(IFERROR(VLOOKUP(U451,Store_SRP!B2:H103,7, FALSE), TRUE)=TRUE,VLOOKUP(U451,Store_VAM!B2:H271,7, FALSE),VLOOKUP(U451,Store_SRP!B2:H103,7, FALSE)), VLOOKUP(U451,Store_Showcase!B2:H134,7, FALSE))</f>
      </c>
      <c r="S451">
        <f>IF(IFERROR(VLOOKUP(U451,Store_Showcase!B2:K134,10, FALSE), TRUE)=TRUE, IF(IFERROR(VLOOKUP(U451,Store_SRP!B2:K103,10, FALSE), TRUE)=TRUE,VLOOKUP(U451,Store_VAM!B2:K271,10, FALSE),VLOOKUP(U451,Store_SRP!B2:K103,10, FALSE)), VLOOKUP(U451,Store_Showcase!B2:K134,10, FALSE))</f>
      </c>
      <c r="T451">
        <f>IF(VLOOKUP(D451,Sku_Consolidated!A2:S948,19,FALSE)="SHOWCASE", VLOOKUP(U451,Store_Showcase!B2:L134,11, FALSE), IF(VLOOKUP(D451,Sku_Consolidated!A2:S948,19,FALSE)="VAM",VLOOKUP(U451,Store_VAM!B2:L271,11, FALSE),VLOOKUP(U451,Store_SRP!B2:L103,11, FALSE)))</f>
      </c>
      <c r="U451" s="14">
        <v>2002</v>
      </c>
      <c r="V451">
        <f>IF(VLOOKUP(D451,Sku_Consolidated!A2:S948,19,FALSE)="SHOWCASE", VLOOKUP(U451,Store_Showcase!B2:C134,2, FALSE), IF(VLOOKUP(D451,Sku_Consolidated!A2:S948,19,FALSE)="VAM",VLOOKUP(U451,Store_VAM!B2:C271,2, FALSE),VLOOKUP(U451,Store_SRP!B2:C103,2, FALSE)))</f>
      </c>
      <c r="W451">
        <f>VLOOKUP(D451,Sku_Consolidated!A2:G948, 7, FALSE)</f>
      </c>
      <c r="X451">
        <f>VLOOKUP(D451,Sku_Consolidated!A2:K948, 11, FALSE)</f>
      </c>
      <c r="Y451">
        <f>VLOOKUP(D451,Sku_Consolidated!A2:H948, 8, FALSE)</f>
      </c>
      <c r="Z451">
        <f>VLOOKUP(D451,Sku_Consolidated!A2:I948, 9, FALSE)</f>
      </c>
      <c r="AA451" t="s">
        <v>41</v>
      </c>
      <c r="AB451">
        <f>VLOOKUP(D451,Sku_Consolidated!A2:E948, {5}, FALSE)</f>
      </c>
      <c r="AC451">
        <f>IF(VLOOKUP(D451,Sku_Consolidated!A2:S948,19,FALSE)="SHOWCASE", VLOOKUP(U451,Store_Showcase!B2:N134,13, FALSE), IF(VLOOKUP(D451,Sku_Consolidated!A2:S948,19,FALSE)="VAM",VLOOKUP(U451,Store_VAM!B2:N271,13, FALSE),VLOOKUP(U451,Store_SRP!B2:N103,13, FALSE)))</f>
      </c>
      <c r="AD451">
        <f>IF(IFERROR(AC451,TRUE)=TRUE, "-","OK")</f>
      </c>
      <c r="AE451">
        <f>IF(IFERROR(VLOOKUP(U451,Store_Showcase!B2:H134,{5}, FALSE), TRUE)=TRUE, IF(IFERROR(VLOOKUP(U451,Store_SRP!B2:H103,{5}, FALSE), TRUE)=TRUE,VLOOKUP(U451,Store_VAM!B2:H271,{5}, FALSE),VLOOKUP(U451,Store_SRP!B2:H103,{5}, FALSE)), VLOOKUP(U451,Store_Showcase!B2:H134,{5}, FALSE))</f>
      </c>
      <c r="AF451">
        <f>IF(IFERROR(VLOOKUP(U451,Store_Showcase!B2:H134,{6}, FALSE), TRUE)=TRUE, IF(IFERROR(VLOOKUP(U451,Store_SRP!B2:H103,{6}, FALSE), TRUE)=TRUE,VLOOKUP(U451,Store_VAM!B2:H271,{6}, FALSE),VLOOKUP(U451,Store_SRP!B2:H103,{6}, FALSE)), VLOOKUP(U451,Store_Showcase!B2:H134,{6}, FALSE))</f>
      </c>
      <c r="AG451">
        <f>VLOOKUP(D451,Sku_Consolidated!A2:R948,18,FALSE)</f>
      </c>
      <c r="AH451">
        <f>VLOOKUP(D451,Sku_Consolidated!A2:S948,19,FALSE)</f>
      </c>
      <c r="AI451">
        <f>VLOOKUP(D451,Sku_Consolidated!A2:T948,20,FALSE)</f>
      </c>
    </row>
    <row r="452" spans="1:35" x14ac:dyDescent="0.25">
      <c r="A452">
        <v>2024</v>
      </c>
      <c r="B452" t="s">
        <v>30</v>
      </c>
      <c r="C452" t="s">
        <v>31</v>
      </c>
      <c r="D452">
        <v>21841</v>
      </c>
      <c r="E452" t="s">
        <v>224</v>
      </c>
      <c r="F452" s="12" t="s">
        <v>107</v>
      </c>
      <c r="G452" s="12" t="s">
        <v>107</v>
      </c>
      <c r="H452" t="s">
        <v>10</v>
      </c>
      <c r="I452" s="13" t="s">
        <v>362</v>
      </c>
      <c r="J452" s="13">
        <f>IF(H452="EA", I452, 0)</f>
      </c>
      <c r="K452" s="13">
        <f>IF(H452="KG", I452, I452 * VLOOKUP(D452,Sku_Consolidated!A2:U948,21,FALSE))</f>
      </c>
      <c r="L452" s="14" t="s">
        <v>36</v>
      </c>
      <c r="M452">
        <v>88</v>
      </c>
      <c r="N452" s="14" t="s">
        <v>471</v>
      </c>
      <c r="O452" s="14" t="s">
        <v>472</v>
      </c>
      <c r="P452" s="14" t="s">
        <v>36</v>
      </c>
      <c r="Q452" s="14" t="s">
        <v>472</v>
      </c>
      <c r="R452">
        <f>IF(IFERROR(VLOOKUP(U452,Store_Showcase!B2:H134,7, FALSE), TRUE)=TRUE, IF(IFERROR(VLOOKUP(U452,Store_SRP!B2:H103,7, FALSE), TRUE)=TRUE,VLOOKUP(U452,Store_VAM!B2:H271,7, FALSE),VLOOKUP(U452,Store_SRP!B2:H103,7, FALSE)), VLOOKUP(U452,Store_Showcase!B2:H134,7, FALSE))</f>
      </c>
      <c r="S452">
        <f>IF(IFERROR(VLOOKUP(U452,Store_Showcase!B2:K134,10, FALSE), TRUE)=TRUE, IF(IFERROR(VLOOKUP(U452,Store_SRP!B2:K103,10, FALSE), TRUE)=TRUE,VLOOKUP(U452,Store_VAM!B2:K271,10, FALSE),VLOOKUP(U452,Store_SRP!B2:K103,10, FALSE)), VLOOKUP(U452,Store_Showcase!B2:K134,10, FALSE))</f>
      </c>
      <c r="T452">
        <f>IF(VLOOKUP(D452,Sku_Consolidated!A2:S948,19,FALSE)="SHOWCASE", VLOOKUP(U452,Store_Showcase!B2:L134,11, FALSE), IF(VLOOKUP(D452,Sku_Consolidated!A2:S948,19,FALSE)="VAM",VLOOKUP(U452,Store_VAM!B2:L271,11, FALSE),VLOOKUP(U452,Store_SRP!B2:L103,11, FALSE)))</f>
      </c>
      <c r="U452" s="14">
        <v>2002</v>
      </c>
      <c r="V452">
        <f>IF(VLOOKUP(D452,Sku_Consolidated!A2:S948,19,FALSE)="SHOWCASE", VLOOKUP(U452,Store_Showcase!B2:C134,2, FALSE), IF(VLOOKUP(D452,Sku_Consolidated!A2:S948,19,FALSE)="VAM",VLOOKUP(U452,Store_VAM!B2:C271,2, FALSE),VLOOKUP(U452,Store_SRP!B2:C103,2, FALSE)))</f>
      </c>
      <c r="W452">
        <f>VLOOKUP(D452,Sku_Consolidated!A2:G948, 7, FALSE)</f>
      </c>
      <c r="X452">
        <f>VLOOKUP(D452,Sku_Consolidated!A2:K948, 11, FALSE)</f>
      </c>
      <c r="Y452">
        <f>VLOOKUP(D452,Sku_Consolidated!A2:H948, 8, FALSE)</f>
      </c>
      <c r="Z452">
        <f>VLOOKUP(D452,Sku_Consolidated!A2:I948, 9, FALSE)</f>
      </c>
      <c r="AA452" t="s">
        <v>41</v>
      </c>
      <c r="AB452">
        <f>VLOOKUP(D452,Sku_Consolidated!A2:E948, {5}, FALSE)</f>
      </c>
      <c r="AC452">
        <f>IF(VLOOKUP(D452,Sku_Consolidated!A2:S948,19,FALSE)="SHOWCASE", VLOOKUP(U452,Store_Showcase!B2:N134,13, FALSE), IF(VLOOKUP(D452,Sku_Consolidated!A2:S948,19,FALSE)="VAM",VLOOKUP(U452,Store_VAM!B2:N271,13, FALSE),VLOOKUP(U452,Store_SRP!B2:N103,13, FALSE)))</f>
      </c>
      <c r="AD452">
        <f>IF(IFERROR(AC452,TRUE)=TRUE, "-","OK")</f>
      </c>
      <c r="AE452">
        <f>IF(IFERROR(VLOOKUP(U452,Store_Showcase!B2:H134,{5}, FALSE), TRUE)=TRUE, IF(IFERROR(VLOOKUP(U452,Store_SRP!B2:H103,{5}, FALSE), TRUE)=TRUE,VLOOKUP(U452,Store_VAM!B2:H271,{5}, FALSE),VLOOKUP(U452,Store_SRP!B2:H103,{5}, FALSE)), VLOOKUP(U452,Store_Showcase!B2:H134,{5}, FALSE))</f>
      </c>
      <c r="AF452">
        <f>IF(IFERROR(VLOOKUP(U452,Store_Showcase!B2:H134,{6}, FALSE), TRUE)=TRUE, IF(IFERROR(VLOOKUP(U452,Store_SRP!B2:H103,{6}, FALSE), TRUE)=TRUE,VLOOKUP(U452,Store_VAM!B2:H271,{6}, FALSE),VLOOKUP(U452,Store_SRP!B2:H103,{6}, FALSE)), VLOOKUP(U452,Store_Showcase!B2:H134,{6}, FALSE))</f>
      </c>
      <c r="AG452">
        <f>VLOOKUP(D452,Sku_Consolidated!A2:R948,18,FALSE)</f>
      </c>
      <c r="AH452">
        <f>VLOOKUP(D452,Sku_Consolidated!A2:S948,19,FALSE)</f>
      </c>
      <c r="AI452">
        <f>VLOOKUP(D452,Sku_Consolidated!A2:T948,20,FALSE)</f>
      </c>
    </row>
    <row r="453" spans="1:35" x14ac:dyDescent="0.25">
      <c r="A453">
        <v>2024</v>
      </c>
      <c r="B453" t="s">
        <v>30</v>
      </c>
      <c r="C453" t="s">
        <v>31</v>
      </c>
      <c r="D453">
        <v>21851</v>
      </c>
      <c r="E453" t="s">
        <v>232</v>
      </c>
      <c r="F453" s="12" t="s">
        <v>107</v>
      </c>
      <c r="G453" s="12" t="s">
        <v>107</v>
      </c>
      <c r="H453" t="s">
        <v>10</v>
      </c>
      <c r="I453" s="13" t="s">
        <v>633</v>
      </c>
      <c r="J453" s="13">
        <f>IF(H453="EA", I453, 0)</f>
      </c>
      <c r="K453" s="13">
        <f>IF(H453="KG", I453, I453 * VLOOKUP(D453,Sku_Consolidated!A2:U948,21,FALSE))</f>
      </c>
      <c r="L453" s="14" t="s">
        <v>36</v>
      </c>
      <c r="M453">
        <v>88</v>
      </c>
      <c r="N453" s="14" t="s">
        <v>634</v>
      </c>
      <c r="O453" s="14" t="s">
        <v>635</v>
      </c>
      <c r="P453" s="14" t="s">
        <v>36</v>
      </c>
      <c r="Q453" s="14" t="s">
        <v>635</v>
      </c>
      <c r="R453">
        <f>IF(IFERROR(VLOOKUP(U453,Store_Showcase!B2:H134,7, FALSE), TRUE)=TRUE, IF(IFERROR(VLOOKUP(U453,Store_SRP!B2:H103,7, FALSE), TRUE)=TRUE,VLOOKUP(U453,Store_VAM!B2:H271,7, FALSE),VLOOKUP(U453,Store_SRP!B2:H103,7, FALSE)), VLOOKUP(U453,Store_Showcase!B2:H134,7, FALSE))</f>
      </c>
      <c r="S453">
        <f>IF(IFERROR(VLOOKUP(U453,Store_Showcase!B2:K134,10, FALSE), TRUE)=TRUE, IF(IFERROR(VLOOKUP(U453,Store_SRP!B2:K103,10, FALSE), TRUE)=TRUE,VLOOKUP(U453,Store_VAM!B2:K271,10, FALSE),VLOOKUP(U453,Store_SRP!B2:K103,10, FALSE)), VLOOKUP(U453,Store_Showcase!B2:K134,10, FALSE))</f>
      </c>
      <c r="T453">
        <f>IF(VLOOKUP(D453,Sku_Consolidated!A2:S948,19,FALSE)="SHOWCASE", VLOOKUP(U453,Store_Showcase!B2:L134,11, FALSE), IF(VLOOKUP(D453,Sku_Consolidated!A2:S948,19,FALSE)="VAM",VLOOKUP(U453,Store_VAM!B2:L271,11, FALSE),VLOOKUP(U453,Store_SRP!B2:L103,11, FALSE)))</f>
      </c>
      <c r="U453" s="14">
        <v>2002</v>
      </c>
      <c r="V453">
        <f>IF(VLOOKUP(D453,Sku_Consolidated!A2:S948,19,FALSE)="SHOWCASE", VLOOKUP(U453,Store_Showcase!B2:C134,2, FALSE), IF(VLOOKUP(D453,Sku_Consolidated!A2:S948,19,FALSE)="VAM",VLOOKUP(U453,Store_VAM!B2:C271,2, FALSE),VLOOKUP(U453,Store_SRP!B2:C103,2, FALSE)))</f>
      </c>
      <c r="W453">
        <f>VLOOKUP(D453,Sku_Consolidated!A2:G948, 7, FALSE)</f>
      </c>
      <c r="X453">
        <f>VLOOKUP(D453,Sku_Consolidated!A2:K948, 11, FALSE)</f>
      </c>
      <c r="Y453">
        <f>VLOOKUP(D453,Sku_Consolidated!A2:H948, 8, FALSE)</f>
      </c>
      <c r="Z453">
        <f>VLOOKUP(D453,Sku_Consolidated!A2:I948, 9, FALSE)</f>
      </c>
      <c r="AA453" t="s">
        <v>41</v>
      </c>
      <c r="AB453">
        <f>VLOOKUP(D453,Sku_Consolidated!A2:E948, {5}, FALSE)</f>
      </c>
      <c r="AC453">
        <f>IF(VLOOKUP(D453,Sku_Consolidated!A2:S948,19,FALSE)="SHOWCASE", VLOOKUP(U453,Store_Showcase!B2:N134,13, FALSE), IF(VLOOKUP(D453,Sku_Consolidated!A2:S948,19,FALSE)="VAM",VLOOKUP(U453,Store_VAM!B2:N271,13, FALSE),VLOOKUP(U453,Store_SRP!B2:N103,13, FALSE)))</f>
      </c>
      <c r="AD453">
        <f>IF(IFERROR(AC453,TRUE)=TRUE, "-","OK")</f>
      </c>
      <c r="AE453">
        <f>IF(IFERROR(VLOOKUP(U453,Store_Showcase!B2:H134,{5}, FALSE), TRUE)=TRUE, IF(IFERROR(VLOOKUP(U453,Store_SRP!B2:H103,{5}, FALSE), TRUE)=TRUE,VLOOKUP(U453,Store_VAM!B2:H271,{5}, FALSE),VLOOKUP(U453,Store_SRP!B2:H103,{5}, FALSE)), VLOOKUP(U453,Store_Showcase!B2:H134,{5}, FALSE))</f>
      </c>
      <c r="AF453">
        <f>IF(IFERROR(VLOOKUP(U453,Store_Showcase!B2:H134,{6}, FALSE), TRUE)=TRUE, IF(IFERROR(VLOOKUP(U453,Store_SRP!B2:H103,{6}, FALSE), TRUE)=TRUE,VLOOKUP(U453,Store_VAM!B2:H271,{6}, FALSE),VLOOKUP(U453,Store_SRP!B2:H103,{6}, FALSE)), VLOOKUP(U453,Store_Showcase!B2:H134,{6}, FALSE))</f>
      </c>
      <c r="AG453">
        <f>VLOOKUP(D453,Sku_Consolidated!A2:R948,18,FALSE)</f>
      </c>
      <c r="AH453">
        <f>VLOOKUP(D453,Sku_Consolidated!A2:S948,19,FALSE)</f>
      </c>
      <c r="AI453">
        <f>VLOOKUP(D453,Sku_Consolidated!A2:T948,20,FALSE)</f>
      </c>
    </row>
    <row r="454" spans="1:35" x14ac:dyDescent="0.25">
      <c r="A454">
        <v>2024</v>
      </c>
      <c r="B454" t="s">
        <v>30</v>
      </c>
      <c r="C454" t="s">
        <v>31</v>
      </c>
      <c r="D454">
        <v>21859</v>
      </c>
      <c r="E454" t="s">
        <v>295</v>
      </c>
      <c r="F454" s="12" t="s">
        <v>107</v>
      </c>
      <c r="G454" s="12" t="s">
        <v>107</v>
      </c>
      <c r="H454" t="s">
        <v>10</v>
      </c>
      <c r="I454" s="13" t="s">
        <v>636</v>
      </c>
      <c r="J454" s="13">
        <f>IF(H454="EA", I454, 0)</f>
      </c>
      <c r="K454" s="13">
        <f>IF(H454="KG", I454, I454 * VLOOKUP(D454,Sku_Consolidated!A2:U948,21,FALSE))</f>
      </c>
      <c r="L454" s="14" t="s">
        <v>36</v>
      </c>
      <c r="M454">
        <v>88</v>
      </c>
      <c r="N454" s="14" t="s">
        <v>637</v>
      </c>
      <c r="O454" s="14" t="s">
        <v>638</v>
      </c>
      <c r="P454" s="14" t="s">
        <v>36</v>
      </c>
      <c r="Q454" s="14" t="s">
        <v>638</v>
      </c>
      <c r="R454">
        <f>IF(IFERROR(VLOOKUP(U454,Store_Showcase!B2:H134,7, FALSE), TRUE)=TRUE, IF(IFERROR(VLOOKUP(U454,Store_SRP!B2:H103,7, FALSE), TRUE)=TRUE,VLOOKUP(U454,Store_VAM!B2:H271,7, FALSE),VLOOKUP(U454,Store_SRP!B2:H103,7, FALSE)), VLOOKUP(U454,Store_Showcase!B2:H134,7, FALSE))</f>
      </c>
      <c r="S454">
        <f>IF(IFERROR(VLOOKUP(U454,Store_Showcase!B2:K134,10, FALSE), TRUE)=TRUE, IF(IFERROR(VLOOKUP(U454,Store_SRP!B2:K103,10, FALSE), TRUE)=TRUE,VLOOKUP(U454,Store_VAM!B2:K271,10, FALSE),VLOOKUP(U454,Store_SRP!B2:K103,10, FALSE)), VLOOKUP(U454,Store_Showcase!B2:K134,10, FALSE))</f>
      </c>
      <c r="T454">
        <f>IF(VLOOKUP(D454,Sku_Consolidated!A2:S948,19,FALSE)="SHOWCASE", VLOOKUP(U454,Store_Showcase!B2:L134,11, FALSE), IF(VLOOKUP(D454,Sku_Consolidated!A2:S948,19,FALSE)="VAM",VLOOKUP(U454,Store_VAM!B2:L271,11, FALSE),VLOOKUP(U454,Store_SRP!B2:L103,11, FALSE)))</f>
      </c>
      <c r="U454" s="14">
        <v>2002</v>
      </c>
      <c r="V454">
        <f>IF(VLOOKUP(D454,Sku_Consolidated!A2:S948,19,FALSE)="SHOWCASE", VLOOKUP(U454,Store_Showcase!B2:C134,2, FALSE), IF(VLOOKUP(D454,Sku_Consolidated!A2:S948,19,FALSE)="VAM",VLOOKUP(U454,Store_VAM!B2:C271,2, FALSE),VLOOKUP(U454,Store_SRP!B2:C103,2, FALSE)))</f>
      </c>
      <c r="W454">
        <f>VLOOKUP(D454,Sku_Consolidated!A2:G948, 7, FALSE)</f>
      </c>
      <c r="X454">
        <f>VLOOKUP(D454,Sku_Consolidated!A2:K948, 11, FALSE)</f>
      </c>
      <c r="Y454">
        <f>VLOOKUP(D454,Sku_Consolidated!A2:H948, 8, FALSE)</f>
      </c>
      <c r="Z454">
        <f>VLOOKUP(D454,Sku_Consolidated!A2:I948, 9, FALSE)</f>
      </c>
      <c r="AA454" t="s">
        <v>41</v>
      </c>
      <c r="AB454">
        <f>VLOOKUP(D454,Sku_Consolidated!A2:E948, {5}, FALSE)</f>
      </c>
      <c r="AC454">
        <f>IF(VLOOKUP(D454,Sku_Consolidated!A2:S948,19,FALSE)="SHOWCASE", VLOOKUP(U454,Store_Showcase!B2:N134,13, FALSE), IF(VLOOKUP(D454,Sku_Consolidated!A2:S948,19,FALSE)="VAM",VLOOKUP(U454,Store_VAM!B2:N271,13, FALSE),VLOOKUP(U454,Store_SRP!B2:N103,13, FALSE)))</f>
      </c>
      <c r="AD454">
        <f>IF(IFERROR(AC454,TRUE)=TRUE, "-","OK")</f>
      </c>
      <c r="AE454">
        <f>IF(IFERROR(VLOOKUP(U454,Store_Showcase!B2:H134,{5}, FALSE), TRUE)=TRUE, IF(IFERROR(VLOOKUP(U454,Store_SRP!B2:H103,{5}, FALSE), TRUE)=TRUE,VLOOKUP(U454,Store_VAM!B2:H271,{5}, FALSE),VLOOKUP(U454,Store_SRP!B2:H103,{5}, FALSE)), VLOOKUP(U454,Store_Showcase!B2:H134,{5}, FALSE))</f>
      </c>
      <c r="AF454">
        <f>IF(IFERROR(VLOOKUP(U454,Store_Showcase!B2:H134,{6}, FALSE), TRUE)=TRUE, IF(IFERROR(VLOOKUP(U454,Store_SRP!B2:H103,{6}, FALSE), TRUE)=TRUE,VLOOKUP(U454,Store_VAM!B2:H271,{6}, FALSE),VLOOKUP(U454,Store_SRP!B2:H103,{6}, FALSE)), VLOOKUP(U454,Store_Showcase!B2:H134,{6}, FALSE))</f>
      </c>
      <c r="AG454">
        <f>VLOOKUP(D454,Sku_Consolidated!A2:R948,18,FALSE)</f>
      </c>
      <c r="AH454">
        <f>VLOOKUP(D454,Sku_Consolidated!A2:S948,19,FALSE)</f>
      </c>
      <c r="AI454">
        <f>VLOOKUP(D454,Sku_Consolidated!A2:T948,20,FALSE)</f>
      </c>
    </row>
    <row r="455" spans="1:35" x14ac:dyDescent="0.25">
      <c r="A455">
        <v>2024</v>
      </c>
      <c r="B455" t="s">
        <v>30</v>
      </c>
      <c r="C455" t="s">
        <v>31</v>
      </c>
      <c r="D455">
        <v>21865</v>
      </c>
      <c r="E455" t="s">
        <v>236</v>
      </c>
      <c r="F455" s="12" t="s">
        <v>107</v>
      </c>
      <c r="G455" s="12" t="s">
        <v>107</v>
      </c>
      <c r="H455" t="s">
        <v>10</v>
      </c>
      <c r="I455" s="13" t="s">
        <v>639</v>
      </c>
      <c r="J455" s="13">
        <f>IF(H455="EA", I455, 0)</f>
      </c>
      <c r="K455" s="13">
        <f>IF(H455="KG", I455, I455 * VLOOKUP(D455,Sku_Consolidated!A2:U948,21,FALSE))</f>
      </c>
      <c r="L455" s="14" t="s">
        <v>36</v>
      </c>
      <c r="M455">
        <v>88</v>
      </c>
      <c r="N455" s="14" t="s">
        <v>640</v>
      </c>
      <c r="O455" s="14" t="s">
        <v>641</v>
      </c>
      <c r="P455" s="14" t="s">
        <v>36</v>
      </c>
      <c r="Q455" s="14" t="s">
        <v>641</v>
      </c>
      <c r="R455">
        <f>IF(IFERROR(VLOOKUP(U455,Store_Showcase!B2:H134,7, FALSE), TRUE)=TRUE, IF(IFERROR(VLOOKUP(U455,Store_SRP!B2:H103,7, FALSE), TRUE)=TRUE,VLOOKUP(U455,Store_VAM!B2:H271,7, FALSE),VLOOKUP(U455,Store_SRP!B2:H103,7, FALSE)), VLOOKUP(U455,Store_Showcase!B2:H134,7, FALSE))</f>
      </c>
      <c r="S455">
        <f>IF(IFERROR(VLOOKUP(U455,Store_Showcase!B2:K134,10, FALSE), TRUE)=TRUE, IF(IFERROR(VLOOKUP(U455,Store_SRP!B2:K103,10, FALSE), TRUE)=TRUE,VLOOKUP(U455,Store_VAM!B2:K271,10, FALSE),VLOOKUP(U455,Store_SRP!B2:K103,10, FALSE)), VLOOKUP(U455,Store_Showcase!B2:K134,10, FALSE))</f>
      </c>
      <c r="T455">
        <f>IF(VLOOKUP(D455,Sku_Consolidated!A2:S948,19,FALSE)="SHOWCASE", VLOOKUP(U455,Store_Showcase!B2:L134,11, FALSE), IF(VLOOKUP(D455,Sku_Consolidated!A2:S948,19,FALSE)="VAM",VLOOKUP(U455,Store_VAM!B2:L271,11, FALSE),VLOOKUP(U455,Store_SRP!B2:L103,11, FALSE)))</f>
      </c>
      <c r="U455" s="14">
        <v>2002</v>
      </c>
      <c r="V455">
        <f>IF(VLOOKUP(D455,Sku_Consolidated!A2:S948,19,FALSE)="SHOWCASE", VLOOKUP(U455,Store_Showcase!B2:C134,2, FALSE), IF(VLOOKUP(D455,Sku_Consolidated!A2:S948,19,FALSE)="VAM",VLOOKUP(U455,Store_VAM!B2:C271,2, FALSE),VLOOKUP(U455,Store_SRP!B2:C103,2, FALSE)))</f>
      </c>
      <c r="W455">
        <f>VLOOKUP(D455,Sku_Consolidated!A2:G948, 7, FALSE)</f>
      </c>
      <c r="X455">
        <f>VLOOKUP(D455,Sku_Consolidated!A2:K948, 11, FALSE)</f>
      </c>
      <c r="Y455">
        <f>VLOOKUP(D455,Sku_Consolidated!A2:H948, 8, FALSE)</f>
      </c>
      <c r="Z455">
        <f>VLOOKUP(D455,Sku_Consolidated!A2:I948, 9, FALSE)</f>
      </c>
      <c r="AA455" t="s">
        <v>41</v>
      </c>
      <c r="AB455">
        <f>VLOOKUP(D455,Sku_Consolidated!A2:E948, {5}, FALSE)</f>
      </c>
      <c r="AC455">
        <f>IF(VLOOKUP(D455,Sku_Consolidated!A2:S948,19,FALSE)="SHOWCASE", VLOOKUP(U455,Store_Showcase!B2:N134,13, FALSE), IF(VLOOKUP(D455,Sku_Consolidated!A2:S948,19,FALSE)="VAM",VLOOKUP(U455,Store_VAM!B2:N271,13, FALSE),VLOOKUP(U455,Store_SRP!B2:N103,13, FALSE)))</f>
      </c>
      <c r="AD455">
        <f>IF(IFERROR(AC455,TRUE)=TRUE, "-","OK")</f>
      </c>
      <c r="AE455">
        <f>IF(IFERROR(VLOOKUP(U455,Store_Showcase!B2:H134,{5}, FALSE), TRUE)=TRUE, IF(IFERROR(VLOOKUP(U455,Store_SRP!B2:H103,{5}, FALSE), TRUE)=TRUE,VLOOKUP(U455,Store_VAM!B2:H271,{5}, FALSE),VLOOKUP(U455,Store_SRP!B2:H103,{5}, FALSE)), VLOOKUP(U455,Store_Showcase!B2:H134,{5}, FALSE))</f>
      </c>
      <c r="AF455">
        <f>IF(IFERROR(VLOOKUP(U455,Store_Showcase!B2:H134,{6}, FALSE), TRUE)=TRUE, IF(IFERROR(VLOOKUP(U455,Store_SRP!B2:H103,{6}, FALSE), TRUE)=TRUE,VLOOKUP(U455,Store_VAM!B2:H271,{6}, FALSE),VLOOKUP(U455,Store_SRP!B2:H103,{6}, FALSE)), VLOOKUP(U455,Store_Showcase!B2:H134,{6}, FALSE))</f>
      </c>
      <c r="AG455">
        <f>VLOOKUP(D455,Sku_Consolidated!A2:R948,18,FALSE)</f>
      </c>
      <c r="AH455">
        <f>VLOOKUP(D455,Sku_Consolidated!A2:S948,19,FALSE)</f>
      </c>
      <c r="AI455">
        <f>VLOOKUP(D455,Sku_Consolidated!A2:T948,20,FALSE)</f>
      </c>
    </row>
    <row r="456" spans="1:35" x14ac:dyDescent="0.25">
      <c r="A456">
        <v>2024</v>
      </c>
      <c r="B456" t="s">
        <v>30</v>
      </c>
      <c r="C456" t="s">
        <v>31</v>
      </c>
      <c r="D456">
        <v>21866</v>
      </c>
      <c r="E456" t="s">
        <v>240</v>
      </c>
      <c r="F456" s="12" t="s">
        <v>107</v>
      </c>
      <c r="G456" s="12" t="s">
        <v>107</v>
      </c>
      <c r="H456" t="s">
        <v>10</v>
      </c>
      <c r="I456" s="13" t="s">
        <v>642</v>
      </c>
      <c r="J456" s="13">
        <f>IF(H456="EA", I456, 0)</f>
      </c>
      <c r="K456" s="13">
        <f>IF(H456="KG", I456, I456 * VLOOKUP(D456,Sku_Consolidated!A2:U948,21,FALSE))</f>
      </c>
      <c r="L456" s="14" t="s">
        <v>36</v>
      </c>
      <c r="M456">
        <v>88</v>
      </c>
      <c r="N456" s="14" t="s">
        <v>643</v>
      </c>
      <c r="O456" s="14" t="s">
        <v>644</v>
      </c>
      <c r="P456" s="14" t="s">
        <v>36</v>
      </c>
      <c r="Q456" s="14" t="s">
        <v>644</v>
      </c>
      <c r="R456">
        <f>IF(IFERROR(VLOOKUP(U456,Store_Showcase!B2:H134,7, FALSE), TRUE)=TRUE, IF(IFERROR(VLOOKUP(U456,Store_SRP!B2:H103,7, FALSE), TRUE)=TRUE,VLOOKUP(U456,Store_VAM!B2:H271,7, FALSE),VLOOKUP(U456,Store_SRP!B2:H103,7, FALSE)), VLOOKUP(U456,Store_Showcase!B2:H134,7, FALSE))</f>
      </c>
      <c r="S456">
        <f>IF(IFERROR(VLOOKUP(U456,Store_Showcase!B2:K134,10, FALSE), TRUE)=TRUE, IF(IFERROR(VLOOKUP(U456,Store_SRP!B2:K103,10, FALSE), TRUE)=TRUE,VLOOKUP(U456,Store_VAM!B2:K271,10, FALSE),VLOOKUP(U456,Store_SRP!B2:K103,10, FALSE)), VLOOKUP(U456,Store_Showcase!B2:K134,10, FALSE))</f>
      </c>
      <c r="T456">
        <f>IF(VLOOKUP(D456,Sku_Consolidated!A2:S948,19,FALSE)="SHOWCASE", VLOOKUP(U456,Store_Showcase!B2:L134,11, FALSE), IF(VLOOKUP(D456,Sku_Consolidated!A2:S948,19,FALSE)="VAM",VLOOKUP(U456,Store_VAM!B2:L271,11, FALSE),VLOOKUP(U456,Store_SRP!B2:L103,11, FALSE)))</f>
      </c>
      <c r="U456" s="14">
        <v>2002</v>
      </c>
      <c r="V456">
        <f>IF(VLOOKUP(D456,Sku_Consolidated!A2:S948,19,FALSE)="SHOWCASE", VLOOKUP(U456,Store_Showcase!B2:C134,2, FALSE), IF(VLOOKUP(D456,Sku_Consolidated!A2:S948,19,FALSE)="VAM",VLOOKUP(U456,Store_VAM!B2:C271,2, FALSE),VLOOKUP(U456,Store_SRP!B2:C103,2, FALSE)))</f>
      </c>
      <c r="W456">
        <f>VLOOKUP(D456,Sku_Consolidated!A2:G948, 7, FALSE)</f>
      </c>
      <c r="X456">
        <f>VLOOKUP(D456,Sku_Consolidated!A2:K948, 11, FALSE)</f>
      </c>
      <c r="Y456">
        <f>VLOOKUP(D456,Sku_Consolidated!A2:H948, 8, FALSE)</f>
      </c>
      <c r="Z456">
        <f>VLOOKUP(D456,Sku_Consolidated!A2:I948, 9, FALSE)</f>
      </c>
      <c r="AA456" t="s">
        <v>41</v>
      </c>
      <c r="AB456">
        <f>VLOOKUP(D456,Sku_Consolidated!A2:E948, {5}, FALSE)</f>
      </c>
      <c r="AC456">
        <f>IF(VLOOKUP(D456,Sku_Consolidated!A2:S948,19,FALSE)="SHOWCASE", VLOOKUP(U456,Store_Showcase!B2:N134,13, FALSE), IF(VLOOKUP(D456,Sku_Consolidated!A2:S948,19,FALSE)="VAM",VLOOKUP(U456,Store_VAM!B2:N271,13, FALSE),VLOOKUP(U456,Store_SRP!B2:N103,13, FALSE)))</f>
      </c>
      <c r="AD456">
        <f>IF(IFERROR(AC456,TRUE)=TRUE, "-","OK")</f>
      </c>
      <c r="AE456">
        <f>IF(IFERROR(VLOOKUP(U456,Store_Showcase!B2:H134,{5}, FALSE), TRUE)=TRUE, IF(IFERROR(VLOOKUP(U456,Store_SRP!B2:H103,{5}, FALSE), TRUE)=TRUE,VLOOKUP(U456,Store_VAM!B2:H271,{5}, FALSE),VLOOKUP(U456,Store_SRP!B2:H103,{5}, FALSE)), VLOOKUP(U456,Store_Showcase!B2:H134,{5}, FALSE))</f>
      </c>
      <c r="AF456">
        <f>IF(IFERROR(VLOOKUP(U456,Store_Showcase!B2:H134,{6}, FALSE), TRUE)=TRUE, IF(IFERROR(VLOOKUP(U456,Store_SRP!B2:H103,{6}, FALSE), TRUE)=TRUE,VLOOKUP(U456,Store_VAM!B2:H271,{6}, FALSE),VLOOKUP(U456,Store_SRP!B2:H103,{6}, FALSE)), VLOOKUP(U456,Store_Showcase!B2:H134,{6}, FALSE))</f>
      </c>
      <c r="AG456">
        <f>VLOOKUP(D456,Sku_Consolidated!A2:R948,18,FALSE)</f>
      </c>
      <c r="AH456">
        <f>VLOOKUP(D456,Sku_Consolidated!A2:S948,19,FALSE)</f>
      </c>
      <c r="AI456">
        <f>VLOOKUP(D456,Sku_Consolidated!A2:T948,20,FALSE)</f>
      </c>
    </row>
    <row r="457" spans="1:35" x14ac:dyDescent="0.25">
      <c r="A457">
        <v>2024</v>
      </c>
      <c r="B457" t="s">
        <v>30</v>
      </c>
      <c r="C457" t="s">
        <v>31</v>
      </c>
      <c r="D457">
        <v>22843</v>
      </c>
      <c r="E457" t="s">
        <v>255</v>
      </c>
      <c r="F457" s="12" t="s">
        <v>107</v>
      </c>
      <c r="G457" s="12" t="s">
        <v>107</v>
      </c>
      <c r="H457" t="s">
        <v>10</v>
      </c>
      <c r="I457" s="13" t="s">
        <v>645</v>
      </c>
      <c r="J457" s="13">
        <f>IF(H457="EA", I457, 0)</f>
      </c>
      <c r="K457" s="13">
        <f>IF(H457="KG", I457, I457 * VLOOKUP(D457,Sku_Consolidated!A2:U948,21,FALSE))</f>
      </c>
      <c r="L457" s="14" t="s">
        <v>36</v>
      </c>
      <c r="M457">
        <v>88</v>
      </c>
      <c r="N457" s="14" t="s">
        <v>646</v>
      </c>
      <c r="O457" s="14" t="s">
        <v>647</v>
      </c>
      <c r="P457" s="14" t="s">
        <v>36</v>
      </c>
      <c r="Q457" s="14" t="s">
        <v>647</v>
      </c>
      <c r="R457">
        <f>IF(IFERROR(VLOOKUP(U457,Store_Showcase!B2:H134,7, FALSE), TRUE)=TRUE, IF(IFERROR(VLOOKUP(U457,Store_SRP!B2:H103,7, FALSE), TRUE)=TRUE,VLOOKUP(U457,Store_VAM!B2:H271,7, FALSE),VLOOKUP(U457,Store_SRP!B2:H103,7, FALSE)), VLOOKUP(U457,Store_Showcase!B2:H134,7, FALSE))</f>
      </c>
      <c r="S457">
        <f>IF(IFERROR(VLOOKUP(U457,Store_Showcase!B2:K134,10, FALSE), TRUE)=TRUE, IF(IFERROR(VLOOKUP(U457,Store_SRP!B2:K103,10, FALSE), TRUE)=TRUE,VLOOKUP(U457,Store_VAM!B2:K271,10, FALSE),VLOOKUP(U457,Store_SRP!B2:K103,10, FALSE)), VLOOKUP(U457,Store_Showcase!B2:K134,10, FALSE))</f>
      </c>
      <c r="T457">
        <f>IF(VLOOKUP(D457,Sku_Consolidated!A2:S948,19,FALSE)="SHOWCASE", VLOOKUP(U457,Store_Showcase!B2:L134,11, FALSE), IF(VLOOKUP(D457,Sku_Consolidated!A2:S948,19,FALSE)="VAM",VLOOKUP(U457,Store_VAM!B2:L271,11, FALSE),VLOOKUP(U457,Store_SRP!B2:L103,11, FALSE)))</f>
      </c>
      <c r="U457" s="14">
        <v>2002</v>
      </c>
      <c r="V457">
        <f>IF(VLOOKUP(D457,Sku_Consolidated!A2:S948,19,FALSE)="SHOWCASE", VLOOKUP(U457,Store_Showcase!B2:C134,2, FALSE), IF(VLOOKUP(D457,Sku_Consolidated!A2:S948,19,FALSE)="VAM",VLOOKUP(U457,Store_VAM!B2:C271,2, FALSE),VLOOKUP(U457,Store_SRP!B2:C103,2, FALSE)))</f>
      </c>
      <c r="W457">
        <f>VLOOKUP(D457,Sku_Consolidated!A2:G948, 7, FALSE)</f>
      </c>
      <c r="X457">
        <f>VLOOKUP(D457,Sku_Consolidated!A2:K948, 11, FALSE)</f>
      </c>
      <c r="Y457">
        <f>VLOOKUP(D457,Sku_Consolidated!A2:H948, 8, FALSE)</f>
      </c>
      <c r="Z457">
        <f>VLOOKUP(D457,Sku_Consolidated!A2:I948, 9, FALSE)</f>
      </c>
      <c r="AA457" t="s">
        <v>41</v>
      </c>
      <c r="AB457">
        <f>VLOOKUP(D457,Sku_Consolidated!A2:E948, {5}, FALSE)</f>
      </c>
      <c r="AC457">
        <f>IF(VLOOKUP(D457,Sku_Consolidated!A2:S948,19,FALSE)="SHOWCASE", VLOOKUP(U457,Store_Showcase!B2:N134,13, FALSE), IF(VLOOKUP(D457,Sku_Consolidated!A2:S948,19,FALSE)="VAM",VLOOKUP(U457,Store_VAM!B2:N271,13, FALSE),VLOOKUP(U457,Store_SRP!B2:N103,13, FALSE)))</f>
      </c>
      <c r="AD457">
        <f>IF(IFERROR(AC457,TRUE)=TRUE, "-","OK")</f>
      </c>
      <c r="AE457">
        <f>IF(IFERROR(VLOOKUP(U457,Store_Showcase!B2:H134,{5}, FALSE), TRUE)=TRUE, IF(IFERROR(VLOOKUP(U457,Store_SRP!B2:H103,{5}, FALSE), TRUE)=TRUE,VLOOKUP(U457,Store_VAM!B2:H271,{5}, FALSE),VLOOKUP(U457,Store_SRP!B2:H103,{5}, FALSE)), VLOOKUP(U457,Store_Showcase!B2:H134,{5}, FALSE))</f>
      </c>
      <c r="AF457">
        <f>IF(IFERROR(VLOOKUP(U457,Store_Showcase!B2:H134,{6}, FALSE), TRUE)=TRUE, IF(IFERROR(VLOOKUP(U457,Store_SRP!B2:H103,{6}, FALSE), TRUE)=TRUE,VLOOKUP(U457,Store_VAM!B2:H271,{6}, FALSE),VLOOKUP(U457,Store_SRP!B2:H103,{6}, FALSE)), VLOOKUP(U457,Store_Showcase!B2:H134,{6}, FALSE))</f>
      </c>
      <c r="AG457">
        <f>VLOOKUP(D457,Sku_Consolidated!A2:R948,18,FALSE)</f>
      </c>
      <c r="AH457">
        <f>VLOOKUP(D457,Sku_Consolidated!A2:S948,19,FALSE)</f>
      </c>
      <c r="AI457">
        <f>VLOOKUP(D457,Sku_Consolidated!A2:T948,20,FALSE)</f>
      </c>
    </row>
    <row r="458" spans="1:35" x14ac:dyDescent="0.25">
      <c r="A458">
        <v>2024</v>
      </c>
      <c r="B458" t="s">
        <v>30</v>
      </c>
      <c r="C458" t="s">
        <v>31</v>
      </c>
      <c r="D458">
        <v>21826</v>
      </c>
      <c r="E458" t="s">
        <v>416</v>
      </c>
      <c r="F458" s="12" t="s">
        <v>140</v>
      </c>
      <c r="G458" s="12" t="s">
        <v>140</v>
      </c>
      <c r="H458" t="s">
        <v>10</v>
      </c>
      <c r="I458" s="13" t="s">
        <v>599</v>
      </c>
      <c r="J458" s="13">
        <f>IF(H458="EA", I458, 0)</f>
      </c>
      <c r="K458" s="13">
        <f>IF(H458="KG", I458, I458 * VLOOKUP(D458,Sku_Consolidated!A2:U948,21,FALSE))</f>
      </c>
      <c r="L458" s="14" t="s">
        <v>36</v>
      </c>
      <c r="M458">
        <v>88</v>
      </c>
      <c r="N458" s="14" t="s">
        <v>648</v>
      </c>
      <c r="O458" s="14" t="s">
        <v>649</v>
      </c>
      <c r="P458" s="14" t="s">
        <v>36</v>
      </c>
      <c r="Q458" s="14" t="s">
        <v>649</v>
      </c>
      <c r="R458">
        <f>IF(IFERROR(VLOOKUP(U458,Store_Showcase!B2:H134,7, FALSE), TRUE)=TRUE, IF(IFERROR(VLOOKUP(U458,Store_SRP!B2:H103,7, FALSE), TRUE)=TRUE,VLOOKUP(U458,Store_VAM!B2:H271,7, FALSE),VLOOKUP(U458,Store_SRP!B2:H103,7, FALSE)), VLOOKUP(U458,Store_Showcase!B2:H134,7, FALSE))</f>
      </c>
      <c r="S458">
        <f>IF(IFERROR(VLOOKUP(U458,Store_Showcase!B2:K134,10, FALSE), TRUE)=TRUE, IF(IFERROR(VLOOKUP(U458,Store_SRP!B2:K103,10, FALSE), TRUE)=TRUE,VLOOKUP(U458,Store_VAM!B2:K271,10, FALSE),VLOOKUP(U458,Store_SRP!B2:K103,10, FALSE)), VLOOKUP(U458,Store_Showcase!B2:K134,10, FALSE))</f>
      </c>
      <c r="T458">
        <f>IF(VLOOKUP(D458,Sku_Consolidated!A2:S948,19,FALSE)="SHOWCASE", VLOOKUP(U458,Store_Showcase!B2:L134,11, FALSE), IF(VLOOKUP(D458,Sku_Consolidated!A2:S948,19,FALSE)="VAM",VLOOKUP(U458,Store_VAM!B2:L271,11, FALSE),VLOOKUP(U458,Store_SRP!B2:L103,11, FALSE)))</f>
      </c>
      <c r="U458" s="14">
        <v>2002</v>
      </c>
      <c r="V458">
        <f>IF(VLOOKUP(D458,Sku_Consolidated!A2:S948,19,FALSE)="SHOWCASE", VLOOKUP(U458,Store_Showcase!B2:C134,2, FALSE), IF(VLOOKUP(D458,Sku_Consolidated!A2:S948,19,FALSE)="VAM",VLOOKUP(U458,Store_VAM!B2:C271,2, FALSE),VLOOKUP(U458,Store_SRP!B2:C103,2, FALSE)))</f>
      </c>
      <c r="W458">
        <f>VLOOKUP(D458,Sku_Consolidated!A2:G948, 7, FALSE)</f>
      </c>
      <c r="X458">
        <f>VLOOKUP(D458,Sku_Consolidated!A2:K948, 11, FALSE)</f>
      </c>
      <c r="Y458">
        <f>VLOOKUP(D458,Sku_Consolidated!A2:H948, 8, FALSE)</f>
      </c>
      <c r="Z458">
        <f>VLOOKUP(D458,Sku_Consolidated!A2:I948, 9, FALSE)</f>
      </c>
      <c r="AA458" t="s">
        <v>41</v>
      </c>
      <c r="AB458">
        <f>VLOOKUP(D458,Sku_Consolidated!A2:E948, {5}, FALSE)</f>
      </c>
      <c r="AC458">
        <f>IF(VLOOKUP(D458,Sku_Consolidated!A2:S948,19,FALSE)="SHOWCASE", VLOOKUP(U458,Store_Showcase!B2:N134,13, FALSE), IF(VLOOKUP(D458,Sku_Consolidated!A2:S948,19,FALSE)="VAM",VLOOKUP(U458,Store_VAM!B2:N271,13, FALSE),VLOOKUP(U458,Store_SRP!B2:N103,13, FALSE)))</f>
      </c>
      <c r="AD458">
        <f>IF(IFERROR(AC458,TRUE)=TRUE, "-","OK")</f>
      </c>
      <c r="AE458">
        <f>IF(IFERROR(VLOOKUP(U458,Store_Showcase!B2:H134,{5}, FALSE), TRUE)=TRUE, IF(IFERROR(VLOOKUP(U458,Store_SRP!B2:H103,{5}, FALSE), TRUE)=TRUE,VLOOKUP(U458,Store_VAM!B2:H271,{5}, FALSE),VLOOKUP(U458,Store_SRP!B2:H103,{5}, FALSE)), VLOOKUP(U458,Store_Showcase!B2:H134,{5}, FALSE))</f>
      </c>
      <c r="AF458">
        <f>IF(IFERROR(VLOOKUP(U458,Store_Showcase!B2:H134,{6}, FALSE), TRUE)=TRUE, IF(IFERROR(VLOOKUP(U458,Store_SRP!B2:H103,{6}, FALSE), TRUE)=TRUE,VLOOKUP(U458,Store_VAM!B2:H271,{6}, FALSE),VLOOKUP(U458,Store_SRP!B2:H103,{6}, FALSE)), VLOOKUP(U458,Store_Showcase!B2:H134,{6}, FALSE))</f>
      </c>
      <c r="AG458">
        <f>VLOOKUP(D458,Sku_Consolidated!A2:R948,18,FALSE)</f>
      </c>
      <c r="AH458">
        <f>VLOOKUP(D458,Sku_Consolidated!A2:S948,19,FALSE)</f>
      </c>
      <c r="AI458">
        <f>VLOOKUP(D458,Sku_Consolidated!A2:T948,20,FALSE)</f>
      </c>
    </row>
    <row r="459" spans="1:35" x14ac:dyDescent="0.25">
      <c r="A459">
        <v>2024</v>
      </c>
      <c r="B459" t="s">
        <v>30</v>
      </c>
      <c r="C459" t="s">
        <v>31</v>
      </c>
      <c r="D459">
        <v>21827</v>
      </c>
      <c r="E459" t="s">
        <v>210</v>
      </c>
      <c r="F459" s="12" t="s">
        <v>140</v>
      </c>
      <c r="G459" s="12" t="s">
        <v>140</v>
      </c>
      <c r="H459" t="s">
        <v>10</v>
      </c>
      <c r="I459" s="13" t="s">
        <v>650</v>
      </c>
      <c r="J459" s="13">
        <f>IF(H459="EA", I459, 0)</f>
      </c>
      <c r="K459" s="13">
        <f>IF(H459="KG", I459, I459 * VLOOKUP(D459,Sku_Consolidated!A2:U948,21,FALSE))</f>
      </c>
      <c r="L459" s="14" t="s">
        <v>36</v>
      </c>
      <c r="M459">
        <v>88</v>
      </c>
      <c r="N459" s="14" t="s">
        <v>651</v>
      </c>
      <c r="O459" s="14" t="s">
        <v>652</v>
      </c>
      <c r="P459" s="14" t="s">
        <v>653</v>
      </c>
      <c r="Q459" s="14" t="s">
        <v>654</v>
      </c>
      <c r="R459">
        <f>IF(IFERROR(VLOOKUP(U459,Store_Showcase!B2:H134,7, FALSE), TRUE)=TRUE, IF(IFERROR(VLOOKUP(U459,Store_SRP!B2:H103,7, FALSE), TRUE)=TRUE,VLOOKUP(U459,Store_VAM!B2:H271,7, FALSE),VLOOKUP(U459,Store_SRP!B2:H103,7, FALSE)), VLOOKUP(U459,Store_Showcase!B2:H134,7, FALSE))</f>
      </c>
      <c r="S459">
        <f>IF(IFERROR(VLOOKUP(U459,Store_Showcase!B2:K134,10, FALSE), TRUE)=TRUE, IF(IFERROR(VLOOKUP(U459,Store_SRP!B2:K103,10, FALSE), TRUE)=TRUE,VLOOKUP(U459,Store_VAM!B2:K271,10, FALSE),VLOOKUP(U459,Store_SRP!B2:K103,10, FALSE)), VLOOKUP(U459,Store_Showcase!B2:K134,10, FALSE))</f>
      </c>
      <c r="T459">
        <f>IF(VLOOKUP(D459,Sku_Consolidated!A2:S948,19,FALSE)="SHOWCASE", VLOOKUP(U459,Store_Showcase!B2:L134,11, FALSE), IF(VLOOKUP(D459,Sku_Consolidated!A2:S948,19,FALSE)="VAM",VLOOKUP(U459,Store_VAM!B2:L271,11, FALSE),VLOOKUP(U459,Store_SRP!B2:L103,11, FALSE)))</f>
      </c>
      <c r="U459" s="14">
        <v>2002</v>
      </c>
      <c r="V459">
        <f>IF(VLOOKUP(D459,Sku_Consolidated!A2:S948,19,FALSE)="SHOWCASE", VLOOKUP(U459,Store_Showcase!B2:C134,2, FALSE), IF(VLOOKUP(D459,Sku_Consolidated!A2:S948,19,FALSE)="VAM",VLOOKUP(U459,Store_VAM!B2:C271,2, FALSE),VLOOKUP(U459,Store_SRP!B2:C103,2, FALSE)))</f>
      </c>
      <c r="W459">
        <f>VLOOKUP(D459,Sku_Consolidated!A2:G948, 7, FALSE)</f>
      </c>
      <c r="X459">
        <f>VLOOKUP(D459,Sku_Consolidated!A2:K948, 11, FALSE)</f>
      </c>
      <c r="Y459">
        <f>VLOOKUP(D459,Sku_Consolidated!A2:H948, 8, FALSE)</f>
      </c>
      <c r="Z459">
        <f>VLOOKUP(D459,Sku_Consolidated!A2:I948, 9, FALSE)</f>
      </c>
      <c r="AA459" t="s">
        <v>41</v>
      </c>
      <c r="AB459">
        <f>VLOOKUP(D459,Sku_Consolidated!A2:E948, {5}, FALSE)</f>
      </c>
      <c r="AC459">
        <f>IF(VLOOKUP(D459,Sku_Consolidated!A2:S948,19,FALSE)="SHOWCASE", VLOOKUP(U459,Store_Showcase!B2:N134,13, FALSE), IF(VLOOKUP(D459,Sku_Consolidated!A2:S948,19,FALSE)="VAM",VLOOKUP(U459,Store_VAM!B2:N271,13, FALSE),VLOOKUP(U459,Store_SRP!B2:N103,13, FALSE)))</f>
      </c>
      <c r="AD459">
        <f>IF(IFERROR(AC459,TRUE)=TRUE, "-","OK")</f>
      </c>
      <c r="AE459">
        <f>IF(IFERROR(VLOOKUP(U459,Store_Showcase!B2:H134,{5}, FALSE), TRUE)=TRUE, IF(IFERROR(VLOOKUP(U459,Store_SRP!B2:H103,{5}, FALSE), TRUE)=TRUE,VLOOKUP(U459,Store_VAM!B2:H271,{5}, FALSE),VLOOKUP(U459,Store_SRP!B2:H103,{5}, FALSE)), VLOOKUP(U459,Store_Showcase!B2:H134,{5}, FALSE))</f>
      </c>
      <c r="AF459">
        <f>IF(IFERROR(VLOOKUP(U459,Store_Showcase!B2:H134,{6}, FALSE), TRUE)=TRUE, IF(IFERROR(VLOOKUP(U459,Store_SRP!B2:H103,{6}, FALSE), TRUE)=TRUE,VLOOKUP(U459,Store_VAM!B2:H271,{6}, FALSE),VLOOKUP(U459,Store_SRP!B2:H103,{6}, FALSE)), VLOOKUP(U459,Store_Showcase!B2:H134,{6}, FALSE))</f>
      </c>
      <c r="AG459">
        <f>VLOOKUP(D459,Sku_Consolidated!A2:R948,18,FALSE)</f>
      </c>
      <c r="AH459">
        <f>VLOOKUP(D459,Sku_Consolidated!A2:S948,19,FALSE)</f>
      </c>
      <c r="AI459">
        <f>VLOOKUP(D459,Sku_Consolidated!A2:T948,20,FALSE)</f>
      </c>
    </row>
    <row r="460" spans="1:35" x14ac:dyDescent="0.25">
      <c r="A460">
        <v>2024</v>
      </c>
      <c r="B460" t="s">
        <v>30</v>
      </c>
      <c r="C460" t="s">
        <v>31</v>
      </c>
      <c r="D460">
        <v>21827</v>
      </c>
      <c r="E460" t="s">
        <v>210</v>
      </c>
      <c r="F460" s="12" t="s">
        <v>140</v>
      </c>
      <c r="G460" s="12" t="s">
        <v>116</v>
      </c>
      <c r="H460" t="s">
        <v>10</v>
      </c>
      <c r="I460" s="13" t="s">
        <v>314</v>
      </c>
      <c r="J460" s="13">
        <f>IF(H460="EA", I460, 0)</f>
      </c>
      <c r="K460" s="13">
        <f>IF(H460="KG", I460, I460 * VLOOKUP(D460,Sku_Consolidated!A2:U948,21,FALSE))</f>
      </c>
      <c r="L460" s="14" t="s">
        <v>36</v>
      </c>
      <c r="M460">
        <v>88</v>
      </c>
      <c r="N460" s="14" t="s">
        <v>655</v>
      </c>
      <c r="O460" s="14" t="s">
        <v>656</v>
      </c>
      <c r="P460" s="14" t="s">
        <v>657</v>
      </c>
      <c r="Q460" s="14" t="s">
        <v>658</v>
      </c>
      <c r="R460">
        <f>IF(IFERROR(VLOOKUP(U460,Store_Showcase!B2:H134,7, FALSE), TRUE)=TRUE, IF(IFERROR(VLOOKUP(U460,Store_SRP!B2:H103,7, FALSE), TRUE)=TRUE,VLOOKUP(U460,Store_VAM!B2:H271,7, FALSE),VLOOKUP(U460,Store_SRP!B2:H103,7, FALSE)), VLOOKUP(U460,Store_Showcase!B2:H134,7, FALSE))</f>
      </c>
      <c r="S460">
        <f>IF(IFERROR(VLOOKUP(U460,Store_Showcase!B2:K134,10, FALSE), TRUE)=TRUE, IF(IFERROR(VLOOKUP(U460,Store_SRP!B2:K103,10, FALSE), TRUE)=TRUE,VLOOKUP(U460,Store_VAM!B2:K271,10, FALSE),VLOOKUP(U460,Store_SRP!B2:K103,10, FALSE)), VLOOKUP(U460,Store_Showcase!B2:K134,10, FALSE))</f>
      </c>
      <c r="T460">
        <f>IF(VLOOKUP(D460,Sku_Consolidated!A2:S948,19,FALSE)="SHOWCASE", VLOOKUP(U460,Store_Showcase!B2:L134,11, FALSE), IF(VLOOKUP(D460,Sku_Consolidated!A2:S948,19,FALSE)="VAM",VLOOKUP(U460,Store_VAM!B2:L271,11, FALSE),VLOOKUP(U460,Store_SRP!B2:L103,11, FALSE)))</f>
      </c>
      <c r="U460" s="14">
        <v>2002</v>
      </c>
      <c r="V460">
        <f>IF(VLOOKUP(D460,Sku_Consolidated!A2:S948,19,FALSE)="SHOWCASE", VLOOKUP(U460,Store_Showcase!B2:C134,2, FALSE), IF(VLOOKUP(D460,Sku_Consolidated!A2:S948,19,FALSE)="VAM",VLOOKUP(U460,Store_VAM!B2:C271,2, FALSE),VLOOKUP(U460,Store_SRP!B2:C103,2, FALSE)))</f>
      </c>
      <c r="W460">
        <f>VLOOKUP(D460,Sku_Consolidated!A2:G948, 7, FALSE)</f>
      </c>
      <c r="X460">
        <f>VLOOKUP(D460,Sku_Consolidated!A2:K948, 11, FALSE)</f>
      </c>
      <c r="Y460">
        <f>VLOOKUP(D460,Sku_Consolidated!A2:H948, 8, FALSE)</f>
      </c>
      <c r="Z460">
        <f>VLOOKUP(D460,Sku_Consolidated!A2:I948, 9, FALSE)</f>
      </c>
      <c r="AA460" t="s">
        <v>41</v>
      </c>
      <c r="AB460">
        <f>VLOOKUP(D460,Sku_Consolidated!A2:E948, {5}, FALSE)</f>
      </c>
      <c r="AC460">
        <f>IF(VLOOKUP(D460,Sku_Consolidated!A2:S948,19,FALSE)="SHOWCASE", VLOOKUP(U460,Store_Showcase!B2:N134,13, FALSE), IF(VLOOKUP(D460,Sku_Consolidated!A2:S948,19,FALSE)="VAM",VLOOKUP(U460,Store_VAM!B2:N271,13, FALSE),VLOOKUP(U460,Store_SRP!B2:N103,13, FALSE)))</f>
      </c>
      <c r="AD460">
        <f>IF(IFERROR(AC460,TRUE)=TRUE, "-","OK")</f>
      </c>
      <c r="AE460">
        <f>IF(IFERROR(VLOOKUP(U460,Store_Showcase!B2:H134,{5}, FALSE), TRUE)=TRUE, IF(IFERROR(VLOOKUP(U460,Store_SRP!B2:H103,{5}, FALSE), TRUE)=TRUE,VLOOKUP(U460,Store_VAM!B2:H271,{5}, FALSE),VLOOKUP(U460,Store_SRP!B2:H103,{5}, FALSE)), VLOOKUP(U460,Store_Showcase!B2:H134,{5}, FALSE))</f>
      </c>
      <c r="AF460">
        <f>IF(IFERROR(VLOOKUP(U460,Store_Showcase!B2:H134,{6}, FALSE), TRUE)=TRUE, IF(IFERROR(VLOOKUP(U460,Store_SRP!B2:H103,{6}, FALSE), TRUE)=TRUE,VLOOKUP(U460,Store_VAM!B2:H271,{6}, FALSE),VLOOKUP(U460,Store_SRP!B2:H103,{6}, FALSE)), VLOOKUP(U460,Store_Showcase!B2:H134,{6}, FALSE))</f>
      </c>
      <c r="AG460">
        <f>VLOOKUP(D460,Sku_Consolidated!A2:R948,18,FALSE)</f>
      </c>
      <c r="AH460">
        <f>VLOOKUP(D460,Sku_Consolidated!A2:S948,19,FALSE)</f>
      </c>
      <c r="AI460">
        <f>VLOOKUP(D460,Sku_Consolidated!A2:T948,20,FALSE)</f>
      </c>
    </row>
    <row r="461" spans="1:35" x14ac:dyDescent="0.25">
      <c r="A461">
        <v>2024</v>
      </c>
      <c r="B461" t="s">
        <v>30</v>
      </c>
      <c r="C461" t="s">
        <v>31</v>
      </c>
      <c r="D461">
        <v>21832</v>
      </c>
      <c r="E461" t="s">
        <v>264</v>
      </c>
      <c r="F461" s="12" t="s">
        <v>140</v>
      </c>
      <c r="G461" s="12" t="s">
        <v>140</v>
      </c>
      <c r="H461" t="s">
        <v>10</v>
      </c>
      <c r="I461" s="13" t="s">
        <v>659</v>
      </c>
      <c r="J461" s="13">
        <f>IF(H461="EA", I461, 0)</f>
      </c>
      <c r="K461" s="13">
        <f>IF(H461="KG", I461, I461 * VLOOKUP(D461,Sku_Consolidated!A2:U948,21,FALSE))</f>
      </c>
      <c r="L461" s="14" t="s">
        <v>36</v>
      </c>
      <c r="M461">
        <v>88</v>
      </c>
      <c r="N461" s="14" t="s">
        <v>660</v>
      </c>
      <c r="O461" s="14" t="s">
        <v>661</v>
      </c>
      <c r="P461" s="14" t="s">
        <v>36</v>
      </c>
      <c r="Q461" s="14" t="s">
        <v>661</v>
      </c>
      <c r="R461">
        <f>IF(IFERROR(VLOOKUP(U461,Store_Showcase!B2:H134,7, FALSE), TRUE)=TRUE, IF(IFERROR(VLOOKUP(U461,Store_SRP!B2:H103,7, FALSE), TRUE)=TRUE,VLOOKUP(U461,Store_VAM!B2:H271,7, FALSE),VLOOKUP(U461,Store_SRP!B2:H103,7, FALSE)), VLOOKUP(U461,Store_Showcase!B2:H134,7, FALSE))</f>
      </c>
      <c r="S461">
        <f>IF(IFERROR(VLOOKUP(U461,Store_Showcase!B2:K134,10, FALSE), TRUE)=TRUE, IF(IFERROR(VLOOKUP(U461,Store_SRP!B2:K103,10, FALSE), TRUE)=TRUE,VLOOKUP(U461,Store_VAM!B2:K271,10, FALSE),VLOOKUP(U461,Store_SRP!B2:K103,10, FALSE)), VLOOKUP(U461,Store_Showcase!B2:K134,10, FALSE))</f>
      </c>
      <c r="T461">
        <f>IF(VLOOKUP(D461,Sku_Consolidated!A2:S948,19,FALSE)="SHOWCASE", VLOOKUP(U461,Store_Showcase!B2:L134,11, FALSE), IF(VLOOKUP(D461,Sku_Consolidated!A2:S948,19,FALSE)="VAM",VLOOKUP(U461,Store_VAM!B2:L271,11, FALSE),VLOOKUP(U461,Store_SRP!B2:L103,11, FALSE)))</f>
      </c>
      <c r="U461" s="14">
        <v>2002</v>
      </c>
      <c r="V461">
        <f>IF(VLOOKUP(D461,Sku_Consolidated!A2:S948,19,FALSE)="SHOWCASE", VLOOKUP(U461,Store_Showcase!B2:C134,2, FALSE), IF(VLOOKUP(D461,Sku_Consolidated!A2:S948,19,FALSE)="VAM",VLOOKUP(U461,Store_VAM!B2:C271,2, FALSE),VLOOKUP(U461,Store_SRP!B2:C103,2, FALSE)))</f>
      </c>
      <c r="W461">
        <f>VLOOKUP(D461,Sku_Consolidated!A2:G948, 7, FALSE)</f>
      </c>
      <c r="X461">
        <f>VLOOKUP(D461,Sku_Consolidated!A2:K948, 11, FALSE)</f>
      </c>
      <c r="Y461">
        <f>VLOOKUP(D461,Sku_Consolidated!A2:H948, 8, FALSE)</f>
      </c>
      <c r="Z461">
        <f>VLOOKUP(D461,Sku_Consolidated!A2:I948, 9, FALSE)</f>
      </c>
      <c r="AA461" t="s">
        <v>41</v>
      </c>
      <c r="AB461">
        <f>VLOOKUP(D461,Sku_Consolidated!A2:E948, {5}, FALSE)</f>
      </c>
      <c r="AC461">
        <f>IF(VLOOKUP(D461,Sku_Consolidated!A2:S948,19,FALSE)="SHOWCASE", VLOOKUP(U461,Store_Showcase!B2:N134,13, FALSE), IF(VLOOKUP(D461,Sku_Consolidated!A2:S948,19,FALSE)="VAM",VLOOKUP(U461,Store_VAM!B2:N271,13, FALSE),VLOOKUP(U461,Store_SRP!B2:N103,13, FALSE)))</f>
      </c>
      <c r="AD461">
        <f>IF(IFERROR(AC461,TRUE)=TRUE, "-","OK")</f>
      </c>
      <c r="AE461">
        <f>IF(IFERROR(VLOOKUP(U461,Store_Showcase!B2:H134,{5}, FALSE), TRUE)=TRUE, IF(IFERROR(VLOOKUP(U461,Store_SRP!B2:H103,{5}, FALSE), TRUE)=TRUE,VLOOKUP(U461,Store_VAM!B2:H271,{5}, FALSE),VLOOKUP(U461,Store_SRP!B2:H103,{5}, FALSE)), VLOOKUP(U461,Store_Showcase!B2:H134,{5}, FALSE))</f>
      </c>
      <c r="AF461">
        <f>IF(IFERROR(VLOOKUP(U461,Store_Showcase!B2:H134,{6}, FALSE), TRUE)=TRUE, IF(IFERROR(VLOOKUP(U461,Store_SRP!B2:H103,{6}, FALSE), TRUE)=TRUE,VLOOKUP(U461,Store_VAM!B2:H271,{6}, FALSE),VLOOKUP(U461,Store_SRP!B2:H103,{6}, FALSE)), VLOOKUP(U461,Store_Showcase!B2:H134,{6}, FALSE))</f>
      </c>
      <c r="AG461">
        <f>VLOOKUP(D461,Sku_Consolidated!A2:R948,18,FALSE)</f>
      </c>
      <c r="AH461">
        <f>VLOOKUP(D461,Sku_Consolidated!A2:S948,19,FALSE)</f>
      </c>
      <c r="AI461">
        <f>VLOOKUP(D461,Sku_Consolidated!A2:T948,20,FALSE)</f>
      </c>
    </row>
    <row r="462" spans="1:35" x14ac:dyDescent="0.25">
      <c r="A462">
        <v>2024</v>
      </c>
      <c r="B462" t="s">
        <v>30</v>
      </c>
      <c r="C462" t="s">
        <v>31</v>
      </c>
      <c r="D462">
        <v>21834</v>
      </c>
      <c r="E462" t="s">
        <v>216</v>
      </c>
      <c r="F462" s="12" t="s">
        <v>140</v>
      </c>
      <c r="G462" s="12" t="s">
        <v>140</v>
      </c>
      <c r="H462" t="s">
        <v>10</v>
      </c>
      <c r="I462" s="13" t="s">
        <v>302</v>
      </c>
      <c r="J462" s="13">
        <f>IF(H462="EA", I462, 0)</f>
      </c>
      <c r="K462" s="13">
        <f>IF(H462="KG", I462, I462 * VLOOKUP(D462,Sku_Consolidated!A2:U948,21,FALSE))</f>
      </c>
      <c r="L462" s="14" t="s">
        <v>36</v>
      </c>
      <c r="M462">
        <v>88</v>
      </c>
      <c r="N462" s="14" t="s">
        <v>662</v>
      </c>
      <c r="O462" s="14" t="s">
        <v>663</v>
      </c>
      <c r="P462" s="14" t="s">
        <v>36</v>
      </c>
      <c r="Q462" s="14" t="s">
        <v>663</v>
      </c>
      <c r="R462">
        <f>IF(IFERROR(VLOOKUP(U462,Store_Showcase!B2:H134,7, FALSE), TRUE)=TRUE, IF(IFERROR(VLOOKUP(U462,Store_SRP!B2:H103,7, FALSE), TRUE)=TRUE,VLOOKUP(U462,Store_VAM!B2:H271,7, FALSE),VLOOKUP(U462,Store_SRP!B2:H103,7, FALSE)), VLOOKUP(U462,Store_Showcase!B2:H134,7, FALSE))</f>
      </c>
      <c r="S462">
        <f>IF(IFERROR(VLOOKUP(U462,Store_Showcase!B2:K134,10, FALSE), TRUE)=TRUE, IF(IFERROR(VLOOKUP(U462,Store_SRP!B2:K103,10, FALSE), TRUE)=TRUE,VLOOKUP(U462,Store_VAM!B2:K271,10, FALSE),VLOOKUP(U462,Store_SRP!B2:K103,10, FALSE)), VLOOKUP(U462,Store_Showcase!B2:K134,10, FALSE))</f>
      </c>
      <c r="T462">
        <f>IF(VLOOKUP(D462,Sku_Consolidated!A2:S948,19,FALSE)="SHOWCASE", VLOOKUP(U462,Store_Showcase!B2:L134,11, FALSE), IF(VLOOKUP(D462,Sku_Consolidated!A2:S948,19,FALSE)="VAM",VLOOKUP(U462,Store_VAM!B2:L271,11, FALSE),VLOOKUP(U462,Store_SRP!B2:L103,11, FALSE)))</f>
      </c>
      <c r="U462" s="14">
        <v>2002</v>
      </c>
      <c r="V462">
        <f>IF(VLOOKUP(D462,Sku_Consolidated!A2:S948,19,FALSE)="SHOWCASE", VLOOKUP(U462,Store_Showcase!B2:C134,2, FALSE), IF(VLOOKUP(D462,Sku_Consolidated!A2:S948,19,FALSE)="VAM",VLOOKUP(U462,Store_VAM!B2:C271,2, FALSE),VLOOKUP(U462,Store_SRP!B2:C103,2, FALSE)))</f>
      </c>
      <c r="W462">
        <f>VLOOKUP(D462,Sku_Consolidated!A2:G948, 7, FALSE)</f>
      </c>
      <c r="X462">
        <f>VLOOKUP(D462,Sku_Consolidated!A2:K948, 11, FALSE)</f>
      </c>
      <c r="Y462">
        <f>VLOOKUP(D462,Sku_Consolidated!A2:H948, 8, FALSE)</f>
      </c>
      <c r="Z462">
        <f>VLOOKUP(D462,Sku_Consolidated!A2:I948, 9, FALSE)</f>
      </c>
      <c r="AA462" t="s">
        <v>41</v>
      </c>
      <c r="AB462">
        <f>VLOOKUP(D462,Sku_Consolidated!A2:E948, {5}, FALSE)</f>
      </c>
      <c r="AC462">
        <f>IF(VLOOKUP(D462,Sku_Consolidated!A2:S948,19,FALSE)="SHOWCASE", VLOOKUP(U462,Store_Showcase!B2:N134,13, FALSE), IF(VLOOKUP(D462,Sku_Consolidated!A2:S948,19,FALSE)="VAM",VLOOKUP(U462,Store_VAM!B2:N271,13, FALSE),VLOOKUP(U462,Store_SRP!B2:N103,13, FALSE)))</f>
      </c>
      <c r="AD462">
        <f>IF(IFERROR(AC462,TRUE)=TRUE, "-","OK")</f>
      </c>
      <c r="AE462">
        <f>IF(IFERROR(VLOOKUP(U462,Store_Showcase!B2:H134,{5}, FALSE), TRUE)=TRUE, IF(IFERROR(VLOOKUP(U462,Store_SRP!B2:H103,{5}, FALSE), TRUE)=TRUE,VLOOKUP(U462,Store_VAM!B2:H271,{5}, FALSE),VLOOKUP(U462,Store_SRP!B2:H103,{5}, FALSE)), VLOOKUP(U462,Store_Showcase!B2:H134,{5}, FALSE))</f>
      </c>
      <c r="AF462">
        <f>IF(IFERROR(VLOOKUP(U462,Store_Showcase!B2:H134,{6}, FALSE), TRUE)=TRUE, IF(IFERROR(VLOOKUP(U462,Store_SRP!B2:H103,{6}, FALSE), TRUE)=TRUE,VLOOKUP(U462,Store_VAM!B2:H271,{6}, FALSE),VLOOKUP(U462,Store_SRP!B2:H103,{6}, FALSE)), VLOOKUP(U462,Store_Showcase!B2:H134,{6}, FALSE))</f>
      </c>
      <c r="AG462">
        <f>VLOOKUP(D462,Sku_Consolidated!A2:R948,18,FALSE)</f>
      </c>
      <c r="AH462">
        <f>VLOOKUP(D462,Sku_Consolidated!A2:S948,19,FALSE)</f>
      </c>
      <c r="AI462">
        <f>VLOOKUP(D462,Sku_Consolidated!A2:T948,20,FALSE)</f>
      </c>
    </row>
    <row r="463" spans="1:35" x14ac:dyDescent="0.25">
      <c r="A463">
        <v>2024</v>
      </c>
      <c r="B463" t="s">
        <v>30</v>
      </c>
      <c r="C463" t="s">
        <v>31</v>
      </c>
      <c r="D463">
        <v>21841</v>
      </c>
      <c r="E463" t="s">
        <v>224</v>
      </c>
      <c r="F463" s="12" t="s">
        <v>140</v>
      </c>
      <c r="G463" s="12" t="s">
        <v>140</v>
      </c>
      <c r="H463" t="s">
        <v>10</v>
      </c>
      <c r="I463" s="13" t="s">
        <v>664</v>
      </c>
      <c r="J463" s="13">
        <f>IF(H463="EA", I463, 0)</f>
      </c>
      <c r="K463" s="13">
        <f>IF(H463="KG", I463, I463 * VLOOKUP(D463,Sku_Consolidated!A2:U948,21,FALSE))</f>
      </c>
      <c r="L463" s="14" t="s">
        <v>36</v>
      </c>
      <c r="M463">
        <v>88</v>
      </c>
      <c r="N463" s="14" t="s">
        <v>665</v>
      </c>
      <c r="O463" s="14" t="s">
        <v>666</v>
      </c>
      <c r="P463" s="14" t="s">
        <v>36</v>
      </c>
      <c r="Q463" s="14" t="s">
        <v>666</v>
      </c>
      <c r="R463">
        <f>IF(IFERROR(VLOOKUP(U463,Store_Showcase!B2:H134,7, FALSE), TRUE)=TRUE, IF(IFERROR(VLOOKUP(U463,Store_SRP!B2:H103,7, FALSE), TRUE)=TRUE,VLOOKUP(U463,Store_VAM!B2:H271,7, FALSE),VLOOKUP(U463,Store_SRP!B2:H103,7, FALSE)), VLOOKUP(U463,Store_Showcase!B2:H134,7, FALSE))</f>
      </c>
      <c r="S463">
        <f>IF(IFERROR(VLOOKUP(U463,Store_Showcase!B2:K134,10, FALSE), TRUE)=TRUE, IF(IFERROR(VLOOKUP(U463,Store_SRP!B2:K103,10, FALSE), TRUE)=TRUE,VLOOKUP(U463,Store_VAM!B2:K271,10, FALSE),VLOOKUP(U463,Store_SRP!B2:K103,10, FALSE)), VLOOKUP(U463,Store_Showcase!B2:K134,10, FALSE))</f>
      </c>
      <c r="T463">
        <f>IF(VLOOKUP(D463,Sku_Consolidated!A2:S948,19,FALSE)="SHOWCASE", VLOOKUP(U463,Store_Showcase!B2:L134,11, FALSE), IF(VLOOKUP(D463,Sku_Consolidated!A2:S948,19,FALSE)="VAM",VLOOKUP(U463,Store_VAM!B2:L271,11, FALSE),VLOOKUP(U463,Store_SRP!B2:L103,11, FALSE)))</f>
      </c>
      <c r="U463" s="14">
        <v>2002</v>
      </c>
      <c r="V463">
        <f>IF(VLOOKUP(D463,Sku_Consolidated!A2:S948,19,FALSE)="SHOWCASE", VLOOKUP(U463,Store_Showcase!B2:C134,2, FALSE), IF(VLOOKUP(D463,Sku_Consolidated!A2:S948,19,FALSE)="VAM",VLOOKUP(U463,Store_VAM!B2:C271,2, FALSE),VLOOKUP(U463,Store_SRP!B2:C103,2, FALSE)))</f>
      </c>
      <c r="W463">
        <f>VLOOKUP(D463,Sku_Consolidated!A2:G948, 7, FALSE)</f>
      </c>
      <c r="X463">
        <f>VLOOKUP(D463,Sku_Consolidated!A2:K948, 11, FALSE)</f>
      </c>
      <c r="Y463">
        <f>VLOOKUP(D463,Sku_Consolidated!A2:H948, 8, FALSE)</f>
      </c>
      <c r="Z463">
        <f>VLOOKUP(D463,Sku_Consolidated!A2:I948, 9, FALSE)</f>
      </c>
      <c r="AA463" t="s">
        <v>41</v>
      </c>
      <c r="AB463">
        <f>VLOOKUP(D463,Sku_Consolidated!A2:E948, {5}, FALSE)</f>
      </c>
      <c r="AC463">
        <f>IF(VLOOKUP(D463,Sku_Consolidated!A2:S948,19,FALSE)="SHOWCASE", VLOOKUP(U463,Store_Showcase!B2:N134,13, FALSE), IF(VLOOKUP(D463,Sku_Consolidated!A2:S948,19,FALSE)="VAM",VLOOKUP(U463,Store_VAM!B2:N271,13, FALSE),VLOOKUP(U463,Store_SRP!B2:N103,13, FALSE)))</f>
      </c>
      <c r="AD463">
        <f>IF(IFERROR(AC463,TRUE)=TRUE, "-","OK")</f>
      </c>
      <c r="AE463">
        <f>IF(IFERROR(VLOOKUP(U463,Store_Showcase!B2:H134,{5}, FALSE), TRUE)=TRUE, IF(IFERROR(VLOOKUP(U463,Store_SRP!B2:H103,{5}, FALSE), TRUE)=TRUE,VLOOKUP(U463,Store_VAM!B2:H271,{5}, FALSE),VLOOKUP(U463,Store_SRP!B2:H103,{5}, FALSE)), VLOOKUP(U463,Store_Showcase!B2:H134,{5}, FALSE))</f>
      </c>
      <c r="AF463">
        <f>IF(IFERROR(VLOOKUP(U463,Store_Showcase!B2:H134,{6}, FALSE), TRUE)=TRUE, IF(IFERROR(VLOOKUP(U463,Store_SRP!B2:H103,{6}, FALSE), TRUE)=TRUE,VLOOKUP(U463,Store_VAM!B2:H271,{6}, FALSE),VLOOKUP(U463,Store_SRP!B2:H103,{6}, FALSE)), VLOOKUP(U463,Store_Showcase!B2:H134,{6}, FALSE))</f>
      </c>
      <c r="AG463">
        <f>VLOOKUP(D463,Sku_Consolidated!A2:R948,18,FALSE)</f>
      </c>
      <c r="AH463">
        <f>VLOOKUP(D463,Sku_Consolidated!A2:S948,19,FALSE)</f>
      </c>
      <c r="AI463">
        <f>VLOOKUP(D463,Sku_Consolidated!A2:T948,20,FALSE)</f>
      </c>
    </row>
    <row r="464" spans="1:35" x14ac:dyDescent="0.25">
      <c r="A464">
        <v>2024</v>
      </c>
      <c r="B464" t="s">
        <v>30</v>
      </c>
      <c r="C464" t="s">
        <v>31</v>
      </c>
      <c r="D464">
        <v>21849</v>
      </c>
      <c r="E464" t="s">
        <v>510</v>
      </c>
      <c r="F464" s="12" t="s">
        <v>140</v>
      </c>
      <c r="G464" s="12" t="s">
        <v>140</v>
      </c>
      <c r="H464" t="s">
        <v>10</v>
      </c>
      <c r="I464" s="13" t="s">
        <v>259</v>
      </c>
      <c r="J464" s="13">
        <f>IF(H464="EA", I464, 0)</f>
      </c>
      <c r="K464" s="13">
        <f>IF(H464="KG", I464, I464 * VLOOKUP(D464,Sku_Consolidated!A2:U948,21,FALSE))</f>
      </c>
      <c r="L464" s="14" t="s">
        <v>36</v>
      </c>
      <c r="M464">
        <v>88</v>
      </c>
      <c r="N464" s="14" t="s">
        <v>667</v>
      </c>
      <c r="O464" s="14" t="s">
        <v>668</v>
      </c>
      <c r="P464" s="14" t="s">
        <v>36</v>
      </c>
      <c r="Q464" s="14" t="s">
        <v>668</v>
      </c>
      <c r="R464">
        <f>IF(IFERROR(VLOOKUP(U464,Store_Showcase!B2:H134,7, FALSE), TRUE)=TRUE, IF(IFERROR(VLOOKUP(U464,Store_SRP!B2:H103,7, FALSE), TRUE)=TRUE,VLOOKUP(U464,Store_VAM!B2:H271,7, FALSE),VLOOKUP(U464,Store_SRP!B2:H103,7, FALSE)), VLOOKUP(U464,Store_Showcase!B2:H134,7, FALSE))</f>
      </c>
      <c r="S464">
        <f>IF(IFERROR(VLOOKUP(U464,Store_Showcase!B2:K134,10, FALSE), TRUE)=TRUE, IF(IFERROR(VLOOKUP(U464,Store_SRP!B2:K103,10, FALSE), TRUE)=TRUE,VLOOKUP(U464,Store_VAM!B2:K271,10, FALSE),VLOOKUP(U464,Store_SRP!B2:K103,10, FALSE)), VLOOKUP(U464,Store_Showcase!B2:K134,10, FALSE))</f>
      </c>
      <c r="T464">
        <f>IF(VLOOKUP(D464,Sku_Consolidated!A2:S948,19,FALSE)="SHOWCASE", VLOOKUP(U464,Store_Showcase!B2:L134,11, FALSE), IF(VLOOKUP(D464,Sku_Consolidated!A2:S948,19,FALSE)="VAM",VLOOKUP(U464,Store_VAM!B2:L271,11, FALSE),VLOOKUP(U464,Store_SRP!B2:L103,11, FALSE)))</f>
      </c>
      <c r="U464" s="14">
        <v>2002</v>
      </c>
      <c r="V464">
        <f>IF(VLOOKUP(D464,Sku_Consolidated!A2:S948,19,FALSE)="SHOWCASE", VLOOKUP(U464,Store_Showcase!B2:C134,2, FALSE), IF(VLOOKUP(D464,Sku_Consolidated!A2:S948,19,FALSE)="VAM",VLOOKUP(U464,Store_VAM!B2:C271,2, FALSE),VLOOKUP(U464,Store_SRP!B2:C103,2, FALSE)))</f>
      </c>
      <c r="W464">
        <f>VLOOKUP(D464,Sku_Consolidated!A2:G948, 7, FALSE)</f>
      </c>
      <c r="X464">
        <f>VLOOKUP(D464,Sku_Consolidated!A2:K948, 11, FALSE)</f>
      </c>
      <c r="Y464">
        <f>VLOOKUP(D464,Sku_Consolidated!A2:H948, 8, FALSE)</f>
      </c>
      <c r="Z464">
        <f>VLOOKUP(D464,Sku_Consolidated!A2:I948, 9, FALSE)</f>
      </c>
      <c r="AA464" t="s">
        <v>41</v>
      </c>
      <c r="AB464">
        <f>VLOOKUP(D464,Sku_Consolidated!A2:E948, {5}, FALSE)</f>
      </c>
      <c r="AC464">
        <f>IF(VLOOKUP(D464,Sku_Consolidated!A2:S948,19,FALSE)="SHOWCASE", VLOOKUP(U464,Store_Showcase!B2:N134,13, FALSE), IF(VLOOKUP(D464,Sku_Consolidated!A2:S948,19,FALSE)="VAM",VLOOKUP(U464,Store_VAM!B2:N271,13, FALSE),VLOOKUP(U464,Store_SRP!B2:N103,13, FALSE)))</f>
      </c>
      <c r="AD464">
        <f>IF(IFERROR(AC464,TRUE)=TRUE, "-","OK")</f>
      </c>
      <c r="AE464">
        <f>IF(IFERROR(VLOOKUP(U464,Store_Showcase!B2:H134,{5}, FALSE), TRUE)=TRUE, IF(IFERROR(VLOOKUP(U464,Store_SRP!B2:H103,{5}, FALSE), TRUE)=TRUE,VLOOKUP(U464,Store_VAM!B2:H271,{5}, FALSE),VLOOKUP(U464,Store_SRP!B2:H103,{5}, FALSE)), VLOOKUP(U464,Store_Showcase!B2:H134,{5}, FALSE))</f>
      </c>
      <c r="AF464">
        <f>IF(IFERROR(VLOOKUP(U464,Store_Showcase!B2:H134,{6}, FALSE), TRUE)=TRUE, IF(IFERROR(VLOOKUP(U464,Store_SRP!B2:H103,{6}, FALSE), TRUE)=TRUE,VLOOKUP(U464,Store_VAM!B2:H271,{6}, FALSE),VLOOKUP(U464,Store_SRP!B2:H103,{6}, FALSE)), VLOOKUP(U464,Store_Showcase!B2:H134,{6}, FALSE))</f>
      </c>
      <c r="AG464">
        <f>VLOOKUP(D464,Sku_Consolidated!A2:R948,18,FALSE)</f>
      </c>
      <c r="AH464">
        <f>VLOOKUP(D464,Sku_Consolidated!A2:S948,19,FALSE)</f>
      </c>
      <c r="AI464">
        <f>VLOOKUP(D464,Sku_Consolidated!A2:T948,20,FALSE)</f>
      </c>
    </row>
    <row r="465" spans="1:35" x14ac:dyDescent="0.25">
      <c r="A465">
        <v>2024</v>
      </c>
      <c r="B465" t="s">
        <v>30</v>
      </c>
      <c r="C465" t="s">
        <v>31</v>
      </c>
      <c r="D465">
        <v>21851</v>
      </c>
      <c r="E465" t="s">
        <v>232</v>
      </c>
      <c r="F465" s="12" t="s">
        <v>140</v>
      </c>
      <c r="G465" s="12" t="s">
        <v>140</v>
      </c>
      <c r="H465" t="s">
        <v>10</v>
      </c>
      <c r="I465" s="13" t="s">
        <v>669</v>
      </c>
      <c r="J465" s="13">
        <f>IF(H465="EA", I465, 0)</f>
      </c>
      <c r="K465" s="13">
        <f>IF(H465="KG", I465, I465 * VLOOKUP(D465,Sku_Consolidated!A2:U948,21,FALSE))</f>
      </c>
      <c r="L465" s="14" t="s">
        <v>36</v>
      </c>
      <c r="M465">
        <v>88</v>
      </c>
      <c r="N465" s="14" t="s">
        <v>670</v>
      </c>
      <c r="O465" s="14" t="s">
        <v>671</v>
      </c>
      <c r="P465" s="14" t="s">
        <v>36</v>
      </c>
      <c r="Q465" s="14" t="s">
        <v>671</v>
      </c>
      <c r="R465">
        <f>IF(IFERROR(VLOOKUP(U465,Store_Showcase!B2:H134,7, FALSE), TRUE)=TRUE, IF(IFERROR(VLOOKUP(U465,Store_SRP!B2:H103,7, FALSE), TRUE)=TRUE,VLOOKUP(U465,Store_VAM!B2:H271,7, FALSE),VLOOKUP(U465,Store_SRP!B2:H103,7, FALSE)), VLOOKUP(U465,Store_Showcase!B2:H134,7, FALSE))</f>
      </c>
      <c r="S465">
        <f>IF(IFERROR(VLOOKUP(U465,Store_Showcase!B2:K134,10, FALSE), TRUE)=TRUE, IF(IFERROR(VLOOKUP(U465,Store_SRP!B2:K103,10, FALSE), TRUE)=TRUE,VLOOKUP(U465,Store_VAM!B2:K271,10, FALSE),VLOOKUP(U465,Store_SRP!B2:K103,10, FALSE)), VLOOKUP(U465,Store_Showcase!B2:K134,10, FALSE))</f>
      </c>
      <c r="T465">
        <f>IF(VLOOKUP(D465,Sku_Consolidated!A2:S948,19,FALSE)="SHOWCASE", VLOOKUP(U465,Store_Showcase!B2:L134,11, FALSE), IF(VLOOKUP(D465,Sku_Consolidated!A2:S948,19,FALSE)="VAM",VLOOKUP(U465,Store_VAM!B2:L271,11, FALSE),VLOOKUP(U465,Store_SRP!B2:L103,11, FALSE)))</f>
      </c>
      <c r="U465" s="14">
        <v>2002</v>
      </c>
      <c r="V465">
        <f>IF(VLOOKUP(D465,Sku_Consolidated!A2:S948,19,FALSE)="SHOWCASE", VLOOKUP(U465,Store_Showcase!B2:C134,2, FALSE), IF(VLOOKUP(D465,Sku_Consolidated!A2:S948,19,FALSE)="VAM",VLOOKUP(U465,Store_VAM!B2:C271,2, FALSE),VLOOKUP(U465,Store_SRP!B2:C103,2, FALSE)))</f>
      </c>
      <c r="W465">
        <f>VLOOKUP(D465,Sku_Consolidated!A2:G948, 7, FALSE)</f>
      </c>
      <c r="X465">
        <f>VLOOKUP(D465,Sku_Consolidated!A2:K948, 11, FALSE)</f>
      </c>
      <c r="Y465">
        <f>VLOOKUP(D465,Sku_Consolidated!A2:H948, 8, FALSE)</f>
      </c>
      <c r="Z465">
        <f>VLOOKUP(D465,Sku_Consolidated!A2:I948, 9, FALSE)</f>
      </c>
      <c r="AA465" t="s">
        <v>41</v>
      </c>
      <c r="AB465">
        <f>VLOOKUP(D465,Sku_Consolidated!A2:E948, {5}, FALSE)</f>
      </c>
      <c r="AC465">
        <f>IF(VLOOKUP(D465,Sku_Consolidated!A2:S948,19,FALSE)="SHOWCASE", VLOOKUP(U465,Store_Showcase!B2:N134,13, FALSE), IF(VLOOKUP(D465,Sku_Consolidated!A2:S948,19,FALSE)="VAM",VLOOKUP(U465,Store_VAM!B2:N271,13, FALSE),VLOOKUP(U465,Store_SRP!B2:N103,13, FALSE)))</f>
      </c>
      <c r="AD465">
        <f>IF(IFERROR(AC465,TRUE)=TRUE, "-","OK")</f>
      </c>
      <c r="AE465">
        <f>IF(IFERROR(VLOOKUP(U465,Store_Showcase!B2:H134,{5}, FALSE), TRUE)=TRUE, IF(IFERROR(VLOOKUP(U465,Store_SRP!B2:H103,{5}, FALSE), TRUE)=TRUE,VLOOKUP(U465,Store_VAM!B2:H271,{5}, FALSE),VLOOKUP(U465,Store_SRP!B2:H103,{5}, FALSE)), VLOOKUP(U465,Store_Showcase!B2:H134,{5}, FALSE))</f>
      </c>
      <c r="AF465">
        <f>IF(IFERROR(VLOOKUP(U465,Store_Showcase!B2:H134,{6}, FALSE), TRUE)=TRUE, IF(IFERROR(VLOOKUP(U465,Store_SRP!B2:H103,{6}, FALSE), TRUE)=TRUE,VLOOKUP(U465,Store_VAM!B2:H271,{6}, FALSE),VLOOKUP(U465,Store_SRP!B2:H103,{6}, FALSE)), VLOOKUP(U465,Store_Showcase!B2:H134,{6}, FALSE))</f>
      </c>
      <c r="AG465">
        <f>VLOOKUP(D465,Sku_Consolidated!A2:R948,18,FALSE)</f>
      </c>
      <c r="AH465">
        <f>VLOOKUP(D465,Sku_Consolidated!A2:S948,19,FALSE)</f>
      </c>
      <c r="AI465">
        <f>VLOOKUP(D465,Sku_Consolidated!A2:T948,20,FALSE)</f>
      </c>
    </row>
    <row r="466" spans="1:35" x14ac:dyDescent="0.25">
      <c r="A466">
        <v>2024</v>
      </c>
      <c r="B466" t="s">
        <v>30</v>
      </c>
      <c r="C466" t="s">
        <v>31</v>
      </c>
      <c r="D466">
        <v>21859</v>
      </c>
      <c r="E466" t="s">
        <v>295</v>
      </c>
      <c r="F466" s="12" t="s">
        <v>140</v>
      </c>
      <c r="G466" s="12" t="s">
        <v>140</v>
      </c>
      <c r="H466" t="s">
        <v>10</v>
      </c>
      <c r="I466" s="13" t="s">
        <v>314</v>
      </c>
      <c r="J466" s="13">
        <f>IF(H466="EA", I466, 0)</f>
      </c>
      <c r="K466" s="13">
        <f>IF(H466="KG", I466, I466 * VLOOKUP(D466,Sku_Consolidated!A2:U948,21,FALSE))</f>
      </c>
      <c r="L466" s="14" t="s">
        <v>36</v>
      </c>
      <c r="M466">
        <v>88</v>
      </c>
      <c r="N466" s="14" t="s">
        <v>672</v>
      </c>
      <c r="O466" s="14" t="s">
        <v>673</v>
      </c>
      <c r="P466" s="14" t="s">
        <v>36</v>
      </c>
      <c r="Q466" s="14" t="s">
        <v>673</v>
      </c>
      <c r="R466">
        <f>IF(IFERROR(VLOOKUP(U466,Store_Showcase!B2:H134,7, FALSE), TRUE)=TRUE, IF(IFERROR(VLOOKUP(U466,Store_SRP!B2:H103,7, FALSE), TRUE)=TRUE,VLOOKUP(U466,Store_VAM!B2:H271,7, FALSE),VLOOKUP(U466,Store_SRP!B2:H103,7, FALSE)), VLOOKUP(U466,Store_Showcase!B2:H134,7, FALSE))</f>
      </c>
      <c r="S466">
        <f>IF(IFERROR(VLOOKUP(U466,Store_Showcase!B2:K134,10, FALSE), TRUE)=TRUE, IF(IFERROR(VLOOKUP(U466,Store_SRP!B2:K103,10, FALSE), TRUE)=TRUE,VLOOKUP(U466,Store_VAM!B2:K271,10, FALSE),VLOOKUP(U466,Store_SRP!B2:K103,10, FALSE)), VLOOKUP(U466,Store_Showcase!B2:K134,10, FALSE))</f>
      </c>
      <c r="T466">
        <f>IF(VLOOKUP(D466,Sku_Consolidated!A2:S948,19,FALSE)="SHOWCASE", VLOOKUP(U466,Store_Showcase!B2:L134,11, FALSE), IF(VLOOKUP(D466,Sku_Consolidated!A2:S948,19,FALSE)="VAM",VLOOKUP(U466,Store_VAM!B2:L271,11, FALSE),VLOOKUP(U466,Store_SRP!B2:L103,11, FALSE)))</f>
      </c>
      <c r="U466" s="14">
        <v>2002</v>
      </c>
      <c r="V466">
        <f>IF(VLOOKUP(D466,Sku_Consolidated!A2:S948,19,FALSE)="SHOWCASE", VLOOKUP(U466,Store_Showcase!B2:C134,2, FALSE), IF(VLOOKUP(D466,Sku_Consolidated!A2:S948,19,FALSE)="VAM",VLOOKUP(U466,Store_VAM!B2:C271,2, FALSE),VLOOKUP(U466,Store_SRP!B2:C103,2, FALSE)))</f>
      </c>
      <c r="W466">
        <f>VLOOKUP(D466,Sku_Consolidated!A2:G948, 7, FALSE)</f>
      </c>
      <c r="X466">
        <f>VLOOKUP(D466,Sku_Consolidated!A2:K948, 11, FALSE)</f>
      </c>
      <c r="Y466">
        <f>VLOOKUP(D466,Sku_Consolidated!A2:H948, 8, FALSE)</f>
      </c>
      <c r="Z466">
        <f>VLOOKUP(D466,Sku_Consolidated!A2:I948, 9, FALSE)</f>
      </c>
      <c r="AA466" t="s">
        <v>41</v>
      </c>
      <c r="AB466">
        <f>VLOOKUP(D466,Sku_Consolidated!A2:E948, {5}, FALSE)</f>
      </c>
      <c r="AC466">
        <f>IF(VLOOKUP(D466,Sku_Consolidated!A2:S948,19,FALSE)="SHOWCASE", VLOOKUP(U466,Store_Showcase!B2:N134,13, FALSE), IF(VLOOKUP(D466,Sku_Consolidated!A2:S948,19,FALSE)="VAM",VLOOKUP(U466,Store_VAM!B2:N271,13, FALSE),VLOOKUP(U466,Store_SRP!B2:N103,13, FALSE)))</f>
      </c>
      <c r="AD466">
        <f>IF(IFERROR(AC466,TRUE)=TRUE, "-","OK")</f>
      </c>
      <c r="AE466">
        <f>IF(IFERROR(VLOOKUP(U466,Store_Showcase!B2:H134,{5}, FALSE), TRUE)=TRUE, IF(IFERROR(VLOOKUP(U466,Store_SRP!B2:H103,{5}, FALSE), TRUE)=TRUE,VLOOKUP(U466,Store_VAM!B2:H271,{5}, FALSE),VLOOKUP(U466,Store_SRP!B2:H103,{5}, FALSE)), VLOOKUP(U466,Store_Showcase!B2:H134,{5}, FALSE))</f>
      </c>
      <c r="AF466">
        <f>IF(IFERROR(VLOOKUP(U466,Store_Showcase!B2:H134,{6}, FALSE), TRUE)=TRUE, IF(IFERROR(VLOOKUP(U466,Store_SRP!B2:H103,{6}, FALSE), TRUE)=TRUE,VLOOKUP(U466,Store_VAM!B2:H271,{6}, FALSE),VLOOKUP(U466,Store_SRP!B2:H103,{6}, FALSE)), VLOOKUP(U466,Store_Showcase!B2:H134,{6}, FALSE))</f>
      </c>
      <c r="AG466">
        <f>VLOOKUP(D466,Sku_Consolidated!A2:R948,18,FALSE)</f>
      </c>
      <c r="AH466">
        <f>VLOOKUP(D466,Sku_Consolidated!A2:S948,19,FALSE)</f>
      </c>
      <c r="AI466">
        <f>VLOOKUP(D466,Sku_Consolidated!A2:T948,20,FALSE)</f>
      </c>
    </row>
    <row r="467" spans="1:35" x14ac:dyDescent="0.25">
      <c r="A467">
        <v>2024</v>
      </c>
      <c r="B467" t="s">
        <v>30</v>
      </c>
      <c r="C467" t="s">
        <v>31</v>
      </c>
      <c r="D467">
        <v>21859</v>
      </c>
      <c r="E467" t="s">
        <v>295</v>
      </c>
      <c r="F467" s="12" t="s">
        <v>140</v>
      </c>
      <c r="G467" s="12" t="s">
        <v>116</v>
      </c>
      <c r="H467" t="s">
        <v>10</v>
      </c>
      <c r="I467" s="13" t="s">
        <v>674</v>
      </c>
      <c r="J467" s="13">
        <f>IF(H467="EA", I467, 0)</f>
      </c>
      <c r="K467" s="13">
        <f>IF(H467="KG", I467, I467 * VLOOKUP(D467,Sku_Consolidated!A2:U948,21,FALSE))</f>
      </c>
      <c r="L467" s="14" t="s">
        <v>36</v>
      </c>
      <c r="M467">
        <v>88</v>
      </c>
      <c r="N467" s="14" t="s">
        <v>675</v>
      </c>
      <c r="O467" s="14" t="s">
        <v>676</v>
      </c>
      <c r="P467" s="14" t="s">
        <v>36</v>
      </c>
      <c r="Q467" s="14" t="s">
        <v>676</v>
      </c>
      <c r="R467">
        <f>IF(IFERROR(VLOOKUP(U467,Store_Showcase!B2:H134,7, FALSE), TRUE)=TRUE, IF(IFERROR(VLOOKUP(U467,Store_SRP!B2:H103,7, FALSE), TRUE)=TRUE,VLOOKUP(U467,Store_VAM!B2:H271,7, FALSE),VLOOKUP(U467,Store_SRP!B2:H103,7, FALSE)), VLOOKUP(U467,Store_Showcase!B2:H134,7, FALSE))</f>
      </c>
      <c r="S467">
        <f>IF(IFERROR(VLOOKUP(U467,Store_Showcase!B2:K134,10, FALSE), TRUE)=TRUE, IF(IFERROR(VLOOKUP(U467,Store_SRP!B2:K103,10, FALSE), TRUE)=TRUE,VLOOKUP(U467,Store_VAM!B2:K271,10, FALSE),VLOOKUP(U467,Store_SRP!B2:K103,10, FALSE)), VLOOKUP(U467,Store_Showcase!B2:K134,10, FALSE))</f>
      </c>
      <c r="T467">
        <f>IF(VLOOKUP(D467,Sku_Consolidated!A2:S948,19,FALSE)="SHOWCASE", VLOOKUP(U467,Store_Showcase!B2:L134,11, FALSE), IF(VLOOKUP(D467,Sku_Consolidated!A2:S948,19,FALSE)="VAM",VLOOKUP(U467,Store_VAM!B2:L271,11, FALSE),VLOOKUP(U467,Store_SRP!B2:L103,11, FALSE)))</f>
      </c>
      <c r="U467" s="14">
        <v>2002</v>
      </c>
      <c r="V467">
        <f>IF(VLOOKUP(D467,Sku_Consolidated!A2:S948,19,FALSE)="SHOWCASE", VLOOKUP(U467,Store_Showcase!B2:C134,2, FALSE), IF(VLOOKUP(D467,Sku_Consolidated!A2:S948,19,FALSE)="VAM",VLOOKUP(U467,Store_VAM!B2:C271,2, FALSE),VLOOKUP(U467,Store_SRP!B2:C103,2, FALSE)))</f>
      </c>
      <c r="W467">
        <f>VLOOKUP(D467,Sku_Consolidated!A2:G948, 7, FALSE)</f>
      </c>
      <c r="X467">
        <f>VLOOKUP(D467,Sku_Consolidated!A2:K948, 11, FALSE)</f>
      </c>
      <c r="Y467">
        <f>VLOOKUP(D467,Sku_Consolidated!A2:H948, 8, FALSE)</f>
      </c>
      <c r="Z467">
        <f>VLOOKUP(D467,Sku_Consolidated!A2:I948, 9, FALSE)</f>
      </c>
      <c r="AA467" t="s">
        <v>41</v>
      </c>
      <c r="AB467">
        <f>VLOOKUP(D467,Sku_Consolidated!A2:E948, {5}, FALSE)</f>
      </c>
      <c r="AC467">
        <f>IF(VLOOKUP(D467,Sku_Consolidated!A2:S948,19,FALSE)="SHOWCASE", VLOOKUP(U467,Store_Showcase!B2:N134,13, FALSE), IF(VLOOKUP(D467,Sku_Consolidated!A2:S948,19,FALSE)="VAM",VLOOKUP(U467,Store_VAM!B2:N271,13, FALSE),VLOOKUP(U467,Store_SRP!B2:N103,13, FALSE)))</f>
      </c>
      <c r="AD467">
        <f>IF(IFERROR(AC467,TRUE)=TRUE, "-","OK")</f>
      </c>
      <c r="AE467">
        <f>IF(IFERROR(VLOOKUP(U467,Store_Showcase!B2:H134,{5}, FALSE), TRUE)=TRUE, IF(IFERROR(VLOOKUP(U467,Store_SRP!B2:H103,{5}, FALSE), TRUE)=TRUE,VLOOKUP(U467,Store_VAM!B2:H271,{5}, FALSE),VLOOKUP(U467,Store_SRP!B2:H103,{5}, FALSE)), VLOOKUP(U467,Store_Showcase!B2:H134,{5}, FALSE))</f>
      </c>
      <c r="AF467">
        <f>IF(IFERROR(VLOOKUP(U467,Store_Showcase!B2:H134,{6}, FALSE), TRUE)=TRUE, IF(IFERROR(VLOOKUP(U467,Store_SRP!B2:H103,{6}, FALSE), TRUE)=TRUE,VLOOKUP(U467,Store_VAM!B2:H271,{6}, FALSE),VLOOKUP(U467,Store_SRP!B2:H103,{6}, FALSE)), VLOOKUP(U467,Store_Showcase!B2:H134,{6}, FALSE))</f>
      </c>
      <c r="AG467">
        <f>VLOOKUP(D467,Sku_Consolidated!A2:R948,18,FALSE)</f>
      </c>
      <c r="AH467">
        <f>VLOOKUP(D467,Sku_Consolidated!A2:S948,19,FALSE)</f>
      </c>
      <c r="AI467">
        <f>VLOOKUP(D467,Sku_Consolidated!A2:T948,20,FALSE)</f>
      </c>
    </row>
    <row r="468" spans="1:35" x14ac:dyDescent="0.25">
      <c r="A468">
        <v>2024</v>
      </c>
      <c r="B468" t="s">
        <v>30</v>
      </c>
      <c r="C468" t="s">
        <v>31</v>
      </c>
      <c r="D468">
        <v>21865</v>
      </c>
      <c r="E468" t="s">
        <v>236</v>
      </c>
      <c r="F468" s="12" t="s">
        <v>140</v>
      </c>
      <c r="G468" s="12" t="s">
        <v>140</v>
      </c>
      <c r="H468" t="s">
        <v>10</v>
      </c>
      <c r="I468" s="13" t="s">
        <v>452</v>
      </c>
      <c r="J468" s="13">
        <f>IF(H468="EA", I468, 0)</f>
      </c>
      <c r="K468" s="13">
        <f>IF(H468="KG", I468, I468 * VLOOKUP(D468,Sku_Consolidated!A2:U948,21,FALSE))</f>
      </c>
      <c r="L468" s="14" t="s">
        <v>36</v>
      </c>
      <c r="M468">
        <v>88</v>
      </c>
      <c r="N468" s="14" t="s">
        <v>677</v>
      </c>
      <c r="O468" s="14" t="s">
        <v>678</v>
      </c>
      <c r="P468" s="14" t="s">
        <v>36</v>
      </c>
      <c r="Q468" s="14" t="s">
        <v>678</v>
      </c>
      <c r="R468">
        <f>IF(IFERROR(VLOOKUP(U468,Store_Showcase!B2:H134,7, FALSE), TRUE)=TRUE, IF(IFERROR(VLOOKUP(U468,Store_SRP!B2:H103,7, FALSE), TRUE)=TRUE,VLOOKUP(U468,Store_VAM!B2:H271,7, FALSE),VLOOKUP(U468,Store_SRP!B2:H103,7, FALSE)), VLOOKUP(U468,Store_Showcase!B2:H134,7, FALSE))</f>
      </c>
      <c r="S468">
        <f>IF(IFERROR(VLOOKUP(U468,Store_Showcase!B2:K134,10, FALSE), TRUE)=TRUE, IF(IFERROR(VLOOKUP(U468,Store_SRP!B2:K103,10, FALSE), TRUE)=TRUE,VLOOKUP(U468,Store_VAM!B2:K271,10, FALSE),VLOOKUP(U468,Store_SRP!B2:K103,10, FALSE)), VLOOKUP(U468,Store_Showcase!B2:K134,10, FALSE))</f>
      </c>
      <c r="T468">
        <f>IF(VLOOKUP(D468,Sku_Consolidated!A2:S948,19,FALSE)="SHOWCASE", VLOOKUP(U468,Store_Showcase!B2:L134,11, FALSE), IF(VLOOKUP(D468,Sku_Consolidated!A2:S948,19,FALSE)="VAM",VLOOKUP(U468,Store_VAM!B2:L271,11, FALSE),VLOOKUP(U468,Store_SRP!B2:L103,11, FALSE)))</f>
      </c>
      <c r="U468" s="14">
        <v>2002</v>
      </c>
      <c r="V468">
        <f>IF(VLOOKUP(D468,Sku_Consolidated!A2:S948,19,FALSE)="SHOWCASE", VLOOKUP(U468,Store_Showcase!B2:C134,2, FALSE), IF(VLOOKUP(D468,Sku_Consolidated!A2:S948,19,FALSE)="VAM",VLOOKUP(U468,Store_VAM!B2:C271,2, FALSE),VLOOKUP(U468,Store_SRP!B2:C103,2, FALSE)))</f>
      </c>
      <c r="W468">
        <f>VLOOKUP(D468,Sku_Consolidated!A2:G948, 7, FALSE)</f>
      </c>
      <c r="X468">
        <f>VLOOKUP(D468,Sku_Consolidated!A2:K948, 11, FALSE)</f>
      </c>
      <c r="Y468">
        <f>VLOOKUP(D468,Sku_Consolidated!A2:H948, 8, FALSE)</f>
      </c>
      <c r="Z468">
        <f>VLOOKUP(D468,Sku_Consolidated!A2:I948, 9, FALSE)</f>
      </c>
      <c r="AA468" t="s">
        <v>41</v>
      </c>
      <c r="AB468">
        <f>VLOOKUP(D468,Sku_Consolidated!A2:E948, {5}, FALSE)</f>
      </c>
      <c r="AC468">
        <f>IF(VLOOKUP(D468,Sku_Consolidated!A2:S948,19,FALSE)="SHOWCASE", VLOOKUP(U468,Store_Showcase!B2:N134,13, FALSE), IF(VLOOKUP(D468,Sku_Consolidated!A2:S948,19,FALSE)="VAM",VLOOKUP(U468,Store_VAM!B2:N271,13, FALSE),VLOOKUP(U468,Store_SRP!B2:N103,13, FALSE)))</f>
      </c>
      <c r="AD468">
        <f>IF(IFERROR(AC468,TRUE)=TRUE, "-","OK")</f>
      </c>
      <c r="AE468">
        <f>IF(IFERROR(VLOOKUP(U468,Store_Showcase!B2:H134,{5}, FALSE), TRUE)=TRUE, IF(IFERROR(VLOOKUP(U468,Store_SRP!B2:H103,{5}, FALSE), TRUE)=TRUE,VLOOKUP(U468,Store_VAM!B2:H271,{5}, FALSE),VLOOKUP(U468,Store_SRP!B2:H103,{5}, FALSE)), VLOOKUP(U468,Store_Showcase!B2:H134,{5}, FALSE))</f>
      </c>
      <c r="AF468">
        <f>IF(IFERROR(VLOOKUP(U468,Store_Showcase!B2:H134,{6}, FALSE), TRUE)=TRUE, IF(IFERROR(VLOOKUP(U468,Store_SRP!B2:H103,{6}, FALSE), TRUE)=TRUE,VLOOKUP(U468,Store_VAM!B2:H271,{6}, FALSE),VLOOKUP(U468,Store_SRP!B2:H103,{6}, FALSE)), VLOOKUP(U468,Store_Showcase!B2:H134,{6}, FALSE))</f>
      </c>
      <c r="AG468">
        <f>VLOOKUP(D468,Sku_Consolidated!A2:R948,18,FALSE)</f>
      </c>
      <c r="AH468">
        <f>VLOOKUP(D468,Sku_Consolidated!A2:S948,19,FALSE)</f>
      </c>
      <c r="AI468">
        <f>VLOOKUP(D468,Sku_Consolidated!A2:T948,20,FALSE)</f>
      </c>
    </row>
    <row r="469" spans="1:35" x14ac:dyDescent="0.25">
      <c r="A469">
        <v>2024</v>
      </c>
      <c r="B469" t="s">
        <v>30</v>
      </c>
      <c r="C469" t="s">
        <v>31</v>
      </c>
      <c r="D469">
        <v>21866</v>
      </c>
      <c r="E469" t="s">
        <v>240</v>
      </c>
      <c r="F469" s="12" t="s">
        <v>140</v>
      </c>
      <c r="G469" s="12" t="s">
        <v>140</v>
      </c>
      <c r="H469" t="s">
        <v>10</v>
      </c>
      <c r="I469" s="13" t="s">
        <v>679</v>
      </c>
      <c r="J469" s="13">
        <f>IF(H469="EA", I469, 0)</f>
      </c>
      <c r="K469" s="13">
        <f>IF(H469="KG", I469, I469 * VLOOKUP(D469,Sku_Consolidated!A2:U948,21,FALSE))</f>
      </c>
      <c r="L469" s="14" t="s">
        <v>36</v>
      </c>
      <c r="M469">
        <v>88</v>
      </c>
      <c r="N469" s="14" t="s">
        <v>680</v>
      </c>
      <c r="O469" s="14" t="s">
        <v>681</v>
      </c>
      <c r="P469" s="14" t="s">
        <v>36</v>
      </c>
      <c r="Q469" s="14" t="s">
        <v>681</v>
      </c>
      <c r="R469">
        <f>IF(IFERROR(VLOOKUP(U469,Store_Showcase!B2:H134,7, FALSE), TRUE)=TRUE, IF(IFERROR(VLOOKUP(U469,Store_SRP!B2:H103,7, FALSE), TRUE)=TRUE,VLOOKUP(U469,Store_VAM!B2:H271,7, FALSE),VLOOKUP(U469,Store_SRP!B2:H103,7, FALSE)), VLOOKUP(U469,Store_Showcase!B2:H134,7, FALSE))</f>
      </c>
      <c r="S469">
        <f>IF(IFERROR(VLOOKUP(U469,Store_Showcase!B2:K134,10, FALSE), TRUE)=TRUE, IF(IFERROR(VLOOKUP(U469,Store_SRP!B2:K103,10, FALSE), TRUE)=TRUE,VLOOKUP(U469,Store_VAM!B2:K271,10, FALSE),VLOOKUP(U469,Store_SRP!B2:K103,10, FALSE)), VLOOKUP(U469,Store_Showcase!B2:K134,10, FALSE))</f>
      </c>
      <c r="T469">
        <f>IF(VLOOKUP(D469,Sku_Consolidated!A2:S948,19,FALSE)="SHOWCASE", VLOOKUP(U469,Store_Showcase!B2:L134,11, FALSE), IF(VLOOKUP(D469,Sku_Consolidated!A2:S948,19,FALSE)="VAM",VLOOKUP(U469,Store_VAM!B2:L271,11, FALSE),VLOOKUP(U469,Store_SRP!B2:L103,11, FALSE)))</f>
      </c>
      <c r="U469" s="14">
        <v>2002</v>
      </c>
      <c r="V469">
        <f>IF(VLOOKUP(D469,Sku_Consolidated!A2:S948,19,FALSE)="SHOWCASE", VLOOKUP(U469,Store_Showcase!B2:C134,2, FALSE), IF(VLOOKUP(D469,Sku_Consolidated!A2:S948,19,FALSE)="VAM",VLOOKUP(U469,Store_VAM!B2:C271,2, FALSE),VLOOKUP(U469,Store_SRP!B2:C103,2, FALSE)))</f>
      </c>
      <c r="W469">
        <f>VLOOKUP(D469,Sku_Consolidated!A2:G948, 7, FALSE)</f>
      </c>
      <c r="X469">
        <f>VLOOKUP(D469,Sku_Consolidated!A2:K948, 11, FALSE)</f>
      </c>
      <c r="Y469">
        <f>VLOOKUP(D469,Sku_Consolidated!A2:H948, 8, FALSE)</f>
      </c>
      <c r="Z469">
        <f>VLOOKUP(D469,Sku_Consolidated!A2:I948, 9, FALSE)</f>
      </c>
      <c r="AA469" t="s">
        <v>41</v>
      </c>
      <c r="AB469">
        <f>VLOOKUP(D469,Sku_Consolidated!A2:E948, {5}, FALSE)</f>
      </c>
      <c r="AC469">
        <f>IF(VLOOKUP(D469,Sku_Consolidated!A2:S948,19,FALSE)="SHOWCASE", VLOOKUP(U469,Store_Showcase!B2:N134,13, FALSE), IF(VLOOKUP(D469,Sku_Consolidated!A2:S948,19,FALSE)="VAM",VLOOKUP(U469,Store_VAM!B2:N271,13, FALSE),VLOOKUP(U469,Store_SRP!B2:N103,13, FALSE)))</f>
      </c>
      <c r="AD469">
        <f>IF(IFERROR(AC469,TRUE)=TRUE, "-","OK")</f>
      </c>
      <c r="AE469">
        <f>IF(IFERROR(VLOOKUP(U469,Store_Showcase!B2:H134,{5}, FALSE), TRUE)=TRUE, IF(IFERROR(VLOOKUP(U469,Store_SRP!B2:H103,{5}, FALSE), TRUE)=TRUE,VLOOKUP(U469,Store_VAM!B2:H271,{5}, FALSE),VLOOKUP(U469,Store_SRP!B2:H103,{5}, FALSE)), VLOOKUP(U469,Store_Showcase!B2:H134,{5}, FALSE))</f>
      </c>
      <c r="AF469">
        <f>IF(IFERROR(VLOOKUP(U469,Store_Showcase!B2:H134,{6}, FALSE), TRUE)=TRUE, IF(IFERROR(VLOOKUP(U469,Store_SRP!B2:H103,{6}, FALSE), TRUE)=TRUE,VLOOKUP(U469,Store_VAM!B2:H271,{6}, FALSE),VLOOKUP(U469,Store_SRP!B2:H103,{6}, FALSE)), VLOOKUP(U469,Store_Showcase!B2:H134,{6}, FALSE))</f>
      </c>
      <c r="AG469">
        <f>VLOOKUP(D469,Sku_Consolidated!A2:R948,18,FALSE)</f>
      </c>
      <c r="AH469">
        <f>VLOOKUP(D469,Sku_Consolidated!A2:S948,19,FALSE)</f>
      </c>
      <c r="AI469">
        <f>VLOOKUP(D469,Sku_Consolidated!A2:T948,20,FALSE)</f>
      </c>
    </row>
    <row r="470" spans="1:35" x14ac:dyDescent="0.25">
      <c r="A470">
        <v>2024</v>
      </c>
      <c r="B470" t="s">
        <v>30</v>
      </c>
      <c r="C470" t="s">
        <v>31</v>
      </c>
      <c r="D470">
        <v>21875</v>
      </c>
      <c r="E470" t="s">
        <v>482</v>
      </c>
      <c r="F470" s="12" t="s">
        <v>140</v>
      </c>
      <c r="G470" s="12" t="s">
        <v>140</v>
      </c>
      <c r="H470" t="s">
        <v>10</v>
      </c>
      <c r="I470" s="13" t="s">
        <v>682</v>
      </c>
      <c r="J470" s="13">
        <f>IF(H470="EA", I470, 0)</f>
      </c>
      <c r="K470" s="13">
        <f>IF(H470="KG", I470, I470 * VLOOKUP(D470,Sku_Consolidated!A2:U948,21,FALSE))</f>
      </c>
      <c r="L470" s="14" t="s">
        <v>36</v>
      </c>
      <c r="M470">
        <v>88</v>
      </c>
      <c r="N470" s="14" t="s">
        <v>683</v>
      </c>
      <c r="O470" s="14" t="s">
        <v>684</v>
      </c>
      <c r="P470" s="14" t="s">
        <v>36</v>
      </c>
      <c r="Q470" s="14" t="s">
        <v>684</v>
      </c>
      <c r="R470">
        <f>IF(IFERROR(VLOOKUP(U470,Store_Showcase!B2:H134,7, FALSE), TRUE)=TRUE, IF(IFERROR(VLOOKUP(U470,Store_SRP!B2:H103,7, FALSE), TRUE)=TRUE,VLOOKUP(U470,Store_VAM!B2:H271,7, FALSE),VLOOKUP(U470,Store_SRP!B2:H103,7, FALSE)), VLOOKUP(U470,Store_Showcase!B2:H134,7, FALSE))</f>
      </c>
      <c r="S470">
        <f>IF(IFERROR(VLOOKUP(U470,Store_Showcase!B2:K134,10, FALSE), TRUE)=TRUE, IF(IFERROR(VLOOKUP(U470,Store_SRP!B2:K103,10, FALSE), TRUE)=TRUE,VLOOKUP(U470,Store_VAM!B2:K271,10, FALSE),VLOOKUP(U470,Store_SRP!B2:K103,10, FALSE)), VLOOKUP(U470,Store_Showcase!B2:K134,10, FALSE))</f>
      </c>
      <c r="T470">
        <f>IF(VLOOKUP(D470,Sku_Consolidated!A2:S948,19,FALSE)="SHOWCASE", VLOOKUP(U470,Store_Showcase!B2:L134,11, FALSE), IF(VLOOKUP(D470,Sku_Consolidated!A2:S948,19,FALSE)="VAM",VLOOKUP(U470,Store_VAM!B2:L271,11, FALSE),VLOOKUP(U470,Store_SRP!B2:L103,11, FALSE)))</f>
      </c>
      <c r="U470" s="14">
        <v>2002</v>
      </c>
      <c r="V470">
        <f>IF(VLOOKUP(D470,Sku_Consolidated!A2:S948,19,FALSE)="SHOWCASE", VLOOKUP(U470,Store_Showcase!B2:C134,2, FALSE), IF(VLOOKUP(D470,Sku_Consolidated!A2:S948,19,FALSE)="VAM",VLOOKUP(U470,Store_VAM!B2:C271,2, FALSE),VLOOKUP(U470,Store_SRP!B2:C103,2, FALSE)))</f>
      </c>
      <c r="W470">
        <f>VLOOKUP(D470,Sku_Consolidated!A2:G948, 7, FALSE)</f>
      </c>
      <c r="X470">
        <f>VLOOKUP(D470,Sku_Consolidated!A2:K948, 11, FALSE)</f>
      </c>
      <c r="Y470">
        <f>VLOOKUP(D470,Sku_Consolidated!A2:H948, 8, FALSE)</f>
      </c>
      <c r="Z470">
        <f>VLOOKUP(D470,Sku_Consolidated!A2:I948, 9, FALSE)</f>
      </c>
      <c r="AA470" t="s">
        <v>41</v>
      </c>
      <c r="AB470">
        <f>VLOOKUP(D470,Sku_Consolidated!A2:E948, {5}, FALSE)</f>
      </c>
      <c r="AC470">
        <f>IF(VLOOKUP(D470,Sku_Consolidated!A2:S948,19,FALSE)="SHOWCASE", VLOOKUP(U470,Store_Showcase!B2:N134,13, FALSE), IF(VLOOKUP(D470,Sku_Consolidated!A2:S948,19,FALSE)="VAM",VLOOKUP(U470,Store_VAM!B2:N271,13, FALSE),VLOOKUP(U470,Store_SRP!B2:N103,13, FALSE)))</f>
      </c>
      <c r="AD470">
        <f>IF(IFERROR(AC470,TRUE)=TRUE, "-","OK")</f>
      </c>
      <c r="AE470">
        <f>IF(IFERROR(VLOOKUP(U470,Store_Showcase!B2:H134,{5}, FALSE), TRUE)=TRUE, IF(IFERROR(VLOOKUP(U470,Store_SRP!B2:H103,{5}, FALSE), TRUE)=TRUE,VLOOKUP(U470,Store_VAM!B2:H271,{5}, FALSE),VLOOKUP(U470,Store_SRP!B2:H103,{5}, FALSE)), VLOOKUP(U470,Store_Showcase!B2:H134,{5}, FALSE))</f>
      </c>
      <c r="AF470">
        <f>IF(IFERROR(VLOOKUP(U470,Store_Showcase!B2:H134,{6}, FALSE), TRUE)=TRUE, IF(IFERROR(VLOOKUP(U470,Store_SRP!B2:H103,{6}, FALSE), TRUE)=TRUE,VLOOKUP(U470,Store_VAM!B2:H271,{6}, FALSE),VLOOKUP(U470,Store_SRP!B2:H103,{6}, FALSE)), VLOOKUP(U470,Store_Showcase!B2:H134,{6}, FALSE))</f>
      </c>
      <c r="AG470">
        <f>VLOOKUP(D470,Sku_Consolidated!A2:R948,18,FALSE)</f>
      </c>
      <c r="AH470">
        <f>VLOOKUP(D470,Sku_Consolidated!A2:S948,19,FALSE)</f>
      </c>
      <c r="AI470">
        <f>VLOOKUP(D470,Sku_Consolidated!A2:T948,20,FALSE)</f>
      </c>
    </row>
    <row r="471" spans="1:35" x14ac:dyDescent="0.25">
      <c r="A471">
        <v>2024</v>
      </c>
      <c r="B471" t="s">
        <v>30</v>
      </c>
      <c r="C471" t="s">
        <v>31</v>
      </c>
      <c r="D471">
        <v>21825</v>
      </c>
      <c r="E471" t="s">
        <v>206</v>
      </c>
      <c r="F471" s="12" t="s">
        <v>116</v>
      </c>
      <c r="G471" s="12" t="s">
        <v>116</v>
      </c>
      <c r="H471" t="s">
        <v>10</v>
      </c>
      <c r="I471" s="13" t="s">
        <v>623</v>
      </c>
      <c r="J471" s="13">
        <f>IF(H471="EA", I471, 0)</f>
      </c>
      <c r="K471" s="13">
        <f>IF(H471="KG", I471, I471 * VLOOKUP(D471,Sku_Consolidated!A2:U948,21,FALSE))</f>
      </c>
      <c r="L471" s="14" t="s">
        <v>36</v>
      </c>
      <c r="M471">
        <v>88</v>
      </c>
      <c r="N471" s="14" t="s">
        <v>685</v>
      </c>
      <c r="O471" s="14" t="s">
        <v>686</v>
      </c>
      <c r="P471" s="14" t="s">
        <v>36</v>
      </c>
      <c r="Q471" s="14" t="s">
        <v>686</v>
      </c>
      <c r="R471">
        <f>IF(IFERROR(VLOOKUP(U471,Store_Showcase!B2:H134,7, FALSE), TRUE)=TRUE, IF(IFERROR(VLOOKUP(U471,Store_SRP!B2:H103,7, FALSE), TRUE)=TRUE,VLOOKUP(U471,Store_VAM!B2:H271,7, FALSE),VLOOKUP(U471,Store_SRP!B2:H103,7, FALSE)), VLOOKUP(U471,Store_Showcase!B2:H134,7, FALSE))</f>
      </c>
      <c r="S471">
        <f>IF(IFERROR(VLOOKUP(U471,Store_Showcase!B2:K134,10, FALSE), TRUE)=TRUE, IF(IFERROR(VLOOKUP(U471,Store_SRP!B2:K103,10, FALSE), TRUE)=TRUE,VLOOKUP(U471,Store_VAM!B2:K271,10, FALSE),VLOOKUP(U471,Store_SRP!B2:K103,10, FALSE)), VLOOKUP(U471,Store_Showcase!B2:K134,10, FALSE))</f>
      </c>
      <c r="T471">
        <f>IF(VLOOKUP(D471,Sku_Consolidated!A2:S948,19,FALSE)="SHOWCASE", VLOOKUP(U471,Store_Showcase!B2:L134,11, FALSE), IF(VLOOKUP(D471,Sku_Consolidated!A2:S948,19,FALSE)="VAM",VLOOKUP(U471,Store_VAM!B2:L271,11, FALSE),VLOOKUP(U471,Store_SRP!B2:L103,11, FALSE)))</f>
      </c>
      <c r="U471" s="14">
        <v>2002</v>
      </c>
      <c r="V471">
        <f>IF(VLOOKUP(D471,Sku_Consolidated!A2:S948,19,FALSE)="SHOWCASE", VLOOKUP(U471,Store_Showcase!B2:C134,2, FALSE), IF(VLOOKUP(D471,Sku_Consolidated!A2:S948,19,FALSE)="VAM",VLOOKUP(U471,Store_VAM!B2:C271,2, FALSE),VLOOKUP(U471,Store_SRP!B2:C103,2, FALSE)))</f>
      </c>
      <c r="W471">
        <f>VLOOKUP(D471,Sku_Consolidated!A2:G948, 7, FALSE)</f>
      </c>
      <c r="X471">
        <f>VLOOKUP(D471,Sku_Consolidated!A2:K948, 11, FALSE)</f>
      </c>
      <c r="Y471">
        <f>VLOOKUP(D471,Sku_Consolidated!A2:H948, 8, FALSE)</f>
      </c>
      <c r="Z471">
        <f>VLOOKUP(D471,Sku_Consolidated!A2:I948, 9, FALSE)</f>
      </c>
      <c r="AA471" t="s">
        <v>41</v>
      </c>
      <c r="AB471">
        <f>VLOOKUP(D471,Sku_Consolidated!A2:E948, {5}, FALSE)</f>
      </c>
      <c r="AC471">
        <f>IF(VLOOKUP(D471,Sku_Consolidated!A2:S948,19,FALSE)="SHOWCASE", VLOOKUP(U471,Store_Showcase!B2:N134,13, FALSE), IF(VLOOKUP(D471,Sku_Consolidated!A2:S948,19,FALSE)="VAM",VLOOKUP(U471,Store_VAM!B2:N271,13, FALSE),VLOOKUP(U471,Store_SRP!B2:N103,13, FALSE)))</f>
      </c>
      <c r="AD471">
        <f>IF(IFERROR(AC471,TRUE)=TRUE, "-","OK")</f>
      </c>
      <c r="AE471">
        <f>IF(IFERROR(VLOOKUP(U471,Store_Showcase!B2:H134,{5}, FALSE), TRUE)=TRUE, IF(IFERROR(VLOOKUP(U471,Store_SRP!B2:H103,{5}, FALSE), TRUE)=TRUE,VLOOKUP(U471,Store_VAM!B2:H271,{5}, FALSE),VLOOKUP(U471,Store_SRP!B2:H103,{5}, FALSE)), VLOOKUP(U471,Store_Showcase!B2:H134,{5}, FALSE))</f>
      </c>
      <c r="AF471">
        <f>IF(IFERROR(VLOOKUP(U471,Store_Showcase!B2:H134,{6}, FALSE), TRUE)=TRUE, IF(IFERROR(VLOOKUP(U471,Store_SRP!B2:H103,{6}, FALSE), TRUE)=TRUE,VLOOKUP(U471,Store_VAM!B2:H271,{6}, FALSE),VLOOKUP(U471,Store_SRP!B2:H103,{6}, FALSE)), VLOOKUP(U471,Store_Showcase!B2:H134,{6}, FALSE))</f>
      </c>
      <c r="AG471">
        <f>VLOOKUP(D471,Sku_Consolidated!A2:R948,18,FALSE)</f>
      </c>
      <c r="AH471">
        <f>VLOOKUP(D471,Sku_Consolidated!A2:S948,19,FALSE)</f>
      </c>
      <c r="AI471">
        <f>VLOOKUP(D471,Sku_Consolidated!A2:T948,20,FALSE)</f>
      </c>
    </row>
    <row r="472" spans="1:35" x14ac:dyDescent="0.25">
      <c r="A472">
        <v>2024</v>
      </c>
      <c r="B472" t="s">
        <v>30</v>
      </c>
      <c r="C472" t="s">
        <v>31</v>
      </c>
      <c r="D472">
        <v>21825</v>
      </c>
      <c r="E472" t="s">
        <v>206</v>
      </c>
      <c r="F472" s="12" t="s">
        <v>116</v>
      </c>
      <c r="G472" s="12" t="s">
        <v>122</v>
      </c>
      <c r="H472" t="s">
        <v>10</v>
      </c>
      <c r="I472" s="13" t="s">
        <v>687</v>
      </c>
      <c r="J472" s="13">
        <f>IF(H472="EA", I472, 0)</f>
      </c>
      <c r="K472" s="13">
        <f>IF(H472="KG", I472, I472 * VLOOKUP(D472,Sku_Consolidated!A2:U948,21,FALSE))</f>
      </c>
      <c r="L472" s="14" t="s">
        <v>36</v>
      </c>
      <c r="M472">
        <v>88</v>
      </c>
      <c r="N472" s="14" t="s">
        <v>688</v>
      </c>
      <c r="O472" s="14" t="s">
        <v>689</v>
      </c>
      <c r="P472" s="14" t="s">
        <v>36</v>
      </c>
      <c r="Q472" s="14" t="s">
        <v>689</v>
      </c>
      <c r="R472">
        <f>IF(IFERROR(VLOOKUP(U472,Store_Showcase!B2:H134,7, FALSE), TRUE)=TRUE, IF(IFERROR(VLOOKUP(U472,Store_SRP!B2:H103,7, FALSE), TRUE)=TRUE,VLOOKUP(U472,Store_VAM!B2:H271,7, FALSE),VLOOKUP(U472,Store_SRP!B2:H103,7, FALSE)), VLOOKUP(U472,Store_Showcase!B2:H134,7, FALSE))</f>
      </c>
      <c r="S472">
        <f>IF(IFERROR(VLOOKUP(U472,Store_Showcase!B2:K134,10, FALSE), TRUE)=TRUE, IF(IFERROR(VLOOKUP(U472,Store_SRP!B2:K103,10, FALSE), TRUE)=TRUE,VLOOKUP(U472,Store_VAM!B2:K271,10, FALSE),VLOOKUP(U472,Store_SRP!B2:K103,10, FALSE)), VLOOKUP(U472,Store_Showcase!B2:K134,10, FALSE))</f>
      </c>
      <c r="T472">
        <f>IF(VLOOKUP(D472,Sku_Consolidated!A2:S948,19,FALSE)="SHOWCASE", VLOOKUP(U472,Store_Showcase!B2:L134,11, FALSE), IF(VLOOKUP(D472,Sku_Consolidated!A2:S948,19,FALSE)="VAM",VLOOKUP(U472,Store_VAM!B2:L271,11, FALSE),VLOOKUP(U472,Store_SRP!B2:L103,11, FALSE)))</f>
      </c>
      <c r="U472" s="14">
        <v>2002</v>
      </c>
      <c r="V472">
        <f>IF(VLOOKUP(D472,Sku_Consolidated!A2:S948,19,FALSE)="SHOWCASE", VLOOKUP(U472,Store_Showcase!B2:C134,2, FALSE), IF(VLOOKUP(D472,Sku_Consolidated!A2:S948,19,FALSE)="VAM",VLOOKUP(U472,Store_VAM!B2:C271,2, FALSE),VLOOKUP(U472,Store_SRP!B2:C103,2, FALSE)))</f>
      </c>
      <c r="W472">
        <f>VLOOKUP(D472,Sku_Consolidated!A2:G948, 7, FALSE)</f>
      </c>
      <c r="X472">
        <f>VLOOKUP(D472,Sku_Consolidated!A2:K948, 11, FALSE)</f>
      </c>
      <c r="Y472">
        <f>VLOOKUP(D472,Sku_Consolidated!A2:H948, 8, FALSE)</f>
      </c>
      <c r="Z472">
        <f>VLOOKUP(D472,Sku_Consolidated!A2:I948, 9, FALSE)</f>
      </c>
      <c r="AA472" t="s">
        <v>41</v>
      </c>
      <c r="AB472">
        <f>VLOOKUP(D472,Sku_Consolidated!A2:E948, {5}, FALSE)</f>
      </c>
      <c r="AC472">
        <f>IF(VLOOKUP(D472,Sku_Consolidated!A2:S948,19,FALSE)="SHOWCASE", VLOOKUP(U472,Store_Showcase!B2:N134,13, FALSE), IF(VLOOKUP(D472,Sku_Consolidated!A2:S948,19,FALSE)="VAM",VLOOKUP(U472,Store_VAM!B2:N271,13, FALSE),VLOOKUP(U472,Store_SRP!B2:N103,13, FALSE)))</f>
      </c>
      <c r="AD472">
        <f>IF(IFERROR(AC472,TRUE)=TRUE, "-","OK")</f>
      </c>
      <c r="AE472">
        <f>IF(IFERROR(VLOOKUP(U472,Store_Showcase!B2:H134,{5}, FALSE), TRUE)=TRUE, IF(IFERROR(VLOOKUP(U472,Store_SRP!B2:H103,{5}, FALSE), TRUE)=TRUE,VLOOKUP(U472,Store_VAM!B2:H271,{5}, FALSE),VLOOKUP(U472,Store_SRP!B2:H103,{5}, FALSE)), VLOOKUP(U472,Store_Showcase!B2:H134,{5}, FALSE))</f>
      </c>
      <c r="AF472">
        <f>IF(IFERROR(VLOOKUP(U472,Store_Showcase!B2:H134,{6}, FALSE), TRUE)=TRUE, IF(IFERROR(VLOOKUP(U472,Store_SRP!B2:H103,{6}, FALSE), TRUE)=TRUE,VLOOKUP(U472,Store_VAM!B2:H271,{6}, FALSE),VLOOKUP(U472,Store_SRP!B2:H103,{6}, FALSE)), VLOOKUP(U472,Store_Showcase!B2:H134,{6}, FALSE))</f>
      </c>
      <c r="AG472">
        <f>VLOOKUP(D472,Sku_Consolidated!A2:R948,18,FALSE)</f>
      </c>
      <c r="AH472">
        <f>VLOOKUP(D472,Sku_Consolidated!A2:S948,19,FALSE)</f>
      </c>
      <c r="AI472">
        <f>VLOOKUP(D472,Sku_Consolidated!A2:T948,20,FALSE)</f>
      </c>
    </row>
    <row r="473" spans="1:35" x14ac:dyDescent="0.25">
      <c r="A473">
        <v>2024</v>
      </c>
      <c r="B473" t="s">
        <v>30</v>
      </c>
      <c r="C473" t="s">
        <v>31</v>
      </c>
      <c r="D473">
        <v>21827</v>
      </c>
      <c r="E473" t="s">
        <v>210</v>
      </c>
      <c r="F473" s="12" t="s">
        <v>116</v>
      </c>
      <c r="G473" s="12" t="s">
        <v>116</v>
      </c>
      <c r="H473" t="s">
        <v>10</v>
      </c>
      <c r="I473" s="13" t="s">
        <v>690</v>
      </c>
      <c r="J473" s="13">
        <f>IF(H473="EA", I473, 0)</f>
      </c>
      <c r="K473" s="13">
        <f>IF(H473="KG", I473, I473 * VLOOKUP(D473,Sku_Consolidated!A2:U948,21,FALSE))</f>
      </c>
      <c r="L473" s="14" t="s">
        <v>36</v>
      </c>
      <c r="M473">
        <v>88</v>
      </c>
      <c r="N473" s="14" t="s">
        <v>691</v>
      </c>
      <c r="O473" s="14" t="s">
        <v>692</v>
      </c>
      <c r="P473" s="14" t="s">
        <v>693</v>
      </c>
      <c r="Q473" s="14" t="s">
        <v>694</v>
      </c>
      <c r="R473">
        <f>IF(IFERROR(VLOOKUP(U473,Store_Showcase!B2:H134,7, FALSE), TRUE)=TRUE, IF(IFERROR(VLOOKUP(U473,Store_SRP!B2:H103,7, FALSE), TRUE)=TRUE,VLOOKUP(U473,Store_VAM!B2:H271,7, FALSE),VLOOKUP(U473,Store_SRP!B2:H103,7, FALSE)), VLOOKUP(U473,Store_Showcase!B2:H134,7, FALSE))</f>
      </c>
      <c r="S473">
        <f>IF(IFERROR(VLOOKUP(U473,Store_Showcase!B2:K134,10, FALSE), TRUE)=TRUE, IF(IFERROR(VLOOKUP(U473,Store_SRP!B2:K103,10, FALSE), TRUE)=TRUE,VLOOKUP(U473,Store_VAM!B2:K271,10, FALSE),VLOOKUP(U473,Store_SRP!B2:K103,10, FALSE)), VLOOKUP(U473,Store_Showcase!B2:K134,10, FALSE))</f>
      </c>
      <c r="T473">
        <f>IF(VLOOKUP(D473,Sku_Consolidated!A2:S948,19,FALSE)="SHOWCASE", VLOOKUP(U473,Store_Showcase!B2:L134,11, FALSE), IF(VLOOKUP(D473,Sku_Consolidated!A2:S948,19,FALSE)="VAM",VLOOKUP(U473,Store_VAM!B2:L271,11, FALSE),VLOOKUP(U473,Store_SRP!B2:L103,11, FALSE)))</f>
      </c>
      <c r="U473" s="14">
        <v>2002</v>
      </c>
      <c r="V473">
        <f>IF(VLOOKUP(D473,Sku_Consolidated!A2:S948,19,FALSE)="SHOWCASE", VLOOKUP(U473,Store_Showcase!B2:C134,2, FALSE), IF(VLOOKUP(D473,Sku_Consolidated!A2:S948,19,FALSE)="VAM",VLOOKUP(U473,Store_VAM!B2:C271,2, FALSE),VLOOKUP(U473,Store_SRP!B2:C103,2, FALSE)))</f>
      </c>
      <c r="W473">
        <f>VLOOKUP(D473,Sku_Consolidated!A2:G948, 7, FALSE)</f>
      </c>
      <c r="X473">
        <f>VLOOKUP(D473,Sku_Consolidated!A2:K948, 11, FALSE)</f>
      </c>
      <c r="Y473">
        <f>VLOOKUP(D473,Sku_Consolidated!A2:H948, 8, FALSE)</f>
      </c>
      <c r="Z473">
        <f>VLOOKUP(D473,Sku_Consolidated!A2:I948, 9, FALSE)</f>
      </c>
      <c r="AA473" t="s">
        <v>41</v>
      </c>
      <c r="AB473">
        <f>VLOOKUP(D473,Sku_Consolidated!A2:E948, {5}, FALSE)</f>
      </c>
      <c r="AC473">
        <f>IF(VLOOKUP(D473,Sku_Consolidated!A2:S948,19,FALSE)="SHOWCASE", VLOOKUP(U473,Store_Showcase!B2:N134,13, FALSE), IF(VLOOKUP(D473,Sku_Consolidated!A2:S948,19,FALSE)="VAM",VLOOKUP(U473,Store_VAM!B2:N271,13, FALSE),VLOOKUP(U473,Store_SRP!B2:N103,13, FALSE)))</f>
      </c>
      <c r="AD473">
        <f>IF(IFERROR(AC473,TRUE)=TRUE, "-","OK")</f>
      </c>
      <c r="AE473">
        <f>IF(IFERROR(VLOOKUP(U473,Store_Showcase!B2:H134,{5}, FALSE), TRUE)=TRUE, IF(IFERROR(VLOOKUP(U473,Store_SRP!B2:H103,{5}, FALSE), TRUE)=TRUE,VLOOKUP(U473,Store_VAM!B2:H271,{5}, FALSE),VLOOKUP(U473,Store_SRP!B2:H103,{5}, FALSE)), VLOOKUP(U473,Store_Showcase!B2:H134,{5}, FALSE))</f>
      </c>
      <c r="AF473">
        <f>IF(IFERROR(VLOOKUP(U473,Store_Showcase!B2:H134,{6}, FALSE), TRUE)=TRUE, IF(IFERROR(VLOOKUP(U473,Store_SRP!B2:H103,{6}, FALSE), TRUE)=TRUE,VLOOKUP(U473,Store_VAM!B2:H271,{6}, FALSE),VLOOKUP(U473,Store_SRP!B2:H103,{6}, FALSE)), VLOOKUP(U473,Store_Showcase!B2:H134,{6}, FALSE))</f>
      </c>
      <c r="AG473">
        <f>VLOOKUP(D473,Sku_Consolidated!A2:R948,18,FALSE)</f>
      </c>
      <c r="AH473">
        <f>VLOOKUP(D473,Sku_Consolidated!A2:S948,19,FALSE)</f>
      </c>
      <c r="AI473">
        <f>VLOOKUP(D473,Sku_Consolidated!A2:T948,20,FALSE)</f>
      </c>
    </row>
    <row r="474" spans="1:35" x14ac:dyDescent="0.25">
      <c r="A474">
        <v>2024</v>
      </c>
      <c r="B474" t="s">
        <v>30</v>
      </c>
      <c r="C474" t="s">
        <v>31</v>
      </c>
      <c r="D474">
        <v>21832</v>
      </c>
      <c r="E474" t="s">
        <v>264</v>
      </c>
      <c r="F474" s="12" t="s">
        <v>116</v>
      </c>
      <c r="G474" s="12" t="s">
        <v>122</v>
      </c>
      <c r="H474" t="s">
        <v>10</v>
      </c>
      <c r="I474" s="13" t="s">
        <v>398</v>
      </c>
      <c r="J474" s="13">
        <f>IF(H474="EA", I474, 0)</f>
      </c>
      <c r="K474" s="13">
        <f>IF(H474="KG", I474, I474 * VLOOKUP(D474,Sku_Consolidated!A2:U948,21,FALSE))</f>
      </c>
      <c r="L474" s="14" t="s">
        <v>36</v>
      </c>
      <c r="M474">
        <v>88</v>
      </c>
      <c r="N474" s="14" t="s">
        <v>695</v>
      </c>
      <c r="O474" s="14" t="s">
        <v>696</v>
      </c>
      <c r="P474" s="14" t="s">
        <v>36</v>
      </c>
      <c r="Q474" s="14" t="s">
        <v>696</v>
      </c>
      <c r="R474">
        <f>IF(IFERROR(VLOOKUP(U474,Store_Showcase!B2:H134,7, FALSE), TRUE)=TRUE, IF(IFERROR(VLOOKUP(U474,Store_SRP!B2:H103,7, FALSE), TRUE)=TRUE,VLOOKUP(U474,Store_VAM!B2:H271,7, FALSE),VLOOKUP(U474,Store_SRP!B2:H103,7, FALSE)), VLOOKUP(U474,Store_Showcase!B2:H134,7, FALSE))</f>
      </c>
      <c r="S474">
        <f>IF(IFERROR(VLOOKUP(U474,Store_Showcase!B2:K134,10, FALSE), TRUE)=TRUE, IF(IFERROR(VLOOKUP(U474,Store_SRP!B2:K103,10, FALSE), TRUE)=TRUE,VLOOKUP(U474,Store_VAM!B2:K271,10, FALSE),VLOOKUP(U474,Store_SRP!B2:K103,10, FALSE)), VLOOKUP(U474,Store_Showcase!B2:K134,10, FALSE))</f>
      </c>
      <c r="T474">
        <f>IF(VLOOKUP(D474,Sku_Consolidated!A2:S948,19,FALSE)="SHOWCASE", VLOOKUP(U474,Store_Showcase!B2:L134,11, FALSE), IF(VLOOKUP(D474,Sku_Consolidated!A2:S948,19,FALSE)="VAM",VLOOKUP(U474,Store_VAM!B2:L271,11, FALSE),VLOOKUP(U474,Store_SRP!B2:L103,11, FALSE)))</f>
      </c>
      <c r="U474" s="14">
        <v>2002</v>
      </c>
      <c r="V474">
        <f>IF(VLOOKUP(D474,Sku_Consolidated!A2:S948,19,FALSE)="SHOWCASE", VLOOKUP(U474,Store_Showcase!B2:C134,2, FALSE), IF(VLOOKUP(D474,Sku_Consolidated!A2:S948,19,FALSE)="VAM",VLOOKUP(U474,Store_VAM!B2:C271,2, FALSE),VLOOKUP(U474,Store_SRP!B2:C103,2, FALSE)))</f>
      </c>
      <c r="W474">
        <f>VLOOKUP(D474,Sku_Consolidated!A2:G948, 7, FALSE)</f>
      </c>
      <c r="X474">
        <f>VLOOKUP(D474,Sku_Consolidated!A2:K948, 11, FALSE)</f>
      </c>
      <c r="Y474">
        <f>VLOOKUP(D474,Sku_Consolidated!A2:H948, 8, FALSE)</f>
      </c>
      <c r="Z474">
        <f>VLOOKUP(D474,Sku_Consolidated!A2:I948, 9, FALSE)</f>
      </c>
      <c r="AA474" t="s">
        <v>41</v>
      </c>
      <c r="AB474">
        <f>VLOOKUP(D474,Sku_Consolidated!A2:E948, {5}, FALSE)</f>
      </c>
      <c r="AC474">
        <f>IF(VLOOKUP(D474,Sku_Consolidated!A2:S948,19,FALSE)="SHOWCASE", VLOOKUP(U474,Store_Showcase!B2:N134,13, FALSE), IF(VLOOKUP(D474,Sku_Consolidated!A2:S948,19,FALSE)="VAM",VLOOKUP(U474,Store_VAM!B2:N271,13, FALSE),VLOOKUP(U474,Store_SRP!B2:N103,13, FALSE)))</f>
      </c>
      <c r="AD474">
        <f>IF(IFERROR(AC474,TRUE)=TRUE, "-","OK")</f>
      </c>
      <c r="AE474">
        <f>IF(IFERROR(VLOOKUP(U474,Store_Showcase!B2:H134,{5}, FALSE), TRUE)=TRUE, IF(IFERROR(VLOOKUP(U474,Store_SRP!B2:H103,{5}, FALSE), TRUE)=TRUE,VLOOKUP(U474,Store_VAM!B2:H271,{5}, FALSE),VLOOKUP(U474,Store_SRP!B2:H103,{5}, FALSE)), VLOOKUP(U474,Store_Showcase!B2:H134,{5}, FALSE))</f>
      </c>
      <c r="AF474">
        <f>IF(IFERROR(VLOOKUP(U474,Store_Showcase!B2:H134,{6}, FALSE), TRUE)=TRUE, IF(IFERROR(VLOOKUP(U474,Store_SRP!B2:H103,{6}, FALSE), TRUE)=TRUE,VLOOKUP(U474,Store_VAM!B2:H271,{6}, FALSE),VLOOKUP(U474,Store_SRP!B2:H103,{6}, FALSE)), VLOOKUP(U474,Store_Showcase!B2:H134,{6}, FALSE))</f>
      </c>
      <c r="AG474">
        <f>VLOOKUP(D474,Sku_Consolidated!A2:R948,18,FALSE)</f>
      </c>
      <c r="AH474">
        <f>VLOOKUP(D474,Sku_Consolidated!A2:S948,19,FALSE)</f>
      </c>
      <c r="AI474">
        <f>VLOOKUP(D474,Sku_Consolidated!A2:T948,20,FALSE)</f>
      </c>
    </row>
    <row r="475" spans="1:35" x14ac:dyDescent="0.25">
      <c r="A475">
        <v>2024</v>
      </c>
      <c r="B475" t="s">
        <v>30</v>
      </c>
      <c r="C475" t="s">
        <v>31</v>
      </c>
      <c r="D475">
        <v>21834</v>
      </c>
      <c r="E475" t="s">
        <v>216</v>
      </c>
      <c r="F475" s="12" t="s">
        <v>116</v>
      </c>
      <c r="G475" s="12" t="s">
        <v>116</v>
      </c>
      <c r="H475" t="s">
        <v>10</v>
      </c>
      <c r="I475" s="13" t="s">
        <v>593</v>
      </c>
      <c r="J475" s="13">
        <f>IF(H475="EA", I475, 0)</f>
      </c>
      <c r="K475" s="13">
        <f>IF(H475="KG", I475, I475 * VLOOKUP(D475,Sku_Consolidated!A2:U948,21,FALSE))</f>
      </c>
      <c r="L475" s="14" t="s">
        <v>36</v>
      </c>
      <c r="M475">
        <v>88</v>
      </c>
      <c r="N475" s="14" t="s">
        <v>697</v>
      </c>
      <c r="O475" s="14" t="s">
        <v>698</v>
      </c>
      <c r="P475" s="14" t="s">
        <v>36</v>
      </c>
      <c r="Q475" s="14" t="s">
        <v>698</v>
      </c>
      <c r="R475">
        <f>IF(IFERROR(VLOOKUP(U475,Store_Showcase!B2:H134,7, FALSE), TRUE)=TRUE, IF(IFERROR(VLOOKUP(U475,Store_SRP!B2:H103,7, FALSE), TRUE)=TRUE,VLOOKUP(U475,Store_VAM!B2:H271,7, FALSE),VLOOKUP(U475,Store_SRP!B2:H103,7, FALSE)), VLOOKUP(U475,Store_Showcase!B2:H134,7, FALSE))</f>
      </c>
      <c r="S475">
        <f>IF(IFERROR(VLOOKUP(U475,Store_Showcase!B2:K134,10, FALSE), TRUE)=TRUE, IF(IFERROR(VLOOKUP(U475,Store_SRP!B2:K103,10, FALSE), TRUE)=TRUE,VLOOKUP(U475,Store_VAM!B2:K271,10, FALSE),VLOOKUP(U475,Store_SRP!B2:K103,10, FALSE)), VLOOKUP(U475,Store_Showcase!B2:K134,10, FALSE))</f>
      </c>
      <c r="T475">
        <f>IF(VLOOKUP(D475,Sku_Consolidated!A2:S948,19,FALSE)="SHOWCASE", VLOOKUP(U475,Store_Showcase!B2:L134,11, FALSE), IF(VLOOKUP(D475,Sku_Consolidated!A2:S948,19,FALSE)="VAM",VLOOKUP(U475,Store_VAM!B2:L271,11, FALSE),VLOOKUP(U475,Store_SRP!B2:L103,11, FALSE)))</f>
      </c>
      <c r="U475" s="14">
        <v>2002</v>
      </c>
      <c r="V475">
        <f>IF(VLOOKUP(D475,Sku_Consolidated!A2:S948,19,FALSE)="SHOWCASE", VLOOKUP(U475,Store_Showcase!B2:C134,2, FALSE), IF(VLOOKUP(D475,Sku_Consolidated!A2:S948,19,FALSE)="VAM",VLOOKUP(U475,Store_VAM!B2:C271,2, FALSE),VLOOKUP(U475,Store_SRP!B2:C103,2, FALSE)))</f>
      </c>
      <c r="W475">
        <f>VLOOKUP(D475,Sku_Consolidated!A2:G948, 7, FALSE)</f>
      </c>
      <c r="X475">
        <f>VLOOKUP(D475,Sku_Consolidated!A2:K948, 11, FALSE)</f>
      </c>
      <c r="Y475">
        <f>VLOOKUP(D475,Sku_Consolidated!A2:H948, 8, FALSE)</f>
      </c>
      <c r="Z475">
        <f>VLOOKUP(D475,Sku_Consolidated!A2:I948, 9, FALSE)</f>
      </c>
      <c r="AA475" t="s">
        <v>41</v>
      </c>
      <c r="AB475">
        <f>VLOOKUP(D475,Sku_Consolidated!A2:E948, {5}, FALSE)</f>
      </c>
      <c r="AC475">
        <f>IF(VLOOKUP(D475,Sku_Consolidated!A2:S948,19,FALSE)="SHOWCASE", VLOOKUP(U475,Store_Showcase!B2:N134,13, FALSE), IF(VLOOKUP(D475,Sku_Consolidated!A2:S948,19,FALSE)="VAM",VLOOKUP(U475,Store_VAM!B2:N271,13, FALSE),VLOOKUP(U475,Store_SRP!B2:N103,13, FALSE)))</f>
      </c>
      <c r="AD475">
        <f>IF(IFERROR(AC475,TRUE)=TRUE, "-","OK")</f>
      </c>
      <c r="AE475">
        <f>IF(IFERROR(VLOOKUP(U475,Store_Showcase!B2:H134,{5}, FALSE), TRUE)=TRUE, IF(IFERROR(VLOOKUP(U475,Store_SRP!B2:H103,{5}, FALSE), TRUE)=TRUE,VLOOKUP(U475,Store_VAM!B2:H271,{5}, FALSE),VLOOKUP(U475,Store_SRP!B2:H103,{5}, FALSE)), VLOOKUP(U475,Store_Showcase!B2:H134,{5}, FALSE))</f>
      </c>
      <c r="AF475">
        <f>IF(IFERROR(VLOOKUP(U475,Store_Showcase!B2:H134,{6}, FALSE), TRUE)=TRUE, IF(IFERROR(VLOOKUP(U475,Store_SRP!B2:H103,{6}, FALSE), TRUE)=TRUE,VLOOKUP(U475,Store_VAM!B2:H271,{6}, FALSE),VLOOKUP(U475,Store_SRP!B2:H103,{6}, FALSE)), VLOOKUP(U475,Store_Showcase!B2:H134,{6}, FALSE))</f>
      </c>
      <c r="AG475">
        <f>VLOOKUP(D475,Sku_Consolidated!A2:R948,18,FALSE)</f>
      </c>
      <c r="AH475">
        <f>VLOOKUP(D475,Sku_Consolidated!A2:S948,19,FALSE)</f>
      </c>
      <c r="AI475">
        <f>VLOOKUP(D475,Sku_Consolidated!A2:T948,20,FALSE)</f>
      </c>
    </row>
    <row r="476" spans="1:35" x14ac:dyDescent="0.25">
      <c r="A476">
        <v>2024</v>
      </c>
      <c r="B476" t="s">
        <v>30</v>
      </c>
      <c r="C476" t="s">
        <v>31</v>
      </c>
      <c r="D476">
        <v>21834</v>
      </c>
      <c r="E476" t="s">
        <v>216</v>
      </c>
      <c r="F476" s="12" t="s">
        <v>116</v>
      </c>
      <c r="G476" s="12" t="s">
        <v>122</v>
      </c>
      <c r="H476" t="s">
        <v>10</v>
      </c>
      <c r="I476" s="13" t="s">
        <v>431</v>
      </c>
      <c r="J476" s="13">
        <f>IF(H476="EA", I476, 0)</f>
      </c>
      <c r="K476" s="13">
        <f>IF(H476="KG", I476, I476 * VLOOKUP(D476,Sku_Consolidated!A2:U948,21,FALSE))</f>
      </c>
      <c r="L476" s="14" t="s">
        <v>36</v>
      </c>
      <c r="M476">
        <v>88</v>
      </c>
      <c r="N476" s="14" t="s">
        <v>699</v>
      </c>
      <c r="O476" s="14" t="s">
        <v>700</v>
      </c>
      <c r="P476" s="14" t="s">
        <v>36</v>
      </c>
      <c r="Q476" s="14" t="s">
        <v>700</v>
      </c>
      <c r="R476">
        <f>IF(IFERROR(VLOOKUP(U476,Store_Showcase!B2:H134,7, FALSE), TRUE)=TRUE, IF(IFERROR(VLOOKUP(U476,Store_SRP!B2:H103,7, FALSE), TRUE)=TRUE,VLOOKUP(U476,Store_VAM!B2:H271,7, FALSE),VLOOKUP(U476,Store_SRP!B2:H103,7, FALSE)), VLOOKUP(U476,Store_Showcase!B2:H134,7, FALSE))</f>
      </c>
      <c r="S476">
        <f>IF(IFERROR(VLOOKUP(U476,Store_Showcase!B2:K134,10, FALSE), TRUE)=TRUE, IF(IFERROR(VLOOKUP(U476,Store_SRP!B2:K103,10, FALSE), TRUE)=TRUE,VLOOKUP(U476,Store_VAM!B2:K271,10, FALSE),VLOOKUP(U476,Store_SRP!B2:K103,10, FALSE)), VLOOKUP(U476,Store_Showcase!B2:K134,10, FALSE))</f>
      </c>
      <c r="T476">
        <f>IF(VLOOKUP(D476,Sku_Consolidated!A2:S948,19,FALSE)="SHOWCASE", VLOOKUP(U476,Store_Showcase!B2:L134,11, FALSE), IF(VLOOKUP(D476,Sku_Consolidated!A2:S948,19,FALSE)="VAM",VLOOKUP(U476,Store_VAM!B2:L271,11, FALSE),VLOOKUP(U476,Store_SRP!B2:L103,11, FALSE)))</f>
      </c>
      <c r="U476" s="14">
        <v>2002</v>
      </c>
      <c r="V476">
        <f>IF(VLOOKUP(D476,Sku_Consolidated!A2:S948,19,FALSE)="SHOWCASE", VLOOKUP(U476,Store_Showcase!B2:C134,2, FALSE), IF(VLOOKUP(D476,Sku_Consolidated!A2:S948,19,FALSE)="VAM",VLOOKUP(U476,Store_VAM!B2:C271,2, FALSE),VLOOKUP(U476,Store_SRP!B2:C103,2, FALSE)))</f>
      </c>
      <c r="W476">
        <f>VLOOKUP(D476,Sku_Consolidated!A2:G948, 7, FALSE)</f>
      </c>
      <c r="X476">
        <f>VLOOKUP(D476,Sku_Consolidated!A2:K948, 11, FALSE)</f>
      </c>
      <c r="Y476">
        <f>VLOOKUP(D476,Sku_Consolidated!A2:H948, 8, FALSE)</f>
      </c>
      <c r="Z476">
        <f>VLOOKUP(D476,Sku_Consolidated!A2:I948, 9, FALSE)</f>
      </c>
      <c r="AA476" t="s">
        <v>41</v>
      </c>
      <c r="AB476">
        <f>VLOOKUP(D476,Sku_Consolidated!A2:E948, {5}, FALSE)</f>
      </c>
      <c r="AC476">
        <f>IF(VLOOKUP(D476,Sku_Consolidated!A2:S948,19,FALSE)="SHOWCASE", VLOOKUP(U476,Store_Showcase!B2:N134,13, FALSE), IF(VLOOKUP(D476,Sku_Consolidated!A2:S948,19,FALSE)="VAM",VLOOKUP(U476,Store_VAM!B2:N271,13, FALSE),VLOOKUP(U476,Store_SRP!B2:N103,13, FALSE)))</f>
      </c>
      <c r="AD476">
        <f>IF(IFERROR(AC476,TRUE)=TRUE, "-","OK")</f>
      </c>
      <c r="AE476">
        <f>IF(IFERROR(VLOOKUP(U476,Store_Showcase!B2:H134,{5}, FALSE), TRUE)=TRUE, IF(IFERROR(VLOOKUP(U476,Store_SRP!B2:H103,{5}, FALSE), TRUE)=TRUE,VLOOKUP(U476,Store_VAM!B2:H271,{5}, FALSE),VLOOKUP(U476,Store_SRP!B2:H103,{5}, FALSE)), VLOOKUP(U476,Store_Showcase!B2:H134,{5}, FALSE))</f>
      </c>
      <c r="AF476">
        <f>IF(IFERROR(VLOOKUP(U476,Store_Showcase!B2:H134,{6}, FALSE), TRUE)=TRUE, IF(IFERROR(VLOOKUP(U476,Store_SRP!B2:H103,{6}, FALSE), TRUE)=TRUE,VLOOKUP(U476,Store_VAM!B2:H271,{6}, FALSE),VLOOKUP(U476,Store_SRP!B2:H103,{6}, FALSE)), VLOOKUP(U476,Store_Showcase!B2:H134,{6}, FALSE))</f>
      </c>
      <c r="AG476">
        <f>VLOOKUP(D476,Sku_Consolidated!A2:R948,18,FALSE)</f>
      </c>
      <c r="AH476">
        <f>VLOOKUP(D476,Sku_Consolidated!A2:S948,19,FALSE)</f>
      </c>
      <c r="AI476">
        <f>VLOOKUP(D476,Sku_Consolidated!A2:T948,20,FALSE)</f>
      </c>
    </row>
    <row r="477" spans="1:35" x14ac:dyDescent="0.25">
      <c r="A477">
        <v>2024</v>
      </c>
      <c r="B477" t="s">
        <v>30</v>
      </c>
      <c r="C477" t="s">
        <v>31</v>
      </c>
      <c r="D477">
        <v>21838</v>
      </c>
      <c r="E477" t="s">
        <v>275</v>
      </c>
      <c r="F477" s="12" t="s">
        <v>116</v>
      </c>
      <c r="G477" s="12" t="s">
        <v>116</v>
      </c>
      <c r="H477" t="s">
        <v>10</v>
      </c>
      <c r="I477" s="13" t="s">
        <v>701</v>
      </c>
      <c r="J477" s="13">
        <f>IF(H477="EA", I477, 0)</f>
      </c>
      <c r="K477" s="13">
        <f>IF(H477="KG", I477, I477 * VLOOKUP(D477,Sku_Consolidated!A2:U948,21,FALSE))</f>
      </c>
      <c r="L477" s="14" t="s">
        <v>36</v>
      </c>
      <c r="M477">
        <v>88</v>
      </c>
      <c r="N477" s="14" t="s">
        <v>702</v>
      </c>
      <c r="O477" s="14" t="s">
        <v>703</v>
      </c>
      <c r="P477" s="14" t="s">
        <v>36</v>
      </c>
      <c r="Q477" s="14" t="s">
        <v>703</v>
      </c>
      <c r="R477">
        <f>IF(IFERROR(VLOOKUP(U477,Store_Showcase!B2:H134,7, FALSE), TRUE)=TRUE, IF(IFERROR(VLOOKUP(U477,Store_SRP!B2:H103,7, FALSE), TRUE)=TRUE,VLOOKUP(U477,Store_VAM!B2:H271,7, FALSE),VLOOKUP(U477,Store_SRP!B2:H103,7, FALSE)), VLOOKUP(U477,Store_Showcase!B2:H134,7, FALSE))</f>
      </c>
      <c r="S477">
        <f>IF(IFERROR(VLOOKUP(U477,Store_Showcase!B2:K134,10, FALSE), TRUE)=TRUE, IF(IFERROR(VLOOKUP(U477,Store_SRP!B2:K103,10, FALSE), TRUE)=TRUE,VLOOKUP(U477,Store_VAM!B2:K271,10, FALSE),VLOOKUP(U477,Store_SRP!B2:K103,10, FALSE)), VLOOKUP(U477,Store_Showcase!B2:K134,10, FALSE))</f>
      </c>
      <c r="T477">
        <f>IF(VLOOKUP(D477,Sku_Consolidated!A2:S948,19,FALSE)="SHOWCASE", VLOOKUP(U477,Store_Showcase!B2:L134,11, FALSE), IF(VLOOKUP(D477,Sku_Consolidated!A2:S948,19,FALSE)="VAM",VLOOKUP(U477,Store_VAM!B2:L271,11, FALSE),VLOOKUP(U477,Store_SRP!B2:L103,11, FALSE)))</f>
      </c>
      <c r="U477" s="14">
        <v>2002</v>
      </c>
      <c r="V477">
        <f>IF(VLOOKUP(D477,Sku_Consolidated!A2:S948,19,FALSE)="SHOWCASE", VLOOKUP(U477,Store_Showcase!B2:C134,2, FALSE), IF(VLOOKUP(D477,Sku_Consolidated!A2:S948,19,FALSE)="VAM",VLOOKUP(U477,Store_VAM!B2:C271,2, FALSE),VLOOKUP(U477,Store_SRP!B2:C103,2, FALSE)))</f>
      </c>
      <c r="W477">
        <f>VLOOKUP(D477,Sku_Consolidated!A2:G948, 7, FALSE)</f>
      </c>
      <c r="X477">
        <f>VLOOKUP(D477,Sku_Consolidated!A2:K948, 11, FALSE)</f>
      </c>
      <c r="Y477">
        <f>VLOOKUP(D477,Sku_Consolidated!A2:H948, 8, FALSE)</f>
      </c>
      <c r="Z477">
        <f>VLOOKUP(D477,Sku_Consolidated!A2:I948, 9, FALSE)</f>
      </c>
      <c r="AA477" t="s">
        <v>41</v>
      </c>
      <c r="AB477">
        <f>VLOOKUP(D477,Sku_Consolidated!A2:E948, {5}, FALSE)</f>
      </c>
      <c r="AC477">
        <f>IF(VLOOKUP(D477,Sku_Consolidated!A2:S948,19,FALSE)="SHOWCASE", VLOOKUP(U477,Store_Showcase!B2:N134,13, FALSE), IF(VLOOKUP(D477,Sku_Consolidated!A2:S948,19,FALSE)="VAM",VLOOKUP(U477,Store_VAM!B2:N271,13, FALSE),VLOOKUP(U477,Store_SRP!B2:N103,13, FALSE)))</f>
      </c>
      <c r="AD477">
        <f>IF(IFERROR(AC477,TRUE)=TRUE, "-","OK")</f>
      </c>
      <c r="AE477">
        <f>IF(IFERROR(VLOOKUP(U477,Store_Showcase!B2:H134,{5}, FALSE), TRUE)=TRUE, IF(IFERROR(VLOOKUP(U477,Store_SRP!B2:H103,{5}, FALSE), TRUE)=TRUE,VLOOKUP(U477,Store_VAM!B2:H271,{5}, FALSE),VLOOKUP(U477,Store_SRP!B2:H103,{5}, FALSE)), VLOOKUP(U477,Store_Showcase!B2:H134,{5}, FALSE))</f>
      </c>
      <c r="AF477">
        <f>IF(IFERROR(VLOOKUP(U477,Store_Showcase!B2:H134,{6}, FALSE), TRUE)=TRUE, IF(IFERROR(VLOOKUP(U477,Store_SRP!B2:H103,{6}, FALSE), TRUE)=TRUE,VLOOKUP(U477,Store_VAM!B2:H271,{6}, FALSE),VLOOKUP(U477,Store_SRP!B2:H103,{6}, FALSE)), VLOOKUP(U477,Store_Showcase!B2:H134,{6}, FALSE))</f>
      </c>
      <c r="AG477">
        <f>VLOOKUP(D477,Sku_Consolidated!A2:R948,18,FALSE)</f>
      </c>
      <c r="AH477">
        <f>VLOOKUP(D477,Sku_Consolidated!A2:S948,19,FALSE)</f>
      </c>
      <c r="AI477">
        <f>VLOOKUP(D477,Sku_Consolidated!A2:T948,20,FALSE)</f>
      </c>
    </row>
    <row r="478" spans="1:35" x14ac:dyDescent="0.25">
      <c r="A478">
        <v>2024</v>
      </c>
      <c r="B478" t="s">
        <v>30</v>
      </c>
      <c r="C478" t="s">
        <v>31</v>
      </c>
      <c r="D478">
        <v>21841</v>
      </c>
      <c r="E478" t="s">
        <v>224</v>
      </c>
      <c r="F478" s="12" t="s">
        <v>116</v>
      </c>
      <c r="G478" s="12" t="s">
        <v>116</v>
      </c>
      <c r="H478" t="s">
        <v>10</v>
      </c>
      <c r="I478" s="13" t="s">
        <v>704</v>
      </c>
      <c r="J478" s="13">
        <f>IF(H478="EA", I478, 0)</f>
      </c>
      <c r="K478" s="13">
        <f>IF(H478="KG", I478, I478 * VLOOKUP(D478,Sku_Consolidated!A2:U948,21,FALSE))</f>
      </c>
      <c r="L478" s="14" t="s">
        <v>36</v>
      </c>
      <c r="M478">
        <v>88</v>
      </c>
      <c r="N478" s="14" t="s">
        <v>705</v>
      </c>
      <c r="O478" s="14" t="s">
        <v>706</v>
      </c>
      <c r="P478" s="14" t="s">
        <v>36</v>
      </c>
      <c r="Q478" s="14" t="s">
        <v>706</v>
      </c>
      <c r="R478">
        <f>IF(IFERROR(VLOOKUP(U478,Store_Showcase!B2:H134,7, FALSE), TRUE)=TRUE, IF(IFERROR(VLOOKUP(U478,Store_SRP!B2:H103,7, FALSE), TRUE)=TRUE,VLOOKUP(U478,Store_VAM!B2:H271,7, FALSE),VLOOKUP(U478,Store_SRP!B2:H103,7, FALSE)), VLOOKUP(U478,Store_Showcase!B2:H134,7, FALSE))</f>
      </c>
      <c r="S478">
        <f>IF(IFERROR(VLOOKUP(U478,Store_Showcase!B2:K134,10, FALSE), TRUE)=TRUE, IF(IFERROR(VLOOKUP(U478,Store_SRP!B2:K103,10, FALSE), TRUE)=TRUE,VLOOKUP(U478,Store_VAM!B2:K271,10, FALSE),VLOOKUP(U478,Store_SRP!B2:K103,10, FALSE)), VLOOKUP(U478,Store_Showcase!B2:K134,10, FALSE))</f>
      </c>
      <c r="T478">
        <f>IF(VLOOKUP(D478,Sku_Consolidated!A2:S948,19,FALSE)="SHOWCASE", VLOOKUP(U478,Store_Showcase!B2:L134,11, FALSE), IF(VLOOKUP(D478,Sku_Consolidated!A2:S948,19,FALSE)="VAM",VLOOKUP(U478,Store_VAM!B2:L271,11, FALSE),VLOOKUP(U478,Store_SRP!B2:L103,11, FALSE)))</f>
      </c>
      <c r="U478" s="14">
        <v>2002</v>
      </c>
      <c r="V478">
        <f>IF(VLOOKUP(D478,Sku_Consolidated!A2:S948,19,FALSE)="SHOWCASE", VLOOKUP(U478,Store_Showcase!B2:C134,2, FALSE), IF(VLOOKUP(D478,Sku_Consolidated!A2:S948,19,FALSE)="VAM",VLOOKUP(U478,Store_VAM!B2:C271,2, FALSE),VLOOKUP(U478,Store_SRP!B2:C103,2, FALSE)))</f>
      </c>
      <c r="W478">
        <f>VLOOKUP(D478,Sku_Consolidated!A2:G948, 7, FALSE)</f>
      </c>
      <c r="X478">
        <f>VLOOKUP(D478,Sku_Consolidated!A2:K948, 11, FALSE)</f>
      </c>
      <c r="Y478">
        <f>VLOOKUP(D478,Sku_Consolidated!A2:H948, 8, FALSE)</f>
      </c>
      <c r="Z478">
        <f>VLOOKUP(D478,Sku_Consolidated!A2:I948, 9, FALSE)</f>
      </c>
      <c r="AA478" t="s">
        <v>41</v>
      </c>
      <c r="AB478">
        <f>VLOOKUP(D478,Sku_Consolidated!A2:E948, {5}, FALSE)</f>
      </c>
      <c r="AC478">
        <f>IF(VLOOKUP(D478,Sku_Consolidated!A2:S948,19,FALSE)="SHOWCASE", VLOOKUP(U478,Store_Showcase!B2:N134,13, FALSE), IF(VLOOKUP(D478,Sku_Consolidated!A2:S948,19,FALSE)="VAM",VLOOKUP(U478,Store_VAM!B2:N271,13, FALSE),VLOOKUP(U478,Store_SRP!B2:N103,13, FALSE)))</f>
      </c>
      <c r="AD478">
        <f>IF(IFERROR(AC478,TRUE)=TRUE, "-","OK")</f>
      </c>
      <c r="AE478">
        <f>IF(IFERROR(VLOOKUP(U478,Store_Showcase!B2:H134,{5}, FALSE), TRUE)=TRUE, IF(IFERROR(VLOOKUP(U478,Store_SRP!B2:H103,{5}, FALSE), TRUE)=TRUE,VLOOKUP(U478,Store_VAM!B2:H271,{5}, FALSE),VLOOKUP(U478,Store_SRP!B2:H103,{5}, FALSE)), VLOOKUP(U478,Store_Showcase!B2:H134,{5}, FALSE))</f>
      </c>
      <c r="AF478">
        <f>IF(IFERROR(VLOOKUP(U478,Store_Showcase!B2:H134,{6}, FALSE), TRUE)=TRUE, IF(IFERROR(VLOOKUP(U478,Store_SRP!B2:H103,{6}, FALSE), TRUE)=TRUE,VLOOKUP(U478,Store_VAM!B2:H271,{6}, FALSE),VLOOKUP(U478,Store_SRP!B2:H103,{6}, FALSE)), VLOOKUP(U478,Store_Showcase!B2:H134,{6}, FALSE))</f>
      </c>
      <c r="AG478">
        <f>VLOOKUP(D478,Sku_Consolidated!A2:R948,18,FALSE)</f>
      </c>
      <c r="AH478">
        <f>VLOOKUP(D478,Sku_Consolidated!A2:S948,19,FALSE)</f>
      </c>
      <c r="AI478">
        <f>VLOOKUP(D478,Sku_Consolidated!A2:T948,20,FALSE)</f>
      </c>
    </row>
    <row r="479" spans="1:35" x14ac:dyDescent="0.25">
      <c r="A479">
        <v>2024</v>
      </c>
      <c r="B479" t="s">
        <v>30</v>
      </c>
      <c r="C479" t="s">
        <v>31</v>
      </c>
      <c r="D479">
        <v>21841</v>
      </c>
      <c r="E479" t="s">
        <v>224</v>
      </c>
      <c r="F479" s="12" t="s">
        <v>116</v>
      </c>
      <c r="G479" s="12" t="s">
        <v>122</v>
      </c>
      <c r="H479" t="s">
        <v>10</v>
      </c>
      <c r="I479" s="13" t="s">
        <v>425</v>
      </c>
      <c r="J479" s="13">
        <f>IF(H479="EA", I479, 0)</f>
      </c>
      <c r="K479" s="13">
        <f>IF(H479="KG", I479, I479 * VLOOKUP(D479,Sku_Consolidated!A2:U948,21,FALSE))</f>
      </c>
      <c r="L479" s="14" t="s">
        <v>36</v>
      </c>
      <c r="M479">
        <v>88</v>
      </c>
      <c r="N479" s="14" t="s">
        <v>707</v>
      </c>
      <c r="O479" s="14" t="s">
        <v>708</v>
      </c>
      <c r="P479" s="14" t="s">
        <v>36</v>
      </c>
      <c r="Q479" s="14" t="s">
        <v>708</v>
      </c>
      <c r="R479">
        <f>IF(IFERROR(VLOOKUP(U479,Store_Showcase!B2:H134,7, FALSE), TRUE)=TRUE, IF(IFERROR(VLOOKUP(U479,Store_SRP!B2:H103,7, FALSE), TRUE)=TRUE,VLOOKUP(U479,Store_VAM!B2:H271,7, FALSE),VLOOKUP(U479,Store_SRP!B2:H103,7, FALSE)), VLOOKUP(U479,Store_Showcase!B2:H134,7, FALSE))</f>
      </c>
      <c r="S479">
        <f>IF(IFERROR(VLOOKUP(U479,Store_Showcase!B2:K134,10, FALSE), TRUE)=TRUE, IF(IFERROR(VLOOKUP(U479,Store_SRP!B2:K103,10, FALSE), TRUE)=TRUE,VLOOKUP(U479,Store_VAM!B2:K271,10, FALSE),VLOOKUP(U479,Store_SRP!B2:K103,10, FALSE)), VLOOKUP(U479,Store_Showcase!B2:K134,10, FALSE))</f>
      </c>
      <c r="T479">
        <f>IF(VLOOKUP(D479,Sku_Consolidated!A2:S948,19,FALSE)="SHOWCASE", VLOOKUP(U479,Store_Showcase!B2:L134,11, FALSE), IF(VLOOKUP(D479,Sku_Consolidated!A2:S948,19,FALSE)="VAM",VLOOKUP(U479,Store_VAM!B2:L271,11, FALSE),VLOOKUP(U479,Store_SRP!B2:L103,11, FALSE)))</f>
      </c>
      <c r="U479" s="14">
        <v>2002</v>
      </c>
      <c r="V479">
        <f>IF(VLOOKUP(D479,Sku_Consolidated!A2:S948,19,FALSE)="SHOWCASE", VLOOKUP(U479,Store_Showcase!B2:C134,2, FALSE), IF(VLOOKUP(D479,Sku_Consolidated!A2:S948,19,FALSE)="VAM",VLOOKUP(U479,Store_VAM!B2:C271,2, FALSE),VLOOKUP(U479,Store_SRP!B2:C103,2, FALSE)))</f>
      </c>
      <c r="W479">
        <f>VLOOKUP(D479,Sku_Consolidated!A2:G948, 7, FALSE)</f>
      </c>
      <c r="X479">
        <f>VLOOKUP(D479,Sku_Consolidated!A2:K948, 11, FALSE)</f>
      </c>
      <c r="Y479">
        <f>VLOOKUP(D479,Sku_Consolidated!A2:H948, 8, FALSE)</f>
      </c>
      <c r="Z479">
        <f>VLOOKUP(D479,Sku_Consolidated!A2:I948, 9, FALSE)</f>
      </c>
      <c r="AA479" t="s">
        <v>41</v>
      </c>
      <c r="AB479">
        <f>VLOOKUP(D479,Sku_Consolidated!A2:E948, {5}, FALSE)</f>
      </c>
      <c r="AC479">
        <f>IF(VLOOKUP(D479,Sku_Consolidated!A2:S948,19,FALSE)="SHOWCASE", VLOOKUP(U479,Store_Showcase!B2:N134,13, FALSE), IF(VLOOKUP(D479,Sku_Consolidated!A2:S948,19,FALSE)="VAM",VLOOKUP(U479,Store_VAM!B2:N271,13, FALSE),VLOOKUP(U479,Store_SRP!B2:N103,13, FALSE)))</f>
      </c>
      <c r="AD479">
        <f>IF(IFERROR(AC479,TRUE)=TRUE, "-","OK")</f>
      </c>
      <c r="AE479">
        <f>IF(IFERROR(VLOOKUP(U479,Store_Showcase!B2:H134,{5}, FALSE), TRUE)=TRUE, IF(IFERROR(VLOOKUP(U479,Store_SRP!B2:H103,{5}, FALSE), TRUE)=TRUE,VLOOKUP(U479,Store_VAM!B2:H271,{5}, FALSE),VLOOKUP(U479,Store_SRP!B2:H103,{5}, FALSE)), VLOOKUP(U479,Store_Showcase!B2:H134,{5}, FALSE))</f>
      </c>
      <c r="AF479">
        <f>IF(IFERROR(VLOOKUP(U479,Store_Showcase!B2:H134,{6}, FALSE), TRUE)=TRUE, IF(IFERROR(VLOOKUP(U479,Store_SRP!B2:H103,{6}, FALSE), TRUE)=TRUE,VLOOKUP(U479,Store_VAM!B2:H271,{6}, FALSE),VLOOKUP(U479,Store_SRP!B2:H103,{6}, FALSE)), VLOOKUP(U479,Store_Showcase!B2:H134,{6}, FALSE))</f>
      </c>
      <c r="AG479">
        <f>VLOOKUP(D479,Sku_Consolidated!A2:R948,18,FALSE)</f>
      </c>
      <c r="AH479">
        <f>VLOOKUP(D479,Sku_Consolidated!A2:S948,19,FALSE)</f>
      </c>
      <c r="AI479">
        <f>VLOOKUP(D479,Sku_Consolidated!A2:T948,20,FALSE)</f>
      </c>
    </row>
    <row r="480" spans="1:35" x14ac:dyDescent="0.25">
      <c r="A480">
        <v>2024</v>
      </c>
      <c r="B480" t="s">
        <v>30</v>
      </c>
      <c r="C480" t="s">
        <v>31</v>
      </c>
      <c r="D480">
        <v>21846</v>
      </c>
      <c r="E480" t="s">
        <v>709</v>
      </c>
      <c r="F480" s="12" t="s">
        <v>116</v>
      </c>
      <c r="G480" s="12" t="s">
        <v>116</v>
      </c>
      <c r="H480" t="s">
        <v>10</v>
      </c>
      <c r="I480" s="13" t="s">
        <v>317</v>
      </c>
      <c r="J480" s="13">
        <f>IF(H480="EA", I480, 0)</f>
      </c>
      <c r="K480" s="13">
        <f>IF(H480="KG", I480, I480 * VLOOKUP(D480,Sku_Consolidated!A2:U948,21,FALSE))</f>
      </c>
      <c r="L480" s="14" t="s">
        <v>36</v>
      </c>
      <c r="M480">
        <v>88</v>
      </c>
      <c r="N480" s="14" t="s">
        <v>710</v>
      </c>
      <c r="O480" s="14" t="s">
        <v>711</v>
      </c>
      <c r="P480" s="14" t="s">
        <v>36</v>
      </c>
      <c r="Q480" s="14" t="s">
        <v>711</v>
      </c>
      <c r="R480">
        <f>IF(IFERROR(VLOOKUP(U480,Store_Showcase!B2:H134,7, FALSE), TRUE)=TRUE, IF(IFERROR(VLOOKUP(U480,Store_SRP!B2:H103,7, FALSE), TRUE)=TRUE,VLOOKUP(U480,Store_VAM!B2:H271,7, FALSE),VLOOKUP(U480,Store_SRP!B2:H103,7, FALSE)), VLOOKUP(U480,Store_Showcase!B2:H134,7, FALSE))</f>
      </c>
      <c r="S480">
        <f>IF(IFERROR(VLOOKUP(U480,Store_Showcase!B2:K134,10, FALSE), TRUE)=TRUE, IF(IFERROR(VLOOKUP(U480,Store_SRP!B2:K103,10, FALSE), TRUE)=TRUE,VLOOKUP(U480,Store_VAM!B2:K271,10, FALSE),VLOOKUP(U480,Store_SRP!B2:K103,10, FALSE)), VLOOKUP(U480,Store_Showcase!B2:K134,10, FALSE))</f>
      </c>
      <c r="T480">
        <f>IF(VLOOKUP(D480,Sku_Consolidated!A2:S948,19,FALSE)="SHOWCASE", VLOOKUP(U480,Store_Showcase!B2:L134,11, FALSE), IF(VLOOKUP(D480,Sku_Consolidated!A2:S948,19,FALSE)="VAM",VLOOKUP(U480,Store_VAM!B2:L271,11, FALSE),VLOOKUP(U480,Store_SRP!B2:L103,11, FALSE)))</f>
      </c>
      <c r="U480" s="14">
        <v>2002</v>
      </c>
      <c r="V480">
        <f>IF(VLOOKUP(D480,Sku_Consolidated!A2:S948,19,FALSE)="SHOWCASE", VLOOKUP(U480,Store_Showcase!B2:C134,2, FALSE), IF(VLOOKUP(D480,Sku_Consolidated!A2:S948,19,FALSE)="VAM",VLOOKUP(U480,Store_VAM!B2:C271,2, FALSE),VLOOKUP(U480,Store_SRP!B2:C103,2, FALSE)))</f>
      </c>
      <c r="W480">
        <f>VLOOKUP(D480,Sku_Consolidated!A2:G948, 7, FALSE)</f>
      </c>
      <c r="X480">
        <f>VLOOKUP(D480,Sku_Consolidated!A2:K948, 11, FALSE)</f>
      </c>
      <c r="Y480">
        <f>VLOOKUP(D480,Sku_Consolidated!A2:H948, 8, FALSE)</f>
      </c>
      <c r="Z480">
        <f>VLOOKUP(D480,Sku_Consolidated!A2:I948, 9, FALSE)</f>
      </c>
      <c r="AA480" t="s">
        <v>41</v>
      </c>
      <c r="AB480">
        <f>VLOOKUP(D480,Sku_Consolidated!A2:E948, {5}, FALSE)</f>
      </c>
      <c r="AC480">
        <f>IF(VLOOKUP(D480,Sku_Consolidated!A2:S948,19,FALSE)="SHOWCASE", VLOOKUP(U480,Store_Showcase!B2:N134,13, FALSE), IF(VLOOKUP(D480,Sku_Consolidated!A2:S948,19,FALSE)="VAM",VLOOKUP(U480,Store_VAM!B2:N271,13, FALSE),VLOOKUP(U480,Store_SRP!B2:N103,13, FALSE)))</f>
      </c>
      <c r="AD480">
        <f>IF(IFERROR(AC480,TRUE)=TRUE, "-","OK")</f>
      </c>
      <c r="AE480">
        <f>IF(IFERROR(VLOOKUP(U480,Store_Showcase!B2:H134,{5}, FALSE), TRUE)=TRUE, IF(IFERROR(VLOOKUP(U480,Store_SRP!B2:H103,{5}, FALSE), TRUE)=TRUE,VLOOKUP(U480,Store_VAM!B2:H271,{5}, FALSE),VLOOKUP(U480,Store_SRP!B2:H103,{5}, FALSE)), VLOOKUP(U480,Store_Showcase!B2:H134,{5}, FALSE))</f>
      </c>
      <c r="AF480">
        <f>IF(IFERROR(VLOOKUP(U480,Store_Showcase!B2:H134,{6}, FALSE), TRUE)=TRUE, IF(IFERROR(VLOOKUP(U480,Store_SRP!B2:H103,{6}, FALSE), TRUE)=TRUE,VLOOKUP(U480,Store_VAM!B2:H271,{6}, FALSE),VLOOKUP(U480,Store_SRP!B2:H103,{6}, FALSE)), VLOOKUP(U480,Store_Showcase!B2:H134,{6}, FALSE))</f>
      </c>
      <c r="AG480">
        <f>VLOOKUP(D480,Sku_Consolidated!A2:R948,18,FALSE)</f>
      </c>
      <c r="AH480">
        <f>VLOOKUP(D480,Sku_Consolidated!A2:S948,19,FALSE)</f>
      </c>
      <c r="AI480">
        <f>VLOOKUP(D480,Sku_Consolidated!A2:T948,20,FALSE)</f>
      </c>
    </row>
    <row r="481" spans="1:35" x14ac:dyDescent="0.25">
      <c r="A481">
        <v>2024</v>
      </c>
      <c r="B481" t="s">
        <v>30</v>
      </c>
      <c r="C481" t="s">
        <v>31</v>
      </c>
      <c r="D481">
        <v>21851</v>
      </c>
      <c r="E481" t="s">
        <v>232</v>
      </c>
      <c r="F481" s="12" t="s">
        <v>116</v>
      </c>
      <c r="G481" s="12" t="s">
        <v>116</v>
      </c>
      <c r="H481" t="s">
        <v>10</v>
      </c>
      <c r="I481" s="13" t="s">
        <v>593</v>
      </c>
      <c r="J481" s="13">
        <f>IF(H481="EA", I481, 0)</f>
      </c>
      <c r="K481" s="13">
        <f>IF(H481="KG", I481, I481 * VLOOKUP(D481,Sku_Consolidated!A2:U948,21,FALSE))</f>
      </c>
      <c r="L481" s="14" t="s">
        <v>36</v>
      </c>
      <c r="M481">
        <v>88</v>
      </c>
      <c r="N481" s="14" t="s">
        <v>712</v>
      </c>
      <c r="O481" s="14" t="s">
        <v>713</v>
      </c>
      <c r="P481" s="14" t="s">
        <v>36</v>
      </c>
      <c r="Q481" s="14" t="s">
        <v>713</v>
      </c>
      <c r="R481">
        <f>IF(IFERROR(VLOOKUP(U481,Store_Showcase!B2:H134,7, FALSE), TRUE)=TRUE, IF(IFERROR(VLOOKUP(U481,Store_SRP!B2:H103,7, FALSE), TRUE)=TRUE,VLOOKUP(U481,Store_VAM!B2:H271,7, FALSE),VLOOKUP(U481,Store_SRP!B2:H103,7, FALSE)), VLOOKUP(U481,Store_Showcase!B2:H134,7, FALSE))</f>
      </c>
      <c r="S481">
        <f>IF(IFERROR(VLOOKUP(U481,Store_Showcase!B2:K134,10, FALSE), TRUE)=TRUE, IF(IFERROR(VLOOKUP(U481,Store_SRP!B2:K103,10, FALSE), TRUE)=TRUE,VLOOKUP(U481,Store_VAM!B2:K271,10, FALSE),VLOOKUP(U481,Store_SRP!B2:K103,10, FALSE)), VLOOKUP(U481,Store_Showcase!B2:K134,10, FALSE))</f>
      </c>
      <c r="T481">
        <f>IF(VLOOKUP(D481,Sku_Consolidated!A2:S948,19,FALSE)="SHOWCASE", VLOOKUP(U481,Store_Showcase!B2:L134,11, FALSE), IF(VLOOKUP(D481,Sku_Consolidated!A2:S948,19,FALSE)="VAM",VLOOKUP(U481,Store_VAM!B2:L271,11, FALSE),VLOOKUP(U481,Store_SRP!B2:L103,11, FALSE)))</f>
      </c>
      <c r="U481" s="14">
        <v>2002</v>
      </c>
      <c r="V481">
        <f>IF(VLOOKUP(D481,Sku_Consolidated!A2:S948,19,FALSE)="SHOWCASE", VLOOKUP(U481,Store_Showcase!B2:C134,2, FALSE), IF(VLOOKUP(D481,Sku_Consolidated!A2:S948,19,FALSE)="VAM",VLOOKUP(U481,Store_VAM!B2:C271,2, FALSE),VLOOKUP(U481,Store_SRP!B2:C103,2, FALSE)))</f>
      </c>
      <c r="W481">
        <f>VLOOKUP(D481,Sku_Consolidated!A2:G948, 7, FALSE)</f>
      </c>
      <c r="X481">
        <f>VLOOKUP(D481,Sku_Consolidated!A2:K948, 11, FALSE)</f>
      </c>
      <c r="Y481">
        <f>VLOOKUP(D481,Sku_Consolidated!A2:H948, 8, FALSE)</f>
      </c>
      <c r="Z481">
        <f>VLOOKUP(D481,Sku_Consolidated!A2:I948, 9, FALSE)</f>
      </c>
      <c r="AA481" t="s">
        <v>41</v>
      </c>
      <c r="AB481">
        <f>VLOOKUP(D481,Sku_Consolidated!A2:E948, {5}, FALSE)</f>
      </c>
      <c r="AC481">
        <f>IF(VLOOKUP(D481,Sku_Consolidated!A2:S948,19,FALSE)="SHOWCASE", VLOOKUP(U481,Store_Showcase!B2:N134,13, FALSE), IF(VLOOKUP(D481,Sku_Consolidated!A2:S948,19,FALSE)="VAM",VLOOKUP(U481,Store_VAM!B2:N271,13, FALSE),VLOOKUP(U481,Store_SRP!B2:N103,13, FALSE)))</f>
      </c>
      <c r="AD481">
        <f>IF(IFERROR(AC481,TRUE)=TRUE, "-","OK")</f>
      </c>
      <c r="AE481">
        <f>IF(IFERROR(VLOOKUP(U481,Store_Showcase!B2:H134,{5}, FALSE), TRUE)=TRUE, IF(IFERROR(VLOOKUP(U481,Store_SRP!B2:H103,{5}, FALSE), TRUE)=TRUE,VLOOKUP(U481,Store_VAM!B2:H271,{5}, FALSE),VLOOKUP(U481,Store_SRP!B2:H103,{5}, FALSE)), VLOOKUP(U481,Store_Showcase!B2:H134,{5}, FALSE))</f>
      </c>
      <c r="AF481">
        <f>IF(IFERROR(VLOOKUP(U481,Store_Showcase!B2:H134,{6}, FALSE), TRUE)=TRUE, IF(IFERROR(VLOOKUP(U481,Store_SRP!B2:H103,{6}, FALSE), TRUE)=TRUE,VLOOKUP(U481,Store_VAM!B2:H271,{6}, FALSE),VLOOKUP(U481,Store_SRP!B2:H103,{6}, FALSE)), VLOOKUP(U481,Store_Showcase!B2:H134,{6}, FALSE))</f>
      </c>
      <c r="AG481">
        <f>VLOOKUP(D481,Sku_Consolidated!A2:R948,18,FALSE)</f>
      </c>
      <c r="AH481">
        <f>VLOOKUP(D481,Sku_Consolidated!A2:S948,19,FALSE)</f>
      </c>
      <c r="AI481">
        <f>VLOOKUP(D481,Sku_Consolidated!A2:T948,20,FALSE)</f>
      </c>
    </row>
    <row r="482" spans="1:35" x14ac:dyDescent="0.25">
      <c r="A482">
        <v>2024</v>
      </c>
      <c r="B482" t="s">
        <v>30</v>
      </c>
      <c r="C482" t="s">
        <v>31</v>
      </c>
      <c r="D482">
        <v>21865</v>
      </c>
      <c r="E482" t="s">
        <v>236</v>
      </c>
      <c r="F482" s="12" t="s">
        <v>116</v>
      </c>
      <c r="G482" s="12" t="s">
        <v>116</v>
      </c>
      <c r="H482" t="s">
        <v>10</v>
      </c>
      <c r="I482" s="13" t="s">
        <v>714</v>
      </c>
      <c r="J482" s="13">
        <f>IF(H482="EA", I482, 0)</f>
      </c>
      <c r="K482" s="13">
        <f>IF(H482="KG", I482, I482 * VLOOKUP(D482,Sku_Consolidated!A2:U948,21,FALSE))</f>
      </c>
      <c r="L482" s="14" t="s">
        <v>36</v>
      </c>
      <c r="M482">
        <v>88</v>
      </c>
      <c r="N482" s="14" t="s">
        <v>715</v>
      </c>
      <c r="O482" s="14" t="s">
        <v>716</v>
      </c>
      <c r="P482" s="14" t="s">
        <v>36</v>
      </c>
      <c r="Q482" s="14" t="s">
        <v>716</v>
      </c>
      <c r="R482">
        <f>IF(IFERROR(VLOOKUP(U482,Store_Showcase!B2:H134,7, FALSE), TRUE)=TRUE, IF(IFERROR(VLOOKUP(U482,Store_SRP!B2:H103,7, FALSE), TRUE)=TRUE,VLOOKUP(U482,Store_VAM!B2:H271,7, FALSE),VLOOKUP(U482,Store_SRP!B2:H103,7, FALSE)), VLOOKUP(U482,Store_Showcase!B2:H134,7, FALSE))</f>
      </c>
      <c r="S482">
        <f>IF(IFERROR(VLOOKUP(U482,Store_Showcase!B2:K134,10, FALSE), TRUE)=TRUE, IF(IFERROR(VLOOKUP(U482,Store_SRP!B2:K103,10, FALSE), TRUE)=TRUE,VLOOKUP(U482,Store_VAM!B2:K271,10, FALSE),VLOOKUP(U482,Store_SRP!B2:K103,10, FALSE)), VLOOKUP(U482,Store_Showcase!B2:K134,10, FALSE))</f>
      </c>
      <c r="T482">
        <f>IF(VLOOKUP(D482,Sku_Consolidated!A2:S948,19,FALSE)="SHOWCASE", VLOOKUP(U482,Store_Showcase!B2:L134,11, FALSE), IF(VLOOKUP(D482,Sku_Consolidated!A2:S948,19,FALSE)="VAM",VLOOKUP(U482,Store_VAM!B2:L271,11, FALSE),VLOOKUP(U482,Store_SRP!B2:L103,11, FALSE)))</f>
      </c>
      <c r="U482" s="14">
        <v>2002</v>
      </c>
      <c r="V482">
        <f>IF(VLOOKUP(D482,Sku_Consolidated!A2:S948,19,FALSE)="SHOWCASE", VLOOKUP(U482,Store_Showcase!B2:C134,2, FALSE), IF(VLOOKUP(D482,Sku_Consolidated!A2:S948,19,FALSE)="VAM",VLOOKUP(U482,Store_VAM!B2:C271,2, FALSE),VLOOKUP(U482,Store_SRP!B2:C103,2, FALSE)))</f>
      </c>
      <c r="W482">
        <f>VLOOKUP(D482,Sku_Consolidated!A2:G948, 7, FALSE)</f>
      </c>
      <c r="X482">
        <f>VLOOKUP(D482,Sku_Consolidated!A2:K948, 11, FALSE)</f>
      </c>
      <c r="Y482">
        <f>VLOOKUP(D482,Sku_Consolidated!A2:H948, 8, FALSE)</f>
      </c>
      <c r="Z482">
        <f>VLOOKUP(D482,Sku_Consolidated!A2:I948, 9, FALSE)</f>
      </c>
      <c r="AA482" t="s">
        <v>41</v>
      </c>
      <c r="AB482">
        <f>VLOOKUP(D482,Sku_Consolidated!A2:E948, {5}, FALSE)</f>
      </c>
      <c r="AC482">
        <f>IF(VLOOKUP(D482,Sku_Consolidated!A2:S948,19,FALSE)="SHOWCASE", VLOOKUP(U482,Store_Showcase!B2:N134,13, FALSE), IF(VLOOKUP(D482,Sku_Consolidated!A2:S948,19,FALSE)="VAM",VLOOKUP(U482,Store_VAM!B2:N271,13, FALSE),VLOOKUP(U482,Store_SRP!B2:N103,13, FALSE)))</f>
      </c>
      <c r="AD482">
        <f>IF(IFERROR(AC482,TRUE)=TRUE, "-","OK")</f>
      </c>
      <c r="AE482">
        <f>IF(IFERROR(VLOOKUP(U482,Store_Showcase!B2:H134,{5}, FALSE), TRUE)=TRUE, IF(IFERROR(VLOOKUP(U482,Store_SRP!B2:H103,{5}, FALSE), TRUE)=TRUE,VLOOKUP(U482,Store_VAM!B2:H271,{5}, FALSE),VLOOKUP(U482,Store_SRP!B2:H103,{5}, FALSE)), VLOOKUP(U482,Store_Showcase!B2:H134,{5}, FALSE))</f>
      </c>
      <c r="AF482">
        <f>IF(IFERROR(VLOOKUP(U482,Store_Showcase!B2:H134,{6}, FALSE), TRUE)=TRUE, IF(IFERROR(VLOOKUP(U482,Store_SRP!B2:H103,{6}, FALSE), TRUE)=TRUE,VLOOKUP(U482,Store_VAM!B2:H271,{6}, FALSE),VLOOKUP(U482,Store_SRP!B2:H103,{6}, FALSE)), VLOOKUP(U482,Store_Showcase!B2:H134,{6}, FALSE))</f>
      </c>
      <c r="AG482">
        <f>VLOOKUP(D482,Sku_Consolidated!A2:R948,18,FALSE)</f>
      </c>
      <c r="AH482">
        <f>VLOOKUP(D482,Sku_Consolidated!A2:S948,19,FALSE)</f>
      </c>
      <c r="AI482">
        <f>VLOOKUP(D482,Sku_Consolidated!A2:T948,20,FALSE)</f>
      </c>
    </row>
    <row r="483" spans="1:35" x14ac:dyDescent="0.25">
      <c r="A483">
        <v>2024</v>
      </c>
      <c r="B483" t="s">
        <v>30</v>
      </c>
      <c r="C483" t="s">
        <v>31</v>
      </c>
      <c r="D483">
        <v>21866</v>
      </c>
      <c r="E483" t="s">
        <v>240</v>
      </c>
      <c r="F483" s="12" t="s">
        <v>116</v>
      </c>
      <c r="G483" s="12" t="s">
        <v>116</v>
      </c>
      <c r="H483" t="s">
        <v>10</v>
      </c>
      <c r="I483" s="13" t="s">
        <v>717</v>
      </c>
      <c r="J483" s="13">
        <f>IF(H483="EA", I483, 0)</f>
      </c>
      <c r="K483" s="13">
        <f>IF(H483="KG", I483, I483 * VLOOKUP(D483,Sku_Consolidated!A2:U948,21,FALSE))</f>
      </c>
      <c r="L483" s="14" t="s">
        <v>36</v>
      </c>
      <c r="M483">
        <v>88</v>
      </c>
      <c r="N483" s="14" t="s">
        <v>718</v>
      </c>
      <c r="O483" s="14" t="s">
        <v>719</v>
      </c>
      <c r="P483" s="14" t="s">
        <v>36</v>
      </c>
      <c r="Q483" s="14" t="s">
        <v>719</v>
      </c>
      <c r="R483">
        <f>IF(IFERROR(VLOOKUP(U483,Store_Showcase!B2:H134,7, FALSE), TRUE)=TRUE, IF(IFERROR(VLOOKUP(U483,Store_SRP!B2:H103,7, FALSE), TRUE)=TRUE,VLOOKUP(U483,Store_VAM!B2:H271,7, FALSE),VLOOKUP(U483,Store_SRP!B2:H103,7, FALSE)), VLOOKUP(U483,Store_Showcase!B2:H134,7, FALSE))</f>
      </c>
      <c r="S483">
        <f>IF(IFERROR(VLOOKUP(U483,Store_Showcase!B2:K134,10, FALSE), TRUE)=TRUE, IF(IFERROR(VLOOKUP(U483,Store_SRP!B2:K103,10, FALSE), TRUE)=TRUE,VLOOKUP(U483,Store_VAM!B2:K271,10, FALSE),VLOOKUP(U483,Store_SRP!B2:K103,10, FALSE)), VLOOKUP(U483,Store_Showcase!B2:K134,10, FALSE))</f>
      </c>
      <c r="T483">
        <f>IF(VLOOKUP(D483,Sku_Consolidated!A2:S948,19,FALSE)="SHOWCASE", VLOOKUP(U483,Store_Showcase!B2:L134,11, FALSE), IF(VLOOKUP(D483,Sku_Consolidated!A2:S948,19,FALSE)="VAM",VLOOKUP(U483,Store_VAM!B2:L271,11, FALSE),VLOOKUP(U483,Store_SRP!B2:L103,11, FALSE)))</f>
      </c>
      <c r="U483" s="14">
        <v>2002</v>
      </c>
      <c r="V483">
        <f>IF(VLOOKUP(D483,Sku_Consolidated!A2:S948,19,FALSE)="SHOWCASE", VLOOKUP(U483,Store_Showcase!B2:C134,2, FALSE), IF(VLOOKUP(D483,Sku_Consolidated!A2:S948,19,FALSE)="VAM",VLOOKUP(U483,Store_VAM!B2:C271,2, FALSE),VLOOKUP(U483,Store_SRP!B2:C103,2, FALSE)))</f>
      </c>
      <c r="W483">
        <f>VLOOKUP(D483,Sku_Consolidated!A2:G948, 7, FALSE)</f>
      </c>
      <c r="X483">
        <f>VLOOKUP(D483,Sku_Consolidated!A2:K948, 11, FALSE)</f>
      </c>
      <c r="Y483">
        <f>VLOOKUP(D483,Sku_Consolidated!A2:H948, 8, FALSE)</f>
      </c>
      <c r="Z483">
        <f>VLOOKUP(D483,Sku_Consolidated!A2:I948, 9, FALSE)</f>
      </c>
      <c r="AA483" t="s">
        <v>41</v>
      </c>
      <c r="AB483">
        <f>VLOOKUP(D483,Sku_Consolidated!A2:E948, {5}, FALSE)</f>
      </c>
      <c r="AC483">
        <f>IF(VLOOKUP(D483,Sku_Consolidated!A2:S948,19,FALSE)="SHOWCASE", VLOOKUP(U483,Store_Showcase!B2:N134,13, FALSE), IF(VLOOKUP(D483,Sku_Consolidated!A2:S948,19,FALSE)="VAM",VLOOKUP(U483,Store_VAM!B2:N271,13, FALSE),VLOOKUP(U483,Store_SRP!B2:N103,13, FALSE)))</f>
      </c>
      <c r="AD483">
        <f>IF(IFERROR(AC483,TRUE)=TRUE, "-","OK")</f>
      </c>
      <c r="AE483">
        <f>IF(IFERROR(VLOOKUP(U483,Store_Showcase!B2:H134,{5}, FALSE), TRUE)=TRUE, IF(IFERROR(VLOOKUP(U483,Store_SRP!B2:H103,{5}, FALSE), TRUE)=TRUE,VLOOKUP(U483,Store_VAM!B2:H271,{5}, FALSE),VLOOKUP(U483,Store_SRP!B2:H103,{5}, FALSE)), VLOOKUP(U483,Store_Showcase!B2:H134,{5}, FALSE))</f>
      </c>
      <c r="AF483">
        <f>IF(IFERROR(VLOOKUP(U483,Store_Showcase!B2:H134,{6}, FALSE), TRUE)=TRUE, IF(IFERROR(VLOOKUP(U483,Store_SRP!B2:H103,{6}, FALSE), TRUE)=TRUE,VLOOKUP(U483,Store_VAM!B2:H271,{6}, FALSE),VLOOKUP(U483,Store_SRP!B2:H103,{6}, FALSE)), VLOOKUP(U483,Store_Showcase!B2:H134,{6}, FALSE))</f>
      </c>
      <c r="AG483">
        <f>VLOOKUP(D483,Sku_Consolidated!A2:R948,18,FALSE)</f>
      </c>
      <c r="AH483">
        <f>VLOOKUP(D483,Sku_Consolidated!A2:S948,19,FALSE)</f>
      </c>
      <c r="AI483">
        <f>VLOOKUP(D483,Sku_Consolidated!A2:T948,20,FALSE)</f>
      </c>
    </row>
    <row r="484" spans="1:35" x14ac:dyDescent="0.25">
      <c r="A484">
        <v>2024</v>
      </c>
      <c r="B484" t="s">
        <v>30</v>
      </c>
      <c r="C484" t="s">
        <v>31</v>
      </c>
      <c r="D484">
        <v>21923</v>
      </c>
      <c r="E484" t="s">
        <v>248</v>
      </c>
      <c r="F484" s="12" t="s">
        <v>116</v>
      </c>
      <c r="G484" s="12" t="s">
        <v>116</v>
      </c>
      <c r="H484" t="s">
        <v>10</v>
      </c>
      <c r="I484" s="13" t="s">
        <v>720</v>
      </c>
      <c r="J484" s="13">
        <f>IF(H484="EA", I484, 0)</f>
      </c>
      <c r="K484" s="13">
        <f>IF(H484="KG", I484, I484 * VLOOKUP(D484,Sku_Consolidated!A2:U948,21,FALSE))</f>
      </c>
      <c r="L484" s="14" t="s">
        <v>36</v>
      </c>
      <c r="M484">
        <v>86</v>
      </c>
      <c r="N484" s="14" t="s">
        <v>721</v>
      </c>
      <c r="O484" s="14" t="s">
        <v>722</v>
      </c>
      <c r="P484" s="14" t="s">
        <v>36</v>
      </c>
      <c r="Q484" s="14" t="s">
        <v>722</v>
      </c>
      <c r="R484">
        <f>IF(IFERROR(VLOOKUP(U484,Store_Showcase!B2:H134,7, FALSE), TRUE)=TRUE, IF(IFERROR(VLOOKUP(U484,Store_SRP!B2:H103,7, FALSE), TRUE)=TRUE,VLOOKUP(U484,Store_VAM!B2:H271,7, FALSE),VLOOKUP(U484,Store_SRP!B2:H103,7, FALSE)), VLOOKUP(U484,Store_Showcase!B2:H134,7, FALSE))</f>
      </c>
      <c r="S484">
        <f>IF(IFERROR(VLOOKUP(U484,Store_Showcase!B2:K134,10, FALSE), TRUE)=TRUE, IF(IFERROR(VLOOKUP(U484,Store_SRP!B2:K103,10, FALSE), TRUE)=TRUE,VLOOKUP(U484,Store_VAM!B2:K271,10, FALSE),VLOOKUP(U484,Store_SRP!B2:K103,10, FALSE)), VLOOKUP(U484,Store_Showcase!B2:K134,10, FALSE))</f>
      </c>
      <c r="T484">
        <f>IF(VLOOKUP(D484,Sku_Consolidated!A2:S948,19,FALSE)="SHOWCASE", VLOOKUP(U484,Store_Showcase!B2:L134,11, FALSE), IF(VLOOKUP(D484,Sku_Consolidated!A2:S948,19,FALSE)="VAM",VLOOKUP(U484,Store_VAM!B2:L271,11, FALSE),VLOOKUP(U484,Store_SRP!B2:L103,11, FALSE)))</f>
      </c>
      <c r="U484" s="14">
        <v>2002</v>
      </c>
      <c r="V484">
        <f>IF(VLOOKUP(D484,Sku_Consolidated!A2:S948,19,FALSE)="SHOWCASE", VLOOKUP(U484,Store_Showcase!B2:C134,2, FALSE), IF(VLOOKUP(D484,Sku_Consolidated!A2:S948,19,FALSE)="VAM",VLOOKUP(U484,Store_VAM!B2:C271,2, FALSE),VLOOKUP(U484,Store_SRP!B2:C103,2, FALSE)))</f>
      </c>
      <c r="W484">
        <f>VLOOKUP(D484,Sku_Consolidated!A2:G948, 7, FALSE)</f>
      </c>
      <c r="X484">
        <f>VLOOKUP(D484,Sku_Consolidated!A2:K948, 11, FALSE)</f>
      </c>
      <c r="Y484">
        <f>VLOOKUP(D484,Sku_Consolidated!A2:H948, 8, FALSE)</f>
      </c>
      <c r="Z484">
        <f>VLOOKUP(D484,Sku_Consolidated!A2:I948, 9, FALSE)</f>
      </c>
      <c r="AA484" t="s">
        <v>41</v>
      </c>
      <c r="AB484">
        <f>VLOOKUP(D484,Sku_Consolidated!A2:E948, {5}, FALSE)</f>
      </c>
      <c r="AC484">
        <f>IF(VLOOKUP(D484,Sku_Consolidated!A2:S948,19,FALSE)="SHOWCASE", VLOOKUP(U484,Store_Showcase!B2:N134,13, FALSE), IF(VLOOKUP(D484,Sku_Consolidated!A2:S948,19,FALSE)="VAM",VLOOKUP(U484,Store_VAM!B2:N271,13, FALSE),VLOOKUP(U484,Store_SRP!B2:N103,13, FALSE)))</f>
      </c>
      <c r="AD484">
        <f>IF(IFERROR(AC484,TRUE)=TRUE, "-","OK")</f>
      </c>
      <c r="AE484">
        <f>IF(IFERROR(VLOOKUP(U484,Store_Showcase!B2:H134,{5}, FALSE), TRUE)=TRUE, IF(IFERROR(VLOOKUP(U484,Store_SRP!B2:H103,{5}, FALSE), TRUE)=TRUE,VLOOKUP(U484,Store_VAM!B2:H271,{5}, FALSE),VLOOKUP(U484,Store_SRP!B2:H103,{5}, FALSE)), VLOOKUP(U484,Store_Showcase!B2:H134,{5}, FALSE))</f>
      </c>
      <c r="AF484">
        <f>IF(IFERROR(VLOOKUP(U484,Store_Showcase!B2:H134,{6}, FALSE), TRUE)=TRUE, IF(IFERROR(VLOOKUP(U484,Store_SRP!B2:H103,{6}, FALSE), TRUE)=TRUE,VLOOKUP(U484,Store_VAM!B2:H271,{6}, FALSE),VLOOKUP(U484,Store_SRP!B2:H103,{6}, FALSE)), VLOOKUP(U484,Store_Showcase!B2:H134,{6}, FALSE))</f>
      </c>
      <c r="AG484">
        <f>VLOOKUP(D484,Sku_Consolidated!A2:R948,18,FALSE)</f>
      </c>
      <c r="AH484">
        <f>VLOOKUP(D484,Sku_Consolidated!A2:S948,19,FALSE)</f>
      </c>
      <c r="AI484">
        <f>VLOOKUP(D484,Sku_Consolidated!A2:T948,20,FALSE)</f>
      </c>
    </row>
    <row r="485" spans="1:35" x14ac:dyDescent="0.25">
      <c r="A485">
        <v>2024</v>
      </c>
      <c r="B485" t="s">
        <v>30</v>
      </c>
      <c r="C485" t="s">
        <v>31</v>
      </c>
      <c r="D485">
        <v>22848</v>
      </c>
      <c r="E485" t="s">
        <v>723</v>
      </c>
      <c r="F485" s="12" t="s">
        <v>116</v>
      </c>
      <c r="G485" s="12" t="s">
        <v>116</v>
      </c>
      <c r="H485" t="s">
        <v>10</v>
      </c>
      <c r="I485" s="13" t="s">
        <v>590</v>
      </c>
      <c r="J485" s="13">
        <f>IF(H485="EA", I485, 0)</f>
      </c>
      <c r="K485" s="13">
        <f>IF(H485="KG", I485, I485 * VLOOKUP(D485,Sku_Consolidated!A2:U948,21,FALSE))</f>
      </c>
      <c r="L485" s="14" t="s">
        <v>36</v>
      </c>
      <c r="M485">
        <v>88</v>
      </c>
      <c r="N485" s="14" t="s">
        <v>724</v>
      </c>
      <c r="O485" s="14" t="s">
        <v>725</v>
      </c>
      <c r="P485" s="14" t="s">
        <v>36</v>
      </c>
      <c r="Q485" s="14" t="s">
        <v>725</v>
      </c>
      <c r="R485">
        <f>IF(IFERROR(VLOOKUP(U485,Store_Showcase!B2:H134,7, FALSE), TRUE)=TRUE, IF(IFERROR(VLOOKUP(U485,Store_SRP!B2:H103,7, FALSE), TRUE)=TRUE,VLOOKUP(U485,Store_VAM!B2:H271,7, FALSE),VLOOKUP(U485,Store_SRP!B2:H103,7, FALSE)), VLOOKUP(U485,Store_Showcase!B2:H134,7, FALSE))</f>
      </c>
      <c r="S485">
        <f>IF(IFERROR(VLOOKUP(U485,Store_Showcase!B2:K134,10, FALSE), TRUE)=TRUE, IF(IFERROR(VLOOKUP(U485,Store_SRP!B2:K103,10, FALSE), TRUE)=TRUE,VLOOKUP(U485,Store_VAM!B2:K271,10, FALSE),VLOOKUP(U485,Store_SRP!B2:K103,10, FALSE)), VLOOKUP(U485,Store_Showcase!B2:K134,10, FALSE))</f>
      </c>
      <c r="T485">
        <f>IF(VLOOKUP(D485,Sku_Consolidated!A2:S948,19,FALSE)="SHOWCASE", VLOOKUP(U485,Store_Showcase!B2:L134,11, FALSE), IF(VLOOKUP(D485,Sku_Consolidated!A2:S948,19,FALSE)="VAM",VLOOKUP(U485,Store_VAM!B2:L271,11, FALSE),VLOOKUP(U485,Store_SRP!B2:L103,11, FALSE)))</f>
      </c>
      <c r="U485" s="14">
        <v>2002</v>
      </c>
      <c r="V485">
        <f>IF(VLOOKUP(D485,Sku_Consolidated!A2:S948,19,FALSE)="SHOWCASE", VLOOKUP(U485,Store_Showcase!B2:C134,2, FALSE), IF(VLOOKUP(D485,Sku_Consolidated!A2:S948,19,FALSE)="VAM",VLOOKUP(U485,Store_VAM!B2:C271,2, FALSE),VLOOKUP(U485,Store_SRP!B2:C103,2, FALSE)))</f>
      </c>
      <c r="W485">
        <f>VLOOKUP(D485,Sku_Consolidated!A2:G948, 7, FALSE)</f>
      </c>
      <c r="X485">
        <f>VLOOKUP(D485,Sku_Consolidated!A2:K948, 11, FALSE)</f>
      </c>
      <c r="Y485">
        <f>VLOOKUP(D485,Sku_Consolidated!A2:H948, 8, FALSE)</f>
      </c>
      <c r="Z485">
        <f>VLOOKUP(D485,Sku_Consolidated!A2:I948, 9, FALSE)</f>
      </c>
      <c r="AA485" t="s">
        <v>41</v>
      </c>
      <c r="AB485">
        <f>VLOOKUP(D485,Sku_Consolidated!A2:E948, {5}, FALSE)</f>
      </c>
      <c r="AC485">
        <f>IF(VLOOKUP(D485,Sku_Consolidated!A2:S948,19,FALSE)="SHOWCASE", VLOOKUP(U485,Store_Showcase!B2:N134,13, FALSE), IF(VLOOKUP(D485,Sku_Consolidated!A2:S948,19,FALSE)="VAM",VLOOKUP(U485,Store_VAM!B2:N271,13, FALSE),VLOOKUP(U485,Store_SRP!B2:N103,13, FALSE)))</f>
      </c>
      <c r="AD485">
        <f>IF(IFERROR(AC485,TRUE)=TRUE, "-","OK")</f>
      </c>
      <c r="AE485">
        <f>IF(IFERROR(VLOOKUP(U485,Store_Showcase!B2:H134,{5}, FALSE), TRUE)=TRUE, IF(IFERROR(VLOOKUP(U485,Store_SRP!B2:H103,{5}, FALSE), TRUE)=TRUE,VLOOKUP(U485,Store_VAM!B2:H271,{5}, FALSE),VLOOKUP(U485,Store_SRP!B2:H103,{5}, FALSE)), VLOOKUP(U485,Store_Showcase!B2:H134,{5}, FALSE))</f>
      </c>
      <c r="AF485">
        <f>IF(IFERROR(VLOOKUP(U485,Store_Showcase!B2:H134,{6}, FALSE), TRUE)=TRUE, IF(IFERROR(VLOOKUP(U485,Store_SRP!B2:H103,{6}, FALSE), TRUE)=TRUE,VLOOKUP(U485,Store_VAM!B2:H271,{6}, FALSE),VLOOKUP(U485,Store_SRP!B2:H103,{6}, FALSE)), VLOOKUP(U485,Store_Showcase!B2:H134,{6}, FALSE))</f>
      </c>
      <c r="AG485">
        <f>VLOOKUP(D485,Sku_Consolidated!A2:R948,18,FALSE)</f>
      </c>
      <c r="AH485">
        <f>VLOOKUP(D485,Sku_Consolidated!A2:S948,19,FALSE)</f>
      </c>
      <c r="AI485">
        <f>VLOOKUP(D485,Sku_Consolidated!A2:T948,20,FALSE)</f>
      </c>
    </row>
    <row r="486" spans="1:35" x14ac:dyDescent="0.25">
      <c r="A486">
        <v>2024</v>
      </c>
      <c r="B486" t="s">
        <v>30</v>
      </c>
      <c r="C486" t="s">
        <v>31</v>
      </c>
      <c r="D486">
        <v>21827</v>
      </c>
      <c r="E486" t="s">
        <v>210</v>
      </c>
      <c r="F486" s="12" t="s">
        <v>122</v>
      </c>
      <c r="G486" s="12" t="s">
        <v>122</v>
      </c>
      <c r="H486" t="s">
        <v>10</v>
      </c>
      <c r="I486" s="13" t="s">
        <v>497</v>
      </c>
      <c r="J486" s="13">
        <f>IF(H486="EA", I486, 0)</f>
      </c>
      <c r="K486" s="13">
        <f>IF(H486="KG", I486, I486 * VLOOKUP(D486,Sku_Consolidated!A2:U948,21,FALSE))</f>
      </c>
      <c r="L486" s="14" t="s">
        <v>36</v>
      </c>
      <c r="M486">
        <v>88</v>
      </c>
      <c r="N486" s="14" t="s">
        <v>726</v>
      </c>
      <c r="O486" s="14" t="s">
        <v>727</v>
      </c>
      <c r="P486" s="14" t="s">
        <v>728</v>
      </c>
      <c r="Q486" s="14" t="s">
        <v>729</v>
      </c>
      <c r="R486">
        <f>IF(IFERROR(VLOOKUP(U486,Store_Showcase!B2:H134,7, FALSE), TRUE)=TRUE, IF(IFERROR(VLOOKUP(U486,Store_SRP!B2:H103,7, FALSE), TRUE)=TRUE,VLOOKUP(U486,Store_VAM!B2:H271,7, FALSE),VLOOKUP(U486,Store_SRP!B2:H103,7, FALSE)), VLOOKUP(U486,Store_Showcase!B2:H134,7, FALSE))</f>
      </c>
      <c r="S486">
        <f>IF(IFERROR(VLOOKUP(U486,Store_Showcase!B2:K134,10, FALSE), TRUE)=TRUE, IF(IFERROR(VLOOKUP(U486,Store_SRP!B2:K103,10, FALSE), TRUE)=TRUE,VLOOKUP(U486,Store_VAM!B2:K271,10, FALSE),VLOOKUP(U486,Store_SRP!B2:K103,10, FALSE)), VLOOKUP(U486,Store_Showcase!B2:K134,10, FALSE))</f>
      </c>
      <c r="T486">
        <f>IF(VLOOKUP(D486,Sku_Consolidated!A2:S948,19,FALSE)="SHOWCASE", VLOOKUP(U486,Store_Showcase!B2:L134,11, FALSE), IF(VLOOKUP(D486,Sku_Consolidated!A2:S948,19,FALSE)="VAM",VLOOKUP(U486,Store_VAM!B2:L271,11, FALSE),VLOOKUP(U486,Store_SRP!B2:L103,11, FALSE)))</f>
      </c>
      <c r="U486" s="14">
        <v>2002</v>
      </c>
      <c r="V486">
        <f>IF(VLOOKUP(D486,Sku_Consolidated!A2:S948,19,FALSE)="SHOWCASE", VLOOKUP(U486,Store_Showcase!B2:C134,2, FALSE), IF(VLOOKUP(D486,Sku_Consolidated!A2:S948,19,FALSE)="VAM",VLOOKUP(U486,Store_VAM!B2:C271,2, FALSE),VLOOKUP(U486,Store_SRP!B2:C103,2, FALSE)))</f>
      </c>
      <c r="W486">
        <f>VLOOKUP(D486,Sku_Consolidated!A2:G948, 7, FALSE)</f>
      </c>
      <c r="X486">
        <f>VLOOKUP(D486,Sku_Consolidated!A2:K948, 11, FALSE)</f>
      </c>
      <c r="Y486">
        <f>VLOOKUP(D486,Sku_Consolidated!A2:H948, 8, FALSE)</f>
      </c>
      <c r="Z486">
        <f>VLOOKUP(D486,Sku_Consolidated!A2:I948, 9, FALSE)</f>
      </c>
      <c r="AA486" t="s">
        <v>41</v>
      </c>
      <c r="AB486">
        <f>VLOOKUP(D486,Sku_Consolidated!A2:E948, {5}, FALSE)</f>
      </c>
      <c r="AC486">
        <f>IF(VLOOKUP(D486,Sku_Consolidated!A2:S948,19,FALSE)="SHOWCASE", VLOOKUP(U486,Store_Showcase!B2:N134,13, FALSE), IF(VLOOKUP(D486,Sku_Consolidated!A2:S948,19,FALSE)="VAM",VLOOKUP(U486,Store_VAM!B2:N271,13, FALSE),VLOOKUP(U486,Store_SRP!B2:N103,13, FALSE)))</f>
      </c>
      <c r="AD486">
        <f>IF(IFERROR(AC486,TRUE)=TRUE, "-","OK")</f>
      </c>
      <c r="AE486">
        <f>IF(IFERROR(VLOOKUP(U486,Store_Showcase!B2:H134,{5}, FALSE), TRUE)=TRUE, IF(IFERROR(VLOOKUP(U486,Store_SRP!B2:H103,{5}, FALSE), TRUE)=TRUE,VLOOKUP(U486,Store_VAM!B2:H271,{5}, FALSE),VLOOKUP(U486,Store_SRP!B2:H103,{5}, FALSE)), VLOOKUP(U486,Store_Showcase!B2:H134,{5}, FALSE))</f>
      </c>
      <c r="AF486">
        <f>IF(IFERROR(VLOOKUP(U486,Store_Showcase!B2:H134,{6}, FALSE), TRUE)=TRUE, IF(IFERROR(VLOOKUP(U486,Store_SRP!B2:H103,{6}, FALSE), TRUE)=TRUE,VLOOKUP(U486,Store_VAM!B2:H271,{6}, FALSE),VLOOKUP(U486,Store_SRP!B2:H103,{6}, FALSE)), VLOOKUP(U486,Store_Showcase!B2:H134,{6}, FALSE))</f>
      </c>
      <c r="AG486">
        <f>VLOOKUP(D486,Sku_Consolidated!A2:R948,18,FALSE)</f>
      </c>
      <c r="AH486">
        <f>VLOOKUP(D486,Sku_Consolidated!A2:S948,19,FALSE)</f>
      </c>
      <c r="AI486">
        <f>VLOOKUP(D486,Sku_Consolidated!A2:T948,20,FALSE)</f>
      </c>
    </row>
    <row r="487" spans="1:35" x14ac:dyDescent="0.25">
      <c r="A487">
        <v>2024</v>
      </c>
      <c r="B487" t="s">
        <v>30</v>
      </c>
      <c r="C487" t="s">
        <v>31</v>
      </c>
      <c r="D487">
        <v>21832</v>
      </c>
      <c r="E487" t="s">
        <v>264</v>
      </c>
      <c r="F487" s="12" t="s">
        <v>122</v>
      </c>
      <c r="G487" s="12" t="s">
        <v>122</v>
      </c>
      <c r="H487" t="s">
        <v>10</v>
      </c>
      <c r="I487" s="13" t="s">
        <v>311</v>
      </c>
      <c r="J487" s="13">
        <f>IF(H487="EA", I487, 0)</f>
      </c>
      <c r="K487" s="13">
        <f>IF(H487="KG", I487, I487 * VLOOKUP(D487,Sku_Consolidated!A2:U948,21,FALSE))</f>
      </c>
      <c r="L487" s="14" t="s">
        <v>36</v>
      </c>
      <c r="M487">
        <v>88</v>
      </c>
      <c r="N487" s="14" t="s">
        <v>730</v>
      </c>
      <c r="O487" s="14" t="s">
        <v>731</v>
      </c>
      <c r="P487" s="14" t="s">
        <v>36</v>
      </c>
      <c r="Q487" s="14" t="s">
        <v>731</v>
      </c>
      <c r="R487">
        <f>IF(IFERROR(VLOOKUP(U487,Store_Showcase!B2:H134,7, FALSE), TRUE)=TRUE, IF(IFERROR(VLOOKUP(U487,Store_SRP!B2:H103,7, FALSE), TRUE)=TRUE,VLOOKUP(U487,Store_VAM!B2:H271,7, FALSE),VLOOKUP(U487,Store_SRP!B2:H103,7, FALSE)), VLOOKUP(U487,Store_Showcase!B2:H134,7, FALSE))</f>
      </c>
      <c r="S487">
        <f>IF(IFERROR(VLOOKUP(U487,Store_Showcase!B2:K134,10, FALSE), TRUE)=TRUE, IF(IFERROR(VLOOKUP(U487,Store_SRP!B2:K103,10, FALSE), TRUE)=TRUE,VLOOKUP(U487,Store_VAM!B2:K271,10, FALSE),VLOOKUP(U487,Store_SRP!B2:K103,10, FALSE)), VLOOKUP(U487,Store_Showcase!B2:K134,10, FALSE))</f>
      </c>
      <c r="T487">
        <f>IF(VLOOKUP(D487,Sku_Consolidated!A2:S948,19,FALSE)="SHOWCASE", VLOOKUP(U487,Store_Showcase!B2:L134,11, FALSE), IF(VLOOKUP(D487,Sku_Consolidated!A2:S948,19,FALSE)="VAM",VLOOKUP(U487,Store_VAM!B2:L271,11, FALSE),VLOOKUP(U487,Store_SRP!B2:L103,11, FALSE)))</f>
      </c>
      <c r="U487" s="14">
        <v>2002</v>
      </c>
      <c r="V487">
        <f>IF(VLOOKUP(D487,Sku_Consolidated!A2:S948,19,FALSE)="SHOWCASE", VLOOKUP(U487,Store_Showcase!B2:C134,2, FALSE), IF(VLOOKUP(D487,Sku_Consolidated!A2:S948,19,FALSE)="VAM",VLOOKUP(U487,Store_VAM!B2:C271,2, FALSE),VLOOKUP(U487,Store_SRP!B2:C103,2, FALSE)))</f>
      </c>
      <c r="W487">
        <f>VLOOKUP(D487,Sku_Consolidated!A2:G948, 7, FALSE)</f>
      </c>
      <c r="X487">
        <f>VLOOKUP(D487,Sku_Consolidated!A2:K948, 11, FALSE)</f>
      </c>
      <c r="Y487">
        <f>VLOOKUP(D487,Sku_Consolidated!A2:H948, 8, FALSE)</f>
      </c>
      <c r="Z487">
        <f>VLOOKUP(D487,Sku_Consolidated!A2:I948, 9, FALSE)</f>
      </c>
      <c r="AA487" t="s">
        <v>41</v>
      </c>
      <c r="AB487">
        <f>VLOOKUP(D487,Sku_Consolidated!A2:E948, {5}, FALSE)</f>
      </c>
      <c r="AC487">
        <f>IF(VLOOKUP(D487,Sku_Consolidated!A2:S948,19,FALSE)="SHOWCASE", VLOOKUP(U487,Store_Showcase!B2:N134,13, FALSE), IF(VLOOKUP(D487,Sku_Consolidated!A2:S948,19,FALSE)="VAM",VLOOKUP(U487,Store_VAM!B2:N271,13, FALSE),VLOOKUP(U487,Store_SRP!B2:N103,13, FALSE)))</f>
      </c>
      <c r="AD487">
        <f>IF(IFERROR(AC487,TRUE)=TRUE, "-","OK")</f>
      </c>
      <c r="AE487">
        <f>IF(IFERROR(VLOOKUP(U487,Store_Showcase!B2:H134,{5}, FALSE), TRUE)=TRUE, IF(IFERROR(VLOOKUP(U487,Store_SRP!B2:H103,{5}, FALSE), TRUE)=TRUE,VLOOKUP(U487,Store_VAM!B2:H271,{5}, FALSE),VLOOKUP(U487,Store_SRP!B2:H103,{5}, FALSE)), VLOOKUP(U487,Store_Showcase!B2:H134,{5}, FALSE))</f>
      </c>
      <c r="AF487">
        <f>IF(IFERROR(VLOOKUP(U487,Store_Showcase!B2:H134,{6}, FALSE), TRUE)=TRUE, IF(IFERROR(VLOOKUP(U487,Store_SRP!B2:H103,{6}, FALSE), TRUE)=TRUE,VLOOKUP(U487,Store_VAM!B2:H271,{6}, FALSE),VLOOKUP(U487,Store_SRP!B2:H103,{6}, FALSE)), VLOOKUP(U487,Store_Showcase!B2:H134,{6}, FALSE))</f>
      </c>
      <c r="AG487">
        <f>VLOOKUP(D487,Sku_Consolidated!A2:R948,18,FALSE)</f>
      </c>
      <c r="AH487">
        <f>VLOOKUP(D487,Sku_Consolidated!A2:S948,19,FALSE)</f>
      </c>
      <c r="AI487">
        <f>VLOOKUP(D487,Sku_Consolidated!A2:T948,20,FALSE)</f>
      </c>
    </row>
    <row r="488" spans="1:35" x14ac:dyDescent="0.25">
      <c r="A488">
        <v>2024</v>
      </c>
      <c r="B488" t="s">
        <v>30</v>
      </c>
      <c r="C488" t="s">
        <v>31</v>
      </c>
      <c r="D488">
        <v>21837</v>
      </c>
      <c r="E488" t="s">
        <v>271</v>
      </c>
      <c r="F488" s="12" t="s">
        <v>122</v>
      </c>
      <c r="G488" s="12" t="s">
        <v>122</v>
      </c>
      <c r="H488" t="s">
        <v>10</v>
      </c>
      <c r="I488" s="13" t="s">
        <v>560</v>
      </c>
      <c r="J488" s="13">
        <f>IF(H488="EA", I488, 0)</f>
      </c>
      <c r="K488" s="13">
        <f>IF(H488="KG", I488, I488 * VLOOKUP(D488,Sku_Consolidated!A2:U948,21,FALSE))</f>
      </c>
      <c r="L488" s="14" t="s">
        <v>36</v>
      </c>
      <c r="M488">
        <v>88</v>
      </c>
      <c r="N488" s="14" t="s">
        <v>732</v>
      </c>
      <c r="O488" s="14" t="s">
        <v>733</v>
      </c>
      <c r="P488" s="14" t="s">
        <v>36</v>
      </c>
      <c r="Q488" s="14" t="s">
        <v>733</v>
      </c>
      <c r="R488">
        <f>IF(IFERROR(VLOOKUP(U488,Store_Showcase!B2:H134,7, FALSE), TRUE)=TRUE, IF(IFERROR(VLOOKUP(U488,Store_SRP!B2:H103,7, FALSE), TRUE)=TRUE,VLOOKUP(U488,Store_VAM!B2:H271,7, FALSE),VLOOKUP(U488,Store_SRP!B2:H103,7, FALSE)), VLOOKUP(U488,Store_Showcase!B2:H134,7, FALSE))</f>
      </c>
      <c r="S488">
        <f>IF(IFERROR(VLOOKUP(U488,Store_Showcase!B2:K134,10, FALSE), TRUE)=TRUE, IF(IFERROR(VLOOKUP(U488,Store_SRP!B2:K103,10, FALSE), TRUE)=TRUE,VLOOKUP(U488,Store_VAM!B2:K271,10, FALSE),VLOOKUP(U488,Store_SRP!B2:K103,10, FALSE)), VLOOKUP(U488,Store_Showcase!B2:K134,10, FALSE))</f>
      </c>
      <c r="T488">
        <f>IF(VLOOKUP(D488,Sku_Consolidated!A2:S948,19,FALSE)="SHOWCASE", VLOOKUP(U488,Store_Showcase!B2:L134,11, FALSE), IF(VLOOKUP(D488,Sku_Consolidated!A2:S948,19,FALSE)="VAM",VLOOKUP(U488,Store_VAM!B2:L271,11, FALSE),VLOOKUP(U488,Store_SRP!B2:L103,11, FALSE)))</f>
      </c>
      <c r="U488" s="14">
        <v>2002</v>
      </c>
      <c r="V488">
        <f>IF(VLOOKUP(D488,Sku_Consolidated!A2:S948,19,FALSE)="SHOWCASE", VLOOKUP(U488,Store_Showcase!B2:C134,2, FALSE), IF(VLOOKUP(D488,Sku_Consolidated!A2:S948,19,FALSE)="VAM",VLOOKUP(U488,Store_VAM!B2:C271,2, FALSE),VLOOKUP(U488,Store_SRP!B2:C103,2, FALSE)))</f>
      </c>
      <c r="W488">
        <f>VLOOKUP(D488,Sku_Consolidated!A2:G948, 7, FALSE)</f>
      </c>
      <c r="X488">
        <f>VLOOKUP(D488,Sku_Consolidated!A2:K948, 11, FALSE)</f>
      </c>
      <c r="Y488">
        <f>VLOOKUP(D488,Sku_Consolidated!A2:H948, 8, FALSE)</f>
      </c>
      <c r="Z488">
        <f>VLOOKUP(D488,Sku_Consolidated!A2:I948, 9, FALSE)</f>
      </c>
      <c r="AA488" t="s">
        <v>41</v>
      </c>
      <c r="AB488">
        <f>VLOOKUP(D488,Sku_Consolidated!A2:E948, {5}, FALSE)</f>
      </c>
      <c r="AC488">
        <f>IF(VLOOKUP(D488,Sku_Consolidated!A2:S948,19,FALSE)="SHOWCASE", VLOOKUP(U488,Store_Showcase!B2:N134,13, FALSE), IF(VLOOKUP(D488,Sku_Consolidated!A2:S948,19,FALSE)="VAM",VLOOKUP(U488,Store_VAM!B2:N271,13, FALSE),VLOOKUP(U488,Store_SRP!B2:N103,13, FALSE)))</f>
      </c>
      <c r="AD488">
        <f>IF(IFERROR(AC488,TRUE)=TRUE, "-","OK")</f>
      </c>
      <c r="AE488">
        <f>IF(IFERROR(VLOOKUP(U488,Store_Showcase!B2:H134,{5}, FALSE), TRUE)=TRUE, IF(IFERROR(VLOOKUP(U488,Store_SRP!B2:H103,{5}, FALSE), TRUE)=TRUE,VLOOKUP(U488,Store_VAM!B2:H271,{5}, FALSE),VLOOKUP(U488,Store_SRP!B2:H103,{5}, FALSE)), VLOOKUP(U488,Store_Showcase!B2:H134,{5}, FALSE))</f>
      </c>
      <c r="AF488">
        <f>IF(IFERROR(VLOOKUP(U488,Store_Showcase!B2:H134,{6}, FALSE), TRUE)=TRUE, IF(IFERROR(VLOOKUP(U488,Store_SRP!B2:H103,{6}, FALSE), TRUE)=TRUE,VLOOKUP(U488,Store_VAM!B2:H271,{6}, FALSE),VLOOKUP(U488,Store_SRP!B2:H103,{6}, FALSE)), VLOOKUP(U488,Store_Showcase!B2:H134,{6}, FALSE))</f>
      </c>
      <c r="AG488">
        <f>VLOOKUP(D488,Sku_Consolidated!A2:R948,18,FALSE)</f>
      </c>
      <c r="AH488">
        <f>VLOOKUP(D488,Sku_Consolidated!A2:S948,19,FALSE)</f>
      </c>
      <c r="AI488">
        <f>VLOOKUP(D488,Sku_Consolidated!A2:T948,20,FALSE)</f>
      </c>
    </row>
    <row r="489" spans="1:35" x14ac:dyDescent="0.25">
      <c r="A489">
        <v>2024</v>
      </c>
      <c r="B489" t="s">
        <v>30</v>
      </c>
      <c r="C489" t="s">
        <v>31</v>
      </c>
      <c r="D489">
        <v>21841</v>
      </c>
      <c r="E489" t="s">
        <v>224</v>
      </c>
      <c r="F489" s="12" t="s">
        <v>122</v>
      </c>
      <c r="G489" s="12" t="s">
        <v>122</v>
      </c>
      <c r="H489" t="s">
        <v>10</v>
      </c>
      <c r="I489" s="13" t="s">
        <v>734</v>
      </c>
      <c r="J489" s="13">
        <f>IF(H489="EA", I489, 0)</f>
      </c>
      <c r="K489" s="13">
        <f>IF(H489="KG", I489, I489 * VLOOKUP(D489,Sku_Consolidated!A2:U948,21,FALSE))</f>
      </c>
      <c r="L489" s="14" t="s">
        <v>36</v>
      </c>
      <c r="M489">
        <v>88</v>
      </c>
      <c r="N489" s="14" t="s">
        <v>735</v>
      </c>
      <c r="O489" s="14" t="s">
        <v>736</v>
      </c>
      <c r="P489" s="14" t="s">
        <v>36</v>
      </c>
      <c r="Q489" s="14" t="s">
        <v>736</v>
      </c>
      <c r="R489">
        <f>IF(IFERROR(VLOOKUP(U489,Store_Showcase!B2:H134,7, FALSE), TRUE)=TRUE, IF(IFERROR(VLOOKUP(U489,Store_SRP!B2:H103,7, FALSE), TRUE)=TRUE,VLOOKUP(U489,Store_VAM!B2:H271,7, FALSE),VLOOKUP(U489,Store_SRP!B2:H103,7, FALSE)), VLOOKUP(U489,Store_Showcase!B2:H134,7, FALSE))</f>
      </c>
      <c r="S489">
        <f>IF(IFERROR(VLOOKUP(U489,Store_Showcase!B2:K134,10, FALSE), TRUE)=TRUE, IF(IFERROR(VLOOKUP(U489,Store_SRP!B2:K103,10, FALSE), TRUE)=TRUE,VLOOKUP(U489,Store_VAM!B2:K271,10, FALSE),VLOOKUP(U489,Store_SRP!B2:K103,10, FALSE)), VLOOKUP(U489,Store_Showcase!B2:K134,10, FALSE))</f>
      </c>
      <c r="T489">
        <f>IF(VLOOKUP(D489,Sku_Consolidated!A2:S948,19,FALSE)="SHOWCASE", VLOOKUP(U489,Store_Showcase!B2:L134,11, FALSE), IF(VLOOKUP(D489,Sku_Consolidated!A2:S948,19,FALSE)="VAM",VLOOKUP(U489,Store_VAM!B2:L271,11, FALSE),VLOOKUP(U489,Store_SRP!B2:L103,11, FALSE)))</f>
      </c>
      <c r="U489" s="14">
        <v>2002</v>
      </c>
      <c r="V489">
        <f>IF(VLOOKUP(D489,Sku_Consolidated!A2:S948,19,FALSE)="SHOWCASE", VLOOKUP(U489,Store_Showcase!B2:C134,2, FALSE), IF(VLOOKUP(D489,Sku_Consolidated!A2:S948,19,FALSE)="VAM",VLOOKUP(U489,Store_VAM!B2:C271,2, FALSE),VLOOKUP(U489,Store_SRP!B2:C103,2, FALSE)))</f>
      </c>
      <c r="W489">
        <f>VLOOKUP(D489,Sku_Consolidated!A2:G948, 7, FALSE)</f>
      </c>
      <c r="X489">
        <f>VLOOKUP(D489,Sku_Consolidated!A2:K948, 11, FALSE)</f>
      </c>
      <c r="Y489">
        <f>VLOOKUP(D489,Sku_Consolidated!A2:H948, 8, FALSE)</f>
      </c>
      <c r="Z489">
        <f>VLOOKUP(D489,Sku_Consolidated!A2:I948, 9, FALSE)</f>
      </c>
      <c r="AA489" t="s">
        <v>41</v>
      </c>
      <c r="AB489">
        <f>VLOOKUP(D489,Sku_Consolidated!A2:E948, {5}, FALSE)</f>
      </c>
      <c r="AC489">
        <f>IF(VLOOKUP(D489,Sku_Consolidated!A2:S948,19,FALSE)="SHOWCASE", VLOOKUP(U489,Store_Showcase!B2:N134,13, FALSE), IF(VLOOKUP(D489,Sku_Consolidated!A2:S948,19,FALSE)="VAM",VLOOKUP(U489,Store_VAM!B2:N271,13, FALSE),VLOOKUP(U489,Store_SRP!B2:N103,13, FALSE)))</f>
      </c>
      <c r="AD489">
        <f>IF(IFERROR(AC489,TRUE)=TRUE, "-","OK")</f>
      </c>
      <c r="AE489">
        <f>IF(IFERROR(VLOOKUP(U489,Store_Showcase!B2:H134,{5}, FALSE), TRUE)=TRUE, IF(IFERROR(VLOOKUP(U489,Store_SRP!B2:H103,{5}, FALSE), TRUE)=TRUE,VLOOKUP(U489,Store_VAM!B2:H271,{5}, FALSE),VLOOKUP(U489,Store_SRP!B2:H103,{5}, FALSE)), VLOOKUP(U489,Store_Showcase!B2:H134,{5}, FALSE))</f>
      </c>
      <c r="AF489">
        <f>IF(IFERROR(VLOOKUP(U489,Store_Showcase!B2:H134,{6}, FALSE), TRUE)=TRUE, IF(IFERROR(VLOOKUP(U489,Store_SRP!B2:H103,{6}, FALSE), TRUE)=TRUE,VLOOKUP(U489,Store_VAM!B2:H271,{6}, FALSE),VLOOKUP(U489,Store_SRP!B2:H103,{6}, FALSE)), VLOOKUP(U489,Store_Showcase!B2:H134,{6}, FALSE))</f>
      </c>
      <c r="AG489">
        <f>VLOOKUP(D489,Sku_Consolidated!A2:R948,18,FALSE)</f>
      </c>
      <c r="AH489">
        <f>VLOOKUP(D489,Sku_Consolidated!A2:S948,19,FALSE)</f>
      </c>
      <c r="AI489">
        <f>VLOOKUP(D489,Sku_Consolidated!A2:T948,20,FALSE)</f>
      </c>
    </row>
    <row r="490" spans="1:35" x14ac:dyDescent="0.25">
      <c r="A490">
        <v>2024</v>
      </c>
      <c r="B490" t="s">
        <v>30</v>
      </c>
      <c r="C490" t="s">
        <v>31</v>
      </c>
      <c r="D490">
        <v>21851</v>
      </c>
      <c r="E490" t="s">
        <v>232</v>
      </c>
      <c r="F490" s="12" t="s">
        <v>122</v>
      </c>
      <c r="G490" s="12" t="s">
        <v>122</v>
      </c>
      <c r="H490" t="s">
        <v>10</v>
      </c>
      <c r="I490" s="13" t="s">
        <v>737</v>
      </c>
      <c r="J490" s="13">
        <f>IF(H490="EA", I490, 0)</f>
      </c>
      <c r="K490" s="13">
        <f>IF(H490="KG", I490, I490 * VLOOKUP(D490,Sku_Consolidated!A2:U948,21,FALSE))</f>
      </c>
      <c r="L490" s="14" t="s">
        <v>36</v>
      </c>
      <c r="M490">
        <v>88</v>
      </c>
      <c r="N490" s="14" t="s">
        <v>738</v>
      </c>
      <c r="O490" s="14" t="s">
        <v>739</v>
      </c>
      <c r="P490" s="14" t="s">
        <v>36</v>
      </c>
      <c r="Q490" s="14" t="s">
        <v>739</v>
      </c>
      <c r="R490">
        <f>IF(IFERROR(VLOOKUP(U490,Store_Showcase!B2:H134,7, FALSE), TRUE)=TRUE, IF(IFERROR(VLOOKUP(U490,Store_SRP!B2:H103,7, FALSE), TRUE)=TRUE,VLOOKUP(U490,Store_VAM!B2:H271,7, FALSE),VLOOKUP(U490,Store_SRP!B2:H103,7, FALSE)), VLOOKUP(U490,Store_Showcase!B2:H134,7, FALSE))</f>
      </c>
      <c r="S490">
        <f>IF(IFERROR(VLOOKUP(U490,Store_Showcase!B2:K134,10, FALSE), TRUE)=TRUE, IF(IFERROR(VLOOKUP(U490,Store_SRP!B2:K103,10, FALSE), TRUE)=TRUE,VLOOKUP(U490,Store_VAM!B2:K271,10, FALSE),VLOOKUP(U490,Store_SRP!B2:K103,10, FALSE)), VLOOKUP(U490,Store_Showcase!B2:K134,10, FALSE))</f>
      </c>
      <c r="T490">
        <f>IF(VLOOKUP(D490,Sku_Consolidated!A2:S948,19,FALSE)="SHOWCASE", VLOOKUP(U490,Store_Showcase!B2:L134,11, FALSE), IF(VLOOKUP(D490,Sku_Consolidated!A2:S948,19,FALSE)="VAM",VLOOKUP(U490,Store_VAM!B2:L271,11, FALSE),VLOOKUP(U490,Store_SRP!B2:L103,11, FALSE)))</f>
      </c>
      <c r="U490" s="14">
        <v>2002</v>
      </c>
      <c r="V490">
        <f>IF(VLOOKUP(D490,Sku_Consolidated!A2:S948,19,FALSE)="SHOWCASE", VLOOKUP(U490,Store_Showcase!B2:C134,2, FALSE), IF(VLOOKUP(D490,Sku_Consolidated!A2:S948,19,FALSE)="VAM",VLOOKUP(U490,Store_VAM!B2:C271,2, FALSE),VLOOKUP(U490,Store_SRP!B2:C103,2, FALSE)))</f>
      </c>
      <c r="W490">
        <f>VLOOKUP(D490,Sku_Consolidated!A2:G948, 7, FALSE)</f>
      </c>
      <c r="X490">
        <f>VLOOKUP(D490,Sku_Consolidated!A2:K948, 11, FALSE)</f>
      </c>
      <c r="Y490">
        <f>VLOOKUP(D490,Sku_Consolidated!A2:H948, 8, FALSE)</f>
      </c>
      <c r="Z490">
        <f>VLOOKUP(D490,Sku_Consolidated!A2:I948, 9, FALSE)</f>
      </c>
      <c r="AA490" t="s">
        <v>41</v>
      </c>
      <c r="AB490">
        <f>VLOOKUP(D490,Sku_Consolidated!A2:E948, {5}, FALSE)</f>
      </c>
      <c r="AC490">
        <f>IF(VLOOKUP(D490,Sku_Consolidated!A2:S948,19,FALSE)="SHOWCASE", VLOOKUP(U490,Store_Showcase!B2:N134,13, FALSE), IF(VLOOKUP(D490,Sku_Consolidated!A2:S948,19,FALSE)="VAM",VLOOKUP(U490,Store_VAM!B2:N271,13, FALSE),VLOOKUP(U490,Store_SRP!B2:N103,13, FALSE)))</f>
      </c>
      <c r="AD490">
        <f>IF(IFERROR(AC490,TRUE)=TRUE, "-","OK")</f>
      </c>
      <c r="AE490">
        <f>IF(IFERROR(VLOOKUP(U490,Store_Showcase!B2:H134,{5}, FALSE), TRUE)=TRUE, IF(IFERROR(VLOOKUP(U490,Store_SRP!B2:H103,{5}, FALSE), TRUE)=TRUE,VLOOKUP(U490,Store_VAM!B2:H271,{5}, FALSE),VLOOKUP(U490,Store_SRP!B2:H103,{5}, FALSE)), VLOOKUP(U490,Store_Showcase!B2:H134,{5}, FALSE))</f>
      </c>
      <c r="AF490">
        <f>IF(IFERROR(VLOOKUP(U490,Store_Showcase!B2:H134,{6}, FALSE), TRUE)=TRUE, IF(IFERROR(VLOOKUP(U490,Store_SRP!B2:H103,{6}, FALSE), TRUE)=TRUE,VLOOKUP(U490,Store_VAM!B2:H271,{6}, FALSE),VLOOKUP(U490,Store_SRP!B2:H103,{6}, FALSE)), VLOOKUP(U490,Store_Showcase!B2:H134,{6}, FALSE))</f>
      </c>
      <c r="AG490">
        <f>VLOOKUP(D490,Sku_Consolidated!A2:R948,18,FALSE)</f>
      </c>
      <c r="AH490">
        <f>VLOOKUP(D490,Sku_Consolidated!A2:S948,19,FALSE)</f>
      </c>
      <c r="AI490">
        <f>VLOOKUP(D490,Sku_Consolidated!A2:T948,20,FALSE)</f>
      </c>
    </row>
    <row r="491" spans="1:35" x14ac:dyDescent="0.25">
      <c r="A491">
        <v>2024</v>
      </c>
      <c r="B491" t="s">
        <v>30</v>
      </c>
      <c r="C491" t="s">
        <v>31</v>
      </c>
      <c r="D491">
        <v>21866</v>
      </c>
      <c r="E491" t="s">
        <v>240</v>
      </c>
      <c r="F491" s="12" t="s">
        <v>122</v>
      </c>
      <c r="G491" s="12" t="s">
        <v>122</v>
      </c>
      <c r="H491" t="s">
        <v>10</v>
      </c>
      <c r="I491" s="13" t="s">
        <v>513</v>
      </c>
      <c r="J491" s="13">
        <f>IF(H491="EA", I491, 0)</f>
      </c>
      <c r="K491" s="13">
        <f>IF(H491="KG", I491, I491 * VLOOKUP(D491,Sku_Consolidated!A2:U948,21,FALSE))</f>
      </c>
      <c r="L491" s="14" t="s">
        <v>36</v>
      </c>
      <c r="M491">
        <v>88</v>
      </c>
      <c r="N491" s="14" t="s">
        <v>740</v>
      </c>
      <c r="O491" s="14" t="s">
        <v>741</v>
      </c>
      <c r="P491" s="14" t="s">
        <v>36</v>
      </c>
      <c r="Q491" s="14" t="s">
        <v>741</v>
      </c>
      <c r="R491">
        <f>IF(IFERROR(VLOOKUP(U491,Store_Showcase!B2:H134,7, FALSE), TRUE)=TRUE, IF(IFERROR(VLOOKUP(U491,Store_SRP!B2:H103,7, FALSE), TRUE)=TRUE,VLOOKUP(U491,Store_VAM!B2:H271,7, FALSE),VLOOKUP(U491,Store_SRP!B2:H103,7, FALSE)), VLOOKUP(U491,Store_Showcase!B2:H134,7, FALSE))</f>
      </c>
      <c r="S491">
        <f>IF(IFERROR(VLOOKUP(U491,Store_Showcase!B2:K134,10, FALSE), TRUE)=TRUE, IF(IFERROR(VLOOKUP(U491,Store_SRP!B2:K103,10, FALSE), TRUE)=TRUE,VLOOKUP(U491,Store_VAM!B2:K271,10, FALSE),VLOOKUP(U491,Store_SRP!B2:K103,10, FALSE)), VLOOKUP(U491,Store_Showcase!B2:K134,10, FALSE))</f>
      </c>
      <c r="T491">
        <f>IF(VLOOKUP(D491,Sku_Consolidated!A2:S948,19,FALSE)="SHOWCASE", VLOOKUP(U491,Store_Showcase!B2:L134,11, FALSE), IF(VLOOKUP(D491,Sku_Consolidated!A2:S948,19,FALSE)="VAM",VLOOKUP(U491,Store_VAM!B2:L271,11, FALSE),VLOOKUP(U491,Store_SRP!B2:L103,11, FALSE)))</f>
      </c>
      <c r="U491" s="14">
        <v>2002</v>
      </c>
      <c r="V491">
        <f>IF(VLOOKUP(D491,Sku_Consolidated!A2:S948,19,FALSE)="SHOWCASE", VLOOKUP(U491,Store_Showcase!B2:C134,2, FALSE), IF(VLOOKUP(D491,Sku_Consolidated!A2:S948,19,FALSE)="VAM",VLOOKUP(U491,Store_VAM!B2:C271,2, FALSE),VLOOKUP(U491,Store_SRP!B2:C103,2, FALSE)))</f>
      </c>
      <c r="W491">
        <f>VLOOKUP(D491,Sku_Consolidated!A2:G948, 7, FALSE)</f>
      </c>
      <c r="X491">
        <f>VLOOKUP(D491,Sku_Consolidated!A2:K948, 11, FALSE)</f>
      </c>
      <c r="Y491">
        <f>VLOOKUP(D491,Sku_Consolidated!A2:H948, 8, FALSE)</f>
      </c>
      <c r="Z491">
        <f>VLOOKUP(D491,Sku_Consolidated!A2:I948, 9, FALSE)</f>
      </c>
      <c r="AA491" t="s">
        <v>41</v>
      </c>
      <c r="AB491">
        <f>VLOOKUP(D491,Sku_Consolidated!A2:E948, {5}, FALSE)</f>
      </c>
      <c r="AC491">
        <f>IF(VLOOKUP(D491,Sku_Consolidated!A2:S948,19,FALSE)="SHOWCASE", VLOOKUP(U491,Store_Showcase!B2:N134,13, FALSE), IF(VLOOKUP(D491,Sku_Consolidated!A2:S948,19,FALSE)="VAM",VLOOKUP(U491,Store_VAM!B2:N271,13, FALSE),VLOOKUP(U491,Store_SRP!B2:N103,13, FALSE)))</f>
      </c>
      <c r="AD491">
        <f>IF(IFERROR(AC491,TRUE)=TRUE, "-","OK")</f>
      </c>
      <c r="AE491">
        <f>IF(IFERROR(VLOOKUP(U491,Store_Showcase!B2:H134,{5}, FALSE), TRUE)=TRUE, IF(IFERROR(VLOOKUP(U491,Store_SRP!B2:H103,{5}, FALSE), TRUE)=TRUE,VLOOKUP(U491,Store_VAM!B2:H271,{5}, FALSE),VLOOKUP(U491,Store_SRP!B2:H103,{5}, FALSE)), VLOOKUP(U491,Store_Showcase!B2:H134,{5}, FALSE))</f>
      </c>
      <c r="AF491">
        <f>IF(IFERROR(VLOOKUP(U491,Store_Showcase!B2:H134,{6}, FALSE), TRUE)=TRUE, IF(IFERROR(VLOOKUP(U491,Store_SRP!B2:H103,{6}, FALSE), TRUE)=TRUE,VLOOKUP(U491,Store_VAM!B2:H271,{6}, FALSE),VLOOKUP(U491,Store_SRP!B2:H103,{6}, FALSE)), VLOOKUP(U491,Store_Showcase!B2:H134,{6}, FALSE))</f>
      </c>
      <c r="AG491">
        <f>VLOOKUP(D491,Sku_Consolidated!A2:R948,18,FALSE)</f>
      </c>
      <c r="AH491">
        <f>VLOOKUP(D491,Sku_Consolidated!A2:S948,19,FALSE)</f>
      </c>
      <c r="AI491">
        <f>VLOOKUP(D491,Sku_Consolidated!A2:T948,20,FALSE)</f>
      </c>
    </row>
    <row r="492" spans="1:35" x14ac:dyDescent="0.25">
      <c r="A492">
        <v>2024</v>
      </c>
      <c r="B492" t="s">
        <v>30</v>
      </c>
      <c r="C492" t="s">
        <v>31</v>
      </c>
      <c r="D492">
        <v>21923</v>
      </c>
      <c r="E492" t="s">
        <v>248</v>
      </c>
      <c r="F492" s="12" t="s">
        <v>122</v>
      </c>
      <c r="G492" s="12" t="s">
        <v>122</v>
      </c>
      <c r="H492" t="s">
        <v>10</v>
      </c>
      <c r="I492" s="13" t="s">
        <v>344</v>
      </c>
      <c r="J492" s="13">
        <f>IF(H492="EA", I492, 0)</f>
      </c>
      <c r="K492" s="13">
        <f>IF(H492="KG", I492, I492 * VLOOKUP(D492,Sku_Consolidated!A2:U948,21,FALSE))</f>
      </c>
      <c r="L492" s="14" t="s">
        <v>36</v>
      </c>
      <c r="M492">
        <v>86</v>
      </c>
      <c r="N492" s="14" t="s">
        <v>742</v>
      </c>
      <c r="O492" s="14" t="s">
        <v>743</v>
      </c>
      <c r="P492" s="14" t="s">
        <v>36</v>
      </c>
      <c r="Q492" s="14" t="s">
        <v>743</v>
      </c>
      <c r="R492">
        <f>IF(IFERROR(VLOOKUP(U492,Store_Showcase!B2:H134,7, FALSE), TRUE)=TRUE, IF(IFERROR(VLOOKUP(U492,Store_SRP!B2:H103,7, FALSE), TRUE)=TRUE,VLOOKUP(U492,Store_VAM!B2:H271,7, FALSE),VLOOKUP(U492,Store_SRP!B2:H103,7, FALSE)), VLOOKUP(U492,Store_Showcase!B2:H134,7, FALSE))</f>
      </c>
      <c r="S492">
        <f>IF(IFERROR(VLOOKUP(U492,Store_Showcase!B2:K134,10, FALSE), TRUE)=TRUE, IF(IFERROR(VLOOKUP(U492,Store_SRP!B2:K103,10, FALSE), TRUE)=TRUE,VLOOKUP(U492,Store_VAM!B2:K271,10, FALSE),VLOOKUP(U492,Store_SRP!B2:K103,10, FALSE)), VLOOKUP(U492,Store_Showcase!B2:K134,10, FALSE))</f>
      </c>
      <c r="T492">
        <f>IF(VLOOKUP(D492,Sku_Consolidated!A2:S948,19,FALSE)="SHOWCASE", VLOOKUP(U492,Store_Showcase!B2:L134,11, FALSE), IF(VLOOKUP(D492,Sku_Consolidated!A2:S948,19,FALSE)="VAM",VLOOKUP(U492,Store_VAM!B2:L271,11, FALSE),VLOOKUP(U492,Store_SRP!B2:L103,11, FALSE)))</f>
      </c>
      <c r="U492" s="14">
        <v>2002</v>
      </c>
      <c r="V492">
        <f>IF(VLOOKUP(D492,Sku_Consolidated!A2:S948,19,FALSE)="SHOWCASE", VLOOKUP(U492,Store_Showcase!B2:C134,2, FALSE), IF(VLOOKUP(D492,Sku_Consolidated!A2:S948,19,FALSE)="VAM",VLOOKUP(U492,Store_VAM!B2:C271,2, FALSE),VLOOKUP(U492,Store_SRP!B2:C103,2, FALSE)))</f>
      </c>
      <c r="W492">
        <f>VLOOKUP(D492,Sku_Consolidated!A2:G948, 7, FALSE)</f>
      </c>
      <c r="X492">
        <f>VLOOKUP(D492,Sku_Consolidated!A2:K948, 11, FALSE)</f>
      </c>
      <c r="Y492">
        <f>VLOOKUP(D492,Sku_Consolidated!A2:H948, 8, FALSE)</f>
      </c>
      <c r="Z492">
        <f>VLOOKUP(D492,Sku_Consolidated!A2:I948, 9, FALSE)</f>
      </c>
      <c r="AA492" t="s">
        <v>41</v>
      </c>
      <c r="AB492">
        <f>VLOOKUP(D492,Sku_Consolidated!A2:E948, {5}, FALSE)</f>
      </c>
      <c r="AC492">
        <f>IF(VLOOKUP(D492,Sku_Consolidated!A2:S948,19,FALSE)="SHOWCASE", VLOOKUP(U492,Store_Showcase!B2:N134,13, FALSE), IF(VLOOKUP(D492,Sku_Consolidated!A2:S948,19,FALSE)="VAM",VLOOKUP(U492,Store_VAM!B2:N271,13, FALSE),VLOOKUP(U492,Store_SRP!B2:N103,13, FALSE)))</f>
      </c>
      <c r="AD492">
        <f>IF(IFERROR(AC492,TRUE)=TRUE, "-","OK")</f>
      </c>
      <c r="AE492">
        <f>IF(IFERROR(VLOOKUP(U492,Store_Showcase!B2:H134,{5}, FALSE), TRUE)=TRUE, IF(IFERROR(VLOOKUP(U492,Store_SRP!B2:H103,{5}, FALSE), TRUE)=TRUE,VLOOKUP(U492,Store_VAM!B2:H271,{5}, FALSE),VLOOKUP(U492,Store_SRP!B2:H103,{5}, FALSE)), VLOOKUP(U492,Store_Showcase!B2:H134,{5}, FALSE))</f>
      </c>
      <c r="AF492">
        <f>IF(IFERROR(VLOOKUP(U492,Store_Showcase!B2:H134,{6}, FALSE), TRUE)=TRUE, IF(IFERROR(VLOOKUP(U492,Store_SRP!B2:H103,{6}, FALSE), TRUE)=TRUE,VLOOKUP(U492,Store_VAM!B2:H271,{6}, FALSE),VLOOKUP(U492,Store_SRP!B2:H103,{6}, FALSE)), VLOOKUP(U492,Store_Showcase!B2:H134,{6}, FALSE))</f>
      </c>
      <c r="AG492">
        <f>VLOOKUP(D492,Sku_Consolidated!A2:R948,18,FALSE)</f>
      </c>
      <c r="AH492">
        <f>VLOOKUP(D492,Sku_Consolidated!A2:S948,19,FALSE)</f>
      </c>
      <c r="AI492">
        <f>VLOOKUP(D492,Sku_Consolidated!A2:T948,20,FALSE)</f>
      </c>
    </row>
    <row r="493" spans="1:35" x14ac:dyDescent="0.25">
      <c r="A493">
        <v>2024</v>
      </c>
      <c r="B493" t="s">
        <v>30</v>
      </c>
      <c r="C493" t="s">
        <v>31</v>
      </c>
      <c r="D493">
        <v>21825</v>
      </c>
      <c r="E493" t="s">
        <v>206</v>
      </c>
      <c r="F493" s="12" t="s">
        <v>82</v>
      </c>
      <c r="G493" s="12" t="s">
        <v>82</v>
      </c>
      <c r="H493" t="s">
        <v>10</v>
      </c>
      <c r="I493" s="13" t="s">
        <v>347</v>
      </c>
      <c r="J493" s="13">
        <f>IF(H493="EA", I493, 0)</f>
      </c>
      <c r="K493" s="13">
        <f>IF(H493="KG", I493, I493 * VLOOKUP(D493,Sku_Consolidated!A2:U948,21,FALSE))</f>
      </c>
      <c r="L493" s="14" t="s">
        <v>36</v>
      </c>
      <c r="M493">
        <v>88</v>
      </c>
      <c r="N493" s="14" t="s">
        <v>744</v>
      </c>
      <c r="O493" s="14" t="s">
        <v>745</v>
      </c>
      <c r="P493" s="14" t="s">
        <v>36</v>
      </c>
      <c r="Q493" s="14" t="s">
        <v>745</v>
      </c>
      <c r="R493">
        <f>IF(IFERROR(VLOOKUP(U493,Store_Showcase!B2:H134,7, FALSE), TRUE)=TRUE, IF(IFERROR(VLOOKUP(U493,Store_SRP!B2:H103,7, FALSE), TRUE)=TRUE,VLOOKUP(U493,Store_VAM!B2:H271,7, FALSE),VLOOKUP(U493,Store_SRP!B2:H103,7, FALSE)), VLOOKUP(U493,Store_Showcase!B2:H134,7, FALSE))</f>
      </c>
      <c r="S493">
        <f>IF(IFERROR(VLOOKUP(U493,Store_Showcase!B2:K134,10, FALSE), TRUE)=TRUE, IF(IFERROR(VLOOKUP(U493,Store_SRP!B2:K103,10, FALSE), TRUE)=TRUE,VLOOKUP(U493,Store_VAM!B2:K271,10, FALSE),VLOOKUP(U493,Store_SRP!B2:K103,10, FALSE)), VLOOKUP(U493,Store_Showcase!B2:K134,10, FALSE))</f>
      </c>
      <c r="T493">
        <f>IF(VLOOKUP(D493,Sku_Consolidated!A2:S948,19,FALSE)="SHOWCASE", VLOOKUP(U493,Store_Showcase!B2:L134,11, FALSE), IF(VLOOKUP(D493,Sku_Consolidated!A2:S948,19,FALSE)="VAM",VLOOKUP(U493,Store_VAM!B2:L271,11, FALSE),VLOOKUP(U493,Store_SRP!B2:L103,11, FALSE)))</f>
      </c>
      <c r="U493" s="14">
        <v>2002</v>
      </c>
      <c r="V493">
        <f>IF(VLOOKUP(D493,Sku_Consolidated!A2:S948,19,FALSE)="SHOWCASE", VLOOKUP(U493,Store_Showcase!B2:C134,2, FALSE), IF(VLOOKUP(D493,Sku_Consolidated!A2:S948,19,FALSE)="VAM",VLOOKUP(U493,Store_VAM!B2:C271,2, FALSE),VLOOKUP(U493,Store_SRP!B2:C103,2, FALSE)))</f>
      </c>
      <c r="W493">
        <f>VLOOKUP(D493,Sku_Consolidated!A2:G948, 7, FALSE)</f>
      </c>
      <c r="X493">
        <f>VLOOKUP(D493,Sku_Consolidated!A2:K948, 11, FALSE)</f>
      </c>
      <c r="Y493">
        <f>VLOOKUP(D493,Sku_Consolidated!A2:H948, 8, FALSE)</f>
      </c>
      <c r="Z493">
        <f>VLOOKUP(D493,Sku_Consolidated!A2:I948, 9, FALSE)</f>
      </c>
      <c r="AA493" t="s">
        <v>41</v>
      </c>
      <c r="AB493">
        <f>VLOOKUP(D493,Sku_Consolidated!A2:E948, {5}, FALSE)</f>
      </c>
      <c r="AC493">
        <f>IF(VLOOKUP(D493,Sku_Consolidated!A2:S948,19,FALSE)="SHOWCASE", VLOOKUP(U493,Store_Showcase!B2:N134,13, FALSE), IF(VLOOKUP(D493,Sku_Consolidated!A2:S948,19,FALSE)="VAM",VLOOKUP(U493,Store_VAM!B2:N271,13, FALSE),VLOOKUP(U493,Store_SRP!B2:N103,13, FALSE)))</f>
      </c>
      <c r="AD493">
        <f>IF(IFERROR(AC493,TRUE)=TRUE, "-","OK")</f>
      </c>
      <c r="AE493">
        <f>IF(IFERROR(VLOOKUP(U493,Store_Showcase!B2:H134,{5}, FALSE), TRUE)=TRUE, IF(IFERROR(VLOOKUP(U493,Store_SRP!B2:H103,{5}, FALSE), TRUE)=TRUE,VLOOKUP(U493,Store_VAM!B2:H271,{5}, FALSE),VLOOKUP(U493,Store_SRP!B2:H103,{5}, FALSE)), VLOOKUP(U493,Store_Showcase!B2:H134,{5}, FALSE))</f>
      </c>
      <c r="AF493">
        <f>IF(IFERROR(VLOOKUP(U493,Store_Showcase!B2:H134,{6}, FALSE), TRUE)=TRUE, IF(IFERROR(VLOOKUP(U493,Store_SRP!B2:H103,{6}, FALSE), TRUE)=TRUE,VLOOKUP(U493,Store_VAM!B2:H271,{6}, FALSE),VLOOKUP(U493,Store_SRP!B2:H103,{6}, FALSE)), VLOOKUP(U493,Store_Showcase!B2:H134,{6}, FALSE))</f>
      </c>
      <c r="AG493">
        <f>VLOOKUP(D493,Sku_Consolidated!A2:R948,18,FALSE)</f>
      </c>
      <c r="AH493">
        <f>VLOOKUP(D493,Sku_Consolidated!A2:S948,19,FALSE)</f>
      </c>
      <c r="AI493">
        <f>VLOOKUP(D493,Sku_Consolidated!A2:T948,20,FALSE)</f>
      </c>
    </row>
    <row r="494" spans="1:35" x14ac:dyDescent="0.25">
      <c r="A494">
        <v>2024</v>
      </c>
      <c r="B494" t="s">
        <v>30</v>
      </c>
      <c r="C494" t="s">
        <v>31</v>
      </c>
      <c r="D494">
        <v>21826</v>
      </c>
      <c r="E494" t="s">
        <v>416</v>
      </c>
      <c r="F494" s="12" t="s">
        <v>82</v>
      </c>
      <c r="G494" s="12" t="s">
        <v>82</v>
      </c>
      <c r="H494" t="s">
        <v>10</v>
      </c>
      <c r="I494" s="13" t="s">
        <v>659</v>
      </c>
      <c r="J494" s="13">
        <f>IF(H494="EA", I494, 0)</f>
      </c>
      <c r="K494" s="13">
        <f>IF(H494="KG", I494, I494 * VLOOKUP(D494,Sku_Consolidated!A2:U948,21,FALSE))</f>
      </c>
      <c r="L494" s="14" t="s">
        <v>36</v>
      </c>
      <c r="M494">
        <v>88</v>
      </c>
      <c r="N494" s="14" t="s">
        <v>746</v>
      </c>
      <c r="O494" s="14" t="s">
        <v>747</v>
      </c>
      <c r="P494" s="14" t="s">
        <v>36</v>
      </c>
      <c r="Q494" s="14" t="s">
        <v>747</v>
      </c>
      <c r="R494">
        <f>IF(IFERROR(VLOOKUP(U494,Store_Showcase!B2:H134,7, FALSE), TRUE)=TRUE, IF(IFERROR(VLOOKUP(U494,Store_SRP!B2:H103,7, FALSE), TRUE)=TRUE,VLOOKUP(U494,Store_VAM!B2:H271,7, FALSE),VLOOKUP(U494,Store_SRP!B2:H103,7, FALSE)), VLOOKUP(U494,Store_Showcase!B2:H134,7, FALSE))</f>
      </c>
      <c r="S494">
        <f>IF(IFERROR(VLOOKUP(U494,Store_Showcase!B2:K134,10, FALSE), TRUE)=TRUE, IF(IFERROR(VLOOKUP(U494,Store_SRP!B2:K103,10, FALSE), TRUE)=TRUE,VLOOKUP(U494,Store_VAM!B2:K271,10, FALSE),VLOOKUP(U494,Store_SRP!B2:K103,10, FALSE)), VLOOKUP(U494,Store_Showcase!B2:K134,10, FALSE))</f>
      </c>
      <c r="T494">
        <f>IF(VLOOKUP(D494,Sku_Consolidated!A2:S948,19,FALSE)="SHOWCASE", VLOOKUP(U494,Store_Showcase!B2:L134,11, FALSE), IF(VLOOKUP(D494,Sku_Consolidated!A2:S948,19,FALSE)="VAM",VLOOKUP(U494,Store_VAM!B2:L271,11, FALSE),VLOOKUP(U494,Store_SRP!B2:L103,11, FALSE)))</f>
      </c>
      <c r="U494" s="14">
        <v>2002</v>
      </c>
      <c r="V494">
        <f>IF(VLOOKUP(D494,Sku_Consolidated!A2:S948,19,FALSE)="SHOWCASE", VLOOKUP(U494,Store_Showcase!B2:C134,2, FALSE), IF(VLOOKUP(D494,Sku_Consolidated!A2:S948,19,FALSE)="VAM",VLOOKUP(U494,Store_VAM!B2:C271,2, FALSE),VLOOKUP(U494,Store_SRP!B2:C103,2, FALSE)))</f>
      </c>
      <c r="W494">
        <f>VLOOKUP(D494,Sku_Consolidated!A2:G948, 7, FALSE)</f>
      </c>
      <c r="X494">
        <f>VLOOKUP(D494,Sku_Consolidated!A2:K948, 11, FALSE)</f>
      </c>
      <c r="Y494">
        <f>VLOOKUP(D494,Sku_Consolidated!A2:H948, 8, FALSE)</f>
      </c>
      <c r="Z494">
        <f>VLOOKUP(D494,Sku_Consolidated!A2:I948, 9, FALSE)</f>
      </c>
      <c r="AA494" t="s">
        <v>41</v>
      </c>
      <c r="AB494">
        <f>VLOOKUP(D494,Sku_Consolidated!A2:E948, {5}, FALSE)</f>
      </c>
      <c r="AC494">
        <f>IF(VLOOKUP(D494,Sku_Consolidated!A2:S948,19,FALSE)="SHOWCASE", VLOOKUP(U494,Store_Showcase!B2:N134,13, FALSE), IF(VLOOKUP(D494,Sku_Consolidated!A2:S948,19,FALSE)="VAM",VLOOKUP(U494,Store_VAM!B2:N271,13, FALSE),VLOOKUP(U494,Store_SRP!B2:N103,13, FALSE)))</f>
      </c>
      <c r="AD494">
        <f>IF(IFERROR(AC494,TRUE)=TRUE, "-","OK")</f>
      </c>
      <c r="AE494">
        <f>IF(IFERROR(VLOOKUP(U494,Store_Showcase!B2:H134,{5}, FALSE), TRUE)=TRUE, IF(IFERROR(VLOOKUP(U494,Store_SRP!B2:H103,{5}, FALSE), TRUE)=TRUE,VLOOKUP(U494,Store_VAM!B2:H271,{5}, FALSE),VLOOKUP(U494,Store_SRP!B2:H103,{5}, FALSE)), VLOOKUP(U494,Store_Showcase!B2:H134,{5}, FALSE))</f>
      </c>
      <c r="AF494">
        <f>IF(IFERROR(VLOOKUP(U494,Store_Showcase!B2:H134,{6}, FALSE), TRUE)=TRUE, IF(IFERROR(VLOOKUP(U494,Store_SRP!B2:H103,{6}, FALSE), TRUE)=TRUE,VLOOKUP(U494,Store_VAM!B2:H271,{6}, FALSE),VLOOKUP(U494,Store_SRP!B2:H103,{6}, FALSE)), VLOOKUP(U494,Store_Showcase!B2:H134,{6}, FALSE))</f>
      </c>
      <c r="AG494">
        <f>VLOOKUP(D494,Sku_Consolidated!A2:R948,18,FALSE)</f>
      </c>
      <c r="AH494">
        <f>VLOOKUP(D494,Sku_Consolidated!A2:S948,19,FALSE)</f>
      </c>
      <c r="AI494">
        <f>VLOOKUP(D494,Sku_Consolidated!A2:T948,20,FALSE)</f>
      </c>
    </row>
    <row r="495" spans="1:35" x14ac:dyDescent="0.25">
      <c r="A495">
        <v>2024</v>
      </c>
      <c r="B495" t="s">
        <v>30</v>
      </c>
      <c r="C495" t="s">
        <v>31</v>
      </c>
      <c r="D495">
        <v>21827</v>
      </c>
      <c r="E495" t="s">
        <v>210</v>
      </c>
      <c r="F495" s="12" t="s">
        <v>82</v>
      </c>
      <c r="G495" s="12" t="s">
        <v>82</v>
      </c>
      <c r="H495" t="s">
        <v>10</v>
      </c>
      <c r="I495" s="13" t="s">
        <v>748</v>
      </c>
      <c r="J495" s="13">
        <f>IF(H495="EA", I495, 0)</f>
      </c>
      <c r="K495" s="13">
        <f>IF(H495="KG", I495, I495 * VLOOKUP(D495,Sku_Consolidated!A2:U948,21,FALSE))</f>
      </c>
      <c r="L495" s="14" t="s">
        <v>36</v>
      </c>
      <c r="M495">
        <v>88</v>
      </c>
      <c r="N495" s="14" t="s">
        <v>749</v>
      </c>
      <c r="O495" s="14" t="s">
        <v>750</v>
      </c>
      <c r="P495" s="14" t="s">
        <v>751</v>
      </c>
      <c r="Q495" s="14" t="s">
        <v>752</v>
      </c>
      <c r="R495">
        <f>IF(IFERROR(VLOOKUP(U495,Store_Showcase!B2:H134,7, FALSE), TRUE)=TRUE, IF(IFERROR(VLOOKUP(U495,Store_SRP!B2:H103,7, FALSE), TRUE)=TRUE,VLOOKUP(U495,Store_VAM!B2:H271,7, FALSE),VLOOKUP(U495,Store_SRP!B2:H103,7, FALSE)), VLOOKUP(U495,Store_Showcase!B2:H134,7, FALSE))</f>
      </c>
      <c r="S495">
        <f>IF(IFERROR(VLOOKUP(U495,Store_Showcase!B2:K134,10, FALSE), TRUE)=TRUE, IF(IFERROR(VLOOKUP(U495,Store_SRP!B2:K103,10, FALSE), TRUE)=TRUE,VLOOKUP(U495,Store_VAM!B2:K271,10, FALSE),VLOOKUP(U495,Store_SRP!B2:K103,10, FALSE)), VLOOKUP(U495,Store_Showcase!B2:K134,10, FALSE))</f>
      </c>
      <c r="T495">
        <f>IF(VLOOKUP(D495,Sku_Consolidated!A2:S948,19,FALSE)="SHOWCASE", VLOOKUP(U495,Store_Showcase!B2:L134,11, FALSE), IF(VLOOKUP(D495,Sku_Consolidated!A2:S948,19,FALSE)="VAM",VLOOKUP(U495,Store_VAM!B2:L271,11, FALSE),VLOOKUP(U495,Store_SRP!B2:L103,11, FALSE)))</f>
      </c>
      <c r="U495" s="14">
        <v>2002</v>
      </c>
      <c r="V495">
        <f>IF(VLOOKUP(D495,Sku_Consolidated!A2:S948,19,FALSE)="SHOWCASE", VLOOKUP(U495,Store_Showcase!B2:C134,2, FALSE), IF(VLOOKUP(D495,Sku_Consolidated!A2:S948,19,FALSE)="VAM",VLOOKUP(U495,Store_VAM!B2:C271,2, FALSE),VLOOKUP(U495,Store_SRP!B2:C103,2, FALSE)))</f>
      </c>
      <c r="W495">
        <f>VLOOKUP(D495,Sku_Consolidated!A2:G948, 7, FALSE)</f>
      </c>
      <c r="X495">
        <f>VLOOKUP(D495,Sku_Consolidated!A2:K948, 11, FALSE)</f>
      </c>
      <c r="Y495">
        <f>VLOOKUP(D495,Sku_Consolidated!A2:H948, 8, FALSE)</f>
      </c>
      <c r="Z495">
        <f>VLOOKUP(D495,Sku_Consolidated!A2:I948, 9, FALSE)</f>
      </c>
      <c r="AA495" t="s">
        <v>41</v>
      </c>
      <c r="AB495">
        <f>VLOOKUP(D495,Sku_Consolidated!A2:E948, {5}, FALSE)</f>
      </c>
      <c r="AC495">
        <f>IF(VLOOKUP(D495,Sku_Consolidated!A2:S948,19,FALSE)="SHOWCASE", VLOOKUP(U495,Store_Showcase!B2:N134,13, FALSE), IF(VLOOKUP(D495,Sku_Consolidated!A2:S948,19,FALSE)="VAM",VLOOKUP(U495,Store_VAM!B2:N271,13, FALSE),VLOOKUP(U495,Store_SRP!B2:N103,13, FALSE)))</f>
      </c>
      <c r="AD495">
        <f>IF(IFERROR(AC495,TRUE)=TRUE, "-","OK")</f>
      </c>
      <c r="AE495">
        <f>IF(IFERROR(VLOOKUP(U495,Store_Showcase!B2:H134,{5}, FALSE), TRUE)=TRUE, IF(IFERROR(VLOOKUP(U495,Store_SRP!B2:H103,{5}, FALSE), TRUE)=TRUE,VLOOKUP(U495,Store_VAM!B2:H271,{5}, FALSE),VLOOKUP(U495,Store_SRP!B2:H103,{5}, FALSE)), VLOOKUP(U495,Store_Showcase!B2:H134,{5}, FALSE))</f>
      </c>
      <c r="AF495">
        <f>IF(IFERROR(VLOOKUP(U495,Store_Showcase!B2:H134,{6}, FALSE), TRUE)=TRUE, IF(IFERROR(VLOOKUP(U495,Store_SRP!B2:H103,{6}, FALSE), TRUE)=TRUE,VLOOKUP(U495,Store_VAM!B2:H271,{6}, FALSE),VLOOKUP(U495,Store_SRP!B2:H103,{6}, FALSE)), VLOOKUP(U495,Store_Showcase!B2:H134,{6}, FALSE))</f>
      </c>
      <c r="AG495">
        <f>VLOOKUP(D495,Sku_Consolidated!A2:R948,18,FALSE)</f>
      </c>
      <c r="AH495">
        <f>VLOOKUP(D495,Sku_Consolidated!A2:S948,19,FALSE)</f>
      </c>
      <c r="AI495">
        <f>VLOOKUP(D495,Sku_Consolidated!A2:T948,20,FALSE)</f>
      </c>
    </row>
    <row r="496" spans="1:35" x14ac:dyDescent="0.25">
      <c r="A496">
        <v>2024</v>
      </c>
      <c r="B496" t="s">
        <v>30</v>
      </c>
      <c r="C496" t="s">
        <v>31</v>
      </c>
      <c r="D496">
        <v>21832</v>
      </c>
      <c r="E496" t="s">
        <v>264</v>
      </c>
      <c r="F496" s="12" t="s">
        <v>82</v>
      </c>
      <c r="G496" s="12" t="s">
        <v>82</v>
      </c>
      <c r="H496" t="s">
        <v>10</v>
      </c>
      <c r="I496" s="13" t="s">
        <v>753</v>
      </c>
      <c r="J496" s="13">
        <f>IF(H496="EA", I496, 0)</f>
      </c>
      <c r="K496" s="13">
        <f>IF(H496="KG", I496, I496 * VLOOKUP(D496,Sku_Consolidated!A2:U948,21,FALSE))</f>
      </c>
      <c r="L496" s="14" t="s">
        <v>36</v>
      </c>
      <c r="M496">
        <v>88</v>
      </c>
      <c r="N496" s="14" t="s">
        <v>754</v>
      </c>
      <c r="O496" s="14" t="s">
        <v>755</v>
      </c>
      <c r="P496" s="14" t="s">
        <v>36</v>
      </c>
      <c r="Q496" s="14" t="s">
        <v>755</v>
      </c>
      <c r="R496">
        <f>IF(IFERROR(VLOOKUP(U496,Store_Showcase!B2:H134,7, FALSE), TRUE)=TRUE, IF(IFERROR(VLOOKUP(U496,Store_SRP!B2:H103,7, FALSE), TRUE)=TRUE,VLOOKUP(U496,Store_VAM!B2:H271,7, FALSE),VLOOKUP(U496,Store_SRP!B2:H103,7, FALSE)), VLOOKUP(U496,Store_Showcase!B2:H134,7, FALSE))</f>
      </c>
      <c r="S496">
        <f>IF(IFERROR(VLOOKUP(U496,Store_Showcase!B2:K134,10, FALSE), TRUE)=TRUE, IF(IFERROR(VLOOKUP(U496,Store_SRP!B2:K103,10, FALSE), TRUE)=TRUE,VLOOKUP(U496,Store_VAM!B2:K271,10, FALSE),VLOOKUP(U496,Store_SRP!B2:K103,10, FALSE)), VLOOKUP(U496,Store_Showcase!B2:K134,10, FALSE))</f>
      </c>
      <c r="T496">
        <f>IF(VLOOKUP(D496,Sku_Consolidated!A2:S948,19,FALSE)="SHOWCASE", VLOOKUP(U496,Store_Showcase!B2:L134,11, FALSE), IF(VLOOKUP(D496,Sku_Consolidated!A2:S948,19,FALSE)="VAM",VLOOKUP(U496,Store_VAM!B2:L271,11, FALSE),VLOOKUP(U496,Store_SRP!B2:L103,11, FALSE)))</f>
      </c>
      <c r="U496" s="14">
        <v>2002</v>
      </c>
      <c r="V496">
        <f>IF(VLOOKUP(D496,Sku_Consolidated!A2:S948,19,FALSE)="SHOWCASE", VLOOKUP(U496,Store_Showcase!B2:C134,2, FALSE), IF(VLOOKUP(D496,Sku_Consolidated!A2:S948,19,FALSE)="VAM",VLOOKUP(U496,Store_VAM!B2:C271,2, FALSE),VLOOKUP(U496,Store_SRP!B2:C103,2, FALSE)))</f>
      </c>
      <c r="W496">
        <f>VLOOKUP(D496,Sku_Consolidated!A2:G948, 7, FALSE)</f>
      </c>
      <c r="X496">
        <f>VLOOKUP(D496,Sku_Consolidated!A2:K948, 11, FALSE)</f>
      </c>
      <c r="Y496">
        <f>VLOOKUP(D496,Sku_Consolidated!A2:H948, 8, FALSE)</f>
      </c>
      <c r="Z496">
        <f>VLOOKUP(D496,Sku_Consolidated!A2:I948, 9, FALSE)</f>
      </c>
      <c r="AA496" t="s">
        <v>41</v>
      </c>
      <c r="AB496">
        <f>VLOOKUP(D496,Sku_Consolidated!A2:E948, {5}, FALSE)</f>
      </c>
      <c r="AC496">
        <f>IF(VLOOKUP(D496,Sku_Consolidated!A2:S948,19,FALSE)="SHOWCASE", VLOOKUP(U496,Store_Showcase!B2:N134,13, FALSE), IF(VLOOKUP(D496,Sku_Consolidated!A2:S948,19,FALSE)="VAM",VLOOKUP(U496,Store_VAM!B2:N271,13, FALSE),VLOOKUP(U496,Store_SRP!B2:N103,13, FALSE)))</f>
      </c>
      <c r="AD496">
        <f>IF(IFERROR(AC496,TRUE)=TRUE, "-","OK")</f>
      </c>
      <c r="AE496">
        <f>IF(IFERROR(VLOOKUP(U496,Store_Showcase!B2:H134,{5}, FALSE), TRUE)=TRUE, IF(IFERROR(VLOOKUP(U496,Store_SRP!B2:H103,{5}, FALSE), TRUE)=TRUE,VLOOKUP(U496,Store_VAM!B2:H271,{5}, FALSE),VLOOKUP(U496,Store_SRP!B2:H103,{5}, FALSE)), VLOOKUP(U496,Store_Showcase!B2:H134,{5}, FALSE))</f>
      </c>
      <c r="AF496">
        <f>IF(IFERROR(VLOOKUP(U496,Store_Showcase!B2:H134,{6}, FALSE), TRUE)=TRUE, IF(IFERROR(VLOOKUP(U496,Store_SRP!B2:H103,{6}, FALSE), TRUE)=TRUE,VLOOKUP(U496,Store_VAM!B2:H271,{6}, FALSE),VLOOKUP(U496,Store_SRP!B2:H103,{6}, FALSE)), VLOOKUP(U496,Store_Showcase!B2:H134,{6}, FALSE))</f>
      </c>
      <c r="AG496">
        <f>VLOOKUP(D496,Sku_Consolidated!A2:R948,18,FALSE)</f>
      </c>
      <c r="AH496">
        <f>VLOOKUP(D496,Sku_Consolidated!A2:S948,19,FALSE)</f>
      </c>
      <c r="AI496">
        <f>VLOOKUP(D496,Sku_Consolidated!A2:T948,20,FALSE)</f>
      </c>
    </row>
    <row r="497" spans="1:35" x14ac:dyDescent="0.25">
      <c r="A497">
        <v>2024</v>
      </c>
      <c r="B497" t="s">
        <v>30</v>
      </c>
      <c r="C497" t="s">
        <v>31</v>
      </c>
      <c r="D497">
        <v>21834</v>
      </c>
      <c r="E497" t="s">
        <v>216</v>
      </c>
      <c r="F497" s="12" t="s">
        <v>82</v>
      </c>
      <c r="G497" s="12" t="s">
        <v>82</v>
      </c>
      <c r="H497" t="s">
        <v>10</v>
      </c>
      <c r="I497" s="13" t="s">
        <v>596</v>
      </c>
      <c r="J497" s="13">
        <f>IF(H497="EA", I497, 0)</f>
      </c>
      <c r="K497" s="13">
        <f>IF(H497="KG", I497, I497 * VLOOKUP(D497,Sku_Consolidated!A2:U948,21,FALSE))</f>
      </c>
      <c r="L497" s="14" t="s">
        <v>36</v>
      </c>
      <c r="M497">
        <v>88</v>
      </c>
      <c r="N497" s="14" t="s">
        <v>756</v>
      </c>
      <c r="O497" s="14" t="s">
        <v>757</v>
      </c>
      <c r="P497" s="14" t="s">
        <v>36</v>
      </c>
      <c r="Q497" s="14" t="s">
        <v>757</v>
      </c>
      <c r="R497">
        <f>IF(IFERROR(VLOOKUP(U497,Store_Showcase!B2:H134,7, FALSE), TRUE)=TRUE, IF(IFERROR(VLOOKUP(U497,Store_SRP!B2:H103,7, FALSE), TRUE)=TRUE,VLOOKUP(U497,Store_VAM!B2:H271,7, FALSE),VLOOKUP(U497,Store_SRP!B2:H103,7, FALSE)), VLOOKUP(U497,Store_Showcase!B2:H134,7, FALSE))</f>
      </c>
      <c r="S497">
        <f>IF(IFERROR(VLOOKUP(U497,Store_Showcase!B2:K134,10, FALSE), TRUE)=TRUE, IF(IFERROR(VLOOKUP(U497,Store_SRP!B2:K103,10, FALSE), TRUE)=TRUE,VLOOKUP(U497,Store_VAM!B2:K271,10, FALSE),VLOOKUP(U497,Store_SRP!B2:K103,10, FALSE)), VLOOKUP(U497,Store_Showcase!B2:K134,10, FALSE))</f>
      </c>
      <c r="T497">
        <f>IF(VLOOKUP(D497,Sku_Consolidated!A2:S948,19,FALSE)="SHOWCASE", VLOOKUP(U497,Store_Showcase!B2:L134,11, FALSE), IF(VLOOKUP(D497,Sku_Consolidated!A2:S948,19,FALSE)="VAM",VLOOKUP(U497,Store_VAM!B2:L271,11, FALSE),VLOOKUP(U497,Store_SRP!B2:L103,11, FALSE)))</f>
      </c>
      <c r="U497" s="14">
        <v>2002</v>
      </c>
      <c r="V497">
        <f>IF(VLOOKUP(D497,Sku_Consolidated!A2:S948,19,FALSE)="SHOWCASE", VLOOKUP(U497,Store_Showcase!B2:C134,2, FALSE), IF(VLOOKUP(D497,Sku_Consolidated!A2:S948,19,FALSE)="VAM",VLOOKUP(U497,Store_VAM!B2:C271,2, FALSE),VLOOKUP(U497,Store_SRP!B2:C103,2, FALSE)))</f>
      </c>
      <c r="W497">
        <f>VLOOKUP(D497,Sku_Consolidated!A2:G948, 7, FALSE)</f>
      </c>
      <c r="X497">
        <f>VLOOKUP(D497,Sku_Consolidated!A2:K948, 11, FALSE)</f>
      </c>
      <c r="Y497">
        <f>VLOOKUP(D497,Sku_Consolidated!A2:H948, 8, FALSE)</f>
      </c>
      <c r="Z497">
        <f>VLOOKUP(D497,Sku_Consolidated!A2:I948, 9, FALSE)</f>
      </c>
      <c r="AA497" t="s">
        <v>41</v>
      </c>
      <c r="AB497">
        <f>VLOOKUP(D497,Sku_Consolidated!A2:E948, {5}, FALSE)</f>
      </c>
      <c r="AC497">
        <f>IF(VLOOKUP(D497,Sku_Consolidated!A2:S948,19,FALSE)="SHOWCASE", VLOOKUP(U497,Store_Showcase!B2:N134,13, FALSE), IF(VLOOKUP(D497,Sku_Consolidated!A2:S948,19,FALSE)="VAM",VLOOKUP(U497,Store_VAM!B2:N271,13, FALSE),VLOOKUP(U497,Store_SRP!B2:N103,13, FALSE)))</f>
      </c>
      <c r="AD497">
        <f>IF(IFERROR(AC497,TRUE)=TRUE, "-","OK")</f>
      </c>
      <c r="AE497">
        <f>IF(IFERROR(VLOOKUP(U497,Store_Showcase!B2:H134,{5}, FALSE), TRUE)=TRUE, IF(IFERROR(VLOOKUP(U497,Store_SRP!B2:H103,{5}, FALSE), TRUE)=TRUE,VLOOKUP(U497,Store_VAM!B2:H271,{5}, FALSE),VLOOKUP(U497,Store_SRP!B2:H103,{5}, FALSE)), VLOOKUP(U497,Store_Showcase!B2:H134,{5}, FALSE))</f>
      </c>
      <c r="AF497">
        <f>IF(IFERROR(VLOOKUP(U497,Store_Showcase!B2:H134,{6}, FALSE), TRUE)=TRUE, IF(IFERROR(VLOOKUP(U497,Store_SRP!B2:H103,{6}, FALSE), TRUE)=TRUE,VLOOKUP(U497,Store_VAM!B2:H271,{6}, FALSE),VLOOKUP(U497,Store_SRP!B2:H103,{6}, FALSE)), VLOOKUP(U497,Store_Showcase!B2:H134,{6}, FALSE))</f>
      </c>
      <c r="AG497">
        <f>VLOOKUP(D497,Sku_Consolidated!A2:R948,18,FALSE)</f>
      </c>
      <c r="AH497">
        <f>VLOOKUP(D497,Sku_Consolidated!A2:S948,19,FALSE)</f>
      </c>
      <c r="AI497">
        <f>VLOOKUP(D497,Sku_Consolidated!A2:T948,20,FALSE)</f>
      </c>
    </row>
    <row r="498" spans="1:35" x14ac:dyDescent="0.25">
      <c r="A498">
        <v>2024</v>
      </c>
      <c r="B498" t="s">
        <v>30</v>
      </c>
      <c r="C498" t="s">
        <v>31</v>
      </c>
      <c r="D498">
        <v>21834</v>
      </c>
      <c r="E498" t="s">
        <v>216</v>
      </c>
      <c r="F498" s="12" t="s">
        <v>82</v>
      </c>
      <c r="G498" s="12" t="s">
        <v>90</v>
      </c>
      <c r="H498" t="s">
        <v>10</v>
      </c>
      <c r="I498" s="13" t="s">
        <v>687</v>
      </c>
      <c r="J498" s="13">
        <f>IF(H498="EA", I498, 0)</f>
      </c>
      <c r="K498" s="13">
        <f>IF(H498="KG", I498, I498 * VLOOKUP(D498,Sku_Consolidated!A2:U948,21,FALSE))</f>
      </c>
      <c r="L498" s="14" t="s">
        <v>36</v>
      </c>
      <c r="M498">
        <v>88</v>
      </c>
      <c r="N498" s="14" t="s">
        <v>758</v>
      </c>
      <c r="O498" s="14" t="s">
        <v>759</v>
      </c>
      <c r="P498" s="14" t="s">
        <v>36</v>
      </c>
      <c r="Q498" s="14" t="s">
        <v>759</v>
      </c>
      <c r="R498">
        <f>IF(IFERROR(VLOOKUP(U498,Store_Showcase!B2:H134,7, FALSE), TRUE)=TRUE, IF(IFERROR(VLOOKUP(U498,Store_SRP!B2:H103,7, FALSE), TRUE)=TRUE,VLOOKUP(U498,Store_VAM!B2:H271,7, FALSE),VLOOKUP(U498,Store_SRP!B2:H103,7, FALSE)), VLOOKUP(U498,Store_Showcase!B2:H134,7, FALSE))</f>
      </c>
      <c r="S498">
        <f>IF(IFERROR(VLOOKUP(U498,Store_Showcase!B2:K134,10, FALSE), TRUE)=TRUE, IF(IFERROR(VLOOKUP(U498,Store_SRP!B2:K103,10, FALSE), TRUE)=TRUE,VLOOKUP(U498,Store_VAM!B2:K271,10, FALSE),VLOOKUP(U498,Store_SRP!B2:K103,10, FALSE)), VLOOKUP(U498,Store_Showcase!B2:K134,10, FALSE))</f>
      </c>
      <c r="T498">
        <f>IF(VLOOKUP(D498,Sku_Consolidated!A2:S948,19,FALSE)="SHOWCASE", VLOOKUP(U498,Store_Showcase!B2:L134,11, FALSE), IF(VLOOKUP(D498,Sku_Consolidated!A2:S948,19,FALSE)="VAM",VLOOKUP(U498,Store_VAM!B2:L271,11, FALSE),VLOOKUP(U498,Store_SRP!B2:L103,11, FALSE)))</f>
      </c>
      <c r="U498" s="14">
        <v>2002</v>
      </c>
      <c r="V498">
        <f>IF(VLOOKUP(D498,Sku_Consolidated!A2:S948,19,FALSE)="SHOWCASE", VLOOKUP(U498,Store_Showcase!B2:C134,2, FALSE), IF(VLOOKUP(D498,Sku_Consolidated!A2:S948,19,FALSE)="VAM",VLOOKUP(U498,Store_VAM!B2:C271,2, FALSE),VLOOKUP(U498,Store_SRP!B2:C103,2, FALSE)))</f>
      </c>
      <c r="W498">
        <f>VLOOKUP(D498,Sku_Consolidated!A2:G948, 7, FALSE)</f>
      </c>
      <c r="X498">
        <f>VLOOKUP(D498,Sku_Consolidated!A2:K948, 11, FALSE)</f>
      </c>
      <c r="Y498">
        <f>VLOOKUP(D498,Sku_Consolidated!A2:H948, 8, FALSE)</f>
      </c>
      <c r="Z498">
        <f>VLOOKUP(D498,Sku_Consolidated!A2:I948, 9, FALSE)</f>
      </c>
      <c r="AA498" t="s">
        <v>41</v>
      </c>
      <c r="AB498">
        <f>VLOOKUP(D498,Sku_Consolidated!A2:E948, {5}, FALSE)</f>
      </c>
      <c r="AC498">
        <f>IF(VLOOKUP(D498,Sku_Consolidated!A2:S948,19,FALSE)="SHOWCASE", VLOOKUP(U498,Store_Showcase!B2:N134,13, FALSE), IF(VLOOKUP(D498,Sku_Consolidated!A2:S948,19,FALSE)="VAM",VLOOKUP(U498,Store_VAM!B2:N271,13, FALSE),VLOOKUP(U498,Store_SRP!B2:N103,13, FALSE)))</f>
      </c>
      <c r="AD498">
        <f>IF(IFERROR(AC498,TRUE)=TRUE, "-","OK")</f>
      </c>
      <c r="AE498">
        <f>IF(IFERROR(VLOOKUP(U498,Store_Showcase!B2:H134,{5}, FALSE), TRUE)=TRUE, IF(IFERROR(VLOOKUP(U498,Store_SRP!B2:H103,{5}, FALSE), TRUE)=TRUE,VLOOKUP(U498,Store_VAM!B2:H271,{5}, FALSE),VLOOKUP(U498,Store_SRP!B2:H103,{5}, FALSE)), VLOOKUP(U498,Store_Showcase!B2:H134,{5}, FALSE))</f>
      </c>
      <c r="AF498">
        <f>IF(IFERROR(VLOOKUP(U498,Store_Showcase!B2:H134,{6}, FALSE), TRUE)=TRUE, IF(IFERROR(VLOOKUP(U498,Store_SRP!B2:H103,{6}, FALSE), TRUE)=TRUE,VLOOKUP(U498,Store_VAM!B2:H271,{6}, FALSE),VLOOKUP(U498,Store_SRP!B2:H103,{6}, FALSE)), VLOOKUP(U498,Store_Showcase!B2:H134,{6}, FALSE))</f>
      </c>
      <c r="AG498">
        <f>VLOOKUP(D498,Sku_Consolidated!A2:R948,18,FALSE)</f>
      </c>
      <c r="AH498">
        <f>VLOOKUP(D498,Sku_Consolidated!A2:S948,19,FALSE)</f>
      </c>
      <c r="AI498">
        <f>VLOOKUP(D498,Sku_Consolidated!A2:T948,20,FALSE)</f>
      </c>
    </row>
    <row r="499" spans="1:35" x14ac:dyDescent="0.25">
      <c r="A499">
        <v>2024</v>
      </c>
      <c r="B499" t="s">
        <v>30</v>
      </c>
      <c r="C499" t="s">
        <v>31</v>
      </c>
      <c r="D499">
        <v>21834</v>
      </c>
      <c r="E499" t="s">
        <v>216</v>
      </c>
      <c r="F499" s="12" t="s">
        <v>82</v>
      </c>
      <c r="G499" s="12" t="s">
        <v>112</v>
      </c>
      <c r="H499" t="s">
        <v>10</v>
      </c>
      <c r="I499" s="13" t="s">
        <v>276</v>
      </c>
      <c r="J499" s="13">
        <f>IF(H499="EA", I499, 0)</f>
      </c>
      <c r="K499" s="13">
        <f>IF(H499="KG", I499, I499 * VLOOKUP(D499,Sku_Consolidated!A2:U948,21,FALSE))</f>
      </c>
      <c r="L499" s="14" t="s">
        <v>36</v>
      </c>
      <c r="M499">
        <v>88</v>
      </c>
      <c r="N499" s="14" t="s">
        <v>760</v>
      </c>
      <c r="O499" s="14" t="s">
        <v>761</v>
      </c>
      <c r="P499" s="14" t="s">
        <v>36</v>
      </c>
      <c r="Q499" s="14" t="s">
        <v>761</v>
      </c>
      <c r="R499">
        <f>IF(IFERROR(VLOOKUP(U499,Store_Showcase!B2:H134,7, FALSE), TRUE)=TRUE, IF(IFERROR(VLOOKUP(U499,Store_SRP!B2:H103,7, FALSE), TRUE)=TRUE,VLOOKUP(U499,Store_VAM!B2:H271,7, FALSE),VLOOKUP(U499,Store_SRP!B2:H103,7, FALSE)), VLOOKUP(U499,Store_Showcase!B2:H134,7, FALSE))</f>
      </c>
      <c r="S499">
        <f>IF(IFERROR(VLOOKUP(U499,Store_Showcase!B2:K134,10, FALSE), TRUE)=TRUE, IF(IFERROR(VLOOKUP(U499,Store_SRP!B2:K103,10, FALSE), TRUE)=TRUE,VLOOKUP(U499,Store_VAM!B2:K271,10, FALSE),VLOOKUP(U499,Store_SRP!B2:K103,10, FALSE)), VLOOKUP(U499,Store_Showcase!B2:K134,10, FALSE))</f>
      </c>
      <c r="T499">
        <f>IF(VLOOKUP(D499,Sku_Consolidated!A2:S948,19,FALSE)="SHOWCASE", VLOOKUP(U499,Store_Showcase!B2:L134,11, FALSE), IF(VLOOKUP(D499,Sku_Consolidated!A2:S948,19,FALSE)="VAM",VLOOKUP(U499,Store_VAM!B2:L271,11, FALSE),VLOOKUP(U499,Store_SRP!B2:L103,11, FALSE)))</f>
      </c>
      <c r="U499" s="14">
        <v>2002</v>
      </c>
      <c r="V499">
        <f>IF(VLOOKUP(D499,Sku_Consolidated!A2:S948,19,FALSE)="SHOWCASE", VLOOKUP(U499,Store_Showcase!B2:C134,2, FALSE), IF(VLOOKUP(D499,Sku_Consolidated!A2:S948,19,FALSE)="VAM",VLOOKUP(U499,Store_VAM!B2:C271,2, FALSE),VLOOKUP(U499,Store_SRP!B2:C103,2, FALSE)))</f>
      </c>
      <c r="W499">
        <f>VLOOKUP(D499,Sku_Consolidated!A2:G948, 7, FALSE)</f>
      </c>
      <c r="X499">
        <f>VLOOKUP(D499,Sku_Consolidated!A2:K948, 11, FALSE)</f>
      </c>
      <c r="Y499">
        <f>VLOOKUP(D499,Sku_Consolidated!A2:H948, 8, FALSE)</f>
      </c>
      <c r="Z499">
        <f>VLOOKUP(D499,Sku_Consolidated!A2:I948, 9, FALSE)</f>
      </c>
      <c r="AA499" t="s">
        <v>41</v>
      </c>
      <c r="AB499">
        <f>VLOOKUP(D499,Sku_Consolidated!A2:E948, {5}, FALSE)</f>
      </c>
      <c r="AC499">
        <f>IF(VLOOKUP(D499,Sku_Consolidated!A2:S948,19,FALSE)="SHOWCASE", VLOOKUP(U499,Store_Showcase!B2:N134,13, FALSE), IF(VLOOKUP(D499,Sku_Consolidated!A2:S948,19,FALSE)="VAM",VLOOKUP(U499,Store_VAM!B2:N271,13, FALSE),VLOOKUP(U499,Store_SRP!B2:N103,13, FALSE)))</f>
      </c>
      <c r="AD499">
        <f>IF(IFERROR(AC499,TRUE)=TRUE, "-","OK")</f>
      </c>
      <c r="AE499">
        <f>IF(IFERROR(VLOOKUP(U499,Store_Showcase!B2:H134,{5}, FALSE), TRUE)=TRUE, IF(IFERROR(VLOOKUP(U499,Store_SRP!B2:H103,{5}, FALSE), TRUE)=TRUE,VLOOKUP(U499,Store_VAM!B2:H271,{5}, FALSE),VLOOKUP(U499,Store_SRP!B2:H103,{5}, FALSE)), VLOOKUP(U499,Store_Showcase!B2:H134,{5}, FALSE))</f>
      </c>
      <c r="AF499">
        <f>IF(IFERROR(VLOOKUP(U499,Store_Showcase!B2:H134,{6}, FALSE), TRUE)=TRUE, IF(IFERROR(VLOOKUP(U499,Store_SRP!B2:H103,{6}, FALSE), TRUE)=TRUE,VLOOKUP(U499,Store_VAM!B2:H271,{6}, FALSE),VLOOKUP(U499,Store_SRP!B2:H103,{6}, FALSE)), VLOOKUP(U499,Store_Showcase!B2:H134,{6}, FALSE))</f>
      </c>
      <c r="AG499">
        <f>VLOOKUP(D499,Sku_Consolidated!A2:R948,18,FALSE)</f>
      </c>
      <c r="AH499">
        <f>VLOOKUP(D499,Sku_Consolidated!A2:S948,19,FALSE)</f>
      </c>
      <c r="AI499">
        <f>VLOOKUP(D499,Sku_Consolidated!A2:T948,20,FALSE)</f>
      </c>
    </row>
    <row r="500" spans="1:35" x14ac:dyDescent="0.25">
      <c r="A500">
        <v>2024</v>
      </c>
      <c r="B500" t="s">
        <v>30</v>
      </c>
      <c r="C500" t="s">
        <v>31</v>
      </c>
      <c r="D500">
        <v>21837</v>
      </c>
      <c r="E500" t="s">
        <v>271</v>
      </c>
      <c r="F500" s="12" t="s">
        <v>82</v>
      </c>
      <c r="G500" s="12" t="s">
        <v>82</v>
      </c>
      <c r="H500" t="s">
        <v>10</v>
      </c>
      <c r="I500" s="13" t="s">
        <v>762</v>
      </c>
      <c r="J500" s="13">
        <f>IF(H500="EA", I500, 0)</f>
      </c>
      <c r="K500" s="13">
        <f>IF(H500="KG", I500, I500 * VLOOKUP(D500,Sku_Consolidated!A2:U948,21,FALSE))</f>
      </c>
      <c r="L500" s="14" t="s">
        <v>36</v>
      </c>
      <c r="M500">
        <v>88</v>
      </c>
      <c r="N500" s="14" t="s">
        <v>763</v>
      </c>
      <c r="O500" s="14" t="s">
        <v>764</v>
      </c>
      <c r="P500" s="14" t="s">
        <v>36</v>
      </c>
      <c r="Q500" s="14" t="s">
        <v>764</v>
      </c>
      <c r="R500">
        <f>IF(IFERROR(VLOOKUP(U500,Store_Showcase!B2:H134,7, FALSE), TRUE)=TRUE, IF(IFERROR(VLOOKUP(U500,Store_SRP!B2:H103,7, FALSE), TRUE)=TRUE,VLOOKUP(U500,Store_VAM!B2:H271,7, FALSE),VLOOKUP(U500,Store_SRP!B2:H103,7, FALSE)), VLOOKUP(U500,Store_Showcase!B2:H134,7, FALSE))</f>
      </c>
      <c r="S500">
        <f>IF(IFERROR(VLOOKUP(U500,Store_Showcase!B2:K134,10, FALSE), TRUE)=TRUE, IF(IFERROR(VLOOKUP(U500,Store_SRP!B2:K103,10, FALSE), TRUE)=TRUE,VLOOKUP(U500,Store_VAM!B2:K271,10, FALSE),VLOOKUP(U500,Store_SRP!B2:K103,10, FALSE)), VLOOKUP(U500,Store_Showcase!B2:K134,10, FALSE))</f>
      </c>
      <c r="T500">
        <f>IF(VLOOKUP(D500,Sku_Consolidated!A2:S948,19,FALSE)="SHOWCASE", VLOOKUP(U500,Store_Showcase!B2:L134,11, FALSE), IF(VLOOKUP(D500,Sku_Consolidated!A2:S948,19,FALSE)="VAM",VLOOKUP(U500,Store_VAM!B2:L271,11, FALSE),VLOOKUP(U500,Store_SRP!B2:L103,11, FALSE)))</f>
      </c>
      <c r="U500" s="14">
        <v>2002</v>
      </c>
      <c r="V500">
        <f>IF(VLOOKUP(D500,Sku_Consolidated!A2:S948,19,FALSE)="SHOWCASE", VLOOKUP(U500,Store_Showcase!B2:C134,2, FALSE), IF(VLOOKUP(D500,Sku_Consolidated!A2:S948,19,FALSE)="VAM",VLOOKUP(U500,Store_VAM!B2:C271,2, FALSE),VLOOKUP(U500,Store_SRP!B2:C103,2, FALSE)))</f>
      </c>
      <c r="W500">
        <f>VLOOKUP(D500,Sku_Consolidated!A2:G948, 7, FALSE)</f>
      </c>
      <c r="X500">
        <f>VLOOKUP(D500,Sku_Consolidated!A2:K948, 11, FALSE)</f>
      </c>
      <c r="Y500">
        <f>VLOOKUP(D500,Sku_Consolidated!A2:H948, 8, FALSE)</f>
      </c>
      <c r="Z500">
        <f>VLOOKUP(D500,Sku_Consolidated!A2:I948, 9, FALSE)</f>
      </c>
      <c r="AA500" t="s">
        <v>41</v>
      </c>
      <c r="AB500">
        <f>VLOOKUP(D500,Sku_Consolidated!A2:E948, {5}, FALSE)</f>
      </c>
      <c r="AC500">
        <f>IF(VLOOKUP(D500,Sku_Consolidated!A2:S948,19,FALSE)="SHOWCASE", VLOOKUP(U500,Store_Showcase!B2:N134,13, FALSE), IF(VLOOKUP(D500,Sku_Consolidated!A2:S948,19,FALSE)="VAM",VLOOKUP(U500,Store_VAM!B2:N271,13, FALSE),VLOOKUP(U500,Store_SRP!B2:N103,13, FALSE)))</f>
      </c>
      <c r="AD500">
        <f>IF(IFERROR(AC500,TRUE)=TRUE, "-","OK")</f>
      </c>
      <c r="AE500">
        <f>IF(IFERROR(VLOOKUP(U500,Store_Showcase!B2:H134,{5}, FALSE), TRUE)=TRUE, IF(IFERROR(VLOOKUP(U500,Store_SRP!B2:H103,{5}, FALSE), TRUE)=TRUE,VLOOKUP(U500,Store_VAM!B2:H271,{5}, FALSE),VLOOKUP(U500,Store_SRP!B2:H103,{5}, FALSE)), VLOOKUP(U500,Store_Showcase!B2:H134,{5}, FALSE))</f>
      </c>
      <c r="AF500">
        <f>IF(IFERROR(VLOOKUP(U500,Store_Showcase!B2:H134,{6}, FALSE), TRUE)=TRUE, IF(IFERROR(VLOOKUP(U500,Store_SRP!B2:H103,{6}, FALSE), TRUE)=TRUE,VLOOKUP(U500,Store_VAM!B2:H271,{6}, FALSE),VLOOKUP(U500,Store_SRP!B2:H103,{6}, FALSE)), VLOOKUP(U500,Store_Showcase!B2:H134,{6}, FALSE))</f>
      </c>
      <c r="AG500">
        <f>VLOOKUP(D500,Sku_Consolidated!A2:R948,18,FALSE)</f>
      </c>
      <c r="AH500">
        <f>VLOOKUP(D500,Sku_Consolidated!A2:S948,19,FALSE)</f>
      </c>
      <c r="AI500">
        <f>VLOOKUP(D500,Sku_Consolidated!A2:T948,20,FALSE)</f>
      </c>
    </row>
    <row r="501" spans="1:35" x14ac:dyDescent="0.25">
      <c r="A501">
        <v>2024</v>
      </c>
      <c r="B501" t="s">
        <v>30</v>
      </c>
      <c r="C501" t="s">
        <v>31</v>
      </c>
      <c r="D501">
        <v>21838</v>
      </c>
      <c r="E501" t="s">
        <v>275</v>
      </c>
      <c r="F501" s="12" t="s">
        <v>82</v>
      </c>
      <c r="G501" s="12" t="s">
        <v>82</v>
      </c>
      <c r="H501" t="s">
        <v>10</v>
      </c>
      <c r="I501" s="13" t="s">
        <v>765</v>
      </c>
      <c r="J501" s="13">
        <f>IF(H501="EA", I501, 0)</f>
      </c>
      <c r="K501" s="13">
        <f>IF(H501="KG", I501, I501 * VLOOKUP(D501,Sku_Consolidated!A2:U948,21,FALSE))</f>
      </c>
      <c r="L501" s="14" t="s">
        <v>36</v>
      </c>
      <c r="M501">
        <v>88</v>
      </c>
      <c r="N501" s="14" t="s">
        <v>766</v>
      </c>
      <c r="O501" s="14" t="s">
        <v>767</v>
      </c>
      <c r="P501" s="14" t="s">
        <v>36</v>
      </c>
      <c r="Q501" s="14" t="s">
        <v>767</v>
      </c>
      <c r="R501">
        <f>IF(IFERROR(VLOOKUP(U501,Store_Showcase!B2:H134,7, FALSE), TRUE)=TRUE, IF(IFERROR(VLOOKUP(U501,Store_SRP!B2:H103,7, FALSE), TRUE)=TRUE,VLOOKUP(U501,Store_VAM!B2:H271,7, FALSE),VLOOKUP(U501,Store_SRP!B2:H103,7, FALSE)), VLOOKUP(U501,Store_Showcase!B2:H134,7, FALSE))</f>
      </c>
      <c r="S501">
        <f>IF(IFERROR(VLOOKUP(U501,Store_Showcase!B2:K134,10, FALSE), TRUE)=TRUE, IF(IFERROR(VLOOKUP(U501,Store_SRP!B2:K103,10, FALSE), TRUE)=TRUE,VLOOKUP(U501,Store_VAM!B2:K271,10, FALSE),VLOOKUP(U501,Store_SRP!B2:K103,10, FALSE)), VLOOKUP(U501,Store_Showcase!B2:K134,10, FALSE))</f>
      </c>
      <c r="T501">
        <f>IF(VLOOKUP(D501,Sku_Consolidated!A2:S948,19,FALSE)="SHOWCASE", VLOOKUP(U501,Store_Showcase!B2:L134,11, FALSE), IF(VLOOKUP(D501,Sku_Consolidated!A2:S948,19,FALSE)="VAM",VLOOKUP(U501,Store_VAM!B2:L271,11, FALSE),VLOOKUP(U501,Store_SRP!B2:L103,11, FALSE)))</f>
      </c>
      <c r="U501" s="14">
        <v>2002</v>
      </c>
      <c r="V501">
        <f>IF(VLOOKUP(D501,Sku_Consolidated!A2:S948,19,FALSE)="SHOWCASE", VLOOKUP(U501,Store_Showcase!B2:C134,2, FALSE), IF(VLOOKUP(D501,Sku_Consolidated!A2:S948,19,FALSE)="VAM",VLOOKUP(U501,Store_VAM!B2:C271,2, FALSE),VLOOKUP(U501,Store_SRP!B2:C103,2, FALSE)))</f>
      </c>
      <c r="W501">
        <f>VLOOKUP(D501,Sku_Consolidated!A2:G948, 7, FALSE)</f>
      </c>
      <c r="X501">
        <f>VLOOKUP(D501,Sku_Consolidated!A2:K948, 11, FALSE)</f>
      </c>
      <c r="Y501">
        <f>VLOOKUP(D501,Sku_Consolidated!A2:H948, 8, FALSE)</f>
      </c>
      <c r="Z501">
        <f>VLOOKUP(D501,Sku_Consolidated!A2:I948, 9, FALSE)</f>
      </c>
      <c r="AA501" t="s">
        <v>41</v>
      </c>
      <c r="AB501">
        <f>VLOOKUP(D501,Sku_Consolidated!A2:E948, {5}, FALSE)</f>
      </c>
      <c r="AC501">
        <f>IF(VLOOKUP(D501,Sku_Consolidated!A2:S948,19,FALSE)="SHOWCASE", VLOOKUP(U501,Store_Showcase!B2:N134,13, FALSE), IF(VLOOKUP(D501,Sku_Consolidated!A2:S948,19,FALSE)="VAM",VLOOKUP(U501,Store_VAM!B2:N271,13, FALSE),VLOOKUP(U501,Store_SRP!B2:N103,13, FALSE)))</f>
      </c>
      <c r="AD501">
        <f>IF(IFERROR(AC501,TRUE)=TRUE, "-","OK")</f>
      </c>
      <c r="AE501">
        <f>IF(IFERROR(VLOOKUP(U501,Store_Showcase!B2:H134,{5}, FALSE), TRUE)=TRUE, IF(IFERROR(VLOOKUP(U501,Store_SRP!B2:H103,{5}, FALSE), TRUE)=TRUE,VLOOKUP(U501,Store_VAM!B2:H271,{5}, FALSE),VLOOKUP(U501,Store_SRP!B2:H103,{5}, FALSE)), VLOOKUP(U501,Store_Showcase!B2:H134,{5}, FALSE))</f>
      </c>
      <c r="AF501">
        <f>IF(IFERROR(VLOOKUP(U501,Store_Showcase!B2:H134,{6}, FALSE), TRUE)=TRUE, IF(IFERROR(VLOOKUP(U501,Store_SRP!B2:H103,{6}, FALSE), TRUE)=TRUE,VLOOKUP(U501,Store_VAM!B2:H271,{6}, FALSE),VLOOKUP(U501,Store_SRP!B2:H103,{6}, FALSE)), VLOOKUP(U501,Store_Showcase!B2:H134,{6}, FALSE))</f>
      </c>
      <c r="AG501">
        <f>VLOOKUP(D501,Sku_Consolidated!A2:R948,18,FALSE)</f>
      </c>
      <c r="AH501">
        <f>VLOOKUP(D501,Sku_Consolidated!A2:S948,19,FALSE)</f>
      </c>
      <c r="AI501">
        <f>VLOOKUP(D501,Sku_Consolidated!A2:T948,20,FALSE)</f>
      </c>
    </row>
    <row r="502" spans="1:35" x14ac:dyDescent="0.25">
      <c r="A502">
        <v>2024</v>
      </c>
      <c r="B502" t="s">
        <v>30</v>
      </c>
      <c r="C502" t="s">
        <v>31</v>
      </c>
      <c r="D502">
        <v>21839</v>
      </c>
      <c r="E502" t="s">
        <v>220</v>
      </c>
      <c r="F502" s="12" t="s">
        <v>82</v>
      </c>
      <c r="G502" s="12" t="s">
        <v>82</v>
      </c>
      <c r="H502" t="s">
        <v>10</v>
      </c>
      <c r="I502" s="13" t="s">
        <v>441</v>
      </c>
      <c r="J502" s="13">
        <f>IF(H502="EA", I502, 0)</f>
      </c>
      <c r="K502" s="13">
        <f>IF(H502="KG", I502, I502 * VLOOKUP(D502,Sku_Consolidated!A2:U948,21,FALSE))</f>
      </c>
      <c r="L502" s="14" t="s">
        <v>36</v>
      </c>
      <c r="M502">
        <v>88</v>
      </c>
      <c r="N502" s="14" t="s">
        <v>768</v>
      </c>
      <c r="O502" s="14" t="s">
        <v>769</v>
      </c>
      <c r="P502" s="14" t="s">
        <v>36</v>
      </c>
      <c r="Q502" s="14" t="s">
        <v>769</v>
      </c>
      <c r="R502">
        <f>IF(IFERROR(VLOOKUP(U502,Store_Showcase!B2:H134,7, FALSE), TRUE)=TRUE, IF(IFERROR(VLOOKUP(U502,Store_SRP!B2:H103,7, FALSE), TRUE)=TRUE,VLOOKUP(U502,Store_VAM!B2:H271,7, FALSE),VLOOKUP(U502,Store_SRP!B2:H103,7, FALSE)), VLOOKUP(U502,Store_Showcase!B2:H134,7, FALSE))</f>
      </c>
      <c r="S502">
        <f>IF(IFERROR(VLOOKUP(U502,Store_Showcase!B2:K134,10, FALSE), TRUE)=TRUE, IF(IFERROR(VLOOKUP(U502,Store_SRP!B2:K103,10, FALSE), TRUE)=TRUE,VLOOKUP(U502,Store_VAM!B2:K271,10, FALSE),VLOOKUP(U502,Store_SRP!B2:K103,10, FALSE)), VLOOKUP(U502,Store_Showcase!B2:K134,10, FALSE))</f>
      </c>
      <c r="T502">
        <f>IF(VLOOKUP(D502,Sku_Consolidated!A2:S948,19,FALSE)="SHOWCASE", VLOOKUP(U502,Store_Showcase!B2:L134,11, FALSE), IF(VLOOKUP(D502,Sku_Consolidated!A2:S948,19,FALSE)="VAM",VLOOKUP(U502,Store_VAM!B2:L271,11, FALSE),VLOOKUP(U502,Store_SRP!B2:L103,11, FALSE)))</f>
      </c>
      <c r="U502" s="14">
        <v>2002</v>
      </c>
      <c r="V502">
        <f>IF(VLOOKUP(D502,Sku_Consolidated!A2:S948,19,FALSE)="SHOWCASE", VLOOKUP(U502,Store_Showcase!B2:C134,2, FALSE), IF(VLOOKUP(D502,Sku_Consolidated!A2:S948,19,FALSE)="VAM",VLOOKUP(U502,Store_VAM!B2:C271,2, FALSE),VLOOKUP(U502,Store_SRP!B2:C103,2, FALSE)))</f>
      </c>
      <c r="W502">
        <f>VLOOKUP(D502,Sku_Consolidated!A2:G948, 7, FALSE)</f>
      </c>
      <c r="X502">
        <f>VLOOKUP(D502,Sku_Consolidated!A2:K948, 11, FALSE)</f>
      </c>
      <c r="Y502">
        <f>VLOOKUP(D502,Sku_Consolidated!A2:H948, 8, FALSE)</f>
      </c>
      <c r="Z502">
        <f>VLOOKUP(D502,Sku_Consolidated!A2:I948, 9, FALSE)</f>
      </c>
      <c r="AA502" t="s">
        <v>41</v>
      </c>
      <c r="AB502">
        <f>VLOOKUP(D502,Sku_Consolidated!A2:E948, {5}, FALSE)</f>
      </c>
      <c r="AC502">
        <f>IF(VLOOKUP(D502,Sku_Consolidated!A2:S948,19,FALSE)="SHOWCASE", VLOOKUP(U502,Store_Showcase!B2:N134,13, FALSE), IF(VLOOKUP(D502,Sku_Consolidated!A2:S948,19,FALSE)="VAM",VLOOKUP(U502,Store_VAM!B2:N271,13, FALSE),VLOOKUP(U502,Store_SRP!B2:N103,13, FALSE)))</f>
      </c>
      <c r="AD502">
        <f>IF(IFERROR(AC502,TRUE)=TRUE, "-","OK")</f>
      </c>
      <c r="AE502">
        <f>IF(IFERROR(VLOOKUP(U502,Store_Showcase!B2:H134,{5}, FALSE), TRUE)=TRUE, IF(IFERROR(VLOOKUP(U502,Store_SRP!B2:H103,{5}, FALSE), TRUE)=TRUE,VLOOKUP(U502,Store_VAM!B2:H271,{5}, FALSE),VLOOKUP(U502,Store_SRP!B2:H103,{5}, FALSE)), VLOOKUP(U502,Store_Showcase!B2:H134,{5}, FALSE))</f>
      </c>
      <c r="AF502">
        <f>IF(IFERROR(VLOOKUP(U502,Store_Showcase!B2:H134,{6}, FALSE), TRUE)=TRUE, IF(IFERROR(VLOOKUP(U502,Store_SRP!B2:H103,{6}, FALSE), TRUE)=TRUE,VLOOKUP(U502,Store_VAM!B2:H271,{6}, FALSE),VLOOKUP(U502,Store_SRP!B2:H103,{6}, FALSE)), VLOOKUP(U502,Store_Showcase!B2:H134,{6}, FALSE))</f>
      </c>
      <c r="AG502">
        <f>VLOOKUP(D502,Sku_Consolidated!A2:R948,18,FALSE)</f>
      </c>
      <c r="AH502">
        <f>VLOOKUP(D502,Sku_Consolidated!A2:S948,19,FALSE)</f>
      </c>
      <c r="AI502">
        <f>VLOOKUP(D502,Sku_Consolidated!A2:T948,20,FALSE)</f>
      </c>
    </row>
    <row r="503" spans="1:35" x14ac:dyDescent="0.25">
      <c r="A503">
        <v>2024</v>
      </c>
      <c r="B503" t="s">
        <v>30</v>
      </c>
      <c r="C503" t="s">
        <v>31</v>
      </c>
      <c r="D503">
        <v>21841</v>
      </c>
      <c r="E503" t="s">
        <v>224</v>
      </c>
      <c r="F503" s="12" t="s">
        <v>82</v>
      </c>
      <c r="G503" s="12" t="s">
        <v>82</v>
      </c>
      <c r="H503" t="s">
        <v>10</v>
      </c>
      <c r="I503" s="13" t="s">
        <v>770</v>
      </c>
      <c r="J503" s="13">
        <f>IF(H503="EA", I503, 0)</f>
      </c>
      <c r="K503" s="13">
        <f>IF(H503="KG", I503, I503 * VLOOKUP(D503,Sku_Consolidated!A2:U948,21,FALSE))</f>
      </c>
      <c r="L503" s="14" t="s">
        <v>36</v>
      </c>
      <c r="M503">
        <v>88</v>
      </c>
      <c r="N503" s="14" t="s">
        <v>771</v>
      </c>
      <c r="O503" s="14" t="s">
        <v>772</v>
      </c>
      <c r="P503" s="14" t="s">
        <v>36</v>
      </c>
      <c r="Q503" s="14" t="s">
        <v>772</v>
      </c>
      <c r="R503">
        <f>IF(IFERROR(VLOOKUP(U503,Store_Showcase!B2:H134,7, FALSE), TRUE)=TRUE, IF(IFERROR(VLOOKUP(U503,Store_SRP!B2:H103,7, FALSE), TRUE)=TRUE,VLOOKUP(U503,Store_VAM!B2:H271,7, FALSE),VLOOKUP(U503,Store_SRP!B2:H103,7, FALSE)), VLOOKUP(U503,Store_Showcase!B2:H134,7, FALSE))</f>
      </c>
      <c r="S503">
        <f>IF(IFERROR(VLOOKUP(U503,Store_Showcase!B2:K134,10, FALSE), TRUE)=TRUE, IF(IFERROR(VLOOKUP(U503,Store_SRP!B2:K103,10, FALSE), TRUE)=TRUE,VLOOKUP(U503,Store_VAM!B2:K271,10, FALSE),VLOOKUP(U503,Store_SRP!B2:K103,10, FALSE)), VLOOKUP(U503,Store_Showcase!B2:K134,10, FALSE))</f>
      </c>
      <c r="T503">
        <f>IF(VLOOKUP(D503,Sku_Consolidated!A2:S948,19,FALSE)="SHOWCASE", VLOOKUP(U503,Store_Showcase!B2:L134,11, FALSE), IF(VLOOKUP(D503,Sku_Consolidated!A2:S948,19,FALSE)="VAM",VLOOKUP(U503,Store_VAM!B2:L271,11, FALSE),VLOOKUP(U503,Store_SRP!B2:L103,11, FALSE)))</f>
      </c>
      <c r="U503" s="14">
        <v>2002</v>
      </c>
      <c r="V503">
        <f>IF(VLOOKUP(D503,Sku_Consolidated!A2:S948,19,FALSE)="SHOWCASE", VLOOKUP(U503,Store_Showcase!B2:C134,2, FALSE), IF(VLOOKUP(D503,Sku_Consolidated!A2:S948,19,FALSE)="VAM",VLOOKUP(U503,Store_VAM!B2:C271,2, FALSE),VLOOKUP(U503,Store_SRP!B2:C103,2, FALSE)))</f>
      </c>
      <c r="W503">
        <f>VLOOKUP(D503,Sku_Consolidated!A2:G948, 7, FALSE)</f>
      </c>
      <c r="X503">
        <f>VLOOKUP(D503,Sku_Consolidated!A2:K948, 11, FALSE)</f>
      </c>
      <c r="Y503">
        <f>VLOOKUP(D503,Sku_Consolidated!A2:H948, 8, FALSE)</f>
      </c>
      <c r="Z503">
        <f>VLOOKUP(D503,Sku_Consolidated!A2:I948, 9, FALSE)</f>
      </c>
      <c r="AA503" t="s">
        <v>41</v>
      </c>
      <c r="AB503">
        <f>VLOOKUP(D503,Sku_Consolidated!A2:E948, {5}, FALSE)</f>
      </c>
      <c r="AC503">
        <f>IF(VLOOKUP(D503,Sku_Consolidated!A2:S948,19,FALSE)="SHOWCASE", VLOOKUP(U503,Store_Showcase!B2:N134,13, FALSE), IF(VLOOKUP(D503,Sku_Consolidated!A2:S948,19,FALSE)="VAM",VLOOKUP(U503,Store_VAM!B2:N271,13, FALSE),VLOOKUP(U503,Store_SRP!B2:N103,13, FALSE)))</f>
      </c>
      <c r="AD503">
        <f>IF(IFERROR(AC503,TRUE)=TRUE, "-","OK")</f>
      </c>
      <c r="AE503">
        <f>IF(IFERROR(VLOOKUP(U503,Store_Showcase!B2:H134,{5}, FALSE), TRUE)=TRUE, IF(IFERROR(VLOOKUP(U503,Store_SRP!B2:H103,{5}, FALSE), TRUE)=TRUE,VLOOKUP(U503,Store_VAM!B2:H271,{5}, FALSE),VLOOKUP(U503,Store_SRP!B2:H103,{5}, FALSE)), VLOOKUP(U503,Store_Showcase!B2:H134,{5}, FALSE))</f>
      </c>
      <c r="AF503">
        <f>IF(IFERROR(VLOOKUP(U503,Store_Showcase!B2:H134,{6}, FALSE), TRUE)=TRUE, IF(IFERROR(VLOOKUP(U503,Store_SRP!B2:H103,{6}, FALSE), TRUE)=TRUE,VLOOKUP(U503,Store_VAM!B2:H271,{6}, FALSE),VLOOKUP(U503,Store_SRP!B2:H103,{6}, FALSE)), VLOOKUP(U503,Store_Showcase!B2:H134,{6}, FALSE))</f>
      </c>
      <c r="AG503">
        <f>VLOOKUP(D503,Sku_Consolidated!A2:R948,18,FALSE)</f>
      </c>
      <c r="AH503">
        <f>VLOOKUP(D503,Sku_Consolidated!A2:S948,19,FALSE)</f>
      </c>
      <c r="AI503">
        <f>VLOOKUP(D503,Sku_Consolidated!A2:T948,20,FALSE)</f>
      </c>
    </row>
    <row r="504" spans="1:35" x14ac:dyDescent="0.25">
      <c r="A504">
        <v>2024</v>
      </c>
      <c r="B504" t="s">
        <v>30</v>
      </c>
      <c r="C504" t="s">
        <v>31</v>
      </c>
      <c r="D504">
        <v>21841</v>
      </c>
      <c r="E504" t="s">
        <v>224</v>
      </c>
      <c r="F504" s="12" t="s">
        <v>82</v>
      </c>
      <c r="G504" s="12" t="s">
        <v>112</v>
      </c>
      <c r="H504" t="s">
        <v>10</v>
      </c>
      <c r="I504" s="13" t="s">
        <v>347</v>
      </c>
      <c r="J504" s="13">
        <f>IF(H504="EA", I504, 0)</f>
      </c>
      <c r="K504" s="13">
        <f>IF(H504="KG", I504, I504 * VLOOKUP(D504,Sku_Consolidated!A2:U948,21,FALSE))</f>
      </c>
      <c r="L504" s="14" t="s">
        <v>36</v>
      </c>
      <c r="M504">
        <v>88</v>
      </c>
      <c r="N504" s="14" t="s">
        <v>773</v>
      </c>
      <c r="O504" s="14" t="s">
        <v>774</v>
      </c>
      <c r="P504" s="14" t="s">
        <v>36</v>
      </c>
      <c r="Q504" s="14" t="s">
        <v>774</v>
      </c>
      <c r="R504">
        <f>IF(IFERROR(VLOOKUP(U504,Store_Showcase!B2:H134,7, FALSE), TRUE)=TRUE, IF(IFERROR(VLOOKUP(U504,Store_SRP!B2:H103,7, FALSE), TRUE)=TRUE,VLOOKUP(U504,Store_VAM!B2:H271,7, FALSE),VLOOKUP(U504,Store_SRP!B2:H103,7, FALSE)), VLOOKUP(U504,Store_Showcase!B2:H134,7, FALSE))</f>
      </c>
      <c r="S504">
        <f>IF(IFERROR(VLOOKUP(U504,Store_Showcase!B2:K134,10, FALSE), TRUE)=TRUE, IF(IFERROR(VLOOKUP(U504,Store_SRP!B2:K103,10, FALSE), TRUE)=TRUE,VLOOKUP(U504,Store_VAM!B2:K271,10, FALSE),VLOOKUP(U504,Store_SRP!B2:K103,10, FALSE)), VLOOKUP(U504,Store_Showcase!B2:K134,10, FALSE))</f>
      </c>
      <c r="T504">
        <f>IF(VLOOKUP(D504,Sku_Consolidated!A2:S948,19,FALSE)="SHOWCASE", VLOOKUP(U504,Store_Showcase!B2:L134,11, FALSE), IF(VLOOKUP(D504,Sku_Consolidated!A2:S948,19,FALSE)="VAM",VLOOKUP(U504,Store_VAM!B2:L271,11, FALSE),VLOOKUP(U504,Store_SRP!B2:L103,11, FALSE)))</f>
      </c>
      <c r="U504" s="14">
        <v>2002</v>
      </c>
      <c r="V504">
        <f>IF(VLOOKUP(D504,Sku_Consolidated!A2:S948,19,FALSE)="SHOWCASE", VLOOKUP(U504,Store_Showcase!B2:C134,2, FALSE), IF(VLOOKUP(D504,Sku_Consolidated!A2:S948,19,FALSE)="VAM",VLOOKUP(U504,Store_VAM!B2:C271,2, FALSE),VLOOKUP(U504,Store_SRP!B2:C103,2, FALSE)))</f>
      </c>
      <c r="W504">
        <f>VLOOKUP(D504,Sku_Consolidated!A2:G948, 7, FALSE)</f>
      </c>
      <c r="X504">
        <f>VLOOKUP(D504,Sku_Consolidated!A2:K948, 11, FALSE)</f>
      </c>
      <c r="Y504">
        <f>VLOOKUP(D504,Sku_Consolidated!A2:H948, 8, FALSE)</f>
      </c>
      <c r="Z504">
        <f>VLOOKUP(D504,Sku_Consolidated!A2:I948, 9, FALSE)</f>
      </c>
      <c r="AA504" t="s">
        <v>41</v>
      </c>
      <c r="AB504">
        <f>VLOOKUP(D504,Sku_Consolidated!A2:E948, {5}, FALSE)</f>
      </c>
      <c r="AC504">
        <f>IF(VLOOKUP(D504,Sku_Consolidated!A2:S948,19,FALSE)="SHOWCASE", VLOOKUP(U504,Store_Showcase!B2:N134,13, FALSE), IF(VLOOKUP(D504,Sku_Consolidated!A2:S948,19,FALSE)="VAM",VLOOKUP(U504,Store_VAM!B2:N271,13, FALSE),VLOOKUP(U504,Store_SRP!B2:N103,13, FALSE)))</f>
      </c>
      <c r="AD504">
        <f>IF(IFERROR(AC504,TRUE)=TRUE, "-","OK")</f>
      </c>
      <c r="AE504">
        <f>IF(IFERROR(VLOOKUP(U504,Store_Showcase!B2:H134,{5}, FALSE), TRUE)=TRUE, IF(IFERROR(VLOOKUP(U504,Store_SRP!B2:H103,{5}, FALSE), TRUE)=TRUE,VLOOKUP(U504,Store_VAM!B2:H271,{5}, FALSE),VLOOKUP(U504,Store_SRP!B2:H103,{5}, FALSE)), VLOOKUP(U504,Store_Showcase!B2:H134,{5}, FALSE))</f>
      </c>
      <c r="AF504">
        <f>IF(IFERROR(VLOOKUP(U504,Store_Showcase!B2:H134,{6}, FALSE), TRUE)=TRUE, IF(IFERROR(VLOOKUP(U504,Store_SRP!B2:H103,{6}, FALSE), TRUE)=TRUE,VLOOKUP(U504,Store_VAM!B2:H271,{6}, FALSE),VLOOKUP(U504,Store_SRP!B2:H103,{6}, FALSE)), VLOOKUP(U504,Store_Showcase!B2:H134,{6}, FALSE))</f>
      </c>
      <c r="AG504">
        <f>VLOOKUP(D504,Sku_Consolidated!A2:R948,18,FALSE)</f>
      </c>
      <c r="AH504">
        <f>VLOOKUP(D504,Sku_Consolidated!A2:S948,19,FALSE)</f>
      </c>
      <c r="AI504">
        <f>VLOOKUP(D504,Sku_Consolidated!A2:T948,20,FALSE)</f>
      </c>
    </row>
    <row r="505" spans="1:35" x14ac:dyDescent="0.25">
      <c r="A505">
        <v>2024</v>
      </c>
      <c r="B505" t="s">
        <v>30</v>
      </c>
      <c r="C505" t="s">
        <v>31</v>
      </c>
      <c r="D505">
        <v>21842</v>
      </c>
      <c r="E505" t="s">
        <v>228</v>
      </c>
      <c r="F505" s="12" t="s">
        <v>82</v>
      </c>
      <c r="G505" s="12" t="s">
        <v>82</v>
      </c>
      <c r="H505" t="s">
        <v>10</v>
      </c>
      <c r="I505" s="13" t="s">
        <v>775</v>
      </c>
      <c r="J505" s="13">
        <f>IF(H505="EA", I505, 0)</f>
      </c>
      <c r="K505" s="13">
        <f>IF(H505="KG", I505, I505 * VLOOKUP(D505,Sku_Consolidated!A2:U948,21,FALSE))</f>
      </c>
      <c r="L505" s="14" t="s">
        <v>36</v>
      </c>
      <c r="M505">
        <v>88</v>
      </c>
      <c r="N505" s="14" t="s">
        <v>776</v>
      </c>
      <c r="O505" s="14" t="s">
        <v>777</v>
      </c>
      <c r="P505" s="14" t="s">
        <v>36</v>
      </c>
      <c r="Q505" s="14" t="s">
        <v>777</v>
      </c>
      <c r="R505">
        <f>IF(IFERROR(VLOOKUP(U505,Store_Showcase!B2:H134,7, FALSE), TRUE)=TRUE, IF(IFERROR(VLOOKUP(U505,Store_SRP!B2:H103,7, FALSE), TRUE)=TRUE,VLOOKUP(U505,Store_VAM!B2:H271,7, FALSE),VLOOKUP(U505,Store_SRP!B2:H103,7, FALSE)), VLOOKUP(U505,Store_Showcase!B2:H134,7, FALSE))</f>
      </c>
      <c r="S505">
        <f>IF(IFERROR(VLOOKUP(U505,Store_Showcase!B2:K134,10, FALSE), TRUE)=TRUE, IF(IFERROR(VLOOKUP(U505,Store_SRP!B2:K103,10, FALSE), TRUE)=TRUE,VLOOKUP(U505,Store_VAM!B2:K271,10, FALSE),VLOOKUP(U505,Store_SRP!B2:K103,10, FALSE)), VLOOKUP(U505,Store_Showcase!B2:K134,10, FALSE))</f>
      </c>
      <c r="T505">
        <f>IF(VLOOKUP(D505,Sku_Consolidated!A2:S948,19,FALSE)="SHOWCASE", VLOOKUP(U505,Store_Showcase!B2:L134,11, FALSE), IF(VLOOKUP(D505,Sku_Consolidated!A2:S948,19,FALSE)="VAM",VLOOKUP(U505,Store_VAM!B2:L271,11, FALSE),VLOOKUP(U505,Store_SRP!B2:L103,11, FALSE)))</f>
      </c>
      <c r="U505" s="14">
        <v>2002</v>
      </c>
      <c r="V505">
        <f>IF(VLOOKUP(D505,Sku_Consolidated!A2:S948,19,FALSE)="SHOWCASE", VLOOKUP(U505,Store_Showcase!B2:C134,2, FALSE), IF(VLOOKUP(D505,Sku_Consolidated!A2:S948,19,FALSE)="VAM",VLOOKUP(U505,Store_VAM!B2:C271,2, FALSE),VLOOKUP(U505,Store_SRP!B2:C103,2, FALSE)))</f>
      </c>
      <c r="W505">
        <f>VLOOKUP(D505,Sku_Consolidated!A2:G948, 7, FALSE)</f>
      </c>
      <c r="X505">
        <f>VLOOKUP(D505,Sku_Consolidated!A2:K948, 11, FALSE)</f>
      </c>
      <c r="Y505">
        <f>VLOOKUP(D505,Sku_Consolidated!A2:H948, 8, FALSE)</f>
      </c>
      <c r="Z505">
        <f>VLOOKUP(D505,Sku_Consolidated!A2:I948, 9, FALSE)</f>
      </c>
      <c r="AA505" t="s">
        <v>41</v>
      </c>
      <c r="AB505">
        <f>VLOOKUP(D505,Sku_Consolidated!A2:E948, {5}, FALSE)</f>
      </c>
      <c r="AC505">
        <f>IF(VLOOKUP(D505,Sku_Consolidated!A2:S948,19,FALSE)="SHOWCASE", VLOOKUP(U505,Store_Showcase!B2:N134,13, FALSE), IF(VLOOKUP(D505,Sku_Consolidated!A2:S948,19,FALSE)="VAM",VLOOKUP(U505,Store_VAM!B2:N271,13, FALSE),VLOOKUP(U505,Store_SRP!B2:N103,13, FALSE)))</f>
      </c>
      <c r="AD505">
        <f>IF(IFERROR(AC505,TRUE)=TRUE, "-","OK")</f>
      </c>
      <c r="AE505">
        <f>IF(IFERROR(VLOOKUP(U505,Store_Showcase!B2:H134,{5}, FALSE), TRUE)=TRUE, IF(IFERROR(VLOOKUP(U505,Store_SRP!B2:H103,{5}, FALSE), TRUE)=TRUE,VLOOKUP(U505,Store_VAM!B2:H271,{5}, FALSE),VLOOKUP(U505,Store_SRP!B2:H103,{5}, FALSE)), VLOOKUP(U505,Store_Showcase!B2:H134,{5}, FALSE))</f>
      </c>
      <c r="AF505">
        <f>IF(IFERROR(VLOOKUP(U505,Store_Showcase!B2:H134,{6}, FALSE), TRUE)=TRUE, IF(IFERROR(VLOOKUP(U505,Store_SRP!B2:H103,{6}, FALSE), TRUE)=TRUE,VLOOKUP(U505,Store_VAM!B2:H271,{6}, FALSE),VLOOKUP(U505,Store_SRP!B2:H103,{6}, FALSE)), VLOOKUP(U505,Store_Showcase!B2:H134,{6}, FALSE))</f>
      </c>
      <c r="AG505">
        <f>VLOOKUP(D505,Sku_Consolidated!A2:R948,18,FALSE)</f>
      </c>
      <c r="AH505">
        <f>VLOOKUP(D505,Sku_Consolidated!A2:S948,19,FALSE)</f>
      </c>
      <c r="AI505">
        <f>VLOOKUP(D505,Sku_Consolidated!A2:T948,20,FALSE)</f>
      </c>
    </row>
    <row r="506" spans="1:35" x14ac:dyDescent="0.25">
      <c r="A506">
        <v>2024</v>
      </c>
      <c r="B506" t="s">
        <v>30</v>
      </c>
      <c r="C506" t="s">
        <v>31</v>
      </c>
      <c r="D506">
        <v>21844</v>
      </c>
      <c r="E506" t="s">
        <v>778</v>
      </c>
      <c r="F506" s="12" t="s">
        <v>82</v>
      </c>
      <c r="G506" s="12" t="s">
        <v>112</v>
      </c>
      <c r="H506" t="s">
        <v>10</v>
      </c>
      <c r="I506" s="13" t="s">
        <v>43</v>
      </c>
      <c r="J506" s="13">
        <f>IF(H506="EA", I506, 0)</f>
      </c>
      <c r="K506" s="13">
        <f>IF(H506="KG", I506, I506 * VLOOKUP(D506,Sku_Consolidated!A2:U948,21,FALSE))</f>
      </c>
      <c r="L506" s="14" t="s">
        <v>36</v>
      </c>
      <c r="M506">
        <v>88</v>
      </c>
      <c r="N506" s="14" t="s">
        <v>779</v>
      </c>
      <c r="O506" s="14" t="s">
        <v>780</v>
      </c>
      <c r="P506" s="14" t="s">
        <v>36</v>
      </c>
      <c r="Q506" s="14" t="s">
        <v>780</v>
      </c>
      <c r="R506">
        <f>IF(IFERROR(VLOOKUP(U506,Store_Showcase!B2:H134,7, FALSE), TRUE)=TRUE, IF(IFERROR(VLOOKUP(U506,Store_SRP!B2:H103,7, FALSE), TRUE)=TRUE,VLOOKUP(U506,Store_VAM!B2:H271,7, FALSE),VLOOKUP(U506,Store_SRP!B2:H103,7, FALSE)), VLOOKUP(U506,Store_Showcase!B2:H134,7, FALSE))</f>
      </c>
      <c r="S506">
        <f>IF(IFERROR(VLOOKUP(U506,Store_Showcase!B2:K134,10, FALSE), TRUE)=TRUE, IF(IFERROR(VLOOKUP(U506,Store_SRP!B2:K103,10, FALSE), TRUE)=TRUE,VLOOKUP(U506,Store_VAM!B2:K271,10, FALSE),VLOOKUP(U506,Store_SRP!B2:K103,10, FALSE)), VLOOKUP(U506,Store_Showcase!B2:K134,10, FALSE))</f>
      </c>
      <c r="T506">
        <f>IF(VLOOKUP(D506,Sku_Consolidated!A2:S948,19,FALSE)="SHOWCASE", VLOOKUP(U506,Store_Showcase!B2:L134,11, FALSE), IF(VLOOKUP(D506,Sku_Consolidated!A2:S948,19,FALSE)="VAM",VLOOKUP(U506,Store_VAM!B2:L271,11, FALSE),VLOOKUP(U506,Store_SRP!B2:L103,11, FALSE)))</f>
      </c>
      <c r="U506" s="14">
        <v>2002</v>
      </c>
      <c r="V506">
        <f>IF(VLOOKUP(D506,Sku_Consolidated!A2:S948,19,FALSE)="SHOWCASE", VLOOKUP(U506,Store_Showcase!B2:C134,2, FALSE), IF(VLOOKUP(D506,Sku_Consolidated!A2:S948,19,FALSE)="VAM",VLOOKUP(U506,Store_VAM!B2:C271,2, FALSE),VLOOKUP(U506,Store_SRP!B2:C103,2, FALSE)))</f>
      </c>
      <c r="W506">
        <f>VLOOKUP(D506,Sku_Consolidated!A2:G948, 7, FALSE)</f>
      </c>
      <c r="X506">
        <f>VLOOKUP(D506,Sku_Consolidated!A2:K948, 11, FALSE)</f>
      </c>
      <c r="Y506">
        <f>VLOOKUP(D506,Sku_Consolidated!A2:H948, 8, FALSE)</f>
      </c>
      <c r="Z506">
        <f>VLOOKUP(D506,Sku_Consolidated!A2:I948, 9, FALSE)</f>
      </c>
      <c r="AA506" t="s">
        <v>41</v>
      </c>
      <c r="AB506">
        <f>VLOOKUP(D506,Sku_Consolidated!A2:E948, {5}, FALSE)</f>
      </c>
      <c r="AC506">
        <f>IF(VLOOKUP(D506,Sku_Consolidated!A2:S948,19,FALSE)="SHOWCASE", VLOOKUP(U506,Store_Showcase!B2:N134,13, FALSE), IF(VLOOKUP(D506,Sku_Consolidated!A2:S948,19,FALSE)="VAM",VLOOKUP(U506,Store_VAM!B2:N271,13, FALSE),VLOOKUP(U506,Store_SRP!B2:N103,13, FALSE)))</f>
      </c>
      <c r="AD506">
        <f>IF(IFERROR(AC506,TRUE)=TRUE, "-","OK")</f>
      </c>
      <c r="AE506">
        <f>IF(IFERROR(VLOOKUP(U506,Store_Showcase!B2:H134,{5}, FALSE), TRUE)=TRUE, IF(IFERROR(VLOOKUP(U506,Store_SRP!B2:H103,{5}, FALSE), TRUE)=TRUE,VLOOKUP(U506,Store_VAM!B2:H271,{5}, FALSE),VLOOKUP(U506,Store_SRP!B2:H103,{5}, FALSE)), VLOOKUP(U506,Store_Showcase!B2:H134,{5}, FALSE))</f>
      </c>
      <c r="AF506">
        <f>IF(IFERROR(VLOOKUP(U506,Store_Showcase!B2:H134,{6}, FALSE), TRUE)=TRUE, IF(IFERROR(VLOOKUP(U506,Store_SRP!B2:H103,{6}, FALSE), TRUE)=TRUE,VLOOKUP(U506,Store_VAM!B2:H271,{6}, FALSE),VLOOKUP(U506,Store_SRP!B2:H103,{6}, FALSE)), VLOOKUP(U506,Store_Showcase!B2:H134,{6}, FALSE))</f>
      </c>
      <c r="AG506">
        <f>VLOOKUP(D506,Sku_Consolidated!A2:R948,18,FALSE)</f>
      </c>
      <c r="AH506">
        <f>VLOOKUP(D506,Sku_Consolidated!A2:S948,19,FALSE)</f>
      </c>
      <c r="AI506">
        <f>VLOOKUP(D506,Sku_Consolidated!A2:T948,20,FALSE)</f>
      </c>
    </row>
    <row r="507" spans="1:35" x14ac:dyDescent="0.25">
      <c r="A507">
        <v>2024</v>
      </c>
      <c r="B507" t="s">
        <v>30</v>
      </c>
      <c r="C507" t="s">
        <v>31</v>
      </c>
      <c r="D507">
        <v>21846</v>
      </c>
      <c r="E507" t="s">
        <v>709</v>
      </c>
      <c r="F507" s="12" t="s">
        <v>82</v>
      </c>
      <c r="G507" s="12" t="s">
        <v>82</v>
      </c>
      <c r="H507" t="s">
        <v>10</v>
      </c>
      <c r="I507" s="13" t="s">
        <v>519</v>
      </c>
      <c r="J507" s="13">
        <f>IF(H507="EA", I507, 0)</f>
      </c>
      <c r="K507" s="13">
        <f>IF(H507="KG", I507, I507 * VLOOKUP(D507,Sku_Consolidated!A2:U948,21,FALSE))</f>
      </c>
      <c r="L507" s="14" t="s">
        <v>36</v>
      </c>
      <c r="M507">
        <v>88</v>
      </c>
      <c r="N507" s="14" t="s">
        <v>781</v>
      </c>
      <c r="O507" s="14" t="s">
        <v>782</v>
      </c>
      <c r="P507" s="14" t="s">
        <v>36</v>
      </c>
      <c r="Q507" s="14" t="s">
        <v>782</v>
      </c>
      <c r="R507">
        <f>IF(IFERROR(VLOOKUP(U507,Store_Showcase!B2:H134,7, FALSE), TRUE)=TRUE, IF(IFERROR(VLOOKUP(U507,Store_SRP!B2:H103,7, FALSE), TRUE)=TRUE,VLOOKUP(U507,Store_VAM!B2:H271,7, FALSE),VLOOKUP(U507,Store_SRP!B2:H103,7, FALSE)), VLOOKUP(U507,Store_Showcase!B2:H134,7, FALSE))</f>
      </c>
      <c r="S507">
        <f>IF(IFERROR(VLOOKUP(U507,Store_Showcase!B2:K134,10, FALSE), TRUE)=TRUE, IF(IFERROR(VLOOKUP(U507,Store_SRP!B2:K103,10, FALSE), TRUE)=TRUE,VLOOKUP(U507,Store_VAM!B2:K271,10, FALSE),VLOOKUP(U507,Store_SRP!B2:K103,10, FALSE)), VLOOKUP(U507,Store_Showcase!B2:K134,10, FALSE))</f>
      </c>
      <c r="T507">
        <f>IF(VLOOKUP(D507,Sku_Consolidated!A2:S948,19,FALSE)="SHOWCASE", VLOOKUP(U507,Store_Showcase!B2:L134,11, FALSE), IF(VLOOKUP(D507,Sku_Consolidated!A2:S948,19,FALSE)="VAM",VLOOKUP(U507,Store_VAM!B2:L271,11, FALSE),VLOOKUP(U507,Store_SRP!B2:L103,11, FALSE)))</f>
      </c>
      <c r="U507" s="14">
        <v>2002</v>
      </c>
      <c r="V507">
        <f>IF(VLOOKUP(D507,Sku_Consolidated!A2:S948,19,FALSE)="SHOWCASE", VLOOKUP(U507,Store_Showcase!B2:C134,2, FALSE), IF(VLOOKUP(D507,Sku_Consolidated!A2:S948,19,FALSE)="VAM",VLOOKUP(U507,Store_VAM!B2:C271,2, FALSE),VLOOKUP(U507,Store_SRP!B2:C103,2, FALSE)))</f>
      </c>
      <c r="W507">
        <f>VLOOKUP(D507,Sku_Consolidated!A2:G948, 7, FALSE)</f>
      </c>
      <c r="X507">
        <f>VLOOKUP(D507,Sku_Consolidated!A2:K948, 11, FALSE)</f>
      </c>
      <c r="Y507">
        <f>VLOOKUP(D507,Sku_Consolidated!A2:H948, 8, FALSE)</f>
      </c>
      <c r="Z507">
        <f>VLOOKUP(D507,Sku_Consolidated!A2:I948, 9, FALSE)</f>
      </c>
      <c r="AA507" t="s">
        <v>41</v>
      </c>
      <c r="AB507">
        <f>VLOOKUP(D507,Sku_Consolidated!A2:E948, {5}, FALSE)</f>
      </c>
      <c r="AC507">
        <f>IF(VLOOKUP(D507,Sku_Consolidated!A2:S948,19,FALSE)="SHOWCASE", VLOOKUP(U507,Store_Showcase!B2:N134,13, FALSE), IF(VLOOKUP(D507,Sku_Consolidated!A2:S948,19,FALSE)="VAM",VLOOKUP(U507,Store_VAM!B2:N271,13, FALSE),VLOOKUP(U507,Store_SRP!B2:N103,13, FALSE)))</f>
      </c>
      <c r="AD507">
        <f>IF(IFERROR(AC507,TRUE)=TRUE, "-","OK")</f>
      </c>
      <c r="AE507">
        <f>IF(IFERROR(VLOOKUP(U507,Store_Showcase!B2:H134,{5}, FALSE), TRUE)=TRUE, IF(IFERROR(VLOOKUP(U507,Store_SRP!B2:H103,{5}, FALSE), TRUE)=TRUE,VLOOKUP(U507,Store_VAM!B2:H271,{5}, FALSE),VLOOKUP(U507,Store_SRP!B2:H103,{5}, FALSE)), VLOOKUP(U507,Store_Showcase!B2:H134,{5}, FALSE))</f>
      </c>
      <c r="AF507">
        <f>IF(IFERROR(VLOOKUP(U507,Store_Showcase!B2:H134,{6}, FALSE), TRUE)=TRUE, IF(IFERROR(VLOOKUP(U507,Store_SRP!B2:H103,{6}, FALSE), TRUE)=TRUE,VLOOKUP(U507,Store_VAM!B2:H271,{6}, FALSE),VLOOKUP(U507,Store_SRP!B2:H103,{6}, FALSE)), VLOOKUP(U507,Store_Showcase!B2:H134,{6}, FALSE))</f>
      </c>
      <c r="AG507">
        <f>VLOOKUP(D507,Sku_Consolidated!A2:R948,18,FALSE)</f>
      </c>
      <c r="AH507">
        <f>VLOOKUP(D507,Sku_Consolidated!A2:S948,19,FALSE)</f>
      </c>
      <c r="AI507">
        <f>VLOOKUP(D507,Sku_Consolidated!A2:T948,20,FALSE)</f>
      </c>
    </row>
    <row r="508" spans="1:35" x14ac:dyDescent="0.25">
      <c r="A508">
        <v>2024</v>
      </c>
      <c r="B508" t="s">
        <v>30</v>
      </c>
      <c r="C508" t="s">
        <v>31</v>
      </c>
      <c r="D508">
        <v>21846</v>
      </c>
      <c r="E508" t="s">
        <v>709</v>
      </c>
      <c r="F508" s="12" t="s">
        <v>82</v>
      </c>
      <c r="G508" s="12" t="s">
        <v>112</v>
      </c>
      <c r="H508" t="s">
        <v>10</v>
      </c>
      <c r="I508" s="13" t="s">
        <v>311</v>
      </c>
      <c r="J508" s="13">
        <f>IF(H508="EA", I508, 0)</f>
      </c>
      <c r="K508" s="13">
        <f>IF(H508="KG", I508, I508 * VLOOKUP(D508,Sku_Consolidated!A2:U948,21,FALSE))</f>
      </c>
      <c r="L508" s="14" t="s">
        <v>36</v>
      </c>
      <c r="M508">
        <v>88</v>
      </c>
      <c r="N508" s="14" t="s">
        <v>783</v>
      </c>
      <c r="O508" s="14" t="s">
        <v>784</v>
      </c>
      <c r="P508" s="14" t="s">
        <v>36</v>
      </c>
      <c r="Q508" s="14" t="s">
        <v>784</v>
      </c>
      <c r="R508">
        <f>IF(IFERROR(VLOOKUP(U508,Store_Showcase!B2:H134,7, FALSE), TRUE)=TRUE, IF(IFERROR(VLOOKUP(U508,Store_SRP!B2:H103,7, FALSE), TRUE)=TRUE,VLOOKUP(U508,Store_VAM!B2:H271,7, FALSE),VLOOKUP(U508,Store_SRP!B2:H103,7, FALSE)), VLOOKUP(U508,Store_Showcase!B2:H134,7, FALSE))</f>
      </c>
      <c r="S508">
        <f>IF(IFERROR(VLOOKUP(U508,Store_Showcase!B2:K134,10, FALSE), TRUE)=TRUE, IF(IFERROR(VLOOKUP(U508,Store_SRP!B2:K103,10, FALSE), TRUE)=TRUE,VLOOKUP(U508,Store_VAM!B2:K271,10, FALSE),VLOOKUP(U508,Store_SRP!B2:K103,10, FALSE)), VLOOKUP(U508,Store_Showcase!B2:K134,10, FALSE))</f>
      </c>
      <c r="T508">
        <f>IF(VLOOKUP(D508,Sku_Consolidated!A2:S948,19,FALSE)="SHOWCASE", VLOOKUP(U508,Store_Showcase!B2:L134,11, FALSE), IF(VLOOKUP(D508,Sku_Consolidated!A2:S948,19,FALSE)="VAM",VLOOKUP(U508,Store_VAM!B2:L271,11, FALSE),VLOOKUP(U508,Store_SRP!B2:L103,11, FALSE)))</f>
      </c>
      <c r="U508" s="14">
        <v>2002</v>
      </c>
      <c r="V508">
        <f>IF(VLOOKUP(D508,Sku_Consolidated!A2:S948,19,FALSE)="SHOWCASE", VLOOKUP(U508,Store_Showcase!B2:C134,2, FALSE), IF(VLOOKUP(D508,Sku_Consolidated!A2:S948,19,FALSE)="VAM",VLOOKUP(U508,Store_VAM!B2:C271,2, FALSE),VLOOKUP(U508,Store_SRP!B2:C103,2, FALSE)))</f>
      </c>
      <c r="W508">
        <f>VLOOKUP(D508,Sku_Consolidated!A2:G948, 7, FALSE)</f>
      </c>
      <c r="X508">
        <f>VLOOKUP(D508,Sku_Consolidated!A2:K948, 11, FALSE)</f>
      </c>
      <c r="Y508">
        <f>VLOOKUP(D508,Sku_Consolidated!A2:H948, 8, FALSE)</f>
      </c>
      <c r="Z508">
        <f>VLOOKUP(D508,Sku_Consolidated!A2:I948, 9, FALSE)</f>
      </c>
      <c r="AA508" t="s">
        <v>41</v>
      </c>
      <c r="AB508">
        <f>VLOOKUP(D508,Sku_Consolidated!A2:E948, {5}, FALSE)</f>
      </c>
      <c r="AC508">
        <f>IF(VLOOKUP(D508,Sku_Consolidated!A2:S948,19,FALSE)="SHOWCASE", VLOOKUP(U508,Store_Showcase!B2:N134,13, FALSE), IF(VLOOKUP(D508,Sku_Consolidated!A2:S948,19,FALSE)="VAM",VLOOKUP(U508,Store_VAM!B2:N271,13, FALSE),VLOOKUP(U508,Store_SRP!B2:N103,13, FALSE)))</f>
      </c>
      <c r="AD508">
        <f>IF(IFERROR(AC508,TRUE)=TRUE, "-","OK")</f>
      </c>
      <c r="AE508">
        <f>IF(IFERROR(VLOOKUP(U508,Store_Showcase!B2:H134,{5}, FALSE), TRUE)=TRUE, IF(IFERROR(VLOOKUP(U508,Store_SRP!B2:H103,{5}, FALSE), TRUE)=TRUE,VLOOKUP(U508,Store_VAM!B2:H271,{5}, FALSE),VLOOKUP(U508,Store_SRP!B2:H103,{5}, FALSE)), VLOOKUP(U508,Store_Showcase!B2:H134,{5}, FALSE))</f>
      </c>
      <c r="AF508">
        <f>IF(IFERROR(VLOOKUP(U508,Store_Showcase!B2:H134,{6}, FALSE), TRUE)=TRUE, IF(IFERROR(VLOOKUP(U508,Store_SRP!B2:H103,{6}, FALSE), TRUE)=TRUE,VLOOKUP(U508,Store_VAM!B2:H271,{6}, FALSE),VLOOKUP(U508,Store_SRP!B2:H103,{6}, FALSE)), VLOOKUP(U508,Store_Showcase!B2:H134,{6}, FALSE))</f>
      </c>
      <c r="AG508">
        <f>VLOOKUP(D508,Sku_Consolidated!A2:R948,18,FALSE)</f>
      </c>
      <c r="AH508">
        <f>VLOOKUP(D508,Sku_Consolidated!A2:S948,19,FALSE)</f>
      </c>
      <c r="AI508">
        <f>VLOOKUP(D508,Sku_Consolidated!A2:T948,20,FALSE)</f>
      </c>
    </row>
    <row r="509" spans="1:35" x14ac:dyDescent="0.25">
      <c r="A509">
        <v>2024</v>
      </c>
      <c r="B509" t="s">
        <v>30</v>
      </c>
      <c r="C509" t="s">
        <v>31</v>
      </c>
      <c r="D509">
        <v>21851</v>
      </c>
      <c r="E509" t="s">
        <v>232</v>
      </c>
      <c r="F509" s="12" t="s">
        <v>82</v>
      </c>
      <c r="G509" s="12" t="s">
        <v>82</v>
      </c>
      <c r="H509" t="s">
        <v>10</v>
      </c>
      <c r="I509" s="13" t="s">
        <v>299</v>
      </c>
      <c r="J509" s="13">
        <f>IF(H509="EA", I509, 0)</f>
      </c>
      <c r="K509" s="13">
        <f>IF(H509="KG", I509, I509 * VLOOKUP(D509,Sku_Consolidated!A2:U948,21,FALSE))</f>
      </c>
      <c r="L509" s="14" t="s">
        <v>36</v>
      </c>
      <c r="M509">
        <v>88</v>
      </c>
      <c r="N509" s="14" t="s">
        <v>785</v>
      </c>
      <c r="O509" s="14" t="s">
        <v>786</v>
      </c>
      <c r="P509" s="14" t="s">
        <v>36</v>
      </c>
      <c r="Q509" s="14" t="s">
        <v>786</v>
      </c>
      <c r="R509">
        <f>IF(IFERROR(VLOOKUP(U509,Store_Showcase!B2:H134,7, FALSE), TRUE)=TRUE, IF(IFERROR(VLOOKUP(U509,Store_SRP!B2:H103,7, FALSE), TRUE)=TRUE,VLOOKUP(U509,Store_VAM!B2:H271,7, FALSE),VLOOKUP(U509,Store_SRP!B2:H103,7, FALSE)), VLOOKUP(U509,Store_Showcase!B2:H134,7, FALSE))</f>
      </c>
      <c r="S509">
        <f>IF(IFERROR(VLOOKUP(U509,Store_Showcase!B2:K134,10, FALSE), TRUE)=TRUE, IF(IFERROR(VLOOKUP(U509,Store_SRP!B2:K103,10, FALSE), TRUE)=TRUE,VLOOKUP(U509,Store_VAM!B2:K271,10, FALSE),VLOOKUP(U509,Store_SRP!B2:K103,10, FALSE)), VLOOKUP(U509,Store_Showcase!B2:K134,10, FALSE))</f>
      </c>
      <c r="T509">
        <f>IF(VLOOKUP(D509,Sku_Consolidated!A2:S948,19,FALSE)="SHOWCASE", VLOOKUP(U509,Store_Showcase!B2:L134,11, FALSE), IF(VLOOKUP(D509,Sku_Consolidated!A2:S948,19,FALSE)="VAM",VLOOKUP(U509,Store_VAM!B2:L271,11, FALSE),VLOOKUP(U509,Store_SRP!B2:L103,11, FALSE)))</f>
      </c>
      <c r="U509" s="14">
        <v>2002</v>
      </c>
      <c r="V509">
        <f>IF(VLOOKUP(D509,Sku_Consolidated!A2:S948,19,FALSE)="SHOWCASE", VLOOKUP(U509,Store_Showcase!B2:C134,2, FALSE), IF(VLOOKUP(D509,Sku_Consolidated!A2:S948,19,FALSE)="VAM",VLOOKUP(U509,Store_VAM!B2:C271,2, FALSE),VLOOKUP(U509,Store_SRP!B2:C103,2, FALSE)))</f>
      </c>
      <c r="W509">
        <f>VLOOKUP(D509,Sku_Consolidated!A2:G948, 7, FALSE)</f>
      </c>
      <c r="X509">
        <f>VLOOKUP(D509,Sku_Consolidated!A2:K948, 11, FALSE)</f>
      </c>
      <c r="Y509">
        <f>VLOOKUP(D509,Sku_Consolidated!A2:H948, 8, FALSE)</f>
      </c>
      <c r="Z509">
        <f>VLOOKUP(D509,Sku_Consolidated!A2:I948, 9, FALSE)</f>
      </c>
      <c r="AA509" t="s">
        <v>41</v>
      </c>
      <c r="AB509">
        <f>VLOOKUP(D509,Sku_Consolidated!A2:E948, {5}, FALSE)</f>
      </c>
      <c r="AC509">
        <f>IF(VLOOKUP(D509,Sku_Consolidated!A2:S948,19,FALSE)="SHOWCASE", VLOOKUP(U509,Store_Showcase!B2:N134,13, FALSE), IF(VLOOKUP(D509,Sku_Consolidated!A2:S948,19,FALSE)="VAM",VLOOKUP(U509,Store_VAM!B2:N271,13, FALSE),VLOOKUP(U509,Store_SRP!B2:N103,13, FALSE)))</f>
      </c>
      <c r="AD509">
        <f>IF(IFERROR(AC509,TRUE)=TRUE, "-","OK")</f>
      </c>
      <c r="AE509">
        <f>IF(IFERROR(VLOOKUP(U509,Store_Showcase!B2:H134,{5}, FALSE), TRUE)=TRUE, IF(IFERROR(VLOOKUP(U509,Store_SRP!B2:H103,{5}, FALSE), TRUE)=TRUE,VLOOKUP(U509,Store_VAM!B2:H271,{5}, FALSE),VLOOKUP(U509,Store_SRP!B2:H103,{5}, FALSE)), VLOOKUP(U509,Store_Showcase!B2:H134,{5}, FALSE))</f>
      </c>
      <c r="AF509">
        <f>IF(IFERROR(VLOOKUP(U509,Store_Showcase!B2:H134,{6}, FALSE), TRUE)=TRUE, IF(IFERROR(VLOOKUP(U509,Store_SRP!B2:H103,{6}, FALSE), TRUE)=TRUE,VLOOKUP(U509,Store_VAM!B2:H271,{6}, FALSE),VLOOKUP(U509,Store_SRP!B2:H103,{6}, FALSE)), VLOOKUP(U509,Store_Showcase!B2:H134,{6}, FALSE))</f>
      </c>
      <c r="AG509">
        <f>VLOOKUP(D509,Sku_Consolidated!A2:R948,18,FALSE)</f>
      </c>
      <c r="AH509">
        <f>VLOOKUP(D509,Sku_Consolidated!A2:S948,19,FALSE)</f>
      </c>
      <c r="AI509">
        <f>VLOOKUP(D509,Sku_Consolidated!A2:T948,20,FALSE)</f>
      </c>
    </row>
    <row r="510" spans="1:35" x14ac:dyDescent="0.25">
      <c r="A510">
        <v>2024</v>
      </c>
      <c r="B510" t="s">
        <v>30</v>
      </c>
      <c r="C510" t="s">
        <v>31</v>
      </c>
      <c r="D510">
        <v>21855</v>
      </c>
      <c r="E510" t="s">
        <v>787</v>
      </c>
      <c r="F510" s="12" t="s">
        <v>82</v>
      </c>
      <c r="G510" s="12" t="s">
        <v>82</v>
      </c>
      <c r="H510" t="s">
        <v>10</v>
      </c>
      <c r="I510" s="13" t="s">
        <v>256</v>
      </c>
      <c r="J510" s="13">
        <f>IF(H510="EA", I510, 0)</f>
      </c>
      <c r="K510" s="13">
        <f>IF(H510="KG", I510, I510 * VLOOKUP(D510,Sku_Consolidated!A2:U948,21,FALSE))</f>
      </c>
      <c r="L510" s="14" t="s">
        <v>36</v>
      </c>
      <c r="M510">
        <v>88</v>
      </c>
      <c r="N510" s="14" t="s">
        <v>788</v>
      </c>
      <c r="O510" s="14" t="s">
        <v>789</v>
      </c>
      <c r="P510" s="14" t="s">
        <v>36</v>
      </c>
      <c r="Q510" s="14" t="s">
        <v>789</v>
      </c>
      <c r="R510">
        <f>IF(IFERROR(VLOOKUP(U510,Store_Showcase!B2:H134,7, FALSE), TRUE)=TRUE, IF(IFERROR(VLOOKUP(U510,Store_SRP!B2:H103,7, FALSE), TRUE)=TRUE,VLOOKUP(U510,Store_VAM!B2:H271,7, FALSE),VLOOKUP(U510,Store_SRP!B2:H103,7, FALSE)), VLOOKUP(U510,Store_Showcase!B2:H134,7, FALSE))</f>
      </c>
      <c r="S510">
        <f>IF(IFERROR(VLOOKUP(U510,Store_Showcase!B2:K134,10, FALSE), TRUE)=TRUE, IF(IFERROR(VLOOKUP(U510,Store_SRP!B2:K103,10, FALSE), TRUE)=TRUE,VLOOKUP(U510,Store_VAM!B2:K271,10, FALSE),VLOOKUP(U510,Store_SRP!B2:K103,10, FALSE)), VLOOKUP(U510,Store_Showcase!B2:K134,10, FALSE))</f>
      </c>
      <c r="T510">
        <f>IF(VLOOKUP(D510,Sku_Consolidated!A2:S948,19,FALSE)="SHOWCASE", VLOOKUP(U510,Store_Showcase!B2:L134,11, FALSE), IF(VLOOKUP(D510,Sku_Consolidated!A2:S948,19,FALSE)="VAM",VLOOKUP(U510,Store_VAM!B2:L271,11, FALSE),VLOOKUP(U510,Store_SRP!B2:L103,11, FALSE)))</f>
      </c>
      <c r="U510" s="14">
        <v>2002</v>
      </c>
      <c r="V510">
        <f>IF(VLOOKUP(D510,Sku_Consolidated!A2:S948,19,FALSE)="SHOWCASE", VLOOKUP(U510,Store_Showcase!B2:C134,2, FALSE), IF(VLOOKUP(D510,Sku_Consolidated!A2:S948,19,FALSE)="VAM",VLOOKUP(U510,Store_VAM!B2:C271,2, FALSE),VLOOKUP(U510,Store_SRP!B2:C103,2, FALSE)))</f>
      </c>
      <c r="W510">
        <f>VLOOKUP(D510,Sku_Consolidated!A2:G948, 7, FALSE)</f>
      </c>
      <c r="X510">
        <f>VLOOKUP(D510,Sku_Consolidated!A2:K948, 11, FALSE)</f>
      </c>
      <c r="Y510">
        <f>VLOOKUP(D510,Sku_Consolidated!A2:H948, 8, FALSE)</f>
      </c>
      <c r="Z510">
        <f>VLOOKUP(D510,Sku_Consolidated!A2:I948, 9, FALSE)</f>
      </c>
      <c r="AA510" t="s">
        <v>41</v>
      </c>
      <c r="AB510">
        <f>VLOOKUP(D510,Sku_Consolidated!A2:E948, {5}, FALSE)</f>
      </c>
      <c r="AC510">
        <f>IF(VLOOKUP(D510,Sku_Consolidated!A2:S948,19,FALSE)="SHOWCASE", VLOOKUP(U510,Store_Showcase!B2:N134,13, FALSE), IF(VLOOKUP(D510,Sku_Consolidated!A2:S948,19,FALSE)="VAM",VLOOKUP(U510,Store_VAM!B2:N271,13, FALSE),VLOOKUP(U510,Store_SRP!B2:N103,13, FALSE)))</f>
      </c>
      <c r="AD510">
        <f>IF(IFERROR(AC510,TRUE)=TRUE, "-","OK")</f>
      </c>
      <c r="AE510">
        <f>IF(IFERROR(VLOOKUP(U510,Store_Showcase!B2:H134,{5}, FALSE), TRUE)=TRUE, IF(IFERROR(VLOOKUP(U510,Store_SRP!B2:H103,{5}, FALSE), TRUE)=TRUE,VLOOKUP(U510,Store_VAM!B2:H271,{5}, FALSE),VLOOKUP(U510,Store_SRP!B2:H103,{5}, FALSE)), VLOOKUP(U510,Store_Showcase!B2:H134,{5}, FALSE))</f>
      </c>
      <c r="AF510">
        <f>IF(IFERROR(VLOOKUP(U510,Store_Showcase!B2:H134,{6}, FALSE), TRUE)=TRUE, IF(IFERROR(VLOOKUP(U510,Store_SRP!B2:H103,{6}, FALSE), TRUE)=TRUE,VLOOKUP(U510,Store_VAM!B2:H271,{6}, FALSE),VLOOKUP(U510,Store_SRP!B2:H103,{6}, FALSE)), VLOOKUP(U510,Store_Showcase!B2:H134,{6}, FALSE))</f>
      </c>
      <c r="AG510">
        <f>VLOOKUP(D510,Sku_Consolidated!A2:R948,18,FALSE)</f>
      </c>
      <c r="AH510">
        <f>VLOOKUP(D510,Sku_Consolidated!A2:S948,19,FALSE)</f>
      </c>
      <c r="AI510">
        <f>VLOOKUP(D510,Sku_Consolidated!A2:T948,20,FALSE)</f>
      </c>
    </row>
    <row r="511" spans="1:35" x14ac:dyDescent="0.25">
      <c r="A511">
        <v>2024</v>
      </c>
      <c r="B511" t="s">
        <v>30</v>
      </c>
      <c r="C511" t="s">
        <v>31</v>
      </c>
      <c r="D511">
        <v>21865</v>
      </c>
      <c r="E511" t="s">
        <v>236</v>
      </c>
      <c r="F511" s="12" t="s">
        <v>82</v>
      </c>
      <c r="G511" s="12" t="s">
        <v>82</v>
      </c>
      <c r="H511" t="s">
        <v>10</v>
      </c>
      <c r="I511" s="13" t="s">
        <v>311</v>
      </c>
      <c r="J511" s="13">
        <f>IF(H511="EA", I511, 0)</f>
      </c>
      <c r="K511" s="13">
        <f>IF(H511="KG", I511, I511 * VLOOKUP(D511,Sku_Consolidated!A2:U948,21,FALSE))</f>
      </c>
      <c r="L511" s="14" t="s">
        <v>36</v>
      </c>
      <c r="M511">
        <v>88</v>
      </c>
      <c r="N511" s="14" t="s">
        <v>790</v>
      </c>
      <c r="O511" s="14" t="s">
        <v>791</v>
      </c>
      <c r="P511" s="14" t="s">
        <v>36</v>
      </c>
      <c r="Q511" s="14" t="s">
        <v>791</v>
      </c>
      <c r="R511">
        <f>IF(IFERROR(VLOOKUP(U511,Store_Showcase!B2:H134,7, FALSE), TRUE)=TRUE, IF(IFERROR(VLOOKUP(U511,Store_SRP!B2:H103,7, FALSE), TRUE)=TRUE,VLOOKUP(U511,Store_VAM!B2:H271,7, FALSE),VLOOKUP(U511,Store_SRP!B2:H103,7, FALSE)), VLOOKUP(U511,Store_Showcase!B2:H134,7, FALSE))</f>
      </c>
      <c r="S511">
        <f>IF(IFERROR(VLOOKUP(U511,Store_Showcase!B2:K134,10, FALSE), TRUE)=TRUE, IF(IFERROR(VLOOKUP(U511,Store_SRP!B2:K103,10, FALSE), TRUE)=TRUE,VLOOKUP(U511,Store_VAM!B2:K271,10, FALSE),VLOOKUP(U511,Store_SRP!B2:K103,10, FALSE)), VLOOKUP(U511,Store_Showcase!B2:K134,10, FALSE))</f>
      </c>
      <c r="T511">
        <f>IF(VLOOKUP(D511,Sku_Consolidated!A2:S948,19,FALSE)="SHOWCASE", VLOOKUP(U511,Store_Showcase!B2:L134,11, FALSE), IF(VLOOKUP(D511,Sku_Consolidated!A2:S948,19,FALSE)="VAM",VLOOKUP(U511,Store_VAM!B2:L271,11, FALSE),VLOOKUP(U511,Store_SRP!B2:L103,11, FALSE)))</f>
      </c>
      <c r="U511" s="14">
        <v>2002</v>
      </c>
      <c r="V511">
        <f>IF(VLOOKUP(D511,Sku_Consolidated!A2:S948,19,FALSE)="SHOWCASE", VLOOKUP(U511,Store_Showcase!B2:C134,2, FALSE), IF(VLOOKUP(D511,Sku_Consolidated!A2:S948,19,FALSE)="VAM",VLOOKUP(U511,Store_VAM!B2:C271,2, FALSE),VLOOKUP(U511,Store_SRP!B2:C103,2, FALSE)))</f>
      </c>
      <c r="W511">
        <f>VLOOKUP(D511,Sku_Consolidated!A2:G948, 7, FALSE)</f>
      </c>
      <c r="X511">
        <f>VLOOKUP(D511,Sku_Consolidated!A2:K948, 11, FALSE)</f>
      </c>
      <c r="Y511">
        <f>VLOOKUP(D511,Sku_Consolidated!A2:H948, 8, FALSE)</f>
      </c>
      <c r="Z511">
        <f>VLOOKUP(D511,Sku_Consolidated!A2:I948, 9, FALSE)</f>
      </c>
      <c r="AA511" t="s">
        <v>41</v>
      </c>
      <c r="AB511">
        <f>VLOOKUP(D511,Sku_Consolidated!A2:E948, {5}, FALSE)</f>
      </c>
      <c r="AC511">
        <f>IF(VLOOKUP(D511,Sku_Consolidated!A2:S948,19,FALSE)="SHOWCASE", VLOOKUP(U511,Store_Showcase!B2:N134,13, FALSE), IF(VLOOKUP(D511,Sku_Consolidated!A2:S948,19,FALSE)="VAM",VLOOKUP(U511,Store_VAM!B2:N271,13, FALSE),VLOOKUP(U511,Store_SRP!B2:N103,13, FALSE)))</f>
      </c>
      <c r="AD511">
        <f>IF(IFERROR(AC511,TRUE)=TRUE, "-","OK")</f>
      </c>
      <c r="AE511">
        <f>IF(IFERROR(VLOOKUP(U511,Store_Showcase!B2:H134,{5}, FALSE), TRUE)=TRUE, IF(IFERROR(VLOOKUP(U511,Store_SRP!B2:H103,{5}, FALSE), TRUE)=TRUE,VLOOKUP(U511,Store_VAM!B2:H271,{5}, FALSE),VLOOKUP(U511,Store_SRP!B2:H103,{5}, FALSE)), VLOOKUP(U511,Store_Showcase!B2:H134,{5}, FALSE))</f>
      </c>
      <c r="AF511">
        <f>IF(IFERROR(VLOOKUP(U511,Store_Showcase!B2:H134,{6}, FALSE), TRUE)=TRUE, IF(IFERROR(VLOOKUP(U511,Store_SRP!B2:H103,{6}, FALSE), TRUE)=TRUE,VLOOKUP(U511,Store_VAM!B2:H271,{6}, FALSE),VLOOKUP(U511,Store_SRP!B2:H103,{6}, FALSE)), VLOOKUP(U511,Store_Showcase!B2:H134,{6}, FALSE))</f>
      </c>
      <c r="AG511">
        <f>VLOOKUP(D511,Sku_Consolidated!A2:R948,18,FALSE)</f>
      </c>
      <c r="AH511">
        <f>VLOOKUP(D511,Sku_Consolidated!A2:S948,19,FALSE)</f>
      </c>
      <c r="AI511">
        <f>VLOOKUP(D511,Sku_Consolidated!A2:T948,20,FALSE)</f>
      </c>
    </row>
    <row r="512" spans="1:35" x14ac:dyDescent="0.25">
      <c r="A512">
        <v>2024</v>
      </c>
      <c r="B512" t="s">
        <v>30</v>
      </c>
      <c r="C512" t="s">
        <v>31</v>
      </c>
      <c r="D512">
        <v>21866</v>
      </c>
      <c r="E512" t="s">
        <v>240</v>
      </c>
      <c r="F512" s="12" t="s">
        <v>82</v>
      </c>
      <c r="G512" s="12" t="s">
        <v>82</v>
      </c>
      <c r="H512" t="s">
        <v>10</v>
      </c>
      <c r="I512" s="13" t="s">
        <v>792</v>
      </c>
      <c r="J512" s="13">
        <f>IF(H512="EA", I512, 0)</f>
      </c>
      <c r="K512" s="13">
        <f>IF(H512="KG", I512, I512 * VLOOKUP(D512,Sku_Consolidated!A2:U948,21,FALSE))</f>
      </c>
      <c r="L512" s="14" t="s">
        <v>36</v>
      </c>
      <c r="M512">
        <v>88</v>
      </c>
      <c r="N512" s="14" t="s">
        <v>793</v>
      </c>
      <c r="O512" s="14" t="s">
        <v>794</v>
      </c>
      <c r="P512" s="14" t="s">
        <v>36</v>
      </c>
      <c r="Q512" s="14" t="s">
        <v>794</v>
      </c>
      <c r="R512">
        <f>IF(IFERROR(VLOOKUP(U512,Store_Showcase!B2:H134,7, FALSE), TRUE)=TRUE, IF(IFERROR(VLOOKUP(U512,Store_SRP!B2:H103,7, FALSE), TRUE)=TRUE,VLOOKUP(U512,Store_VAM!B2:H271,7, FALSE),VLOOKUP(U512,Store_SRP!B2:H103,7, FALSE)), VLOOKUP(U512,Store_Showcase!B2:H134,7, FALSE))</f>
      </c>
      <c r="S512">
        <f>IF(IFERROR(VLOOKUP(U512,Store_Showcase!B2:K134,10, FALSE), TRUE)=TRUE, IF(IFERROR(VLOOKUP(U512,Store_SRP!B2:K103,10, FALSE), TRUE)=TRUE,VLOOKUP(U512,Store_VAM!B2:K271,10, FALSE),VLOOKUP(U512,Store_SRP!B2:K103,10, FALSE)), VLOOKUP(U512,Store_Showcase!B2:K134,10, FALSE))</f>
      </c>
      <c r="T512">
        <f>IF(VLOOKUP(D512,Sku_Consolidated!A2:S948,19,FALSE)="SHOWCASE", VLOOKUP(U512,Store_Showcase!B2:L134,11, FALSE), IF(VLOOKUP(D512,Sku_Consolidated!A2:S948,19,FALSE)="VAM",VLOOKUP(U512,Store_VAM!B2:L271,11, FALSE),VLOOKUP(U512,Store_SRP!B2:L103,11, FALSE)))</f>
      </c>
      <c r="U512" s="14">
        <v>2002</v>
      </c>
      <c r="V512">
        <f>IF(VLOOKUP(D512,Sku_Consolidated!A2:S948,19,FALSE)="SHOWCASE", VLOOKUP(U512,Store_Showcase!B2:C134,2, FALSE), IF(VLOOKUP(D512,Sku_Consolidated!A2:S948,19,FALSE)="VAM",VLOOKUP(U512,Store_VAM!B2:C271,2, FALSE),VLOOKUP(U512,Store_SRP!B2:C103,2, FALSE)))</f>
      </c>
      <c r="W512">
        <f>VLOOKUP(D512,Sku_Consolidated!A2:G948, 7, FALSE)</f>
      </c>
      <c r="X512">
        <f>VLOOKUP(D512,Sku_Consolidated!A2:K948, 11, FALSE)</f>
      </c>
      <c r="Y512">
        <f>VLOOKUP(D512,Sku_Consolidated!A2:H948, 8, FALSE)</f>
      </c>
      <c r="Z512">
        <f>VLOOKUP(D512,Sku_Consolidated!A2:I948, 9, FALSE)</f>
      </c>
      <c r="AA512" t="s">
        <v>41</v>
      </c>
      <c r="AB512">
        <f>VLOOKUP(D512,Sku_Consolidated!A2:E948, {5}, FALSE)</f>
      </c>
      <c r="AC512">
        <f>IF(VLOOKUP(D512,Sku_Consolidated!A2:S948,19,FALSE)="SHOWCASE", VLOOKUP(U512,Store_Showcase!B2:N134,13, FALSE), IF(VLOOKUP(D512,Sku_Consolidated!A2:S948,19,FALSE)="VAM",VLOOKUP(U512,Store_VAM!B2:N271,13, FALSE),VLOOKUP(U512,Store_SRP!B2:N103,13, FALSE)))</f>
      </c>
      <c r="AD512">
        <f>IF(IFERROR(AC512,TRUE)=TRUE, "-","OK")</f>
      </c>
      <c r="AE512">
        <f>IF(IFERROR(VLOOKUP(U512,Store_Showcase!B2:H134,{5}, FALSE), TRUE)=TRUE, IF(IFERROR(VLOOKUP(U512,Store_SRP!B2:H103,{5}, FALSE), TRUE)=TRUE,VLOOKUP(U512,Store_VAM!B2:H271,{5}, FALSE),VLOOKUP(U512,Store_SRP!B2:H103,{5}, FALSE)), VLOOKUP(U512,Store_Showcase!B2:H134,{5}, FALSE))</f>
      </c>
      <c r="AF512">
        <f>IF(IFERROR(VLOOKUP(U512,Store_Showcase!B2:H134,{6}, FALSE), TRUE)=TRUE, IF(IFERROR(VLOOKUP(U512,Store_SRP!B2:H103,{6}, FALSE), TRUE)=TRUE,VLOOKUP(U512,Store_VAM!B2:H271,{6}, FALSE),VLOOKUP(U512,Store_SRP!B2:H103,{6}, FALSE)), VLOOKUP(U512,Store_Showcase!B2:H134,{6}, FALSE))</f>
      </c>
      <c r="AG512">
        <f>VLOOKUP(D512,Sku_Consolidated!A2:R948,18,FALSE)</f>
      </c>
      <c r="AH512">
        <f>VLOOKUP(D512,Sku_Consolidated!A2:S948,19,FALSE)</f>
      </c>
      <c r="AI512">
        <f>VLOOKUP(D512,Sku_Consolidated!A2:T948,20,FALSE)</f>
      </c>
    </row>
    <row r="513" spans="1:35" x14ac:dyDescent="0.25">
      <c r="A513">
        <v>2024</v>
      </c>
      <c r="B513" t="s">
        <v>30</v>
      </c>
      <c r="C513" t="s">
        <v>31</v>
      </c>
      <c r="D513">
        <v>21866</v>
      </c>
      <c r="E513" t="s">
        <v>240</v>
      </c>
      <c r="F513" s="12" t="s">
        <v>82</v>
      </c>
      <c r="G513" s="12" t="s">
        <v>112</v>
      </c>
      <c r="H513" t="s">
        <v>10</v>
      </c>
      <c r="I513" s="13" t="s">
        <v>795</v>
      </c>
      <c r="J513" s="13">
        <f>IF(H513="EA", I513, 0)</f>
      </c>
      <c r="K513" s="13">
        <f>IF(H513="KG", I513, I513 * VLOOKUP(D513,Sku_Consolidated!A2:U948,21,FALSE))</f>
      </c>
      <c r="L513" s="14" t="s">
        <v>36</v>
      </c>
      <c r="M513">
        <v>88</v>
      </c>
      <c r="N513" s="14" t="s">
        <v>796</v>
      </c>
      <c r="O513" s="14" t="s">
        <v>797</v>
      </c>
      <c r="P513" s="14" t="s">
        <v>36</v>
      </c>
      <c r="Q513" s="14" t="s">
        <v>797</v>
      </c>
      <c r="R513">
        <f>IF(IFERROR(VLOOKUP(U513,Store_Showcase!B2:H134,7, FALSE), TRUE)=TRUE, IF(IFERROR(VLOOKUP(U513,Store_SRP!B2:H103,7, FALSE), TRUE)=TRUE,VLOOKUP(U513,Store_VAM!B2:H271,7, FALSE),VLOOKUP(U513,Store_SRP!B2:H103,7, FALSE)), VLOOKUP(U513,Store_Showcase!B2:H134,7, FALSE))</f>
      </c>
      <c r="S513">
        <f>IF(IFERROR(VLOOKUP(U513,Store_Showcase!B2:K134,10, FALSE), TRUE)=TRUE, IF(IFERROR(VLOOKUP(U513,Store_SRP!B2:K103,10, FALSE), TRUE)=TRUE,VLOOKUP(U513,Store_VAM!B2:K271,10, FALSE),VLOOKUP(U513,Store_SRP!B2:K103,10, FALSE)), VLOOKUP(U513,Store_Showcase!B2:K134,10, FALSE))</f>
      </c>
      <c r="T513">
        <f>IF(VLOOKUP(D513,Sku_Consolidated!A2:S948,19,FALSE)="SHOWCASE", VLOOKUP(U513,Store_Showcase!B2:L134,11, FALSE), IF(VLOOKUP(D513,Sku_Consolidated!A2:S948,19,FALSE)="VAM",VLOOKUP(U513,Store_VAM!B2:L271,11, FALSE),VLOOKUP(U513,Store_SRP!B2:L103,11, FALSE)))</f>
      </c>
      <c r="U513" s="14">
        <v>2002</v>
      </c>
      <c r="V513">
        <f>IF(VLOOKUP(D513,Sku_Consolidated!A2:S948,19,FALSE)="SHOWCASE", VLOOKUP(U513,Store_Showcase!B2:C134,2, FALSE), IF(VLOOKUP(D513,Sku_Consolidated!A2:S948,19,FALSE)="VAM",VLOOKUP(U513,Store_VAM!B2:C271,2, FALSE),VLOOKUP(U513,Store_SRP!B2:C103,2, FALSE)))</f>
      </c>
      <c r="W513">
        <f>VLOOKUP(D513,Sku_Consolidated!A2:G948, 7, FALSE)</f>
      </c>
      <c r="X513">
        <f>VLOOKUP(D513,Sku_Consolidated!A2:K948, 11, FALSE)</f>
      </c>
      <c r="Y513">
        <f>VLOOKUP(D513,Sku_Consolidated!A2:H948, 8, FALSE)</f>
      </c>
      <c r="Z513">
        <f>VLOOKUP(D513,Sku_Consolidated!A2:I948, 9, FALSE)</f>
      </c>
      <c r="AA513" t="s">
        <v>41</v>
      </c>
      <c r="AB513">
        <f>VLOOKUP(D513,Sku_Consolidated!A2:E948, {5}, FALSE)</f>
      </c>
      <c r="AC513">
        <f>IF(VLOOKUP(D513,Sku_Consolidated!A2:S948,19,FALSE)="SHOWCASE", VLOOKUP(U513,Store_Showcase!B2:N134,13, FALSE), IF(VLOOKUP(D513,Sku_Consolidated!A2:S948,19,FALSE)="VAM",VLOOKUP(U513,Store_VAM!B2:N271,13, FALSE),VLOOKUP(U513,Store_SRP!B2:N103,13, FALSE)))</f>
      </c>
      <c r="AD513">
        <f>IF(IFERROR(AC513,TRUE)=TRUE, "-","OK")</f>
      </c>
      <c r="AE513">
        <f>IF(IFERROR(VLOOKUP(U513,Store_Showcase!B2:H134,{5}, FALSE), TRUE)=TRUE, IF(IFERROR(VLOOKUP(U513,Store_SRP!B2:H103,{5}, FALSE), TRUE)=TRUE,VLOOKUP(U513,Store_VAM!B2:H271,{5}, FALSE),VLOOKUP(U513,Store_SRP!B2:H103,{5}, FALSE)), VLOOKUP(U513,Store_Showcase!B2:H134,{5}, FALSE))</f>
      </c>
      <c r="AF513">
        <f>IF(IFERROR(VLOOKUP(U513,Store_Showcase!B2:H134,{6}, FALSE), TRUE)=TRUE, IF(IFERROR(VLOOKUP(U513,Store_SRP!B2:H103,{6}, FALSE), TRUE)=TRUE,VLOOKUP(U513,Store_VAM!B2:H271,{6}, FALSE),VLOOKUP(U513,Store_SRP!B2:H103,{6}, FALSE)), VLOOKUP(U513,Store_Showcase!B2:H134,{6}, FALSE))</f>
      </c>
      <c r="AG513">
        <f>VLOOKUP(D513,Sku_Consolidated!A2:R948,18,FALSE)</f>
      </c>
      <c r="AH513">
        <f>VLOOKUP(D513,Sku_Consolidated!A2:S948,19,FALSE)</f>
      </c>
      <c r="AI513">
        <f>VLOOKUP(D513,Sku_Consolidated!A2:T948,20,FALSE)</f>
      </c>
    </row>
    <row r="514" spans="1:35" x14ac:dyDescent="0.25">
      <c r="A514">
        <v>2024</v>
      </c>
      <c r="B514" t="s">
        <v>30</v>
      </c>
      <c r="C514" t="s">
        <v>31</v>
      </c>
      <c r="D514">
        <v>21871</v>
      </c>
      <c r="E514" t="s">
        <v>798</v>
      </c>
      <c r="F514" s="12" t="s">
        <v>82</v>
      </c>
      <c r="G514" s="12" t="s">
        <v>82</v>
      </c>
      <c r="H514" t="s">
        <v>10</v>
      </c>
      <c r="I514" s="13" t="s">
        <v>799</v>
      </c>
      <c r="J514" s="13">
        <f>IF(H514="EA", I514, 0)</f>
      </c>
      <c r="K514" s="13">
        <f>IF(H514="KG", I514, I514 * VLOOKUP(D514,Sku_Consolidated!A2:U948,21,FALSE))</f>
      </c>
      <c r="L514" s="14" t="s">
        <v>36</v>
      </c>
      <c r="M514">
        <v>88</v>
      </c>
      <c r="N514" s="14" t="s">
        <v>800</v>
      </c>
      <c r="O514" s="14" t="s">
        <v>801</v>
      </c>
      <c r="P514" s="14" t="s">
        <v>36</v>
      </c>
      <c r="Q514" s="14" t="s">
        <v>801</v>
      </c>
      <c r="R514">
        <f>IF(IFERROR(VLOOKUP(U514,Store_Showcase!B2:H134,7, FALSE), TRUE)=TRUE, IF(IFERROR(VLOOKUP(U514,Store_SRP!B2:H103,7, FALSE), TRUE)=TRUE,VLOOKUP(U514,Store_VAM!B2:H271,7, FALSE),VLOOKUP(U514,Store_SRP!B2:H103,7, FALSE)), VLOOKUP(U514,Store_Showcase!B2:H134,7, FALSE))</f>
      </c>
      <c r="S514">
        <f>IF(IFERROR(VLOOKUP(U514,Store_Showcase!B2:K134,10, FALSE), TRUE)=TRUE, IF(IFERROR(VLOOKUP(U514,Store_SRP!B2:K103,10, FALSE), TRUE)=TRUE,VLOOKUP(U514,Store_VAM!B2:K271,10, FALSE),VLOOKUP(U514,Store_SRP!B2:K103,10, FALSE)), VLOOKUP(U514,Store_Showcase!B2:K134,10, FALSE))</f>
      </c>
      <c r="T514">
        <f>IF(VLOOKUP(D514,Sku_Consolidated!A2:S948,19,FALSE)="SHOWCASE", VLOOKUP(U514,Store_Showcase!B2:L134,11, FALSE), IF(VLOOKUP(D514,Sku_Consolidated!A2:S948,19,FALSE)="VAM",VLOOKUP(U514,Store_VAM!B2:L271,11, FALSE),VLOOKUP(U514,Store_SRP!B2:L103,11, FALSE)))</f>
      </c>
      <c r="U514" s="14">
        <v>2002</v>
      </c>
      <c r="V514">
        <f>IF(VLOOKUP(D514,Sku_Consolidated!A2:S948,19,FALSE)="SHOWCASE", VLOOKUP(U514,Store_Showcase!B2:C134,2, FALSE), IF(VLOOKUP(D514,Sku_Consolidated!A2:S948,19,FALSE)="VAM",VLOOKUP(U514,Store_VAM!B2:C271,2, FALSE),VLOOKUP(U514,Store_SRP!B2:C103,2, FALSE)))</f>
      </c>
      <c r="W514">
        <f>VLOOKUP(D514,Sku_Consolidated!A2:G948, 7, FALSE)</f>
      </c>
      <c r="X514">
        <f>VLOOKUP(D514,Sku_Consolidated!A2:K948, 11, FALSE)</f>
      </c>
      <c r="Y514">
        <f>VLOOKUP(D514,Sku_Consolidated!A2:H948, 8, FALSE)</f>
      </c>
      <c r="Z514">
        <f>VLOOKUP(D514,Sku_Consolidated!A2:I948, 9, FALSE)</f>
      </c>
      <c r="AA514" t="s">
        <v>41</v>
      </c>
      <c r="AB514">
        <f>VLOOKUP(D514,Sku_Consolidated!A2:E948, {5}, FALSE)</f>
      </c>
      <c r="AC514">
        <f>IF(VLOOKUP(D514,Sku_Consolidated!A2:S948,19,FALSE)="SHOWCASE", VLOOKUP(U514,Store_Showcase!B2:N134,13, FALSE), IF(VLOOKUP(D514,Sku_Consolidated!A2:S948,19,FALSE)="VAM",VLOOKUP(U514,Store_VAM!B2:N271,13, FALSE),VLOOKUP(U514,Store_SRP!B2:N103,13, FALSE)))</f>
      </c>
      <c r="AD514">
        <f>IF(IFERROR(AC514,TRUE)=TRUE, "-","OK")</f>
      </c>
      <c r="AE514">
        <f>IF(IFERROR(VLOOKUP(U514,Store_Showcase!B2:H134,{5}, FALSE), TRUE)=TRUE, IF(IFERROR(VLOOKUP(U514,Store_SRP!B2:H103,{5}, FALSE), TRUE)=TRUE,VLOOKUP(U514,Store_VAM!B2:H271,{5}, FALSE),VLOOKUP(U514,Store_SRP!B2:H103,{5}, FALSE)), VLOOKUP(U514,Store_Showcase!B2:H134,{5}, FALSE))</f>
      </c>
      <c r="AF514">
        <f>IF(IFERROR(VLOOKUP(U514,Store_Showcase!B2:H134,{6}, FALSE), TRUE)=TRUE, IF(IFERROR(VLOOKUP(U514,Store_SRP!B2:H103,{6}, FALSE), TRUE)=TRUE,VLOOKUP(U514,Store_VAM!B2:H271,{6}, FALSE),VLOOKUP(U514,Store_SRP!B2:H103,{6}, FALSE)), VLOOKUP(U514,Store_Showcase!B2:H134,{6}, FALSE))</f>
      </c>
      <c r="AG514">
        <f>VLOOKUP(D514,Sku_Consolidated!A2:R948,18,FALSE)</f>
      </c>
      <c r="AH514">
        <f>VLOOKUP(D514,Sku_Consolidated!A2:S948,19,FALSE)</f>
      </c>
      <c r="AI514">
        <f>VLOOKUP(D514,Sku_Consolidated!A2:T948,20,FALSE)</f>
      </c>
    </row>
    <row r="515" spans="1:35" x14ac:dyDescent="0.25">
      <c r="A515">
        <v>2024</v>
      </c>
      <c r="B515" t="s">
        <v>30</v>
      </c>
      <c r="C515" t="s">
        <v>31</v>
      </c>
      <c r="D515">
        <v>21890</v>
      </c>
      <c r="E515" t="s">
        <v>802</v>
      </c>
      <c r="F515" s="12" t="s">
        <v>82</v>
      </c>
      <c r="G515" s="12" t="s">
        <v>82</v>
      </c>
      <c r="H515" t="s">
        <v>10</v>
      </c>
      <c r="I515" s="13" t="s">
        <v>803</v>
      </c>
      <c r="J515" s="13">
        <f>IF(H515="EA", I515, 0)</f>
      </c>
      <c r="K515" s="13">
        <f>IF(H515="KG", I515, I515 * VLOOKUP(D515,Sku_Consolidated!A2:U948,21,FALSE))</f>
      </c>
      <c r="L515" s="14" t="s">
        <v>36</v>
      </c>
      <c r="M515">
        <v>88</v>
      </c>
      <c r="N515" s="14" t="s">
        <v>804</v>
      </c>
      <c r="O515" s="14" t="s">
        <v>805</v>
      </c>
      <c r="P515" s="14" t="s">
        <v>36</v>
      </c>
      <c r="Q515" s="14" t="s">
        <v>805</v>
      </c>
      <c r="R515">
        <f>IF(IFERROR(VLOOKUP(U515,Store_Showcase!B2:H134,7, FALSE), TRUE)=TRUE, IF(IFERROR(VLOOKUP(U515,Store_SRP!B2:H103,7, FALSE), TRUE)=TRUE,VLOOKUP(U515,Store_VAM!B2:H271,7, FALSE),VLOOKUP(U515,Store_SRP!B2:H103,7, FALSE)), VLOOKUP(U515,Store_Showcase!B2:H134,7, FALSE))</f>
      </c>
      <c r="S515">
        <f>IF(IFERROR(VLOOKUP(U515,Store_Showcase!B2:K134,10, FALSE), TRUE)=TRUE, IF(IFERROR(VLOOKUP(U515,Store_SRP!B2:K103,10, FALSE), TRUE)=TRUE,VLOOKUP(U515,Store_VAM!B2:K271,10, FALSE),VLOOKUP(U515,Store_SRP!B2:K103,10, FALSE)), VLOOKUP(U515,Store_Showcase!B2:K134,10, FALSE))</f>
      </c>
      <c r="T515">
        <f>IF(VLOOKUP(D515,Sku_Consolidated!A2:S948,19,FALSE)="SHOWCASE", VLOOKUP(U515,Store_Showcase!B2:L134,11, FALSE), IF(VLOOKUP(D515,Sku_Consolidated!A2:S948,19,FALSE)="VAM",VLOOKUP(U515,Store_VAM!B2:L271,11, FALSE),VLOOKUP(U515,Store_SRP!B2:L103,11, FALSE)))</f>
      </c>
      <c r="U515" s="14">
        <v>2002</v>
      </c>
      <c r="V515">
        <f>IF(VLOOKUP(D515,Sku_Consolidated!A2:S948,19,FALSE)="SHOWCASE", VLOOKUP(U515,Store_Showcase!B2:C134,2, FALSE), IF(VLOOKUP(D515,Sku_Consolidated!A2:S948,19,FALSE)="VAM",VLOOKUP(U515,Store_VAM!B2:C271,2, FALSE),VLOOKUP(U515,Store_SRP!B2:C103,2, FALSE)))</f>
      </c>
      <c r="W515">
        <f>VLOOKUP(D515,Sku_Consolidated!A2:G948, 7, FALSE)</f>
      </c>
      <c r="X515">
        <f>VLOOKUP(D515,Sku_Consolidated!A2:K948, 11, FALSE)</f>
      </c>
      <c r="Y515">
        <f>VLOOKUP(D515,Sku_Consolidated!A2:H948, 8, FALSE)</f>
      </c>
      <c r="Z515">
        <f>VLOOKUP(D515,Sku_Consolidated!A2:I948, 9, FALSE)</f>
      </c>
      <c r="AA515" t="s">
        <v>41</v>
      </c>
      <c r="AB515">
        <f>VLOOKUP(D515,Sku_Consolidated!A2:E948, {5}, FALSE)</f>
      </c>
      <c r="AC515">
        <f>IF(VLOOKUP(D515,Sku_Consolidated!A2:S948,19,FALSE)="SHOWCASE", VLOOKUP(U515,Store_Showcase!B2:N134,13, FALSE), IF(VLOOKUP(D515,Sku_Consolidated!A2:S948,19,FALSE)="VAM",VLOOKUP(U515,Store_VAM!B2:N271,13, FALSE),VLOOKUP(U515,Store_SRP!B2:N103,13, FALSE)))</f>
      </c>
      <c r="AD515">
        <f>IF(IFERROR(AC515,TRUE)=TRUE, "-","OK")</f>
      </c>
      <c r="AE515">
        <f>IF(IFERROR(VLOOKUP(U515,Store_Showcase!B2:H134,{5}, FALSE), TRUE)=TRUE, IF(IFERROR(VLOOKUP(U515,Store_SRP!B2:H103,{5}, FALSE), TRUE)=TRUE,VLOOKUP(U515,Store_VAM!B2:H271,{5}, FALSE),VLOOKUP(U515,Store_SRP!B2:H103,{5}, FALSE)), VLOOKUP(U515,Store_Showcase!B2:H134,{5}, FALSE))</f>
      </c>
      <c r="AF515">
        <f>IF(IFERROR(VLOOKUP(U515,Store_Showcase!B2:H134,{6}, FALSE), TRUE)=TRUE, IF(IFERROR(VLOOKUP(U515,Store_SRP!B2:H103,{6}, FALSE), TRUE)=TRUE,VLOOKUP(U515,Store_VAM!B2:H271,{6}, FALSE),VLOOKUP(U515,Store_SRP!B2:H103,{6}, FALSE)), VLOOKUP(U515,Store_Showcase!B2:H134,{6}, FALSE))</f>
      </c>
      <c r="AG515">
        <f>VLOOKUP(D515,Sku_Consolidated!A2:R948,18,FALSE)</f>
      </c>
      <c r="AH515">
        <f>VLOOKUP(D515,Sku_Consolidated!A2:S948,19,FALSE)</f>
      </c>
      <c r="AI515">
        <f>VLOOKUP(D515,Sku_Consolidated!A2:T948,20,FALSE)</f>
      </c>
    </row>
    <row r="516" spans="1:35" x14ac:dyDescent="0.25">
      <c r="A516">
        <v>2024</v>
      </c>
      <c r="B516" t="s">
        <v>30</v>
      </c>
      <c r="C516" t="s">
        <v>31</v>
      </c>
      <c r="D516">
        <v>21923</v>
      </c>
      <c r="E516" t="s">
        <v>248</v>
      </c>
      <c r="F516" s="12" t="s">
        <v>82</v>
      </c>
      <c r="G516" s="12" t="s">
        <v>82</v>
      </c>
      <c r="H516" t="s">
        <v>10</v>
      </c>
      <c r="I516" s="13" t="s">
        <v>806</v>
      </c>
      <c r="J516" s="13">
        <f>IF(H516="EA", I516, 0)</f>
      </c>
      <c r="K516" s="13">
        <f>IF(H516="KG", I516, I516 * VLOOKUP(D516,Sku_Consolidated!A2:U948,21,FALSE))</f>
      </c>
      <c r="L516" s="14" t="s">
        <v>36</v>
      </c>
      <c r="M516">
        <v>86</v>
      </c>
      <c r="N516" s="14" t="s">
        <v>807</v>
      </c>
      <c r="O516" s="14" t="s">
        <v>808</v>
      </c>
      <c r="P516" s="14" t="s">
        <v>36</v>
      </c>
      <c r="Q516" s="14" t="s">
        <v>808</v>
      </c>
      <c r="R516">
        <f>IF(IFERROR(VLOOKUP(U516,Store_Showcase!B2:H134,7, FALSE), TRUE)=TRUE, IF(IFERROR(VLOOKUP(U516,Store_SRP!B2:H103,7, FALSE), TRUE)=TRUE,VLOOKUP(U516,Store_VAM!B2:H271,7, FALSE),VLOOKUP(U516,Store_SRP!B2:H103,7, FALSE)), VLOOKUP(U516,Store_Showcase!B2:H134,7, FALSE))</f>
      </c>
      <c r="S516">
        <f>IF(IFERROR(VLOOKUP(U516,Store_Showcase!B2:K134,10, FALSE), TRUE)=TRUE, IF(IFERROR(VLOOKUP(U516,Store_SRP!B2:K103,10, FALSE), TRUE)=TRUE,VLOOKUP(U516,Store_VAM!B2:K271,10, FALSE),VLOOKUP(U516,Store_SRP!B2:K103,10, FALSE)), VLOOKUP(U516,Store_Showcase!B2:K134,10, FALSE))</f>
      </c>
      <c r="T516">
        <f>IF(VLOOKUP(D516,Sku_Consolidated!A2:S948,19,FALSE)="SHOWCASE", VLOOKUP(U516,Store_Showcase!B2:L134,11, FALSE), IF(VLOOKUP(D516,Sku_Consolidated!A2:S948,19,FALSE)="VAM",VLOOKUP(U516,Store_VAM!B2:L271,11, FALSE),VLOOKUP(U516,Store_SRP!B2:L103,11, FALSE)))</f>
      </c>
      <c r="U516" s="14">
        <v>2002</v>
      </c>
      <c r="V516">
        <f>IF(VLOOKUP(D516,Sku_Consolidated!A2:S948,19,FALSE)="SHOWCASE", VLOOKUP(U516,Store_Showcase!B2:C134,2, FALSE), IF(VLOOKUP(D516,Sku_Consolidated!A2:S948,19,FALSE)="VAM",VLOOKUP(U516,Store_VAM!B2:C271,2, FALSE),VLOOKUP(U516,Store_SRP!B2:C103,2, FALSE)))</f>
      </c>
      <c r="W516">
        <f>VLOOKUP(D516,Sku_Consolidated!A2:G948, 7, FALSE)</f>
      </c>
      <c r="X516">
        <f>VLOOKUP(D516,Sku_Consolidated!A2:K948, 11, FALSE)</f>
      </c>
      <c r="Y516">
        <f>VLOOKUP(D516,Sku_Consolidated!A2:H948, 8, FALSE)</f>
      </c>
      <c r="Z516">
        <f>VLOOKUP(D516,Sku_Consolidated!A2:I948, 9, FALSE)</f>
      </c>
      <c r="AA516" t="s">
        <v>41</v>
      </c>
      <c r="AB516">
        <f>VLOOKUP(D516,Sku_Consolidated!A2:E948, {5}, FALSE)</f>
      </c>
      <c r="AC516">
        <f>IF(VLOOKUP(D516,Sku_Consolidated!A2:S948,19,FALSE)="SHOWCASE", VLOOKUP(U516,Store_Showcase!B2:N134,13, FALSE), IF(VLOOKUP(D516,Sku_Consolidated!A2:S948,19,FALSE)="VAM",VLOOKUP(U516,Store_VAM!B2:N271,13, FALSE),VLOOKUP(U516,Store_SRP!B2:N103,13, FALSE)))</f>
      </c>
      <c r="AD516">
        <f>IF(IFERROR(AC516,TRUE)=TRUE, "-","OK")</f>
      </c>
      <c r="AE516">
        <f>IF(IFERROR(VLOOKUP(U516,Store_Showcase!B2:H134,{5}, FALSE), TRUE)=TRUE, IF(IFERROR(VLOOKUP(U516,Store_SRP!B2:H103,{5}, FALSE), TRUE)=TRUE,VLOOKUP(U516,Store_VAM!B2:H271,{5}, FALSE),VLOOKUP(U516,Store_SRP!B2:H103,{5}, FALSE)), VLOOKUP(U516,Store_Showcase!B2:H134,{5}, FALSE))</f>
      </c>
      <c r="AF516">
        <f>IF(IFERROR(VLOOKUP(U516,Store_Showcase!B2:H134,{6}, FALSE), TRUE)=TRUE, IF(IFERROR(VLOOKUP(U516,Store_SRP!B2:H103,{6}, FALSE), TRUE)=TRUE,VLOOKUP(U516,Store_VAM!B2:H271,{6}, FALSE),VLOOKUP(U516,Store_SRP!B2:H103,{6}, FALSE)), VLOOKUP(U516,Store_Showcase!B2:H134,{6}, FALSE))</f>
      </c>
      <c r="AG516">
        <f>VLOOKUP(D516,Sku_Consolidated!A2:R948,18,FALSE)</f>
      </c>
      <c r="AH516">
        <f>VLOOKUP(D516,Sku_Consolidated!A2:S948,19,FALSE)</f>
      </c>
      <c r="AI516">
        <f>VLOOKUP(D516,Sku_Consolidated!A2:T948,20,FALSE)</f>
      </c>
    </row>
    <row r="517" spans="1:35" x14ac:dyDescent="0.25">
      <c r="A517">
        <v>2024</v>
      </c>
      <c r="B517" t="s">
        <v>30</v>
      </c>
      <c r="C517" t="s">
        <v>31</v>
      </c>
      <c r="D517">
        <v>22843</v>
      </c>
      <c r="E517" t="s">
        <v>255</v>
      </c>
      <c r="F517" s="12" t="s">
        <v>82</v>
      </c>
      <c r="G517" s="12" t="s">
        <v>82</v>
      </c>
      <c r="H517" t="s">
        <v>10</v>
      </c>
      <c r="I517" s="13" t="s">
        <v>809</v>
      </c>
      <c r="J517" s="13">
        <f>IF(H517="EA", I517, 0)</f>
      </c>
      <c r="K517" s="13">
        <f>IF(H517="KG", I517, I517 * VLOOKUP(D517,Sku_Consolidated!A2:U948,21,FALSE))</f>
      </c>
      <c r="L517" s="14" t="s">
        <v>36</v>
      </c>
      <c r="M517">
        <v>88</v>
      </c>
      <c r="N517" s="14" t="s">
        <v>810</v>
      </c>
      <c r="O517" s="14" t="s">
        <v>811</v>
      </c>
      <c r="P517" s="14" t="s">
        <v>36</v>
      </c>
      <c r="Q517" s="14" t="s">
        <v>811</v>
      </c>
      <c r="R517">
        <f>IF(IFERROR(VLOOKUP(U517,Store_Showcase!B2:H134,7, FALSE), TRUE)=TRUE, IF(IFERROR(VLOOKUP(U517,Store_SRP!B2:H103,7, FALSE), TRUE)=TRUE,VLOOKUP(U517,Store_VAM!B2:H271,7, FALSE),VLOOKUP(U517,Store_SRP!B2:H103,7, FALSE)), VLOOKUP(U517,Store_Showcase!B2:H134,7, FALSE))</f>
      </c>
      <c r="S517">
        <f>IF(IFERROR(VLOOKUP(U517,Store_Showcase!B2:K134,10, FALSE), TRUE)=TRUE, IF(IFERROR(VLOOKUP(U517,Store_SRP!B2:K103,10, FALSE), TRUE)=TRUE,VLOOKUP(U517,Store_VAM!B2:K271,10, FALSE),VLOOKUP(U517,Store_SRP!B2:K103,10, FALSE)), VLOOKUP(U517,Store_Showcase!B2:K134,10, FALSE))</f>
      </c>
      <c r="T517">
        <f>IF(VLOOKUP(D517,Sku_Consolidated!A2:S948,19,FALSE)="SHOWCASE", VLOOKUP(U517,Store_Showcase!B2:L134,11, FALSE), IF(VLOOKUP(D517,Sku_Consolidated!A2:S948,19,FALSE)="VAM",VLOOKUP(U517,Store_VAM!B2:L271,11, FALSE),VLOOKUP(U517,Store_SRP!B2:L103,11, FALSE)))</f>
      </c>
      <c r="U517" s="14">
        <v>2002</v>
      </c>
      <c r="V517">
        <f>IF(VLOOKUP(D517,Sku_Consolidated!A2:S948,19,FALSE)="SHOWCASE", VLOOKUP(U517,Store_Showcase!B2:C134,2, FALSE), IF(VLOOKUP(D517,Sku_Consolidated!A2:S948,19,FALSE)="VAM",VLOOKUP(U517,Store_VAM!B2:C271,2, FALSE),VLOOKUP(U517,Store_SRP!B2:C103,2, FALSE)))</f>
      </c>
      <c r="W517">
        <f>VLOOKUP(D517,Sku_Consolidated!A2:G948, 7, FALSE)</f>
      </c>
      <c r="X517">
        <f>VLOOKUP(D517,Sku_Consolidated!A2:K948, 11, FALSE)</f>
      </c>
      <c r="Y517">
        <f>VLOOKUP(D517,Sku_Consolidated!A2:H948, 8, FALSE)</f>
      </c>
      <c r="Z517">
        <f>VLOOKUP(D517,Sku_Consolidated!A2:I948, 9, FALSE)</f>
      </c>
      <c r="AA517" t="s">
        <v>41</v>
      </c>
      <c r="AB517">
        <f>VLOOKUP(D517,Sku_Consolidated!A2:E948, {5}, FALSE)</f>
      </c>
      <c r="AC517">
        <f>IF(VLOOKUP(D517,Sku_Consolidated!A2:S948,19,FALSE)="SHOWCASE", VLOOKUP(U517,Store_Showcase!B2:N134,13, FALSE), IF(VLOOKUP(D517,Sku_Consolidated!A2:S948,19,FALSE)="VAM",VLOOKUP(U517,Store_VAM!B2:N271,13, FALSE),VLOOKUP(U517,Store_SRP!B2:N103,13, FALSE)))</f>
      </c>
      <c r="AD517">
        <f>IF(IFERROR(AC517,TRUE)=TRUE, "-","OK")</f>
      </c>
      <c r="AE517">
        <f>IF(IFERROR(VLOOKUP(U517,Store_Showcase!B2:H134,{5}, FALSE), TRUE)=TRUE, IF(IFERROR(VLOOKUP(U517,Store_SRP!B2:H103,{5}, FALSE), TRUE)=TRUE,VLOOKUP(U517,Store_VAM!B2:H271,{5}, FALSE),VLOOKUP(U517,Store_SRP!B2:H103,{5}, FALSE)), VLOOKUP(U517,Store_Showcase!B2:H134,{5}, FALSE))</f>
      </c>
      <c r="AF517">
        <f>IF(IFERROR(VLOOKUP(U517,Store_Showcase!B2:H134,{6}, FALSE), TRUE)=TRUE, IF(IFERROR(VLOOKUP(U517,Store_SRP!B2:H103,{6}, FALSE), TRUE)=TRUE,VLOOKUP(U517,Store_VAM!B2:H271,{6}, FALSE),VLOOKUP(U517,Store_SRP!B2:H103,{6}, FALSE)), VLOOKUP(U517,Store_Showcase!B2:H134,{6}, FALSE))</f>
      </c>
      <c r="AG517">
        <f>VLOOKUP(D517,Sku_Consolidated!A2:R948,18,FALSE)</f>
      </c>
      <c r="AH517">
        <f>VLOOKUP(D517,Sku_Consolidated!A2:S948,19,FALSE)</f>
      </c>
      <c r="AI517">
        <f>VLOOKUP(D517,Sku_Consolidated!A2:T948,20,FALSE)</f>
      </c>
    </row>
    <row r="518" spans="1:35" x14ac:dyDescent="0.25">
      <c r="A518">
        <v>2024</v>
      </c>
      <c r="B518" t="s">
        <v>30</v>
      </c>
      <c r="C518" t="s">
        <v>31</v>
      </c>
      <c r="D518">
        <v>22843</v>
      </c>
      <c r="E518" t="s">
        <v>255</v>
      </c>
      <c r="F518" s="12" t="s">
        <v>82</v>
      </c>
      <c r="G518" s="12" t="s">
        <v>112</v>
      </c>
      <c r="H518" t="s">
        <v>10</v>
      </c>
      <c r="I518" s="13" t="s">
        <v>617</v>
      </c>
      <c r="J518" s="13">
        <f>IF(H518="EA", I518, 0)</f>
      </c>
      <c r="K518" s="13">
        <f>IF(H518="KG", I518, I518 * VLOOKUP(D518,Sku_Consolidated!A2:U948,21,FALSE))</f>
      </c>
      <c r="L518" s="14" t="s">
        <v>36</v>
      </c>
      <c r="M518">
        <v>88</v>
      </c>
      <c r="N518" s="14" t="s">
        <v>812</v>
      </c>
      <c r="O518" s="14" t="s">
        <v>813</v>
      </c>
      <c r="P518" s="14" t="s">
        <v>36</v>
      </c>
      <c r="Q518" s="14" t="s">
        <v>813</v>
      </c>
      <c r="R518">
        <f>IF(IFERROR(VLOOKUP(U518,Store_Showcase!B2:H134,7, FALSE), TRUE)=TRUE, IF(IFERROR(VLOOKUP(U518,Store_SRP!B2:H103,7, FALSE), TRUE)=TRUE,VLOOKUP(U518,Store_VAM!B2:H271,7, FALSE),VLOOKUP(U518,Store_SRP!B2:H103,7, FALSE)), VLOOKUP(U518,Store_Showcase!B2:H134,7, FALSE))</f>
      </c>
      <c r="S518">
        <f>IF(IFERROR(VLOOKUP(U518,Store_Showcase!B2:K134,10, FALSE), TRUE)=TRUE, IF(IFERROR(VLOOKUP(U518,Store_SRP!B2:K103,10, FALSE), TRUE)=TRUE,VLOOKUP(U518,Store_VAM!B2:K271,10, FALSE),VLOOKUP(U518,Store_SRP!B2:K103,10, FALSE)), VLOOKUP(U518,Store_Showcase!B2:K134,10, FALSE))</f>
      </c>
      <c r="T518">
        <f>IF(VLOOKUP(D518,Sku_Consolidated!A2:S948,19,FALSE)="SHOWCASE", VLOOKUP(U518,Store_Showcase!B2:L134,11, FALSE), IF(VLOOKUP(D518,Sku_Consolidated!A2:S948,19,FALSE)="VAM",VLOOKUP(U518,Store_VAM!B2:L271,11, FALSE),VLOOKUP(U518,Store_SRP!B2:L103,11, FALSE)))</f>
      </c>
      <c r="U518" s="14">
        <v>2002</v>
      </c>
      <c r="V518">
        <f>IF(VLOOKUP(D518,Sku_Consolidated!A2:S948,19,FALSE)="SHOWCASE", VLOOKUP(U518,Store_Showcase!B2:C134,2, FALSE), IF(VLOOKUP(D518,Sku_Consolidated!A2:S948,19,FALSE)="VAM",VLOOKUP(U518,Store_VAM!B2:C271,2, FALSE),VLOOKUP(U518,Store_SRP!B2:C103,2, FALSE)))</f>
      </c>
      <c r="W518">
        <f>VLOOKUP(D518,Sku_Consolidated!A2:G948, 7, FALSE)</f>
      </c>
      <c r="X518">
        <f>VLOOKUP(D518,Sku_Consolidated!A2:K948, 11, FALSE)</f>
      </c>
      <c r="Y518">
        <f>VLOOKUP(D518,Sku_Consolidated!A2:H948, 8, FALSE)</f>
      </c>
      <c r="Z518">
        <f>VLOOKUP(D518,Sku_Consolidated!A2:I948, 9, FALSE)</f>
      </c>
      <c r="AA518" t="s">
        <v>41</v>
      </c>
      <c r="AB518">
        <f>VLOOKUP(D518,Sku_Consolidated!A2:E948, {5}, FALSE)</f>
      </c>
      <c r="AC518">
        <f>IF(VLOOKUP(D518,Sku_Consolidated!A2:S948,19,FALSE)="SHOWCASE", VLOOKUP(U518,Store_Showcase!B2:N134,13, FALSE), IF(VLOOKUP(D518,Sku_Consolidated!A2:S948,19,FALSE)="VAM",VLOOKUP(U518,Store_VAM!B2:N271,13, FALSE),VLOOKUP(U518,Store_SRP!B2:N103,13, FALSE)))</f>
      </c>
      <c r="AD518">
        <f>IF(IFERROR(AC518,TRUE)=TRUE, "-","OK")</f>
      </c>
      <c r="AE518">
        <f>IF(IFERROR(VLOOKUP(U518,Store_Showcase!B2:H134,{5}, FALSE), TRUE)=TRUE, IF(IFERROR(VLOOKUP(U518,Store_SRP!B2:H103,{5}, FALSE), TRUE)=TRUE,VLOOKUP(U518,Store_VAM!B2:H271,{5}, FALSE),VLOOKUP(U518,Store_SRP!B2:H103,{5}, FALSE)), VLOOKUP(U518,Store_Showcase!B2:H134,{5}, FALSE))</f>
      </c>
      <c r="AF518">
        <f>IF(IFERROR(VLOOKUP(U518,Store_Showcase!B2:H134,{6}, FALSE), TRUE)=TRUE, IF(IFERROR(VLOOKUP(U518,Store_SRP!B2:H103,{6}, FALSE), TRUE)=TRUE,VLOOKUP(U518,Store_VAM!B2:H271,{6}, FALSE),VLOOKUP(U518,Store_SRP!B2:H103,{6}, FALSE)), VLOOKUP(U518,Store_Showcase!B2:H134,{6}, FALSE))</f>
      </c>
      <c r="AG518">
        <f>VLOOKUP(D518,Sku_Consolidated!A2:R948,18,FALSE)</f>
      </c>
      <c r="AH518">
        <f>VLOOKUP(D518,Sku_Consolidated!A2:S948,19,FALSE)</f>
      </c>
      <c r="AI518">
        <f>VLOOKUP(D518,Sku_Consolidated!A2:T948,20,FALSE)</f>
      </c>
    </row>
    <row r="519" spans="1:35" x14ac:dyDescent="0.25">
      <c r="A519">
        <v>2024</v>
      </c>
      <c r="B519" t="s">
        <v>30</v>
      </c>
      <c r="C519" t="s">
        <v>31</v>
      </c>
      <c r="D519">
        <v>22845</v>
      </c>
      <c r="E519" t="s">
        <v>814</v>
      </c>
      <c r="F519" s="12" t="s">
        <v>82</v>
      </c>
      <c r="G519" s="12" t="s">
        <v>82</v>
      </c>
      <c r="H519" t="s">
        <v>10</v>
      </c>
      <c r="I519" s="13" t="s">
        <v>602</v>
      </c>
      <c r="J519" s="13">
        <f>IF(H519="EA", I519, 0)</f>
      </c>
      <c r="K519" s="13">
        <f>IF(H519="KG", I519, I519 * VLOOKUP(D519,Sku_Consolidated!A2:U948,21,FALSE))</f>
      </c>
      <c r="L519" s="14" t="s">
        <v>36</v>
      </c>
      <c r="M519">
        <v>88</v>
      </c>
      <c r="N519" s="14" t="s">
        <v>815</v>
      </c>
      <c r="O519" s="14" t="s">
        <v>816</v>
      </c>
      <c r="P519" s="14" t="s">
        <v>36</v>
      </c>
      <c r="Q519" s="14" t="s">
        <v>816</v>
      </c>
      <c r="R519">
        <f>IF(IFERROR(VLOOKUP(U519,Store_Showcase!B2:H134,7, FALSE), TRUE)=TRUE, IF(IFERROR(VLOOKUP(U519,Store_SRP!B2:H103,7, FALSE), TRUE)=TRUE,VLOOKUP(U519,Store_VAM!B2:H271,7, FALSE),VLOOKUP(U519,Store_SRP!B2:H103,7, FALSE)), VLOOKUP(U519,Store_Showcase!B2:H134,7, FALSE))</f>
      </c>
      <c r="S519">
        <f>IF(IFERROR(VLOOKUP(U519,Store_Showcase!B2:K134,10, FALSE), TRUE)=TRUE, IF(IFERROR(VLOOKUP(U519,Store_SRP!B2:K103,10, FALSE), TRUE)=TRUE,VLOOKUP(U519,Store_VAM!B2:K271,10, FALSE),VLOOKUP(U519,Store_SRP!B2:K103,10, FALSE)), VLOOKUP(U519,Store_Showcase!B2:K134,10, FALSE))</f>
      </c>
      <c r="T519">
        <f>IF(VLOOKUP(D519,Sku_Consolidated!A2:S948,19,FALSE)="SHOWCASE", VLOOKUP(U519,Store_Showcase!B2:L134,11, FALSE), IF(VLOOKUP(D519,Sku_Consolidated!A2:S948,19,FALSE)="VAM",VLOOKUP(U519,Store_VAM!B2:L271,11, FALSE),VLOOKUP(U519,Store_SRP!B2:L103,11, FALSE)))</f>
      </c>
      <c r="U519" s="14">
        <v>2002</v>
      </c>
      <c r="V519">
        <f>IF(VLOOKUP(D519,Sku_Consolidated!A2:S948,19,FALSE)="SHOWCASE", VLOOKUP(U519,Store_Showcase!B2:C134,2, FALSE), IF(VLOOKUP(D519,Sku_Consolidated!A2:S948,19,FALSE)="VAM",VLOOKUP(U519,Store_VAM!B2:C271,2, FALSE),VLOOKUP(U519,Store_SRP!B2:C103,2, FALSE)))</f>
      </c>
      <c r="W519">
        <f>VLOOKUP(D519,Sku_Consolidated!A2:G948, 7, FALSE)</f>
      </c>
      <c r="X519">
        <f>VLOOKUP(D519,Sku_Consolidated!A2:K948, 11, FALSE)</f>
      </c>
      <c r="Y519">
        <f>VLOOKUP(D519,Sku_Consolidated!A2:H948, 8, FALSE)</f>
      </c>
      <c r="Z519">
        <f>VLOOKUP(D519,Sku_Consolidated!A2:I948, 9, FALSE)</f>
      </c>
      <c r="AA519" t="s">
        <v>41</v>
      </c>
      <c r="AB519">
        <f>VLOOKUP(D519,Sku_Consolidated!A2:E948, {5}, FALSE)</f>
      </c>
      <c r="AC519">
        <f>IF(VLOOKUP(D519,Sku_Consolidated!A2:S948,19,FALSE)="SHOWCASE", VLOOKUP(U519,Store_Showcase!B2:N134,13, FALSE), IF(VLOOKUP(D519,Sku_Consolidated!A2:S948,19,FALSE)="VAM",VLOOKUP(U519,Store_VAM!B2:N271,13, FALSE),VLOOKUP(U519,Store_SRP!B2:N103,13, FALSE)))</f>
      </c>
      <c r="AD519">
        <f>IF(IFERROR(AC519,TRUE)=TRUE, "-","OK")</f>
      </c>
      <c r="AE519">
        <f>IF(IFERROR(VLOOKUP(U519,Store_Showcase!B2:H134,{5}, FALSE), TRUE)=TRUE, IF(IFERROR(VLOOKUP(U519,Store_SRP!B2:H103,{5}, FALSE), TRUE)=TRUE,VLOOKUP(U519,Store_VAM!B2:H271,{5}, FALSE),VLOOKUP(U519,Store_SRP!B2:H103,{5}, FALSE)), VLOOKUP(U519,Store_Showcase!B2:H134,{5}, FALSE))</f>
      </c>
      <c r="AF519">
        <f>IF(IFERROR(VLOOKUP(U519,Store_Showcase!B2:H134,{6}, FALSE), TRUE)=TRUE, IF(IFERROR(VLOOKUP(U519,Store_SRP!B2:H103,{6}, FALSE), TRUE)=TRUE,VLOOKUP(U519,Store_VAM!B2:H271,{6}, FALSE),VLOOKUP(U519,Store_SRP!B2:H103,{6}, FALSE)), VLOOKUP(U519,Store_Showcase!B2:H134,{6}, FALSE))</f>
      </c>
      <c r="AG519">
        <f>VLOOKUP(D519,Sku_Consolidated!A2:R948,18,FALSE)</f>
      </c>
      <c r="AH519">
        <f>VLOOKUP(D519,Sku_Consolidated!A2:S948,19,FALSE)</f>
      </c>
      <c r="AI519">
        <f>VLOOKUP(D519,Sku_Consolidated!A2:T948,20,FALSE)</f>
      </c>
    </row>
    <row r="520" spans="1:35" x14ac:dyDescent="0.25">
      <c r="A520">
        <v>2024</v>
      </c>
      <c r="B520" t="s">
        <v>30</v>
      </c>
      <c r="C520" t="s">
        <v>31</v>
      </c>
      <c r="D520">
        <v>21825</v>
      </c>
      <c r="E520" t="s">
        <v>206</v>
      </c>
      <c r="F520" s="12" t="s">
        <v>83</v>
      </c>
      <c r="G520" s="12" t="s">
        <v>83</v>
      </c>
      <c r="H520" t="s">
        <v>10</v>
      </c>
      <c r="I520" s="13" t="s">
        <v>350</v>
      </c>
      <c r="J520" s="13">
        <f>IF(H520="EA", I520, 0)</f>
      </c>
      <c r="K520" s="13">
        <f>IF(H520="KG", I520, I520 * VLOOKUP(D520,Sku_Consolidated!A2:U948,21,FALSE))</f>
      </c>
      <c r="L520" s="14" t="s">
        <v>36</v>
      </c>
      <c r="M520">
        <v>88</v>
      </c>
      <c r="N520" s="14" t="s">
        <v>817</v>
      </c>
      <c r="O520" s="14" t="s">
        <v>818</v>
      </c>
      <c r="P520" s="14" t="s">
        <v>36</v>
      </c>
      <c r="Q520" s="14" t="s">
        <v>818</v>
      </c>
      <c r="R520">
        <f>IF(IFERROR(VLOOKUP(U520,Store_Showcase!B2:H134,7, FALSE), TRUE)=TRUE, IF(IFERROR(VLOOKUP(U520,Store_SRP!B2:H103,7, FALSE), TRUE)=TRUE,VLOOKUP(U520,Store_VAM!B2:H271,7, FALSE),VLOOKUP(U520,Store_SRP!B2:H103,7, FALSE)), VLOOKUP(U520,Store_Showcase!B2:H134,7, FALSE))</f>
      </c>
      <c r="S520">
        <f>IF(IFERROR(VLOOKUP(U520,Store_Showcase!B2:K134,10, FALSE), TRUE)=TRUE, IF(IFERROR(VLOOKUP(U520,Store_SRP!B2:K103,10, FALSE), TRUE)=TRUE,VLOOKUP(U520,Store_VAM!B2:K271,10, FALSE),VLOOKUP(U520,Store_SRP!B2:K103,10, FALSE)), VLOOKUP(U520,Store_Showcase!B2:K134,10, FALSE))</f>
      </c>
      <c r="T520">
        <f>IF(VLOOKUP(D520,Sku_Consolidated!A2:S948,19,FALSE)="SHOWCASE", VLOOKUP(U520,Store_Showcase!B2:L134,11, FALSE), IF(VLOOKUP(D520,Sku_Consolidated!A2:S948,19,FALSE)="VAM",VLOOKUP(U520,Store_VAM!B2:L271,11, FALSE),VLOOKUP(U520,Store_SRP!B2:L103,11, FALSE)))</f>
      </c>
      <c r="U520" s="14">
        <v>2002</v>
      </c>
      <c r="V520">
        <f>IF(VLOOKUP(D520,Sku_Consolidated!A2:S948,19,FALSE)="SHOWCASE", VLOOKUP(U520,Store_Showcase!B2:C134,2, FALSE), IF(VLOOKUP(D520,Sku_Consolidated!A2:S948,19,FALSE)="VAM",VLOOKUP(U520,Store_VAM!B2:C271,2, FALSE),VLOOKUP(U520,Store_SRP!B2:C103,2, FALSE)))</f>
      </c>
      <c r="W520">
        <f>VLOOKUP(D520,Sku_Consolidated!A2:G948, 7, FALSE)</f>
      </c>
      <c r="X520">
        <f>VLOOKUP(D520,Sku_Consolidated!A2:K948, 11, FALSE)</f>
      </c>
      <c r="Y520">
        <f>VLOOKUP(D520,Sku_Consolidated!A2:H948, 8, FALSE)</f>
      </c>
      <c r="Z520">
        <f>VLOOKUP(D520,Sku_Consolidated!A2:I948, 9, FALSE)</f>
      </c>
      <c r="AA520" t="s">
        <v>41</v>
      </c>
      <c r="AB520">
        <f>VLOOKUP(D520,Sku_Consolidated!A2:E948, {5}, FALSE)</f>
      </c>
      <c r="AC520">
        <f>IF(VLOOKUP(D520,Sku_Consolidated!A2:S948,19,FALSE)="SHOWCASE", VLOOKUP(U520,Store_Showcase!B2:N134,13, FALSE), IF(VLOOKUP(D520,Sku_Consolidated!A2:S948,19,FALSE)="VAM",VLOOKUP(U520,Store_VAM!B2:N271,13, FALSE),VLOOKUP(U520,Store_SRP!B2:N103,13, FALSE)))</f>
      </c>
      <c r="AD520">
        <f>IF(IFERROR(AC520,TRUE)=TRUE, "-","OK")</f>
      </c>
      <c r="AE520">
        <f>IF(IFERROR(VLOOKUP(U520,Store_Showcase!B2:H134,{5}, FALSE), TRUE)=TRUE, IF(IFERROR(VLOOKUP(U520,Store_SRP!B2:H103,{5}, FALSE), TRUE)=TRUE,VLOOKUP(U520,Store_VAM!B2:H271,{5}, FALSE),VLOOKUP(U520,Store_SRP!B2:H103,{5}, FALSE)), VLOOKUP(U520,Store_Showcase!B2:H134,{5}, FALSE))</f>
      </c>
      <c r="AF520">
        <f>IF(IFERROR(VLOOKUP(U520,Store_Showcase!B2:H134,{6}, FALSE), TRUE)=TRUE, IF(IFERROR(VLOOKUP(U520,Store_SRP!B2:H103,{6}, FALSE), TRUE)=TRUE,VLOOKUP(U520,Store_VAM!B2:H271,{6}, FALSE),VLOOKUP(U520,Store_SRP!B2:H103,{6}, FALSE)), VLOOKUP(U520,Store_Showcase!B2:H134,{6}, FALSE))</f>
      </c>
      <c r="AG520">
        <f>VLOOKUP(D520,Sku_Consolidated!A2:R948,18,FALSE)</f>
      </c>
      <c r="AH520">
        <f>VLOOKUP(D520,Sku_Consolidated!A2:S948,19,FALSE)</f>
      </c>
      <c r="AI520">
        <f>VLOOKUP(D520,Sku_Consolidated!A2:T948,20,FALSE)</f>
      </c>
    </row>
    <row r="521" spans="1:35" x14ac:dyDescent="0.25">
      <c r="A521">
        <v>2024</v>
      </c>
      <c r="B521" t="s">
        <v>30</v>
      </c>
      <c r="C521" t="s">
        <v>31</v>
      </c>
      <c r="D521">
        <v>21826</v>
      </c>
      <c r="E521" t="s">
        <v>416</v>
      </c>
      <c r="F521" s="12" t="s">
        <v>83</v>
      </c>
      <c r="G521" s="12" t="s">
        <v>83</v>
      </c>
      <c r="H521" t="s">
        <v>10</v>
      </c>
      <c r="I521" s="13" t="s">
        <v>819</v>
      </c>
      <c r="J521" s="13">
        <f>IF(H521="EA", I521, 0)</f>
      </c>
      <c r="K521" s="13">
        <f>IF(H521="KG", I521, I521 * VLOOKUP(D521,Sku_Consolidated!A2:U948,21,FALSE))</f>
      </c>
      <c r="L521" s="14" t="s">
        <v>36</v>
      </c>
      <c r="M521">
        <v>88</v>
      </c>
      <c r="N521" s="14" t="s">
        <v>820</v>
      </c>
      <c r="O521" s="14" t="s">
        <v>821</v>
      </c>
      <c r="P521" s="14" t="s">
        <v>36</v>
      </c>
      <c r="Q521" s="14" t="s">
        <v>821</v>
      </c>
      <c r="R521">
        <f>IF(IFERROR(VLOOKUP(U521,Store_Showcase!B2:H134,7, FALSE), TRUE)=TRUE, IF(IFERROR(VLOOKUP(U521,Store_SRP!B2:H103,7, FALSE), TRUE)=TRUE,VLOOKUP(U521,Store_VAM!B2:H271,7, FALSE),VLOOKUP(U521,Store_SRP!B2:H103,7, FALSE)), VLOOKUP(U521,Store_Showcase!B2:H134,7, FALSE))</f>
      </c>
      <c r="S521">
        <f>IF(IFERROR(VLOOKUP(U521,Store_Showcase!B2:K134,10, FALSE), TRUE)=TRUE, IF(IFERROR(VLOOKUP(U521,Store_SRP!B2:K103,10, FALSE), TRUE)=TRUE,VLOOKUP(U521,Store_VAM!B2:K271,10, FALSE),VLOOKUP(U521,Store_SRP!B2:K103,10, FALSE)), VLOOKUP(U521,Store_Showcase!B2:K134,10, FALSE))</f>
      </c>
      <c r="T521">
        <f>IF(VLOOKUP(D521,Sku_Consolidated!A2:S948,19,FALSE)="SHOWCASE", VLOOKUP(U521,Store_Showcase!B2:L134,11, FALSE), IF(VLOOKUP(D521,Sku_Consolidated!A2:S948,19,FALSE)="VAM",VLOOKUP(U521,Store_VAM!B2:L271,11, FALSE),VLOOKUP(U521,Store_SRP!B2:L103,11, FALSE)))</f>
      </c>
      <c r="U521" s="14">
        <v>2002</v>
      </c>
      <c r="V521">
        <f>IF(VLOOKUP(D521,Sku_Consolidated!A2:S948,19,FALSE)="SHOWCASE", VLOOKUP(U521,Store_Showcase!B2:C134,2, FALSE), IF(VLOOKUP(D521,Sku_Consolidated!A2:S948,19,FALSE)="VAM",VLOOKUP(U521,Store_VAM!B2:C271,2, FALSE),VLOOKUP(U521,Store_SRP!B2:C103,2, FALSE)))</f>
      </c>
      <c r="W521">
        <f>VLOOKUP(D521,Sku_Consolidated!A2:G948, 7, FALSE)</f>
      </c>
      <c r="X521">
        <f>VLOOKUP(D521,Sku_Consolidated!A2:K948, 11, FALSE)</f>
      </c>
      <c r="Y521">
        <f>VLOOKUP(D521,Sku_Consolidated!A2:H948, 8, FALSE)</f>
      </c>
      <c r="Z521">
        <f>VLOOKUP(D521,Sku_Consolidated!A2:I948, 9, FALSE)</f>
      </c>
      <c r="AA521" t="s">
        <v>41</v>
      </c>
      <c r="AB521">
        <f>VLOOKUP(D521,Sku_Consolidated!A2:E948, {5}, FALSE)</f>
      </c>
      <c r="AC521">
        <f>IF(VLOOKUP(D521,Sku_Consolidated!A2:S948,19,FALSE)="SHOWCASE", VLOOKUP(U521,Store_Showcase!B2:N134,13, FALSE), IF(VLOOKUP(D521,Sku_Consolidated!A2:S948,19,FALSE)="VAM",VLOOKUP(U521,Store_VAM!B2:N271,13, FALSE),VLOOKUP(U521,Store_SRP!B2:N103,13, FALSE)))</f>
      </c>
      <c r="AD521">
        <f>IF(IFERROR(AC521,TRUE)=TRUE, "-","OK")</f>
      </c>
      <c r="AE521">
        <f>IF(IFERROR(VLOOKUP(U521,Store_Showcase!B2:H134,{5}, FALSE), TRUE)=TRUE, IF(IFERROR(VLOOKUP(U521,Store_SRP!B2:H103,{5}, FALSE), TRUE)=TRUE,VLOOKUP(U521,Store_VAM!B2:H271,{5}, FALSE),VLOOKUP(U521,Store_SRP!B2:H103,{5}, FALSE)), VLOOKUP(U521,Store_Showcase!B2:H134,{5}, FALSE))</f>
      </c>
      <c r="AF521">
        <f>IF(IFERROR(VLOOKUP(U521,Store_Showcase!B2:H134,{6}, FALSE), TRUE)=TRUE, IF(IFERROR(VLOOKUP(U521,Store_SRP!B2:H103,{6}, FALSE), TRUE)=TRUE,VLOOKUP(U521,Store_VAM!B2:H271,{6}, FALSE),VLOOKUP(U521,Store_SRP!B2:H103,{6}, FALSE)), VLOOKUP(U521,Store_Showcase!B2:H134,{6}, FALSE))</f>
      </c>
      <c r="AG521">
        <f>VLOOKUP(D521,Sku_Consolidated!A2:R948,18,FALSE)</f>
      </c>
      <c r="AH521">
        <f>VLOOKUP(D521,Sku_Consolidated!A2:S948,19,FALSE)</f>
      </c>
      <c r="AI521">
        <f>VLOOKUP(D521,Sku_Consolidated!A2:T948,20,FALSE)</f>
      </c>
    </row>
    <row r="522" spans="1:35" x14ac:dyDescent="0.25">
      <c r="A522">
        <v>2024</v>
      </c>
      <c r="B522" t="s">
        <v>30</v>
      </c>
      <c r="C522" t="s">
        <v>31</v>
      </c>
      <c r="D522">
        <v>21827</v>
      </c>
      <c r="E522" t="s">
        <v>210</v>
      </c>
      <c r="F522" s="12" t="s">
        <v>83</v>
      </c>
      <c r="G522" s="12" t="s">
        <v>83</v>
      </c>
      <c r="H522" t="s">
        <v>10</v>
      </c>
      <c r="I522" s="13" t="s">
        <v>822</v>
      </c>
      <c r="J522" s="13">
        <f>IF(H522="EA", I522, 0)</f>
      </c>
      <c r="K522" s="13">
        <f>IF(H522="KG", I522, I522 * VLOOKUP(D522,Sku_Consolidated!A2:U948,21,FALSE))</f>
      </c>
      <c r="L522" s="14" t="s">
        <v>36</v>
      </c>
      <c r="M522">
        <v>88</v>
      </c>
      <c r="N522" s="14" t="s">
        <v>823</v>
      </c>
      <c r="O522" s="14" t="s">
        <v>824</v>
      </c>
      <c r="P522" s="14" t="s">
        <v>825</v>
      </c>
      <c r="Q522" s="14" t="s">
        <v>826</v>
      </c>
      <c r="R522">
        <f>IF(IFERROR(VLOOKUP(U522,Store_Showcase!B2:H134,7, FALSE), TRUE)=TRUE, IF(IFERROR(VLOOKUP(U522,Store_SRP!B2:H103,7, FALSE), TRUE)=TRUE,VLOOKUP(U522,Store_VAM!B2:H271,7, FALSE),VLOOKUP(U522,Store_SRP!B2:H103,7, FALSE)), VLOOKUP(U522,Store_Showcase!B2:H134,7, FALSE))</f>
      </c>
      <c r="S522">
        <f>IF(IFERROR(VLOOKUP(U522,Store_Showcase!B2:K134,10, FALSE), TRUE)=TRUE, IF(IFERROR(VLOOKUP(U522,Store_SRP!B2:K103,10, FALSE), TRUE)=TRUE,VLOOKUP(U522,Store_VAM!B2:K271,10, FALSE),VLOOKUP(U522,Store_SRP!B2:K103,10, FALSE)), VLOOKUP(U522,Store_Showcase!B2:K134,10, FALSE))</f>
      </c>
      <c r="T522">
        <f>IF(VLOOKUP(D522,Sku_Consolidated!A2:S948,19,FALSE)="SHOWCASE", VLOOKUP(U522,Store_Showcase!B2:L134,11, FALSE), IF(VLOOKUP(D522,Sku_Consolidated!A2:S948,19,FALSE)="VAM",VLOOKUP(U522,Store_VAM!B2:L271,11, FALSE),VLOOKUP(U522,Store_SRP!B2:L103,11, FALSE)))</f>
      </c>
      <c r="U522" s="14">
        <v>2002</v>
      </c>
      <c r="V522">
        <f>IF(VLOOKUP(D522,Sku_Consolidated!A2:S948,19,FALSE)="SHOWCASE", VLOOKUP(U522,Store_Showcase!B2:C134,2, FALSE), IF(VLOOKUP(D522,Sku_Consolidated!A2:S948,19,FALSE)="VAM",VLOOKUP(U522,Store_VAM!B2:C271,2, FALSE),VLOOKUP(U522,Store_SRP!B2:C103,2, FALSE)))</f>
      </c>
      <c r="W522">
        <f>VLOOKUP(D522,Sku_Consolidated!A2:G948, 7, FALSE)</f>
      </c>
      <c r="X522">
        <f>VLOOKUP(D522,Sku_Consolidated!A2:K948, 11, FALSE)</f>
      </c>
      <c r="Y522">
        <f>VLOOKUP(D522,Sku_Consolidated!A2:H948, 8, FALSE)</f>
      </c>
      <c r="Z522">
        <f>VLOOKUP(D522,Sku_Consolidated!A2:I948, 9, FALSE)</f>
      </c>
      <c r="AA522" t="s">
        <v>41</v>
      </c>
      <c r="AB522">
        <f>VLOOKUP(D522,Sku_Consolidated!A2:E948, {5}, FALSE)</f>
      </c>
      <c r="AC522">
        <f>IF(VLOOKUP(D522,Sku_Consolidated!A2:S948,19,FALSE)="SHOWCASE", VLOOKUP(U522,Store_Showcase!B2:N134,13, FALSE), IF(VLOOKUP(D522,Sku_Consolidated!A2:S948,19,FALSE)="VAM",VLOOKUP(U522,Store_VAM!B2:N271,13, FALSE),VLOOKUP(U522,Store_SRP!B2:N103,13, FALSE)))</f>
      </c>
      <c r="AD522">
        <f>IF(IFERROR(AC522,TRUE)=TRUE, "-","OK")</f>
      </c>
      <c r="AE522">
        <f>IF(IFERROR(VLOOKUP(U522,Store_Showcase!B2:H134,{5}, FALSE), TRUE)=TRUE, IF(IFERROR(VLOOKUP(U522,Store_SRP!B2:H103,{5}, FALSE), TRUE)=TRUE,VLOOKUP(U522,Store_VAM!B2:H271,{5}, FALSE),VLOOKUP(U522,Store_SRP!B2:H103,{5}, FALSE)), VLOOKUP(U522,Store_Showcase!B2:H134,{5}, FALSE))</f>
      </c>
      <c r="AF522">
        <f>IF(IFERROR(VLOOKUP(U522,Store_Showcase!B2:H134,{6}, FALSE), TRUE)=TRUE, IF(IFERROR(VLOOKUP(U522,Store_SRP!B2:H103,{6}, FALSE), TRUE)=TRUE,VLOOKUP(U522,Store_VAM!B2:H271,{6}, FALSE),VLOOKUP(U522,Store_SRP!B2:H103,{6}, FALSE)), VLOOKUP(U522,Store_Showcase!B2:H134,{6}, FALSE))</f>
      </c>
      <c r="AG522">
        <f>VLOOKUP(D522,Sku_Consolidated!A2:R948,18,FALSE)</f>
      </c>
      <c r="AH522">
        <f>VLOOKUP(D522,Sku_Consolidated!A2:S948,19,FALSE)</f>
      </c>
      <c r="AI522">
        <f>VLOOKUP(D522,Sku_Consolidated!A2:T948,20,FALSE)</f>
      </c>
    </row>
    <row r="523" spans="1:35" x14ac:dyDescent="0.25">
      <c r="A523">
        <v>2024</v>
      </c>
      <c r="B523" t="s">
        <v>30</v>
      </c>
      <c r="C523" t="s">
        <v>31</v>
      </c>
      <c r="D523">
        <v>21832</v>
      </c>
      <c r="E523" t="s">
        <v>264</v>
      </c>
      <c r="F523" s="12" t="s">
        <v>83</v>
      </c>
      <c r="G523" s="12" t="s">
        <v>83</v>
      </c>
      <c r="H523" t="s">
        <v>10</v>
      </c>
      <c r="I523" s="13" t="s">
        <v>827</v>
      </c>
      <c r="J523" s="13">
        <f>IF(H523="EA", I523, 0)</f>
      </c>
      <c r="K523" s="13">
        <f>IF(H523="KG", I523, I523 * VLOOKUP(D523,Sku_Consolidated!A2:U948,21,FALSE))</f>
      </c>
      <c r="L523" s="14" t="s">
        <v>36</v>
      </c>
      <c r="M523">
        <v>88</v>
      </c>
      <c r="N523" s="14" t="s">
        <v>828</v>
      </c>
      <c r="O523" s="14" t="s">
        <v>829</v>
      </c>
      <c r="P523" s="14" t="s">
        <v>36</v>
      </c>
      <c r="Q523" s="14" t="s">
        <v>829</v>
      </c>
      <c r="R523">
        <f>IF(IFERROR(VLOOKUP(U523,Store_Showcase!B2:H134,7, FALSE), TRUE)=TRUE, IF(IFERROR(VLOOKUP(U523,Store_SRP!B2:H103,7, FALSE), TRUE)=TRUE,VLOOKUP(U523,Store_VAM!B2:H271,7, FALSE),VLOOKUP(U523,Store_SRP!B2:H103,7, FALSE)), VLOOKUP(U523,Store_Showcase!B2:H134,7, FALSE))</f>
      </c>
      <c r="S523">
        <f>IF(IFERROR(VLOOKUP(U523,Store_Showcase!B2:K134,10, FALSE), TRUE)=TRUE, IF(IFERROR(VLOOKUP(U523,Store_SRP!B2:K103,10, FALSE), TRUE)=TRUE,VLOOKUP(U523,Store_VAM!B2:K271,10, FALSE),VLOOKUP(U523,Store_SRP!B2:K103,10, FALSE)), VLOOKUP(U523,Store_Showcase!B2:K134,10, FALSE))</f>
      </c>
      <c r="T523">
        <f>IF(VLOOKUP(D523,Sku_Consolidated!A2:S948,19,FALSE)="SHOWCASE", VLOOKUP(U523,Store_Showcase!B2:L134,11, FALSE), IF(VLOOKUP(D523,Sku_Consolidated!A2:S948,19,FALSE)="VAM",VLOOKUP(U523,Store_VAM!B2:L271,11, FALSE),VLOOKUP(U523,Store_SRP!B2:L103,11, FALSE)))</f>
      </c>
      <c r="U523" s="14">
        <v>2002</v>
      </c>
      <c r="V523">
        <f>IF(VLOOKUP(D523,Sku_Consolidated!A2:S948,19,FALSE)="SHOWCASE", VLOOKUP(U523,Store_Showcase!B2:C134,2, FALSE), IF(VLOOKUP(D523,Sku_Consolidated!A2:S948,19,FALSE)="VAM",VLOOKUP(U523,Store_VAM!B2:C271,2, FALSE),VLOOKUP(U523,Store_SRP!B2:C103,2, FALSE)))</f>
      </c>
      <c r="W523">
        <f>VLOOKUP(D523,Sku_Consolidated!A2:G948, 7, FALSE)</f>
      </c>
      <c r="X523">
        <f>VLOOKUP(D523,Sku_Consolidated!A2:K948, 11, FALSE)</f>
      </c>
      <c r="Y523">
        <f>VLOOKUP(D523,Sku_Consolidated!A2:H948, 8, FALSE)</f>
      </c>
      <c r="Z523">
        <f>VLOOKUP(D523,Sku_Consolidated!A2:I948, 9, FALSE)</f>
      </c>
      <c r="AA523" t="s">
        <v>41</v>
      </c>
      <c r="AB523">
        <f>VLOOKUP(D523,Sku_Consolidated!A2:E948, {5}, FALSE)</f>
      </c>
      <c r="AC523">
        <f>IF(VLOOKUP(D523,Sku_Consolidated!A2:S948,19,FALSE)="SHOWCASE", VLOOKUP(U523,Store_Showcase!B2:N134,13, FALSE), IF(VLOOKUP(D523,Sku_Consolidated!A2:S948,19,FALSE)="VAM",VLOOKUP(U523,Store_VAM!B2:N271,13, FALSE),VLOOKUP(U523,Store_SRP!B2:N103,13, FALSE)))</f>
      </c>
      <c r="AD523">
        <f>IF(IFERROR(AC523,TRUE)=TRUE, "-","OK")</f>
      </c>
      <c r="AE523">
        <f>IF(IFERROR(VLOOKUP(U523,Store_Showcase!B2:H134,{5}, FALSE), TRUE)=TRUE, IF(IFERROR(VLOOKUP(U523,Store_SRP!B2:H103,{5}, FALSE), TRUE)=TRUE,VLOOKUP(U523,Store_VAM!B2:H271,{5}, FALSE),VLOOKUP(U523,Store_SRP!B2:H103,{5}, FALSE)), VLOOKUP(U523,Store_Showcase!B2:H134,{5}, FALSE))</f>
      </c>
      <c r="AF523">
        <f>IF(IFERROR(VLOOKUP(U523,Store_Showcase!B2:H134,{6}, FALSE), TRUE)=TRUE, IF(IFERROR(VLOOKUP(U523,Store_SRP!B2:H103,{6}, FALSE), TRUE)=TRUE,VLOOKUP(U523,Store_VAM!B2:H271,{6}, FALSE),VLOOKUP(U523,Store_SRP!B2:H103,{6}, FALSE)), VLOOKUP(U523,Store_Showcase!B2:H134,{6}, FALSE))</f>
      </c>
      <c r="AG523">
        <f>VLOOKUP(D523,Sku_Consolidated!A2:R948,18,FALSE)</f>
      </c>
      <c r="AH523">
        <f>VLOOKUP(D523,Sku_Consolidated!A2:S948,19,FALSE)</f>
      </c>
      <c r="AI523">
        <f>VLOOKUP(D523,Sku_Consolidated!A2:T948,20,FALSE)</f>
      </c>
    </row>
    <row r="524" spans="1:35" x14ac:dyDescent="0.25">
      <c r="A524">
        <v>2024</v>
      </c>
      <c r="B524" t="s">
        <v>30</v>
      </c>
      <c r="C524" t="s">
        <v>31</v>
      </c>
      <c r="D524">
        <v>21834</v>
      </c>
      <c r="E524" t="s">
        <v>216</v>
      </c>
      <c r="F524" s="12" t="s">
        <v>83</v>
      </c>
      <c r="G524" s="12" t="s">
        <v>83</v>
      </c>
      <c r="H524" t="s">
        <v>10</v>
      </c>
      <c r="I524" s="13" t="s">
        <v>830</v>
      </c>
      <c r="J524" s="13">
        <f>IF(H524="EA", I524, 0)</f>
      </c>
      <c r="K524" s="13">
        <f>IF(H524="KG", I524, I524 * VLOOKUP(D524,Sku_Consolidated!A2:U948,21,FALSE))</f>
      </c>
      <c r="L524" s="14" t="s">
        <v>36</v>
      </c>
      <c r="M524">
        <v>88</v>
      </c>
      <c r="N524" s="14" t="s">
        <v>831</v>
      </c>
      <c r="O524" s="14" t="s">
        <v>832</v>
      </c>
      <c r="P524" s="14" t="s">
        <v>36</v>
      </c>
      <c r="Q524" s="14" t="s">
        <v>832</v>
      </c>
      <c r="R524">
        <f>IF(IFERROR(VLOOKUP(U524,Store_Showcase!B2:H134,7, FALSE), TRUE)=TRUE, IF(IFERROR(VLOOKUP(U524,Store_SRP!B2:H103,7, FALSE), TRUE)=TRUE,VLOOKUP(U524,Store_VAM!B2:H271,7, FALSE),VLOOKUP(U524,Store_SRP!B2:H103,7, FALSE)), VLOOKUP(U524,Store_Showcase!B2:H134,7, FALSE))</f>
      </c>
      <c r="S524">
        <f>IF(IFERROR(VLOOKUP(U524,Store_Showcase!B2:K134,10, FALSE), TRUE)=TRUE, IF(IFERROR(VLOOKUP(U524,Store_SRP!B2:K103,10, FALSE), TRUE)=TRUE,VLOOKUP(U524,Store_VAM!B2:K271,10, FALSE),VLOOKUP(U524,Store_SRP!B2:K103,10, FALSE)), VLOOKUP(U524,Store_Showcase!B2:K134,10, FALSE))</f>
      </c>
      <c r="T524">
        <f>IF(VLOOKUP(D524,Sku_Consolidated!A2:S948,19,FALSE)="SHOWCASE", VLOOKUP(U524,Store_Showcase!B2:L134,11, FALSE), IF(VLOOKUP(D524,Sku_Consolidated!A2:S948,19,FALSE)="VAM",VLOOKUP(U524,Store_VAM!B2:L271,11, FALSE),VLOOKUP(U524,Store_SRP!B2:L103,11, FALSE)))</f>
      </c>
      <c r="U524" s="14">
        <v>2002</v>
      </c>
      <c r="V524">
        <f>IF(VLOOKUP(D524,Sku_Consolidated!A2:S948,19,FALSE)="SHOWCASE", VLOOKUP(U524,Store_Showcase!B2:C134,2, FALSE), IF(VLOOKUP(D524,Sku_Consolidated!A2:S948,19,FALSE)="VAM",VLOOKUP(U524,Store_VAM!B2:C271,2, FALSE),VLOOKUP(U524,Store_SRP!B2:C103,2, FALSE)))</f>
      </c>
      <c r="W524">
        <f>VLOOKUP(D524,Sku_Consolidated!A2:G948, 7, FALSE)</f>
      </c>
      <c r="X524">
        <f>VLOOKUP(D524,Sku_Consolidated!A2:K948, 11, FALSE)</f>
      </c>
      <c r="Y524">
        <f>VLOOKUP(D524,Sku_Consolidated!A2:H948, 8, FALSE)</f>
      </c>
      <c r="Z524">
        <f>VLOOKUP(D524,Sku_Consolidated!A2:I948, 9, FALSE)</f>
      </c>
      <c r="AA524" t="s">
        <v>41</v>
      </c>
      <c r="AB524">
        <f>VLOOKUP(D524,Sku_Consolidated!A2:E948, {5}, FALSE)</f>
      </c>
      <c r="AC524">
        <f>IF(VLOOKUP(D524,Sku_Consolidated!A2:S948,19,FALSE)="SHOWCASE", VLOOKUP(U524,Store_Showcase!B2:N134,13, FALSE), IF(VLOOKUP(D524,Sku_Consolidated!A2:S948,19,FALSE)="VAM",VLOOKUP(U524,Store_VAM!B2:N271,13, FALSE),VLOOKUP(U524,Store_SRP!B2:N103,13, FALSE)))</f>
      </c>
      <c r="AD524">
        <f>IF(IFERROR(AC524,TRUE)=TRUE, "-","OK")</f>
      </c>
      <c r="AE524">
        <f>IF(IFERROR(VLOOKUP(U524,Store_Showcase!B2:H134,{5}, FALSE), TRUE)=TRUE, IF(IFERROR(VLOOKUP(U524,Store_SRP!B2:H103,{5}, FALSE), TRUE)=TRUE,VLOOKUP(U524,Store_VAM!B2:H271,{5}, FALSE),VLOOKUP(U524,Store_SRP!B2:H103,{5}, FALSE)), VLOOKUP(U524,Store_Showcase!B2:H134,{5}, FALSE))</f>
      </c>
      <c r="AF524">
        <f>IF(IFERROR(VLOOKUP(U524,Store_Showcase!B2:H134,{6}, FALSE), TRUE)=TRUE, IF(IFERROR(VLOOKUP(U524,Store_SRP!B2:H103,{6}, FALSE), TRUE)=TRUE,VLOOKUP(U524,Store_VAM!B2:H271,{6}, FALSE),VLOOKUP(U524,Store_SRP!B2:H103,{6}, FALSE)), VLOOKUP(U524,Store_Showcase!B2:H134,{6}, FALSE))</f>
      </c>
      <c r="AG524">
        <f>VLOOKUP(D524,Sku_Consolidated!A2:R948,18,FALSE)</f>
      </c>
      <c r="AH524">
        <f>VLOOKUP(D524,Sku_Consolidated!A2:S948,19,FALSE)</f>
      </c>
      <c r="AI524">
        <f>VLOOKUP(D524,Sku_Consolidated!A2:T948,20,FALSE)</f>
      </c>
    </row>
    <row r="525" spans="1:35" x14ac:dyDescent="0.25">
      <c r="A525">
        <v>2024</v>
      </c>
      <c r="B525" t="s">
        <v>30</v>
      </c>
      <c r="C525" t="s">
        <v>31</v>
      </c>
      <c r="D525">
        <v>21834</v>
      </c>
      <c r="E525" t="s">
        <v>216</v>
      </c>
      <c r="F525" s="12" t="s">
        <v>83</v>
      </c>
      <c r="G525" s="12" t="s">
        <v>112</v>
      </c>
      <c r="H525" t="s">
        <v>10</v>
      </c>
      <c r="I525" s="13" t="s">
        <v>833</v>
      </c>
      <c r="J525" s="13">
        <f>IF(H525="EA", I525, 0)</f>
      </c>
      <c r="K525" s="13">
        <f>IF(H525="KG", I525, I525 * VLOOKUP(D525,Sku_Consolidated!A2:U948,21,FALSE))</f>
      </c>
      <c r="L525" s="14" t="s">
        <v>36</v>
      </c>
      <c r="M525">
        <v>88</v>
      </c>
      <c r="N525" s="14" t="s">
        <v>834</v>
      </c>
      <c r="O525" s="14" t="s">
        <v>835</v>
      </c>
      <c r="P525" s="14" t="s">
        <v>36</v>
      </c>
      <c r="Q525" s="14" t="s">
        <v>835</v>
      </c>
      <c r="R525">
        <f>IF(IFERROR(VLOOKUP(U525,Store_Showcase!B2:H134,7, FALSE), TRUE)=TRUE, IF(IFERROR(VLOOKUP(U525,Store_SRP!B2:H103,7, FALSE), TRUE)=TRUE,VLOOKUP(U525,Store_VAM!B2:H271,7, FALSE),VLOOKUP(U525,Store_SRP!B2:H103,7, FALSE)), VLOOKUP(U525,Store_Showcase!B2:H134,7, FALSE))</f>
      </c>
      <c r="S525">
        <f>IF(IFERROR(VLOOKUP(U525,Store_Showcase!B2:K134,10, FALSE), TRUE)=TRUE, IF(IFERROR(VLOOKUP(U525,Store_SRP!B2:K103,10, FALSE), TRUE)=TRUE,VLOOKUP(U525,Store_VAM!B2:K271,10, FALSE),VLOOKUP(U525,Store_SRP!B2:K103,10, FALSE)), VLOOKUP(U525,Store_Showcase!B2:K134,10, FALSE))</f>
      </c>
      <c r="T525">
        <f>IF(VLOOKUP(D525,Sku_Consolidated!A2:S948,19,FALSE)="SHOWCASE", VLOOKUP(U525,Store_Showcase!B2:L134,11, FALSE), IF(VLOOKUP(D525,Sku_Consolidated!A2:S948,19,FALSE)="VAM",VLOOKUP(U525,Store_VAM!B2:L271,11, FALSE),VLOOKUP(U525,Store_SRP!B2:L103,11, FALSE)))</f>
      </c>
      <c r="U525" s="14">
        <v>2002</v>
      </c>
      <c r="V525">
        <f>IF(VLOOKUP(D525,Sku_Consolidated!A2:S948,19,FALSE)="SHOWCASE", VLOOKUP(U525,Store_Showcase!B2:C134,2, FALSE), IF(VLOOKUP(D525,Sku_Consolidated!A2:S948,19,FALSE)="VAM",VLOOKUP(U525,Store_VAM!B2:C271,2, FALSE),VLOOKUP(U525,Store_SRP!B2:C103,2, FALSE)))</f>
      </c>
      <c r="W525">
        <f>VLOOKUP(D525,Sku_Consolidated!A2:G948, 7, FALSE)</f>
      </c>
      <c r="X525">
        <f>VLOOKUP(D525,Sku_Consolidated!A2:K948, 11, FALSE)</f>
      </c>
      <c r="Y525">
        <f>VLOOKUP(D525,Sku_Consolidated!A2:H948, 8, FALSE)</f>
      </c>
      <c r="Z525">
        <f>VLOOKUP(D525,Sku_Consolidated!A2:I948, 9, FALSE)</f>
      </c>
      <c r="AA525" t="s">
        <v>41</v>
      </c>
      <c r="AB525">
        <f>VLOOKUP(D525,Sku_Consolidated!A2:E948, {5}, FALSE)</f>
      </c>
      <c r="AC525">
        <f>IF(VLOOKUP(D525,Sku_Consolidated!A2:S948,19,FALSE)="SHOWCASE", VLOOKUP(U525,Store_Showcase!B2:N134,13, FALSE), IF(VLOOKUP(D525,Sku_Consolidated!A2:S948,19,FALSE)="VAM",VLOOKUP(U525,Store_VAM!B2:N271,13, FALSE),VLOOKUP(U525,Store_SRP!B2:N103,13, FALSE)))</f>
      </c>
      <c r="AD525">
        <f>IF(IFERROR(AC525,TRUE)=TRUE, "-","OK")</f>
      </c>
      <c r="AE525">
        <f>IF(IFERROR(VLOOKUP(U525,Store_Showcase!B2:H134,{5}, FALSE), TRUE)=TRUE, IF(IFERROR(VLOOKUP(U525,Store_SRP!B2:H103,{5}, FALSE), TRUE)=TRUE,VLOOKUP(U525,Store_VAM!B2:H271,{5}, FALSE),VLOOKUP(U525,Store_SRP!B2:H103,{5}, FALSE)), VLOOKUP(U525,Store_Showcase!B2:H134,{5}, FALSE))</f>
      </c>
      <c r="AF525">
        <f>IF(IFERROR(VLOOKUP(U525,Store_Showcase!B2:H134,{6}, FALSE), TRUE)=TRUE, IF(IFERROR(VLOOKUP(U525,Store_SRP!B2:H103,{6}, FALSE), TRUE)=TRUE,VLOOKUP(U525,Store_VAM!B2:H271,{6}, FALSE),VLOOKUP(U525,Store_SRP!B2:H103,{6}, FALSE)), VLOOKUP(U525,Store_Showcase!B2:H134,{6}, FALSE))</f>
      </c>
      <c r="AG525">
        <f>VLOOKUP(D525,Sku_Consolidated!A2:R948,18,FALSE)</f>
      </c>
      <c r="AH525">
        <f>VLOOKUP(D525,Sku_Consolidated!A2:S948,19,FALSE)</f>
      </c>
      <c r="AI525">
        <f>VLOOKUP(D525,Sku_Consolidated!A2:T948,20,FALSE)</f>
      </c>
    </row>
    <row r="526" spans="1:35" x14ac:dyDescent="0.25">
      <c r="A526">
        <v>2024</v>
      </c>
      <c r="B526" t="s">
        <v>30</v>
      </c>
      <c r="C526" t="s">
        <v>31</v>
      </c>
      <c r="D526">
        <v>21838</v>
      </c>
      <c r="E526" t="s">
        <v>275</v>
      </c>
      <c r="F526" s="12" t="s">
        <v>83</v>
      </c>
      <c r="G526" s="12" t="s">
        <v>83</v>
      </c>
      <c r="H526" t="s">
        <v>10</v>
      </c>
      <c r="I526" s="13" t="s">
        <v>836</v>
      </c>
      <c r="J526" s="13">
        <f>IF(H526="EA", I526, 0)</f>
      </c>
      <c r="K526" s="13">
        <f>IF(H526="KG", I526, I526 * VLOOKUP(D526,Sku_Consolidated!A2:U948,21,FALSE))</f>
      </c>
      <c r="L526" s="14" t="s">
        <v>36</v>
      </c>
      <c r="M526">
        <v>88</v>
      </c>
      <c r="N526" s="14" t="s">
        <v>837</v>
      </c>
      <c r="O526" s="14" t="s">
        <v>838</v>
      </c>
      <c r="P526" s="14" t="s">
        <v>36</v>
      </c>
      <c r="Q526" s="14" t="s">
        <v>838</v>
      </c>
      <c r="R526">
        <f>IF(IFERROR(VLOOKUP(U526,Store_Showcase!B2:H134,7, FALSE), TRUE)=TRUE, IF(IFERROR(VLOOKUP(U526,Store_SRP!B2:H103,7, FALSE), TRUE)=TRUE,VLOOKUP(U526,Store_VAM!B2:H271,7, FALSE),VLOOKUP(U526,Store_SRP!B2:H103,7, FALSE)), VLOOKUP(U526,Store_Showcase!B2:H134,7, FALSE))</f>
      </c>
      <c r="S526">
        <f>IF(IFERROR(VLOOKUP(U526,Store_Showcase!B2:K134,10, FALSE), TRUE)=TRUE, IF(IFERROR(VLOOKUP(U526,Store_SRP!B2:K103,10, FALSE), TRUE)=TRUE,VLOOKUP(U526,Store_VAM!B2:K271,10, FALSE),VLOOKUP(U526,Store_SRP!B2:K103,10, FALSE)), VLOOKUP(U526,Store_Showcase!B2:K134,10, FALSE))</f>
      </c>
      <c r="T526">
        <f>IF(VLOOKUP(D526,Sku_Consolidated!A2:S948,19,FALSE)="SHOWCASE", VLOOKUP(U526,Store_Showcase!B2:L134,11, FALSE), IF(VLOOKUP(D526,Sku_Consolidated!A2:S948,19,FALSE)="VAM",VLOOKUP(U526,Store_VAM!B2:L271,11, FALSE),VLOOKUP(U526,Store_SRP!B2:L103,11, FALSE)))</f>
      </c>
      <c r="U526" s="14">
        <v>2002</v>
      </c>
      <c r="V526">
        <f>IF(VLOOKUP(D526,Sku_Consolidated!A2:S948,19,FALSE)="SHOWCASE", VLOOKUP(U526,Store_Showcase!B2:C134,2, FALSE), IF(VLOOKUP(D526,Sku_Consolidated!A2:S948,19,FALSE)="VAM",VLOOKUP(U526,Store_VAM!B2:C271,2, FALSE),VLOOKUP(U526,Store_SRP!B2:C103,2, FALSE)))</f>
      </c>
      <c r="W526">
        <f>VLOOKUP(D526,Sku_Consolidated!A2:G948, 7, FALSE)</f>
      </c>
      <c r="X526">
        <f>VLOOKUP(D526,Sku_Consolidated!A2:K948, 11, FALSE)</f>
      </c>
      <c r="Y526">
        <f>VLOOKUP(D526,Sku_Consolidated!A2:H948, 8, FALSE)</f>
      </c>
      <c r="Z526">
        <f>VLOOKUP(D526,Sku_Consolidated!A2:I948, 9, FALSE)</f>
      </c>
      <c r="AA526" t="s">
        <v>41</v>
      </c>
      <c r="AB526">
        <f>VLOOKUP(D526,Sku_Consolidated!A2:E948, {5}, FALSE)</f>
      </c>
      <c r="AC526">
        <f>IF(VLOOKUP(D526,Sku_Consolidated!A2:S948,19,FALSE)="SHOWCASE", VLOOKUP(U526,Store_Showcase!B2:N134,13, FALSE), IF(VLOOKUP(D526,Sku_Consolidated!A2:S948,19,FALSE)="VAM",VLOOKUP(U526,Store_VAM!B2:N271,13, FALSE),VLOOKUP(U526,Store_SRP!B2:N103,13, FALSE)))</f>
      </c>
      <c r="AD526">
        <f>IF(IFERROR(AC526,TRUE)=TRUE, "-","OK")</f>
      </c>
      <c r="AE526">
        <f>IF(IFERROR(VLOOKUP(U526,Store_Showcase!B2:H134,{5}, FALSE), TRUE)=TRUE, IF(IFERROR(VLOOKUP(U526,Store_SRP!B2:H103,{5}, FALSE), TRUE)=TRUE,VLOOKUP(U526,Store_VAM!B2:H271,{5}, FALSE),VLOOKUP(U526,Store_SRP!B2:H103,{5}, FALSE)), VLOOKUP(U526,Store_Showcase!B2:H134,{5}, FALSE))</f>
      </c>
      <c r="AF526">
        <f>IF(IFERROR(VLOOKUP(U526,Store_Showcase!B2:H134,{6}, FALSE), TRUE)=TRUE, IF(IFERROR(VLOOKUP(U526,Store_SRP!B2:H103,{6}, FALSE), TRUE)=TRUE,VLOOKUP(U526,Store_VAM!B2:H271,{6}, FALSE),VLOOKUP(U526,Store_SRP!B2:H103,{6}, FALSE)), VLOOKUP(U526,Store_Showcase!B2:H134,{6}, FALSE))</f>
      </c>
      <c r="AG526">
        <f>VLOOKUP(D526,Sku_Consolidated!A2:R948,18,FALSE)</f>
      </c>
      <c r="AH526">
        <f>VLOOKUP(D526,Sku_Consolidated!A2:S948,19,FALSE)</f>
      </c>
      <c r="AI526">
        <f>VLOOKUP(D526,Sku_Consolidated!A2:T948,20,FALSE)</f>
      </c>
    </row>
    <row r="527" spans="1:35" x14ac:dyDescent="0.25">
      <c r="A527">
        <v>2024</v>
      </c>
      <c r="B527" t="s">
        <v>30</v>
      </c>
      <c r="C527" t="s">
        <v>31</v>
      </c>
      <c r="D527">
        <v>21841</v>
      </c>
      <c r="E527" t="s">
        <v>224</v>
      </c>
      <c r="F527" s="12" t="s">
        <v>83</v>
      </c>
      <c r="G527" s="12" t="s">
        <v>83</v>
      </c>
      <c r="H527" t="s">
        <v>10</v>
      </c>
      <c r="I527" s="13" t="s">
        <v>317</v>
      </c>
      <c r="J527" s="13">
        <f>IF(H527="EA", I527, 0)</f>
      </c>
      <c r="K527" s="13">
        <f>IF(H527="KG", I527, I527 * VLOOKUP(D527,Sku_Consolidated!A2:U948,21,FALSE))</f>
      </c>
      <c r="L527" s="14" t="s">
        <v>36</v>
      </c>
      <c r="M527">
        <v>88</v>
      </c>
      <c r="N527" s="14" t="s">
        <v>839</v>
      </c>
      <c r="O527" s="14" t="s">
        <v>840</v>
      </c>
      <c r="P527" s="14" t="s">
        <v>36</v>
      </c>
      <c r="Q527" s="14" t="s">
        <v>840</v>
      </c>
      <c r="R527">
        <f>IF(IFERROR(VLOOKUP(U527,Store_Showcase!B2:H134,7, FALSE), TRUE)=TRUE, IF(IFERROR(VLOOKUP(U527,Store_SRP!B2:H103,7, FALSE), TRUE)=TRUE,VLOOKUP(U527,Store_VAM!B2:H271,7, FALSE),VLOOKUP(U527,Store_SRP!B2:H103,7, FALSE)), VLOOKUP(U527,Store_Showcase!B2:H134,7, FALSE))</f>
      </c>
      <c r="S527">
        <f>IF(IFERROR(VLOOKUP(U527,Store_Showcase!B2:K134,10, FALSE), TRUE)=TRUE, IF(IFERROR(VLOOKUP(U527,Store_SRP!B2:K103,10, FALSE), TRUE)=TRUE,VLOOKUP(U527,Store_VAM!B2:K271,10, FALSE),VLOOKUP(U527,Store_SRP!B2:K103,10, FALSE)), VLOOKUP(U527,Store_Showcase!B2:K134,10, FALSE))</f>
      </c>
      <c r="T527">
        <f>IF(VLOOKUP(D527,Sku_Consolidated!A2:S948,19,FALSE)="SHOWCASE", VLOOKUP(U527,Store_Showcase!B2:L134,11, FALSE), IF(VLOOKUP(D527,Sku_Consolidated!A2:S948,19,FALSE)="VAM",VLOOKUP(U527,Store_VAM!B2:L271,11, FALSE),VLOOKUP(U527,Store_SRP!B2:L103,11, FALSE)))</f>
      </c>
      <c r="U527" s="14">
        <v>2002</v>
      </c>
      <c r="V527">
        <f>IF(VLOOKUP(D527,Sku_Consolidated!A2:S948,19,FALSE)="SHOWCASE", VLOOKUP(U527,Store_Showcase!B2:C134,2, FALSE), IF(VLOOKUP(D527,Sku_Consolidated!A2:S948,19,FALSE)="VAM",VLOOKUP(U527,Store_VAM!B2:C271,2, FALSE),VLOOKUP(U527,Store_SRP!B2:C103,2, FALSE)))</f>
      </c>
      <c r="W527">
        <f>VLOOKUP(D527,Sku_Consolidated!A2:G948, 7, FALSE)</f>
      </c>
      <c r="X527">
        <f>VLOOKUP(D527,Sku_Consolidated!A2:K948, 11, FALSE)</f>
      </c>
      <c r="Y527">
        <f>VLOOKUP(D527,Sku_Consolidated!A2:H948, 8, FALSE)</f>
      </c>
      <c r="Z527">
        <f>VLOOKUP(D527,Sku_Consolidated!A2:I948, 9, FALSE)</f>
      </c>
      <c r="AA527" t="s">
        <v>41</v>
      </c>
      <c r="AB527">
        <f>VLOOKUP(D527,Sku_Consolidated!A2:E948, {5}, FALSE)</f>
      </c>
      <c r="AC527">
        <f>IF(VLOOKUP(D527,Sku_Consolidated!A2:S948,19,FALSE)="SHOWCASE", VLOOKUP(U527,Store_Showcase!B2:N134,13, FALSE), IF(VLOOKUP(D527,Sku_Consolidated!A2:S948,19,FALSE)="VAM",VLOOKUP(U527,Store_VAM!B2:N271,13, FALSE),VLOOKUP(U527,Store_SRP!B2:N103,13, FALSE)))</f>
      </c>
      <c r="AD527">
        <f>IF(IFERROR(AC527,TRUE)=TRUE, "-","OK")</f>
      </c>
      <c r="AE527">
        <f>IF(IFERROR(VLOOKUP(U527,Store_Showcase!B2:H134,{5}, FALSE), TRUE)=TRUE, IF(IFERROR(VLOOKUP(U527,Store_SRP!B2:H103,{5}, FALSE), TRUE)=TRUE,VLOOKUP(U527,Store_VAM!B2:H271,{5}, FALSE),VLOOKUP(U527,Store_SRP!B2:H103,{5}, FALSE)), VLOOKUP(U527,Store_Showcase!B2:H134,{5}, FALSE))</f>
      </c>
      <c r="AF527">
        <f>IF(IFERROR(VLOOKUP(U527,Store_Showcase!B2:H134,{6}, FALSE), TRUE)=TRUE, IF(IFERROR(VLOOKUP(U527,Store_SRP!B2:H103,{6}, FALSE), TRUE)=TRUE,VLOOKUP(U527,Store_VAM!B2:H271,{6}, FALSE),VLOOKUP(U527,Store_SRP!B2:H103,{6}, FALSE)), VLOOKUP(U527,Store_Showcase!B2:H134,{6}, FALSE))</f>
      </c>
      <c r="AG527">
        <f>VLOOKUP(D527,Sku_Consolidated!A2:R948,18,FALSE)</f>
      </c>
      <c r="AH527">
        <f>VLOOKUP(D527,Sku_Consolidated!A2:S948,19,FALSE)</f>
      </c>
      <c r="AI527">
        <f>VLOOKUP(D527,Sku_Consolidated!A2:T948,20,FALSE)</f>
      </c>
    </row>
    <row r="528" spans="1:35" x14ac:dyDescent="0.25">
      <c r="A528">
        <v>2024</v>
      </c>
      <c r="B528" t="s">
        <v>30</v>
      </c>
      <c r="C528" t="s">
        <v>31</v>
      </c>
      <c r="D528">
        <v>21842</v>
      </c>
      <c r="E528" t="s">
        <v>228</v>
      </c>
      <c r="F528" s="12" t="s">
        <v>83</v>
      </c>
      <c r="G528" s="12" t="s">
        <v>112</v>
      </c>
      <c r="H528" t="s">
        <v>10</v>
      </c>
      <c r="I528" s="13" t="s">
        <v>841</v>
      </c>
      <c r="J528" s="13">
        <f>IF(H528="EA", I528, 0)</f>
      </c>
      <c r="K528" s="13">
        <f>IF(H528="KG", I528, I528 * VLOOKUP(D528,Sku_Consolidated!A2:U948,21,FALSE))</f>
      </c>
      <c r="L528" s="14" t="s">
        <v>36</v>
      </c>
      <c r="M528">
        <v>88</v>
      </c>
      <c r="N528" s="14" t="s">
        <v>842</v>
      </c>
      <c r="O528" s="14" t="s">
        <v>843</v>
      </c>
      <c r="P528" s="14" t="s">
        <v>36</v>
      </c>
      <c r="Q528" s="14" t="s">
        <v>843</v>
      </c>
      <c r="R528">
        <f>IF(IFERROR(VLOOKUP(U528,Store_Showcase!B2:H134,7, FALSE), TRUE)=TRUE, IF(IFERROR(VLOOKUP(U528,Store_SRP!B2:H103,7, FALSE), TRUE)=TRUE,VLOOKUP(U528,Store_VAM!B2:H271,7, FALSE),VLOOKUP(U528,Store_SRP!B2:H103,7, FALSE)), VLOOKUP(U528,Store_Showcase!B2:H134,7, FALSE))</f>
      </c>
      <c r="S528">
        <f>IF(IFERROR(VLOOKUP(U528,Store_Showcase!B2:K134,10, FALSE), TRUE)=TRUE, IF(IFERROR(VLOOKUP(U528,Store_SRP!B2:K103,10, FALSE), TRUE)=TRUE,VLOOKUP(U528,Store_VAM!B2:K271,10, FALSE),VLOOKUP(U528,Store_SRP!B2:K103,10, FALSE)), VLOOKUP(U528,Store_Showcase!B2:K134,10, FALSE))</f>
      </c>
      <c r="T528">
        <f>IF(VLOOKUP(D528,Sku_Consolidated!A2:S948,19,FALSE)="SHOWCASE", VLOOKUP(U528,Store_Showcase!B2:L134,11, FALSE), IF(VLOOKUP(D528,Sku_Consolidated!A2:S948,19,FALSE)="VAM",VLOOKUP(U528,Store_VAM!B2:L271,11, FALSE),VLOOKUP(U528,Store_SRP!B2:L103,11, FALSE)))</f>
      </c>
      <c r="U528" s="14">
        <v>2002</v>
      </c>
      <c r="V528">
        <f>IF(VLOOKUP(D528,Sku_Consolidated!A2:S948,19,FALSE)="SHOWCASE", VLOOKUP(U528,Store_Showcase!B2:C134,2, FALSE), IF(VLOOKUP(D528,Sku_Consolidated!A2:S948,19,FALSE)="VAM",VLOOKUP(U528,Store_VAM!B2:C271,2, FALSE),VLOOKUP(U528,Store_SRP!B2:C103,2, FALSE)))</f>
      </c>
      <c r="W528">
        <f>VLOOKUP(D528,Sku_Consolidated!A2:G948, 7, FALSE)</f>
      </c>
      <c r="X528">
        <f>VLOOKUP(D528,Sku_Consolidated!A2:K948, 11, FALSE)</f>
      </c>
      <c r="Y528">
        <f>VLOOKUP(D528,Sku_Consolidated!A2:H948, 8, FALSE)</f>
      </c>
      <c r="Z528">
        <f>VLOOKUP(D528,Sku_Consolidated!A2:I948, 9, FALSE)</f>
      </c>
      <c r="AA528" t="s">
        <v>41</v>
      </c>
      <c r="AB528">
        <f>VLOOKUP(D528,Sku_Consolidated!A2:E948, {5}, FALSE)</f>
      </c>
      <c r="AC528">
        <f>IF(VLOOKUP(D528,Sku_Consolidated!A2:S948,19,FALSE)="SHOWCASE", VLOOKUP(U528,Store_Showcase!B2:N134,13, FALSE), IF(VLOOKUP(D528,Sku_Consolidated!A2:S948,19,FALSE)="VAM",VLOOKUP(U528,Store_VAM!B2:N271,13, FALSE),VLOOKUP(U528,Store_SRP!B2:N103,13, FALSE)))</f>
      </c>
      <c r="AD528">
        <f>IF(IFERROR(AC528,TRUE)=TRUE, "-","OK")</f>
      </c>
      <c r="AE528">
        <f>IF(IFERROR(VLOOKUP(U528,Store_Showcase!B2:H134,{5}, FALSE), TRUE)=TRUE, IF(IFERROR(VLOOKUP(U528,Store_SRP!B2:H103,{5}, FALSE), TRUE)=TRUE,VLOOKUP(U528,Store_VAM!B2:H271,{5}, FALSE),VLOOKUP(U528,Store_SRP!B2:H103,{5}, FALSE)), VLOOKUP(U528,Store_Showcase!B2:H134,{5}, FALSE))</f>
      </c>
      <c r="AF528">
        <f>IF(IFERROR(VLOOKUP(U528,Store_Showcase!B2:H134,{6}, FALSE), TRUE)=TRUE, IF(IFERROR(VLOOKUP(U528,Store_SRP!B2:H103,{6}, FALSE), TRUE)=TRUE,VLOOKUP(U528,Store_VAM!B2:H271,{6}, FALSE),VLOOKUP(U528,Store_SRP!B2:H103,{6}, FALSE)), VLOOKUP(U528,Store_Showcase!B2:H134,{6}, FALSE))</f>
      </c>
      <c r="AG528">
        <f>VLOOKUP(D528,Sku_Consolidated!A2:R948,18,FALSE)</f>
      </c>
      <c r="AH528">
        <f>VLOOKUP(D528,Sku_Consolidated!A2:S948,19,FALSE)</f>
      </c>
      <c r="AI528">
        <f>VLOOKUP(D528,Sku_Consolidated!A2:T948,20,FALSE)</f>
      </c>
    </row>
    <row r="529" spans="1:35" x14ac:dyDescent="0.25">
      <c r="A529">
        <v>2024</v>
      </c>
      <c r="B529" t="s">
        <v>30</v>
      </c>
      <c r="C529" t="s">
        <v>31</v>
      </c>
      <c r="D529">
        <v>21851</v>
      </c>
      <c r="E529" t="s">
        <v>232</v>
      </c>
      <c r="F529" s="12" t="s">
        <v>83</v>
      </c>
      <c r="G529" s="12" t="s">
        <v>83</v>
      </c>
      <c r="H529" t="s">
        <v>10</v>
      </c>
      <c r="I529" s="13" t="s">
        <v>844</v>
      </c>
      <c r="J529" s="13">
        <f>IF(H529="EA", I529, 0)</f>
      </c>
      <c r="K529" s="13">
        <f>IF(H529="KG", I529, I529 * VLOOKUP(D529,Sku_Consolidated!A2:U948,21,FALSE))</f>
      </c>
      <c r="L529" s="14" t="s">
        <v>36</v>
      </c>
      <c r="M529">
        <v>88</v>
      </c>
      <c r="N529" s="14" t="s">
        <v>845</v>
      </c>
      <c r="O529" s="14" t="s">
        <v>846</v>
      </c>
      <c r="P529" s="14" t="s">
        <v>36</v>
      </c>
      <c r="Q529" s="14" t="s">
        <v>846</v>
      </c>
      <c r="R529">
        <f>IF(IFERROR(VLOOKUP(U529,Store_Showcase!B2:H134,7, FALSE), TRUE)=TRUE, IF(IFERROR(VLOOKUP(U529,Store_SRP!B2:H103,7, FALSE), TRUE)=TRUE,VLOOKUP(U529,Store_VAM!B2:H271,7, FALSE),VLOOKUP(U529,Store_SRP!B2:H103,7, FALSE)), VLOOKUP(U529,Store_Showcase!B2:H134,7, FALSE))</f>
      </c>
      <c r="S529">
        <f>IF(IFERROR(VLOOKUP(U529,Store_Showcase!B2:K134,10, FALSE), TRUE)=TRUE, IF(IFERROR(VLOOKUP(U529,Store_SRP!B2:K103,10, FALSE), TRUE)=TRUE,VLOOKUP(U529,Store_VAM!B2:K271,10, FALSE),VLOOKUP(U529,Store_SRP!B2:K103,10, FALSE)), VLOOKUP(U529,Store_Showcase!B2:K134,10, FALSE))</f>
      </c>
      <c r="T529">
        <f>IF(VLOOKUP(D529,Sku_Consolidated!A2:S948,19,FALSE)="SHOWCASE", VLOOKUP(U529,Store_Showcase!B2:L134,11, FALSE), IF(VLOOKUP(D529,Sku_Consolidated!A2:S948,19,FALSE)="VAM",VLOOKUP(U529,Store_VAM!B2:L271,11, FALSE),VLOOKUP(U529,Store_SRP!B2:L103,11, FALSE)))</f>
      </c>
      <c r="U529" s="14">
        <v>2002</v>
      </c>
      <c r="V529">
        <f>IF(VLOOKUP(D529,Sku_Consolidated!A2:S948,19,FALSE)="SHOWCASE", VLOOKUP(U529,Store_Showcase!B2:C134,2, FALSE), IF(VLOOKUP(D529,Sku_Consolidated!A2:S948,19,FALSE)="VAM",VLOOKUP(U529,Store_VAM!B2:C271,2, FALSE),VLOOKUP(U529,Store_SRP!B2:C103,2, FALSE)))</f>
      </c>
      <c r="W529">
        <f>VLOOKUP(D529,Sku_Consolidated!A2:G948, 7, FALSE)</f>
      </c>
      <c r="X529">
        <f>VLOOKUP(D529,Sku_Consolidated!A2:K948, 11, FALSE)</f>
      </c>
      <c r="Y529">
        <f>VLOOKUP(D529,Sku_Consolidated!A2:H948, 8, FALSE)</f>
      </c>
      <c r="Z529">
        <f>VLOOKUP(D529,Sku_Consolidated!A2:I948, 9, FALSE)</f>
      </c>
      <c r="AA529" t="s">
        <v>41</v>
      </c>
      <c r="AB529">
        <f>VLOOKUP(D529,Sku_Consolidated!A2:E948, {5}, FALSE)</f>
      </c>
      <c r="AC529">
        <f>IF(VLOOKUP(D529,Sku_Consolidated!A2:S948,19,FALSE)="SHOWCASE", VLOOKUP(U529,Store_Showcase!B2:N134,13, FALSE), IF(VLOOKUP(D529,Sku_Consolidated!A2:S948,19,FALSE)="VAM",VLOOKUP(U529,Store_VAM!B2:N271,13, FALSE),VLOOKUP(U529,Store_SRP!B2:N103,13, FALSE)))</f>
      </c>
      <c r="AD529">
        <f>IF(IFERROR(AC529,TRUE)=TRUE, "-","OK")</f>
      </c>
      <c r="AE529">
        <f>IF(IFERROR(VLOOKUP(U529,Store_Showcase!B2:H134,{5}, FALSE), TRUE)=TRUE, IF(IFERROR(VLOOKUP(U529,Store_SRP!B2:H103,{5}, FALSE), TRUE)=TRUE,VLOOKUP(U529,Store_VAM!B2:H271,{5}, FALSE),VLOOKUP(U529,Store_SRP!B2:H103,{5}, FALSE)), VLOOKUP(U529,Store_Showcase!B2:H134,{5}, FALSE))</f>
      </c>
      <c r="AF529">
        <f>IF(IFERROR(VLOOKUP(U529,Store_Showcase!B2:H134,{6}, FALSE), TRUE)=TRUE, IF(IFERROR(VLOOKUP(U529,Store_SRP!B2:H103,{6}, FALSE), TRUE)=TRUE,VLOOKUP(U529,Store_VAM!B2:H271,{6}, FALSE),VLOOKUP(U529,Store_SRP!B2:H103,{6}, FALSE)), VLOOKUP(U529,Store_Showcase!B2:H134,{6}, FALSE))</f>
      </c>
      <c r="AG529">
        <f>VLOOKUP(D529,Sku_Consolidated!A2:R948,18,FALSE)</f>
      </c>
      <c r="AH529">
        <f>VLOOKUP(D529,Sku_Consolidated!A2:S948,19,FALSE)</f>
      </c>
      <c r="AI529">
        <f>VLOOKUP(D529,Sku_Consolidated!A2:T948,20,FALSE)</f>
      </c>
    </row>
    <row r="530" spans="1:35" x14ac:dyDescent="0.25">
      <c r="A530">
        <v>2024</v>
      </c>
      <c r="B530" t="s">
        <v>30</v>
      </c>
      <c r="C530" t="s">
        <v>31</v>
      </c>
      <c r="D530">
        <v>21851</v>
      </c>
      <c r="E530" t="s">
        <v>232</v>
      </c>
      <c r="F530" s="12" t="s">
        <v>83</v>
      </c>
      <c r="G530" s="12" t="s">
        <v>112</v>
      </c>
      <c r="H530" t="s">
        <v>10</v>
      </c>
      <c r="I530" s="13" t="s">
        <v>847</v>
      </c>
      <c r="J530" s="13">
        <f>IF(H530="EA", I530, 0)</f>
      </c>
      <c r="K530" s="13">
        <f>IF(H530="KG", I530, I530 * VLOOKUP(D530,Sku_Consolidated!A2:U948,21,FALSE))</f>
      </c>
      <c r="L530" s="14" t="s">
        <v>36</v>
      </c>
      <c r="M530">
        <v>88</v>
      </c>
      <c r="N530" s="14" t="s">
        <v>848</v>
      </c>
      <c r="O530" s="14" t="s">
        <v>849</v>
      </c>
      <c r="P530" s="14" t="s">
        <v>36</v>
      </c>
      <c r="Q530" s="14" t="s">
        <v>849</v>
      </c>
      <c r="R530">
        <f>IF(IFERROR(VLOOKUP(U530,Store_Showcase!B2:H134,7, FALSE), TRUE)=TRUE, IF(IFERROR(VLOOKUP(U530,Store_SRP!B2:H103,7, FALSE), TRUE)=TRUE,VLOOKUP(U530,Store_VAM!B2:H271,7, FALSE),VLOOKUP(U530,Store_SRP!B2:H103,7, FALSE)), VLOOKUP(U530,Store_Showcase!B2:H134,7, FALSE))</f>
      </c>
      <c r="S530">
        <f>IF(IFERROR(VLOOKUP(U530,Store_Showcase!B2:K134,10, FALSE), TRUE)=TRUE, IF(IFERROR(VLOOKUP(U530,Store_SRP!B2:K103,10, FALSE), TRUE)=TRUE,VLOOKUP(U530,Store_VAM!B2:K271,10, FALSE),VLOOKUP(U530,Store_SRP!B2:K103,10, FALSE)), VLOOKUP(U530,Store_Showcase!B2:K134,10, FALSE))</f>
      </c>
      <c r="T530">
        <f>IF(VLOOKUP(D530,Sku_Consolidated!A2:S948,19,FALSE)="SHOWCASE", VLOOKUP(U530,Store_Showcase!B2:L134,11, FALSE), IF(VLOOKUP(D530,Sku_Consolidated!A2:S948,19,FALSE)="VAM",VLOOKUP(U530,Store_VAM!B2:L271,11, FALSE),VLOOKUP(U530,Store_SRP!B2:L103,11, FALSE)))</f>
      </c>
      <c r="U530" s="14">
        <v>2002</v>
      </c>
      <c r="V530">
        <f>IF(VLOOKUP(D530,Sku_Consolidated!A2:S948,19,FALSE)="SHOWCASE", VLOOKUP(U530,Store_Showcase!B2:C134,2, FALSE), IF(VLOOKUP(D530,Sku_Consolidated!A2:S948,19,FALSE)="VAM",VLOOKUP(U530,Store_VAM!B2:C271,2, FALSE),VLOOKUP(U530,Store_SRP!B2:C103,2, FALSE)))</f>
      </c>
      <c r="W530">
        <f>VLOOKUP(D530,Sku_Consolidated!A2:G948, 7, FALSE)</f>
      </c>
      <c r="X530">
        <f>VLOOKUP(D530,Sku_Consolidated!A2:K948, 11, FALSE)</f>
      </c>
      <c r="Y530">
        <f>VLOOKUP(D530,Sku_Consolidated!A2:H948, 8, FALSE)</f>
      </c>
      <c r="Z530">
        <f>VLOOKUP(D530,Sku_Consolidated!A2:I948, 9, FALSE)</f>
      </c>
      <c r="AA530" t="s">
        <v>41</v>
      </c>
      <c r="AB530">
        <f>VLOOKUP(D530,Sku_Consolidated!A2:E948, {5}, FALSE)</f>
      </c>
      <c r="AC530">
        <f>IF(VLOOKUP(D530,Sku_Consolidated!A2:S948,19,FALSE)="SHOWCASE", VLOOKUP(U530,Store_Showcase!B2:N134,13, FALSE), IF(VLOOKUP(D530,Sku_Consolidated!A2:S948,19,FALSE)="VAM",VLOOKUP(U530,Store_VAM!B2:N271,13, FALSE),VLOOKUP(U530,Store_SRP!B2:N103,13, FALSE)))</f>
      </c>
      <c r="AD530">
        <f>IF(IFERROR(AC530,TRUE)=TRUE, "-","OK")</f>
      </c>
      <c r="AE530">
        <f>IF(IFERROR(VLOOKUP(U530,Store_Showcase!B2:H134,{5}, FALSE), TRUE)=TRUE, IF(IFERROR(VLOOKUP(U530,Store_SRP!B2:H103,{5}, FALSE), TRUE)=TRUE,VLOOKUP(U530,Store_VAM!B2:H271,{5}, FALSE),VLOOKUP(U530,Store_SRP!B2:H103,{5}, FALSE)), VLOOKUP(U530,Store_Showcase!B2:H134,{5}, FALSE))</f>
      </c>
      <c r="AF530">
        <f>IF(IFERROR(VLOOKUP(U530,Store_Showcase!B2:H134,{6}, FALSE), TRUE)=TRUE, IF(IFERROR(VLOOKUP(U530,Store_SRP!B2:H103,{6}, FALSE), TRUE)=TRUE,VLOOKUP(U530,Store_VAM!B2:H271,{6}, FALSE),VLOOKUP(U530,Store_SRP!B2:H103,{6}, FALSE)), VLOOKUP(U530,Store_Showcase!B2:H134,{6}, FALSE))</f>
      </c>
      <c r="AG530">
        <f>VLOOKUP(D530,Sku_Consolidated!A2:R948,18,FALSE)</f>
      </c>
      <c r="AH530">
        <f>VLOOKUP(D530,Sku_Consolidated!A2:S948,19,FALSE)</f>
      </c>
      <c r="AI530">
        <f>VLOOKUP(D530,Sku_Consolidated!A2:T948,20,FALSE)</f>
      </c>
    </row>
    <row r="531" spans="1:35" x14ac:dyDescent="0.25">
      <c r="A531">
        <v>2024</v>
      </c>
      <c r="B531" t="s">
        <v>30</v>
      </c>
      <c r="C531" t="s">
        <v>31</v>
      </c>
      <c r="D531">
        <v>21859</v>
      </c>
      <c r="E531" t="s">
        <v>295</v>
      </c>
      <c r="F531" s="12" t="s">
        <v>83</v>
      </c>
      <c r="G531" s="12" t="s">
        <v>83</v>
      </c>
      <c r="H531" t="s">
        <v>10</v>
      </c>
      <c r="I531" s="13" t="s">
        <v>850</v>
      </c>
      <c r="J531" s="13">
        <f>IF(H531="EA", I531, 0)</f>
      </c>
      <c r="K531" s="13">
        <f>IF(H531="KG", I531, I531 * VLOOKUP(D531,Sku_Consolidated!A2:U948,21,FALSE))</f>
      </c>
      <c r="L531" s="14" t="s">
        <v>36</v>
      </c>
      <c r="M531">
        <v>88</v>
      </c>
      <c r="N531" s="14" t="s">
        <v>851</v>
      </c>
      <c r="O531" s="14" t="s">
        <v>852</v>
      </c>
      <c r="P531" s="14" t="s">
        <v>36</v>
      </c>
      <c r="Q531" s="14" t="s">
        <v>852</v>
      </c>
      <c r="R531">
        <f>IF(IFERROR(VLOOKUP(U531,Store_Showcase!B2:H134,7, FALSE), TRUE)=TRUE, IF(IFERROR(VLOOKUP(U531,Store_SRP!B2:H103,7, FALSE), TRUE)=TRUE,VLOOKUP(U531,Store_VAM!B2:H271,7, FALSE),VLOOKUP(U531,Store_SRP!B2:H103,7, FALSE)), VLOOKUP(U531,Store_Showcase!B2:H134,7, FALSE))</f>
      </c>
      <c r="S531">
        <f>IF(IFERROR(VLOOKUP(U531,Store_Showcase!B2:K134,10, FALSE), TRUE)=TRUE, IF(IFERROR(VLOOKUP(U531,Store_SRP!B2:K103,10, FALSE), TRUE)=TRUE,VLOOKUP(U531,Store_VAM!B2:K271,10, FALSE),VLOOKUP(U531,Store_SRP!B2:K103,10, FALSE)), VLOOKUP(U531,Store_Showcase!B2:K134,10, FALSE))</f>
      </c>
      <c r="T531">
        <f>IF(VLOOKUP(D531,Sku_Consolidated!A2:S948,19,FALSE)="SHOWCASE", VLOOKUP(U531,Store_Showcase!B2:L134,11, FALSE), IF(VLOOKUP(D531,Sku_Consolidated!A2:S948,19,FALSE)="VAM",VLOOKUP(U531,Store_VAM!B2:L271,11, FALSE),VLOOKUP(U531,Store_SRP!B2:L103,11, FALSE)))</f>
      </c>
      <c r="U531" s="14">
        <v>2002</v>
      </c>
      <c r="V531">
        <f>IF(VLOOKUP(D531,Sku_Consolidated!A2:S948,19,FALSE)="SHOWCASE", VLOOKUP(U531,Store_Showcase!B2:C134,2, FALSE), IF(VLOOKUP(D531,Sku_Consolidated!A2:S948,19,FALSE)="VAM",VLOOKUP(U531,Store_VAM!B2:C271,2, FALSE),VLOOKUP(U531,Store_SRP!B2:C103,2, FALSE)))</f>
      </c>
      <c r="W531">
        <f>VLOOKUP(D531,Sku_Consolidated!A2:G948, 7, FALSE)</f>
      </c>
      <c r="X531">
        <f>VLOOKUP(D531,Sku_Consolidated!A2:K948, 11, FALSE)</f>
      </c>
      <c r="Y531">
        <f>VLOOKUP(D531,Sku_Consolidated!A2:H948, 8, FALSE)</f>
      </c>
      <c r="Z531">
        <f>VLOOKUP(D531,Sku_Consolidated!A2:I948, 9, FALSE)</f>
      </c>
      <c r="AA531" t="s">
        <v>41</v>
      </c>
      <c r="AB531">
        <f>VLOOKUP(D531,Sku_Consolidated!A2:E948, {5}, FALSE)</f>
      </c>
      <c r="AC531">
        <f>IF(VLOOKUP(D531,Sku_Consolidated!A2:S948,19,FALSE)="SHOWCASE", VLOOKUP(U531,Store_Showcase!B2:N134,13, FALSE), IF(VLOOKUP(D531,Sku_Consolidated!A2:S948,19,FALSE)="VAM",VLOOKUP(U531,Store_VAM!B2:N271,13, FALSE),VLOOKUP(U531,Store_SRP!B2:N103,13, FALSE)))</f>
      </c>
      <c r="AD531">
        <f>IF(IFERROR(AC531,TRUE)=TRUE, "-","OK")</f>
      </c>
      <c r="AE531">
        <f>IF(IFERROR(VLOOKUP(U531,Store_Showcase!B2:H134,{5}, FALSE), TRUE)=TRUE, IF(IFERROR(VLOOKUP(U531,Store_SRP!B2:H103,{5}, FALSE), TRUE)=TRUE,VLOOKUP(U531,Store_VAM!B2:H271,{5}, FALSE),VLOOKUP(U531,Store_SRP!B2:H103,{5}, FALSE)), VLOOKUP(U531,Store_Showcase!B2:H134,{5}, FALSE))</f>
      </c>
      <c r="AF531">
        <f>IF(IFERROR(VLOOKUP(U531,Store_Showcase!B2:H134,{6}, FALSE), TRUE)=TRUE, IF(IFERROR(VLOOKUP(U531,Store_SRP!B2:H103,{6}, FALSE), TRUE)=TRUE,VLOOKUP(U531,Store_VAM!B2:H271,{6}, FALSE),VLOOKUP(U531,Store_SRP!B2:H103,{6}, FALSE)), VLOOKUP(U531,Store_Showcase!B2:H134,{6}, FALSE))</f>
      </c>
      <c r="AG531">
        <f>VLOOKUP(D531,Sku_Consolidated!A2:R948,18,FALSE)</f>
      </c>
      <c r="AH531">
        <f>VLOOKUP(D531,Sku_Consolidated!A2:S948,19,FALSE)</f>
      </c>
      <c r="AI531">
        <f>VLOOKUP(D531,Sku_Consolidated!A2:T948,20,FALSE)</f>
      </c>
    </row>
    <row r="532" spans="1:35" x14ac:dyDescent="0.25">
      <c r="A532">
        <v>2024</v>
      </c>
      <c r="B532" t="s">
        <v>30</v>
      </c>
      <c r="C532" t="s">
        <v>31</v>
      </c>
      <c r="D532">
        <v>21859</v>
      </c>
      <c r="E532" t="s">
        <v>295</v>
      </c>
      <c r="F532" s="12" t="s">
        <v>83</v>
      </c>
      <c r="G532" s="12" t="s">
        <v>90</v>
      </c>
      <c r="H532" t="s">
        <v>10</v>
      </c>
      <c r="I532" s="13" t="s">
        <v>211</v>
      </c>
      <c r="J532" s="13">
        <f>IF(H532="EA", I532, 0)</f>
      </c>
      <c r="K532" s="13">
        <f>IF(H532="KG", I532, I532 * VLOOKUP(D532,Sku_Consolidated!A2:U948,21,FALSE))</f>
      </c>
      <c r="L532" s="14" t="s">
        <v>36</v>
      </c>
      <c r="M532">
        <v>88</v>
      </c>
      <c r="N532" s="14" t="s">
        <v>212</v>
      </c>
      <c r="O532" s="14" t="s">
        <v>215</v>
      </c>
      <c r="P532" s="14" t="s">
        <v>36</v>
      </c>
      <c r="Q532" s="14" t="s">
        <v>215</v>
      </c>
      <c r="R532">
        <f>IF(IFERROR(VLOOKUP(U532,Store_Showcase!B2:H134,7, FALSE), TRUE)=TRUE, IF(IFERROR(VLOOKUP(U532,Store_SRP!B2:H103,7, FALSE), TRUE)=TRUE,VLOOKUP(U532,Store_VAM!B2:H271,7, FALSE),VLOOKUP(U532,Store_SRP!B2:H103,7, FALSE)), VLOOKUP(U532,Store_Showcase!B2:H134,7, FALSE))</f>
      </c>
      <c r="S532">
        <f>IF(IFERROR(VLOOKUP(U532,Store_Showcase!B2:K134,10, FALSE), TRUE)=TRUE, IF(IFERROR(VLOOKUP(U532,Store_SRP!B2:K103,10, FALSE), TRUE)=TRUE,VLOOKUP(U532,Store_VAM!B2:K271,10, FALSE),VLOOKUP(U532,Store_SRP!B2:K103,10, FALSE)), VLOOKUP(U532,Store_Showcase!B2:K134,10, FALSE))</f>
      </c>
      <c r="T532">
        <f>IF(VLOOKUP(D532,Sku_Consolidated!A2:S948,19,FALSE)="SHOWCASE", VLOOKUP(U532,Store_Showcase!B2:L134,11, FALSE), IF(VLOOKUP(D532,Sku_Consolidated!A2:S948,19,FALSE)="VAM",VLOOKUP(U532,Store_VAM!B2:L271,11, FALSE),VLOOKUP(U532,Store_SRP!B2:L103,11, FALSE)))</f>
      </c>
      <c r="U532" s="14">
        <v>2002</v>
      </c>
      <c r="V532">
        <f>IF(VLOOKUP(D532,Sku_Consolidated!A2:S948,19,FALSE)="SHOWCASE", VLOOKUP(U532,Store_Showcase!B2:C134,2, FALSE), IF(VLOOKUP(D532,Sku_Consolidated!A2:S948,19,FALSE)="VAM",VLOOKUP(U532,Store_VAM!B2:C271,2, FALSE),VLOOKUP(U532,Store_SRP!B2:C103,2, FALSE)))</f>
      </c>
      <c r="W532">
        <f>VLOOKUP(D532,Sku_Consolidated!A2:G948, 7, FALSE)</f>
      </c>
      <c r="X532">
        <f>VLOOKUP(D532,Sku_Consolidated!A2:K948, 11, FALSE)</f>
      </c>
      <c r="Y532">
        <f>VLOOKUP(D532,Sku_Consolidated!A2:H948, 8, FALSE)</f>
      </c>
      <c r="Z532">
        <f>VLOOKUP(D532,Sku_Consolidated!A2:I948, 9, FALSE)</f>
      </c>
      <c r="AA532" t="s">
        <v>41</v>
      </c>
      <c r="AB532">
        <f>VLOOKUP(D532,Sku_Consolidated!A2:E948, {5}, FALSE)</f>
      </c>
      <c r="AC532">
        <f>IF(VLOOKUP(D532,Sku_Consolidated!A2:S948,19,FALSE)="SHOWCASE", VLOOKUP(U532,Store_Showcase!B2:N134,13, FALSE), IF(VLOOKUP(D532,Sku_Consolidated!A2:S948,19,FALSE)="VAM",VLOOKUP(U532,Store_VAM!B2:N271,13, FALSE),VLOOKUP(U532,Store_SRP!B2:N103,13, FALSE)))</f>
      </c>
      <c r="AD532">
        <f>IF(IFERROR(AC532,TRUE)=TRUE, "-","OK")</f>
      </c>
      <c r="AE532">
        <f>IF(IFERROR(VLOOKUP(U532,Store_Showcase!B2:H134,{5}, FALSE), TRUE)=TRUE, IF(IFERROR(VLOOKUP(U532,Store_SRP!B2:H103,{5}, FALSE), TRUE)=TRUE,VLOOKUP(U532,Store_VAM!B2:H271,{5}, FALSE),VLOOKUP(U532,Store_SRP!B2:H103,{5}, FALSE)), VLOOKUP(U532,Store_Showcase!B2:H134,{5}, FALSE))</f>
      </c>
      <c r="AF532">
        <f>IF(IFERROR(VLOOKUP(U532,Store_Showcase!B2:H134,{6}, FALSE), TRUE)=TRUE, IF(IFERROR(VLOOKUP(U532,Store_SRP!B2:H103,{6}, FALSE), TRUE)=TRUE,VLOOKUP(U532,Store_VAM!B2:H271,{6}, FALSE),VLOOKUP(U532,Store_SRP!B2:H103,{6}, FALSE)), VLOOKUP(U532,Store_Showcase!B2:H134,{6}, FALSE))</f>
      </c>
      <c r="AG532">
        <f>VLOOKUP(D532,Sku_Consolidated!A2:R948,18,FALSE)</f>
      </c>
      <c r="AH532">
        <f>VLOOKUP(D532,Sku_Consolidated!A2:S948,19,FALSE)</f>
      </c>
      <c r="AI532">
        <f>VLOOKUP(D532,Sku_Consolidated!A2:T948,20,FALSE)</f>
      </c>
    </row>
    <row r="533" spans="1:35" x14ac:dyDescent="0.25">
      <c r="A533">
        <v>2024</v>
      </c>
      <c r="B533" t="s">
        <v>30</v>
      </c>
      <c r="C533" t="s">
        <v>31</v>
      </c>
      <c r="D533">
        <v>21865</v>
      </c>
      <c r="E533" t="s">
        <v>236</v>
      </c>
      <c r="F533" s="12" t="s">
        <v>83</v>
      </c>
      <c r="G533" s="12" t="s">
        <v>83</v>
      </c>
      <c r="H533" t="s">
        <v>10</v>
      </c>
      <c r="I533" s="13" t="s">
        <v>395</v>
      </c>
      <c r="J533" s="13">
        <f>IF(H533="EA", I533, 0)</f>
      </c>
      <c r="K533" s="13">
        <f>IF(H533="KG", I533, I533 * VLOOKUP(D533,Sku_Consolidated!A2:U948,21,FALSE))</f>
      </c>
      <c r="L533" s="14" t="s">
        <v>36</v>
      </c>
      <c r="M533">
        <v>88</v>
      </c>
      <c r="N533" s="14" t="s">
        <v>853</v>
      </c>
      <c r="O533" s="14" t="s">
        <v>854</v>
      </c>
      <c r="P533" s="14" t="s">
        <v>36</v>
      </c>
      <c r="Q533" s="14" t="s">
        <v>854</v>
      </c>
      <c r="R533">
        <f>IF(IFERROR(VLOOKUP(U533,Store_Showcase!B2:H134,7, FALSE), TRUE)=TRUE, IF(IFERROR(VLOOKUP(U533,Store_SRP!B2:H103,7, FALSE), TRUE)=TRUE,VLOOKUP(U533,Store_VAM!B2:H271,7, FALSE),VLOOKUP(U533,Store_SRP!B2:H103,7, FALSE)), VLOOKUP(U533,Store_Showcase!B2:H134,7, FALSE))</f>
      </c>
      <c r="S533">
        <f>IF(IFERROR(VLOOKUP(U533,Store_Showcase!B2:K134,10, FALSE), TRUE)=TRUE, IF(IFERROR(VLOOKUP(U533,Store_SRP!B2:K103,10, FALSE), TRUE)=TRUE,VLOOKUP(U533,Store_VAM!B2:K271,10, FALSE),VLOOKUP(U533,Store_SRP!B2:K103,10, FALSE)), VLOOKUP(U533,Store_Showcase!B2:K134,10, FALSE))</f>
      </c>
      <c r="T533">
        <f>IF(VLOOKUP(D533,Sku_Consolidated!A2:S948,19,FALSE)="SHOWCASE", VLOOKUP(U533,Store_Showcase!B2:L134,11, FALSE), IF(VLOOKUP(D533,Sku_Consolidated!A2:S948,19,FALSE)="VAM",VLOOKUP(U533,Store_VAM!B2:L271,11, FALSE),VLOOKUP(U533,Store_SRP!B2:L103,11, FALSE)))</f>
      </c>
      <c r="U533" s="14">
        <v>2002</v>
      </c>
      <c r="V533">
        <f>IF(VLOOKUP(D533,Sku_Consolidated!A2:S948,19,FALSE)="SHOWCASE", VLOOKUP(U533,Store_Showcase!B2:C134,2, FALSE), IF(VLOOKUP(D533,Sku_Consolidated!A2:S948,19,FALSE)="VAM",VLOOKUP(U533,Store_VAM!B2:C271,2, FALSE),VLOOKUP(U533,Store_SRP!B2:C103,2, FALSE)))</f>
      </c>
      <c r="W533">
        <f>VLOOKUP(D533,Sku_Consolidated!A2:G948, 7, FALSE)</f>
      </c>
      <c r="X533">
        <f>VLOOKUP(D533,Sku_Consolidated!A2:K948, 11, FALSE)</f>
      </c>
      <c r="Y533">
        <f>VLOOKUP(D533,Sku_Consolidated!A2:H948, 8, FALSE)</f>
      </c>
      <c r="Z533">
        <f>VLOOKUP(D533,Sku_Consolidated!A2:I948, 9, FALSE)</f>
      </c>
      <c r="AA533" t="s">
        <v>41</v>
      </c>
      <c r="AB533">
        <f>VLOOKUP(D533,Sku_Consolidated!A2:E948, {5}, FALSE)</f>
      </c>
      <c r="AC533">
        <f>IF(VLOOKUP(D533,Sku_Consolidated!A2:S948,19,FALSE)="SHOWCASE", VLOOKUP(U533,Store_Showcase!B2:N134,13, FALSE), IF(VLOOKUP(D533,Sku_Consolidated!A2:S948,19,FALSE)="VAM",VLOOKUP(U533,Store_VAM!B2:N271,13, FALSE),VLOOKUP(U533,Store_SRP!B2:N103,13, FALSE)))</f>
      </c>
      <c r="AD533">
        <f>IF(IFERROR(AC533,TRUE)=TRUE, "-","OK")</f>
      </c>
      <c r="AE533">
        <f>IF(IFERROR(VLOOKUP(U533,Store_Showcase!B2:H134,{5}, FALSE), TRUE)=TRUE, IF(IFERROR(VLOOKUP(U533,Store_SRP!B2:H103,{5}, FALSE), TRUE)=TRUE,VLOOKUP(U533,Store_VAM!B2:H271,{5}, FALSE),VLOOKUP(U533,Store_SRP!B2:H103,{5}, FALSE)), VLOOKUP(U533,Store_Showcase!B2:H134,{5}, FALSE))</f>
      </c>
      <c r="AF533">
        <f>IF(IFERROR(VLOOKUP(U533,Store_Showcase!B2:H134,{6}, FALSE), TRUE)=TRUE, IF(IFERROR(VLOOKUP(U533,Store_SRP!B2:H103,{6}, FALSE), TRUE)=TRUE,VLOOKUP(U533,Store_VAM!B2:H271,{6}, FALSE),VLOOKUP(U533,Store_SRP!B2:H103,{6}, FALSE)), VLOOKUP(U533,Store_Showcase!B2:H134,{6}, FALSE))</f>
      </c>
      <c r="AG533">
        <f>VLOOKUP(D533,Sku_Consolidated!A2:R948,18,FALSE)</f>
      </c>
      <c r="AH533">
        <f>VLOOKUP(D533,Sku_Consolidated!A2:S948,19,FALSE)</f>
      </c>
      <c r="AI533">
        <f>VLOOKUP(D533,Sku_Consolidated!A2:T948,20,FALSE)</f>
      </c>
    </row>
    <row r="534" spans="1:35" x14ac:dyDescent="0.25">
      <c r="A534">
        <v>2024</v>
      </c>
      <c r="B534" t="s">
        <v>30</v>
      </c>
      <c r="C534" t="s">
        <v>31</v>
      </c>
      <c r="D534">
        <v>21866</v>
      </c>
      <c r="E534" t="s">
        <v>240</v>
      </c>
      <c r="F534" s="12" t="s">
        <v>83</v>
      </c>
      <c r="G534" s="12" t="s">
        <v>83</v>
      </c>
      <c r="H534" t="s">
        <v>10</v>
      </c>
      <c r="I534" s="13" t="s">
        <v>855</v>
      </c>
      <c r="J534" s="13">
        <f>IF(H534="EA", I534, 0)</f>
      </c>
      <c r="K534" s="13">
        <f>IF(H534="KG", I534, I534 * VLOOKUP(D534,Sku_Consolidated!A2:U948,21,FALSE))</f>
      </c>
      <c r="L534" s="14" t="s">
        <v>36</v>
      </c>
      <c r="M534">
        <v>88</v>
      </c>
      <c r="N534" s="14" t="s">
        <v>856</v>
      </c>
      <c r="O534" s="14" t="s">
        <v>857</v>
      </c>
      <c r="P534" s="14" t="s">
        <v>36</v>
      </c>
      <c r="Q534" s="14" t="s">
        <v>857</v>
      </c>
      <c r="R534">
        <f>IF(IFERROR(VLOOKUP(U534,Store_Showcase!B2:H134,7, FALSE), TRUE)=TRUE, IF(IFERROR(VLOOKUP(U534,Store_SRP!B2:H103,7, FALSE), TRUE)=TRUE,VLOOKUP(U534,Store_VAM!B2:H271,7, FALSE),VLOOKUP(U534,Store_SRP!B2:H103,7, FALSE)), VLOOKUP(U534,Store_Showcase!B2:H134,7, FALSE))</f>
      </c>
      <c r="S534">
        <f>IF(IFERROR(VLOOKUP(U534,Store_Showcase!B2:K134,10, FALSE), TRUE)=TRUE, IF(IFERROR(VLOOKUP(U534,Store_SRP!B2:K103,10, FALSE), TRUE)=TRUE,VLOOKUP(U534,Store_VAM!B2:K271,10, FALSE),VLOOKUP(U534,Store_SRP!B2:K103,10, FALSE)), VLOOKUP(U534,Store_Showcase!B2:K134,10, FALSE))</f>
      </c>
      <c r="T534">
        <f>IF(VLOOKUP(D534,Sku_Consolidated!A2:S948,19,FALSE)="SHOWCASE", VLOOKUP(U534,Store_Showcase!B2:L134,11, FALSE), IF(VLOOKUP(D534,Sku_Consolidated!A2:S948,19,FALSE)="VAM",VLOOKUP(U534,Store_VAM!B2:L271,11, FALSE),VLOOKUP(U534,Store_SRP!B2:L103,11, FALSE)))</f>
      </c>
      <c r="U534" s="14">
        <v>2002</v>
      </c>
      <c r="V534">
        <f>IF(VLOOKUP(D534,Sku_Consolidated!A2:S948,19,FALSE)="SHOWCASE", VLOOKUP(U534,Store_Showcase!B2:C134,2, FALSE), IF(VLOOKUP(D534,Sku_Consolidated!A2:S948,19,FALSE)="VAM",VLOOKUP(U534,Store_VAM!B2:C271,2, FALSE),VLOOKUP(U534,Store_SRP!B2:C103,2, FALSE)))</f>
      </c>
      <c r="W534">
        <f>VLOOKUP(D534,Sku_Consolidated!A2:G948, 7, FALSE)</f>
      </c>
      <c r="X534">
        <f>VLOOKUP(D534,Sku_Consolidated!A2:K948, 11, FALSE)</f>
      </c>
      <c r="Y534">
        <f>VLOOKUP(D534,Sku_Consolidated!A2:H948, 8, FALSE)</f>
      </c>
      <c r="Z534">
        <f>VLOOKUP(D534,Sku_Consolidated!A2:I948, 9, FALSE)</f>
      </c>
      <c r="AA534" t="s">
        <v>41</v>
      </c>
      <c r="AB534">
        <f>VLOOKUP(D534,Sku_Consolidated!A2:E948, {5}, FALSE)</f>
      </c>
      <c r="AC534">
        <f>IF(VLOOKUP(D534,Sku_Consolidated!A2:S948,19,FALSE)="SHOWCASE", VLOOKUP(U534,Store_Showcase!B2:N134,13, FALSE), IF(VLOOKUP(D534,Sku_Consolidated!A2:S948,19,FALSE)="VAM",VLOOKUP(U534,Store_VAM!B2:N271,13, FALSE),VLOOKUP(U534,Store_SRP!B2:N103,13, FALSE)))</f>
      </c>
      <c r="AD534">
        <f>IF(IFERROR(AC534,TRUE)=TRUE, "-","OK")</f>
      </c>
      <c r="AE534">
        <f>IF(IFERROR(VLOOKUP(U534,Store_Showcase!B2:H134,{5}, FALSE), TRUE)=TRUE, IF(IFERROR(VLOOKUP(U534,Store_SRP!B2:H103,{5}, FALSE), TRUE)=TRUE,VLOOKUP(U534,Store_VAM!B2:H271,{5}, FALSE),VLOOKUP(U534,Store_SRP!B2:H103,{5}, FALSE)), VLOOKUP(U534,Store_Showcase!B2:H134,{5}, FALSE))</f>
      </c>
      <c r="AF534">
        <f>IF(IFERROR(VLOOKUP(U534,Store_Showcase!B2:H134,{6}, FALSE), TRUE)=TRUE, IF(IFERROR(VLOOKUP(U534,Store_SRP!B2:H103,{6}, FALSE), TRUE)=TRUE,VLOOKUP(U534,Store_VAM!B2:H271,{6}, FALSE),VLOOKUP(U534,Store_SRP!B2:H103,{6}, FALSE)), VLOOKUP(U534,Store_Showcase!B2:H134,{6}, FALSE))</f>
      </c>
      <c r="AG534">
        <f>VLOOKUP(D534,Sku_Consolidated!A2:R948,18,FALSE)</f>
      </c>
      <c r="AH534">
        <f>VLOOKUP(D534,Sku_Consolidated!A2:S948,19,FALSE)</f>
      </c>
      <c r="AI534">
        <f>VLOOKUP(D534,Sku_Consolidated!A2:T948,20,FALSE)</f>
      </c>
    </row>
    <row r="535" spans="1:35" x14ac:dyDescent="0.25">
      <c r="A535">
        <v>2024</v>
      </c>
      <c r="B535" t="s">
        <v>30</v>
      </c>
      <c r="C535" t="s">
        <v>31</v>
      </c>
      <c r="D535">
        <v>21866</v>
      </c>
      <c r="E535" t="s">
        <v>240</v>
      </c>
      <c r="F535" s="12" t="s">
        <v>83</v>
      </c>
      <c r="G535" s="12" t="s">
        <v>112</v>
      </c>
      <c r="H535" t="s">
        <v>10</v>
      </c>
      <c r="I535" s="13" t="s">
        <v>431</v>
      </c>
      <c r="J535" s="13">
        <f>IF(H535="EA", I535, 0)</f>
      </c>
      <c r="K535" s="13">
        <f>IF(H535="KG", I535, I535 * VLOOKUP(D535,Sku_Consolidated!A2:U948,21,FALSE))</f>
      </c>
      <c r="L535" s="14" t="s">
        <v>36</v>
      </c>
      <c r="M535">
        <v>88</v>
      </c>
      <c r="N535" s="14" t="s">
        <v>858</v>
      </c>
      <c r="O535" s="14" t="s">
        <v>859</v>
      </c>
      <c r="P535" s="14" t="s">
        <v>36</v>
      </c>
      <c r="Q535" s="14" t="s">
        <v>859</v>
      </c>
      <c r="R535">
        <f>IF(IFERROR(VLOOKUP(U535,Store_Showcase!B2:H134,7, FALSE), TRUE)=TRUE, IF(IFERROR(VLOOKUP(U535,Store_SRP!B2:H103,7, FALSE), TRUE)=TRUE,VLOOKUP(U535,Store_VAM!B2:H271,7, FALSE),VLOOKUP(U535,Store_SRP!B2:H103,7, FALSE)), VLOOKUP(U535,Store_Showcase!B2:H134,7, FALSE))</f>
      </c>
      <c r="S535">
        <f>IF(IFERROR(VLOOKUP(U535,Store_Showcase!B2:K134,10, FALSE), TRUE)=TRUE, IF(IFERROR(VLOOKUP(U535,Store_SRP!B2:K103,10, FALSE), TRUE)=TRUE,VLOOKUP(U535,Store_VAM!B2:K271,10, FALSE),VLOOKUP(U535,Store_SRP!B2:K103,10, FALSE)), VLOOKUP(U535,Store_Showcase!B2:K134,10, FALSE))</f>
      </c>
      <c r="T535">
        <f>IF(VLOOKUP(D535,Sku_Consolidated!A2:S948,19,FALSE)="SHOWCASE", VLOOKUP(U535,Store_Showcase!B2:L134,11, FALSE), IF(VLOOKUP(D535,Sku_Consolidated!A2:S948,19,FALSE)="VAM",VLOOKUP(U535,Store_VAM!B2:L271,11, FALSE),VLOOKUP(U535,Store_SRP!B2:L103,11, FALSE)))</f>
      </c>
      <c r="U535" s="14">
        <v>2002</v>
      </c>
      <c r="V535">
        <f>IF(VLOOKUP(D535,Sku_Consolidated!A2:S948,19,FALSE)="SHOWCASE", VLOOKUP(U535,Store_Showcase!B2:C134,2, FALSE), IF(VLOOKUP(D535,Sku_Consolidated!A2:S948,19,FALSE)="VAM",VLOOKUP(U535,Store_VAM!B2:C271,2, FALSE),VLOOKUP(U535,Store_SRP!B2:C103,2, FALSE)))</f>
      </c>
      <c r="W535">
        <f>VLOOKUP(D535,Sku_Consolidated!A2:G948, 7, FALSE)</f>
      </c>
      <c r="X535">
        <f>VLOOKUP(D535,Sku_Consolidated!A2:K948, 11, FALSE)</f>
      </c>
      <c r="Y535">
        <f>VLOOKUP(D535,Sku_Consolidated!A2:H948, 8, FALSE)</f>
      </c>
      <c r="Z535">
        <f>VLOOKUP(D535,Sku_Consolidated!A2:I948, 9, FALSE)</f>
      </c>
      <c r="AA535" t="s">
        <v>41</v>
      </c>
      <c r="AB535">
        <f>VLOOKUP(D535,Sku_Consolidated!A2:E948, {5}, FALSE)</f>
      </c>
      <c r="AC535">
        <f>IF(VLOOKUP(D535,Sku_Consolidated!A2:S948,19,FALSE)="SHOWCASE", VLOOKUP(U535,Store_Showcase!B2:N134,13, FALSE), IF(VLOOKUP(D535,Sku_Consolidated!A2:S948,19,FALSE)="VAM",VLOOKUP(U535,Store_VAM!B2:N271,13, FALSE),VLOOKUP(U535,Store_SRP!B2:N103,13, FALSE)))</f>
      </c>
      <c r="AD535">
        <f>IF(IFERROR(AC535,TRUE)=TRUE, "-","OK")</f>
      </c>
      <c r="AE535">
        <f>IF(IFERROR(VLOOKUP(U535,Store_Showcase!B2:H134,{5}, FALSE), TRUE)=TRUE, IF(IFERROR(VLOOKUP(U535,Store_SRP!B2:H103,{5}, FALSE), TRUE)=TRUE,VLOOKUP(U535,Store_VAM!B2:H271,{5}, FALSE),VLOOKUP(U535,Store_SRP!B2:H103,{5}, FALSE)), VLOOKUP(U535,Store_Showcase!B2:H134,{5}, FALSE))</f>
      </c>
      <c r="AF535">
        <f>IF(IFERROR(VLOOKUP(U535,Store_Showcase!B2:H134,{6}, FALSE), TRUE)=TRUE, IF(IFERROR(VLOOKUP(U535,Store_SRP!B2:H103,{6}, FALSE), TRUE)=TRUE,VLOOKUP(U535,Store_VAM!B2:H271,{6}, FALSE),VLOOKUP(U535,Store_SRP!B2:H103,{6}, FALSE)), VLOOKUP(U535,Store_Showcase!B2:H134,{6}, FALSE))</f>
      </c>
      <c r="AG535">
        <f>VLOOKUP(D535,Sku_Consolidated!A2:R948,18,FALSE)</f>
      </c>
      <c r="AH535">
        <f>VLOOKUP(D535,Sku_Consolidated!A2:S948,19,FALSE)</f>
      </c>
      <c r="AI535">
        <f>VLOOKUP(D535,Sku_Consolidated!A2:T948,20,FALSE)</f>
      </c>
    </row>
    <row r="536" spans="1:35" x14ac:dyDescent="0.25">
      <c r="A536">
        <v>2024</v>
      </c>
      <c r="B536" t="s">
        <v>30</v>
      </c>
      <c r="C536" t="s">
        <v>31</v>
      </c>
      <c r="D536">
        <v>21923</v>
      </c>
      <c r="E536" t="s">
        <v>248</v>
      </c>
      <c r="F536" s="12" t="s">
        <v>83</v>
      </c>
      <c r="G536" s="12" t="s">
        <v>83</v>
      </c>
      <c r="H536" t="s">
        <v>10</v>
      </c>
      <c r="I536" s="13" t="s">
        <v>362</v>
      </c>
      <c r="J536" s="13">
        <f>IF(H536="EA", I536, 0)</f>
      </c>
      <c r="K536" s="13">
        <f>IF(H536="KG", I536, I536 * VLOOKUP(D536,Sku_Consolidated!A2:U948,21,FALSE))</f>
      </c>
      <c r="L536" s="14" t="s">
        <v>36</v>
      </c>
      <c r="M536">
        <v>86</v>
      </c>
      <c r="N536" s="14" t="s">
        <v>860</v>
      </c>
      <c r="O536" s="14" t="s">
        <v>861</v>
      </c>
      <c r="P536" s="14" t="s">
        <v>36</v>
      </c>
      <c r="Q536" s="14" t="s">
        <v>861</v>
      </c>
      <c r="R536">
        <f>IF(IFERROR(VLOOKUP(U536,Store_Showcase!B2:H134,7, FALSE), TRUE)=TRUE, IF(IFERROR(VLOOKUP(U536,Store_SRP!B2:H103,7, FALSE), TRUE)=TRUE,VLOOKUP(U536,Store_VAM!B2:H271,7, FALSE),VLOOKUP(U536,Store_SRP!B2:H103,7, FALSE)), VLOOKUP(U536,Store_Showcase!B2:H134,7, FALSE))</f>
      </c>
      <c r="S536">
        <f>IF(IFERROR(VLOOKUP(U536,Store_Showcase!B2:K134,10, FALSE), TRUE)=TRUE, IF(IFERROR(VLOOKUP(U536,Store_SRP!B2:K103,10, FALSE), TRUE)=TRUE,VLOOKUP(U536,Store_VAM!B2:K271,10, FALSE),VLOOKUP(U536,Store_SRP!B2:K103,10, FALSE)), VLOOKUP(U536,Store_Showcase!B2:K134,10, FALSE))</f>
      </c>
      <c r="T536">
        <f>IF(VLOOKUP(D536,Sku_Consolidated!A2:S948,19,FALSE)="SHOWCASE", VLOOKUP(U536,Store_Showcase!B2:L134,11, FALSE), IF(VLOOKUP(D536,Sku_Consolidated!A2:S948,19,FALSE)="VAM",VLOOKUP(U536,Store_VAM!B2:L271,11, FALSE),VLOOKUP(U536,Store_SRP!B2:L103,11, FALSE)))</f>
      </c>
      <c r="U536" s="14">
        <v>2002</v>
      </c>
      <c r="V536">
        <f>IF(VLOOKUP(D536,Sku_Consolidated!A2:S948,19,FALSE)="SHOWCASE", VLOOKUP(U536,Store_Showcase!B2:C134,2, FALSE), IF(VLOOKUP(D536,Sku_Consolidated!A2:S948,19,FALSE)="VAM",VLOOKUP(U536,Store_VAM!B2:C271,2, FALSE),VLOOKUP(U536,Store_SRP!B2:C103,2, FALSE)))</f>
      </c>
      <c r="W536">
        <f>VLOOKUP(D536,Sku_Consolidated!A2:G948, 7, FALSE)</f>
      </c>
      <c r="X536">
        <f>VLOOKUP(D536,Sku_Consolidated!A2:K948, 11, FALSE)</f>
      </c>
      <c r="Y536">
        <f>VLOOKUP(D536,Sku_Consolidated!A2:H948, 8, FALSE)</f>
      </c>
      <c r="Z536">
        <f>VLOOKUP(D536,Sku_Consolidated!A2:I948, 9, FALSE)</f>
      </c>
      <c r="AA536" t="s">
        <v>41</v>
      </c>
      <c r="AB536">
        <f>VLOOKUP(D536,Sku_Consolidated!A2:E948, {5}, FALSE)</f>
      </c>
      <c r="AC536">
        <f>IF(VLOOKUP(D536,Sku_Consolidated!A2:S948,19,FALSE)="SHOWCASE", VLOOKUP(U536,Store_Showcase!B2:N134,13, FALSE), IF(VLOOKUP(D536,Sku_Consolidated!A2:S948,19,FALSE)="VAM",VLOOKUP(U536,Store_VAM!B2:N271,13, FALSE),VLOOKUP(U536,Store_SRP!B2:N103,13, FALSE)))</f>
      </c>
      <c r="AD536">
        <f>IF(IFERROR(AC536,TRUE)=TRUE, "-","OK")</f>
      </c>
      <c r="AE536">
        <f>IF(IFERROR(VLOOKUP(U536,Store_Showcase!B2:H134,{5}, FALSE), TRUE)=TRUE, IF(IFERROR(VLOOKUP(U536,Store_SRP!B2:H103,{5}, FALSE), TRUE)=TRUE,VLOOKUP(U536,Store_VAM!B2:H271,{5}, FALSE),VLOOKUP(U536,Store_SRP!B2:H103,{5}, FALSE)), VLOOKUP(U536,Store_Showcase!B2:H134,{5}, FALSE))</f>
      </c>
      <c r="AF536">
        <f>IF(IFERROR(VLOOKUP(U536,Store_Showcase!B2:H134,{6}, FALSE), TRUE)=TRUE, IF(IFERROR(VLOOKUP(U536,Store_SRP!B2:H103,{6}, FALSE), TRUE)=TRUE,VLOOKUP(U536,Store_VAM!B2:H271,{6}, FALSE),VLOOKUP(U536,Store_SRP!B2:H103,{6}, FALSE)), VLOOKUP(U536,Store_Showcase!B2:H134,{6}, FALSE))</f>
      </c>
      <c r="AG536">
        <f>VLOOKUP(D536,Sku_Consolidated!A2:R948,18,FALSE)</f>
      </c>
      <c r="AH536">
        <f>VLOOKUP(D536,Sku_Consolidated!A2:S948,19,FALSE)</f>
      </c>
      <c r="AI536">
        <f>VLOOKUP(D536,Sku_Consolidated!A2:T948,20,FALSE)</f>
      </c>
    </row>
    <row r="537" spans="1:35" x14ac:dyDescent="0.25">
      <c r="A537">
        <v>2024</v>
      </c>
      <c r="B537" t="s">
        <v>30</v>
      </c>
      <c r="C537" t="s">
        <v>31</v>
      </c>
      <c r="D537">
        <v>22837</v>
      </c>
      <c r="E537" t="s">
        <v>862</v>
      </c>
      <c r="F537" s="12" t="s">
        <v>83</v>
      </c>
      <c r="G537" s="12" t="s">
        <v>83</v>
      </c>
      <c r="H537" t="s">
        <v>10</v>
      </c>
      <c r="I537" s="13" t="s">
        <v>302</v>
      </c>
      <c r="J537" s="13">
        <f>IF(H537="EA", I537, 0)</f>
      </c>
      <c r="K537" s="13">
        <f>IF(H537="KG", I537, I537 * VLOOKUP(D537,Sku_Consolidated!A2:U948,21,FALSE))</f>
      </c>
      <c r="L537" s="14" t="s">
        <v>36</v>
      </c>
      <c r="M537">
        <v>88</v>
      </c>
      <c r="N537" s="14" t="s">
        <v>863</v>
      </c>
      <c r="O537" s="14" t="s">
        <v>864</v>
      </c>
      <c r="P537" s="14" t="s">
        <v>36</v>
      </c>
      <c r="Q537" s="14" t="s">
        <v>864</v>
      </c>
      <c r="R537">
        <f>IF(IFERROR(VLOOKUP(U537,Store_Showcase!B2:H134,7, FALSE), TRUE)=TRUE, IF(IFERROR(VLOOKUP(U537,Store_SRP!B2:H103,7, FALSE), TRUE)=TRUE,VLOOKUP(U537,Store_VAM!B2:H271,7, FALSE),VLOOKUP(U537,Store_SRP!B2:H103,7, FALSE)), VLOOKUP(U537,Store_Showcase!B2:H134,7, FALSE))</f>
      </c>
      <c r="S537">
        <f>IF(IFERROR(VLOOKUP(U537,Store_Showcase!B2:K134,10, FALSE), TRUE)=TRUE, IF(IFERROR(VLOOKUP(U537,Store_SRP!B2:K103,10, FALSE), TRUE)=TRUE,VLOOKUP(U537,Store_VAM!B2:K271,10, FALSE),VLOOKUP(U537,Store_SRP!B2:K103,10, FALSE)), VLOOKUP(U537,Store_Showcase!B2:K134,10, FALSE))</f>
      </c>
      <c r="T537">
        <f>IF(VLOOKUP(D537,Sku_Consolidated!A2:S948,19,FALSE)="SHOWCASE", VLOOKUP(U537,Store_Showcase!B2:L134,11, FALSE), IF(VLOOKUP(D537,Sku_Consolidated!A2:S948,19,FALSE)="VAM",VLOOKUP(U537,Store_VAM!B2:L271,11, FALSE),VLOOKUP(U537,Store_SRP!B2:L103,11, FALSE)))</f>
      </c>
      <c r="U537" s="14">
        <v>2002</v>
      </c>
      <c r="V537">
        <f>IF(VLOOKUP(D537,Sku_Consolidated!A2:S948,19,FALSE)="SHOWCASE", VLOOKUP(U537,Store_Showcase!B2:C134,2, FALSE), IF(VLOOKUP(D537,Sku_Consolidated!A2:S948,19,FALSE)="VAM",VLOOKUP(U537,Store_VAM!B2:C271,2, FALSE),VLOOKUP(U537,Store_SRP!B2:C103,2, FALSE)))</f>
      </c>
      <c r="W537">
        <f>VLOOKUP(D537,Sku_Consolidated!A2:G948, 7, FALSE)</f>
      </c>
      <c r="X537">
        <f>VLOOKUP(D537,Sku_Consolidated!A2:K948, 11, FALSE)</f>
      </c>
      <c r="Y537">
        <f>VLOOKUP(D537,Sku_Consolidated!A2:H948, 8, FALSE)</f>
      </c>
      <c r="Z537">
        <f>VLOOKUP(D537,Sku_Consolidated!A2:I948, 9, FALSE)</f>
      </c>
      <c r="AA537" t="s">
        <v>41</v>
      </c>
      <c r="AB537">
        <f>VLOOKUP(D537,Sku_Consolidated!A2:E948, {5}, FALSE)</f>
      </c>
      <c r="AC537">
        <f>IF(VLOOKUP(D537,Sku_Consolidated!A2:S948,19,FALSE)="SHOWCASE", VLOOKUP(U537,Store_Showcase!B2:N134,13, FALSE), IF(VLOOKUP(D537,Sku_Consolidated!A2:S948,19,FALSE)="VAM",VLOOKUP(U537,Store_VAM!B2:N271,13, FALSE),VLOOKUP(U537,Store_SRP!B2:N103,13, FALSE)))</f>
      </c>
      <c r="AD537">
        <f>IF(IFERROR(AC537,TRUE)=TRUE, "-","OK")</f>
      </c>
      <c r="AE537">
        <f>IF(IFERROR(VLOOKUP(U537,Store_Showcase!B2:H134,{5}, FALSE), TRUE)=TRUE, IF(IFERROR(VLOOKUP(U537,Store_SRP!B2:H103,{5}, FALSE), TRUE)=TRUE,VLOOKUP(U537,Store_VAM!B2:H271,{5}, FALSE),VLOOKUP(U537,Store_SRP!B2:H103,{5}, FALSE)), VLOOKUP(U537,Store_Showcase!B2:H134,{5}, FALSE))</f>
      </c>
      <c r="AF537">
        <f>IF(IFERROR(VLOOKUP(U537,Store_Showcase!B2:H134,{6}, FALSE), TRUE)=TRUE, IF(IFERROR(VLOOKUP(U537,Store_SRP!B2:H103,{6}, FALSE), TRUE)=TRUE,VLOOKUP(U537,Store_VAM!B2:H271,{6}, FALSE),VLOOKUP(U537,Store_SRP!B2:H103,{6}, FALSE)), VLOOKUP(U537,Store_Showcase!B2:H134,{6}, FALSE))</f>
      </c>
      <c r="AG537">
        <f>VLOOKUP(D537,Sku_Consolidated!A2:R948,18,FALSE)</f>
      </c>
      <c r="AH537">
        <f>VLOOKUP(D537,Sku_Consolidated!A2:S948,19,FALSE)</f>
      </c>
      <c r="AI537">
        <f>VLOOKUP(D537,Sku_Consolidated!A2:T948,20,FALSE)</f>
      </c>
    </row>
    <row r="538" spans="1:35" x14ac:dyDescent="0.25">
      <c r="A538">
        <v>2024</v>
      </c>
      <c r="B538" t="s">
        <v>30</v>
      </c>
      <c r="C538" t="s">
        <v>31</v>
      </c>
      <c r="D538">
        <v>22843</v>
      </c>
      <c r="E538" t="s">
        <v>255</v>
      </c>
      <c r="F538" s="12" t="s">
        <v>83</v>
      </c>
      <c r="G538" s="12" t="s">
        <v>83</v>
      </c>
      <c r="H538" t="s">
        <v>10</v>
      </c>
      <c r="I538" s="13" t="s">
        <v>865</v>
      </c>
      <c r="J538" s="13">
        <f>IF(H538="EA", I538, 0)</f>
      </c>
      <c r="K538" s="13">
        <f>IF(H538="KG", I538, I538 * VLOOKUP(D538,Sku_Consolidated!A2:U948,21,FALSE))</f>
      </c>
      <c r="L538" s="14" t="s">
        <v>36</v>
      </c>
      <c r="M538">
        <v>88</v>
      </c>
      <c r="N538" s="14" t="s">
        <v>866</v>
      </c>
      <c r="O538" s="14" t="s">
        <v>867</v>
      </c>
      <c r="P538" s="14" t="s">
        <v>36</v>
      </c>
      <c r="Q538" s="14" t="s">
        <v>867</v>
      </c>
      <c r="R538">
        <f>IF(IFERROR(VLOOKUP(U538,Store_Showcase!B2:H134,7, FALSE), TRUE)=TRUE, IF(IFERROR(VLOOKUP(U538,Store_SRP!B2:H103,7, FALSE), TRUE)=TRUE,VLOOKUP(U538,Store_VAM!B2:H271,7, FALSE),VLOOKUP(U538,Store_SRP!B2:H103,7, FALSE)), VLOOKUP(U538,Store_Showcase!B2:H134,7, FALSE))</f>
      </c>
      <c r="S538">
        <f>IF(IFERROR(VLOOKUP(U538,Store_Showcase!B2:K134,10, FALSE), TRUE)=TRUE, IF(IFERROR(VLOOKUP(U538,Store_SRP!B2:K103,10, FALSE), TRUE)=TRUE,VLOOKUP(U538,Store_VAM!B2:K271,10, FALSE),VLOOKUP(U538,Store_SRP!B2:K103,10, FALSE)), VLOOKUP(U538,Store_Showcase!B2:K134,10, FALSE))</f>
      </c>
      <c r="T538">
        <f>IF(VLOOKUP(D538,Sku_Consolidated!A2:S948,19,FALSE)="SHOWCASE", VLOOKUP(U538,Store_Showcase!B2:L134,11, FALSE), IF(VLOOKUP(D538,Sku_Consolidated!A2:S948,19,FALSE)="VAM",VLOOKUP(U538,Store_VAM!B2:L271,11, FALSE),VLOOKUP(U538,Store_SRP!B2:L103,11, FALSE)))</f>
      </c>
      <c r="U538" s="14">
        <v>2002</v>
      </c>
      <c r="V538">
        <f>IF(VLOOKUP(D538,Sku_Consolidated!A2:S948,19,FALSE)="SHOWCASE", VLOOKUP(U538,Store_Showcase!B2:C134,2, FALSE), IF(VLOOKUP(D538,Sku_Consolidated!A2:S948,19,FALSE)="VAM",VLOOKUP(U538,Store_VAM!B2:C271,2, FALSE),VLOOKUP(U538,Store_SRP!B2:C103,2, FALSE)))</f>
      </c>
      <c r="W538">
        <f>VLOOKUP(D538,Sku_Consolidated!A2:G948, 7, FALSE)</f>
      </c>
      <c r="X538">
        <f>VLOOKUP(D538,Sku_Consolidated!A2:K948, 11, FALSE)</f>
      </c>
      <c r="Y538">
        <f>VLOOKUP(D538,Sku_Consolidated!A2:H948, 8, FALSE)</f>
      </c>
      <c r="Z538">
        <f>VLOOKUP(D538,Sku_Consolidated!A2:I948, 9, FALSE)</f>
      </c>
      <c r="AA538" t="s">
        <v>41</v>
      </c>
      <c r="AB538">
        <f>VLOOKUP(D538,Sku_Consolidated!A2:E948, {5}, FALSE)</f>
      </c>
      <c r="AC538">
        <f>IF(VLOOKUP(D538,Sku_Consolidated!A2:S948,19,FALSE)="SHOWCASE", VLOOKUP(U538,Store_Showcase!B2:N134,13, FALSE), IF(VLOOKUP(D538,Sku_Consolidated!A2:S948,19,FALSE)="VAM",VLOOKUP(U538,Store_VAM!B2:N271,13, FALSE),VLOOKUP(U538,Store_SRP!B2:N103,13, FALSE)))</f>
      </c>
      <c r="AD538">
        <f>IF(IFERROR(AC538,TRUE)=TRUE, "-","OK")</f>
      </c>
      <c r="AE538">
        <f>IF(IFERROR(VLOOKUP(U538,Store_Showcase!B2:H134,{5}, FALSE), TRUE)=TRUE, IF(IFERROR(VLOOKUP(U538,Store_SRP!B2:H103,{5}, FALSE), TRUE)=TRUE,VLOOKUP(U538,Store_VAM!B2:H271,{5}, FALSE),VLOOKUP(U538,Store_SRP!B2:H103,{5}, FALSE)), VLOOKUP(U538,Store_Showcase!B2:H134,{5}, FALSE))</f>
      </c>
      <c r="AF538">
        <f>IF(IFERROR(VLOOKUP(U538,Store_Showcase!B2:H134,{6}, FALSE), TRUE)=TRUE, IF(IFERROR(VLOOKUP(U538,Store_SRP!B2:H103,{6}, FALSE), TRUE)=TRUE,VLOOKUP(U538,Store_VAM!B2:H271,{6}, FALSE),VLOOKUP(U538,Store_SRP!B2:H103,{6}, FALSE)), VLOOKUP(U538,Store_Showcase!B2:H134,{6}, FALSE))</f>
      </c>
      <c r="AG538">
        <f>VLOOKUP(D538,Sku_Consolidated!A2:R948,18,FALSE)</f>
      </c>
      <c r="AH538">
        <f>VLOOKUP(D538,Sku_Consolidated!A2:S948,19,FALSE)</f>
      </c>
      <c r="AI538">
        <f>VLOOKUP(D538,Sku_Consolidated!A2:T948,20,FALSE)</f>
      </c>
    </row>
    <row r="539" spans="1:35" x14ac:dyDescent="0.25">
      <c r="A539">
        <v>2024</v>
      </c>
      <c r="B539" t="s">
        <v>30</v>
      </c>
      <c r="C539" t="s">
        <v>31</v>
      </c>
      <c r="D539">
        <v>21825</v>
      </c>
      <c r="E539" t="s">
        <v>206</v>
      </c>
      <c r="F539" s="12" t="s">
        <v>89</v>
      </c>
      <c r="G539" s="12" t="s">
        <v>89</v>
      </c>
      <c r="H539" t="s">
        <v>10</v>
      </c>
      <c r="I539" s="13" t="s">
        <v>674</v>
      </c>
      <c r="J539" s="13">
        <f>IF(H539="EA", I539, 0)</f>
      </c>
      <c r="K539" s="13">
        <f>IF(H539="KG", I539, I539 * VLOOKUP(D539,Sku_Consolidated!A2:U948,21,FALSE))</f>
      </c>
      <c r="L539" s="14" t="s">
        <v>36</v>
      </c>
      <c r="M539">
        <v>88</v>
      </c>
      <c r="N539" s="14" t="s">
        <v>868</v>
      </c>
      <c r="O539" s="14" t="s">
        <v>869</v>
      </c>
      <c r="P539" s="14" t="s">
        <v>36</v>
      </c>
      <c r="Q539" s="14" t="s">
        <v>869</v>
      </c>
      <c r="R539">
        <f>IF(IFERROR(VLOOKUP(U539,Store_Showcase!B2:H134,7, FALSE), TRUE)=TRUE, IF(IFERROR(VLOOKUP(U539,Store_SRP!B2:H103,7, FALSE), TRUE)=TRUE,VLOOKUP(U539,Store_VAM!B2:H271,7, FALSE),VLOOKUP(U539,Store_SRP!B2:H103,7, FALSE)), VLOOKUP(U539,Store_Showcase!B2:H134,7, FALSE))</f>
      </c>
      <c r="S539">
        <f>IF(IFERROR(VLOOKUP(U539,Store_Showcase!B2:K134,10, FALSE), TRUE)=TRUE, IF(IFERROR(VLOOKUP(U539,Store_SRP!B2:K103,10, FALSE), TRUE)=TRUE,VLOOKUP(U539,Store_VAM!B2:K271,10, FALSE),VLOOKUP(U539,Store_SRP!B2:K103,10, FALSE)), VLOOKUP(U539,Store_Showcase!B2:K134,10, FALSE))</f>
      </c>
      <c r="T539">
        <f>IF(VLOOKUP(D539,Sku_Consolidated!A2:S948,19,FALSE)="SHOWCASE", VLOOKUP(U539,Store_Showcase!B2:L134,11, FALSE), IF(VLOOKUP(D539,Sku_Consolidated!A2:S948,19,FALSE)="VAM",VLOOKUP(U539,Store_VAM!B2:L271,11, FALSE),VLOOKUP(U539,Store_SRP!B2:L103,11, FALSE)))</f>
      </c>
      <c r="U539" s="14">
        <v>2002</v>
      </c>
      <c r="V539">
        <f>IF(VLOOKUP(D539,Sku_Consolidated!A2:S948,19,FALSE)="SHOWCASE", VLOOKUP(U539,Store_Showcase!B2:C134,2, FALSE), IF(VLOOKUP(D539,Sku_Consolidated!A2:S948,19,FALSE)="VAM",VLOOKUP(U539,Store_VAM!B2:C271,2, FALSE),VLOOKUP(U539,Store_SRP!B2:C103,2, FALSE)))</f>
      </c>
      <c r="W539">
        <f>VLOOKUP(D539,Sku_Consolidated!A2:G948, 7, FALSE)</f>
      </c>
      <c r="X539">
        <f>VLOOKUP(D539,Sku_Consolidated!A2:K948, 11, FALSE)</f>
      </c>
      <c r="Y539">
        <f>VLOOKUP(D539,Sku_Consolidated!A2:H948, 8, FALSE)</f>
      </c>
      <c r="Z539">
        <f>VLOOKUP(D539,Sku_Consolidated!A2:I948, 9, FALSE)</f>
      </c>
      <c r="AA539" t="s">
        <v>41</v>
      </c>
      <c r="AB539">
        <f>VLOOKUP(D539,Sku_Consolidated!A2:E948, {5}, FALSE)</f>
      </c>
      <c r="AC539">
        <f>IF(VLOOKUP(D539,Sku_Consolidated!A2:S948,19,FALSE)="SHOWCASE", VLOOKUP(U539,Store_Showcase!B2:N134,13, FALSE), IF(VLOOKUP(D539,Sku_Consolidated!A2:S948,19,FALSE)="VAM",VLOOKUP(U539,Store_VAM!B2:N271,13, FALSE),VLOOKUP(U539,Store_SRP!B2:N103,13, FALSE)))</f>
      </c>
      <c r="AD539">
        <f>IF(IFERROR(AC539,TRUE)=TRUE, "-","OK")</f>
      </c>
      <c r="AE539">
        <f>IF(IFERROR(VLOOKUP(U539,Store_Showcase!B2:H134,{5}, FALSE), TRUE)=TRUE, IF(IFERROR(VLOOKUP(U539,Store_SRP!B2:H103,{5}, FALSE), TRUE)=TRUE,VLOOKUP(U539,Store_VAM!B2:H271,{5}, FALSE),VLOOKUP(U539,Store_SRP!B2:H103,{5}, FALSE)), VLOOKUP(U539,Store_Showcase!B2:H134,{5}, FALSE))</f>
      </c>
      <c r="AF539">
        <f>IF(IFERROR(VLOOKUP(U539,Store_Showcase!B2:H134,{6}, FALSE), TRUE)=TRUE, IF(IFERROR(VLOOKUP(U539,Store_SRP!B2:H103,{6}, FALSE), TRUE)=TRUE,VLOOKUP(U539,Store_VAM!B2:H271,{6}, FALSE),VLOOKUP(U539,Store_SRP!B2:H103,{6}, FALSE)), VLOOKUP(U539,Store_Showcase!B2:H134,{6}, FALSE))</f>
      </c>
      <c r="AG539">
        <f>VLOOKUP(D539,Sku_Consolidated!A2:R948,18,FALSE)</f>
      </c>
      <c r="AH539">
        <f>VLOOKUP(D539,Sku_Consolidated!A2:S948,19,FALSE)</f>
      </c>
      <c r="AI539">
        <f>VLOOKUP(D539,Sku_Consolidated!A2:T948,20,FALSE)</f>
      </c>
    </row>
    <row r="540" spans="1:35" x14ac:dyDescent="0.25">
      <c r="A540">
        <v>2024</v>
      </c>
      <c r="B540" t="s">
        <v>30</v>
      </c>
      <c r="C540" t="s">
        <v>31</v>
      </c>
      <c r="D540">
        <v>21826</v>
      </c>
      <c r="E540" t="s">
        <v>416</v>
      </c>
      <c r="F540" s="12" t="s">
        <v>89</v>
      </c>
      <c r="G540" s="12" t="s">
        <v>89</v>
      </c>
      <c r="H540" t="s">
        <v>10</v>
      </c>
      <c r="I540" s="13" t="s">
        <v>870</v>
      </c>
      <c r="J540" s="13">
        <f>IF(H540="EA", I540, 0)</f>
      </c>
      <c r="K540" s="13">
        <f>IF(H540="KG", I540, I540 * VLOOKUP(D540,Sku_Consolidated!A2:U948,21,FALSE))</f>
      </c>
      <c r="L540" s="14" t="s">
        <v>36</v>
      </c>
      <c r="M540">
        <v>88</v>
      </c>
      <c r="N540" s="14" t="s">
        <v>871</v>
      </c>
      <c r="O540" s="14" t="s">
        <v>872</v>
      </c>
      <c r="P540" s="14" t="s">
        <v>36</v>
      </c>
      <c r="Q540" s="14" t="s">
        <v>872</v>
      </c>
      <c r="R540">
        <f>IF(IFERROR(VLOOKUP(U540,Store_Showcase!B2:H134,7, FALSE), TRUE)=TRUE, IF(IFERROR(VLOOKUP(U540,Store_SRP!B2:H103,7, FALSE), TRUE)=TRUE,VLOOKUP(U540,Store_VAM!B2:H271,7, FALSE),VLOOKUP(U540,Store_SRP!B2:H103,7, FALSE)), VLOOKUP(U540,Store_Showcase!B2:H134,7, FALSE))</f>
      </c>
      <c r="S540">
        <f>IF(IFERROR(VLOOKUP(U540,Store_Showcase!B2:K134,10, FALSE), TRUE)=TRUE, IF(IFERROR(VLOOKUP(U540,Store_SRP!B2:K103,10, FALSE), TRUE)=TRUE,VLOOKUP(U540,Store_VAM!B2:K271,10, FALSE),VLOOKUP(U540,Store_SRP!B2:K103,10, FALSE)), VLOOKUP(U540,Store_Showcase!B2:K134,10, FALSE))</f>
      </c>
      <c r="T540">
        <f>IF(VLOOKUP(D540,Sku_Consolidated!A2:S948,19,FALSE)="SHOWCASE", VLOOKUP(U540,Store_Showcase!B2:L134,11, FALSE), IF(VLOOKUP(D540,Sku_Consolidated!A2:S948,19,FALSE)="VAM",VLOOKUP(U540,Store_VAM!B2:L271,11, FALSE),VLOOKUP(U540,Store_SRP!B2:L103,11, FALSE)))</f>
      </c>
      <c r="U540" s="14">
        <v>2002</v>
      </c>
      <c r="V540">
        <f>IF(VLOOKUP(D540,Sku_Consolidated!A2:S948,19,FALSE)="SHOWCASE", VLOOKUP(U540,Store_Showcase!B2:C134,2, FALSE), IF(VLOOKUP(D540,Sku_Consolidated!A2:S948,19,FALSE)="VAM",VLOOKUP(U540,Store_VAM!B2:C271,2, FALSE),VLOOKUP(U540,Store_SRP!B2:C103,2, FALSE)))</f>
      </c>
      <c r="W540">
        <f>VLOOKUP(D540,Sku_Consolidated!A2:G948, 7, FALSE)</f>
      </c>
      <c r="X540">
        <f>VLOOKUP(D540,Sku_Consolidated!A2:K948, 11, FALSE)</f>
      </c>
      <c r="Y540">
        <f>VLOOKUP(D540,Sku_Consolidated!A2:H948, 8, FALSE)</f>
      </c>
      <c r="Z540">
        <f>VLOOKUP(D540,Sku_Consolidated!A2:I948, 9, FALSE)</f>
      </c>
      <c r="AA540" t="s">
        <v>41</v>
      </c>
      <c r="AB540">
        <f>VLOOKUP(D540,Sku_Consolidated!A2:E948, {5}, FALSE)</f>
      </c>
      <c r="AC540">
        <f>IF(VLOOKUP(D540,Sku_Consolidated!A2:S948,19,FALSE)="SHOWCASE", VLOOKUP(U540,Store_Showcase!B2:N134,13, FALSE), IF(VLOOKUP(D540,Sku_Consolidated!A2:S948,19,FALSE)="VAM",VLOOKUP(U540,Store_VAM!B2:N271,13, FALSE),VLOOKUP(U540,Store_SRP!B2:N103,13, FALSE)))</f>
      </c>
      <c r="AD540">
        <f>IF(IFERROR(AC540,TRUE)=TRUE, "-","OK")</f>
      </c>
      <c r="AE540">
        <f>IF(IFERROR(VLOOKUP(U540,Store_Showcase!B2:H134,{5}, FALSE), TRUE)=TRUE, IF(IFERROR(VLOOKUP(U540,Store_SRP!B2:H103,{5}, FALSE), TRUE)=TRUE,VLOOKUP(U540,Store_VAM!B2:H271,{5}, FALSE),VLOOKUP(U540,Store_SRP!B2:H103,{5}, FALSE)), VLOOKUP(U540,Store_Showcase!B2:H134,{5}, FALSE))</f>
      </c>
      <c r="AF540">
        <f>IF(IFERROR(VLOOKUP(U540,Store_Showcase!B2:H134,{6}, FALSE), TRUE)=TRUE, IF(IFERROR(VLOOKUP(U540,Store_SRP!B2:H103,{6}, FALSE), TRUE)=TRUE,VLOOKUP(U540,Store_VAM!B2:H271,{6}, FALSE),VLOOKUP(U540,Store_SRP!B2:H103,{6}, FALSE)), VLOOKUP(U540,Store_Showcase!B2:H134,{6}, FALSE))</f>
      </c>
      <c r="AG540">
        <f>VLOOKUP(D540,Sku_Consolidated!A2:R948,18,FALSE)</f>
      </c>
      <c r="AH540">
        <f>VLOOKUP(D540,Sku_Consolidated!A2:S948,19,FALSE)</f>
      </c>
      <c r="AI540">
        <f>VLOOKUP(D540,Sku_Consolidated!A2:T948,20,FALSE)</f>
      </c>
    </row>
    <row r="541" spans="1:35" x14ac:dyDescent="0.25">
      <c r="A541">
        <v>2024</v>
      </c>
      <c r="B541" t="s">
        <v>30</v>
      </c>
      <c r="C541" t="s">
        <v>31</v>
      </c>
      <c r="D541">
        <v>21827</v>
      </c>
      <c r="E541" t="s">
        <v>210</v>
      </c>
      <c r="F541" s="12" t="s">
        <v>89</v>
      </c>
      <c r="G541" s="12" t="s">
        <v>89</v>
      </c>
      <c r="H541" t="s">
        <v>10</v>
      </c>
      <c r="I541" s="13" t="s">
        <v>873</v>
      </c>
      <c r="J541" s="13">
        <f>IF(H541="EA", I541, 0)</f>
      </c>
      <c r="K541" s="13">
        <f>IF(H541="KG", I541, I541 * VLOOKUP(D541,Sku_Consolidated!A2:U948,21,FALSE))</f>
      </c>
      <c r="L541" s="14" t="s">
        <v>36</v>
      </c>
      <c r="M541">
        <v>88</v>
      </c>
      <c r="N541" s="14" t="s">
        <v>874</v>
      </c>
      <c r="O541" s="14" t="s">
        <v>875</v>
      </c>
      <c r="P541" s="14" t="s">
        <v>876</v>
      </c>
      <c r="Q541" s="14" t="s">
        <v>877</v>
      </c>
      <c r="R541">
        <f>IF(IFERROR(VLOOKUP(U541,Store_Showcase!B2:H134,7, FALSE), TRUE)=TRUE, IF(IFERROR(VLOOKUP(U541,Store_SRP!B2:H103,7, FALSE), TRUE)=TRUE,VLOOKUP(U541,Store_VAM!B2:H271,7, FALSE),VLOOKUP(U541,Store_SRP!B2:H103,7, FALSE)), VLOOKUP(U541,Store_Showcase!B2:H134,7, FALSE))</f>
      </c>
      <c r="S541">
        <f>IF(IFERROR(VLOOKUP(U541,Store_Showcase!B2:K134,10, FALSE), TRUE)=TRUE, IF(IFERROR(VLOOKUP(U541,Store_SRP!B2:K103,10, FALSE), TRUE)=TRUE,VLOOKUP(U541,Store_VAM!B2:K271,10, FALSE),VLOOKUP(U541,Store_SRP!B2:K103,10, FALSE)), VLOOKUP(U541,Store_Showcase!B2:K134,10, FALSE))</f>
      </c>
      <c r="T541">
        <f>IF(VLOOKUP(D541,Sku_Consolidated!A2:S948,19,FALSE)="SHOWCASE", VLOOKUP(U541,Store_Showcase!B2:L134,11, FALSE), IF(VLOOKUP(D541,Sku_Consolidated!A2:S948,19,FALSE)="VAM",VLOOKUP(U541,Store_VAM!B2:L271,11, FALSE),VLOOKUP(U541,Store_SRP!B2:L103,11, FALSE)))</f>
      </c>
      <c r="U541" s="14">
        <v>2002</v>
      </c>
      <c r="V541">
        <f>IF(VLOOKUP(D541,Sku_Consolidated!A2:S948,19,FALSE)="SHOWCASE", VLOOKUP(U541,Store_Showcase!B2:C134,2, FALSE), IF(VLOOKUP(D541,Sku_Consolidated!A2:S948,19,FALSE)="VAM",VLOOKUP(U541,Store_VAM!B2:C271,2, FALSE),VLOOKUP(U541,Store_SRP!B2:C103,2, FALSE)))</f>
      </c>
      <c r="W541">
        <f>VLOOKUP(D541,Sku_Consolidated!A2:G948, 7, FALSE)</f>
      </c>
      <c r="X541">
        <f>VLOOKUP(D541,Sku_Consolidated!A2:K948, 11, FALSE)</f>
      </c>
      <c r="Y541">
        <f>VLOOKUP(D541,Sku_Consolidated!A2:H948, 8, FALSE)</f>
      </c>
      <c r="Z541">
        <f>VLOOKUP(D541,Sku_Consolidated!A2:I948, 9, FALSE)</f>
      </c>
      <c r="AA541" t="s">
        <v>41</v>
      </c>
      <c r="AB541">
        <f>VLOOKUP(D541,Sku_Consolidated!A2:E948, {5}, FALSE)</f>
      </c>
      <c r="AC541">
        <f>IF(VLOOKUP(D541,Sku_Consolidated!A2:S948,19,FALSE)="SHOWCASE", VLOOKUP(U541,Store_Showcase!B2:N134,13, FALSE), IF(VLOOKUP(D541,Sku_Consolidated!A2:S948,19,FALSE)="VAM",VLOOKUP(U541,Store_VAM!B2:N271,13, FALSE),VLOOKUP(U541,Store_SRP!B2:N103,13, FALSE)))</f>
      </c>
      <c r="AD541">
        <f>IF(IFERROR(AC541,TRUE)=TRUE, "-","OK")</f>
      </c>
      <c r="AE541">
        <f>IF(IFERROR(VLOOKUP(U541,Store_Showcase!B2:H134,{5}, FALSE), TRUE)=TRUE, IF(IFERROR(VLOOKUP(U541,Store_SRP!B2:H103,{5}, FALSE), TRUE)=TRUE,VLOOKUP(U541,Store_VAM!B2:H271,{5}, FALSE),VLOOKUP(U541,Store_SRP!B2:H103,{5}, FALSE)), VLOOKUP(U541,Store_Showcase!B2:H134,{5}, FALSE))</f>
      </c>
      <c r="AF541">
        <f>IF(IFERROR(VLOOKUP(U541,Store_Showcase!B2:H134,{6}, FALSE), TRUE)=TRUE, IF(IFERROR(VLOOKUP(U541,Store_SRP!B2:H103,{6}, FALSE), TRUE)=TRUE,VLOOKUP(U541,Store_VAM!B2:H271,{6}, FALSE),VLOOKUP(U541,Store_SRP!B2:H103,{6}, FALSE)), VLOOKUP(U541,Store_Showcase!B2:H134,{6}, FALSE))</f>
      </c>
      <c r="AG541">
        <f>VLOOKUP(D541,Sku_Consolidated!A2:R948,18,FALSE)</f>
      </c>
      <c r="AH541">
        <f>VLOOKUP(D541,Sku_Consolidated!A2:S948,19,FALSE)</f>
      </c>
      <c r="AI541">
        <f>VLOOKUP(D541,Sku_Consolidated!A2:T948,20,FALSE)</f>
      </c>
    </row>
    <row r="542" spans="1:35" x14ac:dyDescent="0.25">
      <c r="A542">
        <v>2024</v>
      </c>
      <c r="B542" t="s">
        <v>30</v>
      </c>
      <c r="C542" t="s">
        <v>31</v>
      </c>
      <c r="D542">
        <v>21832</v>
      </c>
      <c r="E542" t="s">
        <v>264</v>
      </c>
      <c r="F542" s="12" t="s">
        <v>89</v>
      </c>
      <c r="G542" s="12" t="s">
        <v>89</v>
      </c>
      <c r="H542" t="s">
        <v>10</v>
      </c>
      <c r="I542" s="13" t="s">
        <v>878</v>
      </c>
      <c r="J542" s="13">
        <f>IF(H542="EA", I542, 0)</f>
      </c>
      <c r="K542" s="13">
        <f>IF(H542="KG", I542, I542 * VLOOKUP(D542,Sku_Consolidated!A2:U948,21,FALSE))</f>
      </c>
      <c r="L542" s="14" t="s">
        <v>36</v>
      </c>
      <c r="M542">
        <v>88</v>
      </c>
      <c r="N542" s="14" t="s">
        <v>879</v>
      </c>
      <c r="O542" s="14" t="s">
        <v>880</v>
      </c>
      <c r="P542" s="14" t="s">
        <v>36</v>
      </c>
      <c r="Q542" s="14" t="s">
        <v>880</v>
      </c>
      <c r="R542">
        <f>IF(IFERROR(VLOOKUP(U542,Store_Showcase!B2:H134,7, FALSE), TRUE)=TRUE, IF(IFERROR(VLOOKUP(U542,Store_SRP!B2:H103,7, FALSE), TRUE)=TRUE,VLOOKUP(U542,Store_VAM!B2:H271,7, FALSE),VLOOKUP(U542,Store_SRP!B2:H103,7, FALSE)), VLOOKUP(U542,Store_Showcase!B2:H134,7, FALSE))</f>
      </c>
      <c r="S542">
        <f>IF(IFERROR(VLOOKUP(U542,Store_Showcase!B2:K134,10, FALSE), TRUE)=TRUE, IF(IFERROR(VLOOKUP(U542,Store_SRP!B2:K103,10, FALSE), TRUE)=TRUE,VLOOKUP(U542,Store_VAM!B2:K271,10, FALSE),VLOOKUP(U542,Store_SRP!B2:K103,10, FALSE)), VLOOKUP(U542,Store_Showcase!B2:K134,10, FALSE))</f>
      </c>
      <c r="T542">
        <f>IF(VLOOKUP(D542,Sku_Consolidated!A2:S948,19,FALSE)="SHOWCASE", VLOOKUP(U542,Store_Showcase!B2:L134,11, FALSE), IF(VLOOKUP(D542,Sku_Consolidated!A2:S948,19,FALSE)="VAM",VLOOKUP(U542,Store_VAM!B2:L271,11, FALSE),VLOOKUP(U542,Store_SRP!B2:L103,11, FALSE)))</f>
      </c>
      <c r="U542" s="14">
        <v>2002</v>
      </c>
      <c r="V542">
        <f>IF(VLOOKUP(D542,Sku_Consolidated!A2:S948,19,FALSE)="SHOWCASE", VLOOKUP(U542,Store_Showcase!B2:C134,2, FALSE), IF(VLOOKUP(D542,Sku_Consolidated!A2:S948,19,FALSE)="VAM",VLOOKUP(U542,Store_VAM!B2:C271,2, FALSE),VLOOKUP(U542,Store_SRP!B2:C103,2, FALSE)))</f>
      </c>
      <c r="W542">
        <f>VLOOKUP(D542,Sku_Consolidated!A2:G948, 7, FALSE)</f>
      </c>
      <c r="X542">
        <f>VLOOKUP(D542,Sku_Consolidated!A2:K948, 11, FALSE)</f>
      </c>
      <c r="Y542">
        <f>VLOOKUP(D542,Sku_Consolidated!A2:H948, 8, FALSE)</f>
      </c>
      <c r="Z542">
        <f>VLOOKUP(D542,Sku_Consolidated!A2:I948, 9, FALSE)</f>
      </c>
      <c r="AA542" t="s">
        <v>41</v>
      </c>
      <c r="AB542">
        <f>VLOOKUP(D542,Sku_Consolidated!A2:E948, {5}, FALSE)</f>
      </c>
      <c r="AC542">
        <f>IF(VLOOKUP(D542,Sku_Consolidated!A2:S948,19,FALSE)="SHOWCASE", VLOOKUP(U542,Store_Showcase!B2:N134,13, FALSE), IF(VLOOKUP(D542,Sku_Consolidated!A2:S948,19,FALSE)="VAM",VLOOKUP(U542,Store_VAM!B2:N271,13, FALSE),VLOOKUP(U542,Store_SRP!B2:N103,13, FALSE)))</f>
      </c>
      <c r="AD542">
        <f>IF(IFERROR(AC542,TRUE)=TRUE, "-","OK")</f>
      </c>
      <c r="AE542">
        <f>IF(IFERROR(VLOOKUP(U542,Store_Showcase!B2:H134,{5}, FALSE), TRUE)=TRUE, IF(IFERROR(VLOOKUP(U542,Store_SRP!B2:H103,{5}, FALSE), TRUE)=TRUE,VLOOKUP(U542,Store_VAM!B2:H271,{5}, FALSE),VLOOKUP(U542,Store_SRP!B2:H103,{5}, FALSE)), VLOOKUP(U542,Store_Showcase!B2:H134,{5}, FALSE))</f>
      </c>
      <c r="AF542">
        <f>IF(IFERROR(VLOOKUP(U542,Store_Showcase!B2:H134,{6}, FALSE), TRUE)=TRUE, IF(IFERROR(VLOOKUP(U542,Store_SRP!B2:H103,{6}, FALSE), TRUE)=TRUE,VLOOKUP(U542,Store_VAM!B2:H271,{6}, FALSE),VLOOKUP(U542,Store_SRP!B2:H103,{6}, FALSE)), VLOOKUP(U542,Store_Showcase!B2:H134,{6}, FALSE))</f>
      </c>
      <c r="AG542">
        <f>VLOOKUP(D542,Sku_Consolidated!A2:R948,18,FALSE)</f>
      </c>
      <c r="AH542">
        <f>VLOOKUP(D542,Sku_Consolidated!A2:S948,19,FALSE)</f>
      </c>
      <c r="AI542">
        <f>VLOOKUP(D542,Sku_Consolidated!A2:T948,20,FALSE)</f>
      </c>
    </row>
    <row r="543" spans="1:35" x14ac:dyDescent="0.25">
      <c r="A543">
        <v>2024</v>
      </c>
      <c r="B543" t="s">
        <v>30</v>
      </c>
      <c r="C543" t="s">
        <v>31</v>
      </c>
      <c r="D543">
        <v>21834</v>
      </c>
      <c r="E543" t="s">
        <v>216</v>
      </c>
      <c r="F543" s="12" t="s">
        <v>89</v>
      </c>
      <c r="G543" s="12" t="s">
        <v>89</v>
      </c>
      <c r="H543" t="s">
        <v>10</v>
      </c>
      <c r="I543" s="13" t="s">
        <v>881</v>
      </c>
      <c r="J543" s="13">
        <f>IF(H543="EA", I543, 0)</f>
      </c>
      <c r="K543" s="13">
        <f>IF(H543="KG", I543, I543 * VLOOKUP(D543,Sku_Consolidated!A2:U948,21,FALSE))</f>
      </c>
      <c r="L543" s="14" t="s">
        <v>36</v>
      </c>
      <c r="M543">
        <v>88</v>
      </c>
      <c r="N543" s="14" t="s">
        <v>882</v>
      </c>
      <c r="O543" s="14" t="s">
        <v>883</v>
      </c>
      <c r="P543" s="14" t="s">
        <v>36</v>
      </c>
      <c r="Q543" s="14" t="s">
        <v>883</v>
      </c>
      <c r="R543">
        <f>IF(IFERROR(VLOOKUP(U543,Store_Showcase!B2:H134,7, FALSE), TRUE)=TRUE, IF(IFERROR(VLOOKUP(U543,Store_SRP!B2:H103,7, FALSE), TRUE)=TRUE,VLOOKUP(U543,Store_VAM!B2:H271,7, FALSE),VLOOKUP(U543,Store_SRP!B2:H103,7, FALSE)), VLOOKUP(U543,Store_Showcase!B2:H134,7, FALSE))</f>
      </c>
      <c r="S543">
        <f>IF(IFERROR(VLOOKUP(U543,Store_Showcase!B2:K134,10, FALSE), TRUE)=TRUE, IF(IFERROR(VLOOKUP(U543,Store_SRP!B2:K103,10, FALSE), TRUE)=TRUE,VLOOKUP(U543,Store_VAM!B2:K271,10, FALSE),VLOOKUP(U543,Store_SRP!B2:K103,10, FALSE)), VLOOKUP(U543,Store_Showcase!B2:K134,10, FALSE))</f>
      </c>
      <c r="T543">
        <f>IF(VLOOKUP(D543,Sku_Consolidated!A2:S948,19,FALSE)="SHOWCASE", VLOOKUP(U543,Store_Showcase!B2:L134,11, FALSE), IF(VLOOKUP(D543,Sku_Consolidated!A2:S948,19,FALSE)="VAM",VLOOKUP(U543,Store_VAM!B2:L271,11, FALSE),VLOOKUP(U543,Store_SRP!B2:L103,11, FALSE)))</f>
      </c>
      <c r="U543" s="14">
        <v>2002</v>
      </c>
      <c r="V543">
        <f>IF(VLOOKUP(D543,Sku_Consolidated!A2:S948,19,FALSE)="SHOWCASE", VLOOKUP(U543,Store_Showcase!B2:C134,2, FALSE), IF(VLOOKUP(D543,Sku_Consolidated!A2:S948,19,FALSE)="VAM",VLOOKUP(U543,Store_VAM!B2:C271,2, FALSE),VLOOKUP(U543,Store_SRP!B2:C103,2, FALSE)))</f>
      </c>
      <c r="W543">
        <f>VLOOKUP(D543,Sku_Consolidated!A2:G948, 7, FALSE)</f>
      </c>
      <c r="X543">
        <f>VLOOKUP(D543,Sku_Consolidated!A2:K948, 11, FALSE)</f>
      </c>
      <c r="Y543">
        <f>VLOOKUP(D543,Sku_Consolidated!A2:H948, 8, FALSE)</f>
      </c>
      <c r="Z543">
        <f>VLOOKUP(D543,Sku_Consolidated!A2:I948, 9, FALSE)</f>
      </c>
      <c r="AA543" t="s">
        <v>41</v>
      </c>
      <c r="AB543">
        <f>VLOOKUP(D543,Sku_Consolidated!A2:E948, {5}, FALSE)</f>
      </c>
      <c r="AC543">
        <f>IF(VLOOKUP(D543,Sku_Consolidated!A2:S948,19,FALSE)="SHOWCASE", VLOOKUP(U543,Store_Showcase!B2:N134,13, FALSE), IF(VLOOKUP(D543,Sku_Consolidated!A2:S948,19,FALSE)="VAM",VLOOKUP(U543,Store_VAM!B2:N271,13, FALSE),VLOOKUP(U543,Store_SRP!B2:N103,13, FALSE)))</f>
      </c>
      <c r="AD543">
        <f>IF(IFERROR(AC543,TRUE)=TRUE, "-","OK")</f>
      </c>
      <c r="AE543">
        <f>IF(IFERROR(VLOOKUP(U543,Store_Showcase!B2:H134,{5}, FALSE), TRUE)=TRUE, IF(IFERROR(VLOOKUP(U543,Store_SRP!B2:H103,{5}, FALSE), TRUE)=TRUE,VLOOKUP(U543,Store_VAM!B2:H271,{5}, FALSE),VLOOKUP(U543,Store_SRP!B2:H103,{5}, FALSE)), VLOOKUP(U543,Store_Showcase!B2:H134,{5}, FALSE))</f>
      </c>
      <c r="AF543">
        <f>IF(IFERROR(VLOOKUP(U543,Store_Showcase!B2:H134,{6}, FALSE), TRUE)=TRUE, IF(IFERROR(VLOOKUP(U543,Store_SRP!B2:H103,{6}, FALSE), TRUE)=TRUE,VLOOKUP(U543,Store_VAM!B2:H271,{6}, FALSE),VLOOKUP(U543,Store_SRP!B2:H103,{6}, FALSE)), VLOOKUP(U543,Store_Showcase!B2:H134,{6}, FALSE))</f>
      </c>
      <c r="AG543">
        <f>VLOOKUP(D543,Sku_Consolidated!A2:R948,18,FALSE)</f>
      </c>
      <c r="AH543">
        <f>VLOOKUP(D543,Sku_Consolidated!A2:S948,19,FALSE)</f>
      </c>
      <c r="AI543">
        <f>VLOOKUP(D543,Sku_Consolidated!A2:T948,20,FALSE)</f>
      </c>
    </row>
    <row r="544" spans="1:35" x14ac:dyDescent="0.25">
      <c r="A544">
        <v>2024</v>
      </c>
      <c r="B544" t="s">
        <v>30</v>
      </c>
      <c r="C544" t="s">
        <v>31</v>
      </c>
      <c r="D544">
        <v>21838</v>
      </c>
      <c r="E544" t="s">
        <v>275</v>
      </c>
      <c r="F544" s="12" t="s">
        <v>89</v>
      </c>
      <c r="G544" s="12" t="s">
        <v>89</v>
      </c>
      <c r="H544" t="s">
        <v>10</v>
      </c>
      <c r="I544" s="13" t="s">
        <v>884</v>
      </c>
      <c r="J544" s="13">
        <f>IF(H544="EA", I544, 0)</f>
      </c>
      <c r="K544" s="13">
        <f>IF(H544="KG", I544, I544 * VLOOKUP(D544,Sku_Consolidated!A2:U948,21,FALSE))</f>
      </c>
      <c r="L544" s="14" t="s">
        <v>36</v>
      </c>
      <c r="M544">
        <v>88</v>
      </c>
      <c r="N544" s="14" t="s">
        <v>885</v>
      </c>
      <c r="O544" s="14" t="s">
        <v>886</v>
      </c>
      <c r="P544" s="14" t="s">
        <v>36</v>
      </c>
      <c r="Q544" s="14" t="s">
        <v>886</v>
      </c>
      <c r="R544">
        <f>IF(IFERROR(VLOOKUP(U544,Store_Showcase!B2:H134,7, FALSE), TRUE)=TRUE, IF(IFERROR(VLOOKUP(U544,Store_SRP!B2:H103,7, FALSE), TRUE)=TRUE,VLOOKUP(U544,Store_VAM!B2:H271,7, FALSE),VLOOKUP(U544,Store_SRP!B2:H103,7, FALSE)), VLOOKUP(U544,Store_Showcase!B2:H134,7, FALSE))</f>
      </c>
      <c r="S544">
        <f>IF(IFERROR(VLOOKUP(U544,Store_Showcase!B2:K134,10, FALSE), TRUE)=TRUE, IF(IFERROR(VLOOKUP(U544,Store_SRP!B2:K103,10, FALSE), TRUE)=TRUE,VLOOKUP(U544,Store_VAM!B2:K271,10, FALSE),VLOOKUP(U544,Store_SRP!B2:K103,10, FALSE)), VLOOKUP(U544,Store_Showcase!B2:K134,10, FALSE))</f>
      </c>
      <c r="T544">
        <f>IF(VLOOKUP(D544,Sku_Consolidated!A2:S948,19,FALSE)="SHOWCASE", VLOOKUP(U544,Store_Showcase!B2:L134,11, FALSE), IF(VLOOKUP(D544,Sku_Consolidated!A2:S948,19,FALSE)="VAM",VLOOKUP(U544,Store_VAM!B2:L271,11, FALSE),VLOOKUP(U544,Store_SRP!B2:L103,11, FALSE)))</f>
      </c>
      <c r="U544" s="14">
        <v>2002</v>
      </c>
      <c r="V544">
        <f>IF(VLOOKUP(D544,Sku_Consolidated!A2:S948,19,FALSE)="SHOWCASE", VLOOKUP(U544,Store_Showcase!B2:C134,2, FALSE), IF(VLOOKUP(D544,Sku_Consolidated!A2:S948,19,FALSE)="VAM",VLOOKUP(U544,Store_VAM!B2:C271,2, FALSE),VLOOKUP(U544,Store_SRP!B2:C103,2, FALSE)))</f>
      </c>
      <c r="W544">
        <f>VLOOKUP(D544,Sku_Consolidated!A2:G948, 7, FALSE)</f>
      </c>
      <c r="X544">
        <f>VLOOKUP(D544,Sku_Consolidated!A2:K948, 11, FALSE)</f>
      </c>
      <c r="Y544">
        <f>VLOOKUP(D544,Sku_Consolidated!A2:H948, 8, FALSE)</f>
      </c>
      <c r="Z544">
        <f>VLOOKUP(D544,Sku_Consolidated!A2:I948, 9, FALSE)</f>
      </c>
      <c r="AA544" t="s">
        <v>41</v>
      </c>
      <c r="AB544">
        <f>VLOOKUP(D544,Sku_Consolidated!A2:E948, {5}, FALSE)</f>
      </c>
      <c r="AC544">
        <f>IF(VLOOKUP(D544,Sku_Consolidated!A2:S948,19,FALSE)="SHOWCASE", VLOOKUP(U544,Store_Showcase!B2:N134,13, FALSE), IF(VLOOKUP(D544,Sku_Consolidated!A2:S948,19,FALSE)="VAM",VLOOKUP(U544,Store_VAM!B2:N271,13, FALSE),VLOOKUP(U544,Store_SRP!B2:N103,13, FALSE)))</f>
      </c>
      <c r="AD544">
        <f>IF(IFERROR(AC544,TRUE)=TRUE, "-","OK")</f>
      </c>
      <c r="AE544">
        <f>IF(IFERROR(VLOOKUP(U544,Store_Showcase!B2:H134,{5}, FALSE), TRUE)=TRUE, IF(IFERROR(VLOOKUP(U544,Store_SRP!B2:H103,{5}, FALSE), TRUE)=TRUE,VLOOKUP(U544,Store_VAM!B2:H271,{5}, FALSE),VLOOKUP(U544,Store_SRP!B2:H103,{5}, FALSE)), VLOOKUP(U544,Store_Showcase!B2:H134,{5}, FALSE))</f>
      </c>
      <c r="AF544">
        <f>IF(IFERROR(VLOOKUP(U544,Store_Showcase!B2:H134,{6}, FALSE), TRUE)=TRUE, IF(IFERROR(VLOOKUP(U544,Store_SRP!B2:H103,{6}, FALSE), TRUE)=TRUE,VLOOKUP(U544,Store_VAM!B2:H271,{6}, FALSE),VLOOKUP(U544,Store_SRP!B2:H103,{6}, FALSE)), VLOOKUP(U544,Store_Showcase!B2:H134,{6}, FALSE))</f>
      </c>
      <c r="AG544">
        <f>VLOOKUP(D544,Sku_Consolidated!A2:R948,18,FALSE)</f>
      </c>
      <c r="AH544">
        <f>VLOOKUP(D544,Sku_Consolidated!A2:S948,19,FALSE)</f>
      </c>
      <c r="AI544">
        <f>VLOOKUP(D544,Sku_Consolidated!A2:T948,20,FALSE)</f>
      </c>
    </row>
    <row r="545" spans="1:35" x14ac:dyDescent="0.25">
      <c r="A545">
        <v>2024</v>
      </c>
      <c r="B545" t="s">
        <v>30</v>
      </c>
      <c r="C545" t="s">
        <v>31</v>
      </c>
      <c r="D545">
        <v>21841</v>
      </c>
      <c r="E545" t="s">
        <v>224</v>
      </c>
      <c r="F545" s="12" t="s">
        <v>89</v>
      </c>
      <c r="G545" s="12" t="s">
        <v>89</v>
      </c>
      <c r="H545" t="s">
        <v>10</v>
      </c>
      <c r="I545" s="13" t="s">
        <v>887</v>
      </c>
      <c r="J545" s="13">
        <f>IF(H545="EA", I545, 0)</f>
      </c>
      <c r="K545" s="13">
        <f>IF(H545="KG", I545, I545 * VLOOKUP(D545,Sku_Consolidated!A2:U948,21,FALSE))</f>
      </c>
      <c r="L545" s="14" t="s">
        <v>36</v>
      </c>
      <c r="M545">
        <v>88</v>
      </c>
      <c r="N545" s="14" t="s">
        <v>888</v>
      </c>
      <c r="O545" s="14" t="s">
        <v>889</v>
      </c>
      <c r="P545" s="14" t="s">
        <v>36</v>
      </c>
      <c r="Q545" s="14" t="s">
        <v>889</v>
      </c>
      <c r="R545">
        <f>IF(IFERROR(VLOOKUP(U545,Store_Showcase!B2:H134,7, FALSE), TRUE)=TRUE, IF(IFERROR(VLOOKUP(U545,Store_SRP!B2:H103,7, FALSE), TRUE)=TRUE,VLOOKUP(U545,Store_VAM!B2:H271,7, FALSE),VLOOKUP(U545,Store_SRP!B2:H103,7, FALSE)), VLOOKUP(U545,Store_Showcase!B2:H134,7, FALSE))</f>
      </c>
      <c r="S545">
        <f>IF(IFERROR(VLOOKUP(U545,Store_Showcase!B2:K134,10, FALSE), TRUE)=TRUE, IF(IFERROR(VLOOKUP(U545,Store_SRP!B2:K103,10, FALSE), TRUE)=TRUE,VLOOKUP(U545,Store_VAM!B2:K271,10, FALSE),VLOOKUP(U545,Store_SRP!B2:K103,10, FALSE)), VLOOKUP(U545,Store_Showcase!B2:K134,10, FALSE))</f>
      </c>
      <c r="T545">
        <f>IF(VLOOKUP(D545,Sku_Consolidated!A2:S948,19,FALSE)="SHOWCASE", VLOOKUP(U545,Store_Showcase!B2:L134,11, FALSE), IF(VLOOKUP(D545,Sku_Consolidated!A2:S948,19,FALSE)="VAM",VLOOKUP(U545,Store_VAM!B2:L271,11, FALSE),VLOOKUP(U545,Store_SRP!B2:L103,11, FALSE)))</f>
      </c>
      <c r="U545" s="14">
        <v>2002</v>
      </c>
      <c r="V545">
        <f>IF(VLOOKUP(D545,Sku_Consolidated!A2:S948,19,FALSE)="SHOWCASE", VLOOKUP(U545,Store_Showcase!B2:C134,2, FALSE), IF(VLOOKUP(D545,Sku_Consolidated!A2:S948,19,FALSE)="VAM",VLOOKUP(U545,Store_VAM!B2:C271,2, FALSE),VLOOKUP(U545,Store_SRP!B2:C103,2, FALSE)))</f>
      </c>
      <c r="W545">
        <f>VLOOKUP(D545,Sku_Consolidated!A2:G948, 7, FALSE)</f>
      </c>
      <c r="X545">
        <f>VLOOKUP(D545,Sku_Consolidated!A2:K948, 11, FALSE)</f>
      </c>
      <c r="Y545">
        <f>VLOOKUP(D545,Sku_Consolidated!A2:H948, 8, FALSE)</f>
      </c>
      <c r="Z545">
        <f>VLOOKUP(D545,Sku_Consolidated!A2:I948, 9, FALSE)</f>
      </c>
      <c r="AA545" t="s">
        <v>41</v>
      </c>
      <c r="AB545">
        <f>VLOOKUP(D545,Sku_Consolidated!A2:E948, {5}, FALSE)</f>
      </c>
      <c r="AC545">
        <f>IF(VLOOKUP(D545,Sku_Consolidated!A2:S948,19,FALSE)="SHOWCASE", VLOOKUP(U545,Store_Showcase!B2:N134,13, FALSE), IF(VLOOKUP(D545,Sku_Consolidated!A2:S948,19,FALSE)="VAM",VLOOKUP(U545,Store_VAM!B2:N271,13, FALSE),VLOOKUP(U545,Store_SRP!B2:N103,13, FALSE)))</f>
      </c>
      <c r="AD545">
        <f>IF(IFERROR(AC545,TRUE)=TRUE, "-","OK")</f>
      </c>
      <c r="AE545">
        <f>IF(IFERROR(VLOOKUP(U545,Store_Showcase!B2:H134,{5}, FALSE), TRUE)=TRUE, IF(IFERROR(VLOOKUP(U545,Store_SRP!B2:H103,{5}, FALSE), TRUE)=TRUE,VLOOKUP(U545,Store_VAM!B2:H271,{5}, FALSE),VLOOKUP(U545,Store_SRP!B2:H103,{5}, FALSE)), VLOOKUP(U545,Store_Showcase!B2:H134,{5}, FALSE))</f>
      </c>
      <c r="AF545">
        <f>IF(IFERROR(VLOOKUP(U545,Store_Showcase!B2:H134,{6}, FALSE), TRUE)=TRUE, IF(IFERROR(VLOOKUP(U545,Store_SRP!B2:H103,{6}, FALSE), TRUE)=TRUE,VLOOKUP(U545,Store_VAM!B2:H271,{6}, FALSE),VLOOKUP(U545,Store_SRP!B2:H103,{6}, FALSE)), VLOOKUP(U545,Store_Showcase!B2:H134,{6}, FALSE))</f>
      </c>
      <c r="AG545">
        <f>VLOOKUP(D545,Sku_Consolidated!A2:R948,18,FALSE)</f>
      </c>
      <c r="AH545">
        <f>VLOOKUP(D545,Sku_Consolidated!A2:S948,19,FALSE)</f>
      </c>
      <c r="AI545">
        <f>VLOOKUP(D545,Sku_Consolidated!A2:T948,20,FALSE)</f>
      </c>
    </row>
    <row r="546" spans="1:35" x14ac:dyDescent="0.25">
      <c r="A546">
        <v>2024</v>
      </c>
      <c r="B546" t="s">
        <v>30</v>
      </c>
      <c r="C546" t="s">
        <v>31</v>
      </c>
      <c r="D546">
        <v>21841</v>
      </c>
      <c r="E546" t="s">
        <v>224</v>
      </c>
      <c r="F546" s="12" t="s">
        <v>89</v>
      </c>
      <c r="G546" s="12" t="s">
        <v>91</v>
      </c>
      <c r="H546" t="s">
        <v>10</v>
      </c>
      <c r="I546" s="13" t="s">
        <v>890</v>
      </c>
      <c r="J546" s="13">
        <f>IF(H546="EA", I546, 0)</f>
      </c>
      <c r="K546" s="13">
        <f>IF(H546="KG", I546, I546 * VLOOKUP(D546,Sku_Consolidated!A2:U948,21,FALSE))</f>
      </c>
      <c r="L546" s="14" t="s">
        <v>36</v>
      </c>
      <c r="M546">
        <v>88</v>
      </c>
      <c r="N546" s="14" t="s">
        <v>891</v>
      </c>
      <c r="O546" s="14" t="s">
        <v>892</v>
      </c>
      <c r="P546" s="14" t="s">
        <v>36</v>
      </c>
      <c r="Q546" s="14" t="s">
        <v>892</v>
      </c>
      <c r="R546">
        <f>IF(IFERROR(VLOOKUP(U546,Store_Showcase!B2:H134,7, FALSE), TRUE)=TRUE, IF(IFERROR(VLOOKUP(U546,Store_SRP!B2:H103,7, FALSE), TRUE)=TRUE,VLOOKUP(U546,Store_VAM!B2:H271,7, FALSE),VLOOKUP(U546,Store_SRP!B2:H103,7, FALSE)), VLOOKUP(U546,Store_Showcase!B2:H134,7, FALSE))</f>
      </c>
      <c r="S546">
        <f>IF(IFERROR(VLOOKUP(U546,Store_Showcase!B2:K134,10, FALSE), TRUE)=TRUE, IF(IFERROR(VLOOKUP(U546,Store_SRP!B2:K103,10, FALSE), TRUE)=TRUE,VLOOKUP(U546,Store_VAM!B2:K271,10, FALSE),VLOOKUP(U546,Store_SRP!B2:K103,10, FALSE)), VLOOKUP(U546,Store_Showcase!B2:K134,10, FALSE))</f>
      </c>
      <c r="T546">
        <f>IF(VLOOKUP(D546,Sku_Consolidated!A2:S948,19,FALSE)="SHOWCASE", VLOOKUP(U546,Store_Showcase!B2:L134,11, FALSE), IF(VLOOKUP(D546,Sku_Consolidated!A2:S948,19,FALSE)="VAM",VLOOKUP(U546,Store_VAM!B2:L271,11, FALSE),VLOOKUP(U546,Store_SRP!B2:L103,11, FALSE)))</f>
      </c>
      <c r="U546" s="14">
        <v>2002</v>
      </c>
      <c r="V546">
        <f>IF(VLOOKUP(D546,Sku_Consolidated!A2:S948,19,FALSE)="SHOWCASE", VLOOKUP(U546,Store_Showcase!B2:C134,2, FALSE), IF(VLOOKUP(D546,Sku_Consolidated!A2:S948,19,FALSE)="VAM",VLOOKUP(U546,Store_VAM!B2:C271,2, FALSE),VLOOKUP(U546,Store_SRP!B2:C103,2, FALSE)))</f>
      </c>
      <c r="W546">
        <f>VLOOKUP(D546,Sku_Consolidated!A2:G948, 7, FALSE)</f>
      </c>
      <c r="X546">
        <f>VLOOKUP(D546,Sku_Consolidated!A2:K948, 11, FALSE)</f>
      </c>
      <c r="Y546">
        <f>VLOOKUP(D546,Sku_Consolidated!A2:H948, 8, FALSE)</f>
      </c>
      <c r="Z546">
        <f>VLOOKUP(D546,Sku_Consolidated!A2:I948, 9, FALSE)</f>
      </c>
      <c r="AA546" t="s">
        <v>41</v>
      </c>
      <c r="AB546">
        <f>VLOOKUP(D546,Sku_Consolidated!A2:E948, {5}, FALSE)</f>
      </c>
      <c r="AC546">
        <f>IF(VLOOKUP(D546,Sku_Consolidated!A2:S948,19,FALSE)="SHOWCASE", VLOOKUP(U546,Store_Showcase!B2:N134,13, FALSE), IF(VLOOKUP(D546,Sku_Consolidated!A2:S948,19,FALSE)="VAM",VLOOKUP(U546,Store_VAM!B2:N271,13, FALSE),VLOOKUP(U546,Store_SRP!B2:N103,13, FALSE)))</f>
      </c>
      <c r="AD546">
        <f>IF(IFERROR(AC546,TRUE)=TRUE, "-","OK")</f>
      </c>
      <c r="AE546">
        <f>IF(IFERROR(VLOOKUP(U546,Store_Showcase!B2:H134,{5}, FALSE), TRUE)=TRUE, IF(IFERROR(VLOOKUP(U546,Store_SRP!B2:H103,{5}, FALSE), TRUE)=TRUE,VLOOKUP(U546,Store_VAM!B2:H271,{5}, FALSE),VLOOKUP(U546,Store_SRP!B2:H103,{5}, FALSE)), VLOOKUP(U546,Store_Showcase!B2:H134,{5}, FALSE))</f>
      </c>
      <c r="AF546">
        <f>IF(IFERROR(VLOOKUP(U546,Store_Showcase!B2:H134,{6}, FALSE), TRUE)=TRUE, IF(IFERROR(VLOOKUP(U546,Store_SRP!B2:H103,{6}, FALSE), TRUE)=TRUE,VLOOKUP(U546,Store_VAM!B2:H271,{6}, FALSE),VLOOKUP(U546,Store_SRP!B2:H103,{6}, FALSE)), VLOOKUP(U546,Store_Showcase!B2:H134,{6}, FALSE))</f>
      </c>
      <c r="AG546">
        <f>VLOOKUP(D546,Sku_Consolidated!A2:R948,18,FALSE)</f>
      </c>
      <c r="AH546">
        <f>VLOOKUP(D546,Sku_Consolidated!A2:S948,19,FALSE)</f>
      </c>
      <c r="AI546">
        <f>VLOOKUP(D546,Sku_Consolidated!A2:T948,20,FALSE)</f>
      </c>
    </row>
    <row r="547" spans="1:35" x14ac:dyDescent="0.25">
      <c r="A547">
        <v>2024</v>
      </c>
      <c r="B547" t="s">
        <v>30</v>
      </c>
      <c r="C547" t="s">
        <v>31</v>
      </c>
      <c r="D547">
        <v>21842</v>
      </c>
      <c r="E547" t="s">
        <v>228</v>
      </c>
      <c r="F547" s="12" t="s">
        <v>89</v>
      </c>
      <c r="G547" s="12" t="s">
        <v>89</v>
      </c>
      <c r="H547" t="s">
        <v>10</v>
      </c>
      <c r="I547" s="13" t="s">
        <v>737</v>
      </c>
      <c r="J547" s="13">
        <f>IF(H547="EA", I547, 0)</f>
      </c>
      <c r="K547" s="13">
        <f>IF(H547="KG", I547, I547 * VLOOKUP(D547,Sku_Consolidated!A2:U948,21,FALSE))</f>
      </c>
      <c r="L547" s="14" t="s">
        <v>36</v>
      </c>
      <c r="M547">
        <v>88</v>
      </c>
      <c r="N547" s="14" t="s">
        <v>893</v>
      </c>
      <c r="O547" s="14" t="s">
        <v>894</v>
      </c>
      <c r="P547" s="14" t="s">
        <v>36</v>
      </c>
      <c r="Q547" s="14" t="s">
        <v>894</v>
      </c>
      <c r="R547">
        <f>IF(IFERROR(VLOOKUP(U547,Store_Showcase!B2:H134,7, FALSE), TRUE)=TRUE, IF(IFERROR(VLOOKUP(U547,Store_SRP!B2:H103,7, FALSE), TRUE)=TRUE,VLOOKUP(U547,Store_VAM!B2:H271,7, FALSE),VLOOKUP(U547,Store_SRP!B2:H103,7, FALSE)), VLOOKUP(U547,Store_Showcase!B2:H134,7, FALSE))</f>
      </c>
      <c r="S547">
        <f>IF(IFERROR(VLOOKUP(U547,Store_Showcase!B2:K134,10, FALSE), TRUE)=TRUE, IF(IFERROR(VLOOKUP(U547,Store_SRP!B2:K103,10, FALSE), TRUE)=TRUE,VLOOKUP(U547,Store_VAM!B2:K271,10, FALSE),VLOOKUP(U547,Store_SRP!B2:K103,10, FALSE)), VLOOKUP(U547,Store_Showcase!B2:K134,10, FALSE))</f>
      </c>
      <c r="T547">
        <f>IF(VLOOKUP(D547,Sku_Consolidated!A2:S948,19,FALSE)="SHOWCASE", VLOOKUP(U547,Store_Showcase!B2:L134,11, FALSE), IF(VLOOKUP(D547,Sku_Consolidated!A2:S948,19,FALSE)="VAM",VLOOKUP(U547,Store_VAM!B2:L271,11, FALSE),VLOOKUP(U547,Store_SRP!B2:L103,11, FALSE)))</f>
      </c>
      <c r="U547" s="14">
        <v>2002</v>
      </c>
      <c r="V547">
        <f>IF(VLOOKUP(D547,Sku_Consolidated!A2:S948,19,FALSE)="SHOWCASE", VLOOKUP(U547,Store_Showcase!B2:C134,2, FALSE), IF(VLOOKUP(D547,Sku_Consolidated!A2:S948,19,FALSE)="VAM",VLOOKUP(U547,Store_VAM!B2:C271,2, FALSE),VLOOKUP(U547,Store_SRP!B2:C103,2, FALSE)))</f>
      </c>
      <c r="W547">
        <f>VLOOKUP(D547,Sku_Consolidated!A2:G948, 7, FALSE)</f>
      </c>
      <c r="X547">
        <f>VLOOKUP(D547,Sku_Consolidated!A2:K948, 11, FALSE)</f>
      </c>
      <c r="Y547">
        <f>VLOOKUP(D547,Sku_Consolidated!A2:H948, 8, FALSE)</f>
      </c>
      <c r="Z547">
        <f>VLOOKUP(D547,Sku_Consolidated!A2:I948, 9, FALSE)</f>
      </c>
      <c r="AA547" t="s">
        <v>41</v>
      </c>
      <c r="AB547">
        <f>VLOOKUP(D547,Sku_Consolidated!A2:E948, {5}, FALSE)</f>
      </c>
      <c r="AC547">
        <f>IF(VLOOKUP(D547,Sku_Consolidated!A2:S948,19,FALSE)="SHOWCASE", VLOOKUP(U547,Store_Showcase!B2:N134,13, FALSE), IF(VLOOKUP(D547,Sku_Consolidated!A2:S948,19,FALSE)="VAM",VLOOKUP(U547,Store_VAM!B2:N271,13, FALSE),VLOOKUP(U547,Store_SRP!B2:N103,13, FALSE)))</f>
      </c>
      <c r="AD547">
        <f>IF(IFERROR(AC547,TRUE)=TRUE, "-","OK")</f>
      </c>
      <c r="AE547">
        <f>IF(IFERROR(VLOOKUP(U547,Store_Showcase!B2:H134,{5}, FALSE), TRUE)=TRUE, IF(IFERROR(VLOOKUP(U547,Store_SRP!B2:H103,{5}, FALSE), TRUE)=TRUE,VLOOKUP(U547,Store_VAM!B2:H271,{5}, FALSE),VLOOKUP(U547,Store_SRP!B2:H103,{5}, FALSE)), VLOOKUP(U547,Store_Showcase!B2:H134,{5}, FALSE))</f>
      </c>
      <c r="AF547">
        <f>IF(IFERROR(VLOOKUP(U547,Store_Showcase!B2:H134,{6}, FALSE), TRUE)=TRUE, IF(IFERROR(VLOOKUP(U547,Store_SRP!B2:H103,{6}, FALSE), TRUE)=TRUE,VLOOKUP(U547,Store_VAM!B2:H271,{6}, FALSE),VLOOKUP(U547,Store_SRP!B2:H103,{6}, FALSE)), VLOOKUP(U547,Store_Showcase!B2:H134,{6}, FALSE))</f>
      </c>
      <c r="AG547">
        <f>VLOOKUP(D547,Sku_Consolidated!A2:R948,18,FALSE)</f>
      </c>
      <c r="AH547">
        <f>VLOOKUP(D547,Sku_Consolidated!A2:S948,19,FALSE)</f>
      </c>
      <c r="AI547">
        <f>VLOOKUP(D547,Sku_Consolidated!A2:T948,20,FALSE)</f>
      </c>
    </row>
    <row r="548" spans="1:35" x14ac:dyDescent="0.25">
      <c r="A548">
        <v>2024</v>
      </c>
      <c r="B548" t="s">
        <v>30</v>
      </c>
      <c r="C548" t="s">
        <v>31</v>
      </c>
      <c r="D548">
        <v>21844</v>
      </c>
      <c r="E548" t="s">
        <v>778</v>
      </c>
      <c r="F548" s="12" t="s">
        <v>89</v>
      </c>
      <c r="G548" s="12" t="s">
        <v>91</v>
      </c>
      <c r="H548" t="s">
        <v>10</v>
      </c>
      <c r="I548" s="13" t="s">
        <v>895</v>
      </c>
      <c r="J548" s="13">
        <f>IF(H548="EA", I548, 0)</f>
      </c>
      <c r="K548" s="13">
        <f>IF(H548="KG", I548, I548 * VLOOKUP(D548,Sku_Consolidated!A2:U948,21,FALSE))</f>
      </c>
      <c r="L548" s="14" t="s">
        <v>36</v>
      </c>
      <c r="M548">
        <v>88</v>
      </c>
      <c r="N548" s="14" t="s">
        <v>896</v>
      </c>
      <c r="O548" s="14" t="s">
        <v>897</v>
      </c>
      <c r="P548" s="14" t="s">
        <v>36</v>
      </c>
      <c r="Q548" s="14" t="s">
        <v>897</v>
      </c>
      <c r="R548">
        <f>IF(IFERROR(VLOOKUP(U548,Store_Showcase!B2:H134,7, FALSE), TRUE)=TRUE, IF(IFERROR(VLOOKUP(U548,Store_SRP!B2:H103,7, FALSE), TRUE)=TRUE,VLOOKUP(U548,Store_VAM!B2:H271,7, FALSE),VLOOKUP(U548,Store_SRP!B2:H103,7, FALSE)), VLOOKUP(U548,Store_Showcase!B2:H134,7, FALSE))</f>
      </c>
      <c r="S548">
        <f>IF(IFERROR(VLOOKUP(U548,Store_Showcase!B2:K134,10, FALSE), TRUE)=TRUE, IF(IFERROR(VLOOKUP(U548,Store_SRP!B2:K103,10, FALSE), TRUE)=TRUE,VLOOKUP(U548,Store_VAM!B2:K271,10, FALSE),VLOOKUP(U548,Store_SRP!B2:K103,10, FALSE)), VLOOKUP(U548,Store_Showcase!B2:K134,10, FALSE))</f>
      </c>
      <c r="T548">
        <f>IF(VLOOKUP(D548,Sku_Consolidated!A2:S948,19,FALSE)="SHOWCASE", VLOOKUP(U548,Store_Showcase!B2:L134,11, FALSE), IF(VLOOKUP(D548,Sku_Consolidated!A2:S948,19,FALSE)="VAM",VLOOKUP(U548,Store_VAM!B2:L271,11, FALSE),VLOOKUP(U548,Store_SRP!B2:L103,11, FALSE)))</f>
      </c>
      <c r="U548" s="14">
        <v>2002</v>
      </c>
      <c r="V548">
        <f>IF(VLOOKUP(D548,Sku_Consolidated!A2:S948,19,FALSE)="SHOWCASE", VLOOKUP(U548,Store_Showcase!B2:C134,2, FALSE), IF(VLOOKUP(D548,Sku_Consolidated!A2:S948,19,FALSE)="VAM",VLOOKUP(U548,Store_VAM!B2:C271,2, FALSE),VLOOKUP(U548,Store_SRP!B2:C103,2, FALSE)))</f>
      </c>
      <c r="W548">
        <f>VLOOKUP(D548,Sku_Consolidated!A2:G948, 7, FALSE)</f>
      </c>
      <c r="X548">
        <f>VLOOKUP(D548,Sku_Consolidated!A2:K948, 11, FALSE)</f>
      </c>
      <c r="Y548">
        <f>VLOOKUP(D548,Sku_Consolidated!A2:H948, 8, FALSE)</f>
      </c>
      <c r="Z548">
        <f>VLOOKUP(D548,Sku_Consolidated!A2:I948, 9, FALSE)</f>
      </c>
      <c r="AA548" t="s">
        <v>41</v>
      </c>
      <c r="AB548">
        <f>VLOOKUP(D548,Sku_Consolidated!A2:E948, {5}, FALSE)</f>
      </c>
      <c r="AC548">
        <f>IF(VLOOKUP(D548,Sku_Consolidated!A2:S948,19,FALSE)="SHOWCASE", VLOOKUP(U548,Store_Showcase!B2:N134,13, FALSE), IF(VLOOKUP(D548,Sku_Consolidated!A2:S948,19,FALSE)="VAM",VLOOKUP(U548,Store_VAM!B2:N271,13, FALSE),VLOOKUP(U548,Store_SRP!B2:N103,13, FALSE)))</f>
      </c>
      <c r="AD548">
        <f>IF(IFERROR(AC548,TRUE)=TRUE, "-","OK")</f>
      </c>
      <c r="AE548">
        <f>IF(IFERROR(VLOOKUP(U548,Store_Showcase!B2:H134,{5}, FALSE), TRUE)=TRUE, IF(IFERROR(VLOOKUP(U548,Store_SRP!B2:H103,{5}, FALSE), TRUE)=TRUE,VLOOKUP(U548,Store_VAM!B2:H271,{5}, FALSE),VLOOKUP(U548,Store_SRP!B2:H103,{5}, FALSE)), VLOOKUP(U548,Store_Showcase!B2:H134,{5}, FALSE))</f>
      </c>
      <c r="AF548">
        <f>IF(IFERROR(VLOOKUP(U548,Store_Showcase!B2:H134,{6}, FALSE), TRUE)=TRUE, IF(IFERROR(VLOOKUP(U548,Store_SRP!B2:H103,{6}, FALSE), TRUE)=TRUE,VLOOKUP(U548,Store_VAM!B2:H271,{6}, FALSE),VLOOKUP(U548,Store_SRP!B2:H103,{6}, FALSE)), VLOOKUP(U548,Store_Showcase!B2:H134,{6}, FALSE))</f>
      </c>
      <c r="AG548">
        <f>VLOOKUP(D548,Sku_Consolidated!A2:R948,18,FALSE)</f>
      </c>
      <c r="AH548">
        <f>VLOOKUP(D548,Sku_Consolidated!A2:S948,19,FALSE)</f>
      </c>
      <c r="AI548">
        <f>VLOOKUP(D548,Sku_Consolidated!A2:T948,20,FALSE)</f>
      </c>
    </row>
    <row r="549" spans="1:35" x14ac:dyDescent="0.25">
      <c r="A549">
        <v>2024</v>
      </c>
      <c r="B549" t="s">
        <v>30</v>
      </c>
      <c r="C549" t="s">
        <v>31</v>
      </c>
      <c r="D549">
        <v>21849</v>
      </c>
      <c r="E549" t="s">
        <v>510</v>
      </c>
      <c r="F549" s="12" t="s">
        <v>89</v>
      </c>
      <c r="G549" s="12" t="s">
        <v>89</v>
      </c>
      <c r="H549" t="s">
        <v>10</v>
      </c>
      <c r="I549" s="13" t="s">
        <v>259</v>
      </c>
      <c r="J549" s="13">
        <f>IF(H549="EA", I549, 0)</f>
      </c>
      <c r="K549" s="13">
        <f>IF(H549="KG", I549, I549 * VLOOKUP(D549,Sku_Consolidated!A2:U948,21,FALSE))</f>
      </c>
      <c r="L549" s="14" t="s">
        <v>36</v>
      </c>
      <c r="M549">
        <v>88</v>
      </c>
      <c r="N549" s="14" t="s">
        <v>667</v>
      </c>
      <c r="O549" s="14" t="s">
        <v>668</v>
      </c>
      <c r="P549" s="14" t="s">
        <v>36</v>
      </c>
      <c r="Q549" s="14" t="s">
        <v>668</v>
      </c>
      <c r="R549">
        <f>IF(IFERROR(VLOOKUP(U549,Store_Showcase!B2:H134,7, FALSE), TRUE)=TRUE, IF(IFERROR(VLOOKUP(U549,Store_SRP!B2:H103,7, FALSE), TRUE)=TRUE,VLOOKUP(U549,Store_VAM!B2:H271,7, FALSE),VLOOKUP(U549,Store_SRP!B2:H103,7, FALSE)), VLOOKUP(U549,Store_Showcase!B2:H134,7, FALSE))</f>
      </c>
      <c r="S549">
        <f>IF(IFERROR(VLOOKUP(U549,Store_Showcase!B2:K134,10, FALSE), TRUE)=TRUE, IF(IFERROR(VLOOKUP(U549,Store_SRP!B2:K103,10, FALSE), TRUE)=TRUE,VLOOKUP(U549,Store_VAM!B2:K271,10, FALSE),VLOOKUP(U549,Store_SRP!B2:K103,10, FALSE)), VLOOKUP(U549,Store_Showcase!B2:K134,10, FALSE))</f>
      </c>
      <c r="T549">
        <f>IF(VLOOKUP(D549,Sku_Consolidated!A2:S948,19,FALSE)="SHOWCASE", VLOOKUP(U549,Store_Showcase!B2:L134,11, FALSE), IF(VLOOKUP(D549,Sku_Consolidated!A2:S948,19,FALSE)="VAM",VLOOKUP(U549,Store_VAM!B2:L271,11, FALSE),VLOOKUP(U549,Store_SRP!B2:L103,11, FALSE)))</f>
      </c>
      <c r="U549" s="14">
        <v>2002</v>
      </c>
      <c r="V549">
        <f>IF(VLOOKUP(D549,Sku_Consolidated!A2:S948,19,FALSE)="SHOWCASE", VLOOKUP(U549,Store_Showcase!B2:C134,2, FALSE), IF(VLOOKUP(D549,Sku_Consolidated!A2:S948,19,FALSE)="VAM",VLOOKUP(U549,Store_VAM!B2:C271,2, FALSE),VLOOKUP(U549,Store_SRP!B2:C103,2, FALSE)))</f>
      </c>
      <c r="W549">
        <f>VLOOKUP(D549,Sku_Consolidated!A2:G948, 7, FALSE)</f>
      </c>
      <c r="X549">
        <f>VLOOKUP(D549,Sku_Consolidated!A2:K948, 11, FALSE)</f>
      </c>
      <c r="Y549">
        <f>VLOOKUP(D549,Sku_Consolidated!A2:H948, 8, FALSE)</f>
      </c>
      <c r="Z549">
        <f>VLOOKUP(D549,Sku_Consolidated!A2:I948, 9, FALSE)</f>
      </c>
      <c r="AA549" t="s">
        <v>41</v>
      </c>
      <c r="AB549">
        <f>VLOOKUP(D549,Sku_Consolidated!A2:E948, {5}, FALSE)</f>
      </c>
      <c r="AC549">
        <f>IF(VLOOKUP(D549,Sku_Consolidated!A2:S948,19,FALSE)="SHOWCASE", VLOOKUP(U549,Store_Showcase!B2:N134,13, FALSE), IF(VLOOKUP(D549,Sku_Consolidated!A2:S948,19,FALSE)="VAM",VLOOKUP(U549,Store_VAM!B2:N271,13, FALSE),VLOOKUP(U549,Store_SRP!B2:N103,13, FALSE)))</f>
      </c>
      <c r="AD549">
        <f>IF(IFERROR(AC549,TRUE)=TRUE, "-","OK")</f>
      </c>
      <c r="AE549">
        <f>IF(IFERROR(VLOOKUP(U549,Store_Showcase!B2:H134,{5}, FALSE), TRUE)=TRUE, IF(IFERROR(VLOOKUP(U549,Store_SRP!B2:H103,{5}, FALSE), TRUE)=TRUE,VLOOKUP(U549,Store_VAM!B2:H271,{5}, FALSE),VLOOKUP(U549,Store_SRP!B2:H103,{5}, FALSE)), VLOOKUP(U549,Store_Showcase!B2:H134,{5}, FALSE))</f>
      </c>
      <c r="AF549">
        <f>IF(IFERROR(VLOOKUP(U549,Store_Showcase!B2:H134,{6}, FALSE), TRUE)=TRUE, IF(IFERROR(VLOOKUP(U549,Store_SRP!B2:H103,{6}, FALSE), TRUE)=TRUE,VLOOKUP(U549,Store_VAM!B2:H271,{6}, FALSE),VLOOKUP(U549,Store_SRP!B2:H103,{6}, FALSE)), VLOOKUP(U549,Store_Showcase!B2:H134,{6}, FALSE))</f>
      </c>
      <c r="AG549">
        <f>VLOOKUP(D549,Sku_Consolidated!A2:R948,18,FALSE)</f>
      </c>
      <c r="AH549">
        <f>VLOOKUP(D549,Sku_Consolidated!A2:S948,19,FALSE)</f>
      </c>
      <c r="AI549">
        <f>VLOOKUP(D549,Sku_Consolidated!A2:T948,20,FALSE)</f>
      </c>
    </row>
    <row r="550" spans="1:35" x14ac:dyDescent="0.25">
      <c r="A550">
        <v>2024</v>
      </c>
      <c r="B550" t="s">
        <v>30</v>
      </c>
      <c r="C550" t="s">
        <v>31</v>
      </c>
      <c r="D550">
        <v>21851</v>
      </c>
      <c r="E550" t="s">
        <v>232</v>
      </c>
      <c r="F550" s="12" t="s">
        <v>89</v>
      </c>
      <c r="G550" s="12" t="s">
        <v>89</v>
      </c>
      <c r="H550" t="s">
        <v>10</v>
      </c>
      <c r="I550" s="13" t="s">
        <v>898</v>
      </c>
      <c r="J550" s="13">
        <f>IF(H550="EA", I550, 0)</f>
      </c>
      <c r="K550" s="13">
        <f>IF(H550="KG", I550, I550 * VLOOKUP(D550,Sku_Consolidated!A2:U948,21,FALSE))</f>
      </c>
      <c r="L550" s="14" t="s">
        <v>36</v>
      </c>
      <c r="M550">
        <v>88</v>
      </c>
      <c r="N550" s="14" t="s">
        <v>899</v>
      </c>
      <c r="O550" s="14" t="s">
        <v>900</v>
      </c>
      <c r="P550" s="14" t="s">
        <v>36</v>
      </c>
      <c r="Q550" s="14" t="s">
        <v>900</v>
      </c>
      <c r="R550">
        <f>IF(IFERROR(VLOOKUP(U550,Store_Showcase!B2:H134,7, FALSE), TRUE)=TRUE, IF(IFERROR(VLOOKUP(U550,Store_SRP!B2:H103,7, FALSE), TRUE)=TRUE,VLOOKUP(U550,Store_VAM!B2:H271,7, FALSE),VLOOKUP(U550,Store_SRP!B2:H103,7, FALSE)), VLOOKUP(U550,Store_Showcase!B2:H134,7, FALSE))</f>
      </c>
      <c r="S550">
        <f>IF(IFERROR(VLOOKUP(U550,Store_Showcase!B2:K134,10, FALSE), TRUE)=TRUE, IF(IFERROR(VLOOKUP(U550,Store_SRP!B2:K103,10, FALSE), TRUE)=TRUE,VLOOKUP(U550,Store_VAM!B2:K271,10, FALSE),VLOOKUP(U550,Store_SRP!B2:K103,10, FALSE)), VLOOKUP(U550,Store_Showcase!B2:K134,10, FALSE))</f>
      </c>
      <c r="T550">
        <f>IF(VLOOKUP(D550,Sku_Consolidated!A2:S948,19,FALSE)="SHOWCASE", VLOOKUP(U550,Store_Showcase!B2:L134,11, FALSE), IF(VLOOKUP(D550,Sku_Consolidated!A2:S948,19,FALSE)="VAM",VLOOKUP(U550,Store_VAM!B2:L271,11, FALSE),VLOOKUP(U550,Store_SRP!B2:L103,11, FALSE)))</f>
      </c>
      <c r="U550" s="14">
        <v>2002</v>
      </c>
      <c r="V550">
        <f>IF(VLOOKUP(D550,Sku_Consolidated!A2:S948,19,FALSE)="SHOWCASE", VLOOKUP(U550,Store_Showcase!B2:C134,2, FALSE), IF(VLOOKUP(D550,Sku_Consolidated!A2:S948,19,FALSE)="VAM",VLOOKUP(U550,Store_VAM!B2:C271,2, FALSE),VLOOKUP(U550,Store_SRP!B2:C103,2, FALSE)))</f>
      </c>
      <c r="W550">
        <f>VLOOKUP(D550,Sku_Consolidated!A2:G948, 7, FALSE)</f>
      </c>
      <c r="X550">
        <f>VLOOKUP(D550,Sku_Consolidated!A2:K948, 11, FALSE)</f>
      </c>
      <c r="Y550">
        <f>VLOOKUP(D550,Sku_Consolidated!A2:H948, 8, FALSE)</f>
      </c>
      <c r="Z550">
        <f>VLOOKUP(D550,Sku_Consolidated!A2:I948, 9, FALSE)</f>
      </c>
      <c r="AA550" t="s">
        <v>41</v>
      </c>
      <c r="AB550">
        <f>VLOOKUP(D550,Sku_Consolidated!A2:E948, {5}, FALSE)</f>
      </c>
      <c r="AC550">
        <f>IF(VLOOKUP(D550,Sku_Consolidated!A2:S948,19,FALSE)="SHOWCASE", VLOOKUP(U550,Store_Showcase!B2:N134,13, FALSE), IF(VLOOKUP(D550,Sku_Consolidated!A2:S948,19,FALSE)="VAM",VLOOKUP(U550,Store_VAM!B2:N271,13, FALSE),VLOOKUP(U550,Store_SRP!B2:N103,13, FALSE)))</f>
      </c>
      <c r="AD550">
        <f>IF(IFERROR(AC550,TRUE)=TRUE, "-","OK")</f>
      </c>
      <c r="AE550">
        <f>IF(IFERROR(VLOOKUP(U550,Store_Showcase!B2:H134,{5}, FALSE), TRUE)=TRUE, IF(IFERROR(VLOOKUP(U550,Store_SRP!B2:H103,{5}, FALSE), TRUE)=TRUE,VLOOKUP(U550,Store_VAM!B2:H271,{5}, FALSE),VLOOKUP(U550,Store_SRP!B2:H103,{5}, FALSE)), VLOOKUP(U550,Store_Showcase!B2:H134,{5}, FALSE))</f>
      </c>
      <c r="AF550">
        <f>IF(IFERROR(VLOOKUP(U550,Store_Showcase!B2:H134,{6}, FALSE), TRUE)=TRUE, IF(IFERROR(VLOOKUP(U550,Store_SRP!B2:H103,{6}, FALSE), TRUE)=TRUE,VLOOKUP(U550,Store_VAM!B2:H271,{6}, FALSE),VLOOKUP(U550,Store_SRP!B2:H103,{6}, FALSE)), VLOOKUP(U550,Store_Showcase!B2:H134,{6}, FALSE))</f>
      </c>
      <c r="AG550">
        <f>VLOOKUP(D550,Sku_Consolidated!A2:R948,18,FALSE)</f>
      </c>
      <c r="AH550">
        <f>VLOOKUP(D550,Sku_Consolidated!A2:S948,19,FALSE)</f>
      </c>
      <c r="AI550">
        <f>VLOOKUP(D550,Sku_Consolidated!A2:T948,20,FALSE)</f>
      </c>
    </row>
    <row r="551" spans="1:35" x14ac:dyDescent="0.25">
      <c r="A551">
        <v>2024</v>
      </c>
      <c r="B551" t="s">
        <v>30</v>
      </c>
      <c r="C551" t="s">
        <v>31</v>
      </c>
      <c r="D551">
        <v>21859</v>
      </c>
      <c r="E551" t="s">
        <v>295</v>
      </c>
      <c r="F551" s="12" t="s">
        <v>89</v>
      </c>
      <c r="G551" s="12" t="s">
        <v>89</v>
      </c>
      <c r="H551" t="s">
        <v>10</v>
      </c>
      <c r="I551" s="13" t="s">
        <v>901</v>
      </c>
      <c r="J551" s="13">
        <f>IF(H551="EA", I551, 0)</f>
      </c>
      <c r="K551" s="13">
        <f>IF(H551="KG", I551, I551 * VLOOKUP(D551,Sku_Consolidated!A2:U948,21,FALSE))</f>
      </c>
      <c r="L551" s="14" t="s">
        <v>36</v>
      </c>
      <c r="M551">
        <v>88</v>
      </c>
      <c r="N551" s="14" t="s">
        <v>902</v>
      </c>
      <c r="O551" s="14" t="s">
        <v>903</v>
      </c>
      <c r="P551" s="14" t="s">
        <v>36</v>
      </c>
      <c r="Q551" s="14" t="s">
        <v>903</v>
      </c>
      <c r="R551">
        <f>IF(IFERROR(VLOOKUP(U551,Store_Showcase!B2:H134,7, FALSE), TRUE)=TRUE, IF(IFERROR(VLOOKUP(U551,Store_SRP!B2:H103,7, FALSE), TRUE)=TRUE,VLOOKUP(U551,Store_VAM!B2:H271,7, FALSE),VLOOKUP(U551,Store_SRP!B2:H103,7, FALSE)), VLOOKUP(U551,Store_Showcase!B2:H134,7, FALSE))</f>
      </c>
      <c r="S551">
        <f>IF(IFERROR(VLOOKUP(U551,Store_Showcase!B2:K134,10, FALSE), TRUE)=TRUE, IF(IFERROR(VLOOKUP(U551,Store_SRP!B2:K103,10, FALSE), TRUE)=TRUE,VLOOKUP(U551,Store_VAM!B2:K271,10, FALSE),VLOOKUP(U551,Store_SRP!B2:K103,10, FALSE)), VLOOKUP(U551,Store_Showcase!B2:K134,10, FALSE))</f>
      </c>
      <c r="T551">
        <f>IF(VLOOKUP(D551,Sku_Consolidated!A2:S948,19,FALSE)="SHOWCASE", VLOOKUP(U551,Store_Showcase!B2:L134,11, FALSE), IF(VLOOKUP(D551,Sku_Consolidated!A2:S948,19,FALSE)="VAM",VLOOKUP(U551,Store_VAM!B2:L271,11, FALSE),VLOOKUP(U551,Store_SRP!B2:L103,11, FALSE)))</f>
      </c>
      <c r="U551" s="14">
        <v>2002</v>
      </c>
      <c r="V551">
        <f>IF(VLOOKUP(D551,Sku_Consolidated!A2:S948,19,FALSE)="SHOWCASE", VLOOKUP(U551,Store_Showcase!B2:C134,2, FALSE), IF(VLOOKUP(D551,Sku_Consolidated!A2:S948,19,FALSE)="VAM",VLOOKUP(U551,Store_VAM!B2:C271,2, FALSE),VLOOKUP(U551,Store_SRP!B2:C103,2, FALSE)))</f>
      </c>
      <c r="W551">
        <f>VLOOKUP(D551,Sku_Consolidated!A2:G948, 7, FALSE)</f>
      </c>
      <c r="X551">
        <f>VLOOKUP(D551,Sku_Consolidated!A2:K948, 11, FALSE)</f>
      </c>
      <c r="Y551">
        <f>VLOOKUP(D551,Sku_Consolidated!A2:H948, 8, FALSE)</f>
      </c>
      <c r="Z551">
        <f>VLOOKUP(D551,Sku_Consolidated!A2:I948, 9, FALSE)</f>
      </c>
      <c r="AA551" t="s">
        <v>41</v>
      </c>
      <c r="AB551">
        <f>VLOOKUP(D551,Sku_Consolidated!A2:E948, {5}, FALSE)</f>
      </c>
      <c r="AC551">
        <f>IF(VLOOKUP(D551,Sku_Consolidated!A2:S948,19,FALSE)="SHOWCASE", VLOOKUP(U551,Store_Showcase!B2:N134,13, FALSE), IF(VLOOKUP(D551,Sku_Consolidated!A2:S948,19,FALSE)="VAM",VLOOKUP(U551,Store_VAM!B2:N271,13, FALSE),VLOOKUP(U551,Store_SRP!B2:N103,13, FALSE)))</f>
      </c>
      <c r="AD551">
        <f>IF(IFERROR(AC551,TRUE)=TRUE, "-","OK")</f>
      </c>
      <c r="AE551">
        <f>IF(IFERROR(VLOOKUP(U551,Store_Showcase!B2:H134,{5}, FALSE), TRUE)=TRUE, IF(IFERROR(VLOOKUP(U551,Store_SRP!B2:H103,{5}, FALSE), TRUE)=TRUE,VLOOKUP(U551,Store_VAM!B2:H271,{5}, FALSE),VLOOKUP(U551,Store_SRP!B2:H103,{5}, FALSE)), VLOOKUP(U551,Store_Showcase!B2:H134,{5}, FALSE))</f>
      </c>
      <c r="AF551">
        <f>IF(IFERROR(VLOOKUP(U551,Store_Showcase!B2:H134,{6}, FALSE), TRUE)=TRUE, IF(IFERROR(VLOOKUP(U551,Store_SRP!B2:H103,{6}, FALSE), TRUE)=TRUE,VLOOKUP(U551,Store_VAM!B2:H271,{6}, FALSE),VLOOKUP(U551,Store_SRP!B2:H103,{6}, FALSE)), VLOOKUP(U551,Store_Showcase!B2:H134,{6}, FALSE))</f>
      </c>
      <c r="AG551">
        <f>VLOOKUP(D551,Sku_Consolidated!A2:R948,18,FALSE)</f>
      </c>
      <c r="AH551">
        <f>VLOOKUP(D551,Sku_Consolidated!A2:S948,19,FALSE)</f>
      </c>
      <c r="AI551">
        <f>VLOOKUP(D551,Sku_Consolidated!A2:T948,20,FALSE)</f>
      </c>
    </row>
    <row r="552" spans="1:35" x14ac:dyDescent="0.25">
      <c r="A552">
        <v>2024</v>
      </c>
      <c r="B552" t="s">
        <v>30</v>
      </c>
      <c r="C552" t="s">
        <v>31</v>
      </c>
      <c r="D552">
        <v>21865</v>
      </c>
      <c r="E552" t="s">
        <v>236</v>
      </c>
      <c r="F552" s="12" t="s">
        <v>89</v>
      </c>
      <c r="G552" s="12" t="s">
        <v>89</v>
      </c>
      <c r="H552" t="s">
        <v>10</v>
      </c>
      <c r="I552" s="13" t="s">
        <v>536</v>
      </c>
      <c r="J552" s="13">
        <f>IF(H552="EA", I552, 0)</f>
      </c>
      <c r="K552" s="13">
        <f>IF(H552="KG", I552, I552 * VLOOKUP(D552,Sku_Consolidated!A2:U948,21,FALSE))</f>
      </c>
      <c r="L552" s="14" t="s">
        <v>36</v>
      </c>
      <c r="M552">
        <v>88</v>
      </c>
      <c r="N552" s="14" t="s">
        <v>904</v>
      </c>
      <c r="O552" s="14" t="s">
        <v>905</v>
      </c>
      <c r="P552" s="14" t="s">
        <v>36</v>
      </c>
      <c r="Q552" s="14" t="s">
        <v>905</v>
      </c>
      <c r="R552">
        <f>IF(IFERROR(VLOOKUP(U552,Store_Showcase!B2:H134,7, FALSE), TRUE)=TRUE, IF(IFERROR(VLOOKUP(U552,Store_SRP!B2:H103,7, FALSE), TRUE)=TRUE,VLOOKUP(U552,Store_VAM!B2:H271,7, FALSE),VLOOKUP(U552,Store_SRP!B2:H103,7, FALSE)), VLOOKUP(U552,Store_Showcase!B2:H134,7, FALSE))</f>
      </c>
      <c r="S552">
        <f>IF(IFERROR(VLOOKUP(U552,Store_Showcase!B2:K134,10, FALSE), TRUE)=TRUE, IF(IFERROR(VLOOKUP(U552,Store_SRP!B2:K103,10, FALSE), TRUE)=TRUE,VLOOKUP(U552,Store_VAM!B2:K271,10, FALSE),VLOOKUP(U552,Store_SRP!B2:K103,10, FALSE)), VLOOKUP(U552,Store_Showcase!B2:K134,10, FALSE))</f>
      </c>
      <c r="T552">
        <f>IF(VLOOKUP(D552,Sku_Consolidated!A2:S948,19,FALSE)="SHOWCASE", VLOOKUP(U552,Store_Showcase!B2:L134,11, FALSE), IF(VLOOKUP(D552,Sku_Consolidated!A2:S948,19,FALSE)="VAM",VLOOKUP(U552,Store_VAM!B2:L271,11, FALSE),VLOOKUP(U552,Store_SRP!B2:L103,11, FALSE)))</f>
      </c>
      <c r="U552" s="14">
        <v>2002</v>
      </c>
      <c r="V552">
        <f>IF(VLOOKUP(D552,Sku_Consolidated!A2:S948,19,FALSE)="SHOWCASE", VLOOKUP(U552,Store_Showcase!B2:C134,2, FALSE), IF(VLOOKUP(D552,Sku_Consolidated!A2:S948,19,FALSE)="VAM",VLOOKUP(U552,Store_VAM!B2:C271,2, FALSE),VLOOKUP(U552,Store_SRP!B2:C103,2, FALSE)))</f>
      </c>
      <c r="W552">
        <f>VLOOKUP(D552,Sku_Consolidated!A2:G948, 7, FALSE)</f>
      </c>
      <c r="X552">
        <f>VLOOKUP(D552,Sku_Consolidated!A2:K948, 11, FALSE)</f>
      </c>
      <c r="Y552">
        <f>VLOOKUP(D552,Sku_Consolidated!A2:H948, 8, FALSE)</f>
      </c>
      <c r="Z552">
        <f>VLOOKUP(D552,Sku_Consolidated!A2:I948, 9, FALSE)</f>
      </c>
      <c r="AA552" t="s">
        <v>41</v>
      </c>
      <c r="AB552">
        <f>VLOOKUP(D552,Sku_Consolidated!A2:E948, {5}, FALSE)</f>
      </c>
      <c r="AC552">
        <f>IF(VLOOKUP(D552,Sku_Consolidated!A2:S948,19,FALSE)="SHOWCASE", VLOOKUP(U552,Store_Showcase!B2:N134,13, FALSE), IF(VLOOKUP(D552,Sku_Consolidated!A2:S948,19,FALSE)="VAM",VLOOKUP(U552,Store_VAM!B2:N271,13, FALSE),VLOOKUP(U552,Store_SRP!B2:N103,13, FALSE)))</f>
      </c>
      <c r="AD552">
        <f>IF(IFERROR(AC552,TRUE)=TRUE, "-","OK")</f>
      </c>
      <c r="AE552">
        <f>IF(IFERROR(VLOOKUP(U552,Store_Showcase!B2:H134,{5}, FALSE), TRUE)=TRUE, IF(IFERROR(VLOOKUP(U552,Store_SRP!B2:H103,{5}, FALSE), TRUE)=TRUE,VLOOKUP(U552,Store_VAM!B2:H271,{5}, FALSE),VLOOKUP(U552,Store_SRP!B2:H103,{5}, FALSE)), VLOOKUP(U552,Store_Showcase!B2:H134,{5}, FALSE))</f>
      </c>
      <c r="AF552">
        <f>IF(IFERROR(VLOOKUP(U552,Store_Showcase!B2:H134,{6}, FALSE), TRUE)=TRUE, IF(IFERROR(VLOOKUP(U552,Store_SRP!B2:H103,{6}, FALSE), TRUE)=TRUE,VLOOKUP(U552,Store_VAM!B2:H271,{6}, FALSE),VLOOKUP(U552,Store_SRP!B2:H103,{6}, FALSE)), VLOOKUP(U552,Store_Showcase!B2:H134,{6}, FALSE))</f>
      </c>
      <c r="AG552">
        <f>VLOOKUP(D552,Sku_Consolidated!A2:R948,18,FALSE)</f>
      </c>
      <c r="AH552">
        <f>VLOOKUP(D552,Sku_Consolidated!A2:S948,19,FALSE)</f>
      </c>
      <c r="AI552">
        <f>VLOOKUP(D552,Sku_Consolidated!A2:T948,20,FALSE)</f>
      </c>
    </row>
    <row r="553" spans="1:35" x14ac:dyDescent="0.25">
      <c r="A553">
        <v>2024</v>
      </c>
      <c r="B553" t="s">
        <v>30</v>
      </c>
      <c r="C553" t="s">
        <v>31</v>
      </c>
      <c r="D553">
        <v>21866</v>
      </c>
      <c r="E553" t="s">
        <v>240</v>
      </c>
      <c r="F553" s="12" t="s">
        <v>89</v>
      </c>
      <c r="G553" s="12" t="s">
        <v>89</v>
      </c>
      <c r="H553" t="s">
        <v>10</v>
      </c>
      <c r="I553" s="13" t="s">
        <v>906</v>
      </c>
      <c r="J553" s="13">
        <f>IF(H553="EA", I553, 0)</f>
      </c>
      <c r="K553" s="13">
        <f>IF(H553="KG", I553, I553 * VLOOKUP(D553,Sku_Consolidated!A2:U948,21,FALSE))</f>
      </c>
      <c r="L553" s="14" t="s">
        <v>36</v>
      </c>
      <c r="M553">
        <v>88</v>
      </c>
      <c r="N553" s="14" t="s">
        <v>907</v>
      </c>
      <c r="O553" s="14" t="s">
        <v>908</v>
      </c>
      <c r="P553" s="14" t="s">
        <v>36</v>
      </c>
      <c r="Q553" s="14" t="s">
        <v>908</v>
      </c>
      <c r="R553">
        <f>IF(IFERROR(VLOOKUP(U553,Store_Showcase!B2:H134,7, FALSE), TRUE)=TRUE, IF(IFERROR(VLOOKUP(U553,Store_SRP!B2:H103,7, FALSE), TRUE)=TRUE,VLOOKUP(U553,Store_VAM!B2:H271,7, FALSE),VLOOKUP(U553,Store_SRP!B2:H103,7, FALSE)), VLOOKUP(U553,Store_Showcase!B2:H134,7, FALSE))</f>
      </c>
      <c r="S553">
        <f>IF(IFERROR(VLOOKUP(U553,Store_Showcase!B2:K134,10, FALSE), TRUE)=TRUE, IF(IFERROR(VLOOKUP(U553,Store_SRP!B2:K103,10, FALSE), TRUE)=TRUE,VLOOKUP(U553,Store_VAM!B2:K271,10, FALSE),VLOOKUP(U553,Store_SRP!B2:K103,10, FALSE)), VLOOKUP(U553,Store_Showcase!B2:K134,10, FALSE))</f>
      </c>
      <c r="T553">
        <f>IF(VLOOKUP(D553,Sku_Consolidated!A2:S948,19,FALSE)="SHOWCASE", VLOOKUP(U553,Store_Showcase!B2:L134,11, FALSE), IF(VLOOKUP(D553,Sku_Consolidated!A2:S948,19,FALSE)="VAM",VLOOKUP(U553,Store_VAM!B2:L271,11, FALSE),VLOOKUP(U553,Store_SRP!B2:L103,11, FALSE)))</f>
      </c>
      <c r="U553" s="14">
        <v>2002</v>
      </c>
      <c r="V553">
        <f>IF(VLOOKUP(D553,Sku_Consolidated!A2:S948,19,FALSE)="SHOWCASE", VLOOKUP(U553,Store_Showcase!B2:C134,2, FALSE), IF(VLOOKUP(D553,Sku_Consolidated!A2:S948,19,FALSE)="VAM",VLOOKUP(U553,Store_VAM!B2:C271,2, FALSE),VLOOKUP(U553,Store_SRP!B2:C103,2, FALSE)))</f>
      </c>
      <c r="W553">
        <f>VLOOKUP(D553,Sku_Consolidated!A2:G948, 7, FALSE)</f>
      </c>
      <c r="X553">
        <f>VLOOKUP(D553,Sku_Consolidated!A2:K948, 11, FALSE)</f>
      </c>
      <c r="Y553">
        <f>VLOOKUP(D553,Sku_Consolidated!A2:H948, 8, FALSE)</f>
      </c>
      <c r="Z553">
        <f>VLOOKUP(D553,Sku_Consolidated!A2:I948, 9, FALSE)</f>
      </c>
      <c r="AA553" t="s">
        <v>41</v>
      </c>
      <c r="AB553">
        <f>VLOOKUP(D553,Sku_Consolidated!A2:E948, {5}, FALSE)</f>
      </c>
      <c r="AC553">
        <f>IF(VLOOKUP(D553,Sku_Consolidated!A2:S948,19,FALSE)="SHOWCASE", VLOOKUP(U553,Store_Showcase!B2:N134,13, FALSE), IF(VLOOKUP(D553,Sku_Consolidated!A2:S948,19,FALSE)="VAM",VLOOKUP(U553,Store_VAM!B2:N271,13, FALSE),VLOOKUP(U553,Store_SRP!B2:N103,13, FALSE)))</f>
      </c>
      <c r="AD553">
        <f>IF(IFERROR(AC553,TRUE)=TRUE, "-","OK")</f>
      </c>
      <c r="AE553">
        <f>IF(IFERROR(VLOOKUP(U553,Store_Showcase!B2:H134,{5}, FALSE), TRUE)=TRUE, IF(IFERROR(VLOOKUP(U553,Store_SRP!B2:H103,{5}, FALSE), TRUE)=TRUE,VLOOKUP(U553,Store_VAM!B2:H271,{5}, FALSE),VLOOKUP(U553,Store_SRP!B2:H103,{5}, FALSE)), VLOOKUP(U553,Store_Showcase!B2:H134,{5}, FALSE))</f>
      </c>
      <c r="AF553">
        <f>IF(IFERROR(VLOOKUP(U553,Store_Showcase!B2:H134,{6}, FALSE), TRUE)=TRUE, IF(IFERROR(VLOOKUP(U553,Store_SRP!B2:H103,{6}, FALSE), TRUE)=TRUE,VLOOKUP(U553,Store_VAM!B2:H271,{6}, FALSE),VLOOKUP(U553,Store_SRP!B2:H103,{6}, FALSE)), VLOOKUP(U553,Store_Showcase!B2:H134,{6}, FALSE))</f>
      </c>
      <c r="AG553">
        <f>VLOOKUP(D553,Sku_Consolidated!A2:R948,18,FALSE)</f>
      </c>
      <c r="AH553">
        <f>VLOOKUP(D553,Sku_Consolidated!A2:S948,19,FALSE)</f>
      </c>
      <c r="AI553">
        <f>VLOOKUP(D553,Sku_Consolidated!A2:T948,20,FALSE)</f>
      </c>
    </row>
    <row r="554" spans="1:35" x14ac:dyDescent="0.25">
      <c r="A554">
        <v>2024</v>
      </c>
      <c r="B554" t="s">
        <v>30</v>
      </c>
      <c r="C554" t="s">
        <v>31</v>
      </c>
      <c r="D554">
        <v>21866</v>
      </c>
      <c r="E554" t="s">
        <v>240</v>
      </c>
      <c r="F554" s="12" t="s">
        <v>89</v>
      </c>
      <c r="G554" s="12" t="s">
        <v>91</v>
      </c>
      <c r="H554" t="s">
        <v>10</v>
      </c>
      <c r="I554" s="13" t="s">
        <v>233</v>
      </c>
      <c r="J554" s="13">
        <f>IF(H554="EA", I554, 0)</f>
      </c>
      <c r="K554" s="13">
        <f>IF(H554="KG", I554, I554 * VLOOKUP(D554,Sku_Consolidated!A2:U948,21,FALSE))</f>
      </c>
      <c r="L554" s="14" t="s">
        <v>36</v>
      </c>
      <c r="M554">
        <v>88</v>
      </c>
      <c r="N554" s="14" t="s">
        <v>909</v>
      </c>
      <c r="O554" s="14" t="s">
        <v>910</v>
      </c>
      <c r="P554" s="14" t="s">
        <v>36</v>
      </c>
      <c r="Q554" s="14" t="s">
        <v>910</v>
      </c>
      <c r="R554">
        <f>IF(IFERROR(VLOOKUP(U554,Store_Showcase!B2:H134,7, FALSE), TRUE)=TRUE, IF(IFERROR(VLOOKUP(U554,Store_SRP!B2:H103,7, FALSE), TRUE)=TRUE,VLOOKUP(U554,Store_VAM!B2:H271,7, FALSE),VLOOKUP(U554,Store_SRP!B2:H103,7, FALSE)), VLOOKUP(U554,Store_Showcase!B2:H134,7, FALSE))</f>
      </c>
      <c r="S554">
        <f>IF(IFERROR(VLOOKUP(U554,Store_Showcase!B2:K134,10, FALSE), TRUE)=TRUE, IF(IFERROR(VLOOKUP(U554,Store_SRP!B2:K103,10, FALSE), TRUE)=TRUE,VLOOKUP(U554,Store_VAM!B2:K271,10, FALSE),VLOOKUP(U554,Store_SRP!B2:K103,10, FALSE)), VLOOKUP(U554,Store_Showcase!B2:K134,10, FALSE))</f>
      </c>
      <c r="T554">
        <f>IF(VLOOKUP(D554,Sku_Consolidated!A2:S948,19,FALSE)="SHOWCASE", VLOOKUP(U554,Store_Showcase!B2:L134,11, FALSE), IF(VLOOKUP(D554,Sku_Consolidated!A2:S948,19,FALSE)="VAM",VLOOKUP(U554,Store_VAM!B2:L271,11, FALSE),VLOOKUP(U554,Store_SRP!B2:L103,11, FALSE)))</f>
      </c>
      <c r="U554" s="14">
        <v>2002</v>
      </c>
      <c r="V554">
        <f>IF(VLOOKUP(D554,Sku_Consolidated!A2:S948,19,FALSE)="SHOWCASE", VLOOKUP(U554,Store_Showcase!B2:C134,2, FALSE), IF(VLOOKUP(D554,Sku_Consolidated!A2:S948,19,FALSE)="VAM",VLOOKUP(U554,Store_VAM!B2:C271,2, FALSE),VLOOKUP(U554,Store_SRP!B2:C103,2, FALSE)))</f>
      </c>
      <c r="W554">
        <f>VLOOKUP(D554,Sku_Consolidated!A2:G948, 7, FALSE)</f>
      </c>
      <c r="X554">
        <f>VLOOKUP(D554,Sku_Consolidated!A2:K948, 11, FALSE)</f>
      </c>
      <c r="Y554">
        <f>VLOOKUP(D554,Sku_Consolidated!A2:H948, 8, FALSE)</f>
      </c>
      <c r="Z554">
        <f>VLOOKUP(D554,Sku_Consolidated!A2:I948, 9, FALSE)</f>
      </c>
      <c r="AA554" t="s">
        <v>41</v>
      </c>
      <c r="AB554">
        <f>VLOOKUP(D554,Sku_Consolidated!A2:E948, {5}, FALSE)</f>
      </c>
      <c r="AC554">
        <f>IF(VLOOKUP(D554,Sku_Consolidated!A2:S948,19,FALSE)="SHOWCASE", VLOOKUP(U554,Store_Showcase!B2:N134,13, FALSE), IF(VLOOKUP(D554,Sku_Consolidated!A2:S948,19,FALSE)="VAM",VLOOKUP(U554,Store_VAM!B2:N271,13, FALSE),VLOOKUP(U554,Store_SRP!B2:N103,13, FALSE)))</f>
      </c>
      <c r="AD554">
        <f>IF(IFERROR(AC554,TRUE)=TRUE, "-","OK")</f>
      </c>
      <c r="AE554">
        <f>IF(IFERROR(VLOOKUP(U554,Store_Showcase!B2:H134,{5}, FALSE), TRUE)=TRUE, IF(IFERROR(VLOOKUP(U554,Store_SRP!B2:H103,{5}, FALSE), TRUE)=TRUE,VLOOKUP(U554,Store_VAM!B2:H271,{5}, FALSE),VLOOKUP(U554,Store_SRP!B2:H103,{5}, FALSE)), VLOOKUP(U554,Store_Showcase!B2:H134,{5}, FALSE))</f>
      </c>
      <c r="AF554">
        <f>IF(IFERROR(VLOOKUP(U554,Store_Showcase!B2:H134,{6}, FALSE), TRUE)=TRUE, IF(IFERROR(VLOOKUP(U554,Store_SRP!B2:H103,{6}, FALSE), TRUE)=TRUE,VLOOKUP(U554,Store_VAM!B2:H271,{6}, FALSE),VLOOKUP(U554,Store_SRP!B2:H103,{6}, FALSE)), VLOOKUP(U554,Store_Showcase!B2:H134,{6}, FALSE))</f>
      </c>
      <c r="AG554">
        <f>VLOOKUP(D554,Sku_Consolidated!A2:R948,18,FALSE)</f>
      </c>
      <c r="AH554">
        <f>VLOOKUP(D554,Sku_Consolidated!A2:S948,19,FALSE)</f>
      </c>
      <c r="AI554">
        <f>VLOOKUP(D554,Sku_Consolidated!A2:T948,20,FALSE)</f>
      </c>
    </row>
    <row r="555" spans="1:35" x14ac:dyDescent="0.25">
      <c r="A555">
        <v>2024</v>
      </c>
      <c r="B555" t="s">
        <v>30</v>
      </c>
      <c r="C555" t="s">
        <v>31</v>
      </c>
      <c r="D555">
        <v>21873</v>
      </c>
      <c r="E555" t="s">
        <v>911</v>
      </c>
      <c r="F555" s="12" t="s">
        <v>89</v>
      </c>
      <c r="G555" s="12" t="s">
        <v>89</v>
      </c>
      <c r="H555" t="s">
        <v>10</v>
      </c>
      <c r="I555" s="13" t="s">
        <v>873</v>
      </c>
      <c r="J555" s="13">
        <f>IF(H555="EA", I555, 0)</f>
      </c>
      <c r="K555" s="13">
        <f>IF(H555="KG", I555, I555 * VLOOKUP(D555,Sku_Consolidated!A2:U948,21,FALSE))</f>
      </c>
      <c r="L555" s="14" t="s">
        <v>36</v>
      </c>
      <c r="M555">
        <v>88</v>
      </c>
      <c r="N555" s="14" t="s">
        <v>912</v>
      </c>
      <c r="O555" s="14" t="s">
        <v>913</v>
      </c>
      <c r="P555" s="14" t="s">
        <v>36</v>
      </c>
      <c r="Q555" s="14" t="s">
        <v>913</v>
      </c>
      <c r="R555">
        <f>IF(IFERROR(VLOOKUP(U555,Store_Showcase!B2:H134,7, FALSE), TRUE)=TRUE, IF(IFERROR(VLOOKUP(U555,Store_SRP!B2:H103,7, FALSE), TRUE)=TRUE,VLOOKUP(U555,Store_VAM!B2:H271,7, FALSE),VLOOKUP(U555,Store_SRP!B2:H103,7, FALSE)), VLOOKUP(U555,Store_Showcase!B2:H134,7, FALSE))</f>
      </c>
      <c r="S555">
        <f>IF(IFERROR(VLOOKUP(U555,Store_Showcase!B2:K134,10, FALSE), TRUE)=TRUE, IF(IFERROR(VLOOKUP(U555,Store_SRP!B2:K103,10, FALSE), TRUE)=TRUE,VLOOKUP(U555,Store_VAM!B2:K271,10, FALSE),VLOOKUP(U555,Store_SRP!B2:K103,10, FALSE)), VLOOKUP(U555,Store_Showcase!B2:K134,10, FALSE))</f>
      </c>
      <c r="T555">
        <f>IF(VLOOKUP(D555,Sku_Consolidated!A2:S948,19,FALSE)="SHOWCASE", VLOOKUP(U555,Store_Showcase!B2:L134,11, FALSE), IF(VLOOKUP(D555,Sku_Consolidated!A2:S948,19,FALSE)="VAM",VLOOKUP(U555,Store_VAM!B2:L271,11, FALSE),VLOOKUP(U555,Store_SRP!B2:L103,11, FALSE)))</f>
      </c>
      <c r="U555" s="14">
        <v>2002</v>
      </c>
      <c r="V555">
        <f>IF(VLOOKUP(D555,Sku_Consolidated!A2:S948,19,FALSE)="SHOWCASE", VLOOKUP(U555,Store_Showcase!B2:C134,2, FALSE), IF(VLOOKUP(D555,Sku_Consolidated!A2:S948,19,FALSE)="VAM",VLOOKUP(U555,Store_VAM!B2:C271,2, FALSE),VLOOKUP(U555,Store_SRP!B2:C103,2, FALSE)))</f>
      </c>
      <c r="W555">
        <f>VLOOKUP(D555,Sku_Consolidated!A2:G948, 7, FALSE)</f>
      </c>
      <c r="X555">
        <f>VLOOKUP(D555,Sku_Consolidated!A2:K948, 11, FALSE)</f>
      </c>
      <c r="Y555">
        <f>VLOOKUP(D555,Sku_Consolidated!A2:H948, 8, FALSE)</f>
      </c>
      <c r="Z555">
        <f>VLOOKUP(D555,Sku_Consolidated!A2:I948, 9, FALSE)</f>
      </c>
      <c r="AA555" t="s">
        <v>41</v>
      </c>
      <c r="AB555">
        <f>VLOOKUP(D555,Sku_Consolidated!A2:E948, {5}, FALSE)</f>
      </c>
      <c r="AC555">
        <f>IF(VLOOKUP(D555,Sku_Consolidated!A2:S948,19,FALSE)="SHOWCASE", VLOOKUP(U555,Store_Showcase!B2:N134,13, FALSE), IF(VLOOKUP(D555,Sku_Consolidated!A2:S948,19,FALSE)="VAM",VLOOKUP(U555,Store_VAM!B2:N271,13, FALSE),VLOOKUP(U555,Store_SRP!B2:N103,13, FALSE)))</f>
      </c>
      <c r="AD555">
        <f>IF(IFERROR(AC555,TRUE)=TRUE, "-","OK")</f>
      </c>
      <c r="AE555">
        <f>IF(IFERROR(VLOOKUP(U555,Store_Showcase!B2:H134,{5}, FALSE), TRUE)=TRUE, IF(IFERROR(VLOOKUP(U555,Store_SRP!B2:H103,{5}, FALSE), TRUE)=TRUE,VLOOKUP(U555,Store_VAM!B2:H271,{5}, FALSE),VLOOKUP(U555,Store_SRP!B2:H103,{5}, FALSE)), VLOOKUP(U555,Store_Showcase!B2:H134,{5}, FALSE))</f>
      </c>
      <c r="AF555">
        <f>IF(IFERROR(VLOOKUP(U555,Store_Showcase!B2:H134,{6}, FALSE), TRUE)=TRUE, IF(IFERROR(VLOOKUP(U555,Store_SRP!B2:H103,{6}, FALSE), TRUE)=TRUE,VLOOKUP(U555,Store_VAM!B2:H271,{6}, FALSE),VLOOKUP(U555,Store_SRP!B2:H103,{6}, FALSE)), VLOOKUP(U555,Store_Showcase!B2:H134,{6}, FALSE))</f>
      </c>
      <c r="AG555">
        <f>VLOOKUP(D555,Sku_Consolidated!A2:R948,18,FALSE)</f>
      </c>
      <c r="AH555">
        <f>VLOOKUP(D555,Sku_Consolidated!A2:S948,19,FALSE)</f>
      </c>
      <c r="AI555">
        <f>VLOOKUP(D555,Sku_Consolidated!A2:T948,20,FALSE)</f>
      </c>
    </row>
    <row r="556" spans="1:35" x14ac:dyDescent="0.25">
      <c r="A556">
        <v>2024</v>
      </c>
      <c r="B556" t="s">
        <v>30</v>
      </c>
      <c r="C556" t="s">
        <v>31</v>
      </c>
      <c r="D556">
        <v>21892</v>
      </c>
      <c r="E556" t="s">
        <v>244</v>
      </c>
      <c r="F556" s="12" t="s">
        <v>89</v>
      </c>
      <c r="G556" s="12" t="s">
        <v>89</v>
      </c>
      <c r="H556" t="s">
        <v>10</v>
      </c>
      <c r="I556" s="13" t="s">
        <v>914</v>
      </c>
      <c r="J556" s="13">
        <f>IF(H556="EA", I556, 0)</f>
      </c>
      <c r="K556" s="13">
        <f>IF(H556="KG", I556, I556 * VLOOKUP(D556,Sku_Consolidated!A2:U948,21,FALSE))</f>
      </c>
      <c r="L556" s="14" t="s">
        <v>36</v>
      </c>
      <c r="M556">
        <v>88</v>
      </c>
      <c r="N556" s="14" t="s">
        <v>915</v>
      </c>
      <c r="O556" s="14" t="s">
        <v>120</v>
      </c>
      <c r="P556" s="14" t="s">
        <v>36</v>
      </c>
      <c r="Q556" s="14" t="s">
        <v>120</v>
      </c>
      <c r="R556">
        <f>IF(IFERROR(VLOOKUP(U556,Store_Showcase!B2:H134,7, FALSE), TRUE)=TRUE, IF(IFERROR(VLOOKUP(U556,Store_SRP!B2:H103,7, FALSE), TRUE)=TRUE,VLOOKUP(U556,Store_VAM!B2:H271,7, FALSE),VLOOKUP(U556,Store_SRP!B2:H103,7, FALSE)), VLOOKUP(U556,Store_Showcase!B2:H134,7, FALSE))</f>
      </c>
      <c r="S556">
        <f>IF(IFERROR(VLOOKUP(U556,Store_Showcase!B2:K134,10, FALSE), TRUE)=TRUE, IF(IFERROR(VLOOKUP(U556,Store_SRP!B2:K103,10, FALSE), TRUE)=TRUE,VLOOKUP(U556,Store_VAM!B2:K271,10, FALSE),VLOOKUP(U556,Store_SRP!B2:K103,10, FALSE)), VLOOKUP(U556,Store_Showcase!B2:K134,10, FALSE))</f>
      </c>
      <c r="T556">
        <f>IF(VLOOKUP(D556,Sku_Consolidated!A2:S948,19,FALSE)="SHOWCASE", VLOOKUP(U556,Store_Showcase!B2:L134,11, FALSE), IF(VLOOKUP(D556,Sku_Consolidated!A2:S948,19,FALSE)="VAM",VLOOKUP(U556,Store_VAM!B2:L271,11, FALSE),VLOOKUP(U556,Store_SRP!B2:L103,11, FALSE)))</f>
      </c>
      <c r="U556" s="14">
        <v>2002</v>
      </c>
      <c r="V556">
        <f>IF(VLOOKUP(D556,Sku_Consolidated!A2:S948,19,FALSE)="SHOWCASE", VLOOKUP(U556,Store_Showcase!B2:C134,2, FALSE), IF(VLOOKUP(D556,Sku_Consolidated!A2:S948,19,FALSE)="VAM",VLOOKUP(U556,Store_VAM!B2:C271,2, FALSE),VLOOKUP(U556,Store_SRP!B2:C103,2, FALSE)))</f>
      </c>
      <c r="W556">
        <f>VLOOKUP(D556,Sku_Consolidated!A2:G948, 7, FALSE)</f>
      </c>
      <c r="X556">
        <f>VLOOKUP(D556,Sku_Consolidated!A2:K948, 11, FALSE)</f>
      </c>
      <c r="Y556">
        <f>VLOOKUP(D556,Sku_Consolidated!A2:H948, 8, FALSE)</f>
      </c>
      <c r="Z556">
        <f>VLOOKUP(D556,Sku_Consolidated!A2:I948, 9, FALSE)</f>
      </c>
      <c r="AA556" t="s">
        <v>41</v>
      </c>
      <c r="AB556">
        <f>VLOOKUP(D556,Sku_Consolidated!A2:E948, {5}, FALSE)</f>
      </c>
      <c r="AC556">
        <f>IF(VLOOKUP(D556,Sku_Consolidated!A2:S948,19,FALSE)="SHOWCASE", VLOOKUP(U556,Store_Showcase!B2:N134,13, FALSE), IF(VLOOKUP(D556,Sku_Consolidated!A2:S948,19,FALSE)="VAM",VLOOKUP(U556,Store_VAM!B2:N271,13, FALSE),VLOOKUP(U556,Store_SRP!B2:N103,13, FALSE)))</f>
      </c>
      <c r="AD556">
        <f>IF(IFERROR(AC556,TRUE)=TRUE, "-","OK")</f>
      </c>
      <c r="AE556">
        <f>IF(IFERROR(VLOOKUP(U556,Store_Showcase!B2:H134,{5}, FALSE), TRUE)=TRUE, IF(IFERROR(VLOOKUP(U556,Store_SRP!B2:H103,{5}, FALSE), TRUE)=TRUE,VLOOKUP(U556,Store_VAM!B2:H271,{5}, FALSE),VLOOKUP(U556,Store_SRP!B2:H103,{5}, FALSE)), VLOOKUP(U556,Store_Showcase!B2:H134,{5}, FALSE))</f>
      </c>
      <c r="AF556">
        <f>IF(IFERROR(VLOOKUP(U556,Store_Showcase!B2:H134,{6}, FALSE), TRUE)=TRUE, IF(IFERROR(VLOOKUP(U556,Store_SRP!B2:H103,{6}, FALSE), TRUE)=TRUE,VLOOKUP(U556,Store_VAM!B2:H271,{6}, FALSE),VLOOKUP(U556,Store_SRP!B2:H103,{6}, FALSE)), VLOOKUP(U556,Store_Showcase!B2:H134,{6}, FALSE))</f>
      </c>
      <c r="AG556">
        <f>VLOOKUP(D556,Sku_Consolidated!A2:R948,18,FALSE)</f>
      </c>
      <c r="AH556">
        <f>VLOOKUP(D556,Sku_Consolidated!A2:S948,19,FALSE)</f>
      </c>
      <c r="AI556">
        <f>VLOOKUP(D556,Sku_Consolidated!A2:T948,20,FALSE)</f>
      </c>
    </row>
    <row r="557" spans="1:35" x14ac:dyDescent="0.25">
      <c r="A557">
        <v>2024</v>
      </c>
      <c r="B557" t="s">
        <v>30</v>
      </c>
      <c r="C557" t="s">
        <v>31</v>
      </c>
      <c r="D557">
        <v>21923</v>
      </c>
      <c r="E557" t="s">
        <v>248</v>
      </c>
      <c r="F557" s="12" t="s">
        <v>89</v>
      </c>
      <c r="G557" s="12" t="s">
        <v>89</v>
      </c>
      <c r="H557" t="s">
        <v>10</v>
      </c>
      <c r="I557" s="13" t="s">
        <v>259</v>
      </c>
      <c r="J557" s="13">
        <f>IF(H557="EA", I557, 0)</f>
      </c>
      <c r="K557" s="13">
        <f>IF(H557="KG", I557, I557 * VLOOKUP(D557,Sku_Consolidated!A2:U948,21,FALSE))</f>
      </c>
      <c r="L557" s="14" t="s">
        <v>36</v>
      </c>
      <c r="M557">
        <v>86</v>
      </c>
      <c r="N557" s="14" t="s">
        <v>916</v>
      </c>
      <c r="O557" s="14" t="s">
        <v>917</v>
      </c>
      <c r="P557" s="14" t="s">
        <v>36</v>
      </c>
      <c r="Q557" s="14" t="s">
        <v>917</v>
      </c>
      <c r="R557">
        <f>IF(IFERROR(VLOOKUP(U557,Store_Showcase!B2:H134,7, FALSE), TRUE)=TRUE, IF(IFERROR(VLOOKUP(U557,Store_SRP!B2:H103,7, FALSE), TRUE)=TRUE,VLOOKUP(U557,Store_VAM!B2:H271,7, FALSE),VLOOKUP(U557,Store_SRP!B2:H103,7, FALSE)), VLOOKUP(U557,Store_Showcase!B2:H134,7, FALSE))</f>
      </c>
      <c r="S557">
        <f>IF(IFERROR(VLOOKUP(U557,Store_Showcase!B2:K134,10, FALSE), TRUE)=TRUE, IF(IFERROR(VLOOKUP(U557,Store_SRP!B2:K103,10, FALSE), TRUE)=TRUE,VLOOKUP(U557,Store_VAM!B2:K271,10, FALSE),VLOOKUP(U557,Store_SRP!B2:K103,10, FALSE)), VLOOKUP(U557,Store_Showcase!B2:K134,10, FALSE))</f>
      </c>
      <c r="T557">
        <f>IF(VLOOKUP(D557,Sku_Consolidated!A2:S948,19,FALSE)="SHOWCASE", VLOOKUP(U557,Store_Showcase!B2:L134,11, FALSE), IF(VLOOKUP(D557,Sku_Consolidated!A2:S948,19,FALSE)="VAM",VLOOKUP(U557,Store_VAM!B2:L271,11, FALSE),VLOOKUP(U557,Store_SRP!B2:L103,11, FALSE)))</f>
      </c>
      <c r="U557" s="14">
        <v>2002</v>
      </c>
      <c r="V557">
        <f>IF(VLOOKUP(D557,Sku_Consolidated!A2:S948,19,FALSE)="SHOWCASE", VLOOKUP(U557,Store_Showcase!B2:C134,2, FALSE), IF(VLOOKUP(D557,Sku_Consolidated!A2:S948,19,FALSE)="VAM",VLOOKUP(U557,Store_VAM!B2:C271,2, FALSE),VLOOKUP(U557,Store_SRP!B2:C103,2, FALSE)))</f>
      </c>
      <c r="W557">
        <f>VLOOKUP(D557,Sku_Consolidated!A2:G948, 7, FALSE)</f>
      </c>
      <c r="X557">
        <f>VLOOKUP(D557,Sku_Consolidated!A2:K948, 11, FALSE)</f>
      </c>
      <c r="Y557">
        <f>VLOOKUP(D557,Sku_Consolidated!A2:H948, 8, FALSE)</f>
      </c>
      <c r="Z557">
        <f>VLOOKUP(D557,Sku_Consolidated!A2:I948, 9, FALSE)</f>
      </c>
      <c r="AA557" t="s">
        <v>41</v>
      </c>
      <c r="AB557">
        <f>VLOOKUP(D557,Sku_Consolidated!A2:E948, {5}, FALSE)</f>
      </c>
      <c r="AC557">
        <f>IF(VLOOKUP(D557,Sku_Consolidated!A2:S948,19,FALSE)="SHOWCASE", VLOOKUP(U557,Store_Showcase!B2:N134,13, FALSE), IF(VLOOKUP(D557,Sku_Consolidated!A2:S948,19,FALSE)="VAM",VLOOKUP(U557,Store_VAM!B2:N271,13, FALSE),VLOOKUP(U557,Store_SRP!B2:N103,13, FALSE)))</f>
      </c>
      <c r="AD557">
        <f>IF(IFERROR(AC557,TRUE)=TRUE, "-","OK")</f>
      </c>
      <c r="AE557">
        <f>IF(IFERROR(VLOOKUP(U557,Store_Showcase!B2:H134,{5}, FALSE), TRUE)=TRUE, IF(IFERROR(VLOOKUP(U557,Store_SRP!B2:H103,{5}, FALSE), TRUE)=TRUE,VLOOKUP(U557,Store_VAM!B2:H271,{5}, FALSE),VLOOKUP(U557,Store_SRP!B2:H103,{5}, FALSE)), VLOOKUP(U557,Store_Showcase!B2:H134,{5}, FALSE))</f>
      </c>
      <c r="AF557">
        <f>IF(IFERROR(VLOOKUP(U557,Store_Showcase!B2:H134,{6}, FALSE), TRUE)=TRUE, IF(IFERROR(VLOOKUP(U557,Store_SRP!B2:H103,{6}, FALSE), TRUE)=TRUE,VLOOKUP(U557,Store_VAM!B2:H271,{6}, FALSE),VLOOKUP(U557,Store_SRP!B2:H103,{6}, FALSE)), VLOOKUP(U557,Store_Showcase!B2:H134,{6}, FALSE))</f>
      </c>
      <c r="AG557">
        <f>VLOOKUP(D557,Sku_Consolidated!A2:R948,18,FALSE)</f>
      </c>
      <c r="AH557">
        <f>VLOOKUP(D557,Sku_Consolidated!A2:S948,19,FALSE)</f>
      </c>
      <c r="AI557">
        <f>VLOOKUP(D557,Sku_Consolidated!A2:T948,20,FALSE)</f>
      </c>
    </row>
    <row r="558" spans="1:35" x14ac:dyDescent="0.25">
      <c r="A558">
        <v>2024</v>
      </c>
      <c r="B558" t="s">
        <v>30</v>
      </c>
      <c r="C558" t="s">
        <v>31</v>
      </c>
      <c r="D558">
        <v>21923</v>
      </c>
      <c r="E558" t="s">
        <v>248</v>
      </c>
      <c r="F558" s="12" t="s">
        <v>89</v>
      </c>
      <c r="G558" s="12" t="s">
        <v>91</v>
      </c>
      <c r="H558" t="s">
        <v>10</v>
      </c>
      <c r="I558" s="13" t="s">
        <v>507</v>
      </c>
      <c r="J558" s="13">
        <f>IF(H558="EA", I558, 0)</f>
      </c>
      <c r="K558" s="13">
        <f>IF(H558="KG", I558, I558 * VLOOKUP(D558,Sku_Consolidated!A2:U948,21,FALSE))</f>
      </c>
      <c r="L558" s="14" t="s">
        <v>36</v>
      </c>
      <c r="M558">
        <v>86</v>
      </c>
      <c r="N558" s="14" t="s">
        <v>918</v>
      </c>
      <c r="O558" s="14" t="s">
        <v>919</v>
      </c>
      <c r="P558" s="14" t="s">
        <v>36</v>
      </c>
      <c r="Q558" s="14" t="s">
        <v>919</v>
      </c>
      <c r="R558">
        <f>IF(IFERROR(VLOOKUP(U558,Store_Showcase!B2:H134,7, FALSE), TRUE)=TRUE, IF(IFERROR(VLOOKUP(U558,Store_SRP!B2:H103,7, FALSE), TRUE)=TRUE,VLOOKUP(U558,Store_VAM!B2:H271,7, FALSE),VLOOKUP(U558,Store_SRP!B2:H103,7, FALSE)), VLOOKUP(U558,Store_Showcase!B2:H134,7, FALSE))</f>
      </c>
      <c r="S558">
        <f>IF(IFERROR(VLOOKUP(U558,Store_Showcase!B2:K134,10, FALSE), TRUE)=TRUE, IF(IFERROR(VLOOKUP(U558,Store_SRP!B2:K103,10, FALSE), TRUE)=TRUE,VLOOKUP(U558,Store_VAM!B2:K271,10, FALSE),VLOOKUP(U558,Store_SRP!B2:K103,10, FALSE)), VLOOKUP(U558,Store_Showcase!B2:K134,10, FALSE))</f>
      </c>
      <c r="T558">
        <f>IF(VLOOKUP(D558,Sku_Consolidated!A2:S948,19,FALSE)="SHOWCASE", VLOOKUP(U558,Store_Showcase!B2:L134,11, FALSE), IF(VLOOKUP(D558,Sku_Consolidated!A2:S948,19,FALSE)="VAM",VLOOKUP(U558,Store_VAM!B2:L271,11, FALSE),VLOOKUP(U558,Store_SRP!B2:L103,11, FALSE)))</f>
      </c>
      <c r="U558" s="14">
        <v>2002</v>
      </c>
      <c r="V558">
        <f>IF(VLOOKUP(D558,Sku_Consolidated!A2:S948,19,FALSE)="SHOWCASE", VLOOKUP(U558,Store_Showcase!B2:C134,2, FALSE), IF(VLOOKUP(D558,Sku_Consolidated!A2:S948,19,FALSE)="VAM",VLOOKUP(U558,Store_VAM!B2:C271,2, FALSE),VLOOKUP(U558,Store_SRP!B2:C103,2, FALSE)))</f>
      </c>
      <c r="W558">
        <f>VLOOKUP(D558,Sku_Consolidated!A2:G948, 7, FALSE)</f>
      </c>
      <c r="X558">
        <f>VLOOKUP(D558,Sku_Consolidated!A2:K948, 11, FALSE)</f>
      </c>
      <c r="Y558">
        <f>VLOOKUP(D558,Sku_Consolidated!A2:H948, 8, FALSE)</f>
      </c>
      <c r="Z558">
        <f>VLOOKUP(D558,Sku_Consolidated!A2:I948, 9, FALSE)</f>
      </c>
      <c r="AA558" t="s">
        <v>41</v>
      </c>
      <c r="AB558">
        <f>VLOOKUP(D558,Sku_Consolidated!A2:E948, {5}, FALSE)</f>
      </c>
      <c r="AC558">
        <f>IF(VLOOKUP(D558,Sku_Consolidated!A2:S948,19,FALSE)="SHOWCASE", VLOOKUP(U558,Store_Showcase!B2:N134,13, FALSE), IF(VLOOKUP(D558,Sku_Consolidated!A2:S948,19,FALSE)="VAM",VLOOKUP(U558,Store_VAM!B2:N271,13, FALSE),VLOOKUP(U558,Store_SRP!B2:N103,13, FALSE)))</f>
      </c>
      <c r="AD558">
        <f>IF(IFERROR(AC558,TRUE)=TRUE, "-","OK")</f>
      </c>
      <c r="AE558">
        <f>IF(IFERROR(VLOOKUP(U558,Store_Showcase!B2:H134,{5}, FALSE), TRUE)=TRUE, IF(IFERROR(VLOOKUP(U558,Store_SRP!B2:H103,{5}, FALSE), TRUE)=TRUE,VLOOKUP(U558,Store_VAM!B2:H271,{5}, FALSE),VLOOKUP(U558,Store_SRP!B2:H103,{5}, FALSE)), VLOOKUP(U558,Store_Showcase!B2:H134,{5}, FALSE))</f>
      </c>
      <c r="AF558">
        <f>IF(IFERROR(VLOOKUP(U558,Store_Showcase!B2:H134,{6}, FALSE), TRUE)=TRUE, IF(IFERROR(VLOOKUP(U558,Store_SRP!B2:H103,{6}, FALSE), TRUE)=TRUE,VLOOKUP(U558,Store_VAM!B2:H271,{6}, FALSE),VLOOKUP(U558,Store_SRP!B2:H103,{6}, FALSE)), VLOOKUP(U558,Store_Showcase!B2:H134,{6}, FALSE))</f>
      </c>
      <c r="AG558">
        <f>VLOOKUP(D558,Sku_Consolidated!A2:R948,18,FALSE)</f>
      </c>
      <c r="AH558">
        <f>VLOOKUP(D558,Sku_Consolidated!A2:S948,19,FALSE)</f>
      </c>
      <c r="AI558">
        <f>VLOOKUP(D558,Sku_Consolidated!A2:T948,20,FALSE)</f>
      </c>
    </row>
    <row r="559" spans="1:35" x14ac:dyDescent="0.25">
      <c r="A559">
        <v>2024</v>
      </c>
      <c r="B559" t="s">
        <v>30</v>
      </c>
      <c r="C559" t="s">
        <v>31</v>
      </c>
      <c r="D559">
        <v>22843</v>
      </c>
      <c r="E559" t="s">
        <v>255</v>
      </c>
      <c r="F559" s="12" t="s">
        <v>89</v>
      </c>
      <c r="G559" s="12" t="s">
        <v>89</v>
      </c>
      <c r="H559" t="s">
        <v>10</v>
      </c>
      <c r="I559" s="13" t="s">
        <v>920</v>
      </c>
      <c r="J559" s="13">
        <f>IF(H559="EA", I559, 0)</f>
      </c>
      <c r="K559" s="13">
        <f>IF(H559="KG", I559, I559 * VLOOKUP(D559,Sku_Consolidated!A2:U948,21,FALSE))</f>
      </c>
      <c r="L559" s="14" t="s">
        <v>36</v>
      </c>
      <c r="M559">
        <v>88</v>
      </c>
      <c r="N559" s="14" t="s">
        <v>921</v>
      </c>
      <c r="O559" s="14" t="s">
        <v>922</v>
      </c>
      <c r="P559" s="14" t="s">
        <v>36</v>
      </c>
      <c r="Q559" s="14" t="s">
        <v>922</v>
      </c>
      <c r="R559">
        <f>IF(IFERROR(VLOOKUP(U559,Store_Showcase!B2:H134,7, FALSE), TRUE)=TRUE, IF(IFERROR(VLOOKUP(U559,Store_SRP!B2:H103,7, FALSE), TRUE)=TRUE,VLOOKUP(U559,Store_VAM!B2:H271,7, FALSE),VLOOKUP(U559,Store_SRP!B2:H103,7, FALSE)), VLOOKUP(U559,Store_Showcase!B2:H134,7, FALSE))</f>
      </c>
      <c r="S559">
        <f>IF(IFERROR(VLOOKUP(U559,Store_Showcase!B2:K134,10, FALSE), TRUE)=TRUE, IF(IFERROR(VLOOKUP(U559,Store_SRP!B2:K103,10, FALSE), TRUE)=TRUE,VLOOKUP(U559,Store_VAM!B2:K271,10, FALSE),VLOOKUP(U559,Store_SRP!B2:K103,10, FALSE)), VLOOKUP(U559,Store_Showcase!B2:K134,10, FALSE))</f>
      </c>
      <c r="T559">
        <f>IF(VLOOKUP(D559,Sku_Consolidated!A2:S948,19,FALSE)="SHOWCASE", VLOOKUP(U559,Store_Showcase!B2:L134,11, FALSE), IF(VLOOKUP(D559,Sku_Consolidated!A2:S948,19,FALSE)="VAM",VLOOKUP(U559,Store_VAM!B2:L271,11, FALSE),VLOOKUP(U559,Store_SRP!B2:L103,11, FALSE)))</f>
      </c>
      <c r="U559" s="14">
        <v>2002</v>
      </c>
      <c r="V559">
        <f>IF(VLOOKUP(D559,Sku_Consolidated!A2:S948,19,FALSE)="SHOWCASE", VLOOKUP(U559,Store_Showcase!B2:C134,2, FALSE), IF(VLOOKUP(D559,Sku_Consolidated!A2:S948,19,FALSE)="VAM",VLOOKUP(U559,Store_VAM!B2:C271,2, FALSE),VLOOKUP(U559,Store_SRP!B2:C103,2, FALSE)))</f>
      </c>
      <c r="W559">
        <f>VLOOKUP(D559,Sku_Consolidated!A2:G948, 7, FALSE)</f>
      </c>
      <c r="X559">
        <f>VLOOKUP(D559,Sku_Consolidated!A2:K948, 11, FALSE)</f>
      </c>
      <c r="Y559">
        <f>VLOOKUP(D559,Sku_Consolidated!A2:H948, 8, FALSE)</f>
      </c>
      <c r="Z559">
        <f>VLOOKUP(D559,Sku_Consolidated!A2:I948, 9, FALSE)</f>
      </c>
      <c r="AA559" t="s">
        <v>41</v>
      </c>
      <c r="AB559">
        <f>VLOOKUP(D559,Sku_Consolidated!A2:E948, {5}, FALSE)</f>
      </c>
      <c r="AC559">
        <f>IF(VLOOKUP(D559,Sku_Consolidated!A2:S948,19,FALSE)="SHOWCASE", VLOOKUP(U559,Store_Showcase!B2:N134,13, FALSE), IF(VLOOKUP(D559,Sku_Consolidated!A2:S948,19,FALSE)="VAM",VLOOKUP(U559,Store_VAM!B2:N271,13, FALSE),VLOOKUP(U559,Store_SRP!B2:N103,13, FALSE)))</f>
      </c>
      <c r="AD559">
        <f>IF(IFERROR(AC559,TRUE)=TRUE, "-","OK")</f>
      </c>
      <c r="AE559">
        <f>IF(IFERROR(VLOOKUP(U559,Store_Showcase!B2:H134,{5}, FALSE), TRUE)=TRUE, IF(IFERROR(VLOOKUP(U559,Store_SRP!B2:H103,{5}, FALSE), TRUE)=TRUE,VLOOKUP(U559,Store_VAM!B2:H271,{5}, FALSE),VLOOKUP(U559,Store_SRP!B2:H103,{5}, FALSE)), VLOOKUP(U559,Store_Showcase!B2:H134,{5}, FALSE))</f>
      </c>
      <c r="AF559">
        <f>IF(IFERROR(VLOOKUP(U559,Store_Showcase!B2:H134,{6}, FALSE), TRUE)=TRUE, IF(IFERROR(VLOOKUP(U559,Store_SRP!B2:H103,{6}, FALSE), TRUE)=TRUE,VLOOKUP(U559,Store_VAM!B2:H271,{6}, FALSE),VLOOKUP(U559,Store_SRP!B2:H103,{6}, FALSE)), VLOOKUP(U559,Store_Showcase!B2:H134,{6}, FALSE))</f>
      </c>
      <c r="AG559">
        <f>VLOOKUP(D559,Sku_Consolidated!A2:R948,18,FALSE)</f>
      </c>
      <c r="AH559">
        <f>VLOOKUP(D559,Sku_Consolidated!A2:S948,19,FALSE)</f>
      </c>
      <c r="AI559">
        <f>VLOOKUP(D559,Sku_Consolidated!A2:T948,20,FALSE)</f>
      </c>
    </row>
    <row r="560" spans="1:35" x14ac:dyDescent="0.25">
      <c r="A560">
        <v>2024</v>
      </c>
      <c r="B560" t="s">
        <v>30</v>
      </c>
      <c r="C560" t="s">
        <v>31</v>
      </c>
      <c r="D560">
        <v>21825</v>
      </c>
      <c r="E560" t="s">
        <v>206</v>
      </c>
      <c r="F560" s="12" t="s">
        <v>90</v>
      </c>
      <c r="G560" s="12" t="s">
        <v>90</v>
      </c>
      <c r="H560" t="s">
        <v>10</v>
      </c>
      <c r="I560" s="13" t="s">
        <v>873</v>
      </c>
      <c r="J560" s="13">
        <f>IF(H560="EA", I560, 0)</f>
      </c>
      <c r="K560" s="13">
        <f>IF(H560="KG", I560, I560 * VLOOKUP(D560,Sku_Consolidated!A2:U948,21,FALSE))</f>
      </c>
      <c r="L560" s="14" t="s">
        <v>36</v>
      </c>
      <c r="M560">
        <v>88</v>
      </c>
      <c r="N560" s="14" t="s">
        <v>923</v>
      </c>
      <c r="O560" s="14" t="s">
        <v>924</v>
      </c>
      <c r="P560" s="14" t="s">
        <v>36</v>
      </c>
      <c r="Q560" s="14" t="s">
        <v>924</v>
      </c>
      <c r="R560">
        <f>IF(IFERROR(VLOOKUP(U560,Store_Showcase!B2:H134,7, FALSE), TRUE)=TRUE, IF(IFERROR(VLOOKUP(U560,Store_SRP!B2:H103,7, FALSE), TRUE)=TRUE,VLOOKUP(U560,Store_VAM!B2:H271,7, FALSE),VLOOKUP(U560,Store_SRP!B2:H103,7, FALSE)), VLOOKUP(U560,Store_Showcase!B2:H134,7, FALSE))</f>
      </c>
      <c r="S560">
        <f>IF(IFERROR(VLOOKUP(U560,Store_Showcase!B2:K134,10, FALSE), TRUE)=TRUE, IF(IFERROR(VLOOKUP(U560,Store_SRP!B2:K103,10, FALSE), TRUE)=TRUE,VLOOKUP(U560,Store_VAM!B2:K271,10, FALSE),VLOOKUP(U560,Store_SRP!B2:K103,10, FALSE)), VLOOKUP(U560,Store_Showcase!B2:K134,10, FALSE))</f>
      </c>
      <c r="T560">
        <f>IF(VLOOKUP(D560,Sku_Consolidated!A2:S948,19,FALSE)="SHOWCASE", VLOOKUP(U560,Store_Showcase!B2:L134,11, FALSE), IF(VLOOKUP(D560,Sku_Consolidated!A2:S948,19,FALSE)="VAM",VLOOKUP(U560,Store_VAM!B2:L271,11, FALSE),VLOOKUP(U560,Store_SRP!B2:L103,11, FALSE)))</f>
      </c>
      <c r="U560" s="14">
        <v>2002</v>
      </c>
      <c r="V560">
        <f>IF(VLOOKUP(D560,Sku_Consolidated!A2:S948,19,FALSE)="SHOWCASE", VLOOKUP(U560,Store_Showcase!B2:C134,2, FALSE), IF(VLOOKUP(D560,Sku_Consolidated!A2:S948,19,FALSE)="VAM",VLOOKUP(U560,Store_VAM!B2:C271,2, FALSE),VLOOKUP(U560,Store_SRP!B2:C103,2, FALSE)))</f>
      </c>
      <c r="W560">
        <f>VLOOKUP(D560,Sku_Consolidated!A2:G948, 7, FALSE)</f>
      </c>
      <c r="X560">
        <f>VLOOKUP(D560,Sku_Consolidated!A2:K948, 11, FALSE)</f>
      </c>
      <c r="Y560">
        <f>VLOOKUP(D560,Sku_Consolidated!A2:H948, 8, FALSE)</f>
      </c>
      <c r="Z560">
        <f>VLOOKUP(D560,Sku_Consolidated!A2:I948, 9, FALSE)</f>
      </c>
      <c r="AA560" t="s">
        <v>41</v>
      </c>
      <c r="AB560">
        <f>VLOOKUP(D560,Sku_Consolidated!A2:E948, {5}, FALSE)</f>
      </c>
      <c r="AC560">
        <f>IF(VLOOKUP(D560,Sku_Consolidated!A2:S948,19,FALSE)="SHOWCASE", VLOOKUP(U560,Store_Showcase!B2:N134,13, FALSE), IF(VLOOKUP(D560,Sku_Consolidated!A2:S948,19,FALSE)="VAM",VLOOKUP(U560,Store_VAM!B2:N271,13, FALSE),VLOOKUP(U560,Store_SRP!B2:N103,13, FALSE)))</f>
      </c>
      <c r="AD560">
        <f>IF(IFERROR(AC560,TRUE)=TRUE, "-","OK")</f>
      </c>
      <c r="AE560">
        <f>IF(IFERROR(VLOOKUP(U560,Store_Showcase!B2:H134,{5}, FALSE), TRUE)=TRUE, IF(IFERROR(VLOOKUP(U560,Store_SRP!B2:H103,{5}, FALSE), TRUE)=TRUE,VLOOKUP(U560,Store_VAM!B2:H271,{5}, FALSE),VLOOKUP(U560,Store_SRP!B2:H103,{5}, FALSE)), VLOOKUP(U560,Store_Showcase!B2:H134,{5}, FALSE))</f>
      </c>
      <c r="AF560">
        <f>IF(IFERROR(VLOOKUP(U560,Store_Showcase!B2:H134,{6}, FALSE), TRUE)=TRUE, IF(IFERROR(VLOOKUP(U560,Store_SRP!B2:H103,{6}, FALSE), TRUE)=TRUE,VLOOKUP(U560,Store_VAM!B2:H271,{6}, FALSE),VLOOKUP(U560,Store_SRP!B2:H103,{6}, FALSE)), VLOOKUP(U560,Store_Showcase!B2:H134,{6}, FALSE))</f>
      </c>
      <c r="AG560">
        <f>VLOOKUP(D560,Sku_Consolidated!A2:R948,18,FALSE)</f>
      </c>
      <c r="AH560">
        <f>VLOOKUP(D560,Sku_Consolidated!A2:S948,19,FALSE)</f>
      </c>
      <c r="AI560">
        <f>VLOOKUP(D560,Sku_Consolidated!A2:T948,20,FALSE)</f>
      </c>
    </row>
    <row r="561" spans="1:35" x14ac:dyDescent="0.25">
      <c r="A561">
        <v>2024</v>
      </c>
      <c r="B561" t="s">
        <v>30</v>
      </c>
      <c r="C561" t="s">
        <v>31</v>
      </c>
      <c r="D561">
        <v>21827</v>
      </c>
      <c r="E561" t="s">
        <v>210</v>
      </c>
      <c r="F561" s="12" t="s">
        <v>90</v>
      </c>
      <c r="G561" s="12" t="s">
        <v>90</v>
      </c>
      <c r="H561" t="s">
        <v>10</v>
      </c>
      <c r="I561" s="13" t="s">
        <v>765</v>
      </c>
      <c r="J561" s="13">
        <f>IF(H561="EA", I561, 0)</f>
      </c>
      <c r="K561" s="13">
        <f>IF(H561="KG", I561, I561 * VLOOKUP(D561,Sku_Consolidated!A2:U948,21,FALSE))</f>
      </c>
      <c r="L561" s="14" t="s">
        <v>36</v>
      </c>
      <c r="M561">
        <v>88</v>
      </c>
      <c r="N561" s="14" t="s">
        <v>925</v>
      </c>
      <c r="O561" s="14" t="s">
        <v>926</v>
      </c>
      <c r="P561" s="14" t="s">
        <v>927</v>
      </c>
      <c r="Q561" s="14" t="s">
        <v>928</v>
      </c>
      <c r="R561">
        <f>IF(IFERROR(VLOOKUP(U561,Store_Showcase!B2:H134,7, FALSE), TRUE)=TRUE, IF(IFERROR(VLOOKUP(U561,Store_SRP!B2:H103,7, FALSE), TRUE)=TRUE,VLOOKUP(U561,Store_VAM!B2:H271,7, FALSE),VLOOKUP(U561,Store_SRP!B2:H103,7, FALSE)), VLOOKUP(U561,Store_Showcase!B2:H134,7, FALSE))</f>
      </c>
      <c r="S561">
        <f>IF(IFERROR(VLOOKUP(U561,Store_Showcase!B2:K134,10, FALSE), TRUE)=TRUE, IF(IFERROR(VLOOKUP(U561,Store_SRP!B2:K103,10, FALSE), TRUE)=TRUE,VLOOKUP(U561,Store_VAM!B2:K271,10, FALSE),VLOOKUP(U561,Store_SRP!B2:K103,10, FALSE)), VLOOKUP(U561,Store_Showcase!B2:K134,10, FALSE))</f>
      </c>
      <c r="T561">
        <f>IF(VLOOKUP(D561,Sku_Consolidated!A2:S948,19,FALSE)="SHOWCASE", VLOOKUP(U561,Store_Showcase!B2:L134,11, FALSE), IF(VLOOKUP(D561,Sku_Consolidated!A2:S948,19,FALSE)="VAM",VLOOKUP(U561,Store_VAM!B2:L271,11, FALSE),VLOOKUP(U561,Store_SRP!B2:L103,11, FALSE)))</f>
      </c>
      <c r="U561" s="14">
        <v>2002</v>
      </c>
      <c r="V561">
        <f>IF(VLOOKUP(D561,Sku_Consolidated!A2:S948,19,FALSE)="SHOWCASE", VLOOKUP(U561,Store_Showcase!B2:C134,2, FALSE), IF(VLOOKUP(D561,Sku_Consolidated!A2:S948,19,FALSE)="VAM",VLOOKUP(U561,Store_VAM!B2:C271,2, FALSE),VLOOKUP(U561,Store_SRP!B2:C103,2, FALSE)))</f>
      </c>
      <c r="W561">
        <f>VLOOKUP(D561,Sku_Consolidated!A2:G948, 7, FALSE)</f>
      </c>
      <c r="X561">
        <f>VLOOKUP(D561,Sku_Consolidated!A2:K948, 11, FALSE)</f>
      </c>
      <c r="Y561">
        <f>VLOOKUP(D561,Sku_Consolidated!A2:H948, 8, FALSE)</f>
      </c>
      <c r="Z561">
        <f>VLOOKUP(D561,Sku_Consolidated!A2:I948, 9, FALSE)</f>
      </c>
      <c r="AA561" t="s">
        <v>41</v>
      </c>
      <c r="AB561">
        <f>VLOOKUP(D561,Sku_Consolidated!A2:E948, {5}, FALSE)</f>
      </c>
      <c r="AC561">
        <f>IF(VLOOKUP(D561,Sku_Consolidated!A2:S948,19,FALSE)="SHOWCASE", VLOOKUP(U561,Store_Showcase!B2:N134,13, FALSE), IF(VLOOKUP(D561,Sku_Consolidated!A2:S948,19,FALSE)="VAM",VLOOKUP(U561,Store_VAM!B2:N271,13, FALSE),VLOOKUP(U561,Store_SRP!B2:N103,13, FALSE)))</f>
      </c>
      <c r="AD561">
        <f>IF(IFERROR(AC561,TRUE)=TRUE, "-","OK")</f>
      </c>
      <c r="AE561">
        <f>IF(IFERROR(VLOOKUP(U561,Store_Showcase!B2:H134,{5}, FALSE), TRUE)=TRUE, IF(IFERROR(VLOOKUP(U561,Store_SRP!B2:H103,{5}, FALSE), TRUE)=TRUE,VLOOKUP(U561,Store_VAM!B2:H271,{5}, FALSE),VLOOKUP(U561,Store_SRP!B2:H103,{5}, FALSE)), VLOOKUP(U561,Store_Showcase!B2:H134,{5}, FALSE))</f>
      </c>
      <c r="AF561">
        <f>IF(IFERROR(VLOOKUP(U561,Store_Showcase!B2:H134,{6}, FALSE), TRUE)=TRUE, IF(IFERROR(VLOOKUP(U561,Store_SRP!B2:H103,{6}, FALSE), TRUE)=TRUE,VLOOKUP(U561,Store_VAM!B2:H271,{6}, FALSE),VLOOKUP(U561,Store_SRP!B2:H103,{6}, FALSE)), VLOOKUP(U561,Store_Showcase!B2:H134,{6}, FALSE))</f>
      </c>
      <c r="AG561">
        <f>VLOOKUP(D561,Sku_Consolidated!A2:R948,18,FALSE)</f>
      </c>
      <c r="AH561">
        <f>VLOOKUP(D561,Sku_Consolidated!A2:S948,19,FALSE)</f>
      </c>
      <c r="AI561">
        <f>VLOOKUP(D561,Sku_Consolidated!A2:T948,20,FALSE)</f>
      </c>
    </row>
    <row r="562" spans="1:35" x14ac:dyDescent="0.25">
      <c r="A562">
        <v>2024</v>
      </c>
      <c r="B562" t="s">
        <v>30</v>
      </c>
      <c r="C562" t="s">
        <v>31</v>
      </c>
      <c r="D562">
        <v>21832</v>
      </c>
      <c r="E562" t="s">
        <v>264</v>
      </c>
      <c r="F562" s="12" t="s">
        <v>90</v>
      </c>
      <c r="G562" s="12" t="s">
        <v>90</v>
      </c>
      <c r="H562" t="s">
        <v>10</v>
      </c>
      <c r="I562" s="13" t="s">
        <v>819</v>
      </c>
      <c r="J562" s="13">
        <f>IF(H562="EA", I562, 0)</f>
      </c>
      <c r="K562" s="13">
        <f>IF(H562="KG", I562, I562 * VLOOKUP(D562,Sku_Consolidated!A2:U948,21,FALSE))</f>
      </c>
      <c r="L562" s="14" t="s">
        <v>36</v>
      </c>
      <c r="M562">
        <v>88</v>
      </c>
      <c r="N562" s="14" t="s">
        <v>929</v>
      </c>
      <c r="O562" s="14" t="s">
        <v>930</v>
      </c>
      <c r="P562" s="14" t="s">
        <v>36</v>
      </c>
      <c r="Q562" s="14" t="s">
        <v>930</v>
      </c>
      <c r="R562">
        <f>IF(IFERROR(VLOOKUP(U562,Store_Showcase!B2:H134,7, FALSE), TRUE)=TRUE, IF(IFERROR(VLOOKUP(U562,Store_SRP!B2:H103,7, FALSE), TRUE)=TRUE,VLOOKUP(U562,Store_VAM!B2:H271,7, FALSE),VLOOKUP(U562,Store_SRP!B2:H103,7, FALSE)), VLOOKUP(U562,Store_Showcase!B2:H134,7, FALSE))</f>
      </c>
      <c r="S562">
        <f>IF(IFERROR(VLOOKUP(U562,Store_Showcase!B2:K134,10, FALSE), TRUE)=TRUE, IF(IFERROR(VLOOKUP(U562,Store_SRP!B2:K103,10, FALSE), TRUE)=TRUE,VLOOKUP(U562,Store_VAM!B2:K271,10, FALSE),VLOOKUP(U562,Store_SRP!B2:K103,10, FALSE)), VLOOKUP(U562,Store_Showcase!B2:K134,10, FALSE))</f>
      </c>
      <c r="T562">
        <f>IF(VLOOKUP(D562,Sku_Consolidated!A2:S948,19,FALSE)="SHOWCASE", VLOOKUP(U562,Store_Showcase!B2:L134,11, FALSE), IF(VLOOKUP(D562,Sku_Consolidated!A2:S948,19,FALSE)="VAM",VLOOKUP(U562,Store_VAM!B2:L271,11, FALSE),VLOOKUP(U562,Store_SRP!B2:L103,11, FALSE)))</f>
      </c>
      <c r="U562" s="14">
        <v>2002</v>
      </c>
      <c r="V562">
        <f>IF(VLOOKUP(D562,Sku_Consolidated!A2:S948,19,FALSE)="SHOWCASE", VLOOKUP(U562,Store_Showcase!B2:C134,2, FALSE), IF(VLOOKUP(D562,Sku_Consolidated!A2:S948,19,FALSE)="VAM",VLOOKUP(U562,Store_VAM!B2:C271,2, FALSE),VLOOKUP(U562,Store_SRP!B2:C103,2, FALSE)))</f>
      </c>
      <c r="W562">
        <f>VLOOKUP(D562,Sku_Consolidated!A2:G948, 7, FALSE)</f>
      </c>
      <c r="X562">
        <f>VLOOKUP(D562,Sku_Consolidated!A2:K948, 11, FALSE)</f>
      </c>
      <c r="Y562">
        <f>VLOOKUP(D562,Sku_Consolidated!A2:H948, 8, FALSE)</f>
      </c>
      <c r="Z562">
        <f>VLOOKUP(D562,Sku_Consolidated!A2:I948, 9, FALSE)</f>
      </c>
      <c r="AA562" t="s">
        <v>41</v>
      </c>
      <c r="AB562">
        <f>VLOOKUP(D562,Sku_Consolidated!A2:E948, {5}, FALSE)</f>
      </c>
      <c r="AC562">
        <f>IF(VLOOKUP(D562,Sku_Consolidated!A2:S948,19,FALSE)="SHOWCASE", VLOOKUP(U562,Store_Showcase!B2:N134,13, FALSE), IF(VLOOKUP(D562,Sku_Consolidated!A2:S948,19,FALSE)="VAM",VLOOKUP(U562,Store_VAM!B2:N271,13, FALSE),VLOOKUP(U562,Store_SRP!B2:N103,13, FALSE)))</f>
      </c>
      <c r="AD562">
        <f>IF(IFERROR(AC562,TRUE)=TRUE, "-","OK")</f>
      </c>
      <c r="AE562">
        <f>IF(IFERROR(VLOOKUP(U562,Store_Showcase!B2:H134,{5}, FALSE), TRUE)=TRUE, IF(IFERROR(VLOOKUP(U562,Store_SRP!B2:H103,{5}, FALSE), TRUE)=TRUE,VLOOKUP(U562,Store_VAM!B2:H271,{5}, FALSE),VLOOKUP(U562,Store_SRP!B2:H103,{5}, FALSE)), VLOOKUP(U562,Store_Showcase!B2:H134,{5}, FALSE))</f>
      </c>
      <c r="AF562">
        <f>IF(IFERROR(VLOOKUP(U562,Store_Showcase!B2:H134,{6}, FALSE), TRUE)=TRUE, IF(IFERROR(VLOOKUP(U562,Store_SRP!B2:H103,{6}, FALSE), TRUE)=TRUE,VLOOKUP(U562,Store_VAM!B2:H271,{6}, FALSE),VLOOKUP(U562,Store_SRP!B2:H103,{6}, FALSE)), VLOOKUP(U562,Store_Showcase!B2:H134,{6}, FALSE))</f>
      </c>
      <c r="AG562">
        <f>VLOOKUP(D562,Sku_Consolidated!A2:R948,18,FALSE)</f>
      </c>
      <c r="AH562">
        <f>VLOOKUP(D562,Sku_Consolidated!A2:S948,19,FALSE)</f>
      </c>
      <c r="AI562">
        <f>VLOOKUP(D562,Sku_Consolidated!A2:T948,20,FALSE)</f>
      </c>
    </row>
    <row r="563" spans="1:35" x14ac:dyDescent="0.25">
      <c r="A563">
        <v>2024</v>
      </c>
      <c r="B563" t="s">
        <v>30</v>
      </c>
      <c r="C563" t="s">
        <v>31</v>
      </c>
      <c r="D563">
        <v>21834</v>
      </c>
      <c r="E563" t="s">
        <v>216</v>
      </c>
      <c r="F563" s="12" t="s">
        <v>90</v>
      </c>
      <c r="G563" s="12" t="s">
        <v>90</v>
      </c>
      <c r="H563" t="s">
        <v>10</v>
      </c>
      <c r="I563" s="13" t="s">
        <v>241</v>
      </c>
      <c r="J563" s="13">
        <f>IF(H563="EA", I563, 0)</f>
      </c>
      <c r="K563" s="13">
        <f>IF(H563="KG", I563, I563 * VLOOKUP(D563,Sku_Consolidated!A2:U948,21,FALSE))</f>
      </c>
      <c r="L563" s="14" t="s">
        <v>36</v>
      </c>
      <c r="M563">
        <v>88</v>
      </c>
      <c r="N563" s="14" t="s">
        <v>931</v>
      </c>
      <c r="O563" s="14" t="s">
        <v>932</v>
      </c>
      <c r="P563" s="14" t="s">
        <v>36</v>
      </c>
      <c r="Q563" s="14" t="s">
        <v>932</v>
      </c>
      <c r="R563">
        <f>IF(IFERROR(VLOOKUP(U563,Store_Showcase!B2:H134,7, FALSE), TRUE)=TRUE, IF(IFERROR(VLOOKUP(U563,Store_SRP!B2:H103,7, FALSE), TRUE)=TRUE,VLOOKUP(U563,Store_VAM!B2:H271,7, FALSE),VLOOKUP(U563,Store_SRP!B2:H103,7, FALSE)), VLOOKUP(U563,Store_Showcase!B2:H134,7, FALSE))</f>
      </c>
      <c r="S563">
        <f>IF(IFERROR(VLOOKUP(U563,Store_Showcase!B2:K134,10, FALSE), TRUE)=TRUE, IF(IFERROR(VLOOKUP(U563,Store_SRP!B2:K103,10, FALSE), TRUE)=TRUE,VLOOKUP(U563,Store_VAM!B2:K271,10, FALSE),VLOOKUP(U563,Store_SRP!B2:K103,10, FALSE)), VLOOKUP(U563,Store_Showcase!B2:K134,10, FALSE))</f>
      </c>
      <c r="T563">
        <f>IF(VLOOKUP(D563,Sku_Consolidated!A2:S948,19,FALSE)="SHOWCASE", VLOOKUP(U563,Store_Showcase!B2:L134,11, FALSE), IF(VLOOKUP(D563,Sku_Consolidated!A2:S948,19,FALSE)="VAM",VLOOKUP(U563,Store_VAM!B2:L271,11, FALSE),VLOOKUP(U563,Store_SRP!B2:L103,11, FALSE)))</f>
      </c>
      <c r="U563" s="14">
        <v>2002</v>
      </c>
      <c r="V563">
        <f>IF(VLOOKUP(D563,Sku_Consolidated!A2:S948,19,FALSE)="SHOWCASE", VLOOKUP(U563,Store_Showcase!B2:C134,2, FALSE), IF(VLOOKUP(D563,Sku_Consolidated!A2:S948,19,FALSE)="VAM",VLOOKUP(U563,Store_VAM!B2:C271,2, FALSE),VLOOKUP(U563,Store_SRP!B2:C103,2, FALSE)))</f>
      </c>
      <c r="W563">
        <f>VLOOKUP(D563,Sku_Consolidated!A2:G948, 7, FALSE)</f>
      </c>
      <c r="X563">
        <f>VLOOKUP(D563,Sku_Consolidated!A2:K948, 11, FALSE)</f>
      </c>
      <c r="Y563">
        <f>VLOOKUP(D563,Sku_Consolidated!A2:H948, 8, FALSE)</f>
      </c>
      <c r="Z563">
        <f>VLOOKUP(D563,Sku_Consolidated!A2:I948, 9, FALSE)</f>
      </c>
      <c r="AA563" t="s">
        <v>41</v>
      </c>
      <c r="AB563">
        <f>VLOOKUP(D563,Sku_Consolidated!A2:E948, {5}, FALSE)</f>
      </c>
      <c r="AC563">
        <f>IF(VLOOKUP(D563,Sku_Consolidated!A2:S948,19,FALSE)="SHOWCASE", VLOOKUP(U563,Store_Showcase!B2:N134,13, FALSE), IF(VLOOKUP(D563,Sku_Consolidated!A2:S948,19,FALSE)="VAM",VLOOKUP(U563,Store_VAM!B2:N271,13, FALSE),VLOOKUP(U563,Store_SRP!B2:N103,13, FALSE)))</f>
      </c>
      <c r="AD563">
        <f>IF(IFERROR(AC563,TRUE)=TRUE, "-","OK")</f>
      </c>
      <c r="AE563">
        <f>IF(IFERROR(VLOOKUP(U563,Store_Showcase!B2:H134,{5}, FALSE), TRUE)=TRUE, IF(IFERROR(VLOOKUP(U563,Store_SRP!B2:H103,{5}, FALSE), TRUE)=TRUE,VLOOKUP(U563,Store_VAM!B2:H271,{5}, FALSE),VLOOKUP(U563,Store_SRP!B2:H103,{5}, FALSE)), VLOOKUP(U563,Store_Showcase!B2:H134,{5}, FALSE))</f>
      </c>
      <c r="AF563">
        <f>IF(IFERROR(VLOOKUP(U563,Store_Showcase!B2:H134,{6}, FALSE), TRUE)=TRUE, IF(IFERROR(VLOOKUP(U563,Store_SRP!B2:H103,{6}, FALSE), TRUE)=TRUE,VLOOKUP(U563,Store_VAM!B2:H271,{6}, FALSE),VLOOKUP(U563,Store_SRP!B2:H103,{6}, FALSE)), VLOOKUP(U563,Store_Showcase!B2:H134,{6}, FALSE))</f>
      </c>
      <c r="AG563">
        <f>VLOOKUP(D563,Sku_Consolidated!A2:R948,18,FALSE)</f>
      </c>
      <c r="AH563">
        <f>VLOOKUP(D563,Sku_Consolidated!A2:S948,19,FALSE)</f>
      </c>
      <c r="AI563">
        <f>VLOOKUP(D563,Sku_Consolidated!A2:T948,20,FALSE)</f>
      </c>
    </row>
    <row r="564" spans="1:35" x14ac:dyDescent="0.25">
      <c r="A564">
        <v>2024</v>
      </c>
      <c r="B564" t="s">
        <v>30</v>
      </c>
      <c r="C564" t="s">
        <v>31</v>
      </c>
      <c r="D564">
        <v>21834</v>
      </c>
      <c r="E564" t="s">
        <v>216</v>
      </c>
      <c r="F564" s="12" t="s">
        <v>90</v>
      </c>
      <c r="G564" s="12" t="s">
        <v>127</v>
      </c>
      <c r="H564" t="s">
        <v>10</v>
      </c>
      <c r="I564" s="13" t="s">
        <v>347</v>
      </c>
      <c r="J564" s="13">
        <f>IF(H564="EA", I564, 0)</f>
      </c>
      <c r="K564" s="13">
        <f>IF(H564="KG", I564, I564 * VLOOKUP(D564,Sku_Consolidated!A2:U948,21,FALSE))</f>
      </c>
      <c r="L564" s="14" t="s">
        <v>36</v>
      </c>
      <c r="M564">
        <v>88</v>
      </c>
      <c r="N564" s="14" t="s">
        <v>348</v>
      </c>
      <c r="O564" s="14" t="s">
        <v>933</v>
      </c>
      <c r="P564" s="14" t="s">
        <v>36</v>
      </c>
      <c r="Q564" s="14" t="s">
        <v>933</v>
      </c>
      <c r="R564">
        <f>IF(IFERROR(VLOOKUP(U564,Store_Showcase!B2:H134,7, FALSE), TRUE)=TRUE, IF(IFERROR(VLOOKUP(U564,Store_SRP!B2:H103,7, FALSE), TRUE)=TRUE,VLOOKUP(U564,Store_VAM!B2:H271,7, FALSE),VLOOKUP(U564,Store_SRP!B2:H103,7, FALSE)), VLOOKUP(U564,Store_Showcase!B2:H134,7, FALSE))</f>
      </c>
      <c r="S564">
        <f>IF(IFERROR(VLOOKUP(U564,Store_Showcase!B2:K134,10, FALSE), TRUE)=TRUE, IF(IFERROR(VLOOKUP(U564,Store_SRP!B2:K103,10, FALSE), TRUE)=TRUE,VLOOKUP(U564,Store_VAM!B2:K271,10, FALSE),VLOOKUP(U564,Store_SRP!B2:K103,10, FALSE)), VLOOKUP(U564,Store_Showcase!B2:K134,10, FALSE))</f>
      </c>
      <c r="T564">
        <f>IF(VLOOKUP(D564,Sku_Consolidated!A2:S948,19,FALSE)="SHOWCASE", VLOOKUP(U564,Store_Showcase!B2:L134,11, FALSE), IF(VLOOKUP(D564,Sku_Consolidated!A2:S948,19,FALSE)="VAM",VLOOKUP(U564,Store_VAM!B2:L271,11, FALSE),VLOOKUP(U564,Store_SRP!B2:L103,11, FALSE)))</f>
      </c>
      <c r="U564" s="14">
        <v>2002</v>
      </c>
      <c r="V564">
        <f>IF(VLOOKUP(D564,Sku_Consolidated!A2:S948,19,FALSE)="SHOWCASE", VLOOKUP(U564,Store_Showcase!B2:C134,2, FALSE), IF(VLOOKUP(D564,Sku_Consolidated!A2:S948,19,FALSE)="VAM",VLOOKUP(U564,Store_VAM!B2:C271,2, FALSE),VLOOKUP(U564,Store_SRP!B2:C103,2, FALSE)))</f>
      </c>
      <c r="W564">
        <f>VLOOKUP(D564,Sku_Consolidated!A2:G948, 7, FALSE)</f>
      </c>
      <c r="X564">
        <f>VLOOKUP(D564,Sku_Consolidated!A2:K948, 11, FALSE)</f>
      </c>
      <c r="Y564">
        <f>VLOOKUP(D564,Sku_Consolidated!A2:H948, 8, FALSE)</f>
      </c>
      <c r="Z564">
        <f>VLOOKUP(D564,Sku_Consolidated!A2:I948, 9, FALSE)</f>
      </c>
      <c r="AA564" t="s">
        <v>41</v>
      </c>
      <c r="AB564">
        <f>VLOOKUP(D564,Sku_Consolidated!A2:E948, {5}, FALSE)</f>
      </c>
      <c r="AC564">
        <f>IF(VLOOKUP(D564,Sku_Consolidated!A2:S948,19,FALSE)="SHOWCASE", VLOOKUP(U564,Store_Showcase!B2:N134,13, FALSE), IF(VLOOKUP(D564,Sku_Consolidated!A2:S948,19,FALSE)="VAM",VLOOKUP(U564,Store_VAM!B2:N271,13, FALSE),VLOOKUP(U564,Store_SRP!B2:N103,13, FALSE)))</f>
      </c>
      <c r="AD564">
        <f>IF(IFERROR(AC564,TRUE)=TRUE, "-","OK")</f>
      </c>
      <c r="AE564">
        <f>IF(IFERROR(VLOOKUP(U564,Store_Showcase!B2:H134,{5}, FALSE), TRUE)=TRUE, IF(IFERROR(VLOOKUP(U564,Store_SRP!B2:H103,{5}, FALSE), TRUE)=TRUE,VLOOKUP(U564,Store_VAM!B2:H271,{5}, FALSE),VLOOKUP(U564,Store_SRP!B2:H103,{5}, FALSE)), VLOOKUP(U564,Store_Showcase!B2:H134,{5}, FALSE))</f>
      </c>
      <c r="AF564">
        <f>IF(IFERROR(VLOOKUP(U564,Store_Showcase!B2:H134,{6}, FALSE), TRUE)=TRUE, IF(IFERROR(VLOOKUP(U564,Store_SRP!B2:H103,{6}, FALSE), TRUE)=TRUE,VLOOKUP(U564,Store_VAM!B2:H271,{6}, FALSE),VLOOKUP(U564,Store_SRP!B2:H103,{6}, FALSE)), VLOOKUP(U564,Store_Showcase!B2:H134,{6}, FALSE))</f>
      </c>
      <c r="AG564">
        <f>VLOOKUP(D564,Sku_Consolidated!A2:R948,18,FALSE)</f>
      </c>
      <c r="AH564">
        <f>VLOOKUP(D564,Sku_Consolidated!A2:S948,19,FALSE)</f>
      </c>
      <c r="AI564">
        <f>VLOOKUP(D564,Sku_Consolidated!A2:T948,20,FALSE)</f>
      </c>
    </row>
    <row r="565" spans="1:35" x14ac:dyDescent="0.25">
      <c r="A565">
        <v>2024</v>
      </c>
      <c r="B565" t="s">
        <v>30</v>
      </c>
      <c r="C565" t="s">
        <v>31</v>
      </c>
      <c r="D565">
        <v>21838</v>
      </c>
      <c r="E565" t="s">
        <v>275</v>
      </c>
      <c r="F565" s="12" t="s">
        <v>90</v>
      </c>
      <c r="G565" s="12" t="s">
        <v>90</v>
      </c>
      <c r="H565" t="s">
        <v>10</v>
      </c>
      <c r="I565" s="13" t="s">
        <v>233</v>
      </c>
      <c r="J565" s="13">
        <f>IF(H565="EA", I565, 0)</f>
      </c>
      <c r="K565" s="13">
        <f>IF(H565="KG", I565, I565 * VLOOKUP(D565,Sku_Consolidated!A2:U948,21,FALSE))</f>
      </c>
      <c r="L565" s="14" t="s">
        <v>36</v>
      </c>
      <c r="M565">
        <v>88</v>
      </c>
      <c r="N565" s="14" t="s">
        <v>934</v>
      </c>
      <c r="O565" s="14" t="s">
        <v>935</v>
      </c>
      <c r="P565" s="14" t="s">
        <v>36</v>
      </c>
      <c r="Q565" s="14" t="s">
        <v>935</v>
      </c>
      <c r="R565">
        <f>IF(IFERROR(VLOOKUP(U565,Store_Showcase!B2:H134,7, FALSE), TRUE)=TRUE, IF(IFERROR(VLOOKUP(U565,Store_SRP!B2:H103,7, FALSE), TRUE)=TRUE,VLOOKUP(U565,Store_VAM!B2:H271,7, FALSE),VLOOKUP(U565,Store_SRP!B2:H103,7, FALSE)), VLOOKUP(U565,Store_Showcase!B2:H134,7, FALSE))</f>
      </c>
      <c r="S565">
        <f>IF(IFERROR(VLOOKUP(U565,Store_Showcase!B2:K134,10, FALSE), TRUE)=TRUE, IF(IFERROR(VLOOKUP(U565,Store_SRP!B2:K103,10, FALSE), TRUE)=TRUE,VLOOKUP(U565,Store_VAM!B2:K271,10, FALSE),VLOOKUP(U565,Store_SRP!B2:K103,10, FALSE)), VLOOKUP(U565,Store_Showcase!B2:K134,10, FALSE))</f>
      </c>
      <c r="T565">
        <f>IF(VLOOKUP(D565,Sku_Consolidated!A2:S948,19,FALSE)="SHOWCASE", VLOOKUP(U565,Store_Showcase!B2:L134,11, FALSE), IF(VLOOKUP(D565,Sku_Consolidated!A2:S948,19,FALSE)="VAM",VLOOKUP(U565,Store_VAM!B2:L271,11, FALSE),VLOOKUP(U565,Store_SRP!B2:L103,11, FALSE)))</f>
      </c>
      <c r="U565" s="14">
        <v>2002</v>
      </c>
      <c r="V565">
        <f>IF(VLOOKUP(D565,Sku_Consolidated!A2:S948,19,FALSE)="SHOWCASE", VLOOKUP(U565,Store_Showcase!B2:C134,2, FALSE), IF(VLOOKUP(D565,Sku_Consolidated!A2:S948,19,FALSE)="VAM",VLOOKUP(U565,Store_VAM!B2:C271,2, FALSE),VLOOKUP(U565,Store_SRP!B2:C103,2, FALSE)))</f>
      </c>
      <c r="W565">
        <f>VLOOKUP(D565,Sku_Consolidated!A2:G948, 7, FALSE)</f>
      </c>
      <c r="X565">
        <f>VLOOKUP(D565,Sku_Consolidated!A2:K948, 11, FALSE)</f>
      </c>
      <c r="Y565">
        <f>VLOOKUP(D565,Sku_Consolidated!A2:H948, 8, FALSE)</f>
      </c>
      <c r="Z565">
        <f>VLOOKUP(D565,Sku_Consolidated!A2:I948, 9, FALSE)</f>
      </c>
      <c r="AA565" t="s">
        <v>41</v>
      </c>
      <c r="AB565">
        <f>VLOOKUP(D565,Sku_Consolidated!A2:E948, {5}, FALSE)</f>
      </c>
      <c r="AC565">
        <f>IF(VLOOKUP(D565,Sku_Consolidated!A2:S948,19,FALSE)="SHOWCASE", VLOOKUP(U565,Store_Showcase!B2:N134,13, FALSE), IF(VLOOKUP(D565,Sku_Consolidated!A2:S948,19,FALSE)="VAM",VLOOKUP(U565,Store_VAM!B2:N271,13, FALSE),VLOOKUP(U565,Store_SRP!B2:N103,13, FALSE)))</f>
      </c>
      <c r="AD565">
        <f>IF(IFERROR(AC565,TRUE)=TRUE, "-","OK")</f>
      </c>
      <c r="AE565">
        <f>IF(IFERROR(VLOOKUP(U565,Store_Showcase!B2:H134,{5}, FALSE), TRUE)=TRUE, IF(IFERROR(VLOOKUP(U565,Store_SRP!B2:H103,{5}, FALSE), TRUE)=TRUE,VLOOKUP(U565,Store_VAM!B2:H271,{5}, FALSE),VLOOKUP(U565,Store_SRP!B2:H103,{5}, FALSE)), VLOOKUP(U565,Store_Showcase!B2:H134,{5}, FALSE))</f>
      </c>
      <c r="AF565">
        <f>IF(IFERROR(VLOOKUP(U565,Store_Showcase!B2:H134,{6}, FALSE), TRUE)=TRUE, IF(IFERROR(VLOOKUP(U565,Store_SRP!B2:H103,{6}, FALSE), TRUE)=TRUE,VLOOKUP(U565,Store_VAM!B2:H271,{6}, FALSE),VLOOKUP(U565,Store_SRP!B2:H103,{6}, FALSE)), VLOOKUP(U565,Store_Showcase!B2:H134,{6}, FALSE))</f>
      </c>
      <c r="AG565">
        <f>VLOOKUP(D565,Sku_Consolidated!A2:R948,18,FALSE)</f>
      </c>
      <c r="AH565">
        <f>VLOOKUP(D565,Sku_Consolidated!A2:S948,19,FALSE)</f>
      </c>
      <c r="AI565">
        <f>VLOOKUP(D565,Sku_Consolidated!A2:T948,20,FALSE)</f>
      </c>
    </row>
    <row r="566" spans="1:35" x14ac:dyDescent="0.25">
      <c r="A566">
        <v>2024</v>
      </c>
      <c r="B566" t="s">
        <v>30</v>
      </c>
      <c r="C566" t="s">
        <v>31</v>
      </c>
      <c r="D566">
        <v>21842</v>
      </c>
      <c r="E566" t="s">
        <v>228</v>
      </c>
      <c r="F566" s="12" t="s">
        <v>90</v>
      </c>
      <c r="G566" s="12" t="s">
        <v>90</v>
      </c>
      <c r="H566" t="s">
        <v>10</v>
      </c>
      <c r="I566" s="13" t="s">
        <v>282</v>
      </c>
      <c r="J566" s="13">
        <f>IF(H566="EA", I566, 0)</f>
      </c>
      <c r="K566" s="13">
        <f>IF(H566="KG", I566, I566 * VLOOKUP(D566,Sku_Consolidated!A2:U948,21,FALSE))</f>
      </c>
      <c r="L566" s="14" t="s">
        <v>36</v>
      </c>
      <c r="M566">
        <v>88</v>
      </c>
      <c r="N566" s="14" t="s">
        <v>936</v>
      </c>
      <c r="O566" s="14" t="s">
        <v>937</v>
      </c>
      <c r="P566" s="14" t="s">
        <v>36</v>
      </c>
      <c r="Q566" s="14" t="s">
        <v>937</v>
      </c>
      <c r="R566">
        <f>IF(IFERROR(VLOOKUP(U566,Store_Showcase!B2:H134,7, FALSE), TRUE)=TRUE, IF(IFERROR(VLOOKUP(U566,Store_SRP!B2:H103,7, FALSE), TRUE)=TRUE,VLOOKUP(U566,Store_VAM!B2:H271,7, FALSE),VLOOKUP(U566,Store_SRP!B2:H103,7, FALSE)), VLOOKUP(U566,Store_Showcase!B2:H134,7, FALSE))</f>
      </c>
      <c r="S566">
        <f>IF(IFERROR(VLOOKUP(U566,Store_Showcase!B2:K134,10, FALSE), TRUE)=TRUE, IF(IFERROR(VLOOKUP(U566,Store_SRP!B2:K103,10, FALSE), TRUE)=TRUE,VLOOKUP(U566,Store_VAM!B2:K271,10, FALSE),VLOOKUP(U566,Store_SRP!B2:K103,10, FALSE)), VLOOKUP(U566,Store_Showcase!B2:K134,10, FALSE))</f>
      </c>
      <c r="T566">
        <f>IF(VLOOKUP(D566,Sku_Consolidated!A2:S948,19,FALSE)="SHOWCASE", VLOOKUP(U566,Store_Showcase!B2:L134,11, FALSE), IF(VLOOKUP(D566,Sku_Consolidated!A2:S948,19,FALSE)="VAM",VLOOKUP(U566,Store_VAM!B2:L271,11, FALSE),VLOOKUP(U566,Store_SRP!B2:L103,11, FALSE)))</f>
      </c>
      <c r="U566" s="14">
        <v>2002</v>
      </c>
      <c r="V566">
        <f>IF(VLOOKUP(D566,Sku_Consolidated!A2:S948,19,FALSE)="SHOWCASE", VLOOKUP(U566,Store_Showcase!B2:C134,2, FALSE), IF(VLOOKUP(D566,Sku_Consolidated!A2:S948,19,FALSE)="VAM",VLOOKUP(U566,Store_VAM!B2:C271,2, FALSE),VLOOKUP(U566,Store_SRP!B2:C103,2, FALSE)))</f>
      </c>
      <c r="W566">
        <f>VLOOKUP(D566,Sku_Consolidated!A2:G948, 7, FALSE)</f>
      </c>
      <c r="X566">
        <f>VLOOKUP(D566,Sku_Consolidated!A2:K948, 11, FALSE)</f>
      </c>
      <c r="Y566">
        <f>VLOOKUP(D566,Sku_Consolidated!A2:H948, 8, FALSE)</f>
      </c>
      <c r="Z566">
        <f>VLOOKUP(D566,Sku_Consolidated!A2:I948, 9, FALSE)</f>
      </c>
      <c r="AA566" t="s">
        <v>41</v>
      </c>
      <c r="AB566">
        <f>VLOOKUP(D566,Sku_Consolidated!A2:E948, {5}, FALSE)</f>
      </c>
      <c r="AC566">
        <f>IF(VLOOKUP(D566,Sku_Consolidated!A2:S948,19,FALSE)="SHOWCASE", VLOOKUP(U566,Store_Showcase!B2:N134,13, FALSE), IF(VLOOKUP(D566,Sku_Consolidated!A2:S948,19,FALSE)="VAM",VLOOKUP(U566,Store_VAM!B2:N271,13, FALSE),VLOOKUP(U566,Store_SRP!B2:N103,13, FALSE)))</f>
      </c>
      <c r="AD566">
        <f>IF(IFERROR(AC566,TRUE)=TRUE, "-","OK")</f>
      </c>
      <c r="AE566">
        <f>IF(IFERROR(VLOOKUP(U566,Store_Showcase!B2:H134,{5}, FALSE), TRUE)=TRUE, IF(IFERROR(VLOOKUP(U566,Store_SRP!B2:H103,{5}, FALSE), TRUE)=TRUE,VLOOKUP(U566,Store_VAM!B2:H271,{5}, FALSE),VLOOKUP(U566,Store_SRP!B2:H103,{5}, FALSE)), VLOOKUP(U566,Store_Showcase!B2:H134,{5}, FALSE))</f>
      </c>
      <c r="AF566">
        <f>IF(IFERROR(VLOOKUP(U566,Store_Showcase!B2:H134,{6}, FALSE), TRUE)=TRUE, IF(IFERROR(VLOOKUP(U566,Store_SRP!B2:H103,{6}, FALSE), TRUE)=TRUE,VLOOKUP(U566,Store_VAM!B2:H271,{6}, FALSE),VLOOKUP(U566,Store_SRP!B2:H103,{6}, FALSE)), VLOOKUP(U566,Store_Showcase!B2:H134,{6}, FALSE))</f>
      </c>
      <c r="AG566">
        <f>VLOOKUP(D566,Sku_Consolidated!A2:R948,18,FALSE)</f>
      </c>
      <c r="AH566">
        <f>VLOOKUP(D566,Sku_Consolidated!A2:S948,19,FALSE)</f>
      </c>
      <c r="AI566">
        <f>VLOOKUP(D566,Sku_Consolidated!A2:T948,20,FALSE)</f>
      </c>
    </row>
    <row r="567" spans="1:35" x14ac:dyDescent="0.25">
      <c r="A567">
        <v>2024</v>
      </c>
      <c r="B567" t="s">
        <v>30</v>
      </c>
      <c r="C567" t="s">
        <v>31</v>
      </c>
      <c r="D567">
        <v>21851</v>
      </c>
      <c r="E567" t="s">
        <v>232</v>
      </c>
      <c r="F567" s="12" t="s">
        <v>90</v>
      </c>
      <c r="G567" s="12" t="s">
        <v>90</v>
      </c>
      <c r="H567" t="s">
        <v>10</v>
      </c>
      <c r="I567" s="13" t="s">
        <v>938</v>
      </c>
      <c r="J567" s="13">
        <f>IF(H567="EA", I567, 0)</f>
      </c>
      <c r="K567" s="13">
        <f>IF(H567="KG", I567, I567 * VLOOKUP(D567,Sku_Consolidated!A2:U948,21,FALSE))</f>
      </c>
      <c r="L567" s="14" t="s">
        <v>36</v>
      </c>
      <c r="M567">
        <v>88</v>
      </c>
      <c r="N567" s="14" t="s">
        <v>939</v>
      </c>
      <c r="O567" s="14" t="s">
        <v>940</v>
      </c>
      <c r="P567" s="14" t="s">
        <v>36</v>
      </c>
      <c r="Q567" s="14" t="s">
        <v>940</v>
      </c>
      <c r="R567">
        <f>IF(IFERROR(VLOOKUP(U567,Store_Showcase!B2:H134,7, FALSE), TRUE)=TRUE, IF(IFERROR(VLOOKUP(U567,Store_SRP!B2:H103,7, FALSE), TRUE)=TRUE,VLOOKUP(U567,Store_VAM!B2:H271,7, FALSE),VLOOKUP(U567,Store_SRP!B2:H103,7, FALSE)), VLOOKUP(U567,Store_Showcase!B2:H134,7, FALSE))</f>
      </c>
      <c r="S567">
        <f>IF(IFERROR(VLOOKUP(U567,Store_Showcase!B2:K134,10, FALSE), TRUE)=TRUE, IF(IFERROR(VLOOKUP(U567,Store_SRP!B2:K103,10, FALSE), TRUE)=TRUE,VLOOKUP(U567,Store_VAM!B2:K271,10, FALSE),VLOOKUP(U567,Store_SRP!B2:K103,10, FALSE)), VLOOKUP(U567,Store_Showcase!B2:K134,10, FALSE))</f>
      </c>
      <c r="T567">
        <f>IF(VLOOKUP(D567,Sku_Consolidated!A2:S948,19,FALSE)="SHOWCASE", VLOOKUP(U567,Store_Showcase!B2:L134,11, FALSE), IF(VLOOKUP(D567,Sku_Consolidated!A2:S948,19,FALSE)="VAM",VLOOKUP(U567,Store_VAM!B2:L271,11, FALSE),VLOOKUP(U567,Store_SRP!B2:L103,11, FALSE)))</f>
      </c>
      <c r="U567" s="14">
        <v>2002</v>
      </c>
      <c r="V567">
        <f>IF(VLOOKUP(D567,Sku_Consolidated!A2:S948,19,FALSE)="SHOWCASE", VLOOKUP(U567,Store_Showcase!B2:C134,2, FALSE), IF(VLOOKUP(D567,Sku_Consolidated!A2:S948,19,FALSE)="VAM",VLOOKUP(U567,Store_VAM!B2:C271,2, FALSE),VLOOKUP(U567,Store_SRP!B2:C103,2, FALSE)))</f>
      </c>
      <c r="W567">
        <f>VLOOKUP(D567,Sku_Consolidated!A2:G948, 7, FALSE)</f>
      </c>
      <c r="X567">
        <f>VLOOKUP(D567,Sku_Consolidated!A2:K948, 11, FALSE)</f>
      </c>
      <c r="Y567">
        <f>VLOOKUP(D567,Sku_Consolidated!A2:H948, 8, FALSE)</f>
      </c>
      <c r="Z567">
        <f>VLOOKUP(D567,Sku_Consolidated!A2:I948, 9, FALSE)</f>
      </c>
      <c r="AA567" t="s">
        <v>41</v>
      </c>
      <c r="AB567">
        <f>VLOOKUP(D567,Sku_Consolidated!A2:E948, {5}, FALSE)</f>
      </c>
      <c r="AC567">
        <f>IF(VLOOKUP(D567,Sku_Consolidated!A2:S948,19,FALSE)="SHOWCASE", VLOOKUP(U567,Store_Showcase!B2:N134,13, FALSE), IF(VLOOKUP(D567,Sku_Consolidated!A2:S948,19,FALSE)="VAM",VLOOKUP(U567,Store_VAM!B2:N271,13, FALSE),VLOOKUP(U567,Store_SRP!B2:N103,13, FALSE)))</f>
      </c>
      <c r="AD567">
        <f>IF(IFERROR(AC567,TRUE)=TRUE, "-","OK")</f>
      </c>
      <c r="AE567">
        <f>IF(IFERROR(VLOOKUP(U567,Store_Showcase!B2:H134,{5}, FALSE), TRUE)=TRUE, IF(IFERROR(VLOOKUP(U567,Store_SRP!B2:H103,{5}, FALSE), TRUE)=TRUE,VLOOKUP(U567,Store_VAM!B2:H271,{5}, FALSE),VLOOKUP(U567,Store_SRP!B2:H103,{5}, FALSE)), VLOOKUP(U567,Store_Showcase!B2:H134,{5}, FALSE))</f>
      </c>
      <c r="AF567">
        <f>IF(IFERROR(VLOOKUP(U567,Store_Showcase!B2:H134,{6}, FALSE), TRUE)=TRUE, IF(IFERROR(VLOOKUP(U567,Store_SRP!B2:H103,{6}, FALSE), TRUE)=TRUE,VLOOKUP(U567,Store_VAM!B2:H271,{6}, FALSE),VLOOKUP(U567,Store_SRP!B2:H103,{6}, FALSE)), VLOOKUP(U567,Store_Showcase!B2:H134,{6}, FALSE))</f>
      </c>
      <c r="AG567">
        <f>VLOOKUP(D567,Sku_Consolidated!A2:R948,18,FALSE)</f>
      </c>
      <c r="AH567">
        <f>VLOOKUP(D567,Sku_Consolidated!A2:S948,19,FALSE)</f>
      </c>
      <c r="AI567">
        <f>VLOOKUP(D567,Sku_Consolidated!A2:T948,20,FALSE)</f>
      </c>
    </row>
    <row r="568" spans="1:35" x14ac:dyDescent="0.25">
      <c r="A568">
        <v>2024</v>
      </c>
      <c r="B568" t="s">
        <v>30</v>
      </c>
      <c r="C568" t="s">
        <v>31</v>
      </c>
      <c r="D568">
        <v>21859</v>
      </c>
      <c r="E568" t="s">
        <v>295</v>
      </c>
      <c r="F568" s="12" t="s">
        <v>90</v>
      </c>
      <c r="G568" s="12" t="s">
        <v>90</v>
      </c>
      <c r="H568" t="s">
        <v>10</v>
      </c>
      <c r="I568" s="13" t="s">
        <v>395</v>
      </c>
      <c r="J568" s="13">
        <f>IF(H568="EA", I568, 0)</f>
      </c>
      <c r="K568" s="13">
        <f>IF(H568="KG", I568, I568 * VLOOKUP(D568,Sku_Consolidated!A2:U948,21,FALSE))</f>
      </c>
      <c r="L568" s="14" t="s">
        <v>36</v>
      </c>
      <c r="M568">
        <v>88</v>
      </c>
      <c r="N568" s="14" t="s">
        <v>941</v>
      </c>
      <c r="O568" s="14" t="s">
        <v>942</v>
      </c>
      <c r="P568" s="14" t="s">
        <v>36</v>
      </c>
      <c r="Q568" s="14" t="s">
        <v>942</v>
      </c>
      <c r="R568">
        <f>IF(IFERROR(VLOOKUP(U568,Store_Showcase!B2:H134,7, FALSE), TRUE)=TRUE, IF(IFERROR(VLOOKUP(U568,Store_SRP!B2:H103,7, FALSE), TRUE)=TRUE,VLOOKUP(U568,Store_VAM!B2:H271,7, FALSE),VLOOKUP(U568,Store_SRP!B2:H103,7, FALSE)), VLOOKUP(U568,Store_Showcase!B2:H134,7, FALSE))</f>
      </c>
      <c r="S568">
        <f>IF(IFERROR(VLOOKUP(U568,Store_Showcase!B2:K134,10, FALSE), TRUE)=TRUE, IF(IFERROR(VLOOKUP(U568,Store_SRP!B2:K103,10, FALSE), TRUE)=TRUE,VLOOKUP(U568,Store_VAM!B2:K271,10, FALSE),VLOOKUP(U568,Store_SRP!B2:K103,10, FALSE)), VLOOKUP(U568,Store_Showcase!B2:K134,10, FALSE))</f>
      </c>
      <c r="T568">
        <f>IF(VLOOKUP(D568,Sku_Consolidated!A2:S948,19,FALSE)="SHOWCASE", VLOOKUP(U568,Store_Showcase!B2:L134,11, FALSE), IF(VLOOKUP(D568,Sku_Consolidated!A2:S948,19,FALSE)="VAM",VLOOKUP(U568,Store_VAM!B2:L271,11, FALSE),VLOOKUP(U568,Store_SRP!B2:L103,11, FALSE)))</f>
      </c>
      <c r="U568" s="14">
        <v>2002</v>
      </c>
      <c r="V568">
        <f>IF(VLOOKUP(D568,Sku_Consolidated!A2:S948,19,FALSE)="SHOWCASE", VLOOKUP(U568,Store_Showcase!B2:C134,2, FALSE), IF(VLOOKUP(D568,Sku_Consolidated!A2:S948,19,FALSE)="VAM",VLOOKUP(U568,Store_VAM!B2:C271,2, FALSE),VLOOKUP(U568,Store_SRP!B2:C103,2, FALSE)))</f>
      </c>
      <c r="W568">
        <f>VLOOKUP(D568,Sku_Consolidated!A2:G948, 7, FALSE)</f>
      </c>
      <c r="X568">
        <f>VLOOKUP(D568,Sku_Consolidated!A2:K948, 11, FALSE)</f>
      </c>
      <c r="Y568">
        <f>VLOOKUP(D568,Sku_Consolidated!A2:H948, 8, FALSE)</f>
      </c>
      <c r="Z568">
        <f>VLOOKUP(D568,Sku_Consolidated!A2:I948, 9, FALSE)</f>
      </c>
      <c r="AA568" t="s">
        <v>41</v>
      </c>
      <c r="AB568">
        <f>VLOOKUP(D568,Sku_Consolidated!A2:E948, {5}, FALSE)</f>
      </c>
      <c r="AC568">
        <f>IF(VLOOKUP(D568,Sku_Consolidated!A2:S948,19,FALSE)="SHOWCASE", VLOOKUP(U568,Store_Showcase!B2:N134,13, FALSE), IF(VLOOKUP(D568,Sku_Consolidated!A2:S948,19,FALSE)="VAM",VLOOKUP(U568,Store_VAM!B2:N271,13, FALSE),VLOOKUP(U568,Store_SRP!B2:N103,13, FALSE)))</f>
      </c>
      <c r="AD568">
        <f>IF(IFERROR(AC568,TRUE)=TRUE, "-","OK")</f>
      </c>
      <c r="AE568">
        <f>IF(IFERROR(VLOOKUP(U568,Store_Showcase!B2:H134,{5}, FALSE), TRUE)=TRUE, IF(IFERROR(VLOOKUP(U568,Store_SRP!B2:H103,{5}, FALSE), TRUE)=TRUE,VLOOKUP(U568,Store_VAM!B2:H271,{5}, FALSE),VLOOKUP(U568,Store_SRP!B2:H103,{5}, FALSE)), VLOOKUP(U568,Store_Showcase!B2:H134,{5}, FALSE))</f>
      </c>
      <c r="AF568">
        <f>IF(IFERROR(VLOOKUP(U568,Store_Showcase!B2:H134,{6}, FALSE), TRUE)=TRUE, IF(IFERROR(VLOOKUP(U568,Store_SRP!B2:H103,{6}, FALSE), TRUE)=TRUE,VLOOKUP(U568,Store_VAM!B2:H271,{6}, FALSE),VLOOKUP(U568,Store_SRP!B2:H103,{6}, FALSE)), VLOOKUP(U568,Store_Showcase!B2:H134,{6}, FALSE))</f>
      </c>
      <c r="AG568">
        <f>VLOOKUP(D568,Sku_Consolidated!A2:R948,18,FALSE)</f>
      </c>
      <c r="AH568">
        <f>VLOOKUP(D568,Sku_Consolidated!A2:S948,19,FALSE)</f>
      </c>
      <c r="AI568">
        <f>VLOOKUP(D568,Sku_Consolidated!A2:T948,20,FALSE)</f>
      </c>
    </row>
    <row r="569" spans="1:35" x14ac:dyDescent="0.25">
      <c r="A569">
        <v>2024</v>
      </c>
      <c r="B569" t="s">
        <v>30</v>
      </c>
      <c r="C569" t="s">
        <v>31</v>
      </c>
      <c r="D569">
        <v>21865</v>
      </c>
      <c r="E569" t="s">
        <v>236</v>
      </c>
      <c r="F569" s="12" t="s">
        <v>90</v>
      </c>
      <c r="G569" s="12" t="s">
        <v>90</v>
      </c>
      <c r="H569" t="s">
        <v>10</v>
      </c>
      <c r="I569" s="13" t="s">
        <v>943</v>
      </c>
      <c r="J569" s="13">
        <f>IF(H569="EA", I569, 0)</f>
      </c>
      <c r="K569" s="13">
        <f>IF(H569="KG", I569, I569 * VLOOKUP(D569,Sku_Consolidated!A2:U948,21,FALSE))</f>
      </c>
      <c r="L569" s="14" t="s">
        <v>36</v>
      </c>
      <c r="M569">
        <v>88</v>
      </c>
      <c r="N569" s="14" t="s">
        <v>944</v>
      </c>
      <c r="O569" s="14" t="s">
        <v>945</v>
      </c>
      <c r="P569" s="14" t="s">
        <v>36</v>
      </c>
      <c r="Q569" s="14" t="s">
        <v>945</v>
      </c>
      <c r="R569">
        <f>IF(IFERROR(VLOOKUP(U569,Store_Showcase!B2:H134,7, FALSE), TRUE)=TRUE, IF(IFERROR(VLOOKUP(U569,Store_SRP!B2:H103,7, FALSE), TRUE)=TRUE,VLOOKUP(U569,Store_VAM!B2:H271,7, FALSE),VLOOKUP(U569,Store_SRP!B2:H103,7, FALSE)), VLOOKUP(U569,Store_Showcase!B2:H134,7, FALSE))</f>
      </c>
      <c r="S569">
        <f>IF(IFERROR(VLOOKUP(U569,Store_Showcase!B2:K134,10, FALSE), TRUE)=TRUE, IF(IFERROR(VLOOKUP(U569,Store_SRP!B2:K103,10, FALSE), TRUE)=TRUE,VLOOKUP(U569,Store_VAM!B2:K271,10, FALSE),VLOOKUP(U569,Store_SRP!B2:K103,10, FALSE)), VLOOKUP(U569,Store_Showcase!B2:K134,10, FALSE))</f>
      </c>
      <c r="T569">
        <f>IF(VLOOKUP(D569,Sku_Consolidated!A2:S948,19,FALSE)="SHOWCASE", VLOOKUP(U569,Store_Showcase!B2:L134,11, FALSE), IF(VLOOKUP(D569,Sku_Consolidated!A2:S948,19,FALSE)="VAM",VLOOKUP(U569,Store_VAM!B2:L271,11, FALSE),VLOOKUP(U569,Store_SRP!B2:L103,11, FALSE)))</f>
      </c>
      <c r="U569" s="14">
        <v>2002</v>
      </c>
      <c r="V569">
        <f>IF(VLOOKUP(D569,Sku_Consolidated!A2:S948,19,FALSE)="SHOWCASE", VLOOKUP(U569,Store_Showcase!B2:C134,2, FALSE), IF(VLOOKUP(D569,Sku_Consolidated!A2:S948,19,FALSE)="VAM",VLOOKUP(U569,Store_VAM!B2:C271,2, FALSE),VLOOKUP(U569,Store_SRP!B2:C103,2, FALSE)))</f>
      </c>
      <c r="W569">
        <f>VLOOKUP(D569,Sku_Consolidated!A2:G948, 7, FALSE)</f>
      </c>
      <c r="X569">
        <f>VLOOKUP(D569,Sku_Consolidated!A2:K948, 11, FALSE)</f>
      </c>
      <c r="Y569">
        <f>VLOOKUP(D569,Sku_Consolidated!A2:H948, 8, FALSE)</f>
      </c>
      <c r="Z569">
        <f>VLOOKUP(D569,Sku_Consolidated!A2:I948, 9, FALSE)</f>
      </c>
      <c r="AA569" t="s">
        <v>41</v>
      </c>
      <c r="AB569">
        <f>VLOOKUP(D569,Sku_Consolidated!A2:E948, {5}, FALSE)</f>
      </c>
      <c r="AC569">
        <f>IF(VLOOKUP(D569,Sku_Consolidated!A2:S948,19,FALSE)="SHOWCASE", VLOOKUP(U569,Store_Showcase!B2:N134,13, FALSE), IF(VLOOKUP(D569,Sku_Consolidated!A2:S948,19,FALSE)="VAM",VLOOKUP(U569,Store_VAM!B2:N271,13, FALSE),VLOOKUP(U569,Store_SRP!B2:N103,13, FALSE)))</f>
      </c>
      <c r="AD569">
        <f>IF(IFERROR(AC569,TRUE)=TRUE, "-","OK")</f>
      </c>
      <c r="AE569">
        <f>IF(IFERROR(VLOOKUP(U569,Store_Showcase!B2:H134,{5}, FALSE), TRUE)=TRUE, IF(IFERROR(VLOOKUP(U569,Store_SRP!B2:H103,{5}, FALSE), TRUE)=TRUE,VLOOKUP(U569,Store_VAM!B2:H271,{5}, FALSE),VLOOKUP(U569,Store_SRP!B2:H103,{5}, FALSE)), VLOOKUP(U569,Store_Showcase!B2:H134,{5}, FALSE))</f>
      </c>
      <c r="AF569">
        <f>IF(IFERROR(VLOOKUP(U569,Store_Showcase!B2:H134,{6}, FALSE), TRUE)=TRUE, IF(IFERROR(VLOOKUP(U569,Store_SRP!B2:H103,{6}, FALSE), TRUE)=TRUE,VLOOKUP(U569,Store_VAM!B2:H271,{6}, FALSE),VLOOKUP(U569,Store_SRP!B2:H103,{6}, FALSE)), VLOOKUP(U569,Store_Showcase!B2:H134,{6}, FALSE))</f>
      </c>
      <c r="AG569">
        <f>VLOOKUP(D569,Sku_Consolidated!A2:R948,18,FALSE)</f>
      </c>
      <c r="AH569">
        <f>VLOOKUP(D569,Sku_Consolidated!A2:S948,19,FALSE)</f>
      </c>
      <c r="AI569">
        <f>VLOOKUP(D569,Sku_Consolidated!A2:T948,20,FALSE)</f>
      </c>
    </row>
    <row r="570" spans="1:35" x14ac:dyDescent="0.25">
      <c r="A570">
        <v>2024</v>
      </c>
      <c r="B570" t="s">
        <v>30</v>
      </c>
      <c r="C570" t="s">
        <v>31</v>
      </c>
      <c r="D570">
        <v>21866</v>
      </c>
      <c r="E570" t="s">
        <v>240</v>
      </c>
      <c r="F570" s="12" t="s">
        <v>90</v>
      </c>
      <c r="G570" s="12" t="s">
        <v>90</v>
      </c>
      <c r="H570" t="s">
        <v>10</v>
      </c>
      <c r="I570" s="13" t="s">
        <v>946</v>
      </c>
      <c r="J570" s="13">
        <f>IF(H570="EA", I570, 0)</f>
      </c>
      <c r="K570" s="13">
        <f>IF(H570="KG", I570, I570 * VLOOKUP(D570,Sku_Consolidated!A2:U948,21,FALSE))</f>
      </c>
      <c r="L570" s="14" t="s">
        <v>36</v>
      </c>
      <c r="M570">
        <v>88</v>
      </c>
      <c r="N570" s="14" t="s">
        <v>947</v>
      </c>
      <c r="O570" s="14" t="s">
        <v>948</v>
      </c>
      <c r="P570" s="14" t="s">
        <v>36</v>
      </c>
      <c r="Q570" s="14" t="s">
        <v>948</v>
      </c>
      <c r="R570">
        <f>IF(IFERROR(VLOOKUP(U570,Store_Showcase!B2:H134,7, FALSE), TRUE)=TRUE, IF(IFERROR(VLOOKUP(U570,Store_SRP!B2:H103,7, FALSE), TRUE)=TRUE,VLOOKUP(U570,Store_VAM!B2:H271,7, FALSE),VLOOKUP(U570,Store_SRP!B2:H103,7, FALSE)), VLOOKUP(U570,Store_Showcase!B2:H134,7, FALSE))</f>
      </c>
      <c r="S570">
        <f>IF(IFERROR(VLOOKUP(U570,Store_Showcase!B2:K134,10, FALSE), TRUE)=TRUE, IF(IFERROR(VLOOKUP(U570,Store_SRP!B2:K103,10, FALSE), TRUE)=TRUE,VLOOKUP(U570,Store_VAM!B2:K271,10, FALSE),VLOOKUP(U570,Store_SRP!B2:K103,10, FALSE)), VLOOKUP(U570,Store_Showcase!B2:K134,10, FALSE))</f>
      </c>
      <c r="T570">
        <f>IF(VLOOKUP(D570,Sku_Consolidated!A2:S948,19,FALSE)="SHOWCASE", VLOOKUP(U570,Store_Showcase!B2:L134,11, FALSE), IF(VLOOKUP(D570,Sku_Consolidated!A2:S948,19,FALSE)="VAM",VLOOKUP(U570,Store_VAM!B2:L271,11, FALSE),VLOOKUP(U570,Store_SRP!B2:L103,11, FALSE)))</f>
      </c>
      <c r="U570" s="14">
        <v>2002</v>
      </c>
      <c r="V570">
        <f>IF(VLOOKUP(D570,Sku_Consolidated!A2:S948,19,FALSE)="SHOWCASE", VLOOKUP(U570,Store_Showcase!B2:C134,2, FALSE), IF(VLOOKUP(D570,Sku_Consolidated!A2:S948,19,FALSE)="VAM",VLOOKUP(U570,Store_VAM!B2:C271,2, FALSE),VLOOKUP(U570,Store_SRP!B2:C103,2, FALSE)))</f>
      </c>
      <c r="W570">
        <f>VLOOKUP(D570,Sku_Consolidated!A2:G948, 7, FALSE)</f>
      </c>
      <c r="X570">
        <f>VLOOKUP(D570,Sku_Consolidated!A2:K948, 11, FALSE)</f>
      </c>
      <c r="Y570">
        <f>VLOOKUP(D570,Sku_Consolidated!A2:H948, 8, FALSE)</f>
      </c>
      <c r="Z570">
        <f>VLOOKUP(D570,Sku_Consolidated!A2:I948, 9, FALSE)</f>
      </c>
      <c r="AA570" t="s">
        <v>41</v>
      </c>
      <c r="AB570">
        <f>VLOOKUP(D570,Sku_Consolidated!A2:E948, {5}, FALSE)</f>
      </c>
      <c r="AC570">
        <f>IF(VLOOKUP(D570,Sku_Consolidated!A2:S948,19,FALSE)="SHOWCASE", VLOOKUP(U570,Store_Showcase!B2:N134,13, FALSE), IF(VLOOKUP(D570,Sku_Consolidated!A2:S948,19,FALSE)="VAM",VLOOKUP(U570,Store_VAM!B2:N271,13, FALSE),VLOOKUP(U570,Store_SRP!B2:N103,13, FALSE)))</f>
      </c>
      <c r="AD570">
        <f>IF(IFERROR(AC570,TRUE)=TRUE, "-","OK")</f>
      </c>
      <c r="AE570">
        <f>IF(IFERROR(VLOOKUP(U570,Store_Showcase!B2:H134,{5}, FALSE), TRUE)=TRUE, IF(IFERROR(VLOOKUP(U570,Store_SRP!B2:H103,{5}, FALSE), TRUE)=TRUE,VLOOKUP(U570,Store_VAM!B2:H271,{5}, FALSE),VLOOKUP(U570,Store_SRP!B2:H103,{5}, FALSE)), VLOOKUP(U570,Store_Showcase!B2:H134,{5}, FALSE))</f>
      </c>
      <c r="AF570">
        <f>IF(IFERROR(VLOOKUP(U570,Store_Showcase!B2:H134,{6}, FALSE), TRUE)=TRUE, IF(IFERROR(VLOOKUP(U570,Store_SRP!B2:H103,{6}, FALSE), TRUE)=TRUE,VLOOKUP(U570,Store_VAM!B2:H271,{6}, FALSE),VLOOKUP(U570,Store_SRP!B2:H103,{6}, FALSE)), VLOOKUP(U570,Store_Showcase!B2:H134,{6}, FALSE))</f>
      </c>
      <c r="AG570">
        <f>VLOOKUP(D570,Sku_Consolidated!A2:R948,18,FALSE)</f>
      </c>
      <c r="AH570">
        <f>VLOOKUP(D570,Sku_Consolidated!A2:S948,19,FALSE)</f>
      </c>
      <c r="AI570">
        <f>VLOOKUP(D570,Sku_Consolidated!A2:T948,20,FALSE)</f>
      </c>
    </row>
    <row r="571" spans="1:35" x14ac:dyDescent="0.25">
      <c r="A571">
        <v>2024</v>
      </c>
      <c r="B571" t="s">
        <v>30</v>
      </c>
      <c r="C571" t="s">
        <v>31</v>
      </c>
      <c r="D571">
        <v>21892</v>
      </c>
      <c r="E571" t="s">
        <v>244</v>
      </c>
      <c r="F571" s="12" t="s">
        <v>90</v>
      </c>
      <c r="G571" s="12" t="s">
        <v>90</v>
      </c>
      <c r="H571" t="s">
        <v>10</v>
      </c>
      <c r="I571" s="13" t="s">
        <v>347</v>
      </c>
      <c r="J571" s="13">
        <f>IF(H571="EA", I571, 0)</f>
      </c>
      <c r="K571" s="13">
        <f>IF(H571="KG", I571, I571 * VLOOKUP(D571,Sku_Consolidated!A2:U948,21,FALSE))</f>
      </c>
      <c r="L571" s="14" t="s">
        <v>36</v>
      </c>
      <c r="M571">
        <v>88</v>
      </c>
      <c r="N571" s="14" t="s">
        <v>949</v>
      </c>
      <c r="O571" s="14" t="s">
        <v>950</v>
      </c>
      <c r="P571" s="14" t="s">
        <v>36</v>
      </c>
      <c r="Q571" s="14" t="s">
        <v>950</v>
      </c>
      <c r="R571">
        <f>IF(IFERROR(VLOOKUP(U571,Store_Showcase!B2:H134,7, FALSE), TRUE)=TRUE, IF(IFERROR(VLOOKUP(U571,Store_SRP!B2:H103,7, FALSE), TRUE)=TRUE,VLOOKUP(U571,Store_VAM!B2:H271,7, FALSE),VLOOKUP(U571,Store_SRP!B2:H103,7, FALSE)), VLOOKUP(U571,Store_Showcase!B2:H134,7, FALSE))</f>
      </c>
      <c r="S571">
        <f>IF(IFERROR(VLOOKUP(U571,Store_Showcase!B2:K134,10, FALSE), TRUE)=TRUE, IF(IFERROR(VLOOKUP(U571,Store_SRP!B2:K103,10, FALSE), TRUE)=TRUE,VLOOKUP(U571,Store_VAM!B2:K271,10, FALSE),VLOOKUP(U571,Store_SRP!B2:K103,10, FALSE)), VLOOKUP(U571,Store_Showcase!B2:K134,10, FALSE))</f>
      </c>
      <c r="T571">
        <f>IF(VLOOKUP(D571,Sku_Consolidated!A2:S948,19,FALSE)="SHOWCASE", VLOOKUP(U571,Store_Showcase!B2:L134,11, FALSE), IF(VLOOKUP(D571,Sku_Consolidated!A2:S948,19,FALSE)="VAM",VLOOKUP(U571,Store_VAM!B2:L271,11, FALSE),VLOOKUP(U571,Store_SRP!B2:L103,11, FALSE)))</f>
      </c>
      <c r="U571" s="14">
        <v>2002</v>
      </c>
      <c r="V571">
        <f>IF(VLOOKUP(D571,Sku_Consolidated!A2:S948,19,FALSE)="SHOWCASE", VLOOKUP(U571,Store_Showcase!B2:C134,2, FALSE), IF(VLOOKUP(D571,Sku_Consolidated!A2:S948,19,FALSE)="VAM",VLOOKUP(U571,Store_VAM!B2:C271,2, FALSE),VLOOKUP(U571,Store_SRP!B2:C103,2, FALSE)))</f>
      </c>
      <c r="W571">
        <f>VLOOKUP(D571,Sku_Consolidated!A2:G948, 7, FALSE)</f>
      </c>
      <c r="X571">
        <f>VLOOKUP(D571,Sku_Consolidated!A2:K948, 11, FALSE)</f>
      </c>
      <c r="Y571">
        <f>VLOOKUP(D571,Sku_Consolidated!A2:H948, 8, FALSE)</f>
      </c>
      <c r="Z571">
        <f>VLOOKUP(D571,Sku_Consolidated!A2:I948, 9, FALSE)</f>
      </c>
      <c r="AA571" t="s">
        <v>41</v>
      </c>
      <c r="AB571">
        <f>VLOOKUP(D571,Sku_Consolidated!A2:E948, {5}, FALSE)</f>
      </c>
      <c r="AC571">
        <f>IF(VLOOKUP(D571,Sku_Consolidated!A2:S948,19,FALSE)="SHOWCASE", VLOOKUP(U571,Store_Showcase!B2:N134,13, FALSE), IF(VLOOKUP(D571,Sku_Consolidated!A2:S948,19,FALSE)="VAM",VLOOKUP(U571,Store_VAM!B2:N271,13, FALSE),VLOOKUP(U571,Store_SRP!B2:N103,13, FALSE)))</f>
      </c>
      <c r="AD571">
        <f>IF(IFERROR(AC571,TRUE)=TRUE, "-","OK")</f>
      </c>
      <c r="AE571">
        <f>IF(IFERROR(VLOOKUP(U571,Store_Showcase!B2:H134,{5}, FALSE), TRUE)=TRUE, IF(IFERROR(VLOOKUP(U571,Store_SRP!B2:H103,{5}, FALSE), TRUE)=TRUE,VLOOKUP(U571,Store_VAM!B2:H271,{5}, FALSE),VLOOKUP(U571,Store_SRP!B2:H103,{5}, FALSE)), VLOOKUP(U571,Store_Showcase!B2:H134,{5}, FALSE))</f>
      </c>
      <c r="AF571">
        <f>IF(IFERROR(VLOOKUP(U571,Store_Showcase!B2:H134,{6}, FALSE), TRUE)=TRUE, IF(IFERROR(VLOOKUP(U571,Store_SRP!B2:H103,{6}, FALSE), TRUE)=TRUE,VLOOKUP(U571,Store_VAM!B2:H271,{6}, FALSE),VLOOKUP(U571,Store_SRP!B2:H103,{6}, FALSE)), VLOOKUP(U571,Store_Showcase!B2:H134,{6}, FALSE))</f>
      </c>
      <c r="AG571">
        <f>VLOOKUP(D571,Sku_Consolidated!A2:R948,18,FALSE)</f>
      </c>
      <c r="AH571">
        <f>VLOOKUP(D571,Sku_Consolidated!A2:S948,19,FALSE)</f>
      </c>
      <c r="AI571">
        <f>VLOOKUP(D571,Sku_Consolidated!A2:T948,20,FALSE)</f>
      </c>
    </row>
    <row r="572" spans="1:35" x14ac:dyDescent="0.25">
      <c r="A572">
        <v>2024</v>
      </c>
      <c r="B572" t="s">
        <v>30</v>
      </c>
      <c r="C572" t="s">
        <v>31</v>
      </c>
      <c r="D572">
        <v>21832</v>
      </c>
      <c r="E572" t="s">
        <v>264</v>
      </c>
      <c r="F572" s="12" t="s">
        <v>112</v>
      </c>
      <c r="G572" s="12" t="s">
        <v>112</v>
      </c>
      <c r="H572" t="s">
        <v>10</v>
      </c>
      <c r="I572" s="13" t="s">
        <v>951</v>
      </c>
      <c r="J572" s="13">
        <f>IF(H572="EA", I572, 0)</f>
      </c>
      <c r="K572" s="13">
        <f>IF(H572="KG", I572, I572 * VLOOKUP(D572,Sku_Consolidated!A2:U948,21,FALSE))</f>
      </c>
      <c r="L572" s="14" t="s">
        <v>36</v>
      </c>
      <c r="M572">
        <v>88</v>
      </c>
      <c r="N572" s="14" t="s">
        <v>952</v>
      </c>
      <c r="O572" s="14" t="s">
        <v>953</v>
      </c>
      <c r="P572" s="14" t="s">
        <v>36</v>
      </c>
      <c r="Q572" s="14" t="s">
        <v>953</v>
      </c>
      <c r="R572">
        <f>IF(IFERROR(VLOOKUP(U572,Store_Showcase!B2:H134,7, FALSE), TRUE)=TRUE, IF(IFERROR(VLOOKUP(U572,Store_SRP!B2:H103,7, FALSE), TRUE)=TRUE,VLOOKUP(U572,Store_VAM!B2:H271,7, FALSE),VLOOKUP(U572,Store_SRP!B2:H103,7, FALSE)), VLOOKUP(U572,Store_Showcase!B2:H134,7, FALSE))</f>
      </c>
      <c r="S572">
        <f>IF(IFERROR(VLOOKUP(U572,Store_Showcase!B2:K134,10, FALSE), TRUE)=TRUE, IF(IFERROR(VLOOKUP(U572,Store_SRP!B2:K103,10, FALSE), TRUE)=TRUE,VLOOKUP(U572,Store_VAM!B2:K271,10, FALSE),VLOOKUP(U572,Store_SRP!B2:K103,10, FALSE)), VLOOKUP(U572,Store_Showcase!B2:K134,10, FALSE))</f>
      </c>
      <c r="T572">
        <f>IF(VLOOKUP(D572,Sku_Consolidated!A2:S948,19,FALSE)="SHOWCASE", VLOOKUP(U572,Store_Showcase!B2:L134,11, FALSE), IF(VLOOKUP(D572,Sku_Consolidated!A2:S948,19,FALSE)="VAM",VLOOKUP(U572,Store_VAM!B2:L271,11, FALSE),VLOOKUP(U572,Store_SRP!B2:L103,11, FALSE)))</f>
      </c>
      <c r="U572" s="14">
        <v>2002</v>
      </c>
      <c r="V572">
        <f>IF(VLOOKUP(D572,Sku_Consolidated!A2:S948,19,FALSE)="SHOWCASE", VLOOKUP(U572,Store_Showcase!B2:C134,2, FALSE), IF(VLOOKUP(D572,Sku_Consolidated!A2:S948,19,FALSE)="VAM",VLOOKUP(U572,Store_VAM!B2:C271,2, FALSE),VLOOKUP(U572,Store_SRP!B2:C103,2, FALSE)))</f>
      </c>
      <c r="W572">
        <f>VLOOKUP(D572,Sku_Consolidated!A2:G948, 7, FALSE)</f>
      </c>
      <c r="X572">
        <f>VLOOKUP(D572,Sku_Consolidated!A2:K948, 11, FALSE)</f>
      </c>
      <c r="Y572">
        <f>VLOOKUP(D572,Sku_Consolidated!A2:H948, 8, FALSE)</f>
      </c>
      <c r="Z572">
        <f>VLOOKUP(D572,Sku_Consolidated!A2:I948, 9, FALSE)</f>
      </c>
      <c r="AA572" t="s">
        <v>41</v>
      </c>
      <c r="AB572">
        <f>VLOOKUP(D572,Sku_Consolidated!A2:E948, {5}, FALSE)</f>
      </c>
      <c r="AC572">
        <f>IF(VLOOKUP(D572,Sku_Consolidated!A2:S948,19,FALSE)="SHOWCASE", VLOOKUP(U572,Store_Showcase!B2:N134,13, FALSE), IF(VLOOKUP(D572,Sku_Consolidated!A2:S948,19,FALSE)="VAM",VLOOKUP(U572,Store_VAM!B2:N271,13, FALSE),VLOOKUP(U572,Store_SRP!B2:N103,13, FALSE)))</f>
      </c>
      <c r="AD572">
        <f>IF(IFERROR(AC572,TRUE)=TRUE, "-","OK")</f>
      </c>
      <c r="AE572">
        <f>IF(IFERROR(VLOOKUP(U572,Store_Showcase!B2:H134,{5}, FALSE), TRUE)=TRUE, IF(IFERROR(VLOOKUP(U572,Store_SRP!B2:H103,{5}, FALSE), TRUE)=TRUE,VLOOKUP(U572,Store_VAM!B2:H271,{5}, FALSE),VLOOKUP(U572,Store_SRP!B2:H103,{5}, FALSE)), VLOOKUP(U572,Store_Showcase!B2:H134,{5}, FALSE))</f>
      </c>
      <c r="AF572">
        <f>IF(IFERROR(VLOOKUP(U572,Store_Showcase!B2:H134,{6}, FALSE), TRUE)=TRUE, IF(IFERROR(VLOOKUP(U572,Store_SRP!B2:H103,{6}, FALSE), TRUE)=TRUE,VLOOKUP(U572,Store_VAM!B2:H271,{6}, FALSE),VLOOKUP(U572,Store_SRP!B2:H103,{6}, FALSE)), VLOOKUP(U572,Store_Showcase!B2:H134,{6}, FALSE))</f>
      </c>
      <c r="AG572">
        <f>VLOOKUP(D572,Sku_Consolidated!A2:R948,18,FALSE)</f>
      </c>
      <c r="AH572">
        <f>VLOOKUP(D572,Sku_Consolidated!A2:S948,19,FALSE)</f>
      </c>
      <c r="AI572">
        <f>VLOOKUP(D572,Sku_Consolidated!A2:T948,20,FALSE)</f>
      </c>
    </row>
    <row r="573" spans="1:35" x14ac:dyDescent="0.25">
      <c r="A573">
        <v>2024</v>
      </c>
      <c r="B573" t="s">
        <v>30</v>
      </c>
      <c r="C573" t="s">
        <v>31</v>
      </c>
      <c r="D573">
        <v>21834</v>
      </c>
      <c r="E573" t="s">
        <v>216</v>
      </c>
      <c r="F573" s="12" t="s">
        <v>112</v>
      </c>
      <c r="G573" s="12" t="s">
        <v>112</v>
      </c>
      <c r="H573" t="s">
        <v>10</v>
      </c>
      <c r="I573" s="13" t="s">
        <v>954</v>
      </c>
      <c r="J573" s="13">
        <f>IF(H573="EA", I573, 0)</f>
      </c>
      <c r="K573" s="13">
        <f>IF(H573="KG", I573, I573 * VLOOKUP(D573,Sku_Consolidated!A2:U948,21,FALSE))</f>
      </c>
      <c r="L573" s="14" t="s">
        <v>36</v>
      </c>
      <c r="M573">
        <v>88</v>
      </c>
      <c r="N573" s="14" t="s">
        <v>955</v>
      </c>
      <c r="O573" s="14" t="s">
        <v>956</v>
      </c>
      <c r="P573" s="14" t="s">
        <v>36</v>
      </c>
      <c r="Q573" s="14" t="s">
        <v>956</v>
      </c>
      <c r="R573">
        <f>IF(IFERROR(VLOOKUP(U573,Store_Showcase!B2:H134,7, FALSE), TRUE)=TRUE, IF(IFERROR(VLOOKUP(U573,Store_SRP!B2:H103,7, FALSE), TRUE)=TRUE,VLOOKUP(U573,Store_VAM!B2:H271,7, FALSE),VLOOKUP(U573,Store_SRP!B2:H103,7, FALSE)), VLOOKUP(U573,Store_Showcase!B2:H134,7, FALSE))</f>
      </c>
      <c r="S573">
        <f>IF(IFERROR(VLOOKUP(U573,Store_Showcase!B2:K134,10, FALSE), TRUE)=TRUE, IF(IFERROR(VLOOKUP(U573,Store_SRP!B2:K103,10, FALSE), TRUE)=TRUE,VLOOKUP(U573,Store_VAM!B2:K271,10, FALSE),VLOOKUP(U573,Store_SRP!B2:K103,10, FALSE)), VLOOKUP(U573,Store_Showcase!B2:K134,10, FALSE))</f>
      </c>
      <c r="T573">
        <f>IF(VLOOKUP(D573,Sku_Consolidated!A2:S948,19,FALSE)="SHOWCASE", VLOOKUP(U573,Store_Showcase!B2:L134,11, FALSE), IF(VLOOKUP(D573,Sku_Consolidated!A2:S948,19,FALSE)="VAM",VLOOKUP(U573,Store_VAM!B2:L271,11, FALSE),VLOOKUP(U573,Store_SRP!B2:L103,11, FALSE)))</f>
      </c>
      <c r="U573" s="14">
        <v>2002</v>
      </c>
      <c r="V573">
        <f>IF(VLOOKUP(D573,Sku_Consolidated!A2:S948,19,FALSE)="SHOWCASE", VLOOKUP(U573,Store_Showcase!B2:C134,2, FALSE), IF(VLOOKUP(D573,Sku_Consolidated!A2:S948,19,FALSE)="VAM",VLOOKUP(U573,Store_VAM!B2:C271,2, FALSE),VLOOKUP(U573,Store_SRP!B2:C103,2, FALSE)))</f>
      </c>
      <c r="W573">
        <f>VLOOKUP(D573,Sku_Consolidated!A2:G948, 7, FALSE)</f>
      </c>
      <c r="X573">
        <f>VLOOKUP(D573,Sku_Consolidated!A2:K948, 11, FALSE)</f>
      </c>
      <c r="Y573">
        <f>VLOOKUP(D573,Sku_Consolidated!A2:H948, 8, FALSE)</f>
      </c>
      <c r="Z573">
        <f>VLOOKUP(D573,Sku_Consolidated!A2:I948, 9, FALSE)</f>
      </c>
      <c r="AA573" t="s">
        <v>41</v>
      </c>
      <c r="AB573">
        <f>VLOOKUP(D573,Sku_Consolidated!A2:E948, {5}, FALSE)</f>
      </c>
      <c r="AC573">
        <f>IF(VLOOKUP(D573,Sku_Consolidated!A2:S948,19,FALSE)="SHOWCASE", VLOOKUP(U573,Store_Showcase!B2:N134,13, FALSE), IF(VLOOKUP(D573,Sku_Consolidated!A2:S948,19,FALSE)="VAM",VLOOKUP(U573,Store_VAM!B2:N271,13, FALSE),VLOOKUP(U573,Store_SRP!B2:N103,13, FALSE)))</f>
      </c>
      <c r="AD573">
        <f>IF(IFERROR(AC573,TRUE)=TRUE, "-","OK")</f>
      </c>
      <c r="AE573">
        <f>IF(IFERROR(VLOOKUP(U573,Store_Showcase!B2:H134,{5}, FALSE), TRUE)=TRUE, IF(IFERROR(VLOOKUP(U573,Store_SRP!B2:H103,{5}, FALSE), TRUE)=TRUE,VLOOKUP(U573,Store_VAM!B2:H271,{5}, FALSE),VLOOKUP(U573,Store_SRP!B2:H103,{5}, FALSE)), VLOOKUP(U573,Store_Showcase!B2:H134,{5}, FALSE))</f>
      </c>
      <c r="AF573">
        <f>IF(IFERROR(VLOOKUP(U573,Store_Showcase!B2:H134,{6}, FALSE), TRUE)=TRUE, IF(IFERROR(VLOOKUP(U573,Store_SRP!B2:H103,{6}, FALSE), TRUE)=TRUE,VLOOKUP(U573,Store_VAM!B2:H271,{6}, FALSE),VLOOKUP(U573,Store_SRP!B2:H103,{6}, FALSE)), VLOOKUP(U573,Store_Showcase!B2:H134,{6}, FALSE))</f>
      </c>
      <c r="AG573">
        <f>VLOOKUP(D573,Sku_Consolidated!A2:R948,18,FALSE)</f>
      </c>
      <c r="AH573">
        <f>VLOOKUP(D573,Sku_Consolidated!A2:S948,19,FALSE)</f>
      </c>
      <c r="AI573">
        <f>VLOOKUP(D573,Sku_Consolidated!A2:T948,20,FALSE)</f>
      </c>
    </row>
    <row r="574" spans="1:35" x14ac:dyDescent="0.25">
      <c r="A574">
        <v>2024</v>
      </c>
      <c r="B574" t="s">
        <v>30</v>
      </c>
      <c r="C574" t="s">
        <v>31</v>
      </c>
      <c r="D574">
        <v>21834</v>
      </c>
      <c r="E574" t="s">
        <v>216</v>
      </c>
      <c r="F574" s="12" t="s">
        <v>112</v>
      </c>
      <c r="G574" s="12" t="s">
        <v>155</v>
      </c>
      <c r="H574" t="s">
        <v>10</v>
      </c>
      <c r="I574" s="13" t="s">
        <v>211</v>
      </c>
      <c r="J574" s="13">
        <f>IF(H574="EA", I574, 0)</f>
      </c>
      <c r="K574" s="13">
        <f>IF(H574="KG", I574, I574 * VLOOKUP(D574,Sku_Consolidated!A2:U948,21,FALSE))</f>
      </c>
      <c r="L574" s="14" t="s">
        <v>36</v>
      </c>
      <c r="M574">
        <v>88</v>
      </c>
      <c r="N574" s="14" t="s">
        <v>957</v>
      </c>
      <c r="O574" s="14" t="s">
        <v>958</v>
      </c>
      <c r="P574" s="14" t="s">
        <v>36</v>
      </c>
      <c r="Q574" s="14" t="s">
        <v>958</v>
      </c>
      <c r="R574">
        <f>IF(IFERROR(VLOOKUP(U574,Store_Showcase!B2:H134,7, FALSE), TRUE)=TRUE, IF(IFERROR(VLOOKUP(U574,Store_SRP!B2:H103,7, FALSE), TRUE)=TRUE,VLOOKUP(U574,Store_VAM!B2:H271,7, FALSE),VLOOKUP(U574,Store_SRP!B2:H103,7, FALSE)), VLOOKUP(U574,Store_Showcase!B2:H134,7, FALSE))</f>
      </c>
      <c r="S574">
        <f>IF(IFERROR(VLOOKUP(U574,Store_Showcase!B2:K134,10, FALSE), TRUE)=TRUE, IF(IFERROR(VLOOKUP(U574,Store_SRP!B2:K103,10, FALSE), TRUE)=TRUE,VLOOKUP(U574,Store_VAM!B2:K271,10, FALSE),VLOOKUP(U574,Store_SRP!B2:K103,10, FALSE)), VLOOKUP(U574,Store_Showcase!B2:K134,10, FALSE))</f>
      </c>
      <c r="T574">
        <f>IF(VLOOKUP(D574,Sku_Consolidated!A2:S948,19,FALSE)="SHOWCASE", VLOOKUP(U574,Store_Showcase!B2:L134,11, FALSE), IF(VLOOKUP(D574,Sku_Consolidated!A2:S948,19,FALSE)="VAM",VLOOKUP(U574,Store_VAM!B2:L271,11, FALSE),VLOOKUP(U574,Store_SRP!B2:L103,11, FALSE)))</f>
      </c>
      <c r="U574" s="14">
        <v>2002</v>
      </c>
      <c r="V574">
        <f>IF(VLOOKUP(D574,Sku_Consolidated!A2:S948,19,FALSE)="SHOWCASE", VLOOKUP(U574,Store_Showcase!B2:C134,2, FALSE), IF(VLOOKUP(D574,Sku_Consolidated!A2:S948,19,FALSE)="VAM",VLOOKUP(U574,Store_VAM!B2:C271,2, FALSE),VLOOKUP(U574,Store_SRP!B2:C103,2, FALSE)))</f>
      </c>
      <c r="W574">
        <f>VLOOKUP(D574,Sku_Consolidated!A2:G948, 7, FALSE)</f>
      </c>
      <c r="X574">
        <f>VLOOKUP(D574,Sku_Consolidated!A2:K948, 11, FALSE)</f>
      </c>
      <c r="Y574">
        <f>VLOOKUP(D574,Sku_Consolidated!A2:H948, 8, FALSE)</f>
      </c>
      <c r="Z574">
        <f>VLOOKUP(D574,Sku_Consolidated!A2:I948, 9, FALSE)</f>
      </c>
      <c r="AA574" t="s">
        <v>41</v>
      </c>
      <c r="AB574">
        <f>VLOOKUP(D574,Sku_Consolidated!A2:E948, {5}, FALSE)</f>
      </c>
      <c r="AC574">
        <f>IF(VLOOKUP(D574,Sku_Consolidated!A2:S948,19,FALSE)="SHOWCASE", VLOOKUP(U574,Store_Showcase!B2:N134,13, FALSE), IF(VLOOKUP(D574,Sku_Consolidated!A2:S948,19,FALSE)="VAM",VLOOKUP(U574,Store_VAM!B2:N271,13, FALSE),VLOOKUP(U574,Store_SRP!B2:N103,13, FALSE)))</f>
      </c>
      <c r="AD574">
        <f>IF(IFERROR(AC574,TRUE)=TRUE, "-","OK")</f>
      </c>
      <c r="AE574">
        <f>IF(IFERROR(VLOOKUP(U574,Store_Showcase!B2:H134,{5}, FALSE), TRUE)=TRUE, IF(IFERROR(VLOOKUP(U574,Store_SRP!B2:H103,{5}, FALSE), TRUE)=TRUE,VLOOKUP(U574,Store_VAM!B2:H271,{5}, FALSE),VLOOKUP(U574,Store_SRP!B2:H103,{5}, FALSE)), VLOOKUP(U574,Store_Showcase!B2:H134,{5}, FALSE))</f>
      </c>
      <c r="AF574">
        <f>IF(IFERROR(VLOOKUP(U574,Store_Showcase!B2:H134,{6}, FALSE), TRUE)=TRUE, IF(IFERROR(VLOOKUP(U574,Store_SRP!B2:H103,{6}, FALSE), TRUE)=TRUE,VLOOKUP(U574,Store_VAM!B2:H271,{6}, FALSE),VLOOKUP(U574,Store_SRP!B2:H103,{6}, FALSE)), VLOOKUP(U574,Store_Showcase!B2:H134,{6}, FALSE))</f>
      </c>
      <c r="AG574">
        <f>VLOOKUP(D574,Sku_Consolidated!A2:R948,18,FALSE)</f>
      </c>
      <c r="AH574">
        <f>VLOOKUP(D574,Sku_Consolidated!A2:S948,19,FALSE)</f>
      </c>
      <c r="AI574">
        <f>VLOOKUP(D574,Sku_Consolidated!A2:T948,20,FALSE)</f>
      </c>
    </row>
    <row r="575" spans="1:35" x14ac:dyDescent="0.25">
      <c r="A575">
        <v>2024</v>
      </c>
      <c r="B575" t="s">
        <v>30</v>
      </c>
      <c r="C575" t="s">
        <v>31</v>
      </c>
      <c r="D575">
        <v>21837</v>
      </c>
      <c r="E575" t="s">
        <v>271</v>
      </c>
      <c r="F575" s="12" t="s">
        <v>112</v>
      </c>
      <c r="G575" s="12" t="s">
        <v>112</v>
      </c>
      <c r="H575" t="s">
        <v>10</v>
      </c>
      <c r="I575" s="13" t="s">
        <v>959</v>
      </c>
      <c r="J575" s="13">
        <f>IF(H575="EA", I575, 0)</f>
      </c>
      <c r="K575" s="13">
        <f>IF(H575="KG", I575, I575 * VLOOKUP(D575,Sku_Consolidated!A2:U948,21,FALSE))</f>
      </c>
      <c r="L575" s="14" t="s">
        <v>36</v>
      </c>
      <c r="M575">
        <v>88</v>
      </c>
      <c r="N575" s="14" t="s">
        <v>960</v>
      </c>
      <c r="O575" s="14" t="s">
        <v>961</v>
      </c>
      <c r="P575" s="14" t="s">
        <v>36</v>
      </c>
      <c r="Q575" s="14" t="s">
        <v>961</v>
      </c>
      <c r="R575">
        <f>IF(IFERROR(VLOOKUP(U575,Store_Showcase!B2:H134,7, FALSE), TRUE)=TRUE, IF(IFERROR(VLOOKUP(U575,Store_SRP!B2:H103,7, FALSE), TRUE)=TRUE,VLOOKUP(U575,Store_VAM!B2:H271,7, FALSE),VLOOKUP(U575,Store_SRP!B2:H103,7, FALSE)), VLOOKUP(U575,Store_Showcase!B2:H134,7, FALSE))</f>
      </c>
      <c r="S575">
        <f>IF(IFERROR(VLOOKUP(U575,Store_Showcase!B2:K134,10, FALSE), TRUE)=TRUE, IF(IFERROR(VLOOKUP(U575,Store_SRP!B2:K103,10, FALSE), TRUE)=TRUE,VLOOKUP(U575,Store_VAM!B2:K271,10, FALSE),VLOOKUP(U575,Store_SRP!B2:K103,10, FALSE)), VLOOKUP(U575,Store_Showcase!B2:K134,10, FALSE))</f>
      </c>
      <c r="T575">
        <f>IF(VLOOKUP(D575,Sku_Consolidated!A2:S948,19,FALSE)="SHOWCASE", VLOOKUP(U575,Store_Showcase!B2:L134,11, FALSE), IF(VLOOKUP(D575,Sku_Consolidated!A2:S948,19,FALSE)="VAM",VLOOKUP(U575,Store_VAM!B2:L271,11, FALSE),VLOOKUP(U575,Store_SRP!B2:L103,11, FALSE)))</f>
      </c>
      <c r="U575" s="14">
        <v>2002</v>
      </c>
      <c r="V575">
        <f>IF(VLOOKUP(D575,Sku_Consolidated!A2:S948,19,FALSE)="SHOWCASE", VLOOKUP(U575,Store_Showcase!B2:C134,2, FALSE), IF(VLOOKUP(D575,Sku_Consolidated!A2:S948,19,FALSE)="VAM",VLOOKUP(U575,Store_VAM!B2:C271,2, FALSE),VLOOKUP(U575,Store_SRP!B2:C103,2, FALSE)))</f>
      </c>
      <c r="W575">
        <f>VLOOKUP(D575,Sku_Consolidated!A2:G948, 7, FALSE)</f>
      </c>
      <c r="X575">
        <f>VLOOKUP(D575,Sku_Consolidated!A2:K948, 11, FALSE)</f>
      </c>
      <c r="Y575">
        <f>VLOOKUP(D575,Sku_Consolidated!A2:H948, 8, FALSE)</f>
      </c>
      <c r="Z575">
        <f>VLOOKUP(D575,Sku_Consolidated!A2:I948, 9, FALSE)</f>
      </c>
      <c r="AA575" t="s">
        <v>41</v>
      </c>
      <c r="AB575">
        <f>VLOOKUP(D575,Sku_Consolidated!A2:E948, {5}, FALSE)</f>
      </c>
      <c r="AC575">
        <f>IF(VLOOKUP(D575,Sku_Consolidated!A2:S948,19,FALSE)="SHOWCASE", VLOOKUP(U575,Store_Showcase!B2:N134,13, FALSE), IF(VLOOKUP(D575,Sku_Consolidated!A2:S948,19,FALSE)="VAM",VLOOKUP(U575,Store_VAM!B2:N271,13, FALSE),VLOOKUP(U575,Store_SRP!B2:N103,13, FALSE)))</f>
      </c>
      <c r="AD575">
        <f>IF(IFERROR(AC575,TRUE)=TRUE, "-","OK")</f>
      </c>
      <c r="AE575">
        <f>IF(IFERROR(VLOOKUP(U575,Store_Showcase!B2:H134,{5}, FALSE), TRUE)=TRUE, IF(IFERROR(VLOOKUP(U575,Store_SRP!B2:H103,{5}, FALSE), TRUE)=TRUE,VLOOKUP(U575,Store_VAM!B2:H271,{5}, FALSE),VLOOKUP(U575,Store_SRP!B2:H103,{5}, FALSE)), VLOOKUP(U575,Store_Showcase!B2:H134,{5}, FALSE))</f>
      </c>
      <c r="AF575">
        <f>IF(IFERROR(VLOOKUP(U575,Store_Showcase!B2:H134,{6}, FALSE), TRUE)=TRUE, IF(IFERROR(VLOOKUP(U575,Store_SRP!B2:H103,{6}, FALSE), TRUE)=TRUE,VLOOKUP(U575,Store_VAM!B2:H271,{6}, FALSE),VLOOKUP(U575,Store_SRP!B2:H103,{6}, FALSE)), VLOOKUP(U575,Store_Showcase!B2:H134,{6}, FALSE))</f>
      </c>
      <c r="AG575">
        <f>VLOOKUP(D575,Sku_Consolidated!A2:R948,18,FALSE)</f>
      </c>
      <c r="AH575">
        <f>VLOOKUP(D575,Sku_Consolidated!A2:S948,19,FALSE)</f>
      </c>
      <c r="AI575">
        <f>VLOOKUP(D575,Sku_Consolidated!A2:T948,20,FALSE)</f>
      </c>
    </row>
    <row r="576" spans="1:35" x14ac:dyDescent="0.25">
      <c r="A576">
        <v>2024</v>
      </c>
      <c r="B576" t="s">
        <v>30</v>
      </c>
      <c r="C576" t="s">
        <v>31</v>
      </c>
      <c r="D576">
        <v>21838</v>
      </c>
      <c r="E576" t="s">
        <v>275</v>
      </c>
      <c r="F576" s="12" t="s">
        <v>112</v>
      </c>
      <c r="G576" s="12" t="s">
        <v>112</v>
      </c>
      <c r="H576" t="s">
        <v>10</v>
      </c>
      <c r="I576" s="13" t="s">
        <v>428</v>
      </c>
      <c r="J576" s="13">
        <f>IF(H576="EA", I576, 0)</f>
      </c>
      <c r="K576" s="13">
        <f>IF(H576="KG", I576, I576 * VLOOKUP(D576,Sku_Consolidated!A2:U948,21,FALSE))</f>
      </c>
      <c r="L576" s="14" t="s">
        <v>36</v>
      </c>
      <c r="M576">
        <v>88</v>
      </c>
      <c r="N576" s="14" t="s">
        <v>962</v>
      </c>
      <c r="O576" s="14" t="s">
        <v>963</v>
      </c>
      <c r="P576" s="14" t="s">
        <v>36</v>
      </c>
      <c r="Q576" s="14" t="s">
        <v>963</v>
      </c>
      <c r="R576">
        <f>IF(IFERROR(VLOOKUP(U576,Store_Showcase!B2:H134,7, FALSE), TRUE)=TRUE, IF(IFERROR(VLOOKUP(U576,Store_SRP!B2:H103,7, FALSE), TRUE)=TRUE,VLOOKUP(U576,Store_VAM!B2:H271,7, FALSE),VLOOKUP(U576,Store_SRP!B2:H103,7, FALSE)), VLOOKUP(U576,Store_Showcase!B2:H134,7, FALSE))</f>
      </c>
      <c r="S576">
        <f>IF(IFERROR(VLOOKUP(U576,Store_Showcase!B2:K134,10, FALSE), TRUE)=TRUE, IF(IFERROR(VLOOKUP(U576,Store_SRP!B2:K103,10, FALSE), TRUE)=TRUE,VLOOKUP(U576,Store_VAM!B2:K271,10, FALSE),VLOOKUP(U576,Store_SRP!B2:K103,10, FALSE)), VLOOKUP(U576,Store_Showcase!B2:K134,10, FALSE))</f>
      </c>
      <c r="T576">
        <f>IF(VLOOKUP(D576,Sku_Consolidated!A2:S948,19,FALSE)="SHOWCASE", VLOOKUP(U576,Store_Showcase!B2:L134,11, FALSE), IF(VLOOKUP(D576,Sku_Consolidated!A2:S948,19,FALSE)="VAM",VLOOKUP(U576,Store_VAM!B2:L271,11, FALSE),VLOOKUP(U576,Store_SRP!B2:L103,11, FALSE)))</f>
      </c>
      <c r="U576" s="14">
        <v>2002</v>
      </c>
      <c r="V576">
        <f>IF(VLOOKUP(D576,Sku_Consolidated!A2:S948,19,FALSE)="SHOWCASE", VLOOKUP(U576,Store_Showcase!B2:C134,2, FALSE), IF(VLOOKUP(D576,Sku_Consolidated!A2:S948,19,FALSE)="VAM",VLOOKUP(U576,Store_VAM!B2:C271,2, FALSE),VLOOKUP(U576,Store_SRP!B2:C103,2, FALSE)))</f>
      </c>
      <c r="W576">
        <f>VLOOKUP(D576,Sku_Consolidated!A2:G948, 7, FALSE)</f>
      </c>
      <c r="X576">
        <f>VLOOKUP(D576,Sku_Consolidated!A2:K948, 11, FALSE)</f>
      </c>
      <c r="Y576">
        <f>VLOOKUP(D576,Sku_Consolidated!A2:H948, 8, FALSE)</f>
      </c>
      <c r="Z576">
        <f>VLOOKUP(D576,Sku_Consolidated!A2:I948, 9, FALSE)</f>
      </c>
      <c r="AA576" t="s">
        <v>41</v>
      </c>
      <c r="AB576">
        <f>VLOOKUP(D576,Sku_Consolidated!A2:E948, {5}, FALSE)</f>
      </c>
      <c r="AC576">
        <f>IF(VLOOKUP(D576,Sku_Consolidated!A2:S948,19,FALSE)="SHOWCASE", VLOOKUP(U576,Store_Showcase!B2:N134,13, FALSE), IF(VLOOKUP(D576,Sku_Consolidated!A2:S948,19,FALSE)="VAM",VLOOKUP(U576,Store_VAM!B2:N271,13, FALSE),VLOOKUP(U576,Store_SRP!B2:N103,13, FALSE)))</f>
      </c>
      <c r="AD576">
        <f>IF(IFERROR(AC576,TRUE)=TRUE, "-","OK")</f>
      </c>
      <c r="AE576">
        <f>IF(IFERROR(VLOOKUP(U576,Store_Showcase!B2:H134,{5}, FALSE), TRUE)=TRUE, IF(IFERROR(VLOOKUP(U576,Store_SRP!B2:H103,{5}, FALSE), TRUE)=TRUE,VLOOKUP(U576,Store_VAM!B2:H271,{5}, FALSE),VLOOKUP(U576,Store_SRP!B2:H103,{5}, FALSE)), VLOOKUP(U576,Store_Showcase!B2:H134,{5}, FALSE))</f>
      </c>
      <c r="AF576">
        <f>IF(IFERROR(VLOOKUP(U576,Store_Showcase!B2:H134,{6}, FALSE), TRUE)=TRUE, IF(IFERROR(VLOOKUP(U576,Store_SRP!B2:H103,{6}, FALSE), TRUE)=TRUE,VLOOKUP(U576,Store_VAM!B2:H271,{6}, FALSE),VLOOKUP(U576,Store_SRP!B2:H103,{6}, FALSE)), VLOOKUP(U576,Store_Showcase!B2:H134,{6}, FALSE))</f>
      </c>
      <c r="AG576">
        <f>VLOOKUP(D576,Sku_Consolidated!A2:R948,18,FALSE)</f>
      </c>
      <c r="AH576">
        <f>VLOOKUP(D576,Sku_Consolidated!A2:S948,19,FALSE)</f>
      </c>
      <c r="AI576">
        <f>VLOOKUP(D576,Sku_Consolidated!A2:T948,20,FALSE)</f>
      </c>
    </row>
    <row r="577" spans="1:35" x14ac:dyDescent="0.25">
      <c r="A577">
        <v>2024</v>
      </c>
      <c r="B577" t="s">
        <v>30</v>
      </c>
      <c r="C577" t="s">
        <v>31</v>
      </c>
      <c r="D577">
        <v>21841</v>
      </c>
      <c r="E577" t="s">
        <v>224</v>
      </c>
      <c r="F577" s="12" t="s">
        <v>112</v>
      </c>
      <c r="G577" s="12" t="s">
        <v>112</v>
      </c>
      <c r="H577" t="s">
        <v>10</v>
      </c>
      <c r="I577" s="13" t="s">
        <v>347</v>
      </c>
      <c r="J577" s="13">
        <f>IF(H577="EA", I577, 0)</f>
      </c>
      <c r="K577" s="13">
        <f>IF(H577="KG", I577, I577 * VLOOKUP(D577,Sku_Consolidated!A2:U948,21,FALSE))</f>
      </c>
      <c r="L577" s="14" t="s">
        <v>36</v>
      </c>
      <c r="M577">
        <v>88</v>
      </c>
      <c r="N577" s="14" t="s">
        <v>964</v>
      </c>
      <c r="O577" s="14" t="s">
        <v>965</v>
      </c>
      <c r="P577" s="14" t="s">
        <v>36</v>
      </c>
      <c r="Q577" s="14" t="s">
        <v>965</v>
      </c>
      <c r="R577">
        <f>IF(IFERROR(VLOOKUP(U577,Store_Showcase!B2:H134,7, FALSE), TRUE)=TRUE, IF(IFERROR(VLOOKUP(U577,Store_SRP!B2:H103,7, FALSE), TRUE)=TRUE,VLOOKUP(U577,Store_VAM!B2:H271,7, FALSE),VLOOKUP(U577,Store_SRP!B2:H103,7, FALSE)), VLOOKUP(U577,Store_Showcase!B2:H134,7, FALSE))</f>
      </c>
      <c r="S577">
        <f>IF(IFERROR(VLOOKUP(U577,Store_Showcase!B2:K134,10, FALSE), TRUE)=TRUE, IF(IFERROR(VLOOKUP(U577,Store_SRP!B2:K103,10, FALSE), TRUE)=TRUE,VLOOKUP(U577,Store_VAM!B2:K271,10, FALSE),VLOOKUP(U577,Store_SRP!B2:K103,10, FALSE)), VLOOKUP(U577,Store_Showcase!B2:K134,10, FALSE))</f>
      </c>
      <c r="T577">
        <f>IF(VLOOKUP(D577,Sku_Consolidated!A2:S948,19,FALSE)="SHOWCASE", VLOOKUP(U577,Store_Showcase!B2:L134,11, FALSE), IF(VLOOKUP(D577,Sku_Consolidated!A2:S948,19,FALSE)="VAM",VLOOKUP(U577,Store_VAM!B2:L271,11, FALSE),VLOOKUP(U577,Store_SRP!B2:L103,11, FALSE)))</f>
      </c>
      <c r="U577" s="14">
        <v>2002</v>
      </c>
      <c r="V577">
        <f>IF(VLOOKUP(D577,Sku_Consolidated!A2:S948,19,FALSE)="SHOWCASE", VLOOKUP(U577,Store_Showcase!B2:C134,2, FALSE), IF(VLOOKUP(D577,Sku_Consolidated!A2:S948,19,FALSE)="VAM",VLOOKUP(U577,Store_VAM!B2:C271,2, FALSE),VLOOKUP(U577,Store_SRP!B2:C103,2, FALSE)))</f>
      </c>
      <c r="W577">
        <f>VLOOKUP(D577,Sku_Consolidated!A2:G948, 7, FALSE)</f>
      </c>
      <c r="X577">
        <f>VLOOKUP(D577,Sku_Consolidated!A2:K948, 11, FALSE)</f>
      </c>
      <c r="Y577">
        <f>VLOOKUP(D577,Sku_Consolidated!A2:H948, 8, FALSE)</f>
      </c>
      <c r="Z577">
        <f>VLOOKUP(D577,Sku_Consolidated!A2:I948, 9, FALSE)</f>
      </c>
      <c r="AA577" t="s">
        <v>41</v>
      </c>
      <c r="AB577">
        <f>VLOOKUP(D577,Sku_Consolidated!A2:E948, {5}, FALSE)</f>
      </c>
      <c r="AC577">
        <f>IF(VLOOKUP(D577,Sku_Consolidated!A2:S948,19,FALSE)="SHOWCASE", VLOOKUP(U577,Store_Showcase!B2:N134,13, FALSE), IF(VLOOKUP(D577,Sku_Consolidated!A2:S948,19,FALSE)="VAM",VLOOKUP(U577,Store_VAM!B2:N271,13, FALSE),VLOOKUP(U577,Store_SRP!B2:N103,13, FALSE)))</f>
      </c>
      <c r="AD577">
        <f>IF(IFERROR(AC577,TRUE)=TRUE, "-","OK")</f>
      </c>
      <c r="AE577">
        <f>IF(IFERROR(VLOOKUP(U577,Store_Showcase!B2:H134,{5}, FALSE), TRUE)=TRUE, IF(IFERROR(VLOOKUP(U577,Store_SRP!B2:H103,{5}, FALSE), TRUE)=TRUE,VLOOKUP(U577,Store_VAM!B2:H271,{5}, FALSE),VLOOKUP(U577,Store_SRP!B2:H103,{5}, FALSE)), VLOOKUP(U577,Store_Showcase!B2:H134,{5}, FALSE))</f>
      </c>
      <c r="AF577">
        <f>IF(IFERROR(VLOOKUP(U577,Store_Showcase!B2:H134,{6}, FALSE), TRUE)=TRUE, IF(IFERROR(VLOOKUP(U577,Store_SRP!B2:H103,{6}, FALSE), TRUE)=TRUE,VLOOKUP(U577,Store_VAM!B2:H271,{6}, FALSE),VLOOKUP(U577,Store_SRP!B2:H103,{6}, FALSE)), VLOOKUP(U577,Store_Showcase!B2:H134,{6}, FALSE))</f>
      </c>
      <c r="AG577">
        <f>VLOOKUP(D577,Sku_Consolidated!A2:R948,18,FALSE)</f>
      </c>
      <c r="AH577">
        <f>VLOOKUP(D577,Sku_Consolidated!A2:S948,19,FALSE)</f>
      </c>
      <c r="AI577">
        <f>VLOOKUP(D577,Sku_Consolidated!A2:T948,20,FALSE)</f>
      </c>
    </row>
    <row r="578" spans="1:35" x14ac:dyDescent="0.25">
      <c r="A578">
        <v>2024</v>
      </c>
      <c r="B578" t="s">
        <v>30</v>
      </c>
      <c r="C578" t="s">
        <v>31</v>
      </c>
      <c r="D578">
        <v>21844</v>
      </c>
      <c r="E578" t="s">
        <v>778</v>
      </c>
      <c r="F578" s="12" t="s">
        <v>112</v>
      </c>
      <c r="G578" s="12" t="s">
        <v>112</v>
      </c>
      <c r="H578" t="s">
        <v>10</v>
      </c>
      <c r="I578" s="13" t="s">
        <v>599</v>
      </c>
      <c r="J578" s="13">
        <f>IF(H578="EA", I578, 0)</f>
      </c>
      <c r="K578" s="13">
        <f>IF(H578="KG", I578, I578 * VLOOKUP(D578,Sku_Consolidated!A2:U948,21,FALSE))</f>
      </c>
      <c r="L578" s="14" t="s">
        <v>36</v>
      </c>
      <c r="M578">
        <v>88</v>
      </c>
      <c r="N578" s="14" t="s">
        <v>966</v>
      </c>
      <c r="O578" s="14" t="s">
        <v>967</v>
      </c>
      <c r="P578" s="14" t="s">
        <v>36</v>
      </c>
      <c r="Q578" s="14" t="s">
        <v>967</v>
      </c>
      <c r="R578">
        <f>IF(IFERROR(VLOOKUP(U578,Store_Showcase!B2:H134,7, FALSE), TRUE)=TRUE, IF(IFERROR(VLOOKUP(U578,Store_SRP!B2:H103,7, FALSE), TRUE)=TRUE,VLOOKUP(U578,Store_VAM!B2:H271,7, FALSE),VLOOKUP(U578,Store_SRP!B2:H103,7, FALSE)), VLOOKUP(U578,Store_Showcase!B2:H134,7, FALSE))</f>
      </c>
      <c r="S578">
        <f>IF(IFERROR(VLOOKUP(U578,Store_Showcase!B2:K134,10, FALSE), TRUE)=TRUE, IF(IFERROR(VLOOKUP(U578,Store_SRP!B2:K103,10, FALSE), TRUE)=TRUE,VLOOKUP(U578,Store_VAM!B2:K271,10, FALSE),VLOOKUP(U578,Store_SRP!B2:K103,10, FALSE)), VLOOKUP(U578,Store_Showcase!B2:K134,10, FALSE))</f>
      </c>
      <c r="T578">
        <f>IF(VLOOKUP(D578,Sku_Consolidated!A2:S948,19,FALSE)="SHOWCASE", VLOOKUP(U578,Store_Showcase!B2:L134,11, FALSE), IF(VLOOKUP(D578,Sku_Consolidated!A2:S948,19,FALSE)="VAM",VLOOKUP(U578,Store_VAM!B2:L271,11, FALSE),VLOOKUP(U578,Store_SRP!B2:L103,11, FALSE)))</f>
      </c>
      <c r="U578" s="14">
        <v>2002</v>
      </c>
      <c r="V578">
        <f>IF(VLOOKUP(D578,Sku_Consolidated!A2:S948,19,FALSE)="SHOWCASE", VLOOKUP(U578,Store_Showcase!B2:C134,2, FALSE), IF(VLOOKUP(D578,Sku_Consolidated!A2:S948,19,FALSE)="VAM",VLOOKUP(U578,Store_VAM!B2:C271,2, FALSE),VLOOKUP(U578,Store_SRP!B2:C103,2, FALSE)))</f>
      </c>
      <c r="W578">
        <f>VLOOKUP(D578,Sku_Consolidated!A2:G948, 7, FALSE)</f>
      </c>
      <c r="X578">
        <f>VLOOKUP(D578,Sku_Consolidated!A2:K948, 11, FALSE)</f>
      </c>
      <c r="Y578">
        <f>VLOOKUP(D578,Sku_Consolidated!A2:H948, 8, FALSE)</f>
      </c>
      <c r="Z578">
        <f>VLOOKUP(D578,Sku_Consolidated!A2:I948, 9, FALSE)</f>
      </c>
      <c r="AA578" t="s">
        <v>41</v>
      </c>
      <c r="AB578">
        <f>VLOOKUP(D578,Sku_Consolidated!A2:E948, {5}, FALSE)</f>
      </c>
      <c r="AC578">
        <f>IF(VLOOKUP(D578,Sku_Consolidated!A2:S948,19,FALSE)="SHOWCASE", VLOOKUP(U578,Store_Showcase!B2:N134,13, FALSE), IF(VLOOKUP(D578,Sku_Consolidated!A2:S948,19,FALSE)="VAM",VLOOKUP(U578,Store_VAM!B2:N271,13, FALSE),VLOOKUP(U578,Store_SRP!B2:N103,13, FALSE)))</f>
      </c>
      <c r="AD578">
        <f>IF(IFERROR(AC578,TRUE)=TRUE, "-","OK")</f>
      </c>
      <c r="AE578">
        <f>IF(IFERROR(VLOOKUP(U578,Store_Showcase!B2:H134,{5}, FALSE), TRUE)=TRUE, IF(IFERROR(VLOOKUP(U578,Store_SRP!B2:H103,{5}, FALSE), TRUE)=TRUE,VLOOKUP(U578,Store_VAM!B2:H271,{5}, FALSE),VLOOKUP(U578,Store_SRP!B2:H103,{5}, FALSE)), VLOOKUP(U578,Store_Showcase!B2:H134,{5}, FALSE))</f>
      </c>
      <c r="AF578">
        <f>IF(IFERROR(VLOOKUP(U578,Store_Showcase!B2:H134,{6}, FALSE), TRUE)=TRUE, IF(IFERROR(VLOOKUP(U578,Store_SRP!B2:H103,{6}, FALSE), TRUE)=TRUE,VLOOKUP(U578,Store_VAM!B2:H271,{6}, FALSE),VLOOKUP(U578,Store_SRP!B2:H103,{6}, FALSE)), VLOOKUP(U578,Store_Showcase!B2:H134,{6}, FALSE))</f>
      </c>
      <c r="AG578">
        <f>VLOOKUP(D578,Sku_Consolidated!A2:R948,18,FALSE)</f>
      </c>
      <c r="AH578">
        <f>VLOOKUP(D578,Sku_Consolidated!A2:S948,19,FALSE)</f>
      </c>
      <c r="AI578">
        <f>VLOOKUP(D578,Sku_Consolidated!A2:T948,20,FALSE)</f>
      </c>
    </row>
    <row r="579" spans="1:35" x14ac:dyDescent="0.25">
      <c r="A579">
        <v>2024</v>
      </c>
      <c r="B579" t="s">
        <v>30</v>
      </c>
      <c r="C579" t="s">
        <v>31</v>
      </c>
      <c r="D579">
        <v>21846</v>
      </c>
      <c r="E579" t="s">
        <v>709</v>
      </c>
      <c r="F579" s="12" t="s">
        <v>112</v>
      </c>
      <c r="G579" s="12" t="s">
        <v>112</v>
      </c>
      <c r="H579" t="s">
        <v>10</v>
      </c>
      <c r="I579" s="13" t="s">
        <v>311</v>
      </c>
      <c r="J579" s="13">
        <f>IF(H579="EA", I579, 0)</f>
      </c>
      <c r="K579" s="13">
        <f>IF(H579="KG", I579, I579 * VLOOKUP(D579,Sku_Consolidated!A2:U948,21,FALSE))</f>
      </c>
      <c r="L579" s="14" t="s">
        <v>36</v>
      </c>
      <c r="M579">
        <v>88</v>
      </c>
      <c r="N579" s="14" t="s">
        <v>968</v>
      </c>
      <c r="O579" s="14" t="s">
        <v>969</v>
      </c>
      <c r="P579" s="14" t="s">
        <v>36</v>
      </c>
      <c r="Q579" s="14" t="s">
        <v>969</v>
      </c>
      <c r="R579">
        <f>IF(IFERROR(VLOOKUP(U579,Store_Showcase!B2:H134,7, FALSE), TRUE)=TRUE, IF(IFERROR(VLOOKUP(U579,Store_SRP!B2:H103,7, FALSE), TRUE)=TRUE,VLOOKUP(U579,Store_VAM!B2:H271,7, FALSE),VLOOKUP(U579,Store_SRP!B2:H103,7, FALSE)), VLOOKUP(U579,Store_Showcase!B2:H134,7, FALSE))</f>
      </c>
      <c r="S579">
        <f>IF(IFERROR(VLOOKUP(U579,Store_Showcase!B2:K134,10, FALSE), TRUE)=TRUE, IF(IFERROR(VLOOKUP(U579,Store_SRP!B2:K103,10, FALSE), TRUE)=TRUE,VLOOKUP(U579,Store_VAM!B2:K271,10, FALSE),VLOOKUP(U579,Store_SRP!B2:K103,10, FALSE)), VLOOKUP(U579,Store_Showcase!B2:K134,10, FALSE))</f>
      </c>
      <c r="T579">
        <f>IF(VLOOKUP(D579,Sku_Consolidated!A2:S948,19,FALSE)="SHOWCASE", VLOOKUP(U579,Store_Showcase!B2:L134,11, FALSE), IF(VLOOKUP(D579,Sku_Consolidated!A2:S948,19,FALSE)="VAM",VLOOKUP(U579,Store_VAM!B2:L271,11, FALSE),VLOOKUP(U579,Store_SRP!B2:L103,11, FALSE)))</f>
      </c>
      <c r="U579" s="14">
        <v>2002</v>
      </c>
      <c r="V579">
        <f>IF(VLOOKUP(D579,Sku_Consolidated!A2:S948,19,FALSE)="SHOWCASE", VLOOKUP(U579,Store_Showcase!B2:C134,2, FALSE), IF(VLOOKUP(D579,Sku_Consolidated!A2:S948,19,FALSE)="VAM",VLOOKUP(U579,Store_VAM!B2:C271,2, FALSE),VLOOKUP(U579,Store_SRP!B2:C103,2, FALSE)))</f>
      </c>
      <c r="W579">
        <f>VLOOKUP(D579,Sku_Consolidated!A2:G948, 7, FALSE)</f>
      </c>
      <c r="X579">
        <f>VLOOKUP(D579,Sku_Consolidated!A2:K948, 11, FALSE)</f>
      </c>
      <c r="Y579">
        <f>VLOOKUP(D579,Sku_Consolidated!A2:H948, 8, FALSE)</f>
      </c>
      <c r="Z579">
        <f>VLOOKUP(D579,Sku_Consolidated!A2:I948, 9, FALSE)</f>
      </c>
      <c r="AA579" t="s">
        <v>41</v>
      </c>
      <c r="AB579">
        <f>VLOOKUP(D579,Sku_Consolidated!A2:E948, {5}, FALSE)</f>
      </c>
      <c r="AC579">
        <f>IF(VLOOKUP(D579,Sku_Consolidated!A2:S948,19,FALSE)="SHOWCASE", VLOOKUP(U579,Store_Showcase!B2:N134,13, FALSE), IF(VLOOKUP(D579,Sku_Consolidated!A2:S948,19,FALSE)="VAM",VLOOKUP(U579,Store_VAM!B2:N271,13, FALSE),VLOOKUP(U579,Store_SRP!B2:N103,13, FALSE)))</f>
      </c>
      <c r="AD579">
        <f>IF(IFERROR(AC579,TRUE)=TRUE, "-","OK")</f>
      </c>
      <c r="AE579">
        <f>IF(IFERROR(VLOOKUP(U579,Store_Showcase!B2:H134,{5}, FALSE), TRUE)=TRUE, IF(IFERROR(VLOOKUP(U579,Store_SRP!B2:H103,{5}, FALSE), TRUE)=TRUE,VLOOKUP(U579,Store_VAM!B2:H271,{5}, FALSE),VLOOKUP(U579,Store_SRP!B2:H103,{5}, FALSE)), VLOOKUP(U579,Store_Showcase!B2:H134,{5}, FALSE))</f>
      </c>
      <c r="AF579">
        <f>IF(IFERROR(VLOOKUP(U579,Store_Showcase!B2:H134,{6}, FALSE), TRUE)=TRUE, IF(IFERROR(VLOOKUP(U579,Store_SRP!B2:H103,{6}, FALSE), TRUE)=TRUE,VLOOKUP(U579,Store_VAM!B2:H271,{6}, FALSE),VLOOKUP(U579,Store_SRP!B2:H103,{6}, FALSE)), VLOOKUP(U579,Store_Showcase!B2:H134,{6}, FALSE))</f>
      </c>
      <c r="AG579">
        <f>VLOOKUP(D579,Sku_Consolidated!A2:R948,18,FALSE)</f>
      </c>
      <c r="AH579">
        <f>VLOOKUP(D579,Sku_Consolidated!A2:S948,19,FALSE)</f>
      </c>
      <c r="AI579">
        <f>VLOOKUP(D579,Sku_Consolidated!A2:T948,20,FALSE)</f>
      </c>
    </row>
    <row r="580" spans="1:35" x14ac:dyDescent="0.25">
      <c r="A580">
        <v>2024</v>
      </c>
      <c r="B580" t="s">
        <v>30</v>
      </c>
      <c r="C580" t="s">
        <v>31</v>
      </c>
      <c r="D580">
        <v>21846</v>
      </c>
      <c r="E580" t="s">
        <v>709</v>
      </c>
      <c r="F580" s="12" t="s">
        <v>112</v>
      </c>
      <c r="G580" s="12" t="s">
        <v>91</v>
      </c>
      <c r="H580" t="s">
        <v>10</v>
      </c>
      <c r="I580" s="13" t="s">
        <v>617</v>
      </c>
      <c r="J580" s="13">
        <f>IF(H580="EA", I580, 0)</f>
      </c>
      <c r="K580" s="13">
        <f>IF(H580="KG", I580, I580 * VLOOKUP(D580,Sku_Consolidated!A2:U948,21,FALSE))</f>
      </c>
      <c r="L580" s="14" t="s">
        <v>36</v>
      </c>
      <c r="M580">
        <v>88</v>
      </c>
      <c r="N580" s="14" t="s">
        <v>970</v>
      </c>
      <c r="O580" s="14" t="s">
        <v>971</v>
      </c>
      <c r="P580" s="14" t="s">
        <v>36</v>
      </c>
      <c r="Q580" s="14" t="s">
        <v>971</v>
      </c>
      <c r="R580">
        <f>IF(IFERROR(VLOOKUP(U580,Store_Showcase!B2:H134,7, FALSE), TRUE)=TRUE, IF(IFERROR(VLOOKUP(U580,Store_SRP!B2:H103,7, FALSE), TRUE)=TRUE,VLOOKUP(U580,Store_VAM!B2:H271,7, FALSE),VLOOKUP(U580,Store_SRP!B2:H103,7, FALSE)), VLOOKUP(U580,Store_Showcase!B2:H134,7, FALSE))</f>
      </c>
      <c r="S580">
        <f>IF(IFERROR(VLOOKUP(U580,Store_Showcase!B2:K134,10, FALSE), TRUE)=TRUE, IF(IFERROR(VLOOKUP(U580,Store_SRP!B2:K103,10, FALSE), TRUE)=TRUE,VLOOKUP(U580,Store_VAM!B2:K271,10, FALSE),VLOOKUP(U580,Store_SRP!B2:K103,10, FALSE)), VLOOKUP(U580,Store_Showcase!B2:K134,10, FALSE))</f>
      </c>
      <c r="T580">
        <f>IF(VLOOKUP(D580,Sku_Consolidated!A2:S948,19,FALSE)="SHOWCASE", VLOOKUP(U580,Store_Showcase!B2:L134,11, FALSE), IF(VLOOKUP(D580,Sku_Consolidated!A2:S948,19,FALSE)="VAM",VLOOKUP(U580,Store_VAM!B2:L271,11, FALSE),VLOOKUP(U580,Store_SRP!B2:L103,11, FALSE)))</f>
      </c>
      <c r="U580" s="14">
        <v>2002</v>
      </c>
      <c r="V580">
        <f>IF(VLOOKUP(D580,Sku_Consolidated!A2:S948,19,FALSE)="SHOWCASE", VLOOKUP(U580,Store_Showcase!B2:C134,2, FALSE), IF(VLOOKUP(D580,Sku_Consolidated!A2:S948,19,FALSE)="VAM",VLOOKUP(U580,Store_VAM!B2:C271,2, FALSE),VLOOKUP(U580,Store_SRP!B2:C103,2, FALSE)))</f>
      </c>
      <c r="W580">
        <f>VLOOKUP(D580,Sku_Consolidated!A2:G948, 7, FALSE)</f>
      </c>
      <c r="X580">
        <f>VLOOKUP(D580,Sku_Consolidated!A2:K948, 11, FALSE)</f>
      </c>
      <c r="Y580">
        <f>VLOOKUP(D580,Sku_Consolidated!A2:H948, 8, FALSE)</f>
      </c>
      <c r="Z580">
        <f>VLOOKUP(D580,Sku_Consolidated!A2:I948, 9, FALSE)</f>
      </c>
      <c r="AA580" t="s">
        <v>41</v>
      </c>
      <c r="AB580">
        <f>VLOOKUP(D580,Sku_Consolidated!A2:E948, {5}, FALSE)</f>
      </c>
      <c r="AC580">
        <f>IF(VLOOKUP(D580,Sku_Consolidated!A2:S948,19,FALSE)="SHOWCASE", VLOOKUP(U580,Store_Showcase!B2:N134,13, FALSE), IF(VLOOKUP(D580,Sku_Consolidated!A2:S948,19,FALSE)="VAM",VLOOKUP(U580,Store_VAM!B2:N271,13, FALSE),VLOOKUP(U580,Store_SRP!B2:N103,13, FALSE)))</f>
      </c>
      <c r="AD580">
        <f>IF(IFERROR(AC580,TRUE)=TRUE, "-","OK")</f>
      </c>
      <c r="AE580">
        <f>IF(IFERROR(VLOOKUP(U580,Store_Showcase!B2:H134,{5}, FALSE), TRUE)=TRUE, IF(IFERROR(VLOOKUP(U580,Store_SRP!B2:H103,{5}, FALSE), TRUE)=TRUE,VLOOKUP(U580,Store_VAM!B2:H271,{5}, FALSE),VLOOKUP(U580,Store_SRP!B2:H103,{5}, FALSE)), VLOOKUP(U580,Store_Showcase!B2:H134,{5}, FALSE))</f>
      </c>
      <c r="AF580">
        <f>IF(IFERROR(VLOOKUP(U580,Store_Showcase!B2:H134,{6}, FALSE), TRUE)=TRUE, IF(IFERROR(VLOOKUP(U580,Store_SRP!B2:H103,{6}, FALSE), TRUE)=TRUE,VLOOKUP(U580,Store_VAM!B2:H271,{6}, FALSE),VLOOKUP(U580,Store_SRP!B2:H103,{6}, FALSE)), VLOOKUP(U580,Store_Showcase!B2:H134,{6}, FALSE))</f>
      </c>
      <c r="AG580">
        <f>VLOOKUP(D580,Sku_Consolidated!A2:R948,18,FALSE)</f>
      </c>
      <c r="AH580">
        <f>VLOOKUP(D580,Sku_Consolidated!A2:S948,19,FALSE)</f>
      </c>
      <c r="AI580">
        <f>VLOOKUP(D580,Sku_Consolidated!A2:T948,20,FALSE)</f>
      </c>
    </row>
    <row r="581" spans="1:35" x14ac:dyDescent="0.25">
      <c r="A581">
        <v>2024</v>
      </c>
      <c r="B581" t="s">
        <v>30</v>
      </c>
      <c r="C581" t="s">
        <v>31</v>
      </c>
      <c r="D581">
        <v>21859</v>
      </c>
      <c r="E581" t="s">
        <v>295</v>
      </c>
      <c r="F581" s="12" t="s">
        <v>112</v>
      </c>
      <c r="G581" s="12" t="s">
        <v>112</v>
      </c>
      <c r="H581" t="s">
        <v>10</v>
      </c>
      <c r="I581" s="13" t="s">
        <v>765</v>
      </c>
      <c r="J581" s="13">
        <f>IF(H581="EA", I581, 0)</f>
      </c>
      <c r="K581" s="13">
        <f>IF(H581="KG", I581, I581 * VLOOKUP(D581,Sku_Consolidated!A2:U948,21,FALSE))</f>
      </c>
      <c r="L581" s="14" t="s">
        <v>36</v>
      </c>
      <c r="M581">
        <v>88</v>
      </c>
      <c r="N581" s="14" t="s">
        <v>972</v>
      </c>
      <c r="O581" s="14" t="s">
        <v>973</v>
      </c>
      <c r="P581" s="14" t="s">
        <v>36</v>
      </c>
      <c r="Q581" s="14" t="s">
        <v>973</v>
      </c>
      <c r="R581">
        <f>IF(IFERROR(VLOOKUP(U581,Store_Showcase!B2:H134,7, FALSE), TRUE)=TRUE, IF(IFERROR(VLOOKUP(U581,Store_SRP!B2:H103,7, FALSE), TRUE)=TRUE,VLOOKUP(U581,Store_VAM!B2:H271,7, FALSE),VLOOKUP(U581,Store_SRP!B2:H103,7, FALSE)), VLOOKUP(U581,Store_Showcase!B2:H134,7, FALSE))</f>
      </c>
      <c r="S581">
        <f>IF(IFERROR(VLOOKUP(U581,Store_Showcase!B2:K134,10, FALSE), TRUE)=TRUE, IF(IFERROR(VLOOKUP(U581,Store_SRP!B2:K103,10, FALSE), TRUE)=TRUE,VLOOKUP(U581,Store_VAM!B2:K271,10, FALSE),VLOOKUP(U581,Store_SRP!B2:K103,10, FALSE)), VLOOKUP(U581,Store_Showcase!B2:K134,10, FALSE))</f>
      </c>
      <c r="T581">
        <f>IF(VLOOKUP(D581,Sku_Consolidated!A2:S948,19,FALSE)="SHOWCASE", VLOOKUP(U581,Store_Showcase!B2:L134,11, FALSE), IF(VLOOKUP(D581,Sku_Consolidated!A2:S948,19,FALSE)="VAM",VLOOKUP(U581,Store_VAM!B2:L271,11, FALSE),VLOOKUP(U581,Store_SRP!B2:L103,11, FALSE)))</f>
      </c>
      <c r="U581" s="14">
        <v>2002</v>
      </c>
      <c r="V581">
        <f>IF(VLOOKUP(D581,Sku_Consolidated!A2:S948,19,FALSE)="SHOWCASE", VLOOKUP(U581,Store_Showcase!B2:C134,2, FALSE), IF(VLOOKUP(D581,Sku_Consolidated!A2:S948,19,FALSE)="VAM",VLOOKUP(U581,Store_VAM!B2:C271,2, FALSE),VLOOKUP(U581,Store_SRP!B2:C103,2, FALSE)))</f>
      </c>
      <c r="W581">
        <f>VLOOKUP(D581,Sku_Consolidated!A2:G948, 7, FALSE)</f>
      </c>
      <c r="X581">
        <f>VLOOKUP(D581,Sku_Consolidated!A2:K948, 11, FALSE)</f>
      </c>
      <c r="Y581">
        <f>VLOOKUP(D581,Sku_Consolidated!A2:H948, 8, FALSE)</f>
      </c>
      <c r="Z581">
        <f>VLOOKUP(D581,Sku_Consolidated!A2:I948, 9, FALSE)</f>
      </c>
      <c r="AA581" t="s">
        <v>41</v>
      </c>
      <c r="AB581">
        <f>VLOOKUP(D581,Sku_Consolidated!A2:E948, {5}, FALSE)</f>
      </c>
      <c r="AC581">
        <f>IF(VLOOKUP(D581,Sku_Consolidated!A2:S948,19,FALSE)="SHOWCASE", VLOOKUP(U581,Store_Showcase!B2:N134,13, FALSE), IF(VLOOKUP(D581,Sku_Consolidated!A2:S948,19,FALSE)="VAM",VLOOKUP(U581,Store_VAM!B2:N271,13, FALSE),VLOOKUP(U581,Store_SRP!B2:N103,13, FALSE)))</f>
      </c>
      <c r="AD581">
        <f>IF(IFERROR(AC581,TRUE)=TRUE, "-","OK")</f>
      </c>
      <c r="AE581">
        <f>IF(IFERROR(VLOOKUP(U581,Store_Showcase!B2:H134,{5}, FALSE), TRUE)=TRUE, IF(IFERROR(VLOOKUP(U581,Store_SRP!B2:H103,{5}, FALSE), TRUE)=TRUE,VLOOKUP(U581,Store_VAM!B2:H271,{5}, FALSE),VLOOKUP(U581,Store_SRP!B2:H103,{5}, FALSE)), VLOOKUP(U581,Store_Showcase!B2:H134,{5}, FALSE))</f>
      </c>
      <c r="AF581">
        <f>IF(IFERROR(VLOOKUP(U581,Store_Showcase!B2:H134,{6}, FALSE), TRUE)=TRUE, IF(IFERROR(VLOOKUP(U581,Store_SRP!B2:H103,{6}, FALSE), TRUE)=TRUE,VLOOKUP(U581,Store_VAM!B2:H271,{6}, FALSE),VLOOKUP(U581,Store_SRP!B2:H103,{6}, FALSE)), VLOOKUP(U581,Store_Showcase!B2:H134,{6}, FALSE))</f>
      </c>
      <c r="AG581">
        <f>VLOOKUP(D581,Sku_Consolidated!A2:R948,18,FALSE)</f>
      </c>
      <c r="AH581">
        <f>VLOOKUP(D581,Sku_Consolidated!A2:S948,19,FALSE)</f>
      </c>
      <c r="AI581">
        <f>VLOOKUP(D581,Sku_Consolidated!A2:T948,20,FALSE)</f>
      </c>
    </row>
    <row r="582" spans="1:35" x14ac:dyDescent="0.25">
      <c r="A582">
        <v>2024</v>
      </c>
      <c r="B582" t="s">
        <v>30</v>
      </c>
      <c r="C582" t="s">
        <v>31</v>
      </c>
      <c r="D582">
        <v>21865</v>
      </c>
      <c r="E582" t="s">
        <v>236</v>
      </c>
      <c r="F582" s="12" t="s">
        <v>112</v>
      </c>
      <c r="G582" s="12" t="s">
        <v>112</v>
      </c>
      <c r="H582" t="s">
        <v>10</v>
      </c>
      <c r="I582" s="13" t="s">
        <v>974</v>
      </c>
      <c r="J582" s="13">
        <f>IF(H582="EA", I582, 0)</f>
      </c>
      <c r="K582" s="13">
        <f>IF(H582="KG", I582, I582 * VLOOKUP(D582,Sku_Consolidated!A2:U948,21,FALSE))</f>
      </c>
      <c r="L582" s="14" t="s">
        <v>36</v>
      </c>
      <c r="M582">
        <v>88</v>
      </c>
      <c r="N582" s="14" t="s">
        <v>975</v>
      </c>
      <c r="O582" s="14" t="s">
        <v>976</v>
      </c>
      <c r="P582" s="14" t="s">
        <v>36</v>
      </c>
      <c r="Q582" s="14" t="s">
        <v>976</v>
      </c>
      <c r="R582">
        <f>IF(IFERROR(VLOOKUP(U582,Store_Showcase!B2:H134,7, FALSE), TRUE)=TRUE, IF(IFERROR(VLOOKUP(U582,Store_SRP!B2:H103,7, FALSE), TRUE)=TRUE,VLOOKUP(U582,Store_VAM!B2:H271,7, FALSE),VLOOKUP(U582,Store_SRP!B2:H103,7, FALSE)), VLOOKUP(U582,Store_Showcase!B2:H134,7, FALSE))</f>
      </c>
      <c r="S582">
        <f>IF(IFERROR(VLOOKUP(U582,Store_Showcase!B2:K134,10, FALSE), TRUE)=TRUE, IF(IFERROR(VLOOKUP(U582,Store_SRP!B2:K103,10, FALSE), TRUE)=TRUE,VLOOKUP(U582,Store_VAM!B2:K271,10, FALSE),VLOOKUP(U582,Store_SRP!B2:K103,10, FALSE)), VLOOKUP(U582,Store_Showcase!B2:K134,10, FALSE))</f>
      </c>
      <c r="T582">
        <f>IF(VLOOKUP(D582,Sku_Consolidated!A2:S948,19,FALSE)="SHOWCASE", VLOOKUP(U582,Store_Showcase!B2:L134,11, FALSE), IF(VLOOKUP(D582,Sku_Consolidated!A2:S948,19,FALSE)="VAM",VLOOKUP(U582,Store_VAM!B2:L271,11, FALSE),VLOOKUP(U582,Store_SRP!B2:L103,11, FALSE)))</f>
      </c>
      <c r="U582" s="14">
        <v>2002</v>
      </c>
      <c r="V582">
        <f>IF(VLOOKUP(D582,Sku_Consolidated!A2:S948,19,FALSE)="SHOWCASE", VLOOKUP(U582,Store_Showcase!B2:C134,2, FALSE), IF(VLOOKUP(D582,Sku_Consolidated!A2:S948,19,FALSE)="VAM",VLOOKUP(U582,Store_VAM!B2:C271,2, FALSE),VLOOKUP(U582,Store_SRP!B2:C103,2, FALSE)))</f>
      </c>
      <c r="W582">
        <f>VLOOKUP(D582,Sku_Consolidated!A2:G948, 7, FALSE)</f>
      </c>
      <c r="X582">
        <f>VLOOKUP(D582,Sku_Consolidated!A2:K948, 11, FALSE)</f>
      </c>
      <c r="Y582">
        <f>VLOOKUP(D582,Sku_Consolidated!A2:H948, 8, FALSE)</f>
      </c>
      <c r="Z582">
        <f>VLOOKUP(D582,Sku_Consolidated!A2:I948, 9, FALSE)</f>
      </c>
      <c r="AA582" t="s">
        <v>41</v>
      </c>
      <c r="AB582">
        <f>VLOOKUP(D582,Sku_Consolidated!A2:E948, {5}, FALSE)</f>
      </c>
      <c r="AC582">
        <f>IF(VLOOKUP(D582,Sku_Consolidated!A2:S948,19,FALSE)="SHOWCASE", VLOOKUP(U582,Store_Showcase!B2:N134,13, FALSE), IF(VLOOKUP(D582,Sku_Consolidated!A2:S948,19,FALSE)="VAM",VLOOKUP(U582,Store_VAM!B2:N271,13, FALSE),VLOOKUP(U582,Store_SRP!B2:N103,13, FALSE)))</f>
      </c>
      <c r="AD582">
        <f>IF(IFERROR(AC582,TRUE)=TRUE, "-","OK")</f>
      </c>
      <c r="AE582">
        <f>IF(IFERROR(VLOOKUP(U582,Store_Showcase!B2:H134,{5}, FALSE), TRUE)=TRUE, IF(IFERROR(VLOOKUP(U582,Store_SRP!B2:H103,{5}, FALSE), TRUE)=TRUE,VLOOKUP(U582,Store_VAM!B2:H271,{5}, FALSE),VLOOKUP(U582,Store_SRP!B2:H103,{5}, FALSE)), VLOOKUP(U582,Store_Showcase!B2:H134,{5}, FALSE))</f>
      </c>
      <c r="AF582">
        <f>IF(IFERROR(VLOOKUP(U582,Store_Showcase!B2:H134,{6}, FALSE), TRUE)=TRUE, IF(IFERROR(VLOOKUP(U582,Store_SRP!B2:H103,{6}, FALSE), TRUE)=TRUE,VLOOKUP(U582,Store_VAM!B2:H271,{6}, FALSE),VLOOKUP(U582,Store_SRP!B2:H103,{6}, FALSE)), VLOOKUP(U582,Store_Showcase!B2:H134,{6}, FALSE))</f>
      </c>
      <c r="AG582">
        <f>VLOOKUP(D582,Sku_Consolidated!A2:R948,18,FALSE)</f>
      </c>
      <c r="AH582">
        <f>VLOOKUP(D582,Sku_Consolidated!A2:S948,19,FALSE)</f>
      </c>
      <c r="AI582">
        <f>VLOOKUP(D582,Sku_Consolidated!A2:T948,20,FALSE)</f>
      </c>
    </row>
    <row r="583" spans="1:35" x14ac:dyDescent="0.25">
      <c r="A583">
        <v>2024</v>
      </c>
      <c r="B583" t="s">
        <v>30</v>
      </c>
      <c r="C583" t="s">
        <v>31</v>
      </c>
      <c r="D583">
        <v>21866</v>
      </c>
      <c r="E583" t="s">
        <v>240</v>
      </c>
      <c r="F583" s="12" t="s">
        <v>112</v>
      </c>
      <c r="G583" s="12" t="s">
        <v>112</v>
      </c>
      <c r="H583" t="s">
        <v>10</v>
      </c>
      <c r="I583" s="13" t="s">
        <v>977</v>
      </c>
      <c r="J583" s="13">
        <f>IF(H583="EA", I583, 0)</f>
      </c>
      <c r="K583" s="13">
        <f>IF(H583="KG", I583, I583 * VLOOKUP(D583,Sku_Consolidated!A2:U948,21,FALSE))</f>
      </c>
      <c r="L583" s="14" t="s">
        <v>36</v>
      </c>
      <c r="M583">
        <v>88</v>
      </c>
      <c r="N583" s="14" t="s">
        <v>978</v>
      </c>
      <c r="O583" s="14" t="s">
        <v>979</v>
      </c>
      <c r="P583" s="14" t="s">
        <v>36</v>
      </c>
      <c r="Q583" s="14" t="s">
        <v>979</v>
      </c>
      <c r="R583">
        <f>IF(IFERROR(VLOOKUP(U583,Store_Showcase!B2:H134,7, FALSE), TRUE)=TRUE, IF(IFERROR(VLOOKUP(U583,Store_SRP!B2:H103,7, FALSE), TRUE)=TRUE,VLOOKUP(U583,Store_VAM!B2:H271,7, FALSE),VLOOKUP(U583,Store_SRP!B2:H103,7, FALSE)), VLOOKUP(U583,Store_Showcase!B2:H134,7, FALSE))</f>
      </c>
      <c r="S583">
        <f>IF(IFERROR(VLOOKUP(U583,Store_Showcase!B2:K134,10, FALSE), TRUE)=TRUE, IF(IFERROR(VLOOKUP(U583,Store_SRP!B2:K103,10, FALSE), TRUE)=TRUE,VLOOKUP(U583,Store_VAM!B2:K271,10, FALSE),VLOOKUP(U583,Store_SRP!B2:K103,10, FALSE)), VLOOKUP(U583,Store_Showcase!B2:K134,10, FALSE))</f>
      </c>
      <c r="T583">
        <f>IF(VLOOKUP(D583,Sku_Consolidated!A2:S948,19,FALSE)="SHOWCASE", VLOOKUP(U583,Store_Showcase!B2:L134,11, FALSE), IF(VLOOKUP(D583,Sku_Consolidated!A2:S948,19,FALSE)="VAM",VLOOKUP(U583,Store_VAM!B2:L271,11, FALSE),VLOOKUP(U583,Store_SRP!B2:L103,11, FALSE)))</f>
      </c>
      <c r="U583" s="14">
        <v>2002</v>
      </c>
      <c r="V583">
        <f>IF(VLOOKUP(D583,Sku_Consolidated!A2:S948,19,FALSE)="SHOWCASE", VLOOKUP(U583,Store_Showcase!B2:C134,2, FALSE), IF(VLOOKUP(D583,Sku_Consolidated!A2:S948,19,FALSE)="VAM",VLOOKUP(U583,Store_VAM!B2:C271,2, FALSE),VLOOKUP(U583,Store_SRP!B2:C103,2, FALSE)))</f>
      </c>
      <c r="W583">
        <f>VLOOKUP(D583,Sku_Consolidated!A2:G948, 7, FALSE)</f>
      </c>
      <c r="X583">
        <f>VLOOKUP(D583,Sku_Consolidated!A2:K948, 11, FALSE)</f>
      </c>
      <c r="Y583">
        <f>VLOOKUP(D583,Sku_Consolidated!A2:H948, 8, FALSE)</f>
      </c>
      <c r="Z583">
        <f>VLOOKUP(D583,Sku_Consolidated!A2:I948, 9, FALSE)</f>
      </c>
      <c r="AA583" t="s">
        <v>41</v>
      </c>
      <c r="AB583">
        <f>VLOOKUP(D583,Sku_Consolidated!A2:E948, {5}, FALSE)</f>
      </c>
      <c r="AC583">
        <f>IF(VLOOKUP(D583,Sku_Consolidated!A2:S948,19,FALSE)="SHOWCASE", VLOOKUP(U583,Store_Showcase!B2:N134,13, FALSE), IF(VLOOKUP(D583,Sku_Consolidated!A2:S948,19,FALSE)="VAM",VLOOKUP(U583,Store_VAM!B2:N271,13, FALSE),VLOOKUP(U583,Store_SRP!B2:N103,13, FALSE)))</f>
      </c>
      <c r="AD583">
        <f>IF(IFERROR(AC583,TRUE)=TRUE, "-","OK")</f>
      </c>
      <c r="AE583">
        <f>IF(IFERROR(VLOOKUP(U583,Store_Showcase!B2:H134,{5}, FALSE), TRUE)=TRUE, IF(IFERROR(VLOOKUP(U583,Store_SRP!B2:H103,{5}, FALSE), TRUE)=TRUE,VLOOKUP(U583,Store_VAM!B2:H271,{5}, FALSE),VLOOKUP(U583,Store_SRP!B2:H103,{5}, FALSE)), VLOOKUP(U583,Store_Showcase!B2:H134,{5}, FALSE))</f>
      </c>
      <c r="AF583">
        <f>IF(IFERROR(VLOOKUP(U583,Store_Showcase!B2:H134,{6}, FALSE), TRUE)=TRUE, IF(IFERROR(VLOOKUP(U583,Store_SRP!B2:H103,{6}, FALSE), TRUE)=TRUE,VLOOKUP(U583,Store_VAM!B2:H271,{6}, FALSE),VLOOKUP(U583,Store_SRP!B2:H103,{6}, FALSE)), VLOOKUP(U583,Store_Showcase!B2:H134,{6}, FALSE))</f>
      </c>
      <c r="AG583">
        <f>VLOOKUP(D583,Sku_Consolidated!A2:R948,18,FALSE)</f>
      </c>
      <c r="AH583">
        <f>VLOOKUP(D583,Sku_Consolidated!A2:S948,19,FALSE)</f>
      </c>
      <c r="AI583">
        <f>VLOOKUP(D583,Sku_Consolidated!A2:T948,20,FALSE)</f>
      </c>
    </row>
    <row r="584" spans="1:35" x14ac:dyDescent="0.25">
      <c r="A584">
        <v>2024</v>
      </c>
      <c r="B584" t="s">
        <v>30</v>
      </c>
      <c r="C584" t="s">
        <v>31</v>
      </c>
      <c r="D584">
        <v>21872</v>
      </c>
      <c r="E584" t="s">
        <v>980</v>
      </c>
      <c r="F584" s="12" t="s">
        <v>112</v>
      </c>
      <c r="G584" s="12" t="s">
        <v>112</v>
      </c>
      <c r="H584" t="s">
        <v>10</v>
      </c>
      <c r="I584" s="13" t="s">
        <v>981</v>
      </c>
      <c r="J584" s="13">
        <f>IF(H584="EA", I584, 0)</f>
      </c>
      <c r="K584" s="13">
        <f>IF(H584="KG", I584, I584 * VLOOKUP(D584,Sku_Consolidated!A2:U948,21,FALSE))</f>
      </c>
      <c r="L584" s="14" t="s">
        <v>36</v>
      </c>
      <c r="M584">
        <v>88</v>
      </c>
      <c r="N584" s="14" t="s">
        <v>982</v>
      </c>
      <c r="O584" s="14" t="s">
        <v>983</v>
      </c>
      <c r="P584" s="14" t="s">
        <v>36</v>
      </c>
      <c r="Q584" s="14" t="s">
        <v>983</v>
      </c>
      <c r="R584">
        <f>IF(IFERROR(VLOOKUP(U584,Store_Showcase!B2:H134,7, FALSE), TRUE)=TRUE, IF(IFERROR(VLOOKUP(U584,Store_SRP!B2:H103,7, FALSE), TRUE)=TRUE,VLOOKUP(U584,Store_VAM!B2:H271,7, FALSE),VLOOKUP(U584,Store_SRP!B2:H103,7, FALSE)), VLOOKUP(U584,Store_Showcase!B2:H134,7, FALSE))</f>
      </c>
      <c r="S584">
        <f>IF(IFERROR(VLOOKUP(U584,Store_Showcase!B2:K134,10, FALSE), TRUE)=TRUE, IF(IFERROR(VLOOKUP(U584,Store_SRP!B2:K103,10, FALSE), TRUE)=TRUE,VLOOKUP(U584,Store_VAM!B2:K271,10, FALSE),VLOOKUP(U584,Store_SRP!B2:K103,10, FALSE)), VLOOKUP(U584,Store_Showcase!B2:K134,10, FALSE))</f>
      </c>
      <c r="T584">
        <f>IF(VLOOKUP(D584,Sku_Consolidated!A2:S948,19,FALSE)="SHOWCASE", VLOOKUP(U584,Store_Showcase!B2:L134,11, FALSE), IF(VLOOKUP(D584,Sku_Consolidated!A2:S948,19,FALSE)="VAM",VLOOKUP(U584,Store_VAM!B2:L271,11, FALSE),VLOOKUP(U584,Store_SRP!B2:L103,11, FALSE)))</f>
      </c>
      <c r="U584" s="14">
        <v>2002</v>
      </c>
      <c r="V584">
        <f>IF(VLOOKUP(D584,Sku_Consolidated!A2:S948,19,FALSE)="SHOWCASE", VLOOKUP(U584,Store_Showcase!B2:C134,2, FALSE), IF(VLOOKUP(D584,Sku_Consolidated!A2:S948,19,FALSE)="VAM",VLOOKUP(U584,Store_VAM!B2:C271,2, FALSE),VLOOKUP(U584,Store_SRP!B2:C103,2, FALSE)))</f>
      </c>
      <c r="W584">
        <f>VLOOKUP(D584,Sku_Consolidated!A2:G948, 7, FALSE)</f>
      </c>
      <c r="X584">
        <f>VLOOKUP(D584,Sku_Consolidated!A2:K948, 11, FALSE)</f>
      </c>
      <c r="Y584">
        <f>VLOOKUP(D584,Sku_Consolidated!A2:H948, 8, FALSE)</f>
      </c>
      <c r="Z584">
        <f>VLOOKUP(D584,Sku_Consolidated!A2:I948, 9, FALSE)</f>
      </c>
      <c r="AA584" t="s">
        <v>41</v>
      </c>
      <c r="AB584">
        <f>VLOOKUP(D584,Sku_Consolidated!A2:E948, {5}, FALSE)</f>
      </c>
      <c r="AC584">
        <f>IF(VLOOKUP(D584,Sku_Consolidated!A2:S948,19,FALSE)="SHOWCASE", VLOOKUP(U584,Store_Showcase!B2:N134,13, FALSE), IF(VLOOKUP(D584,Sku_Consolidated!A2:S948,19,FALSE)="VAM",VLOOKUP(U584,Store_VAM!B2:N271,13, FALSE),VLOOKUP(U584,Store_SRP!B2:N103,13, FALSE)))</f>
      </c>
      <c r="AD584">
        <f>IF(IFERROR(AC584,TRUE)=TRUE, "-","OK")</f>
      </c>
      <c r="AE584">
        <f>IF(IFERROR(VLOOKUP(U584,Store_Showcase!B2:H134,{5}, FALSE), TRUE)=TRUE, IF(IFERROR(VLOOKUP(U584,Store_SRP!B2:H103,{5}, FALSE), TRUE)=TRUE,VLOOKUP(U584,Store_VAM!B2:H271,{5}, FALSE),VLOOKUP(U584,Store_SRP!B2:H103,{5}, FALSE)), VLOOKUP(U584,Store_Showcase!B2:H134,{5}, FALSE))</f>
      </c>
      <c r="AF584">
        <f>IF(IFERROR(VLOOKUP(U584,Store_Showcase!B2:H134,{6}, FALSE), TRUE)=TRUE, IF(IFERROR(VLOOKUP(U584,Store_SRP!B2:H103,{6}, FALSE), TRUE)=TRUE,VLOOKUP(U584,Store_VAM!B2:H271,{6}, FALSE),VLOOKUP(U584,Store_SRP!B2:H103,{6}, FALSE)), VLOOKUP(U584,Store_Showcase!B2:H134,{6}, FALSE))</f>
      </c>
      <c r="AG584">
        <f>VLOOKUP(D584,Sku_Consolidated!A2:R948,18,FALSE)</f>
      </c>
      <c r="AH584">
        <f>VLOOKUP(D584,Sku_Consolidated!A2:S948,19,FALSE)</f>
      </c>
      <c r="AI584">
        <f>VLOOKUP(D584,Sku_Consolidated!A2:T948,20,FALSE)</f>
      </c>
    </row>
    <row r="585" spans="1:35" x14ac:dyDescent="0.25">
      <c r="A585">
        <v>2024</v>
      </c>
      <c r="B585" t="s">
        <v>30</v>
      </c>
      <c r="C585" t="s">
        <v>31</v>
      </c>
      <c r="D585">
        <v>21875</v>
      </c>
      <c r="E585" t="s">
        <v>482</v>
      </c>
      <c r="F585" s="12" t="s">
        <v>112</v>
      </c>
      <c r="G585" s="12" t="s">
        <v>112</v>
      </c>
      <c r="H585" t="s">
        <v>10</v>
      </c>
      <c r="I585" s="13" t="s">
        <v>317</v>
      </c>
      <c r="J585" s="13">
        <f>IF(H585="EA", I585, 0)</f>
      </c>
      <c r="K585" s="13">
        <f>IF(H585="KG", I585, I585 * VLOOKUP(D585,Sku_Consolidated!A2:U948,21,FALSE))</f>
      </c>
      <c r="L585" s="14" t="s">
        <v>36</v>
      </c>
      <c r="M585">
        <v>88</v>
      </c>
      <c r="N585" s="14" t="s">
        <v>984</v>
      </c>
      <c r="O585" s="14" t="s">
        <v>985</v>
      </c>
      <c r="P585" s="14" t="s">
        <v>36</v>
      </c>
      <c r="Q585" s="14" t="s">
        <v>985</v>
      </c>
      <c r="R585">
        <f>IF(IFERROR(VLOOKUP(U585,Store_Showcase!B2:H134,7, FALSE), TRUE)=TRUE, IF(IFERROR(VLOOKUP(U585,Store_SRP!B2:H103,7, FALSE), TRUE)=TRUE,VLOOKUP(U585,Store_VAM!B2:H271,7, FALSE),VLOOKUP(U585,Store_SRP!B2:H103,7, FALSE)), VLOOKUP(U585,Store_Showcase!B2:H134,7, FALSE))</f>
      </c>
      <c r="S585">
        <f>IF(IFERROR(VLOOKUP(U585,Store_Showcase!B2:K134,10, FALSE), TRUE)=TRUE, IF(IFERROR(VLOOKUP(U585,Store_SRP!B2:K103,10, FALSE), TRUE)=TRUE,VLOOKUP(U585,Store_VAM!B2:K271,10, FALSE),VLOOKUP(U585,Store_SRP!B2:K103,10, FALSE)), VLOOKUP(U585,Store_Showcase!B2:K134,10, FALSE))</f>
      </c>
      <c r="T585">
        <f>IF(VLOOKUP(D585,Sku_Consolidated!A2:S948,19,FALSE)="SHOWCASE", VLOOKUP(U585,Store_Showcase!B2:L134,11, FALSE), IF(VLOOKUP(D585,Sku_Consolidated!A2:S948,19,FALSE)="VAM",VLOOKUP(U585,Store_VAM!B2:L271,11, FALSE),VLOOKUP(U585,Store_SRP!B2:L103,11, FALSE)))</f>
      </c>
      <c r="U585" s="14">
        <v>2002</v>
      </c>
      <c r="V585">
        <f>IF(VLOOKUP(D585,Sku_Consolidated!A2:S948,19,FALSE)="SHOWCASE", VLOOKUP(U585,Store_Showcase!B2:C134,2, FALSE), IF(VLOOKUP(D585,Sku_Consolidated!A2:S948,19,FALSE)="VAM",VLOOKUP(U585,Store_VAM!B2:C271,2, FALSE),VLOOKUP(U585,Store_SRP!B2:C103,2, FALSE)))</f>
      </c>
      <c r="W585">
        <f>VLOOKUP(D585,Sku_Consolidated!A2:G948, 7, FALSE)</f>
      </c>
      <c r="X585">
        <f>VLOOKUP(D585,Sku_Consolidated!A2:K948, 11, FALSE)</f>
      </c>
      <c r="Y585">
        <f>VLOOKUP(D585,Sku_Consolidated!A2:H948, 8, FALSE)</f>
      </c>
      <c r="Z585">
        <f>VLOOKUP(D585,Sku_Consolidated!A2:I948, 9, FALSE)</f>
      </c>
      <c r="AA585" t="s">
        <v>41</v>
      </c>
      <c r="AB585">
        <f>VLOOKUP(D585,Sku_Consolidated!A2:E948, {5}, FALSE)</f>
      </c>
      <c r="AC585">
        <f>IF(VLOOKUP(D585,Sku_Consolidated!A2:S948,19,FALSE)="SHOWCASE", VLOOKUP(U585,Store_Showcase!B2:N134,13, FALSE), IF(VLOOKUP(D585,Sku_Consolidated!A2:S948,19,FALSE)="VAM",VLOOKUP(U585,Store_VAM!B2:N271,13, FALSE),VLOOKUP(U585,Store_SRP!B2:N103,13, FALSE)))</f>
      </c>
      <c r="AD585">
        <f>IF(IFERROR(AC585,TRUE)=TRUE, "-","OK")</f>
      </c>
      <c r="AE585">
        <f>IF(IFERROR(VLOOKUP(U585,Store_Showcase!B2:H134,{5}, FALSE), TRUE)=TRUE, IF(IFERROR(VLOOKUP(U585,Store_SRP!B2:H103,{5}, FALSE), TRUE)=TRUE,VLOOKUP(U585,Store_VAM!B2:H271,{5}, FALSE),VLOOKUP(U585,Store_SRP!B2:H103,{5}, FALSE)), VLOOKUP(U585,Store_Showcase!B2:H134,{5}, FALSE))</f>
      </c>
      <c r="AF585">
        <f>IF(IFERROR(VLOOKUP(U585,Store_Showcase!B2:H134,{6}, FALSE), TRUE)=TRUE, IF(IFERROR(VLOOKUP(U585,Store_SRP!B2:H103,{6}, FALSE), TRUE)=TRUE,VLOOKUP(U585,Store_VAM!B2:H271,{6}, FALSE),VLOOKUP(U585,Store_SRP!B2:H103,{6}, FALSE)), VLOOKUP(U585,Store_Showcase!B2:H134,{6}, FALSE))</f>
      </c>
      <c r="AG585">
        <f>VLOOKUP(D585,Sku_Consolidated!A2:R948,18,FALSE)</f>
      </c>
      <c r="AH585">
        <f>VLOOKUP(D585,Sku_Consolidated!A2:S948,19,FALSE)</f>
      </c>
      <c r="AI585">
        <f>VLOOKUP(D585,Sku_Consolidated!A2:T948,20,FALSE)</f>
      </c>
    </row>
    <row r="586" spans="1:35" x14ac:dyDescent="0.25">
      <c r="A586">
        <v>2024</v>
      </c>
      <c r="B586" t="s">
        <v>30</v>
      </c>
      <c r="C586" t="s">
        <v>31</v>
      </c>
      <c r="D586">
        <v>22843</v>
      </c>
      <c r="E586" t="s">
        <v>255</v>
      </c>
      <c r="F586" s="12" t="s">
        <v>112</v>
      </c>
      <c r="G586" s="12" t="s">
        <v>112</v>
      </c>
      <c r="H586" t="s">
        <v>10</v>
      </c>
      <c r="I586" s="13" t="s">
        <v>986</v>
      </c>
      <c r="J586" s="13">
        <f>IF(H586="EA", I586, 0)</f>
      </c>
      <c r="K586" s="13">
        <f>IF(H586="KG", I586, I586 * VLOOKUP(D586,Sku_Consolidated!A2:U948,21,FALSE))</f>
      </c>
      <c r="L586" s="14" t="s">
        <v>36</v>
      </c>
      <c r="M586">
        <v>88</v>
      </c>
      <c r="N586" s="14" t="s">
        <v>987</v>
      </c>
      <c r="O586" s="14" t="s">
        <v>988</v>
      </c>
      <c r="P586" s="14" t="s">
        <v>36</v>
      </c>
      <c r="Q586" s="14" t="s">
        <v>988</v>
      </c>
      <c r="R586">
        <f>IF(IFERROR(VLOOKUP(U586,Store_Showcase!B2:H134,7, FALSE), TRUE)=TRUE, IF(IFERROR(VLOOKUP(U586,Store_SRP!B2:H103,7, FALSE), TRUE)=TRUE,VLOOKUP(U586,Store_VAM!B2:H271,7, FALSE),VLOOKUP(U586,Store_SRP!B2:H103,7, FALSE)), VLOOKUP(U586,Store_Showcase!B2:H134,7, FALSE))</f>
      </c>
      <c r="S586">
        <f>IF(IFERROR(VLOOKUP(U586,Store_Showcase!B2:K134,10, FALSE), TRUE)=TRUE, IF(IFERROR(VLOOKUP(U586,Store_SRP!B2:K103,10, FALSE), TRUE)=TRUE,VLOOKUP(U586,Store_VAM!B2:K271,10, FALSE),VLOOKUP(U586,Store_SRP!B2:K103,10, FALSE)), VLOOKUP(U586,Store_Showcase!B2:K134,10, FALSE))</f>
      </c>
      <c r="T586">
        <f>IF(VLOOKUP(D586,Sku_Consolidated!A2:S948,19,FALSE)="SHOWCASE", VLOOKUP(U586,Store_Showcase!B2:L134,11, FALSE), IF(VLOOKUP(D586,Sku_Consolidated!A2:S948,19,FALSE)="VAM",VLOOKUP(U586,Store_VAM!B2:L271,11, FALSE),VLOOKUP(U586,Store_SRP!B2:L103,11, FALSE)))</f>
      </c>
      <c r="U586" s="14">
        <v>2002</v>
      </c>
      <c r="V586">
        <f>IF(VLOOKUP(D586,Sku_Consolidated!A2:S948,19,FALSE)="SHOWCASE", VLOOKUP(U586,Store_Showcase!B2:C134,2, FALSE), IF(VLOOKUP(D586,Sku_Consolidated!A2:S948,19,FALSE)="VAM",VLOOKUP(U586,Store_VAM!B2:C271,2, FALSE),VLOOKUP(U586,Store_SRP!B2:C103,2, FALSE)))</f>
      </c>
      <c r="W586">
        <f>VLOOKUP(D586,Sku_Consolidated!A2:G948, 7, FALSE)</f>
      </c>
      <c r="X586">
        <f>VLOOKUP(D586,Sku_Consolidated!A2:K948, 11, FALSE)</f>
      </c>
      <c r="Y586">
        <f>VLOOKUP(D586,Sku_Consolidated!A2:H948, 8, FALSE)</f>
      </c>
      <c r="Z586">
        <f>VLOOKUP(D586,Sku_Consolidated!A2:I948, 9, FALSE)</f>
      </c>
      <c r="AA586" t="s">
        <v>41</v>
      </c>
      <c r="AB586">
        <f>VLOOKUP(D586,Sku_Consolidated!A2:E948, {5}, FALSE)</f>
      </c>
      <c r="AC586">
        <f>IF(VLOOKUP(D586,Sku_Consolidated!A2:S948,19,FALSE)="SHOWCASE", VLOOKUP(U586,Store_Showcase!B2:N134,13, FALSE), IF(VLOOKUP(D586,Sku_Consolidated!A2:S948,19,FALSE)="VAM",VLOOKUP(U586,Store_VAM!B2:N271,13, FALSE),VLOOKUP(U586,Store_SRP!B2:N103,13, FALSE)))</f>
      </c>
      <c r="AD586">
        <f>IF(IFERROR(AC586,TRUE)=TRUE, "-","OK")</f>
      </c>
      <c r="AE586">
        <f>IF(IFERROR(VLOOKUP(U586,Store_Showcase!B2:H134,{5}, FALSE), TRUE)=TRUE, IF(IFERROR(VLOOKUP(U586,Store_SRP!B2:H103,{5}, FALSE), TRUE)=TRUE,VLOOKUP(U586,Store_VAM!B2:H271,{5}, FALSE),VLOOKUP(U586,Store_SRP!B2:H103,{5}, FALSE)), VLOOKUP(U586,Store_Showcase!B2:H134,{5}, FALSE))</f>
      </c>
      <c r="AF586">
        <f>IF(IFERROR(VLOOKUP(U586,Store_Showcase!B2:H134,{6}, FALSE), TRUE)=TRUE, IF(IFERROR(VLOOKUP(U586,Store_SRP!B2:H103,{6}, FALSE), TRUE)=TRUE,VLOOKUP(U586,Store_VAM!B2:H271,{6}, FALSE),VLOOKUP(U586,Store_SRP!B2:H103,{6}, FALSE)), VLOOKUP(U586,Store_Showcase!B2:H134,{6}, FALSE))</f>
      </c>
      <c r="AG586">
        <f>VLOOKUP(D586,Sku_Consolidated!A2:R948,18,FALSE)</f>
      </c>
      <c r="AH586">
        <f>VLOOKUP(D586,Sku_Consolidated!A2:S948,19,FALSE)</f>
      </c>
      <c r="AI586">
        <f>VLOOKUP(D586,Sku_Consolidated!A2:T948,20,FALSE)</f>
      </c>
    </row>
    <row r="587" spans="1:35" x14ac:dyDescent="0.25">
      <c r="A587">
        <v>2024</v>
      </c>
      <c r="B587" t="s">
        <v>30</v>
      </c>
      <c r="C587" t="s">
        <v>31</v>
      </c>
      <c r="D587">
        <v>22848</v>
      </c>
      <c r="E587" t="s">
        <v>723</v>
      </c>
      <c r="F587" s="12" t="s">
        <v>112</v>
      </c>
      <c r="G587" s="12" t="s">
        <v>112</v>
      </c>
      <c r="H587" t="s">
        <v>10</v>
      </c>
      <c r="I587" s="13" t="s">
        <v>370</v>
      </c>
      <c r="J587" s="13">
        <f>IF(H587="EA", I587, 0)</f>
      </c>
      <c r="K587" s="13">
        <f>IF(H587="KG", I587, I587 * VLOOKUP(D587,Sku_Consolidated!A2:U948,21,FALSE))</f>
      </c>
      <c r="L587" s="14" t="s">
        <v>36</v>
      </c>
      <c r="M587">
        <v>88</v>
      </c>
      <c r="N587" s="14" t="s">
        <v>989</v>
      </c>
      <c r="O587" s="14" t="s">
        <v>990</v>
      </c>
      <c r="P587" s="14" t="s">
        <v>36</v>
      </c>
      <c r="Q587" s="14" t="s">
        <v>990</v>
      </c>
      <c r="R587">
        <f>IF(IFERROR(VLOOKUP(U587,Store_Showcase!B2:H134,7, FALSE), TRUE)=TRUE, IF(IFERROR(VLOOKUP(U587,Store_SRP!B2:H103,7, FALSE), TRUE)=TRUE,VLOOKUP(U587,Store_VAM!B2:H271,7, FALSE),VLOOKUP(U587,Store_SRP!B2:H103,7, FALSE)), VLOOKUP(U587,Store_Showcase!B2:H134,7, FALSE))</f>
      </c>
      <c r="S587">
        <f>IF(IFERROR(VLOOKUP(U587,Store_Showcase!B2:K134,10, FALSE), TRUE)=TRUE, IF(IFERROR(VLOOKUP(U587,Store_SRP!B2:K103,10, FALSE), TRUE)=TRUE,VLOOKUP(U587,Store_VAM!B2:K271,10, FALSE),VLOOKUP(U587,Store_SRP!B2:K103,10, FALSE)), VLOOKUP(U587,Store_Showcase!B2:K134,10, FALSE))</f>
      </c>
      <c r="T587">
        <f>IF(VLOOKUP(D587,Sku_Consolidated!A2:S948,19,FALSE)="SHOWCASE", VLOOKUP(U587,Store_Showcase!B2:L134,11, FALSE), IF(VLOOKUP(D587,Sku_Consolidated!A2:S948,19,FALSE)="VAM",VLOOKUP(U587,Store_VAM!B2:L271,11, FALSE),VLOOKUP(U587,Store_SRP!B2:L103,11, FALSE)))</f>
      </c>
      <c r="U587" s="14">
        <v>2002</v>
      </c>
      <c r="V587">
        <f>IF(VLOOKUP(D587,Sku_Consolidated!A2:S948,19,FALSE)="SHOWCASE", VLOOKUP(U587,Store_Showcase!B2:C134,2, FALSE), IF(VLOOKUP(D587,Sku_Consolidated!A2:S948,19,FALSE)="VAM",VLOOKUP(U587,Store_VAM!B2:C271,2, FALSE),VLOOKUP(U587,Store_SRP!B2:C103,2, FALSE)))</f>
      </c>
      <c r="W587">
        <f>VLOOKUP(D587,Sku_Consolidated!A2:G948, 7, FALSE)</f>
      </c>
      <c r="X587">
        <f>VLOOKUP(D587,Sku_Consolidated!A2:K948, 11, FALSE)</f>
      </c>
      <c r="Y587">
        <f>VLOOKUP(D587,Sku_Consolidated!A2:H948, 8, FALSE)</f>
      </c>
      <c r="Z587">
        <f>VLOOKUP(D587,Sku_Consolidated!A2:I948, 9, FALSE)</f>
      </c>
      <c r="AA587" t="s">
        <v>41</v>
      </c>
      <c r="AB587">
        <f>VLOOKUP(D587,Sku_Consolidated!A2:E948, {5}, FALSE)</f>
      </c>
      <c r="AC587">
        <f>IF(VLOOKUP(D587,Sku_Consolidated!A2:S948,19,FALSE)="SHOWCASE", VLOOKUP(U587,Store_Showcase!B2:N134,13, FALSE), IF(VLOOKUP(D587,Sku_Consolidated!A2:S948,19,FALSE)="VAM",VLOOKUP(U587,Store_VAM!B2:N271,13, FALSE),VLOOKUP(U587,Store_SRP!B2:N103,13, FALSE)))</f>
      </c>
      <c r="AD587">
        <f>IF(IFERROR(AC587,TRUE)=TRUE, "-","OK")</f>
      </c>
      <c r="AE587">
        <f>IF(IFERROR(VLOOKUP(U587,Store_Showcase!B2:H134,{5}, FALSE), TRUE)=TRUE, IF(IFERROR(VLOOKUP(U587,Store_SRP!B2:H103,{5}, FALSE), TRUE)=TRUE,VLOOKUP(U587,Store_VAM!B2:H271,{5}, FALSE),VLOOKUP(U587,Store_SRP!B2:H103,{5}, FALSE)), VLOOKUP(U587,Store_Showcase!B2:H134,{5}, FALSE))</f>
      </c>
      <c r="AF587">
        <f>IF(IFERROR(VLOOKUP(U587,Store_Showcase!B2:H134,{6}, FALSE), TRUE)=TRUE, IF(IFERROR(VLOOKUP(U587,Store_SRP!B2:H103,{6}, FALSE), TRUE)=TRUE,VLOOKUP(U587,Store_VAM!B2:H271,{6}, FALSE),VLOOKUP(U587,Store_SRP!B2:H103,{6}, FALSE)), VLOOKUP(U587,Store_Showcase!B2:H134,{6}, FALSE))</f>
      </c>
      <c r="AG587">
        <f>VLOOKUP(D587,Sku_Consolidated!A2:R948,18,FALSE)</f>
      </c>
      <c r="AH587">
        <f>VLOOKUP(D587,Sku_Consolidated!A2:S948,19,FALSE)</f>
      </c>
      <c r="AI587">
        <f>VLOOKUP(D587,Sku_Consolidated!A2:T948,20,FALSE)</f>
      </c>
    </row>
    <row r="588" spans="1:35" x14ac:dyDescent="0.25">
      <c r="A588">
        <v>2024</v>
      </c>
      <c r="B588" t="s">
        <v>30</v>
      </c>
      <c r="C588" t="s">
        <v>31</v>
      </c>
      <c r="D588">
        <v>21827</v>
      </c>
      <c r="E588" t="s">
        <v>210</v>
      </c>
      <c r="F588" s="12" t="s">
        <v>91</v>
      </c>
      <c r="G588" s="12" t="s">
        <v>91</v>
      </c>
      <c r="H588" t="s">
        <v>10</v>
      </c>
      <c r="I588" s="13" t="s">
        <v>803</v>
      </c>
      <c r="J588" s="13">
        <f>IF(H588="EA", I588, 0)</f>
      </c>
      <c r="K588" s="13">
        <f>IF(H588="KG", I588, I588 * VLOOKUP(D588,Sku_Consolidated!A2:U948,21,FALSE))</f>
      </c>
      <c r="L588" s="14" t="s">
        <v>36</v>
      </c>
      <c r="M588">
        <v>88</v>
      </c>
      <c r="N588" s="14" t="s">
        <v>991</v>
      </c>
      <c r="O588" s="14" t="s">
        <v>992</v>
      </c>
      <c r="P588" s="14" t="s">
        <v>993</v>
      </c>
      <c r="Q588" s="14" t="s">
        <v>994</v>
      </c>
      <c r="R588">
        <f>IF(IFERROR(VLOOKUP(U588,Store_Showcase!B2:H134,7, FALSE), TRUE)=TRUE, IF(IFERROR(VLOOKUP(U588,Store_SRP!B2:H103,7, FALSE), TRUE)=TRUE,VLOOKUP(U588,Store_VAM!B2:H271,7, FALSE),VLOOKUP(U588,Store_SRP!B2:H103,7, FALSE)), VLOOKUP(U588,Store_Showcase!B2:H134,7, FALSE))</f>
      </c>
      <c r="S588">
        <f>IF(IFERROR(VLOOKUP(U588,Store_Showcase!B2:K134,10, FALSE), TRUE)=TRUE, IF(IFERROR(VLOOKUP(U588,Store_SRP!B2:K103,10, FALSE), TRUE)=TRUE,VLOOKUP(U588,Store_VAM!B2:K271,10, FALSE),VLOOKUP(U588,Store_SRP!B2:K103,10, FALSE)), VLOOKUP(U588,Store_Showcase!B2:K134,10, FALSE))</f>
      </c>
      <c r="T588">
        <f>IF(VLOOKUP(D588,Sku_Consolidated!A2:S948,19,FALSE)="SHOWCASE", VLOOKUP(U588,Store_Showcase!B2:L134,11, FALSE), IF(VLOOKUP(D588,Sku_Consolidated!A2:S948,19,FALSE)="VAM",VLOOKUP(U588,Store_VAM!B2:L271,11, FALSE),VLOOKUP(U588,Store_SRP!B2:L103,11, FALSE)))</f>
      </c>
      <c r="U588" s="14">
        <v>2002</v>
      </c>
      <c r="V588">
        <f>IF(VLOOKUP(D588,Sku_Consolidated!A2:S948,19,FALSE)="SHOWCASE", VLOOKUP(U588,Store_Showcase!B2:C134,2, FALSE), IF(VLOOKUP(D588,Sku_Consolidated!A2:S948,19,FALSE)="VAM",VLOOKUP(U588,Store_VAM!B2:C271,2, FALSE),VLOOKUP(U588,Store_SRP!B2:C103,2, FALSE)))</f>
      </c>
      <c r="W588">
        <f>VLOOKUP(D588,Sku_Consolidated!A2:G948, 7, FALSE)</f>
      </c>
      <c r="X588">
        <f>VLOOKUP(D588,Sku_Consolidated!A2:K948, 11, FALSE)</f>
      </c>
      <c r="Y588">
        <f>VLOOKUP(D588,Sku_Consolidated!A2:H948, 8, FALSE)</f>
      </c>
      <c r="Z588">
        <f>VLOOKUP(D588,Sku_Consolidated!A2:I948, 9, FALSE)</f>
      </c>
      <c r="AA588" t="s">
        <v>41</v>
      </c>
      <c r="AB588">
        <f>VLOOKUP(D588,Sku_Consolidated!A2:E948, {5}, FALSE)</f>
      </c>
      <c r="AC588">
        <f>IF(VLOOKUP(D588,Sku_Consolidated!A2:S948,19,FALSE)="SHOWCASE", VLOOKUP(U588,Store_Showcase!B2:N134,13, FALSE), IF(VLOOKUP(D588,Sku_Consolidated!A2:S948,19,FALSE)="VAM",VLOOKUP(U588,Store_VAM!B2:N271,13, FALSE),VLOOKUP(U588,Store_SRP!B2:N103,13, FALSE)))</f>
      </c>
      <c r="AD588">
        <f>IF(IFERROR(AC588,TRUE)=TRUE, "-","OK")</f>
      </c>
      <c r="AE588">
        <f>IF(IFERROR(VLOOKUP(U588,Store_Showcase!B2:H134,{5}, FALSE), TRUE)=TRUE, IF(IFERROR(VLOOKUP(U588,Store_SRP!B2:H103,{5}, FALSE), TRUE)=TRUE,VLOOKUP(U588,Store_VAM!B2:H271,{5}, FALSE),VLOOKUP(U588,Store_SRP!B2:H103,{5}, FALSE)), VLOOKUP(U588,Store_Showcase!B2:H134,{5}, FALSE))</f>
      </c>
      <c r="AF588">
        <f>IF(IFERROR(VLOOKUP(U588,Store_Showcase!B2:H134,{6}, FALSE), TRUE)=TRUE, IF(IFERROR(VLOOKUP(U588,Store_SRP!B2:H103,{6}, FALSE), TRUE)=TRUE,VLOOKUP(U588,Store_VAM!B2:H271,{6}, FALSE),VLOOKUP(U588,Store_SRP!B2:H103,{6}, FALSE)), VLOOKUP(U588,Store_Showcase!B2:H134,{6}, FALSE))</f>
      </c>
      <c r="AG588">
        <f>VLOOKUP(D588,Sku_Consolidated!A2:R948,18,FALSE)</f>
      </c>
      <c r="AH588">
        <f>VLOOKUP(D588,Sku_Consolidated!A2:S948,19,FALSE)</f>
      </c>
      <c r="AI588">
        <f>VLOOKUP(D588,Sku_Consolidated!A2:T948,20,FALSE)</f>
      </c>
    </row>
    <row r="589" spans="1:35" x14ac:dyDescent="0.25">
      <c r="A589">
        <v>2024</v>
      </c>
      <c r="B589" t="s">
        <v>30</v>
      </c>
      <c r="C589" t="s">
        <v>31</v>
      </c>
      <c r="D589">
        <v>21832</v>
      </c>
      <c r="E589" t="s">
        <v>264</v>
      </c>
      <c r="F589" s="12" t="s">
        <v>91</v>
      </c>
      <c r="G589" s="12" t="s">
        <v>91</v>
      </c>
      <c r="H589" t="s">
        <v>10</v>
      </c>
      <c r="I589" s="13" t="s">
        <v>593</v>
      </c>
      <c r="J589" s="13">
        <f>IF(H589="EA", I589, 0)</f>
      </c>
      <c r="K589" s="13">
        <f>IF(H589="KG", I589, I589 * VLOOKUP(D589,Sku_Consolidated!A2:U948,21,FALSE))</f>
      </c>
      <c r="L589" s="14" t="s">
        <v>36</v>
      </c>
      <c r="M589">
        <v>88</v>
      </c>
      <c r="N589" s="14" t="s">
        <v>995</v>
      </c>
      <c r="O589" s="14" t="s">
        <v>996</v>
      </c>
      <c r="P589" s="14" t="s">
        <v>36</v>
      </c>
      <c r="Q589" s="14" t="s">
        <v>996</v>
      </c>
      <c r="R589">
        <f>IF(IFERROR(VLOOKUP(U589,Store_Showcase!B2:H134,7, FALSE), TRUE)=TRUE, IF(IFERROR(VLOOKUP(U589,Store_SRP!B2:H103,7, FALSE), TRUE)=TRUE,VLOOKUP(U589,Store_VAM!B2:H271,7, FALSE),VLOOKUP(U589,Store_SRP!B2:H103,7, FALSE)), VLOOKUP(U589,Store_Showcase!B2:H134,7, FALSE))</f>
      </c>
      <c r="S589">
        <f>IF(IFERROR(VLOOKUP(U589,Store_Showcase!B2:K134,10, FALSE), TRUE)=TRUE, IF(IFERROR(VLOOKUP(U589,Store_SRP!B2:K103,10, FALSE), TRUE)=TRUE,VLOOKUP(U589,Store_VAM!B2:K271,10, FALSE),VLOOKUP(U589,Store_SRP!B2:K103,10, FALSE)), VLOOKUP(U589,Store_Showcase!B2:K134,10, FALSE))</f>
      </c>
      <c r="T589">
        <f>IF(VLOOKUP(D589,Sku_Consolidated!A2:S948,19,FALSE)="SHOWCASE", VLOOKUP(U589,Store_Showcase!B2:L134,11, FALSE), IF(VLOOKUP(D589,Sku_Consolidated!A2:S948,19,FALSE)="VAM",VLOOKUP(U589,Store_VAM!B2:L271,11, FALSE),VLOOKUP(U589,Store_SRP!B2:L103,11, FALSE)))</f>
      </c>
      <c r="U589" s="14">
        <v>2002</v>
      </c>
      <c r="V589">
        <f>IF(VLOOKUP(D589,Sku_Consolidated!A2:S948,19,FALSE)="SHOWCASE", VLOOKUP(U589,Store_Showcase!B2:C134,2, FALSE), IF(VLOOKUP(D589,Sku_Consolidated!A2:S948,19,FALSE)="VAM",VLOOKUP(U589,Store_VAM!B2:C271,2, FALSE),VLOOKUP(U589,Store_SRP!B2:C103,2, FALSE)))</f>
      </c>
      <c r="W589">
        <f>VLOOKUP(D589,Sku_Consolidated!A2:G948, 7, FALSE)</f>
      </c>
      <c r="X589">
        <f>VLOOKUP(D589,Sku_Consolidated!A2:K948, 11, FALSE)</f>
      </c>
      <c r="Y589">
        <f>VLOOKUP(D589,Sku_Consolidated!A2:H948, 8, FALSE)</f>
      </c>
      <c r="Z589">
        <f>VLOOKUP(D589,Sku_Consolidated!A2:I948, 9, FALSE)</f>
      </c>
      <c r="AA589" t="s">
        <v>41</v>
      </c>
      <c r="AB589">
        <f>VLOOKUP(D589,Sku_Consolidated!A2:E948, {5}, FALSE)</f>
      </c>
      <c r="AC589">
        <f>IF(VLOOKUP(D589,Sku_Consolidated!A2:S948,19,FALSE)="SHOWCASE", VLOOKUP(U589,Store_Showcase!B2:N134,13, FALSE), IF(VLOOKUP(D589,Sku_Consolidated!A2:S948,19,FALSE)="VAM",VLOOKUP(U589,Store_VAM!B2:N271,13, FALSE),VLOOKUP(U589,Store_SRP!B2:N103,13, FALSE)))</f>
      </c>
      <c r="AD589">
        <f>IF(IFERROR(AC589,TRUE)=TRUE, "-","OK")</f>
      </c>
      <c r="AE589">
        <f>IF(IFERROR(VLOOKUP(U589,Store_Showcase!B2:H134,{5}, FALSE), TRUE)=TRUE, IF(IFERROR(VLOOKUP(U589,Store_SRP!B2:H103,{5}, FALSE), TRUE)=TRUE,VLOOKUP(U589,Store_VAM!B2:H271,{5}, FALSE),VLOOKUP(U589,Store_SRP!B2:H103,{5}, FALSE)), VLOOKUP(U589,Store_Showcase!B2:H134,{5}, FALSE))</f>
      </c>
      <c r="AF589">
        <f>IF(IFERROR(VLOOKUP(U589,Store_Showcase!B2:H134,{6}, FALSE), TRUE)=TRUE, IF(IFERROR(VLOOKUP(U589,Store_SRP!B2:H103,{6}, FALSE), TRUE)=TRUE,VLOOKUP(U589,Store_VAM!B2:H271,{6}, FALSE),VLOOKUP(U589,Store_SRP!B2:H103,{6}, FALSE)), VLOOKUP(U589,Store_Showcase!B2:H134,{6}, FALSE))</f>
      </c>
      <c r="AG589">
        <f>VLOOKUP(D589,Sku_Consolidated!A2:R948,18,FALSE)</f>
      </c>
      <c r="AH589">
        <f>VLOOKUP(D589,Sku_Consolidated!A2:S948,19,FALSE)</f>
      </c>
      <c r="AI589">
        <f>VLOOKUP(D589,Sku_Consolidated!A2:T948,20,FALSE)</f>
      </c>
    </row>
    <row r="590" spans="1:35" x14ac:dyDescent="0.25">
      <c r="A590">
        <v>2024</v>
      </c>
      <c r="B590" t="s">
        <v>30</v>
      </c>
      <c r="C590" t="s">
        <v>31</v>
      </c>
      <c r="D590">
        <v>21834</v>
      </c>
      <c r="E590" t="s">
        <v>216</v>
      </c>
      <c r="F590" s="12" t="s">
        <v>91</v>
      </c>
      <c r="G590" s="12" t="s">
        <v>91</v>
      </c>
      <c r="H590" t="s">
        <v>10</v>
      </c>
      <c r="I590" s="13" t="s">
        <v>997</v>
      </c>
      <c r="J590" s="13">
        <f>IF(H590="EA", I590, 0)</f>
      </c>
      <c r="K590" s="13">
        <f>IF(H590="KG", I590, I590 * VLOOKUP(D590,Sku_Consolidated!A2:U948,21,FALSE))</f>
      </c>
      <c r="L590" s="14" t="s">
        <v>36</v>
      </c>
      <c r="M590">
        <v>88</v>
      </c>
      <c r="N590" s="14" t="s">
        <v>998</v>
      </c>
      <c r="O590" s="14" t="s">
        <v>999</v>
      </c>
      <c r="P590" s="14" t="s">
        <v>36</v>
      </c>
      <c r="Q590" s="14" t="s">
        <v>999</v>
      </c>
      <c r="R590">
        <f>IF(IFERROR(VLOOKUP(U590,Store_Showcase!B2:H134,7, FALSE), TRUE)=TRUE, IF(IFERROR(VLOOKUP(U590,Store_SRP!B2:H103,7, FALSE), TRUE)=TRUE,VLOOKUP(U590,Store_VAM!B2:H271,7, FALSE),VLOOKUP(U590,Store_SRP!B2:H103,7, FALSE)), VLOOKUP(U590,Store_Showcase!B2:H134,7, FALSE))</f>
      </c>
      <c r="S590">
        <f>IF(IFERROR(VLOOKUP(U590,Store_Showcase!B2:K134,10, FALSE), TRUE)=TRUE, IF(IFERROR(VLOOKUP(U590,Store_SRP!B2:K103,10, FALSE), TRUE)=TRUE,VLOOKUP(U590,Store_VAM!B2:K271,10, FALSE),VLOOKUP(U590,Store_SRP!B2:K103,10, FALSE)), VLOOKUP(U590,Store_Showcase!B2:K134,10, FALSE))</f>
      </c>
      <c r="T590">
        <f>IF(VLOOKUP(D590,Sku_Consolidated!A2:S948,19,FALSE)="SHOWCASE", VLOOKUP(U590,Store_Showcase!B2:L134,11, FALSE), IF(VLOOKUP(D590,Sku_Consolidated!A2:S948,19,FALSE)="VAM",VLOOKUP(U590,Store_VAM!B2:L271,11, FALSE),VLOOKUP(U590,Store_SRP!B2:L103,11, FALSE)))</f>
      </c>
      <c r="U590" s="14">
        <v>2002</v>
      </c>
      <c r="V590">
        <f>IF(VLOOKUP(D590,Sku_Consolidated!A2:S948,19,FALSE)="SHOWCASE", VLOOKUP(U590,Store_Showcase!B2:C134,2, FALSE), IF(VLOOKUP(D590,Sku_Consolidated!A2:S948,19,FALSE)="VAM",VLOOKUP(U590,Store_VAM!B2:C271,2, FALSE),VLOOKUP(U590,Store_SRP!B2:C103,2, FALSE)))</f>
      </c>
      <c r="W590">
        <f>VLOOKUP(D590,Sku_Consolidated!A2:G948, 7, FALSE)</f>
      </c>
      <c r="X590">
        <f>VLOOKUP(D590,Sku_Consolidated!A2:K948, 11, FALSE)</f>
      </c>
      <c r="Y590">
        <f>VLOOKUP(D590,Sku_Consolidated!A2:H948, 8, FALSE)</f>
      </c>
      <c r="Z590">
        <f>VLOOKUP(D590,Sku_Consolidated!A2:I948, 9, FALSE)</f>
      </c>
      <c r="AA590" t="s">
        <v>41</v>
      </c>
      <c r="AB590">
        <f>VLOOKUP(D590,Sku_Consolidated!A2:E948, {5}, FALSE)</f>
      </c>
      <c r="AC590">
        <f>IF(VLOOKUP(D590,Sku_Consolidated!A2:S948,19,FALSE)="SHOWCASE", VLOOKUP(U590,Store_Showcase!B2:N134,13, FALSE), IF(VLOOKUP(D590,Sku_Consolidated!A2:S948,19,FALSE)="VAM",VLOOKUP(U590,Store_VAM!B2:N271,13, FALSE),VLOOKUP(U590,Store_SRP!B2:N103,13, FALSE)))</f>
      </c>
      <c r="AD590">
        <f>IF(IFERROR(AC590,TRUE)=TRUE, "-","OK")</f>
      </c>
      <c r="AE590">
        <f>IF(IFERROR(VLOOKUP(U590,Store_Showcase!B2:H134,{5}, FALSE), TRUE)=TRUE, IF(IFERROR(VLOOKUP(U590,Store_SRP!B2:H103,{5}, FALSE), TRUE)=TRUE,VLOOKUP(U590,Store_VAM!B2:H271,{5}, FALSE),VLOOKUP(U590,Store_SRP!B2:H103,{5}, FALSE)), VLOOKUP(U590,Store_Showcase!B2:H134,{5}, FALSE))</f>
      </c>
      <c r="AF590">
        <f>IF(IFERROR(VLOOKUP(U590,Store_Showcase!B2:H134,{6}, FALSE), TRUE)=TRUE, IF(IFERROR(VLOOKUP(U590,Store_SRP!B2:H103,{6}, FALSE), TRUE)=TRUE,VLOOKUP(U590,Store_VAM!B2:H271,{6}, FALSE),VLOOKUP(U590,Store_SRP!B2:H103,{6}, FALSE)), VLOOKUP(U590,Store_Showcase!B2:H134,{6}, FALSE))</f>
      </c>
      <c r="AG590">
        <f>VLOOKUP(D590,Sku_Consolidated!A2:R948,18,FALSE)</f>
      </c>
      <c r="AH590">
        <f>VLOOKUP(D590,Sku_Consolidated!A2:S948,19,FALSE)</f>
      </c>
      <c r="AI590">
        <f>VLOOKUP(D590,Sku_Consolidated!A2:T948,20,FALSE)</f>
      </c>
    </row>
    <row r="591" spans="1:35" x14ac:dyDescent="0.25">
      <c r="A591">
        <v>2024</v>
      </c>
      <c r="B591" t="s">
        <v>30</v>
      </c>
      <c r="C591" t="s">
        <v>31</v>
      </c>
      <c r="D591">
        <v>21837</v>
      </c>
      <c r="E591" t="s">
        <v>271</v>
      </c>
      <c r="F591" s="12" t="s">
        <v>91</v>
      </c>
      <c r="G591" s="12" t="s">
        <v>91</v>
      </c>
      <c r="H591" t="s">
        <v>10</v>
      </c>
      <c r="I591" s="13" t="s">
        <v>639</v>
      </c>
      <c r="J591" s="13">
        <f>IF(H591="EA", I591, 0)</f>
      </c>
      <c r="K591" s="13">
        <f>IF(H591="KG", I591, I591 * VLOOKUP(D591,Sku_Consolidated!A2:U948,21,FALSE))</f>
      </c>
      <c r="L591" s="14" t="s">
        <v>36</v>
      </c>
      <c r="M591">
        <v>88</v>
      </c>
      <c r="N591" s="14" t="s">
        <v>1000</v>
      </c>
      <c r="O591" s="14" t="s">
        <v>1001</v>
      </c>
      <c r="P591" s="14" t="s">
        <v>36</v>
      </c>
      <c r="Q591" s="14" t="s">
        <v>1001</v>
      </c>
      <c r="R591">
        <f>IF(IFERROR(VLOOKUP(U591,Store_Showcase!B2:H134,7, FALSE), TRUE)=TRUE, IF(IFERROR(VLOOKUP(U591,Store_SRP!B2:H103,7, FALSE), TRUE)=TRUE,VLOOKUP(U591,Store_VAM!B2:H271,7, FALSE),VLOOKUP(U591,Store_SRP!B2:H103,7, FALSE)), VLOOKUP(U591,Store_Showcase!B2:H134,7, FALSE))</f>
      </c>
      <c r="S591">
        <f>IF(IFERROR(VLOOKUP(U591,Store_Showcase!B2:K134,10, FALSE), TRUE)=TRUE, IF(IFERROR(VLOOKUP(U591,Store_SRP!B2:K103,10, FALSE), TRUE)=TRUE,VLOOKUP(U591,Store_VAM!B2:K271,10, FALSE),VLOOKUP(U591,Store_SRP!B2:K103,10, FALSE)), VLOOKUP(U591,Store_Showcase!B2:K134,10, FALSE))</f>
      </c>
      <c r="T591">
        <f>IF(VLOOKUP(D591,Sku_Consolidated!A2:S948,19,FALSE)="SHOWCASE", VLOOKUP(U591,Store_Showcase!B2:L134,11, FALSE), IF(VLOOKUP(D591,Sku_Consolidated!A2:S948,19,FALSE)="VAM",VLOOKUP(U591,Store_VAM!B2:L271,11, FALSE),VLOOKUP(U591,Store_SRP!B2:L103,11, FALSE)))</f>
      </c>
      <c r="U591" s="14">
        <v>2002</v>
      </c>
      <c r="V591">
        <f>IF(VLOOKUP(D591,Sku_Consolidated!A2:S948,19,FALSE)="SHOWCASE", VLOOKUP(U591,Store_Showcase!B2:C134,2, FALSE), IF(VLOOKUP(D591,Sku_Consolidated!A2:S948,19,FALSE)="VAM",VLOOKUP(U591,Store_VAM!B2:C271,2, FALSE),VLOOKUP(U591,Store_SRP!B2:C103,2, FALSE)))</f>
      </c>
      <c r="W591">
        <f>VLOOKUP(D591,Sku_Consolidated!A2:G948, 7, FALSE)</f>
      </c>
      <c r="X591">
        <f>VLOOKUP(D591,Sku_Consolidated!A2:K948, 11, FALSE)</f>
      </c>
      <c r="Y591">
        <f>VLOOKUP(D591,Sku_Consolidated!A2:H948, 8, FALSE)</f>
      </c>
      <c r="Z591">
        <f>VLOOKUP(D591,Sku_Consolidated!A2:I948, 9, FALSE)</f>
      </c>
      <c r="AA591" t="s">
        <v>41</v>
      </c>
      <c r="AB591">
        <f>VLOOKUP(D591,Sku_Consolidated!A2:E948, {5}, FALSE)</f>
      </c>
      <c r="AC591">
        <f>IF(VLOOKUP(D591,Sku_Consolidated!A2:S948,19,FALSE)="SHOWCASE", VLOOKUP(U591,Store_Showcase!B2:N134,13, FALSE), IF(VLOOKUP(D591,Sku_Consolidated!A2:S948,19,FALSE)="VAM",VLOOKUP(U591,Store_VAM!B2:N271,13, FALSE),VLOOKUP(U591,Store_SRP!B2:N103,13, FALSE)))</f>
      </c>
      <c r="AD591">
        <f>IF(IFERROR(AC591,TRUE)=TRUE, "-","OK")</f>
      </c>
      <c r="AE591">
        <f>IF(IFERROR(VLOOKUP(U591,Store_Showcase!B2:H134,{5}, FALSE), TRUE)=TRUE, IF(IFERROR(VLOOKUP(U591,Store_SRP!B2:H103,{5}, FALSE), TRUE)=TRUE,VLOOKUP(U591,Store_VAM!B2:H271,{5}, FALSE),VLOOKUP(U591,Store_SRP!B2:H103,{5}, FALSE)), VLOOKUP(U591,Store_Showcase!B2:H134,{5}, FALSE))</f>
      </c>
      <c r="AF591">
        <f>IF(IFERROR(VLOOKUP(U591,Store_Showcase!B2:H134,{6}, FALSE), TRUE)=TRUE, IF(IFERROR(VLOOKUP(U591,Store_SRP!B2:H103,{6}, FALSE), TRUE)=TRUE,VLOOKUP(U591,Store_VAM!B2:H271,{6}, FALSE),VLOOKUP(U591,Store_SRP!B2:H103,{6}, FALSE)), VLOOKUP(U591,Store_Showcase!B2:H134,{6}, FALSE))</f>
      </c>
      <c r="AG591">
        <f>VLOOKUP(D591,Sku_Consolidated!A2:R948,18,FALSE)</f>
      </c>
      <c r="AH591">
        <f>VLOOKUP(D591,Sku_Consolidated!A2:S948,19,FALSE)</f>
      </c>
      <c r="AI591">
        <f>VLOOKUP(D591,Sku_Consolidated!A2:T948,20,FALSE)</f>
      </c>
    </row>
    <row r="592" spans="1:35" x14ac:dyDescent="0.25">
      <c r="A592">
        <v>2024</v>
      </c>
      <c r="B592" t="s">
        <v>30</v>
      </c>
      <c r="C592" t="s">
        <v>31</v>
      </c>
      <c r="D592">
        <v>21841</v>
      </c>
      <c r="E592" t="s">
        <v>224</v>
      </c>
      <c r="F592" s="12" t="s">
        <v>91</v>
      </c>
      <c r="G592" s="12" t="s">
        <v>91</v>
      </c>
      <c r="H592" t="s">
        <v>10</v>
      </c>
      <c r="I592" s="13" t="s">
        <v>1002</v>
      </c>
      <c r="J592" s="13">
        <f>IF(H592="EA", I592, 0)</f>
      </c>
      <c r="K592" s="13">
        <f>IF(H592="KG", I592, I592 * VLOOKUP(D592,Sku_Consolidated!A2:U948,21,FALSE))</f>
      </c>
      <c r="L592" s="14" t="s">
        <v>36</v>
      </c>
      <c r="M592">
        <v>88</v>
      </c>
      <c r="N592" s="14" t="s">
        <v>1003</v>
      </c>
      <c r="O592" s="14" t="s">
        <v>1004</v>
      </c>
      <c r="P592" s="14" t="s">
        <v>36</v>
      </c>
      <c r="Q592" s="14" t="s">
        <v>1004</v>
      </c>
      <c r="R592">
        <f>IF(IFERROR(VLOOKUP(U592,Store_Showcase!B2:H134,7, FALSE), TRUE)=TRUE, IF(IFERROR(VLOOKUP(U592,Store_SRP!B2:H103,7, FALSE), TRUE)=TRUE,VLOOKUP(U592,Store_VAM!B2:H271,7, FALSE),VLOOKUP(U592,Store_SRP!B2:H103,7, FALSE)), VLOOKUP(U592,Store_Showcase!B2:H134,7, FALSE))</f>
      </c>
      <c r="S592">
        <f>IF(IFERROR(VLOOKUP(U592,Store_Showcase!B2:K134,10, FALSE), TRUE)=TRUE, IF(IFERROR(VLOOKUP(U592,Store_SRP!B2:K103,10, FALSE), TRUE)=TRUE,VLOOKUP(U592,Store_VAM!B2:K271,10, FALSE),VLOOKUP(U592,Store_SRP!B2:K103,10, FALSE)), VLOOKUP(U592,Store_Showcase!B2:K134,10, FALSE))</f>
      </c>
      <c r="T592">
        <f>IF(VLOOKUP(D592,Sku_Consolidated!A2:S948,19,FALSE)="SHOWCASE", VLOOKUP(U592,Store_Showcase!B2:L134,11, FALSE), IF(VLOOKUP(D592,Sku_Consolidated!A2:S948,19,FALSE)="VAM",VLOOKUP(U592,Store_VAM!B2:L271,11, FALSE),VLOOKUP(U592,Store_SRP!B2:L103,11, FALSE)))</f>
      </c>
      <c r="U592" s="14">
        <v>2002</v>
      </c>
      <c r="V592">
        <f>IF(VLOOKUP(D592,Sku_Consolidated!A2:S948,19,FALSE)="SHOWCASE", VLOOKUP(U592,Store_Showcase!B2:C134,2, FALSE), IF(VLOOKUP(D592,Sku_Consolidated!A2:S948,19,FALSE)="VAM",VLOOKUP(U592,Store_VAM!B2:C271,2, FALSE),VLOOKUP(U592,Store_SRP!B2:C103,2, FALSE)))</f>
      </c>
      <c r="W592">
        <f>VLOOKUP(D592,Sku_Consolidated!A2:G948, 7, FALSE)</f>
      </c>
      <c r="X592">
        <f>VLOOKUP(D592,Sku_Consolidated!A2:K948, 11, FALSE)</f>
      </c>
      <c r="Y592">
        <f>VLOOKUP(D592,Sku_Consolidated!A2:H948, 8, FALSE)</f>
      </c>
      <c r="Z592">
        <f>VLOOKUP(D592,Sku_Consolidated!A2:I948, 9, FALSE)</f>
      </c>
      <c r="AA592" t="s">
        <v>41</v>
      </c>
      <c r="AB592">
        <f>VLOOKUP(D592,Sku_Consolidated!A2:E948, {5}, FALSE)</f>
      </c>
      <c r="AC592">
        <f>IF(VLOOKUP(D592,Sku_Consolidated!A2:S948,19,FALSE)="SHOWCASE", VLOOKUP(U592,Store_Showcase!B2:N134,13, FALSE), IF(VLOOKUP(D592,Sku_Consolidated!A2:S948,19,FALSE)="VAM",VLOOKUP(U592,Store_VAM!B2:N271,13, FALSE),VLOOKUP(U592,Store_SRP!B2:N103,13, FALSE)))</f>
      </c>
      <c r="AD592">
        <f>IF(IFERROR(AC592,TRUE)=TRUE, "-","OK")</f>
      </c>
      <c r="AE592">
        <f>IF(IFERROR(VLOOKUP(U592,Store_Showcase!B2:H134,{5}, FALSE), TRUE)=TRUE, IF(IFERROR(VLOOKUP(U592,Store_SRP!B2:H103,{5}, FALSE), TRUE)=TRUE,VLOOKUP(U592,Store_VAM!B2:H271,{5}, FALSE),VLOOKUP(U592,Store_SRP!B2:H103,{5}, FALSE)), VLOOKUP(U592,Store_Showcase!B2:H134,{5}, FALSE))</f>
      </c>
      <c r="AF592">
        <f>IF(IFERROR(VLOOKUP(U592,Store_Showcase!B2:H134,{6}, FALSE), TRUE)=TRUE, IF(IFERROR(VLOOKUP(U592,Store_SRP!B2:H103,{6}, FALSE), TRUE)=TRUE,VLOOKUP(U592,Store_VAM!B2:H271,{6}, FALSE),VLOOKUP(U592,Store_SRP!B2:H103,{6}, FALSE)), VLOOKUP(U592,Store_Showcase!B2:H134,{6}, FALSE))</f>
      </c>
      <c r="AG592">
        <f>VLOOKUP(D592,Sku_Consolidated!A2:R948,18,FALSE)</f>
      </c>
      <c r="AH592">
        <f>VLOOKUP(D592,Sku_Consolidated!A2:S948,19,FALSE)</f>
      </c>
      <c r="AI592">
        <f>VLOOKUP(D592,Sku_Consolidated!A2:T948,20,FALSE)</f>
      </c>
    </row>
    <row r="593" spans="1:35" x14ac:dyDescent="0.25">
      <c r="A593">
        <v>2024</v>
      </c>
      <c r="B593" t="s">
        <v>30</v>
      </c>
      <c r="C593" t="s">
        <v>31</v>
      </c>
      <c r="D593">
        <v>21851</v>
      </c>
      <c r="E593" t="s">
        <v>232</v>
      </c>
      <c r="F593" s="12" t="s">
        <v>91</v>
      </c>
      <c r="G593" s="12" t="s">
        <v>91</v>
      </c>
      <c r="H593" t="s">
        <v>10</v>
      </c>
      <c r="I593" s="13" t="s">
        <v>884</v>
      </c>
      <c r="J593" s="13">
        <f>IF(H593="EA", I593, 0)</f>
      </c>
      <c r="K593" s="13">
        <f>IF(H593="KG", I593, I593 * VLOOKUP(D593,Sku_Consolidated!A2:U948,21,FALSE))</f>
      </c>
      <c r="L593" s="14" t="s">
        <v>36</v>
      </c>
      <c r="M593">
        <v>88</v>
      </c>
      <c r="N593" s="14" t="s">
        <v>1005</v>
      </c>
      <c r="O593" s="14" t="s">
        <v>1006</v>
      </c>
      <c r="P593" s="14" t="s">
        <v>36</v>
      </c>
      <c r="Q593" s="14" t="s">
        <v>1006</v>
      </c>
      <c r="R593">
        <f>IF(IFERROR(VLOOKUP(U593,Store_Showcase!B2:H134,7, FALSE), TRUE)=TRUE, IF(IFERROR(VLOOKUP(U593,Store_SRP!B2:H103,7, FALSE), TRUE)=TRUE,VLOOKUP(U593,Store_VAM!B2:H271,7, FALSE),VLOOKUP(U593,Store_SRP!B2:H103,7, FALSE)), VLOOKUP(U593,Store_Showcase!B2:H134,7, FALSE))</f>
      </c>
      <c r="S593">
        <f>IF(IFERROR(VLOOKUP(U593,Store_Showcase!B2:K134,10, FALSE), TRUE)=TRUE, IF(IFERROR(VLOOKUP(U593,Store_SRP!B2:K103,10, FALSE), TRUE)=TRUE,VLOOKUP(U593,Store_VAM!B2:K271,10, FALSE),VLOOKUP(U593,Store_SRP!B2:K103,10, FALSE)), VLOOKUP(U593,Store_Showcase!B2:K134,10, FALSE))</f>
      </c>
      <c r="T593">
        <f>IF(VLOOKUP(D593,Sku_Consolidated!A2:S948,19,FALSE)="SHOWCASE", VLOOKUP(U593,Store_Showcase!B2:L134,11, FALSE), IF(VLOOKUP(D593,Sku_Consolidated!A2:S948,19,FALSE)="VAM",VLOOKUP(U593,Store_VAM!B2:L271,11, FALSE),VLOOKUP(U593,Store_SRP!B2:L103,11, FALSE)))</f>
      </c>
      <c r="U593" s="14">
        <v>2002</v>
      </c>
      <c r="V593">
        <f>IF(VLOOKUP(D593,Sku_Consolidated!A2:S948,19,FALSE)="SHOWCASE", VLOOKUP(U593,Store_Showcase!B2:C134,2, FALSE), IF(VLOOKUP(D593,Sku_Consolidated!A2:S948,19,FALSE)="VAM",VLOOKUP(U593,Store_VAM!B2:C271,2, FALSE),VLOOKUP(U593,Store_SRP!B2:C103,2, FALSE)))</f>
      </c>
      <c r="W593">
        <f>VLOOKUP(D593,Sku_Consolidated!A2:G948, 7, FALSE)</f>
      </c>
      <c r="X593">
        <f>VLOOKUP(D593,Sku_Consolidated!A2:K948, 11, FALSE)</f>
      </c>
      <c r="Y593">
        <f>VLOOKUP(D593,Sku_Consolidated!A2:H948, 8, FALSE)</f>
      </c>
      <c r="Z593">
        <f>VLOOKUP(D593,Sku_Consolidated!A2:I948, 9, FALSE)</f>
      </c>
      <c r="AA593" t="s">
        <v>41</v>
      </c>
      <c r="AB593">
        <f>VLOOKUP(D593,Sku_Consolidated!A2:E948, {5}, FALSE)</f>
      </c>
      <c r="AC593">
        <f>IF(VLOOKUP(D593,Sku_Consolidated!A2:S948,19,FALSE)="SHOWCASE", VLOOKUP(U593,Store_Showcase!B2:N134,13, FALSE), IF(VLOOKUP(D593,Sku_Consolidated!A2:S948,19,FALSE)="VAM",VLOOKUP(U593,Store_VAM!B2:N271,13, FALSE),VLOOKUP(U593,Store_SRP!B2:N103,13, FALSE)))</f>
      </c>
      <c r="AD593">
        <f>IF(IFERROR(AC593,TRUE)=TRUE, "-","OK")</f>
      </c>
      <c r="AE593">
        <f>IF(IFERROR(VLOOKUP(U593,Store_Showcase!B2:H134,{5}, FALSE), TRUE)=TRUE, IF(IFERROR(VLOOKUP(U593,Store_SRP!B2:H103,{5}, FALSE), TRUE)=TRUE,VLOOKUP(U593,Store_VAM!B2:H271,{5}, FALSE),VLOOKUP(U593,Store_SRP!B2:H103,{5}, FALSE)), VLOOKUP(U593,Store_Showcase!B2:H134,{5}, FALSE))</f>
      </c>
      <c r="AF593">
        <f>IF(IFERROR(VLOOKUP(U593,Store_Showcase!B2:H134,{6}, FALSE), TRUE)=TRUE, IF(IFERROR(VLOOKUP(U593,Store_SRP!B2:H103,{6}, FALSE), TRUE)=TRUE,VLOOKUP(U593,Store_VAM!B2:H271,{6}, FALSE),VLOOKUP(U593,Store_SRP!B2:H103,{6}, FALSE)), VLOOKUP(U593,Store_Showcase!B2:H134,{6}, FALSE))</f>
      </c>
      <c r="AG593">
        <f>VLOOKUP(D593,Sku_Consolidated!A2:R948,18,FALSE)</f>
      </c>
      <c r="AH593">
        <f>VLOOKUP(D593,Sku_Consolidated!A2:S948,19,FALSE)</f>
      </c>
      <c r="AI593">
        <f>VLOOKUP(D593,Sku_Consolidated!A2:T948,20,FALSE)</f>
      </c>
    </row>
    <row r="594" spans="1:35" x14ac:dyDescent="0.25">
      <c r="A594">
        <v>2024</v>
      </c>
      <c r="B594" t="s">
        <v>30</v>
      </c>
      <c r="C594" t="s">
        <v>31</v>
      </c>
      <c r="D594">
        <v>21859</v>
      </c>
      <c r="E594" t="s">
        <v>295</v>
      </c>
      <c r="F594" s="12" t="s">
        <v>91</v>
      </c>
      <c r="G594" s="12" t="s">
        <v>91</v>
      </c>
      <c r="H594" t="s">
        <v>10</v>
      </c>
      <c r="I594" s="13" t="s">
        <v>1007</v>
      </c>
      <c r="J594" s="13">
        <f>IF(H594="EA", I594, 0)</f>
      </c>
      <c r="K594" s="13">
        <f>IF(H594="KG", I594, I594 * VLOOKUP(D594,Sku_Consolidated!A2:U948,21,FALSE))</f>
      </c>
      <c r="L594" s="14" t="s">
        <v>36</v>
      </c>
      <c r="M594">
        <v>88</v>
      </c>
      <c r="N594" s="14" t="s">
        <v>1008</v>
      </c>
      <c r="O594" s="14" t="s">
        <v>1009</v>
      </c>
      <c r="P594" s="14" t="s">
        <v>36</v>
      </c>
      <c r="Q594" s="14" t="s">
        <v>1009</v>
      </c>
      <c r="R594">
        <f>IF(IFERROR(VLOOKUP(U594,Store_Showcase!B2:H134,7, FALSE), TRUE)=TRUE, IF(IFERROR(VLOOKUP(U594,Store_SRP!B2:H103,7, FALSE), TRUE)=TRUE,VLOOKUP(U594,Store_VAM!B2:H271,7, FALSE),VLOOKUP(U594,Store_SRP!B2:H103,7, FALSE)), VLOOKUP(U594,Store_Showcase!B2:H134,7, FALSE))</f>
      </c>
      <c r="S594">
        <f>IF(IFERROR(VLOOKUP(U594,Store_Showcase!B2:K134,10, FALSE), TRUE)=TRUE, IF(IFERROR(VLOOKUP(U594,Store_SRP!B2:K103,10, FALSE), TRUE)=TRUE,VLOOKUP(U594,Store_VAM!B2:K271,10, FALSE),VLOOKUP(U594,Store_SRP!B2:K103,10, FALSE)), VLOOKUP(U594,Store_Showcase!B2:K134,10, FALSE))</f>
      </c>
      <c r="T594">
        <f>IF(VLOOKUP(D594,Sku_Consolidated!A2:S948,19,FALSE)="SHOWCASE", VLOOKUP(U594,Store_Showcase!B2:L134,11, FALSE), IF(VLOOKUP(D594,Sku_Consolidated!A2:S948,19,FALSE)="VAM",VLOOKUP(U594,Store_VAM!B2:L271,11, FALSE),VLOOKUP(U594,Store_SRP!B2:L103,11, FALSE)))</f>
      </c>
      <c r="U594" s="14">
        <v>2002</v>
      </c>
      <c r="V594">
        <f>IF(VLOOKUP(D594,Sku_Consolidated!A2:S948,19,FALSE)="SHOWCASE", VLOOKUP(U594,Store_Showcase!B2:C134,2, FALSE), IF(VLOOKUP(D594,Sku_Consolidated!A2:S948,19,FALSE)="VAM",VLOOKUP(U594,Store_VAM!B2:C271,2, FALSE),VLOOKUP(U594,Store_SRP!B2:C103,2, FALSE)))</f>
      </c>
      <c r="W594">
        <f>VLOOKUP(D594,Sku_Consolidated!A2:G948, 7, FALSE)</f>
      </c>
      <c r="X594">
        <f>VLOOKUP(D594,Sku_Consolidated!A2:K948, 11, FALSE)</f>
      </c>
      <c r="Y594">
        <f>VLOOKUP(D594,Sku_Consolidated!A2:H948, 8, FALSE)</f>
      </c>
      <c r="Z594">
        <f>VLOOKUP(D594,Sku_Consolidated!A2:I948, 9, FALSE)</f>
      </c>
      <c r="AA594" t="s">
        <v>41</v>
      </c>
      <c r="AB594">
        <f>VLOOKUP(D594,Sku_Consolidated!A2:E948, {5}, FALSE)</f>
      </c>
      <c r="AC594">
        <f>IF(VLOOKUP(D594,Sku_Consolidated!A2:S948,19,FALSE)="SHOWCASE", VLOOKUP(U594,Store_Showcase!B2:N134,13, FALSE), IF(VLOOKUP(D594,Sku_Consolidated!A2:S948,19,FALSE)="VAM",VLOOKUP(U594,Store_VAM!B2:N271,13, FALSE),VLOOKUP(U594,Store_SRP!B2:N103,13, FALSE)))</f>
      </c>
      <c r="AD594">
        <f>IF(IFERROR(AC594,TRUE)=TRUE, "-","OK")</f>
      </c>
      <c r="AE594">
        <f>IF(IFERROR(VLOOKUP(U594,Store_Showcase!B2:H134,{5}, FALSE), TRUE)=TRUE, IF(IFERROR(VLOOKUP(U594,Store_SRP!B2:H103,{5}, FALSE), TRUE)=TRUE,VLOOKUP(U594,Store_VAM!B2:H271,{5}, FALSE),VLOOKUP(U594,Store_SRP!B2:H103,{5}, FALSE)), VLOOKUP(U594,Store_Showcase!B2:H134,{5}, FALSE))</f>
      </c>
      <c r="AF594">
        <f>IF(IFERROR(VLOOKUP(U594,Store_Showcase!B2:H134,{6}, FALSE), TRUE)=TRUE, IF(IFERROR(VLOOKUP(U594,Store_SRP!B2:H103,{6}, FALSE), TRUE)=TRUE,VLOOKUP(U594,Store_VAM!B2:H271,{6}, FALSE),VLOOKUP(U594,Store_SRP!B2:H103,{6}, FALSE)), VLOOKUP(U594,Store_Showcase!B2:H134,{6}, FALSE))</f>
      </c>
      <c r="AG594">
        <f>VLOOKUP(D594,Sku_Consolidated!A2:R948,18,FALSE)</f>
      </c>
      <c r="AH594">
        <f>VLOOKUP(D594,Sku_Consolidated!A2:S948,19,FALSE)</f>
      </c>
      <c r="AI594">
        <f>VLOOKUP(D594,Sku_Consolidated!A2:T948,20,FALSE)</f>
      </c>
    </row>
    <row r="595" spans="1:35" x14ac:dyDescent="0.25">
      <c r="A595">
        <v>2024</v>
      </c>
      <c r="B595" t="s">
        <v>30</v>
      </c>
      <c r="C595" t="s">
        <v>31</v>
      </c>
      <c r="D595">
        <v>21865</v>
      </c>
      <c r="E595" t="s">
        <v>236</v>
      </c>
      <c r="F595" s="12" t="s">
        <v>91</v>
      </c>
      <c r="G595" s="12" t="s">
        <v>91</v>
      </c>
      <c r="H595" t="s">
        <v>10</v>
      </c>
      <c r="I595" s="13" t="s">
        <v>803</v>
      </c>
      <c r="J595" s="13">
        <f>IF(H595="EA", I595, 0)</f>
      </c>
      <c r="K595" s="13">
        <f>IF(H595="KG", I595, I595 * VLOOKUP(D595,Sku_Consolidated!A2:U948,21,FALSE))</f>
      </c>
      <c r="L595" s="14" t="s">
        <v>36</v>
      </c>
      <c r="M595">
        <v>88</v>
      </c>
      <c r="N595" s="14" t="s">
        <v>1010</v>
      </c>
      <c r="O595" s="14" t="s">
        <v>1011</v>
      </c>
      <c r="P595" s="14" t="s">
        <v>36</v>
      </c>
      <c r="Q595" s="14" t="s">
        <v>1011</v>
      </c>
      <c r="R595">
        <f>IF(IFERROR(VLOOKUP(U595,Store_Showcase!B2:H134,7, FALSE), TRUE)=TRUE, IF(IFERROR(VLOOKUP(U595,Store_SRP!B2:H103,7, FALSE), TRUE)=TRUE,VLOOKUP(U595,Store_VAM!B2:H271,7, FALSE),VLOOKUP(U595,Store_SRP!B2:H103,7, FALSE)), VLOOKUP(U595,Store_Showcase!B2:H134,7, FALSE))</f>
      </c>
      <c r="S595">
        <f>IF(IFERROR(VLOOKUP(U595,Store_Showcase!B2:K134,10, FALSE), TRUE)=TRUE, IF(IFERROR(VLOOKUP(U595,Store_SRP!B2:K103,10, FALSE), TRUE)=TRUE,VLOOKUP(U595,Store_VAM!B2:K271,10, FALSE),VLOOKUP(U595,Store_SRP!B2:K103,10, FALSE)), VLOOKUP(U595,Store_Showcase!B2:K134,10, FALSE))</f>
      </c>
      <c r="T595">
        <f>IF(VLOOKUP(D595,Sku_Consolidated!A2:S948,19,FALSE)="SHOWCASE", VLOOKUP(U595,Store_Showcase!B2:L134,11, FALSE), IF(VLOOKUP(D595,Sku_Consolidated!A2:S948,19,FALSE)="VAM",VLOOKUP(U595,Store_VAM!B2:L271,11, FALSE),VLOOKUP(U595,Store_SRP!B2:L103,11, FALSE)))</f>
      </c>
      <c r="U595" s="14">
        <v>2002</v>
      </c>
      <c r="V595">
        <f>IF(VLOOKUP(D595,Sku_Consolidated!A2:S948,19,FALSE)="SHOWCASE", VLOOKUP(U595,Store_Showcase!B2:C134,2, FALSE), IF(VLOOKUP(D595,Sku_Consolidated!A2:S948,19,FALSE)="VAM",VLOOKUP(U595,Store_VAM!B2:C271,2, FALSE),VLOOKUP(U595,Store_SRP!B2:C103,2, FALSE)))</f>
      </c>
      <c r="W595">
        <f>VLOOKUP(D595,Sku_Consolidated!A2:G948, 7, FALSE)</f>
      </c>
      <c r="X595">
        <f>VLOOKUP(D595,Sku_Consolidated!A2:K948, 11, FALSE)</f>
      </c>
      <c r="Y595">
        <f>VLOOKUP(D595,Sku_Consolidated!A2:H948, 8, FALSE)</f>
      </c>
      <c r="Z595">
        <f>VLOOKUP(D595,Sku_Consolidated!A2:I948, 9, FALSE)</f>
      </c>
      <c r="AA595" t="s">
        <v>41</v>
      </c>
      <c r="AB595">
        <f>VLOOKUP(D595,Sku_Consolidated!A2:E948, {5}, FALSE)</f>
      </c>
      <c r="AC595">
        <f>IF(VLOOKUP(D595,Sku_Consolidated!A2:S948,19,FALSE)="SHOWCASE", VLOOKUP(U595,Store_Showcase!B2:N134,13, FALSE), IF(VLOOKUP(D595,Sku_Consolidated!A2:S948,19,FALSE)="VAM",VLOOKUP(U595,Store_VAM!B2:N271,13, FALSE),VLOOKUP(U595,Store_SRP!B2:N103,13, FALSE)))</f>
      </c>
      <c r="AD595">
        <f>IF(IFERROR(AC595,TRUE)=TRUE, "-","OK")</f>
      </c>
      <c r="AE595">
        <f>IF(IFERROR(VLOOKUP(U595,Store_Showcase!B2:H134,{5}, FALSE), TRUE)=TRUE, IF(IFERROR(VLOOKUP(U595,Store_SRP!B2:H103,{5}, FALSE), TRUE)=TRUE,VLOOKUP(U595,Store_VAM!B2:H271,{5}, FALSE),VLOOKUP(U595,Store_SRP!B2:H103,{5}, FALSE)), VLOOKUP(U595,Store_Showcase!B2:H134,{5}, FALSE))</f>
      </c>
      <c r="AF595">
        <f>IF(IFERROR(VLOOKUP(U595,Store_Showcase!B2:H134,{6}, FALSE), TRUE)=TRUE, IF(IFERROR(VLOOKUP(U595,Store_SRP!B2:H103,{6}, FALSE), TRUE)=TRUE,VLOOKUP(U595,Store_VAM!B2:H271,{6}, FALSE),VLOOKUP(U595,Store_SRP!B2:H103,{6}, FALSE)), VLOOKUP(U595,Store_Showcase!B2:H134,{6}, FALSE))</f>
      </c>
      <c r="AG595">
        <f>VLOOKUP(D595,Sku_Consolidated!A2:R948,18,FALSE)</f>
      </c>
      <c r="AH595">
        <f>VLOOKUP(D595,Sku_Consolidated!A2:S948,19,FALSE)</f>
      </c>
      <c r="AI595">
        <f>VLOOKUP(D595,Sku_Consolidated!A2:T948,20,FALSE)</f>
      </c>
    </row>
    <row r="596" spans="1:35" x14ac:dyDescent="0.25">
      <c r="A596">
        <v>2024</v>
      </c>
      <c r="B596" t="s">
        <v>30</v>
      </c>
      <c r="C596" t="s">
        <v>31</v>
      </c>
      <c r="D596">
        <v>21866</v>
      </c>
      <c r="E596" t="s">
        <v>240</v>
      </c>
      <c r="F596" s="12" t="s">
        <v>91</v>
      </c>
      <c r="G596" s="12" t="s">
        <v>91</v>
      </c>
      <c r="H596" t="s">
        <v>10</v>
      </c>
      <c r="I596" s="13" t="s">
        <v>1012</v>
      </c>
      <c r="J596" s="13">
        <f>IF(H596="EA", I596, 0)</f>
      </c>
      <c r="K596" s="13">
        <f>IF(H596="KG", I596, I596 * VLOOKUP(D596,Sku_Consolidated!A2:U948,21,FALSE))</f>
      </c>
      <c r="L596" s="14" t="s">
        <v>36</v>
      </c>
      <c r="M596">
        <v>88</v>
      </c>
      <c r="N596" s="14" t="s">
        <v>1013</v>
      </c>
      <c r="O596" s="14" t="s">
        <v>1014</v>
      </c>
      <c r="P596" s="14" t="s">
        <v>36</v>
      </c>
      <c r="Q596" s="14" t="s">
        <v>1014</v>
      </c>
      <c r="R596">
        <f>IF(IFERROR(VLOOKUP(U596,Store_Showcase!B2:H134,7, FALSE), TRUE)=TRUE, IF(IFERROR(VLOOKUP(U596,Store_SRP!B2:H103,7, FALSE), TRUE)=TRUE,VLOOKUP(U596,Store_VAM!B2:H271,7, FALSE),VLOOKUP(U596,Store_SRP!B2:H103,7, FALSE)), VLOOKUP(U596,Store_Showcase!B2:H134,7, FALSE))</f>
      </c>
      <c r="S596">
        <f>IF(IFERROR(VLOOKUP(U596,Store_Showcase!B2:K134,10, FALSE), TRUE)=TRUE, IF(IFERROR(VLOOKUP(U596,Store_SRP!B2:K103,10, FALSE), TRUE)=TRUE,VLOOKUP(U596,Store_VAM!B2:K271,10, FALSE),VLOOKUP(U596,Store_SRP!B2:K103,10, FALSE)), VLOOKUP(U596,Store_Showcase!B2:K134,10, FALSE))</f>
      </c>
      <c r="T596">
        <f>IF(VLOOKUP(D596,Sku_Consolidated!A2:S948,19,FALSE)="SHOWCASE", VLOOKUP(U596,Store_Showcase!B2:L134,11, FALSE), IF(VLOOKUP(D596,Sku_Consolidated!A2:S948,19,FALSE)="VAM",VLOOKUP(U596,Store_VAM!B2:L271,11, FALSE),VLOOKUP(U596,Store_SRP!B2:L103,11, FALSE)))</f>
      </c>
      <c r="U596" s="14">
        <v>2002</v>
      </c>
      <c r="V596">
        <f>IF(VLOOKUP(D596,Sku_Consolidated!A2:S948,19,FALSE)="SHOWCASE", VLOOKUP(U596,Store_Showcase!B2:C134,2, FALSE), IF(VLOOKUP(D596,Sku_Consolidated!A2:S948,19,FALSE)="VAM",VLOOKUP(U596,Store_VAM!B2:C271,2, FALSE),VLOOKUP(U596,Store_SRP!B2:C103,2, FALSE)))</f>
      </c>
      <c r="W596">
        <f>VLOOKUP(D596,Sku_Consolidated!A2:G948, 7, FALSE)</f>
      </c>
      <c r="X596">
        <f>VLOOKUP(D596,Sku_Consolidated!A2:K948, 11, FALSE)</f>
      </c>
      <c r="Y596">
        <f>VLOOKUP(D596,Sku_Consolidated!A2:H948, 8, FALSE)</f>
      </c>
      <c r="Z596">
        <f>VLOOKUP(D596,Sku_Consolidated!A2:I948, 9, FALSE)</f>
      </c>
      <c r="AA596" t="s">
        <v>41</v>
      </c>
      <c r="AB596">
        <f>VLOOKUP(D596,Sku_Consolidated!A2:E948, {5}, FALSE)</f>
      </c>
      <c r="AC596">
        <f>IF(VLOOKUP(D596,Sku_Consolidated!A2:S948,19,FALSE)="SHOWCASE", VLOOKUP(U596,Store_Showcase!B2:N134,13, FALSE), IF(VLOOKUP(D596,Sku_Consolidated!A2:S948,19,FALSE)="VAM",VLOOKUP(U596,Store_VAM!B2:N271,13, FALSE),VLOOKUP(U596,Store_SRP!B2:N103,13, FALSE)))</f>
      </c>
      <c r="AD596">
        <f>IF(IFERROR(AC596,TRUE)=TRUE, "-","OK")</f>
      </c>
      <c r="AE596">
        <f>IF(IFERROR(VLOOKUP(U596,Store_Showcase!B2:H134,{5}, FALSE), TRUE)=TRUE, IF(IFERROR(VLOOKUP(U596,Store_SRP!B2:H103,{5}, FALSE), TRUE)=TRUE,VLOOKUP(U596,Store_VAM!B2:H271,{5}, FALSE),VLOOKUP(U596,Store_SRP!B2:H103,{5}, FALSE)), VLOOKUP(U596,Store_Showcase!B2:H134,{5}, FALSE))</f>
      </c>
      <c r="AF596">
        <f>IF(IFERROR(VLOOKUP(U596,Store_Showcase!B2:H134,{6}, FALSE), TRUE)=TRUE, IF(IFERROR(VLOOKUP(U596,Store_SRP!B2:H103,{6}, FALSE), TRUE)=TRUE,VLOOKUP(U596,Store_VAM!B2:H271,{6}, FALSE),VLOOKUP(U596,Store_SRP!B2:H103,{6}, FALSE)), VLOOKUP(U596,Store_Showcase!B2:H134,{6}, FALSE))</f>
      </c>
      <c r="AG596">
        <f>VLOOKUP(D596,Sku_Consolidated!A2:R948,18,FALSE)</f>
      </c>
      <c r="AH596">
        <f>VLOOKUP(D596,Sku_Consolidated!A2:S948,19,FALSE)</f>
      </c>
      <c r="AI596">
        <f>VLOOKUP(D596,Sku_Consolidated!A2:T948,20,FALSE)</f>
      </c>
    </row>
    <row r="597" spans="1:35" x14ac:dyDescent="0.25">
      <c r="A597">
        <v>2024</v>
      </c>
      <c r="B597" t="s">
        <v>30</v>
      </c>
      <c r="C597" t="s">
        <v>31</v>
      </c>
      <c r="D597">
        <v>21923</v>
      </c>
      <c r="E597" t="s">
        <v>248</v>
      </c>
      <c r="F597" s="12" t="s">
        <v>91</v>
      </c>
      <c r="G597" s="12" t="s">
        <v>91</v>
      </c>
      <c r="H597" t="s">
        <v>10</v>
      </c>
      <c r="I597" s="13" t="s">
        <v>1015</v>
      </c>
      <c r="J597" s="13">
        <f>IF(H597="EA", I597, 0)</f>
      </c>
      <c r="K597" s="13">
        <f>IF(H597="KG", I597, I597 * VLOOKUP(D597,Sku_Consolidated!A2:U948,21,FALSE))</f>
      </c>
      <c r="L597" s="14" t="s">
        <v>36</v>
      </c>
      <c r="M597">
        <v>86</v>
      </c>
      <c r="N597" s="14" t="s">
        <v>1016</v>
      </c>
      <c r="O597" s="14" t="s">
        <v>1017</v>
      </c>
      <c r="P597" s="14" t="s">
        <v>36</v>
      </c>
      <c r="Q597" s="14" t="s">
        <v>1017</v>
      </c>
      <c r="R597">
        <f>IF(IFERROR(VLOOKUP(U597,Store_Showcase!B2:H134,7, FALSE), TRUE)=TRUE, IF(IFERROR(VLOOKUP(U597,Store_SRP!B2:H103,7, FALSE), TRUE)=TRUE,VLOOKUP(U597,Store_VAM!B2:H271,7, FALSE),VLOOKUP(U597,Store_SRP!B2:H103,7, FALSE)), VLOOKUP(U597,Store_Showcase!B2:H134,7, FALSE))</f>
      </c>
      <c r="S597">
        <f>IF(IFERROR(VLOOKUP(U597,Store_Showcase!B2:K134,10, FALSE), TRUE)=TRUE, IF(IFERROR(VLOOKUP(U597,Store_SRP!B2:K103,10, FALSE), TRUE)=TRUE,VLOOKUP(U597,Store_VAM!B2:K271,10, FALSE),VLOOKUP(U597,Store_SRP!B2:K103,10, FALSE)), VLOOKUP(U597,Store_Showcase!B2:K134,10, FALSE))</f>
      </c>
      <c r="T597">
        <f>IF(VLOOKUP(D597,Sku_Consolidated!A2:S948,19,FALSE)="SHOWCASE", VLOOKUP(U597,Store_Showcase!B2:L134,11, FALSE), IF(VLOOKUP(D597,Sku_Consolidated!A2:S948,19,FALSE)="VAM",VLOOKUP(U597,Store_VAM!B2:L271,11, FALSE),VLOOKUP(U597,Store_SRP!B2:L103,11, FALSE)))</f>
      </c>
      <c r="U597" s="14">
        <v>2002</v>
      </c>
      <c r="V597">
        <f>IF(VLOOKUP(D597,Sku_Consolidated!A2:S948,19,FALSE)="SHOWCASE", VLOOKUP(U597,Store_Showcase!B2:C134,2, FALSE), IF(VLOOKUP(D597,Sku_Consolidated!A2:S948,19,FALSE)="VAM",VLOOKUP(U597,Store_VAM!B2:C271,2, FALSE),VLOOKUP(U597,Store_SRP!B2:C103,2, FALSE)))</f>
      </c>
      <c r="W597">
        <f>VLOOKUP(D597,Sku_Consolidated!A2:G948, 7, FALSE)</f>
      </c>
      <c r="X597">
        <f>VLOOKUP(D597,Sku_Consolidated!A2:K948, 11, FALSE)</f>
      </c>
      <c r="Y597">
        <f>VLOOKUP(D597,Sku_Consolidated!A2:H948, 8, FALSE)</f>
      </c>
      <c r="Z597">
        <f>VLOOKUP(D597,Sku_Consolidated!A2:I948, 9, FALSE)</f>
      </c>
      <c r="AA597" t="s">
        <v>41</v>
      </c>
      <c r="AB597">
        <f>VLOOKUP(D597,Sku_Consolidated!A2:E948, {5}, FALSE)</f>
      </c>
      <c r="AC597">
        <f>IF(VLOOKUP(D597,Sku_Consolidated!A2:S948,19,FALSE)="SHOWCASE", VLOOKUP(U597,Store_Showcase!B2:N134,13, FALSE), IF(VLOOKUP(D597,Sku_Consolidated!A2:S948,19,FALSE)="VAM",VLOOKUP(U597,Store_VAM!B2:N271,13, FALSE),VLOOKUP(U597,Store_SRP!B2:N103,13, FALSE)))</f>
      </c>
      <c r="AD597">
        <f>IF(IFERROR(AC597,TRUE)=TRUE, "-","OK")</f>
      </c>
      <c r="AE597">
        <f>IF(IFERROR(VLOOKUP(U597,Store_Showcase!B2:H134,{5}, FALSE), TRUE)=TRUE, IF(IFERROR(VLOOKUP(U597,Store_SRP!B2:H103,{5}, FALSE), TRUE)=TRUE,VLOOKUP(U597,Store_VAM!B2:H271,{5}, FALSE),VLOOKUP(U597,Store_SRP!B2:H103,{5}, FALSE)), VLOOKUP(U597,Store_Showcase!B2:H134,{5}, FALSE))</f>
      </c>
      <c r="AF597">
        <f>IF(IFERROR(VLOOKUP(U597,Store_Showcase!B2:H134,{6}, FALSE), TRUE)=TRUE, IF(IFERROR(VLOOKUP(U597,Store_SRP!B2:H103,{6}, FALSE), TRUE)=TRUE,VLOOKUP(U597,Store_VAM!B2:H271,{6}, FALSE),VLOOKUP(U597,Store_SRP!B2:H103,{6}, FALSE)), VLOOKUP(U597,Store_Showcase!B2:H134,{6}, FALSE))</f>
      </c>
      <c r="AG597">
        <f>VLOOKUP(D597,Sku_Consolidated!A2:R948,18,FALSE)</f>
      </c>
      <c r="AH597">
        <f>VLOOKUP(D597,Sku_Consolidated!A2:S948,19,FALSE)</f>
      </c>
      <c r="AI597">
        <f>VLOOKUP(D597,Sku_Consolidated!A2:T948,20,FALSE)</f>
      </c>
    </row>
    <row r="598" spans="1:35" x14ac:dyDescent="0.25">
      <c r="A598">
        <v>2024</v>
      </c>
      <c r="B598" t="s">
        <v>30</v>
      </c>
      <c r="C598" t="s">
        <v>31</v>
      </c>
      <c r="D598">
        <v>21825</v>
      </c>
      <c r="E598" t="s">
        <v>206</v>
      </c>
      <c r="F598" s="12" t="s">
        <v>127</v>
      </c>
      <c r="G598" s="12" t="s">
        <v>127</v>
      </c>
      <c r="H598" t="s">
        <v>10</v>
      </c>
      <c r="I598" s="13" t="s">
        <v>873</v>
      </c>
      <c r="J598" s="13">
        <f>IF(H598="EA", I598, 0)</f>
      </c>
      <c r="K598" s="13">
        <f>IF(H598="KG", I598, I598 * VLOOKUP(D598,Sku_Consolidated!A2:U948,21,FALSE))</f>
      </c>
      <c r="L598" s="14" t="s">
        <v>36</v>
      </c>
      <c r="M598">
        <v>88</v>
      </c>
      <c r="N598" s="14" t="s">
        <v>1018</v>
      </c>
      <c r="O598" s="14" t="s">
        <v>1019</v>
      </c>
      <c r="P598" s="14" t="s">
        <v>36</v>
      </c>
      <c r="Q598" s="14" t="s">
        <v>1019</v>
      </c>
      <c r="R598">
        <f>IF(IFERROR(VLOOKUP(U598,Store_Showcase!B2:H134,7, FALSE), TRUE)=TRUE, IF(IFERROR(VLOOKUP(U598,Store_SRP!B2:H103,7, FALSE), TRUE)=TRUE,VLOOKUP(U598,Store_VAM!B2:H271,7, FALSE),VLOOKUP(U598,Store_SRP!B2:H103,7, FALSE)), VLOOKUP(U598,Store_Showcase!B2:H134,7, FALSE))</f>
      </c>
      <c r="S598">
        <f>IF(IFERROR(VLOOKUP(U598,Store_Showcase!B2:K134,10, FALSE), TRUE)=TRUE, IF(IFERROR(VLOOKUP(U598,Store_SRP!B2:K103,10, FALSE), TRUE)=TRUE,VLOOKUP(U598,Store_VAM!B2:K271,10, FALSE),VLOOKUP(U598,Store_SRP!B2:K103,10, FALSE)), VLOOKUP(U598,Store_Showcase!B2:K134,10, FALSE))</f>
      </c>
      <c r="T598">
        <f>IF(VLOOKUP(D598,Sku_Consolidated!A2:S948,19,FALSE)="SHOWCASE", VLOOKUP(U598,Store_Showcase!B2:L134,11, FALSE), IF(VLOOKUP(D598,Sku_Consolidated!A2:S948,19,FALSE)="VAM",VLOOKUP(U598,Store_VAM!B2:L271,11, FALSE),VLOOKUP(U598,Store_SRP!B2:L103,11, FALSE)))</f>
      </c>
      <c r="U598" s="14">
        <v>2002</v>
      </c>
      <c r="V598">
        <f>IF(VLOOKUP(D598,Sku_Consolidated!A2:S948,19,FALSE)="SHOWCASE", VLOOKUP(U598,Store_Showcase!B2:C134,2, FALSE), IF(VLOOKUP(D598,Sku_Consolidated!A2:S948,19,FALSE)="VAM",VLOOKUP(U598,Store_VAM!B2:C271,2, FALSE),VLOOKUP(U598,Store_SRP!B2:C103,2, FALSE)))</f>
      </c>
      <c r="W598">
        <f>VLOOKUP(D598,Sku_Consolidated!A2:G948, 7, FALSE)</f>
      </c>
      <c r="X598">
        <f>VLOOKUP(D598,Sku_Consolidated!A2:K948, 11, FALSE)</f>
      </c>
      <c r="Y598">
        <f>VLOOKUP(D598,Sku_Consolidated!A2:H948, 8, FALSE)</f>
      </c>
      <c r="Z598">
        <f>VLOOKUP(D598,Sku_Consolidated!A2:I948, 9, FALSE)</f>
      </c>
      <c r="AA598" t="s">
        <v>41</v>
      </c>
      <c r="AB598">
        <f>VLOOKUP(D598,Sku_Consolidated!A2:E948, {5}, FALSE)</f>
      </c>
      <c r="AC598">
        <f>IF(VLOOKUP(D598,Sku_Consolidated!A2:S948,19,FALSE)="SHOWCASE", VLOOKUP(U598,Store_Showcase!B2:N134,13, FALSE), IF(VLOOKUP(D598,Sku_Consolidated!A2:S948,19,FALSE)="VAM",VLOOKUP(U598,Store_VAM!B2:N271,13, FALSE),VLOOKUP(U598,Store_SRP!B2:N103,13, FALSE)))</f>
      </c>
      <c r="AD598">
        <f>IF(IFERROR(AC598,TRUE)=TRUE, "-","OK")</f>
      </c>
      <c r="AE598">
        <f>IF(IFERROR(VLOOKUP(U598,Store_Showcase!B2:H134,{5}, FALSE), TRUE)=TRUE, IF(IFERROR(VLOOKUP(U598,Store_SRP!B2:H103,{5}, FALSE), TRUE)=TRUE,VLOOKUP(U598,Store_VAM!B2:H271,{5}, FALSE),VLOOKUP(U598,Store_SRP!B2:H103,{5}, FALSE)), VLOOKUP(U598,Store_Showcase!B2:H134,{5}, FALSE))</f>
      </c>
      <c r="AF598">
        <f>IF(IFERROR(VLOOKUP(U598,Store_Showcase!B2:H134,{6}, FALSE), TRUE)=TRUE, IF(IFERROR(VLOOKUP(U598,Store_SRP!B2:H103,{6}, FALSE), TRUE)=TRUE,VLOOKUP(U598,Store_VAM!B2:H271,{6}, FALSE),VLOOKUP(U598,Store_SRP!B2:H103,{6}, FALSE)), VLOOKUP(U598,Store_Showcase!B2:H134,{6}, FALSE))</f>
      </c>
      <c r="AG598">
        <f>VLOOKUP(D598,Sku_Consolidated!A2:R948,18,FALSE)</f>
      </c>
      <c r="AH598">
        <f>VLOOKUP(D598,Sku_Consolidated!A2:S948,19,FALSE)</f>
      </c>
      <c r="AI598">
        <f>VLOOKUP(D598,Sku_Consolidated!A2:T948,20,FALSE)</f>
      </c>
    </row>
    <row r="599" spans="1:35" x14ac:dyDescent="0.25">
      <c r="A599">
        <v>2024</v>
      </c>
      <c r="B599" t="s">
        <v>30</v>
      </c>
      <c r="C599" t="s">
        <v>31</v>
      </c>
      <c r="D599">
        <v>21827</v>
      </c>
      <c r="E599" t="s">
        <v>210</v>
      </c>
      <c r="F599" s="12" t="s">
        <v>127</v>
      </c>
      <c r="G599" s="12" t="s">
        <v>127</v>
      </c>
      <c r="H599" t="s">
        <v>10</v>
      </c>
      <c r="I599" s="13" t="s">
        <v>296</v>
      </c>
      <c r="J599" s="13">
        <f>IF(H599="EA", I599, 0)</f>
      </c>
      <c r="K599" s="13">
        <f>IF(H599="KG", I599, I599 * VLOOKUP(D599,Sku_Consolidated!A2:U948,21,FALSE))</f>
      </c>
      <c r="L599" s="14" t="s">
        <v>36</v>
      </c>
      <c r="M599">
        <v>88</v>
      </c>
      <c r="N599" s="14" t="s">
        <v>297</v>
      </c>
      <c r="O599" s="14" t="s">
        <v>1020</v>
      </c>
      <c r="P599" s="14" t="s">
        <v>1021</v>
      </c>
      <c r="Q599" s="14" t="s">
        <v>298</v>
      </c>
      <c r="R599">
        <f>IF(IFERROR(VLOOKUP(U599,Store_Showcase!B2:H134,7, FALSE), TRUE)=TRUE, IF(IFERROR(VLOOKUP(U599,Store_SRP!B2:H103,7, FALSE), TRUE)=TRUE,VLOOKUP(U599,Store_VAM!B2:H271,7, FALSE),VLOOKUP(U599,Store_SRP!B2:H103,7, FALSE)), VLOOKUP(U599,Store_Showcase!B2:H134,7, FALSE))</f>
      </c>
      <c r="S599">
        <f>IF(IFERROR(VLOOKUP(U599,Store_Showcase!B2:K134,10, FALSE), TRUE)=TRUE, IF(IFERROR(VLOOKUP(U599,Store_SRP!B2:K103,10, FALSE), TRUE)=TRUE,VLOOKUP(U599,Store_VAM!B2:K271,10, FALSE),VLOOKUP(U599,Store_SRP!B2:K103,10, FALSE)), VLOOKUP(U599,Store_Showcase!B2:K134,10, FALSE))</f>
      </c>
      <c r="T599">
        <f>IF(VLOOKUP(D599,Sku_Consolidated!A2:S948,19,FALSE)="SHOWCASE", VLOOKUP(U599,Store_Showcase!B2:L134,11, FALSE), IF(VLOOKUP(D599,Sku_Consolidated!A2:S948,19,FALSE)="VAM",VLOOKUP(U599,Store_VAM!B2:L271,11, FALSE),VLOOKUP(U599,Store_SRP!B2:L103,11, FALSE)))</f>
      </c>
      <c r="U599" s="14">
        <v>2002</v>
      </c>
      <c r="V599">
        <f>IF(VLOOKUP(D599,Sku_Consolidated!A2:S948,19,FALSE)="SHOWCASE", VLOOKUP(U599,Store_Showcase!B2:C134,2, FALSE), IF(VLOOKUP(D599,Sku_Consolidated!A2:S948,19,FALSE)="VAM",VLOOKUP(U599,Store_VAM!B2:C271,2, FALSE),VLOOKUP(U599,Store_SRP!B2:C103,2, FALSE)))</f>
      </c>
      <c r="W599">
        <f>VLOOKUP(D599,Sku_Consolidated!A2:G948, 7, FALSE)</f>
      </c>
      <c r="X599">
        <f>VLOOKUP(D599,Sku_Consolidated!A2:K948, 11, FALSE)</f>
      </c>
      <c r="Y599">
        <f>VLOOKUP(D599,Sku_Consolidated!A2:H948, 8, FALSE)</f>
      </c>
      <c r="Z599">
        <f>VLOOKUP(D599,Sku_Consolidated!A2:I948, 9, FALSE)</f>
      </c>
      <c r="AA599" t="s">
        <v>41</v>
      </c>
      <c r="AB599">
        <f>VLOOKUP(D599,Sku_Consolidated!A2:E948, {5}, FALSE)</f>
      </c>
      <c r="AC599">
        <f>IF(VLOOKUP(D599,Sku_Consolidated!A2:S948,19,FALSE)="SHOWCASE", VLOOKUP(U599,Store_Showcase!B2:N134,13, FALSE), IF(VLOOKUP(D599,Sku_Consolidated!A2:S948,19,FALSE)="VAM",VLOOKUP(U599,Store_VAM!B2:N271,13, FALSE),VLOOKUP(U599,Store_SRP!B2:N103,13, FALSE)))</f>
      </c>
      <c r="AD599">
        <f>IF(IFERROR(AC599,TRUE)=TRUE, "-","OK")</f>
      </c>
      <c r="AE599">
        <f>IF(IFERROR(VLOOKUP(U599,Store_Showcase!B2:H134,{5}, FALSE), TRUE)=TRUE, IF(IFERROR(VLOOKUP(U599,Store_SRP!B2:H103,{5}, FALSE), TRUE)=TRUE,VLOOKUP(U599,Store_VAM!B2:H271,{5}, FALSE),VLOOKUP(U599,Store_SRP!B2:H103,{5}, FALSE)), VLOOKUP(U599,Store_Showcase!B2:H134,{5}, FALSE))</f>
      </c>
      <c r="AF599">
        <f>IF(IFERROR(VLOOKUP(U599,Store_Showcase!B2:H134,{6}, FALSE), TRUE)=TRUE, IF(IFERROR(VLOOKUP(U599,Store_SRP!B2:H103,{6}, FALSE), TRUE)=TRUE,VLOOKUP(U599,Store_VAM!B2:H271,{6}, FALSE),VLOOKUP(U599,Store_SRP!B2:H103,{6}, FALSE)), VLOOKUP(U599,Store_Showcase!B2:H134,{6}, FALSE))</f>
      </c>
      <c r="AG599">
        <f>VLOOKUP(D599,Sku_Consolidated!A2:R948,18,FALSE)</f>
      </c>
      <c r="AH599">
        <f>VLOOKUP(D599,Sku_Consolidated!A2:S948,19,FALSE)</f>
      </c>
      <c r="AI599">
        <f>VLOOKUP(D599,Sku_Consolidated!A2:T948,20,FALSE)</f>
      </c>
    </row>
    <row r="600" spans="1:35" x14ac:dyDescent="0.25">
      <c r="A600">
        <v>2024</v>
      </c>
      <c r="B600" t="s">
        <v>30</v>
      </c>
      <c r="C600" t="s">
        <v>31</v>
      </c>
      <c r="D600">
        <v>21832</v>
      </c>
      <c r="E600" t="s">
        <v>264</v>
      </c>
      <c r="F600" s="12" t="s">
        <v>127</v>
      </c>
      <c r="G600" s="12" t="s">
        <v>127</v>
      </c>
      <c r="H600" t="s">
        <v>10</v>
      </c>
      <c r="I600" s="13" t="s">
        <v>645</v>
      </c>
      <c r="J600" s="13">
        <f>IF(H600="EA", I600, 0)</f>
      </c>
      <c r="K600" s="13">
        <f>IF(H600="KG", I600, I600 * VLOOKUP(D600,Sku_Consolidated!A2:U948,21,FALSE))</f>
      </c>
      <c r="L600" s="14" t="s">
        <v>36</v>
      </c>
      <c r="M600">
        <v>88</v>
      </c>
      <c r="N600" s="14" t="s">
        <v>1022</v>
      </c>
      <c r="O600" s="14" t="s">
        <v>1023</v>
      </c>
      <c r="P600" s="14" t="s">
        <v>36</v>
      </c>
      <c r="Q600" s="14" t="s">
        <v>1023</v>
      </c>
      <c r="R600">
        <f>IF(IFERROR(VLOOKUP(U600,Store_Showcase!B2:H134,7, FALSE), TRUE)=TRUE, IF(IFERROR(VLOOKUP(U600,Store_SRP!B2:H103,7, FALSE), TRUE)=TRUE,VLOOKUP(U600,Store_VAM!B2:H271,7, FALSE),VLOOKUP(U600,Store_SRP!B2:H103,7, FALSE)), VLOOKUP(U600,Store_Showcase!B2:H134,7, FALSE))</f>
      </c>
      <c r="S600">
        <f>IF(IFERROR(VLOOKUP(U600,Store_Showcase!B2:K134,10, FALSE), TRUE)=TRUE, IF(IFERROR(VLOOKUP(U600,Store_SRP!B2:K103,10, FALSE), TRUE)=TRUE,VLOOKUP(U600,Store_VAM!B2:K271,10, FALSE),VLOOKUP(U600,Store_SRP!B2:K103,10, FALSE)), VLOOKUP(U600,Store_Showcase!B2:K134,10, FALSE))</f>
      </c>
      <c r="T600">
        <f>IF(VLOOKUP(D600,Sku_Consolidated!A2:S948,19,FALSE)="SHOWCASE", VLOOKUP(U600,Store_Showcase!B2:L134,11, FALSE), IF(VLOOKUP(D600,Sku_Consolidated!A2:S948,19,FALSE)="VAM",VLOOKUP(U600,Store_VAM!B2:L271,11, FALSE),VLOOKUP(U600,Store_SRP!B2:L103,11, FALSE)))</f>
      </c>
      <c r="U600" s="14">
        <v>2002</v>
      </c>
      <c r="V600">
        <f>IF(VLOOKUP(D600,Sku_Consolidated!A2:S948,19,FALSE)="SHOWCASE", VLOOKUP(U600,Store_Showcase!B2:C134,2, FALSE), IF(VLOOKUP(D600,Sku_Consolidated!A2:S948,19,FALSE)="VAM",VLOOKUP(U600,Store_VAM!B2:C271,2, FALSE),VLOOKUP(U600,Store_SRP!B2:C103,2, FALSE)))</f>
      </c>
      <c r="W600">
        <f>VLOOKUP(D600,Sku_Consolidated!A2:G948, 7, FALSE)</f>
      </c>
      <c r="X600">
        <f>VLOOKUP(D600,Sku_Consolidated!A2:K948, 11, FALSE)</f>
      </c>
      <c r="Y600">
        <f>VLOOKUP(D600,Sku_Consolidated!A2:H948, 8, FALSE)</f>
      </c>
      <c r="Z600">
        <f>VLOOKUP(D600,Sku_Consolidated!A2:I948, 9, FALSE)</f>
      </c>
      <c r="AA600" t="s">
        <v>41</v>
      </c>
      <c r="AB600">
        <f>VLOOKUP(D600,Sku_Consolidated!A2:E948, {5}, FALSE)</f>
      </c>
      <c r="AC600">
        <f>IF(VLOOKUP(D600,Sku_Consolidated!A2:S948,19,FALSE)="SHOWCASE", VLOOKUP(U600,Store_Showcase!B2:N134,13, FALSE), IF(VLOOKUP(D600,Sku_Consolidated!A2:S948,19,FALSE)="VAM",VLOOKUP(U600,Store_VAM!B2:N271,13, FALSE),VLOOKUP(U600,Store_SRP!B2:N103,13, FALSE)))</f>
      </c>
      <c r="AD600">
        <f>IF(IFERROR(AC600,TRUE)=TRUE, "-","OK")</f>
      </c>
      <c r="AE600">
        <f>IF(IFERROR(VLOOKUP(U600,Store_Showcase!B2:H134,{5}, FALSE), TRUE)=TRUE, IF(IFERROR(VLOOKUP(U600,Store_SRP!B2:H103,{5}, FALSE), TRUE)=TRUE,VLOOKUP(U600,Store_VAM!B2:H271,{5}, FALSE),VLOOKUP(U600,Store_SRP!B2:H103,{5}, FALSE)), VLOOKUP(U600,Store_Showcase!B2:H134,{5}, FALSE))</f>
      </c>
      <c r="AF600">
        <f>IF(IFERROR(VLOOKUP(U600,Store_Showcase!B2:H134,{6}, FALSE), TRUE)=TRUE, IF(IFERROR(VLOOKUP(U600,Store_SRP!B2:H103,{6}, FALSE), TRUE)=TRUE,VLOOKUP(U600,Store_VAM!B2:H271,{6}, FALSE),VLOOKUP(U600,Store_SRP!B2:H103,{6}, FALSE)), VLOOKUP(U600,Store_Showcase!B2:H134,{6}, FALSE))</f>
      </c>
      <c r="AG600">
        <f>VLOOKUP(D600,Sku_Consolidated!A2:R948,18,FALSE)</f>
      </c>
      <c r="AH600">
        <f>VLOOKUP(D600,Sku_Consolidated!A2:S948,19,FALSE)</f>
      </c>
      <c r="AI600">
        <f>VLOOKUP(D600,Sku_Consolidated!A2:T948,20,FALSE)</f>
      </c>
    </row>
    <row r="601" spans="1:35" x14ac:dyDescent="0.25">
      <c r="A601">
        <v>2024</v>
      </c>
      <c r="B601" t="s">
        <v>30</v>
      </c>
      <c r="C601" t="s">
        <v>31</v>
      </c>
      <c r="D601">
        <v>21834</v>
      </c>
      <c r="E601" t="s">
        <v>216</v>
      </c>
      <c r="F601" s="12" t="s">
        <v>127</v>
      </c>
      <c r="G601" s="12" t="s">
        <v>127</v>
      </c>
      <c r="H601" t="s">
        <v>10</v>
      </c>
      <c r="I601" s="13" t="s">
        <v>1024</v>
      </c>
      <c r="J601" s="13">
        <f>IF(H601="EA", I601, 0)</f>
      </c>
      <c r="K601" s="13">
        <f>IF(H601="KG", I601, I601 * VLOOKUP(D601,Sku_Consolidated!A2:U948,21,FALSE))</f>
      </c>
      <c r="L601" s="14" t="s">
        <v>36</v>
      </c>
      <c r="M601">
        <v>88</v>
      </c>
      <c r="N601" s="14" t="s">
        <v>1025</v>
      </c>
      <c r="O601" s="14" t="s">
        <v>1026</v>
      </c>
      <c r="P601" s="14" t="s">
        <v>36</v>
      </c>
      <c r="Q601" s="14" t="s">
        <v>1026</v>
      </c>
      <c r="R601">
        <f>IF(IFERROR(VLOOKUP(U601,Store_Showcase!B2:H134,7, FALSE), TRUE)=TRUE, IF(IFERROR(VLOOKUP(U601,Store_SRP!B2:H103,7, FALSE), TRUE)=TRUE,VLOOKUP(U601,Store_VAM!B2:H271,7, FALSE),VLOOKUP(U601,Store_SRP!B2:H103,7, FALSE)), VLOOKUP(U601,Store_Showcase!B2:H134,7, FALSE))</f>
      </c>
      <c r="S601">
        <f>IF(IFERROR(VLOOKUP(U601,Store_Showcase!B2:K134,10, FALSE), TRUE)=TRUE, IF(IFERROR(VLOOKUP(U601,Store_SRP!B2:K103,10, FALSE), TRUE)=TRUE,VLOOKUP(U601,Store_VAM!B2:K271,10, FALSE),VLOOKUP(U601,Store_SRP!B2:K103,10, FALSE)), VLOOKUP(U601,Store_Showcase!B2:K134,10, FALSE))</f>
      </c>
      <c r="T601">
        <f>IF(VLOOKUP(D601,Sku_Consolidated!A2:S948,19,FALSE)="SHOWCASE", VLOOKUP(U601,Store_Showcase!B2:L134,11, FALSE), IF(VLOOKUP(D601,Sku_Consolidated!A2:S948,19,FALSE)="VAM",VLOOKUP(U601,Store_VAM!B2:L271,11, FALSE),VLOOKUP(U601,Store_SRP!B2:L103,11, FALSE)))</f>
      </c>
      <c r="U601" s="14">
        <v>2002</v>
      </c>
      <c r="V601">
        <f>IF(VLOOKUP(D601,Sku_Consolidated!A2:S948,19,FALSE)="SHOWCASE", VLOOKUP(U601,Store_Showcase!B2:C134,2, FALSE), IF(VLOOKUP(D601,Sku_Consolidated!A2:S948,19,FALSE)="VAM",VLOOKUP(U601,Store_VAM!B2:C271,2, FALSE),VLOOKUP(U601,Store_SRP!B2:C103,2, FALSE)))</f>
      </c>
      <c r="W601">
        <f>VLOOKUP(D601,Sku_Consolidated!A2:G948, 7, FALSE)</f>
      </c>
      <c r="X601">
        <f>VLOOKUP(D601,Sku_Consolidated!A2:K948, 11, FALSE)</f>
      </c>
      <c r="Y601">
        <f>VLOOKUP(D601,Sku_Consolidated!A2:H948, 8, FALSE)</f>
      </c>
      <c r="Z601">
        <f>VLOOKUP(D601,Sku_Consolidated!A2:I948, 9, FALSE)</f>
      </c>
      <c r="AA601" t="s">
        <v>41</v>
      </c>
      <c r="AB601">
        <f>VLOOKUP(D601,Sku_Consolidated!A2:E948, {5}, FALSE)</f>
      </c>
      <c r="AC601">
        <f>IF(VLOOKUP(D601,Sku_Consolidated!A2:S948,19,FALSE)="SHOWCASE", VLOOKUP(U601,Store_Showcase!B2:N134,13, FALSE), IF(VLOOKUP(D601,Sku_Consolidated!A2:S948,19,FALSE)="VAM",VLOOKUP(U601,Store_VAM!B2:N271,13, FALSE),VLOOKUP(U601,Store_SRP!B2:N103,13, FALSE)))</f>
      </c>
      <c r="AD601">
        <f>IF(IFERROR(AC601,TRUE)=TRUE, "-","OK")</f>
      </c>
      <c r="AE601">
        <f>IF(IFERROR(VLOOKUP(U601,Store_Showcase!B2:H134,{5}, FALSE), TRUE)=TRUE, IF(IFERROR(VLOOKUP(U601,Store_SRP!B2:H103,{5}, FALSE), TRUE)=TRUE,VLOOKUP(U601,Store_VAM!B2:H271,{5}, FALSE),VLOOKUP(U601,Store_SRP!B2:H103,{5}, FALSE)), VLOOKUP(U601,Store_Showcase!B2:H134,{5}, FALSE))</f>
      </c>
      <c r="AF601">
        <f>IF(IFERROR(VLOOKUP(U601,Store_Showcase!B2:H134,{6}, FALSE), TRUE)=TRUE, IF(IFERROR(VLOOKUP(U601,Store_SRP!B2:H103,{6}, FALSE), TRUE)=TRUE,VLOOKUP(U601,Store_VAM!B2:H271,{6}, FALSE),VLOOKUP(U601,Store_SRP!B2:H103,{6}, FALSE)), VLOOKUP(U601,Store_Showcase!B2:H134,{6}, FALSE))</f>
      </c>
      <c r="AG601">
        <f>VLOOKUP(D601,Sku_Consolidated!A2:R948,18,FALSE)</f>
      </c>
      <c r="AH601">
        <f>VLOOKUP(D601,Sku_Consolidated!A2:S948,19,FALSE)</f>
      </c>
      <c r="AI601">
        <f>VLOOKUP(D601,Sku_Consolidated!A2:T948,20,FALSE)</f>
      </c>
    </row>
    <row r="602" spans="1:35" x14ac:dyDescent="0.25">
      <c r="A602">
        <v>2024</v>
      </c>
      <c r="B602" t="s">
        <v>30</v>
      </c>
      <c r="C602" t="s">
        <v>31</v>
      </c>
      <c r="D602">
        <v>21841</v>
      </c>
      <c r="E602" t="s">
        <v>224</v>
      </c>
      <c r="F602" s="12" t="s">
        <v>127</v>
      </c>
      <c r="G602" s="12" t="s">
        <v>127</v>
      </c>
      <c r="H602" t="s">
        <v>10</v>
      </c>
      <c r="I602" s="13" t="s">
        <v>516</v>
      </c>
      <c r="J602" s="13">
        <f>IF(H602="EA", I602, 0)</f>
      </c>
      <c r="K602" s="13">
        <f>IF(H602="KG", I602, I602 * VLOOKUP(D602,Sku_Consolidated!A2:U948,21,FALSE))</f>
      </c>
      <c r="L602" s="14" t="s">
        <v>36</v>
      </c>
      <c r="M602">
        <v>88</v>
      </c>
      <c r="N602" s="14" t="s">
        <v>1027</v>
      </c>
      <c r="O602" s="14" t="s">
        <v>1028</v>
      </c>
      <c r="P602" s="14" t="s">
        <v>36</v>
      </c>
      <c r="Q602" s="14" t="s">
        <v>1028</v>
      </c>
      <c r="R602">
        <f>IF(IFERROR(VLOOKUP(U602,Store_Showcase!B2:H134,7, FALSE), TRUE)=TRUE, IF(IFERROR(VLOOKUP(U602,Store_SRP!B2:H103,7, FALSE), TRUE)=TRUE,VLOOKUP(U602,Store_VAM!B2:H271,7, FALSE),VLOOKUP(U602,Store_SRP!B2:H103,7, FALSE)), VLOOKUP(U602,Store_Showcase!B2:H134,7, FALSE))</f>
      </c>
      <c r="S602">
        <f>IF(IFERROR(VLOOKUP(U602,Store_Showcase!B2:K134,10, FALSE), TRUE)=TRUE, IF(IFERROR(VLOOKUP(U602,Store_SRP!B2:K103,10, FALSE), TRUE)=TRUE,VLOOKUP(U602,Store_VAM!B2:K271,10, FALSE),VLOOKUP(U602,Store_SRP!B2:K103,10, FALSE)), VLOOKUP(U602,Store_Showcase!B2:K134,10, FALSE))</f>
      </c>
      <c r="T602">
        <f>IF(VLOOKUP(D602,Sku_Consolidated!A2:S948,19,FALSE)="SHOWCASE", VLOOKUP(U602,Store_Showcase!B2:L134,11, FALSE), IF(VLOOKUP(D602,Sku_Consolidated!A2:S948,19,FALSE)="VAM",VLOOKUP(U602,Store_VAM!B2:L271,11, FALSE),VLOOKUP(U602,Store_SRP!B2:L103,11, FALSE)))</f>
      </c>
      <c r="U602" s="14">
        <v>2002</v>
      </c>
      <c r="V602">
        <f>IF(VLOOKUP(D602,Sku_Consolidated!A2:S948,19,FALSE)="SHOWCASE", VLOOKUP(U602,Store_Showcase!B2:C134,2, FALSE), IF(VLOOKUP(D602,Sku_Consolidated!A2:S948,19,FALSE)="VAM",VLOOKUP(U602,Store_VAM!B2:C271,2, FALSE),VLOOKUP(U602,Store_SRP!B2:C103,2, FALSE)))</f>
      </c>
      <c r="W602">
        <f>VLOOKUP(D602,Sku_Consolidated!A2:G948, 7, FALSE)</f>
      </c>
      <c r="X602">
        <f>VLOOKUP(D602,Sku_Consolidated!A2:K948, 11, FALSE)</f>
      </c>
      <c r="Y602">
        <f>VLOOKUP(D602,Sku_Consolidated!A2:H948, 8, FALSE)</f>
      </c>
      <c r="Z602">
        <f>VLOOKUP(D602,Sku_Consolidated!A2:I948, 9, FALSE)</f>
      </c>
      <c r="AA602" t="s">
        <v>41</v>
      </c>
      <c r="AB602">
        <f>VLOOKUP(D602,Sku_Consolidated!A2:E948, {5}, FALSE)</f>
      </c>
      <c r="AC602">
        <f>IF(VLOOKUP(D602,Sku_Consolidated!A2:S948,19,FALSE)="SHOWCASE", VLOOKUP(U602,Store_Showcase!B2:N134,13, FALSE), IF(VLOOKUP(D602,Sku_Consolidated!A2:S948,19,FALSE)="VAM",VLOOKUP(U602,Store_VAM!B2:N271,13, FALSE),VLOOKUP(U602,Store_SRP!B2:N103,13, FALSE)))</f>
      </c>
      <c r="AD602">
        <f>IF(IFERROR(AC602,TRUE)=TRUE, "-","OK")</f>
      </c>
      <c r="AE602">
        <f>IF(IFERROR(VLOOKUP(U602,Store_Showcase!B2:H134,{5}, FALSE), TRUE)=TRUE, IF(IFERROR(VLOOKUP(U602,Store_SRP!B2:H103,{5}, FALSE), TRUE)=TRUE,VLOOKUP(U602,Store_VAM!B2:H271,{5}, FALSE),VLOOKUP(U602,Store_SRP!B2:H103,{5}, FALSE)), VLOOKUP(U602,Store_Showcase!B2:H134,{5}, FALSE))</f>
      </c>
      <c r="AF602">
        <f>IF(IFERROR(VLOOKUP(U602,Store_Showcase!B2:H134,{6}, FALSE), TRUE)=TRUE, IF(IFERROR(VLOOKUP(U602,Store_SRP!B2:H103,{6}, FALSE), TRUE)=TRUE,VLOOKUP(U602,Store_VAM!B2:H271,{6}, FALSE),VLOOKUP(U602,Store_SRP!B2:H103,{6}, FALSE)), VLOOKUP(U602,Store_Showcase!B2:H134,{6}, FALSE))</f>
      </c>
      <c r="AG602">
        <f>VLOOKUP(D602,Sku_Consolidated!A2:R948,18,FALSE)</f>
      </c>
      <c r="AH602">
        <f>VLOOKUP(D602,Sku_Consolidated!A2:S948,19,FALSE)</f>
      </c>
      <c r="AI602">
        <f>VLOOKUP(D602,Sku_Consolidated!A2:T948,20,FALSE)</f>
      </c>
    </row>
    <row r="603" spans="1:35" x14ac:dyDescent="0.25">
      <c r="A603">
        <v>2024</v>
      </c>
      <c r="B603" t="s">
        <v>30</v>
      </c>
      <c r="C603" t="s">
        <v>31</v>
      </c>
      <c r="D603">
        <v>21851</v>
      </c>
      <c r="E603" t="s">
        <v>232</v>
      </c>
      <c r="F603" s="12" t="s">
        <v>127</v>
      </c>
      <c r="G603" s="12" t="s">
        <v>127</v>
      </c>
      <c r="H603" t="s">
        <v>10</v>
      </c>
      <c r="I603" s="13" t="s">
        <v>1029</v>
      </c>
      <c r="J603" s="13">
        <f>IF(H603="EA", I603, 0)</f>
      </c>
      <c r="K603" s="13">
        <f>IF(H603="KG", I603, I603 * VLOOKUP(D603,Sku_Consolidated!A2:U948,21,FALSE))</f>
      </c>
      <c r="L603" s="14" t="s">
        <v>36</v>
      </c>
      <c r="M603">
        <v>88</v>
      </c>
      <c r="N603" s="14" t="s">
        <v>1030</v>
      </c>
      <c r="O603" s="14" t="s">
        <v>1031</v>
      </c>
      <c r="P603" s="14" t="s">
        <v>36</v>
      </c>
      <c r="Q603" s="14" t="s">
        <v>1031</v>
      </c>
      <c r="R603">
        <f>IF(IFERROR(VLOOKUP(U603,Store_Showcase!B2:H134,7, FALSE), TRUE)=TRUE, IF(IFERROR(VLOOKUP(U603,Store_SRP!B2:H103,7, FALSE), TRUE)=TRUE,VLOOKUP(U603,Store_VAM!B2:H271,7, FALSE),VLOOKUP(U603,Store_SRP!B2:H103,7, FALSE)), VLOOKUP(U603,Store_Showcase!B2:H134,7, FALSE))</f>
      </c>
      <c r="S603">
        <f>IF(IFERROR(VLOOKUP(U603,Store_Showcase!B2:K134,10, FALSE), TRUE)=TRUE, IF(IFERROR(VLOOKUP(U603,Store_SRP!B2:K103,10, FALSE), TRUE)=TRUE,VLOOKUP(U603,Store_VAM!B2:K271,10, FALSE),VLOOKUP(U603,Store_SRP!B2:K103,10, FALSE)), VLOOKUP(U603,Store_Showcase!B2:K134,10, FALSE))</f>
      </c>
      <c r="T603">
        <f>IF(VLOOKUP(D603,Sku_Consolidated!A2:S948,19,FALSE)="SHOWCASE", VLOOKUP(U603,Store_Showcase!B2:L134,11, FALSE), IF(VLOOKUP(D603,Sku_Consolidated!A2:S948,19,FALSE)="VAM",VLOOKUP(U603,Store_VAM!B2:L271,11, FALSE),VLOOKUP(U603,Store_SRP!B2:L103,11, FALSE)))</f>
      </c>
      <c r="U603" s="14">
        <v>2002</v>
      </c>
      <c r="V603">
        <f>IF(VLOOKUP(D603,Sku_Consolidated!A2:S948,19,FALSE)="SHOWCASE", VLOOKUP(U603,Store_Showcase!B2:C134,2, FALSE), IF(VLOOKUP(D603,Sku_Consolidated!A2:S948,19,FALSE)="VAM",VLOOKUP(U603,Store_VAM!B2:C271,2, FALSE),VLOOKUP(U603,Store_SRP!B2:C103,2, FALSE)))</f>
      </c>
      <c r="W603">
        <f>VLOOKUP(D603,Sku_Consolidated!A2:G948, 7, FALSE)</f>
      </c>
      <c r="X603">
        <f>VLOOKUP(D603,Sku_Consolidated!A2:K948, 11, FALSE)</f>
      </c>
      <c r="Y603">
        <f>VLOOKUP(D603,Sku_Consolidated!A2:H948, 8, FALSE)</f>
      </c>
      <c r="Z603">
        <f>VLOOKUP(D603,Sku_Consolidated!A2:I948, 9, FALSE)</f>
      </c>
      <c r="AA603" t="s">
        <v>41</v>
      </c>
      <c r="AB603">
        <f>VLOOKUP(D603,Sku_Consolidated!A2:E948, {5}, FALSE)</f>
      </c>
      <c r="AC603">
        <f>IF(VLOOKUP(D603,Sku_Consolidated!A2:S948,19,FALSE)="SHOWCASE", VLOOKUP(U603,Store_Showcase!B2:N134,13, FALSE), IF(VLOOKUP(D603,Sku_Consolidated!A2:S948,19,FALSE)="VAM",VLOOKUP(U603,Store_VAM!B2:N271,13, FALSE),VLOOKUP(U603,Store_SRP!B2:N103,13, FALSE)))</f>
      </c>
      <c r="AD603">
        <f>IF(IFERROR(AC603,TRUE)=TRUE, "-","OK")</f>
      </c>
      <c r="AE603">
        <f>IF(IFERROR(VLOOKUP(U603,Store_Showcase!B2:H134,{5}, FALSE), TRUE)=TRUE, IF(IFERROR(VLOOKUP(U603,Store_SRP!B2:H103,{5}, FALSE), TRUE)=TRUE,VLOOKUP(U603,Store_VAM!B2:H271,{5}, FALSE),VLOOKUP(U603,Store_SRP!B2:H103,{5}, FALSE)), VLOOKUP(U603,Store_Showcase!B2:H134,{5}, FALSE))</f>
      </c>
      <c r="AF603">
        <f>IF(IFERROR(VLOOKUP(U603,Store_Showcase!B2:H134,{6}, FALSE), TRUE)=TRUE, IF(IFERROR(VLOOKUP(U603,Store_SRP!B2:H103,{6}, FALSE), TRUE)=TRUE,VLOOKUP(U603,Store_VAM!B2:H271,{6}, FALSE),VLOOKUP(U603,Store_SRP!B2:H103,{6}, FALSE)), VLOOKUP(U603,Store_Showcase!B2:H134,{6}, FALSE))</f>
      </c>
      <c r="AG603">
        <f>VLOOKUP(D603,Sku_Consolidated!A2:R948,18,FALSE)</f>
      </c>
      <c r="AH603">
        <f>VLOOKUP(D603,Sku_Consolidated!A2:S948,19,FALSE)</f>
      </c>
      <c r="AI603">
        <f>VLOOKUP(D603,Sku_Consolidated!A2:T948,20,FALSE)</f>
      </c>
    </row>
    <row r="604" spans="1:35" x14ac:dyDescent="0.25">
      <c r="A604">
        <v>2024</v>
      </c>
      <c r="B604" t="s">
        <v>30</v>
      </c>
      <c r="C604" t="s">
        <v>31</v>
      </c>
      <c r="D604">
        <v>21859</v>
      </c>
      <c r="E604" t="s">
        <v>295</v>
      </c>
      <c r="F604" s="12" t="s">
        <v>127</v>
      </c>
      <c r="G604" s="12" t="s">
        <v>127</v>
      </c>
      <c r="H604" t="s">
        <v>10</v>
      </c>
      <c r="I604" s="13" t="s">
        <v>734</v>
      </c>
      <c r="J604" s="13">
        <f>IF(H604="EA", I604, 0)</f>
      </c>
      <c r="K604" s="13">
        <f>IF(H604="KG", I604, I604 * VLOOKUP(D604,Sku_Consolidated!A2:U948,21,FALSE))</f>
      </c>
      <c r="L604" s="14" t="s">
        <v>36</v>
      </c>
      <c r="M604">
        <v>88</v>
      </c>
      <c r="N604" s="14" t="s">
        <v>1032</v>
      </c>
      <c r="O604" s="14" t="s">
        <v>1033</v>
      </c>
      <c r="P604" s="14" t="s">
        <v>36</v>
      </c>
      <c r="Q604" s="14" t="s">
        <v>1033</v>
      </c>
      <c r="R604">
        <f>IF(IFERROR(VLOOKUP(U604,Store_Showcase!B2:H134,7, FALSE), TRUE)=TRUE, IF(IFERROR(VLOOKUP(U604,Store_SRP!B2:H103,7, FALSE), TRUE)=TRUE,VLOOKUP(U604,Store_VAM!B2:H271,7, FALSE),VLOOKUP(U604,Store_SRP!B2:H103,7, FALSE)), VLOOKUP(U604,Store_Showcase!B2:H134,7, FALSE))</f>
      </c>
      <c r="S604">
        <f>IF(IFERROR(VLOOKUP(U604,Store_Showcase!B2:K134,10, FALSE), TRUE)=TRUE, IF(IFERROR(VLOOKUP(U604,Store_SRP!B2:K103,10, FALSE), TRUE)=TRUE,VLOOKUP(U604,Store_VAM!B2:K271,10, FALSE),VLOOKUP(U604,Store_SRP!B2:K103,10, FALSE)), VLOOKUP(U604,Store_Showcase!B2:K134,10, FALSE))</f>
      </c>
      <c r="T604">
        <f>IF(VLOOKUP(D604,Sku_Consolidated!A2:S948,19,FALSE)="SHOWCASE", VLOOKUP(U604,Store_Showcase!B2:L134,11, FALSE), IF(VLOOKUP(D604,Sku_Consolidated!A2:S948,19,FALSE)="VAM",VLOOKUP(U604,Store_VAM!B2:L271,11, FALSE),VLOOKUP(U604,Store_SRP!B2:L103,11, FALSE)))</f>
      </c>
      <c r="U604" s="14">
        <v>2002</v>
      </c>
      <c r="V604">
        <f>IF(VLOOKUP(D604,Sku_Consolidated!A2:S948,19,FALSE)="SHOWCASE", VLOOKUP(U604,Store_Showcase!B2:C134,2, FALSE), IF(VLOOKUP(D604,Sku_Consolidated!A2:S948,19,FALSE)="VAM",VLOOKUP(U604,Store_VAM!B2:C271,2, FALSE),VLOOKUP(U604,Store_SRP!B2:C103,2, FALSE)))</f>
      </c>
      <c r="W604">
        <f>VLOOKUP(D604,Sku_Consolidated!A2:G948, 7, FALSE)</f>
      </c>
      <c r="X604">
        <f>VLOOKUP(D604,Sku_Consolidated!A2:K948, 11, FALSE)</f>
      </c>
      <c r="Y604">
        <f>VLOOKUP(D604,Sku_Consolidated!A2:H948, 8, FALSE)</f>
      </c>
      <c r="Z604">
        <f>VLOOKUP(D604,Sku_Consolidated!A2:I948, 9, FALSE)</f>
      </c>
      <c r="AA604" t="s">
        <v>41</v>
      </c>
      <c r="AB604">
        <f>VLOOKUP(D604,Sku_Consolidated!A2:E948, {5}, FALSE)</f>
      </c>
      <c r="AC604">
        <f>IF(VLOOKUP(D604,Sku_Consolidated!A2:S948,19,FALSE)="SHOWCASE", VLOOKUP(U604,Store_Showcase!B2:N134,13, FALSE), IF(VLOOKUP(D604,Sku_Consolidated!A2:S948,19,FALSE)="VAM",VLOOKUP(U604,Store_VAM!B2:N271,13, FALSE),VLOOKUP(U604,Store_SRP!B2:N103,13, FALSE)))</f>
      </c>
      <c r="AD604">
        <f>IF(IFERROR(AC604,TRUE)=TRUE, "-","OK")</f>
      </c>
      <c r="AE604">
        <f>IF(IFERROR(VLOOKUP(U604,Store_Showcase!B2:H134,{5}, FALSE), TRUE)=TRUE, IF(IFERROR(VLOOKUP(U604,Store_SRP!B2:H103,{5}, FALSE), TRUE)=TRUE,VLOOKUP(U604,Store_VAM!B2:H271,{5}, FALSE),VLOOKUP(U604,Store_SRP!B2:H103,{5}, FALSE)), VLOOKUP(U604,Store_Showcase!B2:H134,{5}, FALSE))</f>
      </c>
      <c r="AF604">
        <f>IF(IFERROR(VLOOKUP(U604,Store_Showcase!B2:H134,{6}, FALSE), TRUE)=TRUE, IF(IFERROR(VLOOKUP(U604,Store_SRP!B2:H103,{6}, FALSE), TRUE)=TRUE,VLOOKUP(U604,Store_VAM!B2:H271,{6}, FALSE),VLOOKUP(U604,Store_SRP!B2:H103,{6}, FALSE)), VLOOKUP(U604,Store_Showcase!B2:H134,{6}, FALSE))</f>
      </c>
      <c r="AG604">
        <f>VLOOKUP(D604,Sku_Consolidated!A2:R948,18,FALSE)</f>
      </c>
      <c r="AH604">
        <f>VLOOKUP(D604,Sku_Consolidated!A2:S948,19,FALSE)</f>
      </c>
      <c r="AI604">
        <f>VLOOKUP(D604,Sku_Consolidated!A2:T948,20,FALSE)</f>
      </c>
    </row>
    <row r="605" spans="1:35" x14ac:dyDescent="0.25">
      <c r="A605">
        <v>2024</v>
      </c>
      <c r="B605" t="s">
        <v>30</v>
      </c>
      <c r="C605" t="s">
        <v>31</v>
      </c>
      <c r="D605">
        <v>21866</v>
      </c>
      <c r="E605" t="s">
        <v>240</v>
      </c>
      <c r="F605" s="12" t="s">
        <v>127</v>
      </c>
      <c r="G605" s="12" t="s">
        <v>127</v>
      </c>
      <c r="H605" t="s">
        <v>10</v>
      </c>
      <c r="I605" s="13" t="s">
        <v>1034</v>
      </c>
      <c r="J605" s="13">
        <f>IF(H605="EA", I605, 0)</f>
      </c>
      <c r="K605" s="13">
        <f>IF(H605="KG", I605, I605 * VLOOKUP(D605,Sku_Consolidated!A2:U948,21,FALSE))</f>
      </c>
      <c r="L605" s="14" t="s">
        <v>36</v>
      </c>
      <c r="M605">
        <v>88</v>
      </c>
      <c r="N605" s="14" t="s">
        <v>1035</v>
      </c>
      <c r="O605" s="14" t="s">
        <v>1036</v>
      </c>
      <c r="P605" s="14" t="s">
        <v>36</v>
      </c>
      <c r="Q605" s="14" t="s">
        <v>1036</v>
      </c>
      <c r="R605">
        <f>IF(IFERROR(VLOOKUP(U605,Store_Showcase!B2:H134,7, FALSE), TRUE)=TRUE, IF(IFERROR(VLOOKUP(U605,Store_SRP!B2:H103,7, FALSE), TRUE)=TRUE,VLOOKUP(U605,Store_VAM!B2:H271,7, FALSE),VLOOKUP(U605,Store_SRP!B2:H103,7, FALSE)), VLOOKUP(U605,Store_Showcase!B2:H134,7, FALSE))</f>
      </c>
      <c r="S605">
        <f>IF(IFERROR(VLOOKUP(U605,Store_Showcase!B2:K134,10, FALSE), TRUE)=TRUE, IF(IFERROR(VLOOKUP(U605,Store_SRP!B2:K103,10, FALSE), TRUE)=TRUE,VLOOKUP(U605,Store_VAM!B2:K271,10, FALSE),VLOOKUP(U605,Store_SRP!B2:K103,10, FALSE)), VLOOKUP(U605,Store_Showcase!B2:K134,10, FALSE))</f>
      </c>
      <c r="T605">
        <f>IF(VLOOKUP(D605,Sku_Consolidated!A2:S948,19,FALSE)="SHOWCASE", VLOOKUP(U605,Store_Showcase!B2:L134,11, FALSE), IF(VLOOKUP(D605,Sku_Consolidated!A2:S948,19,FALSE)="VAM",VLOOKUP(U605,Store_VAM!B2:L271,11, FALSE),VLOOKUP(U605,Store_SRP!B2:L103,11, FALSE)))</f>
      </c>
      <c r="U605" s="14">
        <v>2002</v>
      </c>
      <c r="V605">
        <f>IF(VLOOKUP(D605,Sku_Consolidated!A2:S948,19,FALSE)="SHOWCASE", VLOOKUP(U605,Store_Showcase!B2:C134,2, FALSE), IF(VLOOKUP(D605,Sku_Consolidated!A2:S948,19,FALSE)="VAM",VLOOKUP(U605,Store_VAM!B2:C271,2, FALSE),VLOOKUP(U605,Store_SRP!B2:C103,2, FALSE)))</f>
      </c>
      <c r="W605">
        <f>VLOOKUP(D605,Sku_Consolidated!A2:G948, 7, FALSE)</f>
      </c>
      <c r="X605">
        <f>VLOOKUP(D605,Sku_Consolidated!A2:K948, 11, FALSE)</f>
      </c>
      <c r="Y605">
        <f>VLOOKUP(D605,Sku_Consolidated!A2:H948, 8, FALSE)</f>
      </c>
      <c r="Z605">
        <f>VLOOKUP(D605,Sku_Consolidated!A2:I948, 9, FALSE)</f>
      </c>
      <c r="AA605" t="s">
        <v>41</v>
      </c>
      <c r="AB605">
        <f>VLOOKUP(D605,Sku_Consolidated!A2:E948, {5}, FALSE)</f>
      </c>
      <c r="AC605">
        <f>IF(VLOOKUP(D605,Sku_Consolidated!A2:S948,19,FALSE)="SHOWCASE", VLOOKUP(U605,Store_Showcase!B2:N134,13, FALSE), IF(VLOOKUP(D605,Sku_Consolidated!A2:S948,19,FALSE)="VAM",VLOOKUP(U605,Store_VAM!B2:N271,13, FALSE),VLOOKUP(U605,Store_SRP!B2:N103,13, FALSE)))</f>
      </c>
      <c r="AD605">
        <f>IF(IFERROR(AC605,TRUE)=TRUE, "-","OK")</f>
      </c>
      <c r="AE605">
        <f>IF(IFERROR(VLOOKUP(U605,Store_Showcase!B2:H134,{5}, FALSE), TRUE)=TRUE, IF(IFERROR(VLOOKUP(U605,Store_SRP!B2:H103,{5}, FALSE), TRUE)=TRUE,VLOOKUP(U605,Store_VAM!B2:H271,{5}, FALSE),VLOOKUP(U605,Store_SRP!B2:H103,{5}, FALSE)), VLOOKUP(U605,Store_Showcase!B2:H134,{5}, FALSE))</f>
      </c>
      <c r="AF605">
        <f>IF(IFERROR(VLOOKUP(U605,Store_Showcase!B2:H134,{6}, FALSE), TRUE)=TRUE, IF(IFERROR(VLOOKUP(U605,Store_SRP!B2:H103,{6}, FALSE), TRUE)=TRUE,VLOOKUP(U605,Store_VAM!B2:H271,{6}, FALSE),VLOOKUP(U605,Store_SRP!B2:H103,{6}, FALSE)), VLOOKUP(U605,Store_Showcase!B2:H134,{6}, FALSE))</f>
      </c>
      <c r="AG605">
        <f>VLOOKUP(D605,Sku_Consolidated!A2:R948,18,FALSE)</f>
      </c>
      <c r="AH605">
        <f>VLOOKUP(D605,Sku_Consolidated!A2:S948,19,FALSE)</f>
      </c>
      <c r="AI605">
        <f>VLOOKUP(D605,Sku_Consolidated!A2:T948,20,FALSE)</f>
      </c>
    </row>
    <row r="606" spans="1:35" x14ac:dyDescent="0.25">
      <c r="A606">
        <v>2024</v>
      </c>
      <c r="B606" t="s">
        <v>30</v>
      </c>
      <c r="C606" t="s">
        <v>31</v>
      </c>
      <c r="D606">
        <v>21825</v>
      </c>
      <c r="E606" t="s">
        <v>206</v>
      </c>
      <c r="F606" s="12" t="s">
        <v>155</v>
      </c>
      <c r="G606" s="12" t="s">
        <v>155</v>
      </c>
      <c r="H606" t="s">
        <v>10</v>
      </c>
      <c r="I606" s="13" t="s">
        <v>314</v>
      </c>
      <c r="J606" s="13">
        <f>IF(H606="EA", I606, 0)</f>
      </c>
      <c r="K606" s="13">
        <f>IF(H606="KG", I606, I606 * VLOOKUP(D606,Sku_Consolidated!A2:U948,21,FALSE))</f>
      </c>
      <c r="L606" s="14" t="s">
        <v>36</v>
      </c>
      <c r="M606">
        <v>88</v>
      </c>
      <c r="N606" s="14" t="s">
        <v>1037</v>
      </c>
      <c r="O606" s="14" t="s">
        <v>658</v>
      </c>
      <c r="P606" s="14" t="s">
        <v>36</v>
      </c>
      <c r="Q606" s="14" t="s">
        <v>658</v>
      </c>
      <c r="R606">
        <f>IF(IFERROR(VLOOKUP(U606,Store_Showcase!B2:H134,7, FALSE), TRUE)=TRUE, IF(IFERROR(VLOOKUP(U606,Store_SRP!B2:H103,7, FALSE), TRUE)=TRUE,VLOOKUP(U606,Store_VAM!B2:H271,7, FALSE),VLOOKUP(U606,Store_SRP!B2:H103,7, FALSE)), VLOOKUP(U606,Store_Showcase!B2:H134,7, FALSE))</f>
      </c>
      <c r="S606">
        <f>IF(IFERROR(VLOOKUP(U606,Store_Showcase!B2:K134,10, FALSE), TRUE)=TRUE, IF(IFERROR(VLOOKUP(U606,Store_SRP!B2:K103,10, FALSE), TRUE)=TRUE,VLOOKUP(U606,Store_VAM!B2:K271,10, FALSE),VLOOKUP(U606,Store_SRP!B2:K103,10, FALSE)), VLOOKUP(U606,Store_Showcase!B2:K134,10, FALSE))</f>
      </c>
      <c r="T606">
        <f>IF(VLOOKUP(D606,Sku_Consolidated!A2:S948,19,FALSE)="SHOWCASE", VLOOKUP(U606,Store_Showcase!B2:L134,11, FALSE), IF(VLOOKUP(D606,Sku_Consolidated!A2:S948,19,FALSE)="VAM",VLOOKUP(U606,Store_VAM!B2:L271,11, FALSE),VLOOKUP(U606,Store_SRP!B2:L103,11, FALSE)))</f>
      </c>
      <c r="U606" s="14">
        <v>2002</v>
      </c>
      <c r="V606">
        <f>IF(VLOOKUP(D606,Sku_Consolidated!A2:S948,19,FALSE)="SHOWCASE", VLOOKUP(U606,Store_Showcase!B2:C134,2, FALSE), IF(VLOOKUP(D606,Sku_Consolidated!A2:S948,19,FALSE)="VAM",VLOOKUP(U606,Store_VAM!B2:C271,2, FALSE),VLOOKUP(U606,Store_SRP!B2:C103,2, FALSE)))</f>
      </c>
      <c r="W606">
        <f>VLOOKUP(D606,Sku_Consolidated!A2:G948, 7, FALSE)</f>
      </c>
      <c r="X606">
        <f>VLOOKUP(D606,Sku_Consolidated!A2:K948, 11, FALSE)</f>
      </c>
      <c r="Y606">
        <f>VLOOKUP(D606,Sku_Consolidated!A2:H948, 8, FALSE)</f>
      </c>
      <c r="Z606">
        <f>VLOOKUP(D606,Sku_Consolidated!A2:I948, 9, FALSE)</f>
      </c>
      <c r="AA606" t="s">
        <v>41</v>
      </c>
      <c r="AB606">
        <f>VLOOKUP(D606,Sku_Consolidated!A2:E948, {5}, FALSE)</f>
      </c>
      <c r="AC606">
        <f>IF(VLOOKUP(D606,Sku_Consolidated!A2:S948,19,FALSE)="SHOWCASE", VLOOKUP(U606,Store_Showcase!B2:N134,13, FALSE), IF(VLOOKUP(D606,Sku_Consolidated!A2:S948,19,FALSE)="VAM",VLOOKUP(U606,Store_VAM!B2:N271,13, FALSE),VLOOKUP(U606,Store_SRP!B2:N103,13, FALSE)))</f>
      </c>
      <c r="AD606">
        <f>IF(IFERROR(AC606,TRUE)=TRUE, "-","OK")</f>
      </c>
      <c r="AE606">
        <f>IF(IFERROR(VLOOKUP(U606,Store_Showcase!B2:H134,{5}, FALSE), TRUE)=TRUE, IF(IFERROR(VLOOKUP(U606,Store_SRP!B2:H103,{5}, FALSE), TRUE)=TRUE,VLOOKUP(U606,Store_VAM!B2:H271,{5}, FALSE),VLOOKUP(U606,Store_SRP!B2:H103,{5}, FALSE)), VLOOKUP(U606,Store_Showcase!B2:H134,{5}, FALSE))</f>
      </c>
      <c r="AF606">
        <f>IF(IFERROR(VLOOKUP(U606,Store_Showcase!B2:H134,{6}, FALSE), TRUE)=TRUE, IF(IFERROR(VLOOKUP(U606,Store_SRP!B2:H103,{6}, FALSE), TRUE)=TRUE,VLOOKUP(U606,Store_VAM!B2:H271,{6}, FALSE),VLOOKUP(U606,Store_SRP!B2:H103,{6}, FALSE)), VLOOKUP(U606,Store_Showcase!B2:H134,{6}, FALSE))</f>
      </c>
      <c r="AG606">
        <f>VLOOKUP(D606,Sku_Consolidated!A2:R948,18,FALSE)</f>
      </c>
      <c r="AH606">
        <f>VLOOKUP(D606,Sku_Consolidated!A2:S948,19,FALSE)</f>
      </c>
      <c r="AI606">
        <f>VLOOKUP(D606,Sku_Consolidated!A2:T948,20,FALSE)</f>
      </c>
    </row>
    <row r="607" spans="1:35" x14ac:dyDescent="0.25">
      <c r="A607">
        <v>2024</v>
      </c>
      <c r="B607" t="s">
        <v>30</v>
      </c>
      <c r="C607" t="s">
        <v>31</v>
      </c>
      <c r="D607">
        <v>21826</v>
      </c>
      <c r="E607" t="s">
        <v>416</v>
      </c>
      <c r="F607" s="12" t="s">
        <v>155</v>
      </c>
      <c r="G607" s="12" t="s">
        <v>155</v>
      </c>
      <c r="H607" t="s">
        <v>10</v>
      </c>
      <c r="I607" s="13" t="s">
        <v>1038</v>
      </c>
      <c r="J607" s="13">
        <f>IF(H607="EA", I607, 0)</f>
      </c>
      <c r="K607" s="13">
        <f>IF(H607="KG", I607, I607 * VLOOKUP(D607,Sku_Consolidated!A2:U948,21,FALSE))</f>
      </c>
      <c r="L607" s="14" t="s">
        <v>36</v>
      </c>
      <c r="M607">
        <v>88</v>
      </c>
      <c r="N607" s="14" t="s">
        <v>1039</v>
      </c>
      <c r="O607" s="14" t="s">
        <v>1040</v>
      </c>
      <c r="P607" s="14" t="s">
        <v>36</v>
      </c>
      <c r="Q607" s="14" t="s">
        <v>1040</v>
      </c>
      <c r="R607">
        <f>IF(IFERROR(VLOOKUP(U607,Store_Showcase!B2:H134,7, FALSE), TRUE)=TRUE, IF(IFERROR(VLOOKUP(U607,Store_SRP!B2:H103,7, FALSE), TRUE)=TRUE,VLOOKUP(U607,Store_VAM!B2:H271,7, FALSE),VLOOKUP(U607,Store_SRP!B2:H103,7, FALSE)), VLOOKUP(U607,Store_Showcase!B2:H134,7, FALSE))</f>
      </c>
      <c r="S607">
        <f>IF(IFERROR(VLOOKUP(U607,Store_Showcase!B2:K134,10, FALSE), TRUE)=TRUE, IF(IFERROR(VLOOKUP(U607,Store_SRP!B2:K103,10, FALSE), TRUE)=TRUE,VLOOKUP(U607,Store_VAM!B2:K271,10, FALSE),VLOOKUP(U607,Store_SRP!B2:K103,10, FALSE)), VLOOKUP(U607,Store_Showcase!B2:K134,10, FALSE))</f>
      </c>
      <c r="T607">
        <f>IF(VLOOKUP(D607,Sku_Consolidated!A2:S948,19,FALSE)="SHOWCASE", VLOOKUP(U607,Store_Showcase!B2:L134,11, FALSE), IF(VLOOKUP(D607,Sku_Consolidated!A2:S948,19,FALSE)="VAM",VLOOKUP(U607,Store_VAM!B2:L271,11, FALSE),VLOOKUP(U607,Store_SRP!B2:L103,11, FALSE)))</f>
      </c>
      <c r="U607" s="14">
        <v>2002</v>
      </c>
      <c r="V607">
        <f>IF(VLOOKUP(D607,Sku_Consolidated!A2:S948,19,FALSE)="SHOWCASE", VLOOKUP(U607,Store_Showcase!B2:C134,2, FALSE), IF(VLOOKUP(D607,Sku_Consolidated!A2:S948,19,FALSE)="VAM",VLOOKUP(U607,Store_VAM!B2:C271,2, FALSE),VLOOKUP(U607,Store_SRP!B2:C103,2, FALSE)))</f>
      </c>
      <c r="W607">
        <f>VLOOKUP(D607,Sku_Consolidated!A2:G948, 7, FALSE)</f>
      </c>
      <c r="X607">
        <f>VLOOKUP(D607,Sku_Consolidated!A2:K948, 11, FALSE)</f>
      </c>
      <c r="Y607">
        <f>VLOOKUP(D607,Sku_Consolidated!A2:H948, 8, FALSE)</f>
      </c>
      <c r="Z607">
        <f>VLOOKUP(D607,Sku_Consolidated!A2:I948, 9, FALSE)</f>
      </c>
      <c r="AA607" t="s">
        <v>41</v>
      </c>
      <c r="AB607">
        <f>VLOOKUP(D607,Sku_Consolidated!A2:E948, {5}, FALSE)</f>
      </c>
      <c r="AC607">
        <f>IF(VLOOKUP(D607,Sku_Consolidated!A2:S948,19,FALSE)="SHOWCASE", VLOOKUP(U607,Store_Showcase!B2:N134,13, FALSE), IF(VLOOKUP(D607,Sku_Consolidated!A2:S948,19,FALSE)="VAM",VLOOKUP(U607,Store_VAM!B2:N271,13, FALSE),VLOOKUP(U607,Store_SRP!B2:N103,13, FALSE)))</f>
      </c>
      <c r="AD607">
        <f>IF(IFERROR(AC607,TRUE)=TRUE, "-","OK")</f>
      </c>
      <c r="AE607">
        <f>IF(IFERROR(VLOOKUP(U607,Store_Showcase!B2:H134,{5}, FALSE), TRUE)=TRUE, IF(IFERROR(VLOOKUP(U607,Store_SRP!B2:H103,{5}, FALSE), TRUE)=TRUE,VLOOKUP(U607,Store_VAM!B2:H271,{5}, FALSE),VLOOKUP(U607,Store_SRP!B2:H103,{5}, FALSE)), VLOOKUP(U607,Store_Showcase!B2:H134,{5}, FALSE))</f>
      </c>
      <c r="AF607">
        <f>IF(IFERROR(VLOOKUP(U607,Store_Showcase!B2:H134,{6}, FALSE), TRUE)=TRUE, IF(IFERROR(VLOOKUP(U607,Store_SRP!B2:H103,{6}, FALSE), TRUE)=TRUE,VLOOKUP(U607,Store_VAM!B2:H271,{6}, FALSE),VLOOKUP(U607,Store_SRP!B2:H103,{6}, FALSE)), VLOOKUP(U607,Store_Showcase!B2:H134,{6}, FALSE))</f>
      </c>
      <c r="AG607">
        <f>VLOOKUP(D607,Sku_Consolidated!A2:R948,18,FALSE)</f>
      </c>
      <c r="AH607">
        <f>VLOOKUP(D607,Sku_Consolidated!A2:S948,19,FALSE)</f>
      </c>
      <c r="AI607">
        <f>VLOOKUP(D607,Sku_Consolidated!A2:T948,20,FALSE)</f>
      </c>
    </row>
    <row r="608" spans="1:35" x14ac:dyDescent="0.25">
      <c r="A608">
        <v>2024</v>
      </c>
      <c r="B608" t="s">
        <v>30</v>
      </c>
      <c r="C608" t="s">
        <v>31</v>
      </c>
      <c r="D608">
        <v>21827</v>
      </c>
      <c r="E608" t="s">
        <v>210</v>
      </c>
      <c r="F608" s="12" t="s">
        <v>155</v>
      </c>
      <c r="G608" s="12" t="s">
        <v>155</v>
      </c>
      <c r="H608" t="s">
        <v>10</v>
      </c>
      <c r="I608" s="13" t="s">
        <v>398</v>
      </c>
      <c r="J608" s="13">
        <f>IF(H608="EA", I608, 0)</f>
      </c>
      <c r="K608" s="13">
        <f>IF(H608="KG", I608, I608 * VLOOKUP(D608,Sku_Consolidated!A2:U948,21,FALSE))</f>
      </c>
      <c r="L608" s="14" t="s">
        <v>36</v>
      </c>
      <c r="M608">
        <v>88</v>
      </c>
      <c r="N608" s="14" t="s">
        <v>399</v>
      </c>
      <c r="O608" s="14" t="s">
        <v>1041</v>
      </c>
      <c r="P608" s="14" t="s">
        <v>1042</v>
      </c>
      <c r="Q608" s="14" t="s">
        <v>400</v>
      </c>
      <c r="R608">
        <f>IF(IFERROR(VLOOKUP(U608,Store_Showcase!B2:H134,7, FALSE), TRUE)=TRUE, IF(IFERROR(VLOOKUP(U608,Store_SRP!B2:H103,7, FALSE), TRUE)=TRUE,VLOOKUP(U608,Store_VAM!B2:H271,7, FALSE),VLOOKUP(U608,Store_SRP!B2:H103,7, FALSE)), VLOOKUP(U608,Store_Showcase!B2:H134,7, FALSE))</f>
      </c>
      <c r="S608">
        <f>IF(IFERROR(VLOOKUP(U608,Store_Showcase!B2:K134,10, FALSE), TRUE)=TRUE, IF(IFERROR(VLOOKUP(U608,Store_SRP!B2:K103,10, FALSE), TRUE)=TRUE,VLOOKUP(U608,Store_VAM!B2:K271,10, FALSE),VLOOKUP(U608,Store_SRP!B2:K103,10, FALSE)), VLOOKUP(U608,Store_Showcase!B2:K134,10, FALSE))</f>
      </c>
      <c r="T608">
        <f>IF(VLOOKUP(D608,Sku_Consolidated!A2:S948,19,FALSE)="SHOWCASE", VLOOKUP(U608,Store_Showcase!B2:L134,11, FALSE), IF(VLOOKUP(D608,Sku_Consolidated!A2:S948,19,FALSE)="VAM",VLOOKUP(U608,Store_VAM!B2:L271,11, FALSE),VLOOKUP(U608,Store_SRP!B2:L103,11, FALSE)))</f>
      </c>
      <c r="U608" s="14">
        <v>2002</v>
      </c>
      <c r="V608">
        <f>IF(VLOOKUP(D608,Sku_Consolidated!A2:S948,19,FALSE)="SHOWCASE", VLOOKUP(U608,Store_Showcase!B2:C134,2, FALSE), IF(VLOOKUP(D608,Sku_Consolidated!A2:S948,19,FALSE)="VAM",VLOOKUP(U608,Store_VAM!B2:C271,2, FALSE),VLOOKUP(U608,Store_SRP!B2:C103,2, FALSE)))</f>
      </c>
      <c r="W608">
        <f>VLOOKUP(D608,Sku_Consolidated!A2:G948, 7, FALSE)</f>
      </c>
      <c r="X608">
        <f>VLOOKUP(D608,Sku_Consolidated!A2:K948, 11, FALSE)</f>
      </c>
      <c r="Y608">
        <f>VLOOKUP(D608,Sku_Consolidated!A2:H948, 8, FALSE)</f>
      </c>
      <c r="Z608">
        <f>VLOOKUP(D608,Sku_Consolidated!A2:I948, 9, FALSE)</f>
      </c>
      <c r="AA608" t="s">
        <v>41</v>
      </c>
      <c r="AB608">
        <f>VLOOKUP(D608,Sku_Consolidated!A2:E948, {5}, FALSE)</f>
      </c>
      <c r="AC608">
        <f>IF(VLOOKUP(D608,Sku_Consolidated!A2:S948,19,FALSE)="SHOWCASE", VLOOKUP(U608,Store_Showcase!B2:N134,13, FALSE), IF(VLOOKUP(D608,Sku_Consolidated!A2:S948,19,FALSE)="VAM",VLOOKUP(U608,Store_VAM!B2:N271,13, FALSE),VLOOKUP(U608,Store_SRP!B2:N103,13, FALSE)))</f>
      </c>
      <c r="AD608">
        <f>IF(IFERROR(AC608,TRUE)=TRUE, "-","OK")</f>
      </c>
      <c r="AE608">
        <f>IF(IFERROR(VLOOKUP(U608,Store_Showcase!B2:H134,{5}, FALSE), TRUE)=TRUE, IF(IFERROR(VLOOKUP(U608,Store_SRP!B2:H103,{5}, FALSE), TRUE)=TRUE,VLOOKUP(U608,Store_VAM!B2:H271,{5}, FALSE),VLOOKUP(U608,Store_SRP!B2:H103,{5}, FALSE)), VLOOKUP(U608,Store_Showcase!B2:H134,{5}, FALSE))</f>
      </c>
      <c r="AF608">
        <f>IF(IFERROR(VLOOKUP(U608,Store_Showcase!B2:H134,{6}, FALSE), TRUE)=TRUE, IF(IFERROR(VLOOKUP(U608,Store_SRP!B2:H103,{6}, FALSE), TRUE)=TRUE,VLOOKUP(U608,Store_VAM!B2:H271,{6}, FALSE),VLOOKUP(U608,Store_SRP!B2:H103,{6}, FALSE)), VLOOKUP(U608,Store_Showcase!B2:H134,{6}, FALSE))</f>
      </c>
      <c r="AG608">
        <f>VLOOKUP(D608,Sku_Consolidated!A2:R948,18,FALSE)</f>
      </c>
      <c r="AH608">
        <f>VLOOKUP(D608,Sku_Consolidated!A2:S948,19,FALSE)</f>
      </c>
      <c r="AI608">
        <f>VLOOKUP(D608,Sku_Consolidated!A2:T948,20,FALSE)</f>
      </c>
    </row>
    <row r="609" spans="1:35" x14ac:dyDescent="0.25">
      <c r="A609">
        <v>2024</v>
      </c>
      <c r="B609" t="s">
        <v>30</v>
      </c>
      <c r="C609" t="s">
        <v>31</v>
      </c>
      <c r="D609">
        <v>21832</v>
      </c>
      <c r="E609" t="s">
        <v>264</v>
      </c>
      <c r="F609" s="12" t="s">
        <v>155</v>
      </c>
      <c r="G609" s="12" t="s">
        <v>155</v>
      </c>
      <c r="H609" t="s">
        <v>10</v>
      </c>
      <c r="I609" s="13" t="s">
        <v>639</v>
      </c>
      <c r="J609" s="13">
        <f>IF(H609="EA", I609, 0)</f>
      </c>
      <c r="K609" s="13">
        <f>IF(H609="KG", I609, I609 * VLOOKUP(D609,Sku_Consolidated!A2:U948,21,FALSE))</f>
      </c>
      <c r="L609" s="14" t="s">
        <v>36</v>
      </c>
      <c r="M609">
        <v>88</v>
      </c>
      <c r="N609" s="14" t="s">
        <v>1043</v>
      </c>
      <c r="O609" s="14" t="s">
        <v>1044</v>
      </c>
      <c r="P609" s="14" t="s">
        <v>36</v>
      </c>
      <c r="Q609" s="14" t="s">
        <v>1044</v>
      </c>
      <c r="R609">
        <f>IF(IFERROR(VLOOKUP(U609,Store_Showcase!B2:H134,7, FALSE), TRUE)=TRUE, IF(IFERROR(VLOOKUP(U609,Store_SRP!B2:H103,7, FALSE), TRUE)=TRUE,VLOOKUP(U609,Store_VAM!B2:H271,7, FALSE),VLOOKUP(U609,Store_SRP!B2:H103,7, FALSE)), VLOOKUP(U609,Store_Showcase!B2:H134,7, FALSE))</f>
      </c>
      <c r="S609">
        <f>IF(IFERROR(VLOOKUP(U609,Store_Showcase!B2:K134,10, FALSE), TRUE)=TRUE, IF(IFERROR(VLOOKUP(U609,Store_SRP!B2:K103,10, FALSE), TRUE)=TRUE,VLOOKUP(U609,Store_VAM!B2:K271,10, FALSE),VLOOKUP(U609,Store_SRP!B2:K103,10, FALSE)), VLOOKUP(U609,Store_Showcase!B2:K134,10, FALSE))</f>
      </c>
      <c r="T609">
        <f>IF(VLOOKUP(D609,Sku_Consolidated!A2:S948,19,FALSE)="SHOWCASE", VLOOKUP(U609,Store_Showcase!B2:L134,11, FALSE), IF(VLOOKUP(D609,Sku_Consolidated!A2:S948,19,FALSE)="VAM",VLOOKUP(U609,Store_VAM!B2:L271,11, FALSE),VLOOKUP(U609,Store_SRP!B2:L103,11, FALSE)))</f>
      </c>
      <c r="U609" s="14">
        <v>2002</v>
      </c>
      <c r="V609">
        <f>IF(VLOOKUP(D609,Sku_Consolidated!A2:S948,19,FALSE)="SHOWCASE", VLOOKUP(U609,Store_Showcase!B2:C134,2, FALSE), IF(VLOOKUP(D609,Sku_Consolidated!A2:S948,19,FALSE)="VAM",VLOOKUP(U609,Store_VAM!B2:C271,2, FALSE),VLOOKUP(U609,Store_SRP!B2:C103,2, FALSE)))</f>
      </c>
      <c r="W609">
        <f>VLOOKUP(D609,Sku_Consolidated!A2:G948, 7, FALSE)</f>
      </c>
      <c r="X609">
        <f>VLOOKUP(D609,Sku_Consolidated!A2:K948, 11, FALSE)</f>
      </c>
      <c r="Y609">
        <f>VLOOKUP(D609,Sku_Consolidated!A2:H948, 8, FALSE)</f>
      </c>
      <c r="Z609">
        <f>VLOOKUP(D609,Sku_Consolidated!A2:I948, 9, FALSE)</f>
      </c>
      <c r="AA609" t="s">
        <v>41</v>
      </c>
      <c r="AB609">
        <f>VLOOKUP(D609,Sku_Consolidated!A2:E948, {5}, FALSE)</f>
      </c>
      <c r="AC609">
        <f>IF(VLOOKUP(D609,Sku_Consolidated!A2:S948,19,FALSE)="SHOWCASE", VLOOKUP(U609,Store_Showcase!B2:N134,13, FALSE), IF(VLOOKUP(D609,Sku_Consolidated!A2:S948,19,FALSE)="VAM",VLOOKUP(U609,Store_VAM!B2:N271,13, FALSE),VLOOKUP(U609,Store_SRP!B2:N103,13, FALSE)))</f>
      </c>
      <c r="AD609">
        <f>IF(IFERROR(AC609,TRUE)=TRUE, "-","OK")</f>
      </c>
      <c r="AE609">
        <f>IF(IFERROR(VLOOKUP(U609,Store_Showcase!B2:H134,{5}, FALSE), TRUE)=TRUE, IF(IFERROR(VLOOKUP(U609,Store_SRP!B2:H103,{5}, FALSE), TRUE)=TRUE,VLOOKUP(U609,Store_VAM!B2:H271,{5}, FALSE),VLOOKUP(U609,Store_SRP!B2:H103,{5}, FALSE)), VLOOKUP(U609,Store_Showcase!B2:H134,{5}, FALSE))</f>
      </c>
      <c r="AF609">
        <f>IF(IFERROR(VLOOKUP(U609,Store_Showcase!B2:H134,{6}, FALSE), TRUE)=TRUE, IF(IFERROR(VLOOKUP(U609,Store_SRP!B2:H103,{6}, FALSE), TRUE)=TRUE,VLOOKUP(U609,Store_VAM!B2:H271,{6}, FALSE),VLOOKUP(U609,Store_SRP!B2:H103,{6}, FALSE)), VLOOKUP(U609,Store_Showcase!B2:H134,{6}, FALSE))</f>
      </c>
      <c r="AG609">
        <f>VLOOKUP(D609,Sku_Consolidated!A2:R948,18,FALSE)</f>
      </c>
      <c r="AH609">
        <f>VLOOKUP(D609,Sku_Consolidated!A2:S948,19,FALSE)</f>
      </c>
      <c r="AI609">
        <f>VLOOKUP(D609,Sku_Consolidated!A2:T948,20,FALSE)</f>
      </c>
    </row>
    <row r="610" spans="1:35" x14ac:dyDescent="0.25">
      <c r="A610">
        <v>2024</v>
      </c>
      <c r="B610" t="s">
        <v>30</v>
      </c>
      <c r="C610" t="s">
        <v>31</v>
      </c>
      <c r="D610">
        <v>21834</v>
      </c>
      <c r="E610" t="s">
        <v>216</v>
      </c>
      <c r="F610" s="12" t="s">
        <v>155</v>
      </c>
      <c r="G610" s="12" t="s">
        <v>155</v>
      </c>
      <c r="H610" t="s">
        <v>10</v>
      </c>
      <c r="I610" s="13" t="s">
        <v>1045</v>
      </c>
      <c r="J610" s="13">
        <f>IF(H610="EA", I610, 0)</f>
      </c>
      <c r="K610" s="13">
        <f>IF(H610="KG", I610, I610 * VLOOKUP(D610,Sku_Consolidated!A2:U948,21,FALSE))</f>
      </c>
      <c r="L610" s="14" t="s">
        <v>36</v>
      </c>
      <c r="M610">
        <v>88</v>
      </c>
      <c r="N610" s="14" t="s">
        <v>1046</v>
      </c>
      <c r="O610" s="14" t="s">
        <v>1047</v>
      </c>
      <c r="P610" s="14" t="s">
        <v>36</v>
      </c>
      <c r="Q610" s="14" t="s">
        <v>1047</v>
      </c>
      <c r="R610">
        <f>IF(IFERROR(VLOOKUP(U610,Store_Showcase!B2:H134,7, FALSE), TRUE)=TRUE, IF(IFERROR(VLOOKUP(U610,Store_SRP!B2:H103,7, FALSE), TRUE)=TRUE,VLOOKUP(U610,Store_VAM!B2:H271,7, FALSE),VLOOKUP(U610,Store_SRP!B2:H103,7, FALSE)), VLOOKUP(U610,Store_Showcase!B2:H134,7, FALSE))</f>
      </c>
      <c r="S610">
        <f>IF(IFERROR(VLOOKUP(U610,Store_Showcase!B2:K134,10, FALSE), TRUE)=TRUE, IF(IFERROR(VLOOKUP(U610,Store_SRP!B2:K103,10, FALSE), TRUE)=TRUE,VLOOKUP(U610,Store_VAM!B2:K271,10, FALSE),VLOOKUP(U610,Store_SRP!B2:K103,10, FALSE)), VLOOKUP(U610,Store_Showcase!B2:K134,10, FALSE))</f>
      </c>
      <c r="T610">
        <f>IF(VLOOKUP(D610,Sku_Consolidated!A2:S948,19,FALSE)="SHOWCASE", VLOOKUP(U610,Store_Showcase!B2:L134,11, FALSE), IF(VLOOKUP(D610,Sku_Consolidated!A2:S948,19,FALSE)="VAM",VLOOKUP(U610,Store_VAM!B2:L271,11, FALSE),VLOOKUP(U610,Store_SRP!B2:L103,11, FALSE)))</f>
      </c>
      <c r="U610" s="14">
        <v>2002</v>
      </c>
      <c r="V610">
        <f>IF(VLOOKUP(D610,Sku_Consolidated!A2:S948,19,FALSE)="SHOWCASE", VLOOKUP(U610,Store_Showcase!B2:C134,2, FALSE), IF(VLOOKUP(D610,Sku_Consolidated!A2:S948,19,FALSE)="VAM",VLOOKUP(U610,Store_VAM!B2:C271,2, FALSE),VLOOKUP(U610,Store_SRP!B2:C103,2, FALSE)))</f>
      </c>
      <c r="W610">
        <f>VLOOKUP(D610,Sku_Consolidated!A2:G948, 7, FALSE)</f>
      </c>
      <c r="X610">
        <f>VLOOKUP(D610,Sku_Consolidated!A2:K948, 11, FALSE)</f>
      </c>
      <c r="Y610">
        <f>VLOOKUP(D610,Sku_Consolidated!A2:H948, 8, FALSE)</f>
      </c>
      <c r="Z610">
        <f>VLOOKUP(D610,Sku_Consolidated!A2:I948, 9, FALSE)</f>
      </c>
      <c r="AA610" t="s">
        <v>41</v>
      </c>
      <c r="AB610">
        <f>VLOOKUP(D610,Sku_Consolidated!A2:E948, {5}, FALSE)</f>
      </c>
      <c r="AC610">
        <f>IF(VLOOKUP(D610,Sku_Consolidated!A2:S948,19,FALSE)="SHOWCASE", VLOOKUP(U610,Store_Showcase!B2:N134,13, FALSE), IF(VLOOKUP(D610,Sku_Consolidated!A2:S948,19,FALSE)="VAM",VLOOKUP(U610,Store_VAM!B2:N271,13, FALSE),VLOOKUP(U610,Store_SRP!B2:N103,13, FALSE)))</f>
      </c>
      <c r="AD610">
        <f>IF(IFERROR(AC610,TRUE)=TRUE, "-","OK")</f>
      </c>
      <c r="AE610">
        <f>IF(IFERROR(VLOOKUP(U610,Store_Showcase!B2:H134,{5}, FALSE), TRUE)=TRUE, IF(IFERROR(VLOOKUP(U610,Store_SRP!B2:H103,{5}, FALSE), TRUE)=TRUE,VLOOKUP(U610,Store_VAM!B2:H271,{5}, FALSE),VLOOKUP(U610,Store_SRP!B2:H103,{5}, FALSE)), VLOOKUP(U610,Store_Showcase!B2:H134,{5}, FALSE))</f>
      </c>
      <c r="AF610">
        <f>IF(IFERROR(VLOOKUP(U610,Store_Showcase!B2:H134,{6}, FALSE), TRUE)=TRUE, IF(IFERROR(VLOOKUP(U610,Store_SRP!B2:H103,{6}, FALSE), TRUE)=TRUE,VLOOKUP(U610,Store_VAM!B2:H271,{6}, FALSE),VLOOKUP(U610,Store_SRP!B2:H103,{6}, FALSE)), VLOOKUP(U610,Store_Showcase!B2:H134,{6}, FALSE))</f>
      </c>
      <c r="AG610">
        <f>VLOOKUP(D610,Sku_Consolidated!A2:R948,18,FALSE)</f>
      </c>
      <c r="AH610">
        <f>VLOOKUP(D610,Sku_Consolidated!A2:S948,19,FALSE)</f>
      </c>
      <c r="AI610">
        <f>VLOOKUP(D610,Sku_Consolidated!A2:T948,20,FALSE)</f>
      </c>
    </row>
    <row r="611" spans="1:35" x14ac:dyDescent="0.25">
      <c r="A611">
        <v>2024</v>
      </c>
      <c r="B611" t="s">
        <v>30</v>
      </c>
      <c r="C611" t="s">
        <v>31</v>
      </c>
      <c r="D611">
        <v>21837</v>
      </c>
      <c r="E611" t="s">
        <v>271</v>
      </c>
      <c r="F611" s="12" t="s">
        <v>155</v>
      </c>
      <c r="G611" s="12" t="s">
        <v>155</v>
      </c>
      <c r="H611" t="s">
        <v>10</v>
      </c>
      <c r="I611" s="13" t="s">
        <v>1048</v>
      </c>
      <c r="J611" s="13">
        <f>IF(H611="EA", I611, 0)</f>
      </c>
      <c r="K611" s="13">
        <f>IF(H611="KG", I611, I611 * VLOOKUP(D611,Sku_Consolidated!A2:U948,21,FALSE))</f>
      </c>
      <c r="L611" s="14" t="s">
        <v>36</v>
      </c>
      <c r="M611">
        <v>88</v>
      </c>
      <c r="N611" s="14" t="s">
        <v>1049</v>
      </c>
      <c r="O611" s="14" t="s">
        <v>1050</v>
      </c>
      <c r="P611" s="14" t="s">
        <v>36</v>
      </c>
      <c r="Q611" s="14" t="s">
        <v>1050</v>
      </c>
      <c r="R611">
        <f>IF(IFERROR(VLOOKUP(U611,Store_Showcase!B2:H134,7, FALSE), TRUE)=TRUE, IF(IFERROR(VLOOKUP(U611,Store_SRP!B2:H103,7, FALSE), TRUE)=TRUE,VLOOKUP(U611,Store_VAM!B2:H271,7, FALSE),VLOOKUP(U611,Store_SRP!B2:H103,7, FALSE)), VLOOKUP(U611,Store_Showcase!B2:H134,7, FALSE))</f>
      </c>
      <c r="S611">
        <f>IF(IFERROR(VLOOKUP(U611,Store_Showcase!B2:K134,10, FALSE), TRUE)=TRUE, IF(IFERROR(VLOOKUP(U611,Store_SRP!B2:K103,10, FALSE), TRUE)=TRUE,VLOOKUP(U611,Store_VAM!B2:K271,10, FALSE),VLOOKUP(U611,Store_SRP!B2:K103,10, FALSE)), VLOOKUP(U611,Store_Showcase!B2:K134,10, FALSE))</f>
      </c>
      <c r="T611">
        <f>IF(VLOOKUP(D611,Sku_Consolidated!A2:S948,19,FALSE)="SHOWCASE", VLOOKUP(U611,Store_Showcase!B2:L134,11, FALSE), IF(VLOOKUP(D611,Sku_Consolidated!A2:S948,19,FALSE)="VAM",VLOOKUP(U611,Store_VAM!B2:L271,11, FALSE),VLOOKUP(U611,Store_SRP!B2:L103,11, FALSE)))</f>
      </c>
      <c r="U611" s="14">
        <v>2002</v>
      </c>
      <c r="V611">
        <f>IF(VLOOKUP(D611,Sku_Consolidated!A2:S948,19,FALSE)="SHOWCASE", VLOOKUP(U611,Store_Showcase!B2:C134,2, FALSE), IF(VLOOKUP(D611,Sku_Consolidated!A2:S948,19,FALSE)="VAM",VLOOKUP(U611,Store_VAM!B2:C271,2, FALSE),VLOOKUP(U611,Store_SRP!B2:C103,2, FALSE)))</f>
      </c>
      <c r="W611">
        <f>VLOOKUP(D611,Sku_Consolidated!A2:G948, 7, FALSE)</f>
      </c>
      <c r="X611">
        <f>VLOOKUP(D611,Sku_Consolidated!A2:K948, 11, FALSE)</f>
      </c>
      <c r="Y611">
        <f>VLOOKUP(D611,Sku_Consolidated!A2:H948, 8, FALSE)</f>
      </c>
      <c r="Z611">
        <f>VLOOKUP(D611,Sku_Consolidated!A2:I948, 9, FALSE)</f>
      </c>
      <c r="AA611" t="s">
        <v>41</v>
      </c>
      <c r="AB611">
        <f>VLOOKUP(D611,Sku_Consolidated!A2:E948, {5}, FALSE)</f>
      </c>
      <c r="AC611">
        <f>IF(VLOOKUP(D611,Sku_Consolidated!A2:S948,19,FALSE)="SHOWCASE", VLOOKUP(U611,Store_Showcase!B2:N134,13, FALSE), IF(VLOOKUP(D611,Sku_Consolidated!A2:S948,19,FALSE)="VAM",VLOOKUP(U611,Store_VAM!B2:N271,13, FALSE),VLOOKUP(U611,Store_SRP!B2:N103,13, FALSE)))</f>
      </c>
      <c r="AD611">
        <f>IF(IFERROR(AC611,TRUE)=TRUE, "-","OK")</f>
      </c>
      <c r="AE611">
        <f>IF(IFERROR(VLOOKUP(U611,Store_Showcase!B2:H134,{5}, FALSE), TRUE)=TRUE, IF(IFERROR(VLOOKUP(U611,Store_SRP!B2:H103,{5}, FALSE), TRUE)=TRUE,VLOOKUP(U611,Store_VAM!B2:H271,{5}, FALSE),VLOOKUP(U611,Store_SRP!B2:H103,{5}, FALSE)), VLOOKUP(U611,Store_Showcase!B2:H134,{5}, FALSE))</f>
      </c>
      <c r="AF611">
        <f>IF(IFERROR(VLOOKUP(U611,Store_Showcase!B2:H134,{6}, FALSE), TRUE)=TRUE, IF(IFERROR(VLOOKUP(U611,Store_SRP!B2:H103,{6}, FALSE), TRUE)=TRUE,VLOOKUP(U611,Store_VAM!B2:H271,{6}, FALSE),VLOOKUP(U611,Store_SRP!B2:H103,{6}, FALSE)), VLOOKUP(U611,Store_Showcase!B2:H134,{6}, FALSE))</f>
      </c>
      <c r="AG611">
        <f>VLOOKUP(D611,Sku_Consolidated!A2:R948,18,FALSE)</f>
      </c>
      <c r="AH611">
        <f>VLOOKUP(D611,Sku_Consolidated!A2:S948,19,FALSE)</f>
      </c>
      <c r="AI611">
        <f>VLOOKUP(D611,Sku_Consolidated!A2:T948,20,FALSE)</f>
      </c>
    </row>
    <row r="612" spans="1:35" x14ac:dyDescent="0.25">
      <c r="A612">
        <v>2024</v>
      </c>
      <c r="B612" t="s">
        <v>30</v>
      </c>
      <c r="C612" t="s">
        <v>31</v>
      </c>
      <c r="D612">
        <v>21838</v>
      </c>
      <c r="E612" t="s">
        <v>275</v>
      </c>
      <c r="F612" s="12" t="s">
        <v>155</v>
      </c>
      <c r="G612" s="12" t="s">
        <v>155</v>
      </c>
      <c r="H612" t="s">
        <v>10</v>
      </c>
      <c r="I612" s="13" t="s">
        <v>1051</v>
      </c>
      <c r="J612" s="13">
        <f>IF(H612="EA", I612, 0)</f>
      </c>
      <c r="K612" s="13">
        <f>IF(H612="KG", I612, I612 * VLOOKUP(D612,Sku_Consolidated!A2:U948,21,FALSE))</f>
      </c>
      <c r="L612" s="14" t="s">
        <v>36</v>
      </c>
      <c r="M612">
        <v>88</v>
      </c>
      <c r="N612" s="14" t="s">
        <v>1052</v>
      </c>
      <c r="O612" s="14" t="s">
        <v>1053</v>
      </c>
      <c r="P612" s="14" t="s">
        <v>36</v>
      </c>
      <c r="Q612" s="14" t="s">
        <v>1053</v>
      </c>
      <c r="R612">
        <f>IF(IFERROR(VLOOKUP(U612,Store_Showcase!B2:H134,7, FALSE), TRUE)=TRUE, IF(IFERROR(VLOOKUP(U612,Store_SRP!B2:H103,7, FALSE), TRUE)=TRUE,VLOOKUP(U612,Store_VAM!B2:H271,7, FALSE),VLOOKUP(U612,Store_SRP!B2:H103,7, FALSE)), VLOOKUP(U612,Store_Showcase!B2:H134,7, FALSE))</f>
      </c>
      <c r="S612">
        <f>IF(IFERROR(VLOOKUP(U612,Store_Showcase!B2:K134,10, FALSE), TRUE)=TRUE, IF(IFERROR(VLOOKUP(U612,Store_SRP!B2:K103,10, FALSE), TRUE)=TRUE,VLOOKUP(U612,Store_VAM!B2:K271,10, FALSE),VLOOKUP(U612,Store_SRP!B2:K103,10, FALSE)), VLOOKUP(U612,Store_Showcase!B2:K134,10, FALSE))</f>
      </c>
      <c r="T612">
        <f>IF(VLOOKUP(D612,Sku_Consolidated!A2:S948,19,FALSE)="SHOWCASE", VLOOKUP(U612,Store_Showcase!B2:L134,11, FALSE), IF(VLOOKUP(D612,Sku_Consolidated!A2:S948,19,FALSE)="VAM",VLOOKUP(U612,Store_VAM!B2:L271,11, FALSE),VLOOKUP(U612,Store_SRP!B2:L103,11, FALSE)))</f>
      </c>
      <c r="U612" s="14">
        <v>2002</v>
      </c>
      <c r="V612">
        <f>IF(VLOOKUP(D612,Sku_Consolidated!A2:S948,19,FALSE)="SHOWCASE", VLOOKUP(U612,Store_Showcase!B2:C134,2, FALSE), IF(VLOOKUP(D612,Sku_Consolidated!A2:S948,19,FALSE)="VAM",VLOOKUP(U612,Store_VAM!B2:C271,2, FALSE),VLOOKUP(U612,Store_SRP!B2:C103,2, FALSE)))</f>
      </c>
      <c r="W612">
        <f>VLOOKUP(D612,Sku_Consolidated!A2:G948, 7, FALSE)</f>
      </c>
      <c r="X612">
        <f>VLOOKUP(D612,Sku_Consolidated!A2:K948, 11, FALSE)</f>
      </c>
      <c r="Y612">
        <f>VLOOKUP(D612,Sku_Consolidated!A2:H948, 8, FALSE)</f>
      </c>
      <c r="Z612">
        <f>VLOOKUP(D612,Sku_Consolidated!A2:I948, 9, FALSE)</f>
      </c>
      <c r="AA612" t="s">
        <v>41</v>
      </c>
      <c r="AB612">
        <f>VLOOKUP(D612,Sku_Consolidated!A2:E948, {5}, FALSE)</f>
      </c>
      <c r="AC612">
        <f>IF(VLOOKUP(D612,Sku_Consolidated!A2:S948,19,FALSE)="SHOWCASE", VLOOKUP(U612,Store_Showcase!B2:N134,13, FALSE), IF(VLOOKUP(D612,Sku_Consolidated!A2:S948,19,FALSE)="VAM",VLOOKUP(U612,Store_VAM!B2:N271,13, FALSE),VLOOKUP(U612,Store_SRP!B2:N103,13, FALSE)))</f>
      </c>
      <c r="AD612">
        <f>IF(IFERROR(AC612,TRUE)=TRUE, "-","OK")</f>
      </c>
      <c r="AE612">
        <f>IF(IFERROR(VLOOKUP(U612,Store_Showcase!B2:H134,{5}, FALSE), TRUE)=TRUE, IF(IFERROR(VLOOKUP(U612,Store_SRP!B2:H103,{5}, FALSE), TRUE)=TRUE,VLOOKUP(U612,Store_VAM!B2:H271,{5}, FALSE),VLOOKUP(U612,Store_SRP!B2:H103,{5}, FALSE)), VLOOKUP(U612,Store_Showcase!B2:H134,{5}, FALSE))</f>
      </c>
      <c r="AF612">
        <f>IF(IFERROR(VLOOKUP(U612,Store_Showcase!B2:H134,{6}, FALSE), TRUE)=TRUE, IF(IFERROR(VLOOKUP(U612,Store_SRP!B2:H103,{6}, FALSE), TRUE)=TRUE,VLOOKUP(U612,Store_VAM!B2:H271,{6}, FALSE),VLOOKUP(U612,Store_SRP!B2:H103,{6}, FALSE)), VLOOKUP(U612,Store_Showcase!B2:H134,{6}, FALSE))</f>
      </c>
      <c r="AG612">
        <f>VLOOKUP(D612,Sku_Consolidated!A2:R948,18,FALSE)</f>
      </c>
      <c r="AH612">
        <f>VLOOKUP(D612,Sku_Consolidated!A2:S948,19,FALSE)</f>
      </c>
      <c r="AI612">
        <f>VLOOKUP(D612,Sku_Consolidated!A2:T948,20,FALSE)</f>
      </c>
    </row>
    <row r="613" spans="1:35" x14ac:dyDescent="0.25">
      <c r="A613">
        <v>2024</v>
      </c>
      <c r="B613" t="s">
        <v>30</v>
      </c>
      <c r="C613" t="s">
        <v>31</v>
      </c>
      <c r="D613">
        <v>21841</v>
      </c>
      <c r="E613" t="s">
        <v>224</v>
      </c>
      <c r="F613" s="12" t="s">
        <v>155</v>
      </c>
      <c r="G613" s="12" t="s">
        <v>155</v>
      </c>
      <c r="H613" t="s">
        <v>10</v>
      </c>
      <c r="I613" s="13" t="s">
        <v>362</v>
      </c>
      <c r="J613" s="13">
        <f>IF(H613="EA", I613, 0)</f>
      </c>
      <c r="K613" s="13">
        <f>IF(H613="KG", I613, I613 * VLOOKUP(D613,Sku_Consolidated!A2:U948,21,FALSE))</f>
      </c>
      <c r="L613" s="14" t="s">
        <v>36</v>
      </c>
      <c r="M613">
        <v>88</v>
      </c>
      <c r="N613" s="14" t="s">
        <v>1054</v>
      </c>
      <c r="O613" s="14" t="s">
        <v>1055</v>
      </c>
      <c r="P613" s="14" t="s">
        <v>36</v>
      </c>
      <c r="Q613" s="14" t="s">
        <v>1055</v>
      </c>
      <c r="R613">
        <f>IF(IFERROR(VLOOKUP(U613,Store_Showcase!B2:H134,7, FALSE), TRUE)=TRUE, IF(IFERROR(VLOOKUP(U613,Store_SRP!B2:H103,7, FALSE), TRUE)=TRUE,VLOOKUP(U613,Store_VAM!B2:H271,7, FALSE),VLOOKUP(U613,Store_SRP!B2:H103,7, FALSE)), VLOOKUP(U613,Store_Showcase!B2:H134,7, FALSE))</f>
      </c>
      <c r="S613">
        <f>IF(IFERROR(VLOOKUP(U613,Store_Showcase!B2:K134,10, FALSE), TRUE)=TRUE, IF(IFERROR(VLOOKUP(U613,Store_SRP!B2:K103,10, FALSE), TRUE)=TRUE,VLOOKUP(U613,Store_VAM!B2:K271,10, FALSE),VLOOKUP(U613,Store_SRP!B2:K103,10, FALSE)), VLOOKUP(U613,Store_Showcase!B2:K134,10, FALSE))</f>
      </c>
      <c r="T613">
        <f>IF(VLOOKUP(D613,Sku_Consolidated!A2:S948,19,FALSE)="SHOWCASE", VLOOKUP(U613,Store_Showcase!B2:L134,11, FALSE), IF(VLOOKUP(D613,Sku_Consolidated!A2:S948,19,FALSE)="VAM",VLOOKUP(U613,Store_VAM!B2:L271,11, FALSE),VLOOKUP(U613,Store_SRP!B2:L103,11, FALSE)))</f>
      </c>
      <c r="U613" s="14">
        <v>2002</v>
      </c>
      <c r="V613">
        <f>IF(VLOOKUP(D613,Sku_Consolidated!A2:S948,19,FALSE)="SHOWCASE", VLOOKUP(U613,Store_Showcase!B2:C134,2, FALSE), IF(VLOOKUP(D613,Sku_Consolidated!A2:S948,19,FALSE)="VAM",VLOOKUP(U613,Store_VAM!B2:C271,2, FALSE),VLOOKUP(U613,Store_SRP!B2:C103,2, FALSE)))</f>
      </c>
      <c r="W613">
        <f>VLOOKUP(D613,Sku_Consolidated!A2:G948, 7, FALSE)</f>
      </c>
      <c r="X613">
        <f>VLOOKUP(D613,Sku_Consolidated!A2:K948, 11, FALSE)</f>
      </c>
      <c r="Y613">
        <f>VLOOKUP(D613,Sku_Consolidated!A2:H948, 8, FALSE)</f>
      </c>
      <c r="Z613">
        <f>VLOOKUP(D613,Sku_Consolidated!A2:I948, 9, FALSE)</f>
      </c>
      <c r="AA613" t="s">
        <v>41</v>
      </c>
      <c r="AB613">
        <f>VLOOKUP(D613,Sku_Consolidated!A2:E948, {5}, FALSE)</f>
      </c>
      <c r="AC613">
        <f>IF(VLOOKUP(D613,Sku_Consolidated!A2:S948,19,FALSE)="SHOWCASE", VLOOKUP(U613,Store_Showcase!B2:N134,13, FALSE), IF(VLOOKUP(D613,Sku_Consolidated!A2:S948,19,FALSE)="VAM",VLOOKUP(U613,Store_VAM!B2:N271,13, FALSE),VLOOKUP(U613,Store_SRP!B2:N103,13, FALSE)))</f>
      </c>
      <c r="AD613">
        <f>IF(IFERROR(AC613,TRUE)=TRUE, "-","OK")</f>
      </c>
      <c r="AE613">
        <f>IF(IFERROR(VLOOKUP(U613,Store_Showcase!B2:H134,{5}, FALSE), TRUE)=TRUE, IF(IFERROR(VLOOKUP(U613,Store_SRP!B2:H103,{5}, FALSE), TRUE)=TRUE,VLOOKUP(U613,Store_VAM!B2:H271,{5}, FALSE),VLOOKUP(U613,Store_SRP!B2:H103,{5}, FALSE)), VLOOKUP(U613,Store_Showcase!B2:H134,{5}, FALSE))</f>
      </c>
      <c r="AF613">
        <f>IF(IFERROR(VLOOKUP(U613,Store_Showcase!B2:H134,{6}, FALSE), TRUE)=TRUE, IF(IFERROR(VLOOKUP(U613,Store_SRP!B2:H103,{6}, FALSE), TRUE)=TRUE,VLOOKUP(U613,Store_VAM!B2:H271,{6}, FALSE),VLOOKUP(U613,Store_SRP!B2:H103,{6}, FALSE)), VLOOKUP(U613,Store_Showcase!B2:H134,{6}, FALSE))</f>
      </c>
      <c r="AG613">
        <f>VLOOKUP(D613,Sku_Consolidated!A2:R948,18,FALSE)</f>
      </c>
      <c r="AH613">
        <f>VLOOKUP(D613,Sku_Consolidated!A2:S948,19,FALSE)</f>
      </c>
      <c r="AI613">
        <f>VLOOKUP(D613,Sku_Consolidated!A2:T948,20,FALSE)</f>
      </c>
    </row>
    <row r="614" spans="1:35" x14ac:dyDescent="0.25">
      <c r="A614">
        <v>2024</v>
      </c>
      <c r="B614" t="s">
        <v>30</v>
      </c>
      <c r="C614" t="s">
        <v>31</v>
      </c>
      <c r="D614">
        <v>21844</v>
      </c>
      <c r="E614" t="s">
        <v>778</v>
      </c>
      <c r="F614" s="12" t="s">
        <v>155</v>
      </c>
      <c r="G614" s="12" t="s">
        <v>155</v>
      </c>
      <c r="H614" t="s">
        <v>10</v>
      </c>
      <c r="I614" s="13" t="s">
        <v>690</v>
      </c>
      <c r="J614" s="13">
        <f>IF(H614="EA", I614, 0)</f>
      </c>
      <c r="K614" s="13">
        <f>IF(H614="KG", I614, I614 * VLOOKUP(D614,Sku_Consolidated!A2:U948,21,FALSE))</f>
      </c>
      <c r="L614" s="14" t="s">
        <v>36</v>
      </c>
      <c r="M614">
        <v>88</v>
      </c>
      <c r="N614" s="14" t="s">
        <v>780</v>
      </c>
      <c r="O614" s="14" t="s">
        <v>1056</v>
      </c>
      <c r="P614" s="14" t="s">
        <v>36</v>
      </c>
      <c r="Q614" s="14" t="s">
        <v>1056</v>
      </c>
      <c r="R614">
        <f>IF(IFERROR(VLOOKUP(U614,Store_Showcase!B2:H134,7, FALSE), TRUE)=TRUE, IF(IFERROR(VLOOKUP(U614,Store_SRP!B2:H103,7, FALSE), TRUE)=TRUE,VLOOKUP(U614,Store_VAM!B2:H271,7, FALSE),VLOOKUP(U614,Store_SRP!B2:H103,7, FALSE)), VLOOKUP(U614,Store_Showcase!B2:H134,7, FALSE))</f>
      </c>
      <c r="S614">
        <f>IF(IFERROR(VLOOKUP(U614,Store_Showcase!B2:K134,10, FALSE), TRUE)=TRUE, IF(IFERROR(VLOOKUP(U614,Store_SRP!B2:K103,10, FALSE), TRUE)=TRUE,VLOOKUP(U614,Store_VAM!B2:K271,10, FALSE),VLOOKUP(U614,Store_SRP!B2:K103,10, FALSE)), VLOOKUP(U614,Store_Showcase!B2:K134,10, FALSE))</f>
      </c>
      <c r="T614">
        <f>IF(VLOOKUP(D614,Sku_Consolidated!A2:S948,19,FALSE)="SHOWCASE", VLOOKUP(U614,Store_Showcase!B2:L134,11, FALSE), IF(VLOOKUP(D614,Sku_Consolidated!A2:S948,19,FALSE)="VAM",VLOOKUP(U614,Store_VAM!B2:L271,11, FALSE),VLOOKUP(U614,Store_SRP!B2:L103,11, FALSE)))</f>
      </c>
      <c r="U614" s="14">
        <v>2002</v>
      </c>
      <c r="V614">
        <f>IF(VLOOKUP(D614,Sku_Consolidated!A2:S948,19,FALSE)="SHOWCASE", VLOOKUP(U614,Store_Showcase!B2:C134,2, FALSE), IF(VLOOKUP(D614,Sku_Consolidated!A2:S948,19,FALSE)="VAM",VLOOKUP(U614,Store_VAM!B2:C271,2, FALSE),VLOOKUP(U614,Store_SRP!B2:C103,2, FALSE)))</f>
      </c>
      <c r="W614">
        <f>VLOOKUP(D614,Sku_Consolidated!A2:G948, 7, FALSE)</f>
      </c>
      <c r="X614">
        <f>VLOOKUP(D614,Sku_Consolidated!A2:K948, 11, FALSE)</f>
      </c>
      <c r="Y614">
        <f>VLOOKUP(D614,Sku_Consolidated!A2:H948, 8, FALSE)</f>
      </c>
      <c r="Z614">
        <f>VLOOKUP(D614,Sku_Consolidated!A2:I948, 9, FALSE)</f>
      </c>
      <c r="AA614" t="s">
        <v>41</v>
      </c>
      <c r="AB614">
        <f>VLOOKUP(D614,Sku_Consolidated!A2:E948, {5}, FALSE)</f>
      </c>
      <c r="AC614">
        <f>IF(VLOOKUP(D614,Sku_Consolidated!A2:S948,19,FALSE)="SHOWCASE", VLOOKUP(U614,Store_Showcase!B2:N134,13, FALSE), IF(VLOOKUP(D614,Sku_Consolidated!A2:S948,19,FALSE)="VAM",VLOOKUP(U614,Store_VAM!B2:N271,13, FALSE),VLOOKUP(U614,Store_SRP!B2:N103,13, FALSE)))</f>
      </c>
      <c r="AD614">
        <f>IF(IFERROR(AC614,TRUE)=TRUE, "-","OK")</f>
      </c>
      <c r="AE614">
        <f>IF(IFERROR(VLOOKUP(U614,Store_Showcase!B2:H134,{5}, FALSE), TRUE)=TRUE, IF(IFERROR(VLOOKUP(U614,Store_SRP!B2:H103,{5}, FALSE), TRUE)=TRUE,VLOOKUP(U614,Store_VAM!B2:H271,{5}, FALSE),VLOOKUP(U614,Store_SRP!B2:H103,{5}, FALSE)), VLOOKUP(U614,Store_Showcase!B2:H134,{5}, FALSE))</f>
      </c>
      <c r="AF614">
        <f>IF(IFERROR(VLOOKUP(U614,Store_Showcase!B2:H134,{6}, FALSE), TRUE)=TRUE, IF(IFERROR(VLOOKUP(U614,Store_SRP!B2:H103,{6}, FALSE), TRUE)=TRUE,VLOOKUP(U614,Store_VAM!B2:H271,{6}, FALSE),VLOOKUP(U614,Store_SRP!B2:H103,{6}, FALSE)), VLOOKUP(U614,Store_Showcase!B2:H134,{6}, FALSE))</f>
      </c>
      <c r="AG614">
        <f>VLOOKUP(D614,Sku_Consolidated!A2:R948,18,FALSE)</f>
      </c>
      <c r="AH614">
        <f>VLOOKUP(D614,Sku_Consolidated!A2:S948,19,FALSE)</f>
      </c>
      <c r="AI614">
        <f>VLOOKUP(D614,Sku_Consolidated!A2:T948,20,FALSE)</f>
      </c>
    </row>
    <row r="615" spans="1:35" x14ac:dyDescent="0.25">
      <c r="A615">
        <v>2024</v>
      </c>
      <c r="B615" t="s">
        <v>30</v>
      </c>
      <c r="C615" t="s">
        <v>31</v>
      </c>
      <c r="D615">
        <v>21849</v>
      </c>
      <c r="E615" t="s">
        <v>510</v>
      </c>
      <c r="F615" s="12" t="s">
        <v>155</v>
      </c>
      <c r="G615" s="12" t="s">
        <v>155</v>
      </c>
      <c r="H615" t="s">
        <v>10</v>
      </c>
      <c r="I615" s="13" t="s">
        <v>1057</v>
      </c>
      <c r="J615" s="13">
        <f>IF(H615="EA", I615, 0)</f>
      </c>
      <c r="K615" s="13">
        <f>IF(H615="KG", I615, I615 * VLOOKUP(D615,Sku_Consolidated!A2:U948,21,FALSE))</f>
      </c>
      <c r="L615" s="14" t="s">
        <v>36</v>
      </c>
      <c r="M615">
        <v>88</v>
      </c>
      <c r="N615" s="14" t="s">
        <v>1058</v>
      </c>
      <c r="O615" s="14" t="s">
        <v>1059</v>
      </c>
      <c r="P615" s="14" t="s">
        <v>36</v>
      </c>
      <c r="Q615" s="14" t="s">
        <v>1059</v>
      </c>
      <c r="R615">
        <f>IF(IFERROR(VLOOKUP(U615,Store_Showcase!B2:H134,7, FALSE), TRUE)=TRUE, IF(IFERROR(VLOOKUP(U615,Store_SRP!B2:H103,7, FALSE), TRUE)=TRUE,VLOOKUP(U615,Store_VAM!B2:H271,7, FALSE),VLOOKUP(U615,Store_SRP!B2:H103,7, FALSE)), VLOOKUP(U615,Store_Showcase!B2:H134,7, FALSE))</f>
      </c>
      <c r="S615">
        <f>IF(IFERROR(VLOOKUP(U615,Store_Showcase!B2:K134,10, FALSE), TRUE)=TRUE, IF(IFERROR(VLOOKUP(U615,Store_SRP!B2:K103,10, FALSE), TRUE)=TRUE,VLOOKUP(U615,Store_VAM!B2:K271,10, FALSE),VLOOKUP(U615,Store_SRP!B2:K103,10, FALSE)), VLOOKUP(U615,Store_Showcase!B2:K134,10, FALSE))</f>
      </c>
      <c r="T615">
        <f>IF(VLOOKUP(D615,Sku_Consolidated!A2:S948,19,FALSE)="SHOWCASE", VLOOKUP(U615,Store_Showcase!B2:L134,11, FALSE), IF(VLOOKUP(D615,Sku_Consolidated!A2:S948,19,FALSE)="VAM",VLOOKUP(U615,Store_VAM!B2:L271,11, FALSE),VLOOKUP(U615,Store_SRP!B2:L103,11, FALSE)))</f>
      </c>
      <c r="U615" s="14">
        <v>2002</v>
      </c>
      <c r="V615">
        <f>IF(VLOOKUP(D615,Sku_Consolidated!A2:S948,19,FALSE)="SHOWCASE", VLOOKUP(U615,Store_Showcase!B2:C134,2, FALSE), IF(VLOOKUP(D615,Sku_Consolidated!A2:S948,19,FALSE)="VAM",VLOOKUP(U615,Store_VAM!B2:C271,2, FALSE),VLOOKUP(U615,Store_SRP!B2:C103,2, FALSE)))</f>
      </c>
      <c r="W615">
        <f>VLOOKUP(D615,Sku_Consolidated!A2:G948, 7, FALSE)</f>
      </c>
      <c r="X615">
        <f>VLOOKUP(D615,Sku_Consolidated!A2:K948, 11, FALSE)</f>
      </c>
      <c r="Y615">
        <f>VLOOKUP(D615,Sku_Consolidated!A2:H948, 8, FALSE)</f>
      </c>
      <c r="Z615">
        <f>VLOOKUP(D615,Sku_Consolidated!A2:I948, 9, FALSE)</f>
      </c>
      <c r="AA615" t="s">
        <v>41</v>
      </c>
      <c r="AB615">
        <f>VLOOKUP(D615,Sku_Consolidated!A2:E948, {5}, FALSE)</f>
      </c>
      <c r="AC615">
        <f>IF(VLOOKUP(D615,Sku_Consolidated!A2:S948,19,FALSE)="SHOWCASE", VLOOKUP(U615,Store_Showcase!B2:N134,13, FALSE), IF(VLOOKUP(D615,Sku_Consolidated!A2:S948,19,FALSE)="VAM",VLOOKUP(U615,Store_VAM!B2:N271,13, FALSE),VLOOKUP(U615,Store_SRP!B2:N103,13, FALSE)))</f>
      </c>
      <c r="AD615">
        <f>IF(IFERROR(AC615,TRUE)=TRUE, "-","OK")</f>
      </c>
      <c r="AE615">
        <f>IF(IFERROR(VLOOKUP(U615,Store_Showcase!B2:H134,{5}, FALSE), TRUE)=TRUE, IF(IFERROR(VLOOKUP(U615,Store_SRP!B2:H103,{5}, FALSE), TRUE)=TRUE,VLOOKUP(U615,Store_VAM!B2:H271,{5}, FALSE),VLOOKUP(U615,Store_SRP!B2:H103,{5}, FALSE)), VLOOKUP(U615,Store_Showcase!B2:H134,{5}, FALSE))</f>
      </c>
      <c r="AF615">
        <f>IF(IFERROR(VLOOKUP(U615,Store_Showcase!B2:H134,{6}, FALSE), TRUE)=TRUE, IF(IFERROR(VLOOKUP(U615,Store_SRP!B2:H103,{6}, FALSE), TRUE)=TRUE,VLOOKUP(U615,Store_VAM!B2:H271,{6}, FALSE),VLOOKUP(U615,Store_SRP!B2:H103,{6}, FALSE)), VLOOKUP(U615,Store_Showcase!B2:H134,{6}, FALSE))</f>
      </c>
      <c r="AG615">
        <f>VLOOKUP(D615,Sku_Consolidated!A2:R948,18,FALSE)</f>
      </c>
      <c r="AH615">
        <f>VLOOKUP(D615,Sku_Consolidated!A2:S948,19,FALSE)</f>
      </c>
      <c r="AI615">
        <f>VLOOKUP(D615,Sku_Consolidated!A2:T948,20,FALSE)</f>
      </c>
    </row>
    <row r="616" spans="1:35" x14ac:dyDescent="0.25">
      <c r="A616">
        <v>2024</v>
      </c>
      <c r="B616" t="s">
        <v>30</v>
      </c>
      <c r="C616" t="s">
        <v>31</v>
      </c>
      <c r="D616">
        <v>21851</v>
      </c>
      <c r="E616" t="s">
        <v>232</v>
      </c>
      <c r="F616" s="12" t="s">
        <v>155</v>
      </c>
      <c r="G616" s="12" t="s">
        <v>155</v>
      </c>
      <c r="H616" t="s">
        <v>10</v>
      </c>
      <c r="I616" s="13" t="s">
        <v>1060</v>
      </c>
      <c r="J616" s="13">
        <f>IF(H616="EA", I616, 0)</f>
      </c>
      <c r="K616" s="13">
        <f>IF(H616="KG", I616, I616 * VLOOKUP(D616,Sku_Consolidated!A2:U948,21,FALSE))</f>
      </c>
      <c r="L616" s="14" t="s">
        <v>36</v>
      </c>
      <c r="M616">
        <v>88</v>
      </c>
      <c r="N616" s="14" t="s">
        <v>1061</v>
      </c>
      <c r="O616" s="14" t="s">
        <v>1062</v>
      </c>
      <c r="P616" s="14" t="s">
        <v>36</v>
      </c>
      <c r="Q616" s="14" t="s">
        <v>1062</v>
      </c>
      <c r="R616">
        <f>IF(IFERROR(VLOOKUP(U616,Store_Showcase!B2:H134,7, FALSE), TRUE)=TRUE, IF(IFERROR(VLOOKUP(U616,Store_SRP!B2:H103,7, FALSE), TRUE)=TRUE,VLOOKUP(U616,Store_VAM!B2:H271,7, FALSE),VLOOKUP(U616,Store_SRP!B2:H103,7, FALSE)), VLOOKUP(U616,Store_Showcase!B2:H134,7, FALSE))</f>
      </c>
      <c r="S616">
        <f>IF(IFERROR(VLOOKUP(U616,Store_Showcase!B2:K134,10, FALSE), TRUE)=TRUE, IF(IFERROR(VLOOKUP(U616,Store_SRP!B2:K103,10, FALSE), TRUE)=TRUE,VLOOKUP(U616,Store_VAM!B2:K271,10, FALSE),VLOOKUP(U616,Store_SRP!B2:K103,10, FALSE)), VLOOKUP(U616,Store_Showcase!B2:K134,10, FALSE))</f>
      </c>
      <c r="T616">
        <f>IF(VLOOKUP(D616,Sku_Consolidated!A2:S948,19,FALSE)="SHOWCASE", VLOOKUP(U616,Store_Showcase!B2:L134,11, FALSE), IF(VLOOKUP(D616,Sku_Consolidated!A2:S948,19,FALSE)="VAM",VLOOKUP(U616,Store_VAM!B2:L271,11, FALSE),VLOOKUP(U616,Store_SRP!B2:L103,11, FALSE)))</f>
      </c>
      <c r="U616" s="14">
        <v>2002</v>
      </c>
      <c r="V616">
        <f>IF(VLOOKUP(D616,Sku_Consolidated!A2:S948,19,FALSE)="SHOWCASE", VLOOKUP(U616,Store_Showcase!B2:C134,2, FALSE), IF(VLOOKUP(D616,Sku_Consolidated!A2:S948,19,FALSE)="VAM",VLOOKUP(U616,Store_VAM!B2:C271,2, FALSE),VLOOKUP(U616,Store_SRP!B2:C103,2, FALSE)))</f>
      </c>
      <c r="W616">
        <f>VLOOKUP(D616,Sku_Consolidated!A2:G948, 7, FALSE)</f>
      </c>
      <c r="X616">
        <f>VLOOKUP(D616,Sku_Consolidated!A2:K948, 11, FALSE)</f>
      </c>
      <c r="Y616">
        <f>VLOOKUP(D616,Sku_Consolidated!A2:H948, 8, FALSE)</f>
      </c>
      <c r="Z616">
        <f>VLOOKUP(D616,Sku_Consolidated!A2:I948, 9, FALSE)</f>
      </c>
      <c r="AA616" t="s">
        <v>41</v>
      </c>
      <c r="AB616">
        <f>VLOOKUP(D616,Sku_Consolidated!A2:E948, {5}, FALSE)</f>
      </c>
      <c r="AC616">
        <f>IF(VLOOKUP(D616,Sku_Consolidated!A2:S948,19,FALSE)="SHOWCASE", VLOOKUP(U616,Store_Showcase!B2:N134,13, FALSE), IF(VLOOKUP(D616,Sku_Consolidated!A2:S948,19,FALSE)="VAM",VLOOKUP(U616,Store_VAM!B2:N271,13, FALSE),VLOOKUP(U616,Store_SRP!B2:N103,13, FALSE)))</f>
      </c>
      <c r="AD616">
        <f>IF(IFERROR(AC616,TRUE)=TRUE, "-","OK")</f>
      </c>
      <c r="AE616">
        <f>IF(IFERROR(VLOOKUP(U616,Store_Showcase!B2:H134,{5}, FALSE), TRUE)=TRUE, IF(IFERROR(VLOOKUP(U616,Store_SRP!B2:H103,{5}, FALSE), TRUE)=TRUE,VLOOKUP(U616,Store_VAM!B2:H271,{5}, FALSE),VLOOKUP(U616,Store_SRP!B2:H103,{5}, FALSE)), VLOOKUP(U616,Store_Showcase!B2:H134,{5}, FALSE))</f>
      </c>
      <c r="AF616">
        <f>IF(IFERROR(VLOOKUP(U616,Store_Showcase!B2:H134,{6}, FALSE), TRUE)=TRUE, IF(IFERROR(VLOOKUP(U616,Store_SRP!B2:H103,{6}, FALSE), TRUE)=TRUE,VLOOKUP(U616,Store_VAM!B2:H271,{6}, FALSE),VLOOKUP(U616,Store_SRP!B2:H103,{6}, FALSE)), VLOOKUP(U616,Store_Showcase!B2:H134,{6}, FALSE))</f>
      </c>
      <c r="AG616">
        <f>VLOOKUP(D616,Sku_Consolidated!A2:R948,18,FALSE)</f>
      </c>
      <c r="AH616">
        <f>VLOOKUP(D616,Sku_Consolidated!A2:S948,19,FALSE)</f>
      </c>
      <c r="AI616">
        <f>VLOOKUP(D616,Sku_Consolidated!A2:T948,20,FALSE)</f>
      </c>
    </row>
    <row r="617" spans="1:35" x14ac:dyDescent="0.25">
      <c r="A617">
        <v>2024</v>
      </c>
      <c r="B617" t="s">
        <v>30</v>
      </c>
      <c r="C617" t="s">
        <v>31</v>
      </c>
      <c r="D617">
        <v>21851</v>
      </c>
      <c r="E617" t="s">
        <v>232</v>
      </c>
      <c r="F617" s="12" t="s">
        <v>155</v>
      </c>
      <c r="G617" s="12" t="s">
        <v>92</v>
      </c>
      <c r="H617" t="s">
        <v>10</v>
      </c>
      <c r="I617" s="13" t="s">
        <v>252</v>
      </c>
      <c r="J617" s="13">
        <f>IF(H617="EA", I617, 0)</f>
      </c>
      <c r="K617" s="13">
        <f>IF(H617="KG", I617, I617 * VLOOKUP(D617,Sku_Consolidated!A2:U948,21,FALSE))</f>
      </c>
      <c r="L617" s="14" t="s">
        <v>36</v>
      </c>
      <c r="M617">
        <v>88</v>
      </c>
      <c r="N617" s="14" t="s">
        <v>1063</v>
      </c>
      <c r="O617" s="14" t="s">
        <v>1064</v>
      </c>
      <c r="P617" s="14" t="s">
        <v>36</v>
      </c>
      <c r="Q617" s="14" t="s">
        <v>1064</v>
      </c>
      <c r="R617">
        <f>IF(IFERROR(VLOOKUP(U617,Store_Showcase!B2:H134,7, FALSE), TRUE)=TRUE, IF(IFERROR(VLOOKUP(U617,Store_SRP!B2:H103,7, FALSE), TRUE)=TRUE,VLOOKUP(U617,Store_VAM!B2:H271,7, FALSE),VLOOKUP(U617,Store_SRP!B2:H103,7, FALSE)), VLOOKUP(U617,Store_Showcase!B2:H134,7, FALSE))</f>
      </c>
      <c r="S617">
        <f>IF(IFERROR(VLOOKUP(U617,Store_Showcase!B2:K134,10, FALSE), TRUE)=TRUE, IF(IFERROR(VLOOKUP(U617,Store_SRP!B2:K103,10, FALSE), TRUE)=TRUE,VLOOKUP(U617,Store_VAM!B2:K271,10, FALSE),VLOOKUP(U617,Store_SRP!B2:K103,10, FALSE)), VLOOKUP(U617,Store_Showcase!B2:K134,10, FALSE))</f>
      </c>
      <c r="T617">
        <f>IF(VLOOKUP(D617,Sku_Consolidated!A2:S948,19,FALSE)="SHOWCASE", VLOOKUP(U617,Store_Showcase!B2:L134,11, FALSE), IF(VLOOKUP(D617,Sku_Consolidated!A2:S948,19,FALSE)="VAM",VLOOKUP(U617,Store_VAM!B2:L271,11, FALSE),VLOOKUP(U617,Store_SRP!B2:L103,11, FALSE)))</f>
      </c>
      <c r="U617" s="14">
        <v>2002</v>
      </c>
      <c r="V617">
        <f>IF(VLOOKUP(D617,Sku_Consolidated!A2:S948,19,FALSE)="SHOWCASE", VLOOKUP(U617,Store_Showcase!B2:C134,2, FALSE), IF(VLOOKUP(D617,Sku_Consolidated!A2:S948,19,FALSE)="VAM",VLOOKUP(U617,Store_VAM!B2:C271,2, FALSE),VLOOKUP(U617,Store_SRP!B2:C103,2, FALSE)))</f>
      </c>
      <c r="W617">
        <f>VLOOKUP(D617,Sku_Consolidated!A2:G948, 7, FALSE)</f>
      </c>
      <c r="X617">
        <f>VLOOKUP(D617,Sku_Consolidated!A2:K948, 11, FALSE)</f>
      </c>
      <c r="Y617">
        <f>VLOOKUP(D617,Sku_Consolidated!A2:H948, 8, FALSE)</f>
      </c>
      <c r="Z617">
        <f>VLOOKUP(D617,Sku_Consolidated!A2:I948, 9, FALSE)</f>
      </c>
      <c r="AA617" t="s">
        <v>41</v>
      </c>
      <c r="AB617">
        <f>VLOOKUP(D617,Sku_Consolidated!A2:E948, {5}, FALSE)</f>
      </c>
      <c r="AC617">
        <f>IF(VLOOKUP(D617,Sku_Consolidated!A2:S948,19,FALSE)="SHOWCASE", VLOOKUP(U617,Store_Showcase!B2:N134,13, FALSE), IF(VLOOKUP(D617,Sku_Consolidated!A2:S948,19,FALSE)="VAM",VLOOKUP(U617,Store_VAM!B2:N271,13, FALSE),VLOOKUP(U617,Store_SRP!B2:N103,13, FALSE)))</f>
      </c>
      <c r="AD617">
        <f>IF(IFERROR(AC617,TRUE)=TRUE, "-","OK")</f>
      </c>
      <c r="AE617">
        <f>IF(IFERROR(VLOOKUP(U617,Store_Showcase!B2:H134,{5}, FALSE), TRUE)=TRUE, IF(IFERROR(VLOOKUP(U617,Store_SRP!B2:H103,{5}, FALSE), TRUE)=TRUE,VLOOKUP(U617,Store_VAM!B2:H271,{5}, FALSE),VLOOKUP(U617,Store_SRP!B2:H103,{5}, FALSE)), VLOOKUP(U617,Store_Showcase!B2:H134,{5}, FALSE))</f>
      </c>
      <c r="AF617">
        <f>IF(IFERROR(VLOOKUP(U617,Store_Showcase!B2:H134,{6}, FALSE), TRUE)=TRUE, IF(IFERROR(VLOOKUP(U617,Store_SRP!B2:H103,{6}, FALSE), TRUE)=TRUE,VLOOKUP(U617,Store_VAM!B2:H271,{6}, FALSE),VLOOKUP(U617,Store_SRP!B2:H103,{6}, FALSE)), VLOOKUP(U617,Store_Showcase!B2:H134,{6}, FALSE))</f>
      </c>
      <c r="AG617">
        <f>VLOOKUP(D617,Sku_Consolidated!A2:R948,18,FALSE)</f>
      </c>
      <c r="AH617">
        <f>VLOOKUP(D617,Sku_Consolidated!A2:S948,19,FALSE)</f>
      </c>
      <c r="AI617">
        <f>VLOOKUP(D617,Sku_Consolidated!A2:T948,20,FALSE)</f>
      </c>
    </row>
    <row r="618" spans="1:35" x14ac:dyDescent="0.25">
      <c r="A618">
        <v>2024</v>
      </c>
      <c r="B618" t="s">
        <v>30</v>
      </c>
      <c r="C618" t="s">
        <v>31</v>
      </c>
      <c r="D618">
        <v>21855</v>
      </c>
      <c r="E618" t="s">
        <v>787</v>
      </c>
      <c r="F618" s="12" t="s">
        <v>155</v>
      </c>
      <c r="G618" s="12" t="s">
        <v>155</v>
      </c>
      <c r="H618" t="s">
        <v>10</v>
      </c>
      <c r="I618" s="13" t="s">
        <v>938</v>
      </c>
      <c r="J618" s="13">
        <f>IF(H618="EA", I618, 0)</f>
      </c>
      <c r="K618" s="13">
        <f>IF(H618="KG", I618, I618 * VLOOKUP(D618,Sku_Consolidated!A2:U948,21,FALSE))</f>
      </c>
      <c r="L618" s="14" t="s">
        <v>36</v>
      </c>
      <c r="M618">
        <v>88</v>
      </c>
      <c r="N618" s="14" t="s">
        <v>1065</v>
      </c>
      <c r="O618" s="14" t="s">
        <v>1066</v>
      </c>
      <c r="P618" s="14" t="s">
        <v>36</v>
      </c>
      <c r="Q618" s="14" t="s">
        <v>1066</v>
      </c>
      <c r="R618">
        <f>IF(IFERROR(VLOOKUP(U618,Store_Showcase!B2:H134,7, FALSE), TRUE)=TRUE, IF(IFERROR(VLOOKUP(U618,Store_SRP!B2:H103,7, FALSE), TRUE)=TRUE,VLOOKUP(U618,Store_VAM!B2:H271,7, FALSE),VLOOKUP(U618,Store_SRP!B2:H103,7, FALSE)), VLOOKUP(U618,Store_Showcase!B2:H134,7, FALSE))</f>
      </c>
      <c r="S618">
        <f>IF(IFERROR(VLOOKUP(U618,Store_Showcase!B2:K134,10, FALSE), TRUE)=TRUE, IF(IFERROR(VLOOKUP(U618,Store_SRP!B2:K103,10, FALSE), TRUE)=TRUE,VLOOKUP(U618,Store_VAM!B2:K271,10, FALSE),VLOOKUP(U618,Store_SRP!B2:K103,10, FALSE)), VLOOKUP(U618,Store_Showcase!B2:K134,10, FALSE))</f>
      </c>
      <c r="T618">
        <f>IF(VLOOKUP(D618,Sku_Consolidated!A2:S948,19,FALSE)="SHOWCASE", VLOOKUP(U618,Store_Showcase!B2:L134,11, FALSE), IF(VLOOKUP(D618,Sku_Consolidated!A2:S948,19,FALSE)="VAM",VLOOKUP(U618,Store_VAM!B2:L271,11, FALSE),VLOOKUP(U618,Store_SRP!B2:L103,11, FALSE)))</f>
      </c>
      <c r="U618" s="14">
        <v>2002</v>
      </c>
      <c r="V618">
        <f>IF(VLOOKUP(D618,Sku_Consolidated!A2:S948,19,FALSE)="SHOWCASE", VLOOKUP(U618,Store_Showcase!B2:C134,2, FALSE), IF(VLOOKUP(D618,Sku_Consolidated!A2:S948,19,FALSE)="VAM",VLOOKUP(U618,Store_VAM!B2:C271,2, FALSE),VLOOKUP(U618,Store_SRP!B2:C103,2, FALSE)))</f>
      </c>
      <c r="W618">
        <f>VLOOKUP(D618,Sku_Consolidated!A2:G948, 7, FALSE)</f>
      </c>
      <c r="X618">
        <f>VLOOKUP(D618,Sku_Consolidated!A2:K948, 11, FALSE)</f>
      </c>
      <c r="Y618">
        <f>VLOOKUP(D618,Sku_Consolidated!A2:H948, 8, FALSE)</f>
      </c>
      <c r="Z618">
        <f>VLOOKUP(D618,Sku_Consolidated!A2:I948, 9, FALSE)</f>
      </c>
      <c r="AA618" t="s">
        <v>41</v>
      </c>
      <c r="AB618">
        <f>VLOOKUP(D618,Sku_Consolidated!A2:E948, {5}, FALSE)</f>
      </c>
      <c r="AC618">
        <f>IF(VLOOKUP(D618,Sku_Consolidated!A2:S948,19,FALSE)="SHOWCASE", VLOOKUP(U618,Store_Showcase!B2:N134,13, FALSE), IF(VLOOKUP(D618,Sku_Consolidated!A2:S948,19,FALSE)="VAM",VLOOKUP(U618,Store_VAM!B2:N271,13, FALSE),VLOOKUP(U618,Store_SRP!B2:N103,13, FALSE)))</f>
      </c>
      <c r="AD618">
        <f>IF(IFERROR(AC618,TRUE)=TRUE, "-","OK")</f>
      </c>
      <c r="AE618">
        <f>IF(IFERROR(VLOOKUP(U618,Store_Showcase!B2:H134,{5}, FALSE), TRUE)=TRUE, IF(IFERROR(VLOOKUP(U618,Store_SRP!B2:H103,{5}, FALSE), TRUE)=TRUE,VLOOKUP(U618,Store_VAM!B2:H271,{5}, FALSE),VLOOKUP(U618,Store_SRP!B2:H103,{5}, FALSE)), VLOOKUP(U618,Store_Showcase!B2:H134,{5}, FALSE))</f>
      </c>
      <c r="AF618">
        <f>IF(IFERROR(VLOOKUP(U618,Store_Showcase!B2:H134,{6}, FALSE), TRUE)=TRUE, IF(IFERROR(VLOOKUP(U618,Store_SRP!B2:H103,{6}, FALSE), TRUE)=TRUE,VLOOKUP(U618,Store_VAM!B2:H271,{6}, FALSE),VLOOKUP(U618,Store_SRP!B2:H103,{6}, FALSE)), VLOOKUP(U618,Store_Showcase!B2:H134,{6}, FALSE))</f>
      </c>
      <c r="AG618">
        <f>VLOOKUP(D618,Sku_Consolidated!A2:R948,18,FALSE)</f>
      </c>
      <c r="AH618">
        <f>VLOOKUP(D618,Sku_Consolidated!A2:S948,19,FALSE)</f>
      </c>
      <c r="AI618">
        <f>VLOOKUP(D618,Sku_Consolidated!A2:T948,20,FALSE)</f>
      </c>
    </row>
    <row r="619" spans="1:35" x14ac:dyDescent="0.25">
      <c r="A619">
        <v>2024</v>
      </c>
      <c r="B619" t="s">
        <v>30</v>
      </c>
      <c r="C619" t="s">
        <v>31</v>
      </c>
      <c r="D619">
        <v>21859</v>
      </c>
      <c r="E619" t="s">
        <v>295</v>
      </c>
      <c r="F619" s="12" t="s">
        <v>155</v>
      </c>
      <c r="G619" s="12" t="s">
        <v>155</v>
      </c>
      <c r="H619" t="s">
        <v>10</v>
      </c>
      <c r="I619" s="13" t="s">
        <v>1067</v>
      </c>
      <c r="J619" s="13">
        <f>IF(H619="EA", I619, 0)</f>
      </c>
      <c r="K619" s="13">
        <f>IF(H619="KG", I619, I619 * VLOOKUP(D619,Sku_Consolidated!A2:U948,21,FALSE))</f>
      </c>
      <c r="L619" s="14" t="s">
        <v>36</v>
      </c>
      <c r="M619">
        <v>88</v>
      </c>
      <c r="N619" s="14" t="s">
        <v>1068</v>
      </c>
      <c r="O619" s="14" t="s">
        <v>1069</v>
      </c>
      <c r="P619" s="14" t="s">
        <v>36</v>
      </c>
      <c r="Q619" s="14" t="s">
        <v>1069</v>
      </c>
      <c r="R619">
        <f>IF(IFERROR(VLOOKUP(U619,Store_Showcase!B2:H134,7, FALSE), TRUE)=TRUE, IF(IFERROR(VLOOKUP(U619,Store_SRP!B2:H103,7, FALSE), TRUE)=TRUE,VLOOKUP(U619,Store_VAM!B2:H271,7, FALSE),VLOOKUP(U619,Store_SRP!B2:H103,7, FALSE)), VLOOKUP(U619,Store_Showcase!B2:H134,7, FALSE))</f>
      </c>
      <c r="S619">
        <f>IF(IFERROR(VLOOKUP(U619,Store_Showcase!B2:K134,10, FALSE), TRUE)=TRUE, IF(IFERROR(VLOOKUP(U619,Store_SRP!B2:K103,10, FALSE), TRUE)=TRUE,VLOOKUP(U619,Store_VAM!B2:K271,10, FALSE),VLOOKUP(U619,Store_SRP!B2:K103,10, FALSE)), VLOOKUP(U619,Store_Showcase!B2:K134,10, FALSE))</f>
      </c>
      <c r="T619">
        <f>IF(VLOOKUP(D619,Sku_Consolidated!A2:S948,19,FALSE)="SHOWCASE", VLOOKUP(U619,Store_Showcase!B2:L134,11, FALSE), IF(VLOOKUP(D619,Sku_Consolidated!A2:S948,19,FALSE)="VAM",VLOOKUP(U619,Store_VAM!B2:L271,11, FALSE),VLOOKUP(U619,Store_SRP!B2:L103,11, FALSE)))</f>
      </c>
      <c r="U619" s="14">
        <v>2002</v>
      </c>
      <c r="V619">
        <f>IF(VLOOKUP(D619,Sku_Consolidated!A2:S948,19,FALSE)="SHOWCASE", VLOOKUP(U619,Store_Showcase!B2:C134,2, FALSE), IF(VLOOKUP(D619,Sku_Consolidated!A2:S948,19,FALSE)="VAM",VLOOKUP(U619,Store_VAM!B2:C271,2, FALSE),VLOOKUP(U619,Store_SRP!B2:C103,2, FALSE)))</f>
      </c>
      <c r="W619">
        <f>VLOOKUP(D619,Sku_Consolidated!A2:G948, 7, FALSE)</f>
      </c>
      <c r="X619">
        <f>VLOOKUP(D619,Sku_Consolidated!A2:K948, 11, FALSE)</f>
      </c>
      <c r="Y619">
        <f>VLOOKUP(D619,Sku_Consolidated!A2:H948, 8, FALSE)</f>
      </c>
      <c r="Z619">
        <f>VLOOKUP(D619,Sku_Consolidated!A2:I948, 9, FALSE)</f>
      </c>
      <c r="AA619" t="s">
        <v>41</v>
      </c>
      <c r="AB619">
        <f>VLOOKUP(D619,Sku_Consolidated!A2:E948, {5}, FALSE)</f>
      </c>
      <c r="AC619">
        <f>IF(VLOOKUP(D619,Sku_Consolidated!A2:S948,19,FALSE)="SHOWCASE", VLOOKUP(U619,Store_Showcase!B2:N134,13, FALSE), IF(VLOOKUP(D619,Sku_Consolidated!A2:S948,19,FALSE)="VAM",VLOOKUP(U619,Store_VAM!B2:N271,13, FALSE),VLOOKUP(U619,Store_SRP!B2:N103,13, FALSE)))</f>
      </c>
      <c r="AD619">
        <f>IF(IFERROR(AC619,TRUE)=TRUE, "-","OK")</f>
      </c>
      <c r="AE619">
        <f>IF(IFERROR(VLOOKUP(U619,Store_Showcase!B2:H134,{5}, FALSE), TRUE)=TRUE, IF(IFERROR(VLOOKUP(U619,Store_SRP!B2:H103,{5}, FALSE), TRUE)=TRUE,VLOOKUP(U619,Store_VAM!B2:H271,{5}, FALSE),VLOOKUP(U619,Store_SRP!B2:H103,{5}, FALSE)), VLOOKUP(U619,Store_Showcase!B2:H134,{5}, FALSE))</f>
      </c>
      <c r="AF619">
        <f>IF(IFERROR(VLOOKUP(U619,Store_Showcase!B2:H134,{6}, FALSE), TRUE)=TRUE, IF(IFERROR(VLOOKUP(U619,Store_SRP!B2:H103,{6}, FALSE), TRUE)=TRUE,VLOOKUP(U619,Store_VAM!B2:H271,{6}, FALSE),VLOOKUP(U619,Store_SRP!B2:H103,{6}, FALSE)), VLOOKUP(U619,Store_Showcase!B2:H134,{6}, FALSE))</f>
      </c>
      <c r="AG619">
        <f>VLOOKUP(D619,Sku_Consolidated!A2:R948,18,FALSE)</f>
      </c>
      <c r="AH619">
        <f>VLOOKUP(D619,Sku_Consolidated!A2:S948,19,FALSE)</f>
      </c>
      <c r="AI619">
        <f>VLOOKUP(D619,Sku_Consolidated!A2:T948,20,FALSE)</f>
      </c>
    </row>
    <row r="620" spans="1:35" x14ac:dyDescent="0.25">
      <c r="A620">
        <v>2024</v>
      </c>
      <c r="B620" t="s">
        <v>30</v>
      </c>
      <c r="C620" t="s">
        <v>31</v>
      </c>
      <c r="D620">
        <v>21865</v>
      </c>
      <c r="E620" t="s">
        <v>236</v>
      </c>
      <c r="F620" s="12" t="s">
        <v>155</v>
      </c>
      <c r="G620" s="12" t="s">
        <v>155</v>
      </c>
      <c r="H620" t="s">
        <v>10</v>
      </c>
      <c r="I620" s="13" t="s">
        <v>486</v>
      </c>
      <c r="J620" s="13">
        <f>IF(H620="EA", I620, 0)</f>
      </c>
      <c r="K620" s="13">
        <f>IF(H620="KG", I620, I620 * VLOOKUP(D620,Sku_Consolidated!A2:U948,21,FALSE))</f>
      </c>
      <c r="L620" s="14" t="s">
        <v>36</v>
      </c>
      <c r="M620">
        <v>88</v>
      </c>
      <c r="N620" s="14" t="s">
        <v>1070</v>
      </c>
      <c r="O620" s="14" t="s">
        <v>1071</v>
      </c>
      <c r="P620" s="14" t="s">
        <v>36</v>
      </c>
      <c r="Q620" s="14" t="s">
        <v>1071</v>
      </c>
      <c r="R620">
        <f>IF(IFERROR(VLOOKUP(U620,Store_Showcase!B2:H134,7, FALSE), TRUE)=TRUE, IF(IFERROR(VLOOKUP(U620,Store_SRP!B2:H103,7, FALSE), TRUE)=TRUE,VLOOKUP(U620,Store_VAM!B2:H271,7, FALSE),VLOOKUP(U620,Store_SRP!B2:H103,7, FALSE)), VLOOKUP(U620,Store_Showcase!B2:H134,7, FALSE))</f>
      </c>
      <c r="S620">
        <f>IF(IFERROR(VLOOKUP(U620,Store_Showcase!B2:K134,10, FALSE), TRUE)=TRUE, IF(IFERROR(VLOOKUP(U620,Store_SRP!B2:K103,10, FALSE), TRUE)=TRUE,VLOOKUP(U620,Store_VAM!B2:K271,10, FALSE),VLOOKUP(U620,Store_SRP!B2:K103,10, FALSE)), VLOOKUP(U620,Store_Showcase!B2:K134,10, FALSE))</f>
      </c>
      <c r="T620">
        <f>IF(VLOOKUP(D620,Sku_Consolidated!A2:S948,19,FALSE)="SHOWCASE", VLOOKUP(U620,Store_Showcase!B2:L134,11, FALSE), IF(VLOOKUP(D620,Sku_Consolidated!A2:S948,19,FALSE)="VAM",VLOOKUP(U620,Store_VAM!B2:L271,11, FALSE),VLOOKUP(U620,Store_SRP!B2:L103,11, FALSE)))</f>
      </c>
      <c r="U620" s="14">
        <v>2002</v>
      </c>
      <c r="V620">
        <f>IF(VLOOKUP(D620,Sku_Consolidated!A2:S948,19,FALSE)="SHOWCASE", VLOOKUP(U620,Store_Showcase!B2:C134,2, FALSE), IF(VLOOKUP(D620,Sku_Consolidated!A2:S948,19,FALSE)="VAM",VLOOKUP(U620,Store_VAM!B2:C271,2, FALSE),VLOOKUP(U620,Store_SRP!B2:C103,2, FALSE)))</f>
      </c>
      <c r="W620">
        <f>VLOOKUP(D620,Sku_Consolidated!A2:G948, 7, FALSE)</f>
      </c>
      <c r="X620">
        <f>VLOOKUP(D620,Sku_Consolidated!A2:K948, 11, FALSE)</f>
      </c>
      <c r="Y620">
        <f>VLOOKUP(D620,Sku_Consolidated!A2:H948, 8, FALSE)</f>
      </c>
      <c r="Z620">
        <f>VLOOKUP(D620,Sku_Consolidated!A2:I948, 9, FALSE)</f>
      </c>
      <c r="AA620" t="s">
        <v>41</v>
      </c>
      <c r="AB620">
        <f>VLOOKUP(D620,Sku_Consolidated!A2:E948, {5}, FALSE)</f>
      </c>
      <c r="AC620">
        <f>IF(VLOOKUP(D620,Sku_Consolidated!A2:S948,19,FALSE)="SHOWCASE", VLOOKUP(U620,Store_Showcase!B2:N134,13, FALSE), IF(VLOOKUP(D620,Sku_Consolidated!A2:S948,19,FALSE)="VAM",VLOOKUP(U620,Store_VAM!B2:N271,13, FALSE),VLOOKUP(U620,Store_SRP!B2:N103,13, FALSE)))</f>
      </c>
      <c r="AD620">
        <f>IF(IFERROR(AC620,TRUE)=TRUE, "-","OK")</f>
      </c>
      <c r="AE620">
        <f>IF(IFERROR(VLOOKUP(U620,Store_Showcase!B2:H134,{5}, FALSE), TRUE)=TRUE, IF(IFERROR(VLOOKUP(U620,Store_SRP!B2:H103,{5}, FALSE), TRUE)=TRUE,VLOOKUP(U620,Store_VAM!B2:H271,{5}, FALSE),VLOOKUP(U620,Store_SRP!B2:H103,{5}, FALSE)), VLOOKUP(U620,Store_Showcase!B2:H134,{5}, FALSE))</f>
      </c>
      <c r="AF620">
        <f>IF(IFERROR(VLOOKUP(U620,Store_Showcase!B2:H134,{6}, FALSE), TRUE)=TRUE, IF(IFERROR(VLOOKUP(U620,Store_SRP!B2:H103,{6}, FALSE), TRUE)=TRUE,VLOOKUP(U620,Store_VAM!B2:H271,{6}, FALSE),VLOOKUP(U620,Store_SRP!B2:H103,{6}, FALSE)), VLOOKUP(U620,Store_Showcase!B2:H134,{6}, FALSE))</f>
      </c>
      <c r="AG620">
        <f>VLOOKUP(D620,Sku_Consolidated!A2:R948,18,FALSE)</f>
      </c>
      <c r="AH620">
        <f>VLOOKUP(D620,Sku_Consolidated!A2:S948,19,FALSE)</f>
      </c>
      <c r="AI620">
        <f>VLOOKUP(D620,Sku_Consolidated!A2:T948,20,FALSE)</f>
      </c>
    </row>
    <row r="621" spans="1:35" x14ac:dyDescent="0.25">
      <c r="A621">
        <v>2024</v>
      </c>
      <c r="B621" t="s">
        <v>30</v>
      </c>
      <c r="C621" t="s">
        <v>31</v>
      </c>
      <c r="D621">
        <v>21866</v>
      </c>
      <c r="E621" t="s">
        <v>240</v>
      </c>
      <c r="F621" s="12" t="s">
        <v>155</v>
      </c>
      <c r="G621" s="12" t="s">
        <v>155</v>
      </c>
      <c r="H621" t="s">
        <v>10</v>
      </c>
      <c r="I621" s="13" t="s">
        <v>997</v>
      </c>
      <c r="J621" s="13">
        <f>IF(H621="EA", I621, 0)</f>
      </c>
      <c r="K621" s="13">
        <f>IF(H621="KG", I621, I621 * VLOOKUP(D621,Sku_Consolidated!A2:U948,21,FALSE))</f>
      </c>
      <c r="L621" s="14" t="s">
        <v>36</v>
      </c>
      <c r="M621">
        <v>88</v>
      </c>
      <c r="N621" s="14" t="s">
        <v>1072</v>
      </c>
      <c r="O621" s="14" t="s">
        <v>1073</v>
      </c>
      <c r="P621" s="14" t="s">
        <v>36</v>
      </c>
      <c r="Q621" s="14" t="s">
        <v>1073</v>
      </c>
      <c r="R621">
        <f>IF(IFERROR(VLOOKUP(U621,Store_Showcase!B2:H134,7, FALSE), TRUE)=TRUE, IF(IFERROR(VLOOKUP(U621,Store_SRP!B2:H103,7, FALSE), TRUE)=TRUE,VLOOKUP(U621,Store_VAM!B2:H271,7, FALSE),VLOOKUP(U621,Store_SRP!B2:H103,7, FALSE)), VLOOKUP(U621,Store_Showcase!B2:H134,7, FALSE))</f>
      </c>
      <c r="S621">
        <f>IF(IFERROR(VLOOKUP(U621,Store_Showcase!B2:K134,10, FALSE), TRUE)=TRUE, IF(IFERROR(VLOOKUP(U621,Store_SRP!B2:K103,10, FALSE), TRUE)=TRUE,VLOOKUP(U621,Store_VAM!B2:K271,10, FALSE),VLOOKUP(U621,Store_SRP!B2:K103,10, FALSE)), VLOOKUP(U621,Store_Showcase!B2:K134,10, FALSE))</f>
      </c>
      <c r="T621">
        <f>IF(VLOOKUP(D621,Sku_Consolidated!A2:S948,19,FALSE)="SHOWCASE", VLOOKUP(U621,Store_Showcase!B2:L134,11, FALSE), IF(VLOOKUP(D621,Sku_Consolidated!A2:S948,19,FALSE)="VAM",VLOOKUP(U621,Store_VAM!B2:L271,11, FALSE),VLOOKUP(U621,Store_SRP!B2:L103,11, FALSE)))</f>
      </c>
      <c r="U621" s="14">
        <v>2002</v>
      </c>
      <c r="V621">
        <f>IF(VLOOKUP(D621,Sku_Consolidated!A2:S948,19,FALSE)="SHOWCASE", VLOOKUP(U621,Store_Showcase!B2:C134,2, FALSE), IF(VLOOKUP(D621,Sku_Consolidated!A2:S948,19,FALSE)="VAM",VLOOKUP(U621,Store_VAM!B2:C271,2, FALSE),VLOOKUP(U621,Store_SRP!B2:C103,2, FALSE)))</f>
      </c>
      <c r="W621">
        <f>VLOOKUP(D621,Sku_Consolidated!A2:G948, 7, FALSE)</f>
      </c>
      <c r="X621">
        <f>VLOOKUP(D621,Sku_Consolidated!A2:K948, 11, FALSE)</f>
      </c>
      <c r="Y621">
        <f>VLOOKUP(D621,Sku_Consolidated!A2:H948, 8, FALSE)</f>
      </c>
      <c r="Z621">
        <f>VLOOKUP(D621,Sku_Consolidated!A2:I948, 9, FALSE)</f>
      </c>
      <c r="AA621" t="s">
        <v>41</v>
      </c>
      <c r="AB621">
        <f>VLOOKUP(D621,Sku_Consolidated!A2:E948, {5}, FALSE)</f>
      </c>
      <c r="AC621">
        <f>IF(VLOOKUP(D621,Sku_Consolidated!A2:S948,19,FALSE)="SHOWCASE", VLOOKUP(U621,Store_Showcase!B2:N134,13, FALSE), IF(VLOOKUP(D621,Sku_Consolidated!A2:S948,19,FALSE)="VAM",VLOOKUP(U621,Store_VAM!B2:N271,13, FALSE),VLOOKUP(U621,Store_SRP!B2:N103,13, FALSE)))</f>
      </c>
      <c r="AD621">
        <f>IF(IFERROR(AC621,TRUE)=TRUE, "-","OK")</f>
      </c>
      <c r="AE621">
        <f>IF(IFERROR(VLOOKUP(U621,Store_Showcase!B2:H134,{5}, FALSE), TRUE)=TRUE, IF(IFERROR(VLOOKUP(U621,Store_SRP!B2:H103,{5}, FALSE), TRUE)=TRUE,VLOOKUP(U621,Store_VAM!B2:H271,{5}, FALSE),VLOOKUP(U621,Store_SRP!B2:H103,{5}, FALSE)), VLOOKUP(U621,Store_Showcase!B2:H134,{5}, FALSE))</f>
      </c>
      <c r="AF621">
        <f>IF(IFERROR(VLOOKUP(U621,Store_Showcase!B2:H134,{6}, FALSE), TRUE)=TRUE, IF(IFERROR(VLOOKUP(U621,Store_SRP!B2:H103,{6}, FALSE), TRUE)=TRUE,VLOOKUP(U621,Store_VAM!B2:H271,{6}, FALSE),VLOOKUP(U621,Store_SRP!B2:H103,{6}, FALSE)), VLOOKUP(U621,Store_Showcase!B2:H134,{6}, FALSE))</f>
      </c>
      <c r="AG621">
        <f>VLOOKUP(D621,Sku_Consolidated!A2:R948,18,FALSE)</f>
      </c>
      <c r="AH621">
        <f>VLOOKUP(D621,Sku_Consolidated!A2:S948,19,FALSE)</f>
      </c>
      <c r="AI621">
        <f>VLOOKUP(D621,Sku_Consolidated!A2:T948,20,FALSE)</f>
      </c>
    </row>
    <row r="622" spans="1:35" x14ac:dyDescent="0.25">
      <c r="A622">
        <v>2024</v>
      </c>
      <c r="B622" t="s">
        <v>30</v>
      </c>
      <c r="C622" t="s">
        <v>31</v>
      </c>
      <c r="D622">
        <v>21871</v>
      </c>
      <c r="E622" t="s">
        <v>798</v>
      </c>
      <c r="F622" s="12" t="s">
        <v>155</v>
      </c>
      <c r="G622" s="12" t="s">
        <v>155</v>
      </c>
      <c r="H622" t="s">
        <v>10</v>
      </c>
      <c r="I622" s="13" t="s">
        <v>599</v>
      </c>
      <c r="J622" s="13">
        <f>IF(H622="EA", I622, 0)</f>
      </c>
      <c r="K622" s="13">
        <f>IF(H622="KG", I622, I622 * VLOOKUP(D622,Sku_Consolidated!A2:U948,21,FALSE))</f>
      </c>
      <c r="L622" s="14" t="s">
        <v>36</v>
      </c>
      <c r="M622">
        <v>88</v>
      </c>
      <c r="N622" s="14" t="s">
        <v>1074</v>
      </c>
      <c r="O622" s="14" t="s">
        <v>1075</v>
      </c>
      <c r="P622" s="14" t="s">
        <v>36</v>
      </c>
      <c r="Q622" s="14" t="s">
        <v>1075</v>
      </c>
      <c r="R622">
        <f>IF(IFERROR(VLOOKUP(U622,Store_Showcase!B2:H134,7, FALSE), TRUE)=TRUE, IF(IFERROR(VLOOKUP(U622,Store_SRP!B2:H103,7, FALSE), TRUE)=TRUE,VLOOKUP(U622,Store_VAM!B2:H271,7, FALSE),VLOOKUP(U622,Store_SRP!B2:H103,7, FALSE)), VLOOKUP(U622,Store_Showcase!B2:H134,7, FALSE))</f>
      </c>
      <c r="S622">
        <f>IF(IFERROR(VLOOKUP(U622,Store_Showcase!B2:K134,10, FALSE), TRUE)=TRUE, IF(IFERROR(VLOOKUP(U622,Store_SRP!B2:K103,10, FALSE), TRUE)=TRUE,VLOOKUP(U622,Store_VAM!B2:K271,10, FALSE),VLOOKUP(U622,Store_SRP!B2:K103,10, FALSE)), VLOOKUP(U622,Store_Showcase!B2:K134,10, FALSE))</f>
      </c>
      <c r="T622">
        <f>IF(VLOOKUP(D622,Sku_Consolidated!A2:S948,19,FALSE)="SHOWCASE", VLOOKUP(U622,Store_Showcase!B2:L134,11, FALSE), IF(VLOOKUP(D622,Sku_Consolidated!A2:S948,19,FALSE)="VAM",VLOOKUP(U622,Store_VAM!B2:L271,11, FALSE),VLOOKUP(U622,Store_SRP!B2:L103,11, FALSE)))</f>
      </c>
      <c r="U622" s="14">
        <v>2002</v>
      </c>
      <c r="V622">
        <f>IF(VLOOKUP(D622,Sku_Consolidated!A2:S948,19,FALSE)="SHOWCASE", VLOOKUP(U622,Store_Showcase!B2:C134,2, FALSE), IF(VLOOKUP(D622,Sku_Consolidated!A2:S948,19,FALSE)="VAM",VLOOKUP(U622,Store_VAM!B2:C271,2, FALSE),VLOOKUP(U622,Store_SRP!B2:C103,2, FALSE)))</f>
      </c>
      <c r="W622">
        <f>VLOOKUP(D622,Sku_Consolidated!A2:G948, 7, FALSE)</f>
      </c>
      <c r="X622">
        <f>VLOOKUP(D622,Sku_Consolidated!A2:K948, 11, FALSE)</f>
      </c>
      <c r="Y622">
        <f>VLOOKUP(D622,Sku_Consolidated!A2:H948, 8, FALSE)</f>
      </c>
      <c r="Z622">
        <f>VLOOKUP(D622,Sku_Consolidated!A2:I948, 9, FALSE)</f>
      </c>
      <c r="AA622" t="s">
        <v>41</v>
      </c>
      <c r="AB622">
        <f>VLOOKUP(D622,Sku_Consolidated!A2:E948, {5}, FALSE)</f>
      </c>
      <c r="AC622">
        <f>IF(VLOOKUP(D622,Sku_Consolidated!A2:S948,19,FALSE)="SHOWCASE", VLOOKUP(U622,Store_Showcase!B2:N134,13, FALSE), IF(VLOOKUP(D622,Sku_Consolidated!A2:S948,19,FALSE)="VAM",VLOOKUP(U622,Store_VAM!B2:N271,13, FALSE),VLOOKUP(U622,Store_SRP!B2:N103,13, FALSE)))</f>
      </c>
      <c r="AD622">
        <f>IF(IFERROR(AC622,TRUE)=TRUE, "-","OK")</f>
      </c>
      <c r="AE622">
        <f>IF(IFERROR(VLOOKUP(U622,Store_Showcase!B2:H134,{5}, FALSE), TRUE)=TRUE, IF(IFERROR(VLOOKUP(U622,Store_SRP!B2:H103,{5}, FALSE), TRUE)=TRUE,VLOOKUP(U622,Store_VAM!B2:H271,{5}, FALSE),VLOOKUP(U622,Store_SRP!B2:H103,{5}, FALSE)), VLOOKUP(U622,Store_Showcase!B2:H134,{5}, FALSE))</f>
      </c>
      <c r="AF622">
        <f>IF(IFERROR(VLOOKUP(U622,Store_Showcase!B2:H134,{6}, FALSE), TRUE)=TRUE, IF(IFERROR(VLOOKUP(U622,Store_SRP!B2:H103,{6}, FALSE), TRUE)=TRUE,VLOOKUP(U622,Store_VAM!B2:H271,{6}, FALSE),VLOOKUP(U622,Store_SRP!B2:H103,{6}, FALSE)), VLOOKUP(U622,Store_Showcase!B2:H134,{6}, FALSE))</f>
      </c>
      <c r="AG622">
        <f>VLOOKUP(D622,Sku_Consolidated!A2:R948,18,FALSE)</f>
      </c>
      <c r="AH622">
        <f>VLOOKUP(D622,Sku_Consolidated!A2:S948,19,FALSE)</f>
      </c>
      <c r="AI622">
        <f>VLOOKUP(D622,Sku_Consolidated!A2:T948,20,FALSE)</f>
      </c>
    </row>
    <row r="623" spans="1:35" x14ac:dyDescent="0.25">
      <c r="A623">
        <v>2024</v>
      </c>
      <c r="B623" t="s">
        <v>30</v>
      </c>
      <c r="C623" t="s">
        <v>31</v>
      </c>
      <c r="D623">
        <v>21923</v>
      </c>
      <c r="E623" t="s">
        <v>248</v>
      </c>
      <c r="F623" s="12" t="s">
        <v>155</v>
      </c>
      <c r="G623" s="12" t="s">
        <v>155</v>
      </c>
      <c r="H623" t="s">
        <v>10</v>
      </c>
      <c r="I623" s="13" t="s">
        <v>1076</v>
      </c>
      <c r="J623" s="13">
        <f>IF(H623="EA", I623, 0)</f>
      </c>
      <c r="K623" s="13">
        <f>IF(H623="KG", I623, I623 * VLOOKUP(D623,Sku_Consolidated!A2:U948,21,FALSE))</f>
      </c>
      <c r="L623" s="14" t="s">
        <v>36</v>
      </c>
      <c r="M623">
        <v>86</v>
      </c>
      <c r="N623" s="14" t="s">
        <v>1077</v>
      </c>
      <c r="O623" s="14" t="s">
        <v>1078</v>
      </c>
      <c r="P623" s="14" t="s">
        <v>36</v>
      </c>
      <c r="Q623" s="14" t="s">
        <v>1078</v>
      </c>
      <c r="R623">
        <f>IF(IFERROR(VLOOKUP(U623,Store_Showcase!B2:H134,7, FALSE), TRUE)=TRUE, IF(IFERROR(VLOOKUP(U623,Store_SRP!B2:H103,7, FALSE), TRUE)=TRUE,VLOOKUP(U623,Store_VAM!B2:H271,7, FALSE),VLOOKUP(U623,Store_SRP!B2:H103,7, FALSE)), VLOOKUP(U623,Store_Showcase!B2:H134,7, FALSE))</f>
      </c>
      <c r="S623">
        <f>IF(IFERROR(VLOOKUP(U623,Store_Showcase!B2:K134,10, FALSE), TRUE)=TRUE, IF(IFERROR(VLOOKUP(U623,Store_SRP!B2:K103,10, FALSE), TRUE)=TRUE,VLOOKUP(U623,Store_VAM!B2:K271,10, FALSE),VLOOKUP(U623,Store_SRP!B2:K103,10, FALSE)), VLOOKUP(U623,Store_Showcase!B2:K134,10, FALSE))</f>
      </c>
      <c r="T623">
        <f>IF(VLOOKUP(D623,Sku_Consolidated!A2:S948,19,FALSE)="SHOWCASE", VLOOKUP(U623,Store_Showcase!B2:L134,11, FALSE), IF(VLOOKUP(D623,Sku_Consolidated!A2:S948,19,FALSE)="VAM",VLOOKUP(U623,Store_VAM!B2:L271,11, FALSE),VLOOKUP(U623,Store_SRP!B2:L103,11, FALSE)))</f>
      </c>
      <c r="U623" s="14">
        <v>2002</v>
      </c>
      <c r="V623">
        <f>IF(VLOOKUP(D623,Sku_Consolidated!A2:S948,19,FALSE)="SHOWCASE", VLOOKUP(U623,Store_Showcase!B2:C134,2, FALSE), IF(VLOOKUP(D623,Sku_Consolidated!A2:S948,19,FALSE)="VAM",VLOOKUP(U623,Store_VAM!B2:C271,2, FALSE),VLOOKUP(U623,Store_SRP!B2:C103,2, FALSE)))</f>
      </c>
      <c r="W623">
        <f>VLOOKUP(D623,Sku_Consolidated!A2:G948, 7, FALSE)</f>
      </c>
      <c r="X623">
        <f>VLOOKUP(D623,Sku_Consolidated!A2:K948, 11, FALSE)</f>
      </c>
      <c r="Y623">
        <f>VLOOKUP(D623,Sku_Consolidated!A2:H948, 8, FALSE)</f>
      </c>
      <c r="Z623">
        <f>VLOOKUP(D623,Sku_Consolidated!A2:I948, 9, FALSE)</f>
      </c>
      <c r="AA623" t="s">
        <v>41</v>
      </c>
      <c r="AB623">
        <f>VLOOKUP(D623,Sku_Consolidated!A2:E948, {5}, FALSE)</f>
      </c>
      <c r="AC623">
        <f>IF(VLOOKUP(D623,Sku_Consolidated!A2:S948,19,FALSE)="SHOWCASE", VLOOKUP(U623,Store_Showcase!B2:N134,13, FALSE), IF(VLOOKUP(D623,Sku_Consolidated!A2:S948,19,FALSE)="VAM",VLOOKUP(U623,Store_VAM!B2:N271,13, FALSE),VLOOKUP(U623,Store_SRP!B2:N103,13, FALSE)))</f>
      </c>
      <c r="AD623">
        <f>IF(IFERROR(AC623,TRUE)=TRUE, "-","OK")</f>
      </c>
      <c r="AE623">
        <f>IF(IFERROR(VLOOKUP(U623,Store_Showcase!B2:H134,{5}, FALSE), TRUE)=TRUE, IF(IFERROR(VLOOKUP(U623,Store_SRP!B2:H103,{5}, FALSE), TRUE)=TRUE,VLOOKUP(U623,Store_VAM!B2:H271,{5}, FALSE),VLOOKUP(U623,Store_SRP!B2:H103,{5}, FALSE)), VLOOKUP(U623,Store_Showcase!B2:H134,{5}, FALSE))</f>
      </c>
      <c r="AF623">
        <f>IF(IFERROR(VLOOKUP(U623,Store_Showcase!B2:H134,{6}, FALSE), TRUE)=TRUE, IF(IFERROR(VLOOKUP(U623,Store_SRP!B2:H103,{6}, FALSE), TRUE)=TRUE,VLOOKUP(U623,Store_VAM!B2:H271,{6}, FALSE),VLOOKUP(U623,Store_SRP!B2:H103,{6}, FALSE)), VLOOKUP(U623,Store_Showcase!B2:H134,{6}, FALSE))</f>
      </c>
      <c r="AG623">
        <f>VLOOKUP(D623,Sku_Consolidated!A2:R948,18,FALSE)</f>
      </c>
      <c r="AH623">
        <f>VLOOKUP(D623,Sku_Consolidated!A2:S948,19,FALSE)</f>
      </c>
      <c r="AI623">
        <f>VLOOKUP(D623,Sku_Consolidated!A2:T948,20,FALSE)</f>
      </c>
    </row>
    <row r="624" spans="1:35" x14ac:dyDescent="0.25">
      <c r="A624">
        <v>2024</v>
      </c>
      <c r="B624" t="s">
        <v>30</v>
      </c>
      <c r="C624" t="s">
        <v>31</v>
      </c>
      <c r="D624">
        <v>22843</v>
      </c>
      <c r="E624" t="s">
        <v>255</v>
      </c>
      <c r="F624" s="12" t="s">
        <v>155</v>
      </c>
      <c r="G624" s="12" t="s">
        <v>155</v>
      </c>
      <c r="H624" t="s">
        <v>10</v>
      </c>
      <c r="I624" s="13" t="s">
        <v>938</v>
      </c>
      <c r="J624" s="13">
        <f>IF(H624="EA", I624, 0)</f>
      </c>
      <c r="K624" s="13">
        <f>IF(H624="KG", I624, I624 * VLOOKUP(D624,Sku_Consolidated!A2:U948,21,FALSE))</f>
      </c>
      <c r="L624" s="14" t="s">
        <v>36</v>
      </c>
      <c r="M624">
        <v>88</v>
      </c>
      <c r="N624" s="14" t="s">
        <v>1079</v>
      </c>
      <c r="O624" s="14" t="s">
        <v>1080</v>
      </c>
      <c r="P624" s="14" t="s">
        <v>36</v>
      </c>
      <c r="Q624" s="14" t="s">
        <v>1080</v>
      </c>
      <c r="R624">
        <f>IF(IFERROR(VLOOKUP(U624,Store_Showcase!B2:H134,7, FALSE), TRUE)=TRUE, IF(IFERROR(VLOOKUP(U624,Store_SRP!B2:H103,7, FALSE), TRUE)=TRUE,VLOOKUP(U624,Store_VAM!B2:H271,7, FALSE),VLOOKUP(U624,Store_SRP!B2:H103,7, FALSE)), VLOOKUP(U624,Store_Showcase!B2:H134,7, FALSE))</f>
      </c>
      <c r="S624">
        <f>IF(IFERROR(VLOOKUP(U624,Store_Showcase!B2:K134,10, FALSE), TRUE)=TRUE, IF(IFERROR(VLOOKUP(U624,Store_SRP!B2:K103,10, FALSE), TRUE)=TRUE,VLOOKUP(U624,Store_VAM!B2:K271,10, FALSE),VLOOKUP(U624,Store_SRP!B2:K103,10, FALSE)), VLOOKUP(U624,Store_Showcase!B2:K134,10, FALSE))</f>
      </c>
      <c r="T624">
        <f>IF(VLOOKUP(D624,Sku_Consolidated!A2:S948,19,FALSE)="SHOWCASE", VLOOKUP(U624,Store_Showcase!B2:L134,11, FALSE), IF(VLOOKUP(D624,Sku_Consolidated!A2:S948,19,FALSE)="VAM",VLOOKUP(U624,Store_VAM!B2:L271,11, FALSE),VLOOKUP(U624,Store_SRP!B2:L103,11, FALSE)))</f>
      </c>
      <c r="U624" s="14">
        <v>2002</v>
      </c>
      <c r="V624">
        <f>IF(VLOOKUP(D624,Sku_Consolidated!A2:S948,19,FALSE)="SHOWCASE", VLOOKUP(U624,Store_Showcase!B2:C134,2, FALSE), IF(VLOOKUP(D624,Sku_Consolidated!A2:S948,19,FALSE)="VAM",VLOOKUP(U624,Store_VAM!B2:C271,2, FALSE),VLOOKUP(U624,Store_SRP!B2:C103,2, FALSE)))</f>
      </c>
      <c r="W624">
        <f>VLOOKUP(D624,Sku_Consolidated!A2:G948, 7, FALSE)</f>
      </c>
      <c r="X624">
        <f>VLOOKUP(D624,Sku_Consolidated!A2:K948, 11, FALSE)</f>
      </c>
      <c r="Y624">
        <f>VLOOKUP(D624,Sku_Consolidated!A2:H948, 8, FALSE)</f>
      </c>
      <c r="Z624">
        <f>VLOOKUP(D624,Sku_Consolidated!A2:I948, 9, FALSE)</f>
      </c>
      <c r="AA624" t="s">
        <v>41</v>
      </c>
      <c r="AB624">
        <f>VLOOKUP(D624,Sku_Consolidated!A2:E948, {5}, FALSE)</f>
      </c>
      <c r="AC624">
        <f>IF(VLOOKUP(D624,Sku_Consolidated!A2:S948,19,FALSE)="SHOWCASE", VLOOKUP(U624,Store_Showcase!B2:N134,13, FALSE), IF(VLOOKUP(D624,Sku_Consolidated!A2:S948,19,FALSE)="VAM",VLOOKUP(U624,Store_VAM!B2:N271,13, FALSE),VLOOKUP(U624,Store_SRP!B2:N103,13, FALSE)))</f>
      </c>
      <c r="AD624">
        <f>IF(IFERROR(AC624,TRUE)=TRUE, "-","OK")</f>
      </c>
      <c r="AE624">
        <f>IF(IFERROR(VLOOKUP(U624,Store_Showcase!B2:H134,{5}, FALSE), TRUE)=TRUE, IF(IFERROR(VLOOKUP(U624,Store_SRP!B2:H103,{5}, FALSE), TRUE)=TRUE,VLOOKUP(U624,Store_VAM!B2:H271,{5}, FALSE),VLOOKUP(U624,Store_SRP!B2:H103,{5}, FALSE)), VLOOKUP(U624,Store_Showcase!B2:H134,{5}, FALSE))</f>
      </c>
      <c r="AF624">
        <f>IF(IFERROR(VLOOKUP(U624,Store_Showcase!B2:H134,{6}, FALSE), TRUE)=TRUE, IF(IFERROR(VLOOKUP(U624,Store_SRP!B2:H103,{6}, FALSE), TRUE)=TRUE,VLOOKUP(U624,Store_VAM!B2:H271,{6}, FALSE),VLOOKUP(U624,Store_SRP!B2:H103,{6}, FALSE)), VLOOKUP(U624,Store_Showcase!B2:H134,{6}, FALSE))</f>
      </c>
      <c r="AG624">
        <f>VLOOKUP(D624,Sku_Consolidated!A2:R948,18,FALSE)</f>
      </c>
      <c r="AH624">
        <f>VLOOKUP(D624,Sku_Consolidated!A2:S948,19,FALSE)</f>
      </c>
      <c r="AI624">
        <f>VLOOKUP(D624,Sku_Consolidated!A2:T948,20,FALSE)</f>
      </c>
    </row>
    <row r="625" spans="1:35" x14ac:dyDescent="0.25">
      <c r="A625">
        <v>2024</v>
      </c>
      <c r="B625" t="s">
        <v>30</v>
      </c>
      <c r="C625" t="s">
        <v>31</v>
      </c>
      <c r="D625">
        <v>22848</v>
      </c>
      <c r="E625" t="s">
        <v>723</v>
      </c>
      <c r="F625" s="12" t="s">
        <v>155</v>
      </c>
      <c r="G625" s="12" t="s">
        <v>155</v>
      </c>
      <c r="H625" t="s">
        <v>10</v>
      </c>
      <c r="I625" s="13" t="s">
        <v>1081</v>
      </c>
      <c r="J625" s="13">
        <f>IF(H625="EA", I625, 0)</f>
      </c>
      <c r="K625" s="13">
        <f>IF(H625="KG", I625, I625 * VLOOKUP(D625,Sku_Consolidated!A2:U948,21,FALSE))</f>
      </c>
      <c r="L625" s="14" t="s">
        <v>36</v>
      </c>
      <c r="M625">
        <v>88</v>
      </c>
      <c r="N625" s="14" t="s">
        <v>1082</v>
      </c>
      <c r="O625" s="14" t="s">
        <v>1083</v>
      </c>
      <c r="P625" s="14" t="s">
        <v>36</v>
      </c>
      <c r="Q625" s="14" t="s">
        <v>1083</v>
      </c>
      <c r="R625">
        <f>IF(IFERROR(VLOOKUP(U625,Store_Showcase!B2:H134,7, FALSE), TRUE)=TRUE, IF(IFERROR(VLOOKUP(U625,Store_SRP!B2:H103,7, FALSE), TRUE)=TRUE,VLOOKUP(U625,Store_VAM!B2:H271,7, FALSE),VLOOKUP(U625,Store_SRP!B2:H103,7, FALSE)), VLOOKUP(U625,Store_Showcase!B2:H134,7, FALSE))</f>
      </c>
      <c r="S625">
        <f>IF(IFERROR(VLOOKUP(U625,Store_Showcase!B2:K134,10, FALSE), TRUE)=TRUE, IF(IFERROR(VLOOKUP(U625,Store_SRP!B2:K103,10, FALSE), TRUE)=TRUE,VLOOKUP(U625,Store_VAM!B2:K271,10, FALSE),VLOOKUP(U625,Store_SRP!B2:K103,10, FALSE)), VLOOKUP(U625,Store_Showcase!B2:K134,10, FALSE))</f>
      </c>
      <c r="T625">
        <f>IF(VLOOKUP(D625,Sku_Consolidated!A2:S948,19,FALSE)="SHOWCASE", VLOOKUP(U625,Store_Showcase!B2:L134,11, FALSE), IF(VLOOKUP(D625,Sku_Consolidated!A2:S948,19,FALSE)="VAM",VLOOKUP(U625,Store_VAM!B2:L271,11, FALSE),VLOOKUP(U625,Store_SRP!B2:L103,11, FALSE)))</f>
      </c>
      <c r="U625" s="14">
        <v>2002</v>
      </c>
      <c r="V625">
        <f>IF(VLOOKUP(D625,Sku_Consolidated!A2:S948,19,FALSE)="SHOWCASE", VLOOKUP(U625,Store_Showcase!B2:C134,2, FALSE), IF(VLOOKUP(D625,Sku_Consolidated!A2:S948,19,FALSE)="VAM",VLOOKUP(U625,Store_VAM!B2:C271,2, FALSE),VLOOKUP(U625,Store_SRP!B2:C103,2, FALSE)))</f>
      </c>
      <c r="W625">
        <f>VLOOKUP(D625,Sku_Consolidated!A2:G948, 7, FALSE)</f>
      </c>
      <c r="X625">
        <f>VLOOKUP(D625,Sku_Consolidated!A2:K948, 11, FALSE)</f>
      </c>
      <c r="Y625">
        <f>VLOOKUP(D625,Sku_Consolidated!A2:H948, 8, FALSE)</f>
      </c>
      <c r="Z625">
        <f>VLOOKUP(D625,Sku_Consolidated!A2:I948, 9, FALSE)</f>
      </c>
      <c r="AA625" t="s">
        <v>41</v>
      </c>
      <c r="AB625">
        <f>VLOOKUP(D625,Sku_Consolidated!A2:E948, {5}, FALSE)</f>
      </c>
      <c r="AC625">
        <f>IF(VLOOKUP(D625,Sku_Consolidated!A2:S948,19,FALSE)="SHOWCASE", VLOOKUP(U625,Store_Showcase!B2:N134,13, FALSE), IF(VLOOKUP(D625,Sku_Consolidated!A2:S948,19,FALSE)="VAM",VLOOKUP(U625,Store_VAM!B2:N271,13, FALSE),VLOOKUP(U625,Store_SRP!B2:N103,13, FALSE)))</f>
      </c>
      <c r="AD625">
        <f>IF(IFERROR(AC625,TRUE)=TRUE, "-","OK")</f>
      </c>
      <c r="AE625">
        <f>IF(IFERROR(VLOOKUP(U625,Store_Showcase!B2:H134,{5}, FALSE), TRUE)=TRUE, IF(IFERROR(VLOOKUP(U625,Store_SRP!B2:H103,{5}, FALSE), TRUE)=TRUE,VLOOKUP(U625,Store_VAM!B2:H271,{5}, FALSE),VLOOKUP(U625,Store_SRP!B2:H103,{5}, FALSE)), VLOOKUP(U625,Store_Showcase!B2:H134,{5}, FALSE))</f>
      </c>
      <c r="AF625">
        <f>IF(IFERROR(VLOOKUP(U625,Store_Showcase!B2:H134,{6}, FALSE), TRUE)=TRUE, IF(IFERROR(VLOOKUP(U625,Store_SRP!B2:H103,{6}, FALSE), TRUE)=TRUE,VLOOKUP(U625,Store_VAM!B2:H271,{6}, FALSE),VLOOKUP(U625,Store_SRP!B2:H103,{6}, FALSE)), VLOOKUP(U625,Store_Showcase!B2:H134,{6}, FALSE))</f>
      </c>
      <c r="AG625">
        <f>VLOOKUP(D625,Sku_Consolidated!A2:R948,18,FALSE)</f>
      </c>
      <c r="AH625">
        <f>VLOOKUP(D625,Sku_Consolidated!A2:S948,19,FALSE)</f>
      </c>
      <c r="AI625">
        <f>VLOOKUP(D625,Sku_Consolidated!A2:T948,20,FALSE)</f>
      </c>
    </row>
    <row r="626" spans="1:35" x14ac:dyDescent="0.25">
      <c r="A626">
        <v>2024</v>
      </c>
      <c r="B626" t="s">
        <v>30</v>
      </c>
      <c r="C626" t="s">
        <v>31</v>
      </c>
      <c r="D626">
        <v>21825</v>
      </c>
      <c r="E626" t="s">
        <v>206</v>
      </c>
      <c r="F626" s="12" t="s">
        <v>92</v>
      </c>
      <c r="G626" s="12" t="s">
        <v>92</v>
      </c>
      <c r="H626" t="s">
        <v>10</v>
      </c>
      <c r="I626" s="13" t="s">
        <v>1084</v>
      </c>
      <c r="J626" s="13">
        <f>IF(H626="EA", I626, 0)</f>
      </c>
      <c r="K626" s="13">
        <f>IF(H626="KG", I626, I626 * VLOOKUP(D626,Sku_Consolidated!A2:U948,21,FALSE))</f>
      </c>
      <c r="L626" s="14" t="s">
        <v>36</v>
      </c>
      <c r="M626">
        <v>88</v>
      </c>
      <c r="N626" s="14" t="s">
        <v>1085</v>
      </c>
      <c r="O626" s="14" t="s">
        <v>1086</v>
      </c>
      <c r="P626" s="14" t="s">
        <v>36</v>
      </c>
      <c r="Q626" s="14" t="s">
        <v>1086</v>
      </c>
      <c r="R626">
        <f>IF(IFERROR(VLOOKUP(U626,Store_Showcase!B2:H134,7, FALSE), TRUE)=TRUE, IF(IFERROR(VLOOKUP(U626,Store_SRP!B2:H103,7, FALSE), TRUE)=TRUE,VLOOKUP(U626,Store_VAM!B2:H271,7, FALSE),VLOOKUP(U626,Store_SRP!B2:H103,7, FALSE)), VLOOKUP(U626,Store_Showcase!B2:H134,7, FALSE))</f>
      </c>
      <c r="S626">
        <f>IF(IFERROR(VLOOKUP(U626,Store_Showcase!B2:K134,10, FALSE), TRUE)=TRUE, IF(IFERROR(VLOOKUP(U626,Store_SRP!B2:K103,10, FALSE), TRUE)=TRUE,VLOOKUP(U626,Store_VAM!B2:K271,10, FALSE),VLOOKUP(U626,Store_SRP!B2:K103,10, FALSE)), VLOOKUP(U626,Store_Showcase!B2:K134,10, FALSE))</f>
      </c>
      <c r="T626">
        <f>IF(VLOOKUP(D626,Sku_Consolidated!A2:S948,19,FALSE)="SHOWCASE", VLOOKUP(U626,Store_Showcase!B2:L134,11, FALSE), IF(VLOOKUP(D626,Sku_Consolidated!A2:S948,19,FALSE)="VAM",VLOOKUP(U626,Store_VAM!B2:L271,11, FALSE),VLOOKUP(U626,Store_SRP!B2:L103,11, FALSE)))</f>
      </c>
      <c r="U626" s="14">
        <v>2002</v>
      </c>
      <c r="V626">
        <f>IF(VLOOKUP(D626,Sku_Consolidated!A2:S948,19,FALSE)="SHOWCASE", VLOOKUP(U626,Store_Showcase!B2:C134,2, FALSE), IF(VLOOKUP(D626,Sku_Consolidated!A2:S948,19,FALSE)="VAM",VLOOKUP(U626,Store_VAM!B2:C271,2, FALSE),VLOOKUP(U626,Store_SRP!B2:C103,2, FALSE)))</f>
      </c>
      <c r="W626">
        <f>VLOOKUP(D626,Sku_Consolidated!A2:G948, 7, FALSE)</f>
      </c>
      <c r="X626">
        <f>VLOOKUP(D626,Sku_Consolidated!A2:K948, 11, FALSE)</f>
      </c>
      <c r="Y626">
        <f>VLOOKUP(D626,Sku_Consolidated!A2:H948, 8, FALSE)</f>
      </c>
      <c r="Z626">
        <f>VLOOKUP(D626,Sku_Consolidated!A2:I948, 9, FALSE)</f>
      </c>
      <c r="AA626" t="s">
        <v>41</v>
      </c>
      <c r="AB626">
        <f>VLOOKUP(D626,Sku_Consolidated!A2:E948, {5}, FALSE)</f>
      </c>
      <c r="AC626">
        <f>IF(VLOOKUP(D626,Sku_Consolidated!A2:S948,19,FALSE)="SHOWCASE", VLOOKUP(U626,Store_Showcase!B2:N134,13, FALSE), IF(VLOOKUP(D626,Sku_Consolidated!A2:S948,19,FALSE)="VAM",VLOOKUP(U626,Store_VAM!B2:N271,13, FALSE),VLOOKUP(U626,Store_SRP!B2:N103,13, FALSE)))</f>
      </c>
      <c r="AD626">
        <f>IF(IFERROR(AC626,TRUE)=TRUE, "-","OK")</f>
      </c>
      <c r="AE626">
        <f>IF(IFERROR(VLOOKUP(U626,Store_Showcase!B2:H134,{5}, FALSE), TRUE)=TRUE, IF(IFERROR(VLOOKUP(U626,Store_SRP!B2:H103,{5}, FALSE), TRUE)=TRUE,VLOOKUP(U626,Store_VAM!B2:H271,{5}, FALSE),VLOOKUP(U626,Store_SRP!B2:H103,{5}, FALSE)), VLOOKUP(U626,Store_Showcase!B2:H134,{5}, FALSE))</f>
      </c>
      <c r="AF626">
        <f>IF(IFERROR(VLOOKUP(U626,Store_Showcase!B2:H134,{6}, FALSE), TRUE)=TRUE, IF(IFERROR(VLOOKUP(U626,Store_SRP!B2:H103,{6}, FALSE), TRUE)=TRUE,VLOOKUP(U626,Store_VAM!B2:H271,{6}, FALSE),VLOOKUP(U626,Store_SRP!B2:H103,{6}, FALSE)), VLOOKUP(U626,Store_Showcase!B2:H134,{6}, FALSE))</f>
      </c>
      <c r="AG626">
        <f>VLOOKUP(D626,Sku_Consolidated!A2:R948,18,FALSE)</f>
      </c>
      <c r="AH626">
        <f>VLOOKUP(D626,Sku_Consolidated!A2:S948,19,FALSE)</f>
      </c>
      <c r="AI626">
        <f>VLOOKUP(D626,Sku_Consolidated!A2:T948,20,FALSE)</f>
      </c>
    </row>
    <row r="627" spans="1:35" x14ac:dyDescent="0.25">
      <c r="A627">
        <v>2024</v>
      </c>
      <c r="B627" t="s">
        <v>30</v>
      </c>
      <c r="C627" t="s">
        <v>31</v>
      </c>
      <c r="D627">
        <v>21834</v>
      </c>
      <c r="E627" t="s">
        <v>216</v>
      </c>
      <c r="F627" s="12" t="s">
        <v>92</v>
      </c>
      <c r="G627" s="12" t="s">
        <v>92</v>
      </c>
      <c r="H627" t="s">
        <v>10</v>
      </c>
      <c r="I627" s="13" t="s">
        <v>1087</v>
      </c>
      <c r="J627" s="13">
        <f>IF(H627="EA", I627, 0)</f>
      </c>
      <c r="K627" s="13">
        <f>IF(H627="KG", I627, I627 * VLOOKUP(D627,Sku_Consolidated!A2:U948,21,FALSE))</f>
      </c>
      <c r="L627" s="14" t="s">
        <v>36</v>
      </c>
      <c r="M627">
        <v>88</v>
      </c>
      <c r="N627" s="14" t="s">
        <v>1088</v>
      </c>
      <c r="O627" s="14" t="s">
        <v>1089</v>
      </c>
      <c r="P627" s="14" t="s">
        <v>36</v>
      </c>
      <c r="Q627" s="14" t="s">
        <v>1089</v>
      </c>
      <c r="R627">
        <f>IF(IFERROR(VLOOKUP(U627,Store_Showcase!B2:H134,7, FALSE), TRUE)=TRUE, IF(IFERROR(VLOOKUP(U627,Store_SRP!B2:H103,7, FALSE), TRUE)=TRUE,VLOOKUP(U627,Store_VAM!B2:H271,7, FALSE),VLOOKUP(U627,Store_SRP!B2:H103,7, FALSE)), VLOOKUP(U627,Store_Showcase!B2:H134,7, FALSE))</f>
      </c>
      <c r="S627">
        <f>IF(IFERROR(VLOOKUP(U627,Store_Showcase!B2:K134,10, FALSE), TRUE)=TRUE, IF(IFERROR(VLOOKUP(U627,Store_SRP!B2:K103,10, FALSE), TRUE)=TRUE,VLOOKUP(U627,Store_VAM!B2:K271,10, FALSE),VLOOKUP(U627,Store_SRP!B2:K103,10, FALSE)), VLOOKUP(U627,Store_Showcase!B2:K134,10, FALSE))</f>
      </c>
      <c r="T627">
        <f>IF(VLOOKUP(D627,Sku_Consolidated!A2:S948,19,FALSE)="SHOWCASE", VLOOKUP(U627,Store_Showcase!B2:L134,11, FALSE), IF(VLOOKUP(D627,Sku_Consolidated!A2:S948,19,FALSE)="VAM",VLOOKUP(U627,Store_VAM!B2:L271,11, FALSE),VLOOKUP(U627,Store_SRP!B2:L103,11, FALSE)))</f>
      </c>
      <c r="U627" s="14">
        <v>2002</v>
      </c>
      <c r="V627">
        <f>IF(VLOOKUP(D627,Sku_Consolidated!A2:S948,19,FALSE)="SHOWCASE", VLOOKUP(U627,Store_Showcase!B2:C134,2, FALSE), IF(VLOOKUP(D627,Sku_Consolidated!A2:S948,19,FALSE)="VAM",VLOOKUP(U627,Store_VAM!B2:C271,2, FALSE),VLOOKUP(U627,Store_SRP!B2:C103,2, FALSE)))</f>
      </c>
      <c r="W627">
        <f>VLOOKUP(D627,Sku_Consolidated!A2:G948, 7, FALSE)</f>
      </c>
      <c r="X627">
        <f>VLOOKUP(D627,Sku_Consolidated!A2:K948, 11, FALSE)</f>
      </c>
      <c r="Y627">
        <f>VLOOKUP(D627,Sku_Consolidated!A2:H948, 8, FALSE)</f>
      </c>
      <c r="Z627">
        <f>VLOOKUP(D627,Sku_Consolidated!A2:I948, 9, FALSE)</f>
      </c>
      <c r="AA627" t="s">
        <v>41</v>
      </c>
      <c r="AB627">
        <f>VLOOKUP(D627,Sku_Consolidated!A2:E948, {5}, FALSE)</f>
      </c>
      <c r="AC627">
        <f>IF(VLOOKUP(D627,Sku_Consolidated!A2:S948,19,FALSE)="SHOWCASE", VLOOKUP(U627,Store_Showcase!B2:N134,13, FALSE), IF(VLOOKUP(D627,Sku_Consolidated!A2:S948,19,FALSE)="VAM",VLOOKUP(U627,Store_VAM!B2:N271,13, FALSE),VLOOKUP(U627,Store_SRP!B2:N103,13, FALSE)))</f>
      </c>
      <c r="AD627">
        <f>IF(IFERROR(AC627,TRUE)=TRUE, "-","OK")</f>
      </c>
      <c r="AE627">
        <f>IF(IFERROR(VLOOKUP(U627,Store_Showcase!B2:H134,{5}, FALSE), TRUE)=TRUE, IF(IFERROR(VLOOKUP(U627,Store_SRP!B2:H103,{5}, FALSE), TRUE)=TRUE,VLOOKUP(U627,Store_VAM!B2:H271,{5}, FALSE),VLOOKUP(U627,Store_SRP!B2:H103,{5}, FALSE)), VLOOKUP(U627,Store_Showcase!B2:H134,{5}, FALSE))</f>
      </c>
      <c r="AF627">
        <f>IF(IFERROR(VLOOKUP(U627,Store_Showcase!B2:H134,{6}, FALSE), TRUE)=TRUE, IF(IFERROR(VLOOKUP(U627,Store_SRP!B2:H103,{6}, FALSE), TRUE)=TRUE,VLOOKUP(U627,Store_VAM!B2:H271,{6}, FALSE),VLOOKUP(U627,Store_SRP!B2:H103,{6}, FALSE)), VLOOKUP(U627,Store_Showcase!B2:H134,{6}, FALSE))</f>
      </c>
      <c r="AG627">
        <f>VLOOKUP(D627,Sku_Consolidated!A2:R948,18,FALSE)</f>
      </c>
      <c r="AH627">
        <f>VLOOKUP(D627,Sku_Consolidated!A2:S948,19,FALSE)</f>
      </c>
      <c r="AI627">
        <f>VLOOKUP(D627,Sku_Consolidated!A2:T948,20,FALSE)</f>
      </c>
    </row>
    <row r="628" spans="1:35" x14ac:dyDescent="0.25">
      <c r="A628">
        <v>2024</v>
      </c>
      <c r="B628" t="s">
        <v>30</v>
      </c>
      <c r="C628" t="s">
        <v>31</v>
      </c>
      <c r="D628">
        <v>21837</v>
      </c>
      <c r="E628" t="s">
        <v>271</v>
      </c>
      <c r="F628" s="12" t="s">
        <v>92</v>
      </c>
      <c r="G628" s="12" t="s">
        <v>92</v>
      </c>
      <c r="H628" t="s">
        <v>10</v>
      </c>
      <c r="I628" s="13" t="s">
        <v>623</v>
      </c>
      <c r="J628" s="13">
        <f>IF(H628="EA", I628, 0)</f>
      </c>
      <c r="K628" s="13">
        <f>IF(H628="KG", I628, I628 * VLOOKUP(D628,Sku_Consolidated!A2:U948,21,FALSE))</f>
      </c>
      <c r="L628" s="14" t="s">
        <v>36</v>
      </c>
      <c r="M628">
        <v>88</v>
      </c>
      <c r="N628" s="14" t="s">
        <v>1090</v>
      </c>
      <c r="O628" s="14" t="s">
        <v>1091</v>
      </c>
      <c r="P628" s="14" t="s">
        <v>36</v>
      </c>
      <c r="Q628" s="14" t="s">
        <v>1091</v>
      </c>
      <c r="R628">
        <f>IF(IFERROR(VLOOKUP(U628,Store_Showcase!B2:H134,7, FALSE), TRUE)=TRUE, IF(IFERROR(VLOOKUP(U628,Store_SRP!B2:H103,7, FALSE), TRUE)=TRUE,VLOOKUP(U628,Store_VAM!B2:H271,7, FALSE),VLOOKUP(U628,Store_SRP!B2:H103,7, FALSE)), VLOOKUP(U628,Store_Showcase!B2:H134,7, FALSE))</f>
      </c>
      <c r="S628">
        <f>IF(IFERROR(VLOOKUP(U628,Store_Showcase!B2:K134,10, FALSE), TRUE)=TRUE, IF(IFERROR(VLOOKUP(U628,Store_SRP!B2:K103,10, FALSE), TRUE)=TRUE,VLOOKUP(U628,Store_VAM!B2:K271,10, FALSE),VLOOKUP(U628,Store_SRP!B2:K103,10, FALSE)), VLOOKUP(U628,Store_Showcase!B2:K134,10, FALSE))</f>
      </c>
      <c r="T628">
        <f>IF(VLOOKUP(D628,Sku_Consolidated!A2:S948,19,FALSE)="SHOWCASE", VLOOKUP(U628,Store_Showcase!B2:L134,11, FALSE), IF(VLOOKUP(D628,Sku_Consolidated!A2:S948,19,FALSE)="VAM",VLOOKUP(U628,Store_VAM!B2:L271,11, FALSE),VLOOKUP(U628,Store_SRP!B2:L103,11, FALSE)))</f>
      </c>
      <c r="U628" s="14">
        <v>2002</v>
      </c>
      <c r="V628">
        <f>IF(VLOOKUP(D628,Sku_Consolidated!A2:S948,19,FALSE)="SHOWCASE", VLOOKUP(U628,Store_Showcase!B2:C134,2, FALSE), IF(VLOOKUP(D628,Sku_Consolidated!A2:S948,19,FALSE)="VAM",VLOOKUP(U628,Store_VAM!B2:C271,2, FALSE),VLOOKUP(U628,Store_SRP!B2:C103,2, FALSE)))</f>
      </c>
      <c r="W628">
        <f>VLOOKUP(D628,Sku_Consolidated!A2:G948, 7, FALSE)</f>
      </c>
      <c r="X628">
        <f>VLOOKUP(D628,Sku_Consolidated!A2:K948, 11, FALSE)</f>
      </c>
      <c r="Y628">
        <f>VLOOKUP(D628,Sku_Consolidated!A2:H948, 8, FALSE)</f>
      </c>
      <c r="Z628">
        <f>VLOOKUP(D628,Sku_Consolidated!A2:I948, 9, FALSE)</f>
      </c>
      <c r="AA628" t="s">
        <v>41</v>
      </c>
      <c r="AB628">
        <f>VLOOKUP(D628,Sku_Consolidated!A2:E948, {5}, FALSE)</f>
      </c>
      <c r="AC628">
        <f>IF(VLOOKUP(D628,Sku_Consolidated!A2:S948,19,FALSE)="SHOWCASE", VLOOKUP(U628,Store_Showcase!B2:N134,13, FALSE), IF(VLOOKUP(D628,Sku_Consolidated!A2:S948,19,FALSE)="VAM",VLOOKUP(U628,Store_VAM!B2:N271,13, FALSE),VLOOKUP(U628,Store_SRP!B2:N103,13, FALSE)))</f>
      </c>
      <c r="AD628">
        <f>IF(IFERROR(AC628,TRUE)=TRUE, "-","OK")</f>
      </c>
      <c r="AE628">
        <f>IF(IFERROR(VLOOKUP(U628,Store_Showcase!B2:H134,{5}, FALSE), TRUE)=TRUE, IF(IFERROR(VLOOKUP(U628,Store_SRP!B2:H103,{5}, FALSE), TRUE)=TRUE,VLOOKUP(U628,Store_VAM!B2:H271,{5}, FALSE),VLOOKUP(U628,Store_SRP!B2:H103,{5}, FALSE)), VLOOKUP(U628,Store_Showcase!B2:H134,{5}, FALSE))</f>
      </c>
      <c r="AF628">
        <f>IF(IFERROR(VLOOKUP(U628,Store_Showcase!B2:H134,{6}, FALSE), TRUE)=TRUE, IF(IFERROR(VLOOKUP(U628,Store_SRP!B2:H103,{6}, FALSE), TRUE)=TRUE,VLOOKUP(U628,Store_VAM!B2:H271,{6}, FALSE),VLOOKUP(U628,Store_SRP!B2:H103,{6}, FALSE)), VLOOKUP(U628,Store_Showcase!B2:H134,{6}, FALSE))</f>
      </c>
      <c r="AG628">
        <f>VLOOKUP(D628,Sku_Consolidated!A2:R948,18,FALSE)</f>
      </c>
      <c r="AH628">
        <f>VLOOKUP(D628,Sku_Consolidated!A2:S948,19,FALSE)</f>
      </c>
      <c r="AI628">
        <f>VLOOKUP(D628,Sku_Consolidated!A2:T948,20,FALSE)</f>
      </c>
    </row>
    <row r="629" spans="1:35" x14ac:dyDescent="0.25">
      <c r="A629">
        <v>2024</v>
      </c>
      <c r="B629" t="s">
        <v>30</v>
      </c>
      <c r="C629" t="s">
        <v>31</v>
      </c>
      <c r="D629">
        <v>21841</v>
      </c>
      <c r="E629" t="s">
        <v>224</v>
      </c>
      <c r="F629" s="12" t="s">
        <v>92</v>
      </c>
      <c r="G629" s="12" t="s">
        <v>92</v>
      </c>
      <c r="H629" t="s">
        <v>10</v>
      </c>
      <c r="I629" s="13" t="s">
        <v>314</v>
      </c>
      <c r="J629" s="13">
        <f>IF(H629="EA", I629, 0)</f>
      </c>
      <c r="K629" s="13">
        <f>IF(H629="KG", I629, I629 * VLOOKUP(D629,Sku_Consolidated!A2:U948,21,FALSE))</f>
      </c>
      <c r="L629" s="14" t="s">
        <v>36</v>
      </c>
      <c r="M629">
        <v>88</v>
      </c>
      <c r="N629" s="14" t="s">
        <v>1092</v>
      </c>
      <c r="O629" s="14" t="s">
        <v>1093</v>
      </c>
      <c r="P629" s="14" t="s">
        <v>36</v>
      </c>
      <c r="Q629" s="14" t="s">
        <v>1093</v>
      </c>
      <c r="R629">
        <f>IF(IFERROR(VLOOKUP(U629,Store_Showcase!B2:H134,7, FALSE), TRUE)=TRUE, IF(IFERROR(VLOOKUP(U629,Store_SRP!B2:H103,7, FALSE), TRUE)=TRUE,VLOOKUP(U629,Store_VAM!B2:H271,7, FALSE),VLOOKUP(U629,Store_SRP!B2:H103,7, FALSE)), VLOOKUP(U629,Store_Showcase!B2:H134,7, FALSE))</f>
      </c>
      <c r="S629">
        <f>IF(IFERROR(VLOOKUP(U629,Store_Showcase!B2:K134,10, FALSE), TRUE)=TRUE, IF(IFERROR(VLOOKUP(U629,Store_SRP!B2:K103,10, FALSE), TRUE)=TRUE,VLOOKUP(U629,Store_VAM!B2:K271,10, FALSE),VLOOKUP(U629,Store_SRP!B2:K103,10, FALSE)), VLOOKUP(U629,Store_Showcase!B2:K134,10, FALSE))</f>
      </c>
      <c r="T629">
        <f>IF(VLOOKUP(D629,Sku_Consolidated!A2:S948,19,FALSE)="SHOWCASE", VLOOKUP(U629,Store_Showcase!B2:L134,11, FALSE), IF(VLOOKUP(D629,Sku_Consolidated!A2:S948,19,FALSE)="VAM",VLOOKUP(U629,Store_VAM!B2:L271,11, FALSE),VLOOKUP(U629,Store_SRP!B2:L103,11, FALSE)))</f>
      </c>
      <c r="U629" s="14">
        <v>2002</v>
      </c>
      <c r="V629">
        <f>IF(VLOOKUP(D629,Sku_Consolidated!A2:S948,19,FALSE)="SHOWCASE", VLOOKUP(U629,Store_Showcase!B2:C134,2, FALSE), IF(VLOOKUP(D629,Sku_Consolidated!A2:S948,19,FALSE)="VAM",VLOOKUP(U629,Store_VAM!B2:C271,2, FALSE),VLOOKUP(U629,Store_SRP!B2:C103,2, FALSE)))</f>
      </c>
      <c r="W629">
        <f>VLOOKUP(D629,Sku_Consolidated!A2:G948, 7, FALSE)</f>
      </c>
      <c r="X629">
        <f>VLOOKUP(D629,Sku_Consolidated!A2:K948, 11, FALSE)</f>
      </c>
      <c r="Y629">
        <f>VLOOKUP(D629,Sku_Consolidated!A2:H948, 8, FALSE)</f>
      </c>
      <c r="Z629">
        <f>VLOOKUP(D629,Sku_Consolidated!A2:I948, 9, FALSE)</f>
      </c>
      <c r="AA629" t="s">
        <v>41</v>
      </c>
      <c r="AB629">
        <f>VLOOKUP(D629,Sku_Consolidated!A2:E948, {5}, FALSE)</f>
      </c>
      <c r="AC629">
        <f>IF(VLOOKUP(D629,Sku_Consolidated!A2:S948,19,FALSE)="SHOWCASE", VLOOKUP(U629,Store_Showcase!B2:N134,13, FALSE), IF(VLOOKUP(D629,Sku_Consolidated!A2:S948,19,FALSE)="VAM",VLOOKUP(U629,Store_VAM!B2:N271,13, FALSE),VLOOKUP(U629,Store_SRP!B2:N103,13, FALSE)))</f>
      </c>
      <c r="AD629">
        <f>IF(IFERROR(AC629,TRUE)=TRUE, "-","OK")</f>
      </c>
      <c r="AE629">
        <f>IF(IFERROR(VLOOKUP(U629,Store_Showcase!B2:H134,{5}, FALSE), TRUE)=TRUE, IF(IFERROR(VLOOKUP(U629,Store_SRP!B2:H103,{5}, FALSE), TRUE)=TRUE,VLOOKUP(U629,Store_VAM!B2:H271,{5}, FALSE),VLOOKUP(U629,Store_SRP!B2:H103,{5}, FALSE)), VLOOKUP(U629,Store_Showcase!B2:H134,{5}, FALSE))</f>
      </c>
      <c r="AF629">
        <f>IF(IFERROR(VLOOKUP(U629,Store_Showcase!B2:H134,{6}, FALSE), TRUE)=TRUE, IF(IFERROR(VLOOKUP(U629,Store_SRP!B2:H103,{6}, FALSE), TRUE)=TRUE,VLOOKUP(U629,Store_VAM!B2:H271,{6}, FALSE),VLOOKUP(U629,Store_SRP!B2:H103,{6}, FALSE)), VLOOKUP(U629,Store_Showcase!B2:H134,{6}, FALSE))</f>
      </c>
      <c r="AG629">
        <f>VLOOKUP(D629,Sku_Consolidated!A2:R948,18,FALSE)</f>
      </c>
      <c r="AH629">
        <f>VLOOKUP(D629,Sku_Consolidated!A2:S948,19,FALSE)</f>
      </c>
      <c r="AI629">
        <f>VLOOKUP(D629,Sku_Consolidated!A2:T948,20,FALSE)</f>
      </c>
    </row>
    <row r="630" spans="1:35" x14ac:dyDescent="0.25">
      <c r="A630">
        <v>2024</v>
      </c>
      <c r="B630" t="s">
        <v>30</v>
      </c>
      <c r="C630" t="s">
        <v>31</v>
      </c>
      <c r="D630">
        <v>21844</v>
      </c>
      <c r="E630" t="s">
        <v>778</v>
      </c>
      <c r="F630" s="12" t="s">
        <v>92</v>
      </c>
      <c r="G630" s="12" t="s">
        <v>92</v>
      </c>
      <c r="H630" t="s">
        <v>10</v>
      </c>
      <c r="I630" s="13" t="s">
        <v>1094</v>
      </c>
      <c r="J630" s="13">
        <f>IF(H630="EA", I630, 0)</f>
      </c>
      <c r="K630" s="13">
        <f>IF(H630="KG", I630, I630 * VLOOKUP(D630,Sku_Consolidated!A2:U948,21,FALSE))</f>
      </c>
      <c r="L630" s="14" t="s">
        <v>36</v>
      </c>
      <c r="M630">
        <v>88</v>
      </c>
      <c r="N630" s="14" t="s">
        <v>1095</v>
      </c>
      <c r="O630" s="14" t="s">
        <v>1096</v>
      </c>
      <c r="P630" s="14" t="s">
        <v>36</v>
      </c>
      <c r="Q630" s="14" t="s">
        <v>1096</v>
      </c>
      <c r="R630">
        <f>IF(IFERROR(VLOOKUP(U630,Store_Showcase!B2:H134,7, FALSE), TRUE)=TRUE, IF(IFERROR(VLOOKUP(U630,Store_SRP!B2:H103,7, FALSE), TRUE)=TRUE,VLOOKUP(U630,Store_VAM!B2:H271,7, FALSE),VLOOKUP(U630,Store_SRP!B2:H103,7, FALSE)), VLOOKUP(U630,Store_Showcase!B2:H134,7, FALSE))</f>
      </c>
      <c r="S630">
        <f>IF(IFERROR(VLOOKUP(U630,Store_Showcase!B2:K134,10, FALSE), TRUE)=TRUE, IF(IFERROR(VLOOKUP(U630,Store_SRP!B2:K103,10, FALSE), TRUE)=TRUE,VLOOKUP(U630,Store_VAM!B2:K271,10, FALSE),VLOOKUP(U630,Store_SRP!B2:K103,10, FALSE)), VLOOKUP(U630,Store_Showcase!B2:K134,10, FALSE))</f>
      </c>
      <c r="T630">
        <f>IF(VLOOKUP(D630,Sku_Consolidated!A2:S948,19,FALSE)="SHOWCASE", VLOOKUP(U630,Store_Showcase!B2:L134,11, FALSE), IF(VLOOKUP(D630,Sku_Consolidated!A2:S948,19,FALSE)="VAM",VLOOKUP(U630,Store_VAM!B2:L271,11, FALSE),VLOOKUP(U630,Store_SRP!B2:L103,11, FALSE)))</f>
      </c>
      <c r="U630" s="14">
        <v>2002</v>
      </c>
      <c r="V630">
        <f>IF(VLOOKUP(D630,Sku_Consolidated!A2:S948,19,FALSE)="SHOWCASE", VLOOKUP(U630,Store_Showcase!B2:C134,2, FALSE), IF(VLOOKUP(D630,Sku_Consolidated!A2:S948,19,FALSE)="VAM",VLOOKUP(U630,Store_VAM!B2:C271,2, FALSE),VLOOKUP(U630,Store_SRP!B2:C103,2, FALSE)))</f>
      </c>
      <c r="W630">
        <f>VLOOKUP(D630,Sku_Consolidated!A2:G948, 7, FALSE)</f>
      </c>
      <c r="X630">
        <f>VLOOKUP(D630,Sku_Consolidated!A2:K948, 11, FALSE)</f>
      </c>
      <c r="Y630">
        <f>VLOOKUP(D630,Sku_Consolidated!A2:H948, 8, FALSE)</f>
      </c>
      <c r="Z630">
        <f>VLOOKUP(D630,Sku_Consolidated!A2:I948, 9, FALSE)</f>
      </c>
      <c r="AA630" t="s">
        <v>41</v>
      </c>
      <c r="AB630">
        <f>VLOOKUP(D630,Sku_Consolidated!A2:E948, {5}, FALSE)</f>
      </c>
      <c r="AC630">
        <f>IF(VLOOKUP(D630,Sku_Consolidated!A2:S948,19,FALSE)="SHOWCASE", VLOOKUP(U630,Store_Showcase!B2:N134,13, FALSE), IF(VLOOKUP(D630,Sku_Consolidated!A2:S948,19,FALSE)="VAM",VLOOKUP(U630,Store_VAM!B2:N271,13, FALSE),VLOOKUP(U630,Store_SRP!B2:N103,13, FALSE)))</f>
      </c>
      <c r="AD630">
        <f>IF(IFERROR(AC630,TRUE)=TRUE, "-","OK")</f>
      </c>
      <c r="AE630">
        <f>IF(IFERROR(VLOOKUP(U630,Store_Showcase!B2:H134,{5}, FALSE), TRUE)=TRUE, IF(IFERROR(VLOOKUP(U630,Store_SRP!B2:H103,{5}, FALSE), TRUE)=TRUE,VLOOKUP(U630,Store_VAM!B2:H271,{5}, FALSE),VLOOKUP(U630,Store_SRP!B2:H103,{5}, FALSE)), VLOOKUP(U630,Store_Showcase!B2:H134,{5}, FALSE))</f>
      </c>
      <c r="AF630">
        <f>IF(IFERROR(VLOOKUP(U630,Store_Showcase!B2:H134,{6}, FALSE), TRUE)=TRUE, IF(IFERROR(VLOOKUP(U630,Store_SRP!B2:H103,{6}, FALSE), TRUE)=TRUE,VLOOKUP(U630,Store_VAM!B2:H271,{6}, FALSE),VLOOKUP(U630,Store_SRP!B2:H103,{6}, FALSE)), VLOOKUP(U630,Store_Showcase!B2:H134,{6}, FALSE))</f>
      </c>
      <c r="AG630">
        <f>VLOOKUP(D630,Sku_Consolidated!A2:R948,18,FALSE)</f>
      </c>
      <c r="AH630">
        <f>VLOOKUP(D630,Sku_Consolidated!A2:S948,19,FALSE)</f>
      </c>
      <c r="AI630">
        <f>VLOOKUP(D630,Sku_Consolidated!A2:T948,20,FALSE)</f>
      </c>
    </row>
    <row r="631" spans="1:35" x14ac:dyDescent="0.25">
      <c r="A631">
        <v>2024</v>
      </c>
      <c r="B631" t="s">
        <v>30</v>
      </c>
      <c r="C631" t="s">
        <v>31</v>
      </c>
      <c r="D631">
        <v>21845</v>
      </c>
      <c r="E631" t="s">
        <v>288</v>
      </c>
      <c r="F631" s="12" t="s">
        <v>92</v>
      </c>
      <c r="G631" s="12" t="s">
        <v>92</v>
      </c>
      <c r="H631" t="s">
        <v>10</v>
      </c>
      <c r="I631" s="13" t="s">
        <v>873</v>
      </c>
      <c r="J631" s="13">
        <f>IF(H631="EA", I631, 0)</f>
      </c>
      <c r="K631" s="13">
        <f>IF(H631="KG", I631, I631 * VLOOKUP(D631,Sku_Consolidated!A2:U948,21,FALSE))</f>
      </c>
      <c r="L631" s="14" t="s">
        <v>36</v>
      </c>
      <c r="M631">
        <v>88</v>
      </c>
      <c r="N631" s="14" t="s">
        <v>1097</v>
      </c>
      <c r="O631" s="14" t="s">
        <v>1098</v>
      </c>
      <c r="P631" s="14" t="s">
        <v>36</v>
      </c>
      <c r="Q631" s="14" t="s">
        <v>1098</v>
      </c>
      <c r="R631">
        <f>IF(IFERROR(VLOOKUP(U631,Store_Showcase!B2:H134,7, FALSE), TRUE)=TRUE, IF(IFERROR(VLOOKUP(U631,Store_SRP!B2:H103,7, FALSE), TRUE)=TRUE,VLOOKUP(U631,Store_VAM!B2:H271,7, FALSE),VLOOKUP(U631,Store_SRP!B2:H103,7, FALSE)), VLOOKUP(U631,Store_Showcase!B2:H134,7, FALSE))</f>
      </c>
      <c r="S631">
        <f>IF(IFERROR(VLOOKUP(U631,Store_Showcase!B2:K134,10, FALSE), TRUE)=TRUE, IF(IFERROR(VLOOKUP(U631,Store_SRP!B2:K103,10, FALSE), TRUE)=TRUE,VLOOKUP(U631,Store_VAM!B2:K271,10, FALSE),VLOOKUP(U631,Store_SRP!B2:K103,10, FALSE)), VLOOKUP(U631,Store_Showcase!B2:K134,10, FALSE))</f>
      </c>
      <c r="T631">
        <f>IF(VLOOKUP(D631,Sku_Consolidated!A2:S948,19,FALSE)="SHOWCASE", VLOOKUP(U631,Store_Showcase!B2:L134,11, FALSE), IF(VLOOKUP(D631,Sku_Consolidated!A2:S948,19,FALSE)="VAM",VLOOKUP(U631,Store_VAM!B2:L271,11, FALSE),VLOOKUP(U631,Store_SRP!B2:L103,11, FALSE)))</f>
      </c>
      <c r="U631" s="14">
        <v>2002</v>
      </c>
      <c r="V631">
        <f>IF(VLOOKUP(D631,Sku_Consolidated!A2:S948,19,FALSE)="SHOWCASE", VLOOKUP(U631,Store_Showcase!B2:C134,2, FALSE), IF(VLOOKUP(D631,Sku_Consolidated!A2:S948,19,FALSE)="VAM",VLOOKUP(U631,Store_VAM!B2:C271,2, FALSE),VLOOKUP(U631,Store_SRP!B2:C103,2, FALSE)))</f>
      </c>
      <c r="W631">
        <f>VLOOKUP(D631,Sku_Consolidated!A2:G948, 7, FALSE)</f>
      </c>
      <c r="X631">
        <f>VLOOKUP(D631,Sku_Consolidated!A2:K948, 11, FALSE)</f>
      </c>
      <c r="Y631">
        <f>VLOOKUP(D631,Sku_Consolidated!A2:H948, 8, FALSE)</f>
      </c>
      <c r="Z631">
        <f>VLOOKUP(D631,Sku_Consolidated!A2:I948, 9, FALSE)</f>
      </c>
      <c r="AA631" t="s">
        <v>41</v>
      </c>
      <c r="AB631">
        <f>VLOOKUP(D631,Sku_Consolidated!A2:E948, {5}, FALSE)</f>
      </c>
      <c r="AC631">
        <f>IF(VLOOKUP(D631,Sku_Consolidated!A2:S948,19,FALSE)="SHOWCASE", VLOOKUP(U631,Store_Showcase!B2:N134,13, FALSE), IF(VLOOKUP(D631,Sku_Consolidated!A2:S948,19,FALSE)="VAM",VLOOKUP(U631,Store_VAM!B2:N271,13, FALSE),VLOOKUP(U631,Store_SRP!B2:N103,13, FALSE)))</f>
      </c>
      <c r="AD631">
        <f>IF(IFERROR(AC631,TRUE)=TRUE, "-","OK")</f>
      </c>
      <c r="AE631">
        <f>IF(IFERROR(VLOOKUP(U631,Store_Showcase!B2:H134,{5}, FALSE), TRUE)=TRUE, IF(IFERROR(VLOOKUP(U631,Store_SRP!B2:H103,{5}, FALSE), TRUE)=TRUE,VLOOKUP(U631,Store_VAM!B2:H271,{5}, FALSE),VLOOKUP(U631,Store_SRP!B2:H103,{5}, FALSE)), VLOOKUP(U631,Store_Showcase!B2:H134,{5}, FALSE))</f>
      </c>
      <c r="AF631">
        <f>IF(IFERROR(VLOOKUP(U631,Store_Showcase!B2:H134,{6}, FALSE), TRUE)=TRUE, IF(IFERROR(VLOOKUP(U631,Store_SRP!B2:H103,{6}, FALSE), TRUE)=TRUE,VLOOKUP(U631,Store_VAM!B2:H271,{6}, FALSE),VLOOKUP(U631,Store_SRP!B2:H103,{6}, FALSE)), VLOOKUP(U631,Store_Showcase!B2:H134,{6}, FALSE))</f>
      </c>
      <c r="AG631">
        <f>VLOOKUP(D631,Sku_Consolidated!A2:R948,18,FALSE)</f>
      </c>
      <c r="AH631">
        <f>VLOOKUP(D631,Sku_Consolidated!A2:S948,19,FALSE)</f>
      </c>
      <c r="AI631">
        <f>VLOOKUP(D631,Sku_Consolidated!A2:T948,20,FALSE)</f>
      </c>
    </row>
    <row r="632" spans="1:35" x14ac:dyDescent="0.25">
      <c r="A632">
        <v>2024</v>
      </c>
      <c r="B632" t="s">
        <v>30</v>
      </c>
      <c r="C632" t="s">
        <v>31</v>
      </c>
      <c r="D632">
        <v>21851</v>
      </c>
      <c r="E632" t="s">
        <v>232</v>
      </c>
      <c r="F632" s="12" t="s">
        <v>92</v>
      </c>
      <c r="G632" s="12" t="s">
        <v>92</v>
      </c>
      <c r="H632" t="s">
        <v>10</v>
      </c>
      <c r="I632" s="13" t="s">
        <v>1034</v>
      </c>
      <c r="J632" s="13">
        <f>IF(H632="EA", I632, 0)</f>
      </c>
      <c r="K632" s="13">
        <f>IF(H632="KG", I632, I632 * VLOOKUP(D632,Sku_Consolidated!A2:U948,21,FALSE))</f>
      </c>
      <c r="L632" s="14" t="s">
        <v>36</v>
      </c>
      <c r="M632">
        <v>88</v>
      </c>
      <c r="N632" s="14" t="s">
        <v>1099</v>
      </c>
      <c r="O632" s="14" t="s">
        <v>1100</v>
      </c>
      <c r="P632" s="14" t="s">
        <v>36</v>
      </c>
      <c r="Q632" s="14" t="s">
        <v>1100</v>
      </c>
      <c r="R632">
        <f>IF(IFERROR(VLOOKUP(U632,Store_Showcase!B2:H134,7, FALSE), TRUE)=TRUE, IF(IFERROR(VLOOKUP(U632,Store_SRP!B2:H103,7, FALSE), TRUE)=TRUE,VLOOKUP(U632,Store_VAM!B2:H271,7, FALSE),VLOOKUP(U632,Store_SRP!B2:H103,7, FALSE)), VLOOKUP(U632,Store_Showcase!B2:H134,7, FALSE))</f>
      </c>
      <c r="S632">
        <f>IF(IFERROR(VLOOKUP(U632,Store_Showcase!B2:K134,10, FALSE), TRUE)=TRUE, IF(IFERROR(VLOOKUP(U632,Store_SRP!B2:K103,10, FALSE), TRUE)=TRUE,VLOOKUP(U632,Store_VAM!B2:K271,10, FALSE),VLOOKUP(U632,Store_SRP!B2:K103,10, FALSE)), VLOOKUP(U632,Store_Showcase!B2:K134,10, FALSE))</f>
      </c>
      <c r="T632">
        <f>IF(VLOOKUP(D632,Sku_Consolidated!A2:S948,19,FALSE)="SHOWCASE", VLOOKUP(U632,Store_Showcase!B2:L134,11, FALSE), IF(VLOOKUP(D632,Sku_Consolidated!A2:S948,19,FALSE)="VAM",VLOOKUP(U632,Store_VAM!B2:L271,11, FALSE),VLOOKUP(U632,Store_SRP!B2:L103,11, FALSE)))</f>
      </c>
      <c r="U632" s="14">
        <v>2002</v>
      </c>
      <c r="V632">
        <f>IF(VLOOKUP(D632,Sku_Consolidated!A2:S948,19,FALSE)="SHOWCASE", VLOOKUP(U632,Store_Showcase!B2:C134,2, FALSE), IF(VLOOKUP(D632,Sku_Consolidated!A2:S948,19,FALSE)="VAM",VLOOKUP(U632,Store_VAM!B2:C271,2, FALSE),VLOOKUP(U632,Store_SRP!B2:C103,2, FALSE)))</f>
      </c>
      <c r="W632">
        <f>VLOOKUP(D632,Sku_Consolidated!A2:G948, 7, FALSE)</f>
      </c>
      <c r="X632">
        <f>VLOOKUP(D632,Sku_Consolidated!A2:K948, 11, FALSE)</f>
      </c>
      <c r="Y632">
        <f>VLOOKUP(D632,Sku_Consolidated!A2:H948, 8, FALSE)</f>
      </c>
      <c r="Z632">
        <f>VLOOKUP(D632,Sku_Consolidated!A2:I948, 9, FALSE)</f>
      </c>
      <c r="AA632" t="s">
        <v>41</v>
      </c>
      <c r="AB632">
        <f>VLOOKUP(D632,Sku_Consolidated!A2:E948, {5}, FALSE)</f>
      </c>
      <c r="AC632">
        <f>IF(VLOOKUP(D632,Sku_Consolidated!A2:S948,19,FALSE)="SHOWCASE", VLOOKUP(U632,Store_Showcase!B2:N134,13, FALSE), IF(VLOOKUP(D632,Sku_Consolidated!A2:S948,19,FALSE)="VAM",VLOOKUP(U632,Store_VAM!B2:N271,13, FALSE),VLOOKUP(U632,Store_SRP!B2:N103,13, FALSE)))</f>
      </c>
      <c r="AD632">
        <f>IF(IFERROR(AC632,TRUE)=TRUE, "-","OK")</f>
      </c>
      <c r="AE632">
        <f>IF(IFERROR(VLOOKUP(U632,Store_Showcase!B2:H134,{5}, FALSE), TRUE)=TRUE, IF(IFERROR(VLOOKUP(U632,Store_SRP!B2:H103,{5}, FALSE), TRUE)=TRUE,VLOOKUP(U632,Store_VAM!B2:H271,{5}, FALSE),VLOOKUP(U632,Store_SRP!B2:H103,{5}, FALSE)), VLOOKUP(U632,Store_Showcase!B2:H134,{5}, FALSE))</f>
      </c>
      <c r="AF632">
        <f>IF(IFERROR(VLOOKUP(U632,Store_Showcase!B2:H134,{6}, FALSE), TRUE)=TRUE, IF(IFERROR(VLOOKUP(U632,Store_SRP!B2:H103,{6}, FALSE), TRUE)=TRUE,VLOOKUP(U632,Store_VAM!B2:H271,{6}, FALSE),VLOOKUP(U632,Store_SRP!B2:H103,{6}, FALSE)), VLOOKUP(U632,Store_Showcase!B2:H134,{6}, FALSE))</f>
      </c>
      <c r="AG632">
        <f>VLOOKUP(D632,Sku_Consolidated!A2:R948,18,FALSE)</f>
      </c>
      <c r="AH632">
        <f>VLOOKUP(D632,Sku_Consolidated!A2:S948,19,FALSE)</f>
      </c>
      <c r="AI632">
        <f>VLOOKUP(D632,Sku_Consolidated!A2:T948,20,FALSE)</f>
      </c>
    </row>
    <row r="633" spans="1:35" x14ac:dyDescent="0.25">
      <c r="A633">
        <v>2024</v>
      </c>
      <c r="B633" t="s">
        <v>30</v>
      </c>
      <c r="C633" t="s">
        <v>31</v>
      </c>
      <c r="D633">
        <v>21866</v>
      </c>
      <c r="E633" t="s">
        <v>240</v>
      </c>
      <c r="F633" s="12" t="s">
        <v>92</v>
      </c>
      <c r="G633" s="12" t="s">
        <v>92</v>
      </c>
      <c r="H633" t="s">
        <v>10</v>
      </c>
      <c r="I633" s="13" t="s">
        <v>1101</v>
      </c>
      <c r="J633" s="13">
        <f>IF(H633="EA", I633, 0)</f>
      </c>
      <c r="K633" s="13">
        <f>IF(H633="KG", I633, I633 * VLOOKUP(D633,Sku_Consolidated!A2:U948,21,FALSE))</f>
      </c>
      <c r="L633" s="14" t="s">
        <v>36</v>
      </c>
      <c r="M633">
        <v>88</v>
      </c>
      <c r="N633" s="14" t="s">
        <v>1102</v>
      </c>
      <c r="O633" s="14" t="s">
        <v>1103</v>
      </c>
      <c r="P633" s="14" t="s">
        <v>36</v>
      </c>
      <c r="Q633" s="14" t="s">
        <v>1103</v>
      </c>
      <c r="R633">
        <f>IF(IFERROR(VLOOKUP(U633,Store_Showcase!B2:H134,7, FALSE), TRUE)=TRUE, IF(IFERROR(VLOOKUP(U633,Store_SRP!B2:H103,7, FALSE), TRUE)=TRUE,VLOOKUP(U633,Store_VAM!B2:H271,7, FALSE),VLOOKUP(U633,Store_SRP!B2:H103,7, FALSE)), VLOOKUP(U633,Store_Showcase!B2:H134,7, FALSE))</f>
      </c>
      <c r="S633">
        <f>IF(IFERROR(VLOOKUP(U633,Store_Showcase!B2:K134,10, FALSE), TRUE)=TRUE, IF(IFERROR(VLOOKUP(U633,Store_SRP!B2:K103,10, FALSE), TRUE)=TRUE,VLOOKUP(U633,Store_VAM!B2:K271,10, FALSE),VLOOKUP(U633,Store_SRP!B2:K103,10, FALSE)), VLOOKUP(U633,Store_Showcase!B2:K134,10, FALSE))</f>
      </c>
      <c r="T633">
        <f>IF(VLOOKUP(D633,Sku_Consolidated!A2:S948,19,FALSE)="SHOWCASE", VLOOKUP(U633,Store_Showcase!B2:L134,11, FALSE), IF(VLOOKUP(D633,Sku_Consolidated!A2:S948,19,FALSE)="VAM",VLOOKUP(U633,Store_VAM!B2:L271,11, FALSE),VLOOKUP(U633,Store_SRP!B2:L103,11, FALSE)))</f>
      </c>
      <c r="U633" s="14">
        <v>2002</v>
      </c>
      <c r="V633">
        <f>IF(VLOOKUP(D633,Sku_Consolidated!A2:S948,19,FALSE)="SHOWCASE", VLOOKUP(U633,Store_Showcase!B2:C134,2, FALSE), IF(VLOOKUP(D633,Sku_Consolidated!A2:S948,19,FALSE)="VAM",VLOOKUP(U633,Store_VAM!B2:C271,2, FALSE),VLOOKUP(U633,Store_SRP!B2:C103,2, FALSE)))</f>
      </c>
      <c r="W633">
        <f>VLOOKUP(D633,Sku_Consolidated!A2:G948, 7, FALSE)</f>
      </c>
      <c r="X633">
        <f>VLOOKUP(D633,Sku_Consolidated!A2:K948, 11, FALSE)</f>
      </c>
      <c r="Y633">
        <f>VLOOKUP(D633,Sku_Consolidated!A2:H948, 8, FALSE)</f>
      </c>
      <c r="Z633">
        <f>VLOOKUP(D633,Sku_Consolidated!A2:I948, 9, FALSE)</f>
      </c>
      <c r="AA633" t="s">
        <v>41</v>
      </c>
      <c r="AB633">
        <f>VLOOKUP(D633,Sku_Consolidated!A2:E948, {5}, FALSE)</f>
      </c>
      <c r="AC633">
        <f>IF(VLOOKUP(D633,Sku_Consolidated!A2:S948,19,FALSE)="SHOWCASE", VLOOKUP(U633,Store_Showcase!B2:N134,13, FALSE), IF(VLOOKUP(D633,Sku_Consolidated!A2:S948,19,FALSE)="VAM",VLOOKUP(U633,Store_VAM!B2:N271,13, FALSE),VLOOKUP(U633,Store_SRP!B2:N103,13, FALSE)))</f>
      </c>
      <c r="AD633">
        <f>IF(IFERROR(AC633,TRUE)=TRUE, "-","OK")</f>
      </c>
      <c r="AE633">
        <f>IF(IFERROR(VLOOKUP(U633,Store_Showcase!B2:H134,{5}, FALSE), TRUE)=TRUE, IF(IFERROR(VLOOKUP(U633,Store_SRP!B2:H103,{5}, FALSE), TRUE)=TRUE,VLOOKUP(U633,Store_VAM!B2:H271,{5}, FALSE),VLOOKUP(U633,Store_SRP!B2:H103,{5}, FALSE)), VLOOKUP(U633,Store_Showcase!B2:H134,{5}, FALSE))</f>
      </c>
      <c r="AF633">
        <f>IF(IFERROR(VLOOKUP(U633,Store_Showcase!B2:H134,{6}, FALSE), TRUE)=TRUE, IF(IFERROR(VLOOKUP(U633,Store_SRP!B2:H103,{6}, FALSE), TRUE)=TRUE,VLOOKUP(U633,Store_VAM!B2:H271,{6}, FALSE),VLOOKUP(U633,Store_SRP!B2:H103,{6}, FALSE)), VLOOKUP(U633,Store_Showcase!B2:H134,{6}, FALSE))</f>
      </c>
      <c r="AG633">
        <f>VLOOKUP(D633,Sku_Consolidated!A2:R948,18,FALSE)</f>
      </c>
      <c r="AH633">
        <f>VLOOKUP(D633,Sku_Consolidated!A2:S948,19,FALSE)</f>
      </c>
      <c r="AI633">
        <f>VLOOKUP(D633,Sku_Consolidated!A2:T948,20,FALSE)</f>
      </c>
    </row>
    <row r="634" spans="1:35" x14ac:dyDescent="0.25">
      <c r="A634">
        <v>2024</v>
      </c>
      <c r="B634" t="s">
        <v>30</v>
      </c>
      <c r="C634" t="s">
        <v>31</v>
      </c>
      <c r="D634">
        <v>21892</v>
      </c>
      <c r="E634" t="s">
        <v>244</v>
      </c>
      <c r="F634" s="12" t="s">
        <v>92</v>
      </c>
      <c r="G634" s="12" t="s">
        <v>92</v>
      </c>
      <c r="H634" t="s">
        <v>10</v>
      </c>
      <c r="I634" s="13" t="s">
        <v>1104</v>
      </c>
      <c r="J634" s="13">
        <f>IF(H634="EA", I634, 0)</f>
      </c>
      <c r="K634" s="13">
        <f>IF(H634="KG", I634, I634 * VLOOKUP(D634,Sku_Consolidated!A2:U948,21,FALSE))</f>
      </c>
      <c r="L634" s="14" t="s">
        <v>36</v>
      </c>
      <c r="M634">
        <v>88</v>
      </c>
      <c r="N634" s="14" t="s">
        <v>1105</v>
      </c>
      <c r="O634" s="14" t="s">
        <v>1106</v>
      </c>
      <c r="P634" s="14" t="s">
        <v>36</v>
      </c>
      <c r="Q634" s="14" t="s">
        <v>1106</v>
      </c>
      <c r="R634">
        <f>IF(IFERROR(VLOOKUP(U634,Store_Showcase!B2:H134,7, FALSE), TRUE)=TRUE, IF(IFERROR(VLOOKUP(U634,Store_SRP!B2:H103,7, FALSE), TRUE)=TRUE,VLOOKUP(U634,Store_VAM!B2:H271,7, FALSE),VLOOKUP(U634,Store_SRP!B2:H103,7, FALSE)), VLOOKUP(U634,Store_Showcase!B2:H134,7, FALSE))</f>
      </c>
      <c r="S634">
        <f>IF(IFERROR(VLOOKUP(U634,Store_Showcase!B2:K134,10, FALSE), TRUE)=TRUE, IF(IFERROR(VLOOKUP(U634,Store_SRP!B2:K103,10, FALSE), TRUE)=TRUE,VLOOKUP(U634,Store_VAM!B2:K271,10, FALSE),VLOOKUP(U634,Store_SRP!B2:K103,10, FALSE)), VLOOKUP(U634,Store_Showcase!B2:K134,10, FALSE))</f>
      </c>
      <c r="T634">
        <f>IF(VLOOKUP(D634,Sku_Consolidated!A2:S948,19,FALSE)="SHOWCASE", VLOOKUP(U634,Store_Showcase!B2:L134,11, FALSE), IF(VLOOKUP(D634,Sku_Consolidated!A2:S948,19,FALSE)="VAM",VLOOKUP(U634,Store_VAM!B2:L271,11, FALSE),VLOOKUP(U634,Store_SRP!B2:L103,11, FALSE)))</f>
      </c>
      <c r="U634" s="14">
        <v>2002</v>
      </c>
      <c r="V634">
        <f>IF(VLOOKUP(D634,Sku_Consolidated!A2:S948,19,FALSE)="SHOWCASE", VLOOKUP(U634,Store_Showcase!B2:C134,2, FALSE), IF(VLOOKUP(D634,Sku_Consolidated!A2:S948,19,FALSE)="VAM",VLOOKUP(U634,Store_VAM!B2:C271,2, FALSE),VLOOKUP(U634,Store_SRP!B2:C103,2, FALSE)))</f>
      </c>
      <c r="W634">
        <f>VLOOKUP(D634,Sku_Consolidated!A2:G948, 7, FALSE)</f>
      </c>
      <c r="X634">
        <f>VLOOKUP(D634,Sku_Consolidated!A2:K948, 11, FALSE)</f>
      </c>
      <c r="Y634">
        <f>VLOOKUP(D634,Sku_Consolidated!A2:H948, 8, FALSE)</f>
      </c>
      <c r="Z634">
        <f>VLOOKUP(D634,Sku_Consolidated!A2:I948, 9, FALSE)</f>
      </c>
      <c r="AA634" t="s">
        <v>41</v>
      </c>
      <c r="AB634">
        <f>VLOOKUP(D634,Sku_Consolidated!A2:E948, {5}, FALSE)</f>
      </c>
      <c r="AC634">
        <f>IF(VLOOKUP(D634,Sku_Consolidated!A2:S948,19,FALSE)="SHOWCASE", VLOOKUP(U634,Store_Showcase!B2:N134,13, FALSE), IF(VLOOKUP(D634,Sku_Consolidated!A2:S948,19,FALSE)="VAM",VLOOKUP(U634,Store_VAM!B2:N271,13, FALSE),VLOOKUP(U634,Store_SRP!B2:N103,13, FALSE)))</f>
      </c>
      <c r="AD634">
        <f>IF(IFERROR(AC634,TRUE)=TRUE, "-","OK")</f>
      </c>
      <c r="AE634">
        <f>IF(IFERROR(VLOOKUP(U634,Store_Showcase!B2:H134,{5}, FALSE), TRUE)=TRUE, IF(IFERROR(VLOOKUP(U634,Store_SRP!B2:H103,{5}, FALSE), TRUE)=TRUE,VLOOKUP(U634,Store_VAM!B2:H271,{5}, FALSE),VLOOKUP(U634,Store_SRP!B2:H103,{5}, FALSE)), VLOOKUP(U634,Store_Showcase!B2:H134,{5}, FALSE))</f>
      </c>
      <c r="AF634">
        <f>IF(IFERROR(VLOOKUP(U634,Store_Showcase!B2:H134,{6}, FALSE), TRUE)=TRUE, IF(IFERROR(VLOOKUP(U634,Store_SRP!B2:H103,{6}, FALSE), TRUE)=TRUE,VLOOKUP(U634,Store_VAM!B2:H271,{6}, FALSE),VLOOKUP(U634,Store_SRP!B2:H103,{6}, FALSE)), VLOOKUP(U634,Store_Showcase!B2:H134,{6}, FALSE))</f>
      </c>
      <c r="AG634">
        <f>VLOOKUP(D634,Sku_Consolidated!A2:R948,18,FALSE)</f>
      </c>
      <c r="AH634">
        <f>VLOOKUP(D634,Sku_Consolidated!A2:S948,19,FALSE)</f>
      </c>
      <c r="AI634">
        <f>VLOOKUP(D634,Sku_Consolidated!A2:T948,20,FALSE)</f>
      </c>
    </row>
    <row r="635" spans="1:35" x14ac:dyDescent="0.25">
      <c r="A635">
        <v>2024</v>
      </c>
      <c r="B635" t="s">
        <v>30</v>
      </c>
      <c r="C635" t="s">
        <v>31</v>
      </c>
      <c r="D635">
        <v>21923</v>
      </c>
      <c r="E635" t="s">
        <v>248</v>
      </c>
      <c r="F635" s="12" t="s">
        <v>92</v>
      </c>
      <c r="G635" s="12" t="s">
        <v>92</v>
      </c>
      <c r="H635" t="s">
        <v>10</v>
      </c>
      <c r="I635" s="13" t="s">
        <v>425</v>
      </c>
      <c r="J635" s="13">
        <f>IF(H635="EA", I635, 0)</f>
      </c>
      <c r="K635" s="13">
        <f>IF(H635="KG", I635, I635 * VLOOKUP(D635,Sku_Consolidated!A2:U948,21,FALSE))</f>
      </c>
      <c r="L635" s="14" t="s">
        <v>36</v>
      </c>
      <c r="M635">
        <v>86</v>
      </c>
      <c r="N635" s="14" t="s">
        <v>1107</v>
      </c>
      <c r="O635" s="14" t="s">
        <v>1108</v>
      </c>
      <c r="P635" s="14" t="s">
        <v>36</v>
      </c>
      <c r="Q635" s="14" t="s">
        <v>1108</v>
      </c>
      <c r="R635">
        <f>IF(IFERROR(VLOOKUP(U635,Store_Showcase!B2:H134,7, FALSE), TRUE)=TRUE, IF(IFERROR(VLOOKUP(U635,Store_SRP!B2:H103,7, FALSE), TRUE)=TRUE,VLOOKUP(U635,Store_VAM!B2:H271,7, FALSE),VLOOKUP(U635,Store_SRP!B2:H103,7, FALSE)), VLOOKUP(U635,Store_Showcase!B2:H134,7, FALSE))</f>
      </c>
      <c r="S635">
        <f>IF(IFERROR(VLOOKUP(U635,Store_Showcase!B2:K134,10, FALSE), TRUE)=TRUE, IF(IFERROR(VLOOKUP(U635,Store_SRP!B2:K103,10, FALSE), TRUE)=TRUE,VLOOKUP(U635,Store_VAM!B2:K271,10, FALSE),VLOOKUP(U635,Store_SRP!B2:K103,10, FALSE)), VLOOKUP(U635,Store_Showcase!B2:K134,10, FALSE))</f>
      </c>
      <c r="T635">
        <f>IF(VLOOKUP(D635,Sku_Consolidated!A2:S948,19,FALSE)="SHOWCASE", VLOOKUP(U635,Store_Showcase!B2:L134,11, FALSE), IF(VLOOKUP(D635,Sku_Consolidated!A2:S948,19,FALSE)="VAM",VLOOKUP(U635,Store_VAM!B2:L271,11, FALSE),VLOOKUP(U635,Store_SRP!B2:L103,11, FALSE)))</f>
      </c>
      <c r="U635" s="14">
        <v>2002</v>
      </c>
      <c r="V635">
        <f>IF(VLOOKUP(D635,Sku_Consolidated!A2:S948,19,FALSE)="SHOWCASE", VLOOKUP(U635,Store_Showcase!B2:C134,2, FALSE), IF(VLOOKUP(D635,Sku_Consolidated!A2:S948,19,FALSE)="VAM",VLOOKUP(U635,Store_VAM!B2:C271,2, FALSE),VLOOKUP(U635,Store_SRP!B2:C103,2, FALSE)))</f>
      </c>
      <c r="W635">
        <f>VLOOKUP(D635,Sku_Consolidated!A2:G948, 7, FALSE)</f>
      </c>
      <c r="X635">
        <f>VLOOKUP(D635,Sku_Consolidated!A2:K948, 11, FALSE)</f>
      </c>
      <c r="Y635">
        <f>VLOOKUP(D635,Sku_Consolidated!A2:H948, 8, FALSE)</f>
      </c>
      <c r="Z635">
        <f>VLOOKUP(D635,Sku_Consolidated!A2:I948, 9, FALSE)</f>
      </c>
      <c r="AA635" t="s">
        <v>41</v>
      </c>
      <c r="AB635">
        <f>VLOOKUP(D635,Sku_Consolidated!A2:E948, {5}, FALSE)</f>
      </c>
      <c r="AC635">
        <f>IF(VLOOKUP(D635,Sku_Consolidated!A2:S948,19,FALSE)="SHOWCASE", VLOOKUP(U635,Store_Showcase!B2:N134,13, FALSE), IF(VLOOKUP(D635,Sku_Consolidated!A2:S948,19,FALSE)="VAM",VLOOKUP(U635,Store_VAM!B2:N271,13, FALSE),VLOOKUP(U635,Store_SRP!B2:N103,13, FALSE)))</f>
      </c>
      <c r="AD635">
        <f>IF(IFERROR(AC635,TRUE)=TRUE, "-","OK")</f>
      </c>
      <c r="AE635">
        <f>IF(IFERROR(VLOOKUP(U635,Store_Showcase!B2:H134,{5}, FALSE), TRUE)=TRUE, IF(IFERROR(VLOOKUP(U635,Store_SRP!B2:H103,{5}, FALSE), TRUE)=TRUE,VLOOKUP(U635,Store_VAM!B2:H271,{5}, FALSE),VLOOKUP(U635,Store_SRP!B2:H103,{5}, FALSE)), VLOOKUP(U635,Store_Showcase!B2:H134,{5}, FALSE))</f>
      </c>
      <c r="AF635">
        <f>IF(IFERROR(VLOOKUP(U635,Store_Showcase!B2:H134,{6}, FALSE), TRUE)=TRUE, IF(IFERROR(VLOOKUP(U635,Store_SRP!B2:H103,{6}, FALSE), TRUE)=TRUE,VLOOKUP(U635,Store_VAM!B2:H271,{6}, FALSE),VLOOKUP(U635,Store_SRP!B2:H103,{6}, FALSE)), VLOOKUP(U635,Store_Showcase!B2:H134,{6}, FALSE))</f>
      </c>
      <c r="AG635">
        <f>VLOOKUP(D635,Sku_Consolidated!A2:R948,18,FALSE)</f>
      </c>
      <c r="AH635">
        <f>VLOOKUP(D635,Sku_Consolidated!A2:S948,19,FALSE)</f>
      </c>
      <c r="AI635">
        <f>VLOOKUP(D635,Sku_Consolidated!A2:T948,20,FALSE)</f>
      </c>
    </row>
    <row r="636" spans="1:35" x14ac:dyDescent="0.25">
      <c r="A636">
        <v>2024</v>
      </c>
      <c r="B636" t="s">
        <v>30</v>
      </c>
      <c r="C636" t="s">
        <v>31</v>
      </c>
      <c r="D636">
        <v>22850</v>
      </c>
      <c r="E636" t="s">
        <v>1109</v>
      </c>
      <c r="F636" s="12" t="s">
        <v>92</v>
      </c>
      <c r="G636" s="12" t="s">
        <v>92</v>
      </c>
      <c r="H636" t="s">
        <v>10</v>
      </c>
      <c r="I636" s="13" t="s">
        <v>623</v>
      </c>
      <c r="J636" s="13">
        <f>IF(H636="EA", I636, 0)</f>
      </c>
      <c r="K636" s="13">
        <f>IF(H636="KG", I636, I636 * VLOOKUP(D636,Sku_Consolidated!A2:U948,21,FALSE))</f>
      </c>
      <c r="L636" s="14" t="s">
        <v>36</v>
      </c>
      <c r="M636">
        <v>88</v>
      </c>
      <c r="N636" s="14" t="s">
        <v>1110</v>
      </c>
      <c r="O636" s="14" t="s">
        <v>1111</v>
      </c>
      <c r="P636" s="14" t="s">
        <v>36</v>
      </c>
      <c r="Q636" s="14" t="s">
        <v>1111</v>
      </c>
      <c r="R636">
        <f>IF(IFERROR(VLOOKUP(U636,Store_Showcase!B2:H134,7, FALSE), TRUE)=TRUE, IF(IFERROR(VLOOKUP(U636,Store_SRP!B2:H103,7, FALSE), TRUE)=TRUE,VLOOKUP(U636,Store_VAM!B2:H271,7, FALSE),VLOOKUP(U636,Store_SRP!B2:H103,7, FALSE)), VLOOKUP(U636,Store_Showcase!B2:H134,7, FALSE))</f>
      </c>
      <c r="S636">
        <f>IF(IFERROR(VLOOKUP(U636,Store_Showcase!B2:K134,10, FALSE), TRUE)=TRUE, IF(IFERROR(VLOOKUP(U636,Store_SRP!B2:K103,10, FALSE), TRUE)=TRUE,VLOOKUP(U636,Store_VAM!B2:K271,10, FALSE),VLOOKUP(U636,Store_SRP!B2:K103,10, FALSE)), VLOOKUP(U636,Store_Showcase!B2:K134,10, FALSE))</f>
      </c>
      <c r="T636">
        <f>IF(VLOOKUP(D636,Sku_Consolidated!A2:S948,19,FALSE)="SHOWCASE", VLOOKUP(U636,Store_Showcase!B2:L134,11, FALSE), IF(VLOOKUP(D636,Sku_Consolidated!A2:S948,19,FALSE)="VAM",VLOOKUP(U636,Store_VAM!B2:L271,11, FALSE),VLOOKUP(U636,Store_SRP!B2:L103,11, FALSE)))</f>
      </c>
      <c r="U636" s="14">
        <v>2002</v>
      </c>
      <c r="V636">
        <f>IF(VLOOKUP(D636,Sku_Consolidated!A2:S948,19,FALSE)="SHOWCASE", VLOOKUP(U636,Store_Showcase!B2:C134,2, FALSE), IF(VLOOKUP(D636,Sku_Consolidated!A2:S948,19,FALSE)="VAM",VLOOKUP(U636,Store_VAM!B2:C271,2, FALSE),VLOOKUP(U636,Store_SRP!B2:C103,2, FALSE)))</f>
      </c>
      <c r="W636">
        <f>VLOOKUP(D636,Sku_Consolidated!A2:G948, 7, FALSE)</f>
      </c>
      <c r="X636">
        <f>VLOOKUP(D636,Sku_Consolidated!A2:K948, 11, FALSE)</f>
      </c>
      <c r="Y636">
        <f>VLOOKUP(D636,Sku_Consolidated!A2:H948, 8, FALSE)</f>
      </c>
      <c r="Z636">
        <f>VLOOKUP(D636,Sku_Consolidated!A2:I948, 9, FALSE)</f>
      </c>
      <c r="AA636" t="s">
        <v>41</v>
      </c>
      <c r="AB636">
        <f>VLOOKUP(D636,Sku_Consolidated!A2:E948, {5}, FALSE)</f>
      </c>
      <c r="AC636">
        <f>IF(VLOOKUP(D636,Sku_Consolidated!A2:S948,19,FALSE)="SHOWCASE", VLOOKUP(U636,Store_Showcase!B2:N134,13, FALSE), IF(VLOOKUP(D636,Sku_Consolidated!A2:S948,19,FALSE)="VAM",VLOOKUP(U636,Store_VAM!B2:N271,13, FALSE),VLOOKUP(U636,Store_SRP!B2:N103,13, FALSE)))</f>
      </c>
      <c r="AD636">
        <f>IF(IFERROR(AC636,TRUE)=TRUE, "-","OK")</f>
      </c>
      <c r="AE636">
        <f>IF(IFERROR(VLOOKUP(U636,Store_Showcase!B2:H134,{5}, FALSE), TRUE)=TRUE, IF(IFERROR(VLOOKUP(U636,Store_SRP!B2:H103,{5}, FALSE), TRUE)=TRUE,VLOOKUP(U636,Store_VAM!B2:H271,{5}, FALSE),VLOOKUP(U636,Store_SRP!B2:H103,{5}, FALSE)), VLOOKUP(U636,Store_Showcase!B2:H134,{5}, FALSE))</f>
      </c>
      <c r="AF636">
        <f>IF(IFERROR(VLOOKUP(U636,Store_Showcase!B2:H134,{6}, FALSE), TRUE)=TRUE, IF(IFERROR(VLOOKUP(U636,Store_SRP!B2:H103,{6}, FALSE), TRUE)=TRUE,VLOOKUP(U636,Store_VAM!B2:H271,{6}, FALSE),VLOOKUP(U636,Store_SRP!B2:H103,{6}, FALSE)), VLOOKUP(U636,Store_Showcase!B2:H134,{6}, FALSE))</f>
      </c>
      <c r="AG636">
        <f>VLOOKUP(D636,Sku_Consolidated!A2:R948,18,FALSE)</f>
      </c>
      <c r="AH636">
        <f>VLOOKUP(D636,Sku_Consolidated!A2:S948,19,FALSE)</f>
      </c>
      <c r="AI636">
        <f>VLOOKUP(D636,Sku_Consolidated!A2:T948,20,FALSE)</f>
      </c>
    </row>
    <row r="637" spans="1:35" x14ac:dyDescent="0.25">
      <c r="A637">
        <v>2024</v>
      </c>
      <c r="B637" t="s">
        <v>30</v>
      </c>
      <c r="C637" t="s">
        <v>31</v>
      </c>
      <c r="D637">
        <v>21825</v>
      </c>
      <c r="E637" t="s">
        <v>206</v>
      </c>
      <c r="F637" s="12" t="s">
        <v>113</v>
      </c>
      <c r="G637" s="12" t="s">
        <v>113</v>
      </c>
      <c r="H637" t="s">
        <v>10</v>
      </c>
      <c r="I637" s="13" t="s">
        <v>1112</v>
      </c>
      <c r="J637" s="13">
        <f>IF(H637="EA", I637, 0)</f>
      </c>
      <c r="K637" s="13">
        <f>IF(H637="KG", I637, I637 * VLOOKUP(D637,Sku_Consolidated!A2:U948,21,FALSE))</f>
      </c>
      <c r="L637" s="14" t="s">
        <v>36</v>
      </c>
      <c r="M637">
        <v>88</v>
      </c>
      <c r="N637" s="14" t="s">
        <v>1113</v>
      </c>
      <c r="O637" s="14" t="s">
        <v>1114</v>
      </c>
      <c r="P637" s="14" t="s">
        <v>36</v>
      </c>
      <c r="Q637" s="14" t="s">
        <v>1114</v>
      </c>
      <c r="R637">
        <f>IF(IFERROR(VLOOKUP(U637,Store_Showcase!B2:H134,7, FALSE), TRUE)=TRUE, IF(IFERROR(VLOOKUP(U637,Store_SRP!B2:H103,7, FALSE), TRUE)=TRUE,VLOOKUP(U637,Store_VAM!B2:H271,7, FALSE),VLOOKUP(U637,Store_SRP!B2:H103,7, FALSE)), VLOOKUP(U637,Store_Showcase!B2:H134,7, FALSE))</f>
      </c>
      <c r="S637">
        <f>IF(IFERROR(VLOOKUP(U637,Store_Showcase!B2:K134,10, FALSE), TRUE)=TRUE, IF(IFERROR(VLOOKUP(U637,Store_SRP!B2:K103,10, FALSE), TRUE)=TRUE,VLOOKUP(U637,Store_VAM!B2:K271,10, FALSE),VLOOKUP(U637,Store_SRP!B2:K103,10, FALSE)), VLOOKUP(U637,Store_Showcase!B2:K134,10, FALSE))</f>
      </c>
      <c r="T637">
        <f>IF(VLOOKUP(D637,Sku_Consolidated!A2:S948,19,FALSE)="SHOWCASE", VLOOKUP(U637,Store_Showcase!B2:L134,11, FALSE), IF(VLOOKUP(D637,Sku_Consolidated!A2:S948,19,FALSE)="VAM",VLOOKUP(U637,Store_VAM!B2:L271,11, FALSE),VLOOKUP(U637,Store_SRP!B2:L103,11, FALSE)))</f>
      </c>
      <c r="U637" s="14">
        <v>2002</v>
      </c>
      <c r="V637">
        <f>IF(VLOOKUP(D637,Sku_Consolidated!A2:S948,19,FALSE)="SHOWCASE", VLOOKUP(U637,Store_Showcase!B2:C134,2, FALSE), IF(VLOOKUP(D637,Sku_Consolidated!A2:S948,19,FALSE)="VAM",VLOOKUP(U637,Store_VAM!B2:C271,2, FALSE),VLOOKUP(U637,Store_SRP!B2:C103,2, FALSE)))</f>
      </c>
      <c r="W637">
        <f>VLOOKUP(D637,Sku_Consolidated!A2:G948, 7, FALSE)</f>
      </c>
      <c r="X637">
        <f>VLOOKUP(D637,Sku_Consolidated!A2:K948, 11, FALSE)</f>
      </c>
      <c r="Y637">
        <f>VLOOKUP(D637,Sku_Consolidated!A2:H948, 8, FALSE)</f>
      </c>
      <c r="Z637">
        <f>VLOOKUP(D637,Sku_Consolidated!A2:I948, 9, FALSE)</f>
      </c>
      <c r="AA637" t="s">
        <v>41</v>
      </c>
      <c r="AB637">
        <f>VLOOKUP(D637,Sku_Consolidated!A2:E948, {5}, FALSE)</f>
      </c>
      <c r="AC637">
        <f>IF(VLOOKUP(D637,Sku_Consolidated!A2:S948,19,FALSE)="SHOWCASE", VLOOKUP(U637,Store_Showcase!B2:N134,13, FALSE), IF(VLOOKUP(D637,Sku_Consolidated!A2:S948,19,FALSE)="VAM",VLOOKUP(U637,Store_VAM!B2:N271,13, FALSE),VLOOKUP(U637,Store_SRP!B2:N103,13, FALSE)))</f>
      </c>
      <c r="AD637">
        <f>IF(IFERROR(AC637,TRUE)=TRUE, "-","OK")</f>
      </c>
      <c r="AE637">
        <f>IF(IFERROR(VLOOKUP(U637,Store_Showcase!B2:H134,{5}, FALSE), TRUE)=TRUE, IF(IFERROR(VLOOKUP(U637,Store_SRP!B2:H103,{5}, FALSE), TRUE)=TRUE,VLOOKUP(U637,Store_VAM!B2:H271,{5}, FALSE),VLOOKUP(U637,Store_SRP!B2:H103,{5}, FALSE)), VLOOKUP(U637,Store_Showcase!B2:H134,{5}, FALSE))</f>
      </c>
      <c r="AF637">
        <f>IF(IFERROR(VLOOKUP(U637,Store_Showcase!B2:H134,{6}, FALSE), TRUE)=TRUE, IF(IFERROR(VLOOKUP(U637,Store_SRP!B2:H103,{6}, FALSE), TRUE)=TRUE,VLOOKUP(U637,Store_VAM!B2:H271,{6}, FALSE),VLOOKUP(U637,Store_SRP!B2:H103,{6}, FALSE)), VLOOKUP(U637,Store_Showcase!B2:H134,{6}, FALSE))</f>
      </c>
      <c r="AG637">
        <f>VLOOKUP(D637,Sku_Consolidated!A2:R948,18,FALSE)</f>
      </c>
      <c r="AH637">
        <f>VLOOKUP(D637,Sku_Consolidated!A2:S948,19,FALSE)</f>
      </c>
      <c r="AI637">
        <f>VLOOKUP(D637,Sku_Consolidated!A2:T948,20,FALSE)</f>
      </c>
    </row>
    <row r="638" spans="1:35" x14ac:dyDescent="0.25">
      <c r="A638">
        <v>2024</v>
      </c>
      <c r="B638" t="s">
        <v>30</v>
      </c>
      <c r="C638" t="s">
        <v>31</v>
      </c>
      <c r="D638">
        <v>21826</v>
      </c>
      <c r="E638" t="s">
        <v>416</v>
      </c>
      <c r="F638" s="12" t="s">
        <v>113</v>
      </c>
      <c r="G638" s="12" t="s">
        <v>113</v>
      </c>
      <c r="H638" t="s">
        <v>10</v>
      </c>
      <c r="I638" s="13" t="s">
        <v>1115</v>
      </c>
      <c r="J638" s="13">
        <f>IF(H638="EA", I638, 0)</f>
      </c>
      <c r="K638" s="13">
        <f>IF(H638="KG", I638, I638 * VLOOKUP(D638,Sku_Consolidated!A2:U948,21,FALSE))</f>
      </c>
      <c r="L638" s="14" t="s">
        <v>36</v>
      </c>
      <c r="M638">
        <v>88</v>
      </c>
      <c r="N638" s="14" t="s">
        <v>1116</v>
      </c>
      <c r="O638" s="14" t="s">
        <v>1117</v>
      </c>
      <c r="P638" s="14" t="s">
        <v>36</v>
      </c>
      <c r="Q638" s="14" t="s">
        <v>1117</v>
      </c>
      <c r="R638">
        <f>IF(IFERROR(VLOOKUP(U638,Store_Showcase!B2:H134,7, FALSE), TRUE)=TRUE, IF(IFERROR(VLOOKUP(U638,Store_SRP!B2:H103,7, FALSE), TRUE)=TRUE,VLOOKUP(U638,Store_VAM!B2:H271,7, FALSE),VLOOKUP(U638,Store_SRP!B2:H103,7, FALSE)), VLOOKUP(U638,Store_Showcase!B2:H134,7, FALSE))</f>
      </c>
      <c r="S638">
        <f>IF(IFERROR(VLOOKUP(U638,Store_Showcase!B2:K134,10, FALSE), TRUE)=TRUE, IF(IFERROR(VLOOKUP(U638,Store_SRP!B2:K103,10, FALSE), TRUE)=TRUE,VLOOKUP(U638,Store_VAM!B2:K271,10, FALSE),VLOOKUP(U638,Store_SRP!B2:K103,10, FALSE)), VLOOKUP(U638,Store_Showcase!B2:K134,10, FALSE))</f>
      </c>
      <c r="T638">
        <f>IF(VLOOKUP(D638,Sku_Consolidated!A2:S948,19,FALSE)="SHOWCASE", VLOOKUP(U638,Store_Showcase!B2:L134,11, FALSE), IF(VLOOKUP(D638,Sku_Consolidated!A2:S948,19,FALSE)="VAM",VLOOKUP(U638,Store_VAM!B2:L271,11, FALSE),VLOOKUP(U638,Store_SRP!B2:L103,11, FALSE)))</f>
      </c>
      <c r="U638" s="14">
        <v>2002</v>
      </c>
      <c r="V638">
        <f>IF(VLOOKUP(D638,Sku_Consolidated!A2:S948,19,FALSE)="SHOWCASE", VLOOKUP(U638,Store_Showcase!B2:C134,2, FALSE), IF(VLOOKUP(D638,Sku_Consolidated!A2:S948,19,FALSE)="VAM",VLOOKUP(U638,Store_VAM!B2:C271,2, FALSE),VLOOKUP(U638,Store_SRP!B2:C103,2, FALSE)))</f>
      </c>
      <c r="W638">
        <f>VLOOKUP(D638,Sku_Consolidated!A2:G948, 7, FALSE)</f>
      </c>
      <c r="X638">
        <f>VLOOKUP(D638,Sku_Consolidated!A2:K948, 11, FALSE)</f>
      </c>
      <c r="Y638">
        <f>VLOOKUP(D638,Sku_Consolidated!A2:H948, 8, FALSE)</f>
      </c>
      <c r="Z638">
        <f>VLOOKUP(D638,Sku_Consolidated!A2:I948, 9, FALSE)</f>
      </c>
      <c r="AA638" t="s">
        <v>41</v>
      </c>
      <c r="AB638">
        <f>VLOOKUP(D638,Sku_Consolidated!A2:E948, {5}, FALSE)</f>
      </c>
      <c r="AC638">
        <f>IF(VLOOKUP(D638,Sku_Consolidated!A2:S948,19,FALSE)="SHOWCASE", VLOOKUP(U638,Store_Showcase!B2:N134,13, FALSE), IF(VLOOKUP(D638,Sku_Consolidated!A2:S948,19,FALSE)="VAM",VLOOKUP(U638,Store_VAM!B2:N271,13, FALSE),VLOOKUP(U638,Store_SRP!B2:N103,13, FALSE)))</f>
      </c>
      <c r="AD638">
        <f>IF(IFERROR(AC638,TRUE)=TRUE, "-","OK")</f>
      </c>
      <c r="AE638">
        <f>IF(IFERROR(VLOOKUP(U638,Store_Showcase!B2:H134,{5}, FALSE), TRUE)=TRUE, IF(IFERROR(VLOOKUP(U638,Store_SRP!B2:H103,{5}, FALSE), TRUE)=TRUE,VLOOKUP(U638,Store_VAM!B2:H271,{5}, FALSE),VLOOKUP(U638,Store_SRP!B2:H103,{5}, FALSE)), VLOOKUP(U638,Store_Showcase!B2:H134,{5}, FALSE))</f>
      </c>
      <c r="AF638">
        <f>IF(IFERROR(VLOOKUP(U638,Store_Showcase!B2:H134,{6}, FALSE), TRUE)=TRUE, IF(IFERROR(VLOOKUP(U638,Store_SRP!B2:H103,{6}, FALSE), TRUE)=TRUE,VLOOKUP(U638,Store_VAM!B2:H271,{6}, FALSE),VLOOKUP(U638,Store_SRP!B2:H103,{6}, FALSE)), VLOOKUP(U638,Store_Showcase!B2:H134,{6}, FALSE))</f>
      </c>
      <c r="AG638">
        <f>VLOOKUP(D638,Sku_Consolidated!A2:R948,18,FALSE)</f>
      </c>
      <c r="AH638">
        <f>VLOOKUP(D638,Sku_Consolidated!A2:S948,19,FALSE)</f>
      </c>
      <c r="AI638">
        <f>VLOOKUP(D638,Sku_Consolidated!A2:T948,20,FALSE)</f>
      </c>
    </row>
    <row r="639" spans="1:35" x14ac:dyDescent="0.25">
      <c r="A639">
        <v>2024</v>
      </c>
      <c r="B639" t="s">
        <v>30</v>
      </c>
      <c r="C639" t="s">
        <v>31</v>
      </c>
      <c r="D639">
        <v>21832</v>
      </c>
      <c r="E639" t="s">
        <v>264</v>
      </c>
      <c r="F639" s="12" t="s">
        <v>113</v>
      </c>
      <c r="G639" s="12" t="s">
        <v>113</v>
      </c>
      <c r="H639" t="s">
        <v>10</v>
      </c>
      <c r="I639" s="13" t="s">
        <v>1118</v>
      </c>
      <c r="J639" s="13">
        <f>IF(H639="EA", I639, 0)</f>
      </c>
      <c r="K639" s="13">
        <f>IF(H639="KG", I639, I639 * VLOOKUP(D639,Sku_Consolidated!A2:U948,21,FALSE))</f>
      </c>
      <c r="L639" s="14" t="s">
        <v>36</v>
      </c>
      <c r="M639">
        <v>88</v>
      </c>
      <c r="N639" s="14" t="s">
        <v>1119</v>
      </c>
      <c r="O639" s="14" t="s">
        <v>1120</v>
      </c>
      <c r="P639" s="14" t="s">
        <v>36</v>
      </c>
      <c r="Q639" s="14" t="s">
        <v>1120</v>
      </c>
      <c r="R639">
        <f>IF(IFERROR(VLOOKUP(U639,Store_Showcase!B2:H134,7, FALSE), TRUE)=TRUE, IF(IFERROR(VLOOKUP(U639,Store_SRP!B2:H103,7, FALSE), TRUE)=TRUE,VLOOKUP(U639,Store_VAM!B2:H271,7, FALSE),VLOOKUP(U639,Store_SRP!B2:H103,7, FALSE)), VLOOKUP(U639,Store_Showcase!B2:H134,7, FALSE))</f>
      </c>
      <c r="S639">
        <f>IF(IFERROR(VLOOKUP(U639,Store_Showcase!B2:K134,10, FALSE), TRUE)=TRUE, IF(IFERROR(VLOOKUP(U639,Store_SRP!B2:K103,10, FALSE), TRUE)=TRUE,VLOOKUP(U639,Store_VAM!B2:K271,10, FALSE),VLOOKUP(U639,Store_SRP!B2:K103,10, FALSE)), VLOOKUP(U639,Store_Showcase!B2:K134,10, FALSE))</f>
      </c>
      <c r="T639">
        <f>IF(VLOOKUP(D639,Sku_Consolidated!A2:S948,19,FALSE)="SHOWCASE", VLOOKUP(U639,Store_Showcase!B2:L134,11, FALSE), IF(VLOOKUP(D639,Sku_Consolidated!A2:S948,19,FALSE)="VAM",VLOOKUP(U639,Store_VAM!B2:L271,11, FALSE),VLOOKUP(U639,Store_SRP!B2:L103,11, FALSE)))</f>
      </c>
      <c r="U639" s="14">
        <v>2002</v>
      </c>
      <c r="V639">
        <f>IF(VLOOKUP(D639,Sku_Consolidated!A2:S948,19,FALSE)="SHOWCASE", VLOOKUP(U639,Store_Showcase!B2:C134,2, FALSE), IF(VLOOKUP(D639,Sku_Consolidated!A2:S948,19,FALSE)="VAM",VLOOKUP(U639,Store_VAM!B2:C271,2, FALSE),VLOOKUP(U639,Store_SRP!B2:C103,2, FALSE)))</f>
      </c>
      <c r="W639">
        <f>VLOOKUP(D639,Sku_Consolidated!A2:G948, 7, FALSE)</f>
      </c>
      <c r="X639">
        <f>VLOOKUP(D639,Sku_Consolidated!A2:K948, 11, FALSE)</f>
      </c>
      <c r="Y639">
        <f>VLOOKUP(D639,Sku_Consolidated!A2:H948, 8, FALSE)</f>
      </c>
      <c r="Z639">
        <f>VLOOKUP(D639,Sku_Consolidated!A2:I948, 9, FALSE)</f>
      </c>
      <c r="AA639" t="s">
        <v>41</v>
      </c>
      <c r="AB639">
        <f>VLOOKUP(D639,Sku_Consolidated!A2:E948, {5}, FALSE)</f>
      </c>
      <c r="AC639">
        <f>IF(VLOOKUP(D639,Sku_Consolidated!A2:S948,19,FALSE)="SHOWCASE", VLOOKUP(U639,Store_Showcase!B2:N134,13, FALSE), IF(VLOOKUP(D639,Sku_Consolidated!A2:S948,19,FALSE)="VAM",VLOOKUP(U639,Store_VAM!B2:N271,13, FALSE),VLOOKUP(U639,Store_SRP!B2:N103,13, FALSE)))</f>
      </c>
      <c r="AD639">
        <f>IF(IFERROR(AC639,TRUE)=TRUE, "-","OK")</f>
      </c>
      <c r="AE639">
        <f>IF(IFERROR(VLOOKUP(U639,Store_Showcase!B2:H134,{5}, FALSE), TRUE)=TRUE, IF(IFERROR(VLOOKUP(U639,Store_SRP!B2:H103,{5}, FALSE), TRUE)=TRUE,VLOOKUP(U639,Store_VAM!B2:H271,{5}, FALSE),VLOOKUP(U639,Store_SRP!B2:H103,{5}, FALSE)), VLOOKUP(U639,Store_Showcase!B2:H134,{5}, FALSE))</f>
      </c>
      <c r="AF639">
        <f>IF(IFERROR(VLOOKUP(U639,Store_Showcase!B2:H134,{6}, FALSE), TRUE)=TRUE, IF(IFERROR(VLOOKUP(U639,Store_SRP!B2:H103,{6}, FALSE), TRUE)=TRUE,VLOOKUP(U639,Store_VAM!B2:H271,{6}, FALSE),VLOOKUP(U639,Store_SRP!B2:H103,{6}, FALSE)), VLOOKUP(U639,Store_Showcase!B2:H134,{6}, FALSE))</f>
      </c>
      <c r="AG639">
        <f>VLOOKUP(D639,Sku_Consolidated!A2:R948,18,FALSE)</f>
      </c>
      <c r="AH639">
        <f>VLOOKUP(D639,Sku_Consolidated!A2:S948,19,FALSE)</f>
      </c>
      <c r="AI639">
        <f>VLOOKUP(D639,Sku_Consolidated!A2:T948,20,FALSE)</f>
      </c>
    </row>
    <row r="640" spans="1:35" x14ac:dyDescent="0.25">
      <c r="A640">
        <v>2024</v>
      </c>
      <c r="B640" t="s">
        <v>30</v>
      </c>
      <c r="C640" t="s">
        <v>31</v>
      </c>
      <c r="D640">
        <v>21834</v>
      </c>
      <c r="E640" t="s">
        <v>216</v>
      </c>
      <c r="F640" s="12" t="s">
        <v>113</v>
      </c>
      <c r="G640" s="12" t="s">
        <v>113</v>
      </c>
      <c r="H640" t="s">
        <v>10</v>
      </c>
      <c r="I640" s="13" t="s">
        <v>1121</v>
      </c>
      <c r="J640" s="13">
        <f>IF(H640="EA", I640, 0)</f>
      </c>
      <c r="K640" s="13">
        <f>IF(H640="KG", I640, I640 * VLOOKUP(D640,Sku_Consolidated!A2:U948,21,FALSE))</f>
      </c>
      <c r="L640" s="14" t="s">
        <v>36</v>
      </c>
      <c r="M640">
        <v>88</v>
      </c>
      <c r="N640" s="14" t="s">
        <v>1122</v>
      </c>
      <c r="O640" s="14" t="s">
        <v>1123</v>
      </c>
      <c r="P640" s="14" t="s">
        <v>36</v>
      </c>
      <c r="Q640" s="14" t="s">
        <v>1123</v>
      </c>
      <c r="R640">
        <f>IF(IFERROR(VLOOKUP(U640,Store_Showcase!B2:H134,7, FALSE), TRUE)=TRUE, IF(IFERROR(VLOOKUP(U640,Store_SRP!B2:H103,7, FALSE), TRUE)=TRUE,VLOOKUP(U640,Store_VAM!B2:H271,7, FALSE),VLOOKUP(U640,Store_SRP!B2:H103,7, FALSE)), VLOOKUP(U640,Store_Showcase!B2:H134,7, FALSE))</f>
      </c>
      <c r="S640">
        <f>IF(IFERROR(VLOOKUP(U640,Store_Showcase!B2:K134,10, FALSE), TRUE)=TRUE, IF(IFERROR(VLOOKUP(U640,Store_SRP!B2:K103,10, FALSE), TRUE)=TRUE,VLOOKUP(U640,Store_VAM!B2:K271,10, FALSE),VLOOKUP(U640,Store_SRP!B2:K103,10, FALSE)), VLOOKUP(U640,Store_Showcase!B2:K134,10, FALSE))</f>
      </c>
      <c r="T640">
        <f>IF(VLOOKUP(D640,Sku_Consolidated!A2:S948,19,FALSE)="SHOWCASE", VLOOKUP(U640,Store_Showcase!B2:L134,11, FALSE), IF(VLOOKUP(D640,Sku_Consolidated!A2:S948,19,FALSE)="VAM",VLOOKUP(U640,Store_VAM!B2:L271,11, FALSE),VLOOKUP(U640,Store_SRP!B2:L103,11, FALSE)))</f>
      </c>
      <c r="U640" s="14">
        <v>2002</v>
      </c>
      <c r="V640">
        <f>IF(VLOOKUP(D640,Sku_Consolidated!A2:S948,19,FALSE)="SHOWCASE", VLOOKUP(U640,Store_Showcase!B2:C134,2, FALSE), IF(VLOOKUP(D640,Sku_Consolidated!A2:S948,19,FALSE)="VAM",VLOOKUP(U640,Store_VAM!B2:C271,2, FALSE),VLOOKUP(U640,Store_SRP!B2:C103,2, FALSE)))</f>
      </c>
      <c r="W640">
        <f>VLOOKUP(D640,Sku_Consolidated!A2:G948, 7, FALSE)</f>
      </c>
      <c r="X640">
        <f>VLOOKUP(D640,Sku_Consolidated!A2:K948, 11, FALSE)</f>
      </c>
      <c r="Y640">
        <f>VLOOKUP(D640,Sku_Consolidated!A2:H948, 8, FALSE)</f>
      </c>
      <c r="Z640">
        <f>VLOOKUP(D640,Sku_Consolidated!A2:I948, 9, FALSE)</f>
      </c>
      <c r="AA640" t="s">
        <v>41</v>
      </c>
      <c r="AB640">
        <f>VLOOKUP(D640,Sku_Consolidated!A2:E948, {5}, FALSE)</f>
      </c>
      <c r="AC640">
        <f>IF(VLOOKUP(D640,Sku_Consolidated!A2:S948,19,FALSE)="SHOWCASE", VLOOKUP(U640,Store_Showcase!B2:N134,13, FALSE), IF(VLOOKUP(D640,Sku_Consolidated!A2:S948,19,FALSE)="VAM",VLOOKUP(U640,Store_VAM!B2:N271,13, FALSE),VLOOKUP(U640,Store_SRP!B2:N103,13, FALSE)))</f>
      </c>
      <c r="AD640">
        <f>IF(IFERROR(AC640,TRUE)=TRUE, "-","OK")</f>
      </c>
      <c r="AE640">
        <f>IF(IFERROR(VLOOKUP(U640,Store_Showcase!B2:H134,{5}, FALSE), TRUE)=TRUE, IF(IFERROR(VLOOKUP(U640,Store_SRP!B2:H103,{5}, FALSE), TRUE)=TRUE,VLOOKUP(U640,Store_VAM!B2:H271,{5}, FALSE),VLOOKUP(U640,Store_SRP!B2:H103,{5}, FALSE)), VLOOKUP(U640,Store_Showcase!B2:H134,{5}, FALSE))</f>
      </c>
      <c r="AF640">
        <f>IF(IFERROR(VLOOKUP(U640,Store_Showcase!B2:H134,{6}, FALSE), TRUE)=TRUE, IF(IFERROR(VLOOKUP(U640,Store_SRP!B2:H103,{6}, FALSE), TRUE)=TRUE,VLOOKUP(U640,Store_VAM!B2:H271,{6}, FALSE),VLOOKUP(U640,Store_SRP!B2:H103,{6}, FALSE)), VLOOKUP(U640,Store_Showcase!B2:H134,{6}, FALSE))</f>
      </c>
      <c r="AG640">
        <f>VLOOKUP(D640,Sku_Consolidated!A2:R948,18,FALSE)</f>
      </c>
      <c r="AH640">
        <f>VLOOKUP(D640,Sku_Consolidated!A2:S948,19,FALSE)</f>
      </c>
      <c r="AI640">
        <f>VLOOKUP(D640,Sku_Consolidated!A2:T948,20,FALSE)</f>
      </c>
    </row>
    <row r="641" spans="1:35" x14ac:dyDescent="0.25">
      <c r="A641">
        <v>2024</v>
      </c>
      <c r="B641" t="s">
        <v>30</v>
      </c>
      <c r="C641" t="s">
        <v>31</v>
      </c>
      <c r="D641">
        <v>21837</v>
      </c>
      <c r="E641" t="s">
        <v>271</v>
      </c>
      <c r="F641" s="12" t="s">
        <v>113</v>
      </c>
      <c r="G641" s="12" t="s">
        <v>113</v>
      </c>
      <c r="H641" t="s">
        <v>10</v>
      </c>
      <c r="I641" s="13" t="s">
        <v>285</v>
      </c>
      <c r="J641" s="13">
        <f>IF(H641="EA", I641, 0)</f>
      </c>
      <c r="K641" s="13">
        <f>IF(H641="KG", I641, I641 * VLOOKUP(D641,Sku_Consolidated!A2:U948,21,FALSE))</f>
      </c>
      <c r="L641" s="14" t="s">
        <v>36</v>
      </c>
      <c r="M641">
        <v>88</v>
      </c>
      <c r="N641" s="14" t="s">
        <v>1124</v>
      </c>
      <c r="O641" s="14" t="s">
        <v>1125</v>
      </c>
      <c r="P641" s="14" t="s">
        <v>36</v>
      </c>
      <c r="Q641" s="14" t="s">
        <v>1125</v>
      </c>
      <c r="R641">
        <f>IF(IFERROR(VLOOKUP(U641,Store_Showcase!B2:H134,7, FALSE), TRUE)=TRUE, IF(IFERROR(VLOOKUP(U641,Store_SRP!B2:H103,7, FALSE), TRUE)=TRUE,VLOOKUP(U641,Store_VAM!B2:H271,7, FALSE),VLOOKUP(U641,Store_SRP!B2:H103,7, FALSE)), VLOOKUP(U641,Store_Showcase!B2:H134,7, FALSE))</f>
      </c>
      <c r="S641">
        <f>IF(IFERROR(VLOOKUP(U641,Store_Showcase!B2:K134,10, FALSE), TRUE)=TRUE, IF(IFERROR(VLOOKUP(U641,Store_SRP!B2:K103,10, FALSE), TRUE)=TRUE,VLOOKUP(U641,Store_VAM!B2:K271,10, FALSE),VLOOKUP(U641,Store_SRP!B2:K103,10, FALSE)), VLOOKUP(U641,Store_Showcase!B2:K134,10, FALSE))</f>
      </c>
      <c r="T641">
        <f>IF(VLOOKUP(D641,Sku_Consolidated!A2:S948,19,FALSE)="SHOWCASE", VLOOKUP(U641,Store_Showcase!B2:L134,11, FALSE), IF(VLOOKUP(D641,Sku_Consolidated!A2:S948,19,FALSE)="VAM",VLOOKUP(U641,Store_VAM!B2:L271,11, FALSE),VLOOKUP(U641,Store_SRP!B2:L103,11, FALSE)))</f>
      </c>
      <c r="U641" s="14">
        <v>2002</v>
      </c>
      <c r="V641">
        <f>IF(VLOOKUP(D641,Sku_Consolidated!A2:S948,19,FALSE)="SHOWCASE", VLOOKUP(U641,Store_Showcase!B2:C134,2, FALSE), IF(VLOOKUP(D641,Sku_Consolidated!A2:S948,19,FALSE)="VAM",VLOOKUP(U641,Store_VAM!B2:C271,2, FALSE),VLOOKUP(U641,Store_SRP!B2:C103,2, FALSE)))</f>
      </c>
      <c r="W641">
        <f>VLOOKUP(D641,Sku_Consolidated!A2:G948, 7, FALSE)</f>
      </c>
      <c r="X641">
        <f>VLOOKUP(D641,Sku_Consolidated!A2:K948, 11, FALSE)</f>
      </c>
      <c r="Y641">
        <f>VLOOKUP(D641,Sku_Consolidated!A2:H948, 8, FALSE)</f>
      </c>
      <c r="Z641">
        <f>VLOOKUP(D641,Sku_Consolidated!A2:I948, 9, FALSE)</f>
      </c>
      <c r="AA641" t="s">
        <v>41</v>
      </c>
      <c r="AB641">
        <f>VLOOKUP(D641,Sku_Consolidated!A2:E948, {5}, FALSE)</f>
      </c>
      <c r="AC641">
        <f>IF(VLOOKUP(D641,Sku_Consolidated!A2:S948,19,FALSE)="SHOWCASE", VLOOKUP(U641,Store_Showcase!B2:N134,13, FALSE), IF(VLOOKUP(D641,Sku_Consolidated!A2:S948,19,FALSE)="VAM",VLOOKUP(U641,Store_VAM!B2:N271,13, FALSE),VLOOKUP(U641,Store_SRP!B2:N103,13, FALSE)))</f>
      </c>
      <c r="AD641">
        <f>IF(IFERROR(AC641,TRUE)=TRUE, "-","OK")</f>
      </c>
      <c r="AE641">
        <f>IF(IFERROR(VLOOKUP(U641,Store_Showcase!B2:H134,{5}, FALSE), TRUE)=TRUE, IF(IFERROR(VLOOKUP(U641,Store_SRP!B2:H103,{5}, FALSE), TRUE)=TRUE,VLOOKUP(U641,Store_VAM!B2:H271,{5}, FALSE),VLOOKUP(U641,Store_SRP!B2:H103,{5}, FALSE)), VLOOKUP(U641,Store_Showcase!B2:H134,{5}, FALSE))</f>
      </c>
      <c r="AF641">
        <f>IF(IFERROR(VLOOKUP(U641,Store_Showcase!B2:H134,{6}, FALSE), TRUE)=TRUE, IF(IFERROR(VLOOKUP(U641,Store_SRP!B2:H103,{6}, FALSE), TRUE)=TRUE,VLOOKUP(U641,Store_VAM!B2:H271,{6}, FALSE),VLOOKUP(U641,Store_SRP!B2:H103,{6}, FALSE)), VLOOKUP(U641,Store_Showcase!B2:H134,{6}, FALSE))</f>
      </c>
      <c r="AG641">
        <f>VLOOKUP(D641,Sku_Consolidated!A2:R948,18,FALSE)</f>
      </c>
      <c r="AH641">
        <f>VLOOKUP(D641,Sku_Consolidated!A2:S948,19,FALSE)</f>
      </c>
      <c r="AI641">
        <f>VLOOKUP(D641,Sku_Consolidated!A2:T948,20,FALSE)</f>
      </c>
    </row>
    <row r="642" spans="1:35" x14ac:dyDescent="0.25">
      <c r="A642">
        <v>2024</v>
      </c>
      <c r="B642" t="s">
        <v>30</v>
      </c>
      <c r="C642" t="s">
        <v>31</v>
      </c>
      <c r="D642">
        <v>21838</v>
      </c>
      <c r="E642" t="s">
        <v>275</v>
      </c>
      <c r="F642" s="12" t="s">
        <v>113</v>
      </c>
      <c r="G642" s="12" t="s">
        <v>113</v>
      </c>
      <c r="H642" t="s">
        <v>10</v>
      </c>
      <c r="I642" s="13" t="s">
        <v>353</v>
      </c>
      <c r="J642" s="13">
        <f>IF(H642="EA", I642, 0)</f>
      </c>
      <c r="K642" s="13">
        <f>IF(H642="KG", I642, I642 * VLOOKUP(D642,Sku_Consolidated!A2:U948,21,FALSE))</f>
      </c>
      <c r="L642" s="14" t="s">
        <v>36</v>
      </c>
      <c r="M642">
        <v>88</v>
      </c>
      <c r="N642" s="14" t="s">
        <v>1126</v>
      </c>
      <c r="O642" s="14" t="s">
        <v>1127</v>
      </c>
      <c r="P642" s="14" t="s">
        <v>36</v>
      </c>
      <c r="Q642" s="14" t="s">
        <v>1127</v>
      </c>
      <c r="R642">
        <f>IF(IFERROR(VLOOKUP(U642,Store_Showcase!B2:H134,7, FALSE), TRUE)=TRUE, IF(IFERROR(VLOOKUP(U642,Store_SRP!B2:H103,7, FALSE), TRUE)=TRUE,VLOOKUP(U642,Store_VAM!B2:H271,7, FALSE),VLOOKUP(U642,Store_SRP!B2:H103,7, FALSE)), VLOOKUP(U642,Store_Showcase!B2:H134,7, FALSE))</f>
      </c>
      <c r="S642">
        <f>IF(IFERROR(VLOOKUP(U642,Store_Showcase!B2:K134,10, FALSE), TRUE)=TRUE, IF(IFERROR(VLOOKUP(U642,Store_SRP!B2:K103,10, FALSE), TRUE)=TRUE,VLOOKUP(U642,Store_VAM!B2:K271,10, FALSE),VLOOKUP(U642,Store_SRP!B2:K103,10, FALSE)), VLOOKUP(U642,Store_Showcase!B2:K134,10, FALSE))</f>
      </c>
      <c r="T642">
        <f>IF(VLOOKUP(D642,Sku_Consolidated!A2:S948,19,FALSE)="SHOWCASE", VLOOKUP(U642,Store_Showcase!B2:L134,11, FALSE), IF(VLOOKUP(D642,Sku_Consolidated!A2:S948,19,FALSE)="VAM",VLOOKUP(U642,Store_VAM!B2:L271,11, FALSE),VLOOKUP(U642,Store_SRP!B2:L103,11, FALSE)))</f>
      </c>
      <c r="U642" s="14">
        <v>2002</v>
      </c>
      <c r="V642">
        <f>IF(VLOOKUP(D642,Sku_Consolidated!A2:S948,19,FALSE)="SHOWCASE", VLOOKUP(U642,Store_Showcase!B2:C134,2, FALSE), IF(VLOOKUP(D642,Sku_Consolidated!A2:S948,19,FALSE)="VAM",VLOOKUP(U642,Store_VAM!B2:C271,2, FALSE),VLOOKUP(U642,Store_SRP!B2:C103,2, FALSE)))</f>
      </c>
      <c r="W642">
        <f>VLOOKUP(D642,Sku_Consolidated!A2:G948, 7, FALSE)</f>
      </c>
      <c r="X642">
        <f>VLOOKUP(D642,Sku_Consolidated!A2:K948, 11, FALSE)</f>
      </c>
      <c r="Y642">
        <f>VLOOKUP(D642,Sku_Consolidated!A2:H948, 8, FALSE)</f>
      </c>
      <c r="Z642">
        <f>VLOOKUP(D642,Sku_Consolidated!A2:I948, 9, FALSE)</f>
      </c>
      <c r="AA642" t="s">
        <v>41</v>
      </c>
      <c r="AB642">
        <f>VLOOKUP(D642,Sku_Consolidated!A2:E948, {5}, FALSE)</f>
      </c>
      <c r="AC642">
        <f>IF(VLOOKUP(D642,Sku_Consolidated!A2:S948,19,FALSE)="SHOWCASE", VLOOKUP(U642,Store_Showcase!B2:N134,13, FALSE), IF(VLOOKUP(D642,Sku_Consolidated!A2:S948,19,FALSE)="VAM",VLOOKUP(U642,Store_VAM!B2:N271,13, FALSE),VLOOKUP(U642,Store_SRP!B2:N103,13, FALSE)))</f>
      </c>
      <c r="AD642">
        <f>IF(IFERROR(AC642,TRUE)=TRUE, "-","OK")</f>
      </c>
      <c r="AE642">
        <f>IF(IFERROR(VLOOKUP(U642,Store_Showcase!B2:H134,{5}, FALSE), TRUE)=TRUE, IF(IFERROR(VLOOKUP(U642,Store_SRP!B2:H103,{5}, FALSE), TRUE)=TRUE,VLOOKUP(U642,Store_VAM!B2:H271,{5}, FALSE),VLOOKUP(U642,Store_SRP!B2:H103,{5}, FALSE)), VLOOKUP(U642,Store_Showcase!B2:H134,{5}, FALSE))</f>
      </c>
      <c r="AF642">
        <f>IF(IFERROR(VLOOKUP(U642,Store_Showcase!B2:H134,{6}, FALSE), TRUE)=TRUE, IF(IFERROR(VLOOKUP(U642,Store_SRP!B2:H103,{6}, FALSE), TRUE)=TRUE,VLOOKUP(U642,Store_VAM!B2:H271,{6}, FALSE),VLOOKUP(U642,Store_SRP!B2:H103,{6}, FALSE)), VLOOKUP(U642,Store_Showcase!B2:H134,{6}, FALSE))</f>
      </c>
      <c r="AG642">
        <f>VLOOKUP(D642,Sku_Consolidated!A2:R948,18,FALSE)</f>
      </c>
      <c r="AH642">
        <f>VLOOKUP(D642,Sku_Consolidated!A2:S948,19,FALSE)</f>
      </c>
      <c r="AI642">
        <f>VLOOKUP(D642,Sku_Consolidated!A2:T948,20,FALSE)</f>
      </c>
    </row>
    <row r="643" spans="1:35" x14ac:dyDescent="0.25">
      <c r="A643">
        <v>2024</v>
      </c>
      <c r="B643" t="s">
        <v>30</v>
      </c>
      <c r="C643" t="s">
        <v>31</v>
      </c>
      <c r="D643">
        <v>21841</v>
      </c>
      <c r="E643" t="s">
        <v>224</v>
      </c>
      <c r="F643" s="12" t="s">
        <v>113</v>
      </c>
      <c r="G643" s="12" t="s">
        <v>113</v>
      </c>
      <c r="H643" t="s">
        <v>10</v>
      </c>
      <c r="I643" s="13" t="s">
        <v>1128</v>
      </c>
      <c r="J643" s="13">
        <f>IF(H643="EA", I643, 0)</f>
      </c>
      <c r="K643" s="13">
        <f>IF(H643="KG", I643, I643 * VLOOKUP(D643,Sku_Consolidated!A2:U948,21,FALSE))</f>
      </c>
      <c r="L643" s="14" t="s">
        <v>36</v>
      </c>
      <c r="M643">
        <v>88</v>
      </c>
      <c r="N643" s="14" t="s">
        <v>1129</v>
      </c>
      <c r="O643" s="14" t="s">
        <v>1130</v>
      </c>
      <c r="P643" s="14" t="s">
        <v>36</v>
      </c>
      <c r="Q643" s="14" t="s">
        <v>1130</v>
      </c>
      <c r="R643">
        <f>IF(IFERROR(VLOOKUP(U643,Store_Showcase!B2:H134,7, FALSE), TRUE)=TRUE, IF(IFERROR(VLOOKUP(U643,Store_SRP!B2:H103,7, FALSE), TRUE)=TRUE,VLOOKUP(U643,Store_VAM!B2:H271,7, FALSE),VLOOKUP(U643,Store_SRP!B2:H103,7, FALSE)), VLOOKUP(U643,Store_Showcase!B2:H134,7, FALSE))</f>
      </c>
      <c r="S643">
        <f>IF(IFERROR(VLOOKUP(U643,Store_Showcase!B2:K134,10, FALSE), TRUE)=TRUE, IF(IFERROR(VLOOKUP(U643,Store_SRP!B2:K103,10, FALSE), TRUE)=TRUE,VLOOKUP(U643,Store_VAM!B2:K271,10, FALSE),VLOOKUP(U643,Store_SRP!B2:K103,10, FALSE)), VLOOKUP(U643,Store_Showcase!B2:K134,10, FALSE))</f>
      </c>
      <c r="T643">
        <f>IF(VLOOKUP(D643,Sku_Consolidated!A2:S948,19,FALSE)="SHOWCASE", VLOOKUP(U643,Store_Showcase!B2:L134,11, FALSE), IF(VLOOKUP(D643,Sku_Consolidated!A2:S948,19,FALSE)="VAM",VLOOKUP(U643,Store_VAM!B2:L271,11, FALSE),VLOOKUP(U643,Store_SRP!B2:L103,11, FALSE)))</f>
      </c>
      <c r="U643" s="14">
        <v>2002</v>
      </c>
      <c r="V643">
        <f>IF(VLOOKUP(D643,Sku_Consolidated!A2:S948,19,FALSE)="SHOWCASE", VLOOKUP(U643,Store_Showcase!B2:C134,2, FALSE), IF(VLOOKUP(D643,Sku_Consolidated!A2:S948,19,FALSE)="VAM",VLOOKUP(U643,Store_VAM!B2:C271,2, FALSE),VLOOKUP(U643,Store_SRP!B2:C103,2, FALSE)))</f>
      </c>
      <c r="W643">
        <f>VLOOKUP(D643,Sku_Consolidated!A2:G948, 7, FALSE)</f>
      </c>
      <c r="X643">
        <f>VLOOKUP(D643,Sku_Consolidated!A2:K948, 11, FALSE)</f>
      </c>
      <c r="Y643">
        <f>VLOOKUP(D643,Sku_Consolidated!A2:H948, 8, FALSE)</f>
      </c>
      <c r="Z643">
        <f>VLOOKUP(D643,Sku_Consolidated!A2:I948, 9, FALSE)</f>
      </c>
      <c r="AA643" t="s">
        <v>41</v>
      </c>
      <c r="AB643">
        <f>VLOOKUP(D643,Sku_Consolidated!A2:E948, {5}, FALSE)</f>
      </c>
      <c r="AC643">
        <f>IF(VLOOKUP(D643,Sku_Consolidated!A2:S948,19,FALSE)="SHOWCASE", VLOOKUP(U643,Store_Showcase!B2:N134,13, FALSE), IF(VLOOKUP(D643,Sku_Consolidated!A2:S948,19,FALSE)="VAM",VLOOKUP(U643,Store_VAM!B2:N271,13, FALSE),VLOOKUP(U643,Store_SRP!B2:N103,13, FALSE)))</f>
      </c>
      <c r="AD643">
        <f>IF(IFERROR(AC643,TRUE)=TRUE, "-","OK")</f>
      </c>
      <c r="AE643">
        <f>IF(IFERROR(VLOOKUP(U643,Store_Showcase!B2:H134,{5}, FALSE), TRUE)=TRUE, IF(IFERROR(VLOOKUP(U643,Store_SRP!B2:H103,{5}, FALSE), TRUE)=TRUE,VLOOKUP(U643,Store_VAM!B2:H271,{5}, FALSE),VLOOKUP(U643,Store_SRP!B2:H103,{5}, FALSE)), VLOOKUP(U643,Store_Showcase!B2:H134,{5}, FALSE))</f>
      </c>
      <c r="AF643">
        <f>IF(IFERROR(VLOOKUP(U643,Store_Showcase!B2:H134,{6}, FALSE), TRUE)=TRUE, IF(IFERROR(VLOOKUP(U643,Store_SRP!B2:H103,{6}, FALSE), TRUE)=TRUE,VLOOKUP(U643,Store_VAM!B2:H271,{6}, FALSE),VLOOKUP(U643,Store_SRP!B2:H103,{6}, FALSE)), VLOOKUP(U643,Store_Showcase!B2:H134,{6}, FALSE))</f>
      </c>
      <c r="AG643">
        <f>VLOOKUP(D643,Sku_Consolidated!A2:R948,18,FALSE)</f>
      </c>
      <c r="AH643">
        <f>VLOOKUP(D643,Sku_Consolidated!A2:S948,19,FALSE)</f>
      </c>
      <c r="AI643">
        <f>VLOOKUP(D643,Sku_Consolidated!A2:T948,20,FALSE)</f>
      </c>
    </row>
    <row r="644" spans="1:35" x14ac:dyDescent="0.25">
      <c r="A644">
        <v>2024</v>
      </c>
      <c r="B644" t="s">
        <v>30</v>
      </c>
      <c r="C644" t="s">
        <v>31</v>
      </c>
      <c r="D644">
        <v>21842</v>
      </c>
      <c r="E644" t="s">
        <v>228</v>
      </c>
      <c r="F644" s="12" t="s">
        <v>113</v>
      </c>
      <c r="G644" s="12" t="s">
        <v>113</v>
      </c>
      <c r="H644" t="s">
        <v>10</v>
      </c>
      <c r="I644" s="13" t="s">
        <v>1131</v>
      </c>
      <c r="J644" s="13">
        <f>IF(H644="EA", I644, 0)</f>
      </c>
      <c r="K644" s="13">
        <f>IF(H644="KG", I644, I644 * VLOOKUP(D644,Sku_Consolidated!A2:U948,21,FALSE))</f>
      </c>
      <c r="L644" s="14" t="s">
        <v>36</v>
      </c>
      <c r="M644">
        <v>88</v>
      </c>
      <c r="N644" s="14" t="s">
        <v>1132</v>
      </c>
      <c r="O644" s="14" t="s">
        <v>1133</v>
      </c>
      <c r="P644" s="14" t="s">
        <v>36</v>
      </c>
      <c r="Q644" s="14" t="s">
        <v>1133</v>
      </c>
      <c r="R644">
        <f>IF(IFERROR(VLOOKUP(U644,Store_Showcase!B2:H134,7, FALSE), TRUE)=TRUE, IF(IFERROR(VLOOKUP(U644,Store_SRP!B2:H103,7, FALSE), TRUE)=TRUE,VLOOKUP(U644,Store_VAM!B2:H271,7, FALSE),VLOOKUP(U644,Store_SRP!B2:H103,7, FALSE)), VLOOKUP(U644,Store_Showcase!B2:H134,7, FALSE))</f>
      </c>
      <c r="S644">
        <f>IF(IFERROR(VLOOKUP(U644,Store_Showcase!B2:K134,10, FALSE), TRUE)=TRUE, IF(IFERROR(VLOOKUP(U644,Store_SRP!B2:K103,10, FALSE), TRUE)=TRUE,VLOOKUP(U644,Store_VAM!B2:K271,10, FALSE),VLOOKUP(U644,Store_SRP!B2:K103,10, FALSE)), VLOOKUP(U644,Store_Showcase!B2:K134,10, FALSE))</f>
      </c>
      <c r="T644">
        <f>IF(VLOOKUP(D644,Sku_Consolidated!A2:S948,19,FALSE)="SHOWCASE", VLOOKUP(U644,Store_Showcase!B2:L134,11, FALSE), IF(VLOOKUP(D644,Sku_Consolidated!A2:S948,19,FALSE)="VAM",VLOOKUP(U644,Store_VAM!B2:L271,11, FALSE),VLOOKUP(U644,Store_SRP!B2:L103,11, FALSE)))</f>
      </c>
      <c r="U644" s="14">
        <v>2002</v>
      </c>
      <c r="V644">
        <f>IF(VLOOKUP(D644,Sku_Consolidated!A2:S948,19,FALSE)="SHOWCASE", VLOOKUP(U644,Store_Showcase!B2:C134,2, FALSE), IF(VLOOKUP(D644,Sku_Consolidated!A2:S948,19,FALSE)="VAM",VLOOKUP(U644,Store_VAM!B2:C271,2, FALSE),VLOOKUP(U644,Store_SRP!B2:C103,2, FALSE)))</f>
      </c>
      <c r="W644">
        <f>VLOOKUP(D644,Sku_Consolidated!A2:G948, 7, FALSE)</f>
      </c>
      <c r="X644">
        <f>VLOOKUP(D644,Sku_Consolidated!A2:K948, 11, FALSE)</f>
      </c>
      <c r="Y644">
        <f>VLOOKUP(D644,Sku_Consolidated!A2:H948, 8, FALSE)</f>
      </c>
      <c r="Z644">
        <f>VLOOKUP(D644,Sku_Consolidated!A2:I948, 9, FALSE)</f>
      </c>
      <c r="AA644" t="s">
        <v>41</v>
      </c>
      <c r="AB644">
        <f>VLOOKUP(D644,Sku_Consolidated!A2:E948, {5}, FALSE)</f>
      </c>
      <c r="AC644">
        <f>IF(VLOOKUP(D644,Sku_Consolidated!A2:S948,19,FALSE)="SHOWCASE", VLOOKUP(U644,Store_Showcase!B2:N134,13, FALSE), IF(VLOOKUP(D644,Sku_Consolidated!A2:S948,19,FALSE)="VAM",VLOOKUP(U644,Store_VAM!B2:N271,13, FALSE),VLOOKUP(U644,Store_SRP!B2:N103,13, FALSE)))</f>
      </c>
      <c r="AD644">
        <f>IF(IFERROR(AC644,TRUE)=TRUE, "-","OK")</f>
      </c>
      <c r="AE644">
        <f>IF(IFERROR(VLOOKUP(U644,Store_Showcase!B2:H134,{5}, FALSE), TRUE)=TRUE, IF(IFERROR(VLOOKUP(U644,Store_SRP!B2:H103,{5}, FALSE), TRUE)=TRUE,VLOOKUP(U644,Store_VAM!B2:H271,{5}, FALSE),VLOOKUP(U644,Store_SRP!B2:H103,{5}, FALSE)), VLOOKUP(U644,Store_Showcase!B2:H134,{5}, FALSE))</f>
      </c>
      <c r="AF644">
        <f>IF(IFERROR(VLOOKUP(U644,Store_Showcase!B2:H134,{6}, FALSE), TRUE)=TRUE, IF(IFERROR(VLOOKUP(U644,Store_SRP!B2:H103,{6}, FALSE), TRUE)=TRUE,VLOOKUP(U644,Store_VAM!B2:H271,{6}, FALSE),VLOOKUP(U644,Store_SRP!B2:H103,{6}, FALSE)), VLOOKUP(U644,Store_Showcase!B2:H134,{6}, FALSE))</f>
      </c>
      <c r="AG644">
        <f>VLOOKUP(D644,Sku_Consolidated!A2:R948,18,FALSE)</f>
      </c>
      <c r="AH644">
        <f>VLOOKUP(D644,Sku_Consolidated!A2:S948,19,FALSE)</f>
      </c>
      <c r="AI644">
        <f>VLOOKUP(D644,Sku_Consolidated!A2:T948,20,FALSE)</f>
      </c>
    </row>
    <row r="645" spans="1:35" x14ac:dyDescent="0.25">
      <c r="A645">
        <v>2024</v>
      </c>
      <c r="B645" t="s">
        <v>30</v>
      </c>
      <c r="C645" t="s">
        <v>31</v>
      </c>
      <c r="D645">
        <v>21844</v>
      </c>
      <c r="E645" t="s">
        <v>778</v>
      </c>
      <c r="F645" s="12" t="s">
        <v>113</v>
      </c>
      <c r="G645" s="12" t="s">
        <v>113</v>
      </c>
      <c r="H645" t="s">
        <v>10</v>
      </c>
      <c r="I645" s="13" t="s">
        <v>1134</v>
      </c>
      <c r="J645" s="13">
        <f>IF(H645="EA", I645, 0)</f>
      </c>
      <c r="K645" s="13">
        <f>IF(H645="KG", I645, I645 * VLOOKUP(D645,Sku_Consolidated!A2:U948,21,FALSE))</f>
      </c>
      <c r="L645" s="14" t="s">
        <v>36</v>
      </c>
      <c r="M645">
        <v>88</v>
      </c>
      <c r="N645" s="14" t="s">
        <v>1135</v>
      </c>
      <c r="O645" s="14" t="s">
        <v>1136</v>
      </c>
      <c r="P645" s="14" t="s">
        <v>36</v>
      </c>
      <c r="Q645" s="14" t="s">
        <v>1136</v>
      </c>
      <c r="R645">
        <f>IF(IFERROR(VLOOKUP(U645,Store_Showcase!B2:H134,7, FALSE), TRUE)=TRUE, IF(IFERROR(VLOOKUP(U645,Store_SRP!B2:H103,7, FALSE), TRUE)=TRUE,VLOOKUP(U645,Store_VAM!B2:H271,7, FALSE),VLOOKUP(U645,Store_SRP!B2:H103,7, FALSE)), VLOOKUP(U645,Store_Showcase!B2:H134,7, FALSE))</f>
      </c>
      <c r="S645">
        <f>IF(IFERROR(VLOOKUP(U645,Store_Showcase!B2:K134,10, FALSE), TRUE)=TRUE, IF(IFERROR(VLOOKUP(U645,Store_SRP!B2:K103,10, FALSE), TRUE)=TRUE,VLOOKUP(U645,Store_VAM!B2:K271,10, FALSE),VLOOKUP(U645,Store_SRP!B2:K103,10, FALSE)), VLOOKUP(U645,Store_Showcase!B2:K134,10, FALSE))</f>
      </c>
      <c r="T645">
        <f>IF(VLOOKUP(D645,Sku_Consolidated!A2:S948,19,FALSE)="SHOWCASE", VLOOKUP(U645,Store_Showcase!B2:L134,11, FALSE), IF(VLOOKUP(D645,Sku_Consolidated!A2:S948,19,FALSE)="VAM",VLOOKUP(U645,Store_VAM!B2:L271,11, FALSE),VLOOKUP(U645,Store_SRP!B2:L103,11, FALSE)))</f>
      </c>
      <c r="U645" s="14">
        <v>2002</v>
      </c>
      <c r="V645">
        <f>IF(VLOOKUP(D645,Sku_Consolidated!A2:S948,19,FALSE)="SHOWCASE", VLOOKUP(U645,Store_Showcase!B2:C134,2, FALSE), IF(VLOOKUP(D645,Sku_Consolidated!A2:S948,19,FALSE)="VAM",VLOOKUP(U645,Store_VAM!B2:C271,2, FALSE),VLOOKUP(U645,Store_SRP!B2:C103,2, FALSE)))</f>
      </c>
      <c r="W645">
        <f>VLOOKUP(D645,Sku_Consolidated!A2:G948, 7, FALSE)</f>
      </c>
      <c r="X645">
        <f>VLOOKUP(D645,Sku_Consolidated!A2:K948, 11, FALSE)</f>
      </c>
      <c r="Y645">
        <f>VLOOKUP(D645,Sku_Consolidated!A2:H948, 8, FALSE)</f>
      </c>
      <c r="Z645">
        <f>VLOOKUP(D645,Sku_Consolidated!A2:I948, 9, FALSE)</f>
      </c>
      <c r="AA645" t="s">
        <v>41</v>
      </c>
      <c r="AB645">
        <f>VLOOKUP(D645,Sku_Consolidated!A2:E948, {5}, FALSE)</f>
      </c>
      <c r="AC645">
        <f>IF(VLOOKUP(D645,Sku_Consolidated!A2:S948,19,FALSE)="SHOWCASE", VLOOKUP(U645,Store_Showcase!B2:N134,13, FALSE), IF(VLOOKUP(D645,Sku_Consolidated!A2:S948,19,FALSE)="VAM",VLOOKUP(U645,Store_VAM!B2:N271,13, FALSE),VLOOKUP(U645,Store_SRP!B2:N103,13, FALSE)))</f>
      </c>
      <c r="AD645">
        <f>IF(IFERROR(AC645,TRUE)=TRUE, "-","OK")</f>
      </c>
      <c r="AE645">
        <f>IF(IFERROR(VLOOKUP(U645,Store_Showcase!B2:H134,{5}, FALSE), TRUE)=TRUE, IF(IFERROR(VLOOKUP(U645,Store_SRP!B2:H103,{5}, FALSE), TRUE)=TRUE,VLOOKUP(U645,Store_VAM!B2:H271,{5}, FALSE),VLOOKUP(U645,Store_SRP!B2:H103,{5}, FALSE)), VLOOKUP(U645,Store_Showcase!B2:H134,{5}, FALSE))</f>
      </c>
      <c r="AF645">
        <f>IF(IFERROR(VLOOKUP(U645,Store_Showcase!B2:H134,{6}, FALSE), TRUE)=TRUE, IF(IFERROR(VLOOKUP(U645,Store_SRP!B2:H103,{6}, FALSE), TRUE)=TRUE,VLOOKUP(U645,Store_VAM!B2:H271,{6}, FALSE),VLOOKUP(U645,Store_SRP!B2:H103,{6}, FALSE)), VLOOKUP(U645,Store_Showcase!B2:H134,{6}, FALSE))</f>
      </c>
      <c r="AG645">
        <f>VLOOKUP(D645,Sku_Consolidated!A2:R948,18,FALSE)</f>
      </c>
      <c r="AH645">
        <f>VLOOKUP(D645,Sku_Consolidated!A2:S948,19,FALSE)</f>
      </c>
      <c r="AI645">
        <f>VLOOKUP(D645,Sku_Consolidated!A2:T948,20,FALSE)</f>
      </c>
    </row>
    <row r="646" spans="1:35" x14ac:dyDescent="0.25">
      <c r="A646">
        <v>2024</v>
      </c>
      <c r="B646" t="s">
        <v>30</v>
      </c>
      <c r="C646" t="s">
        <v>31</v>
      </c>
      <c r="D646">
        <v>21849</v>
      </c>
      <c r="E646" t="s">
        <v>510</v>
      </c>
      <c r="F646" s="12" t="s">
        <v>113</v>
      </c>
      <c r="G646" s="12" t="s">
        <v>113</v>
      </c>
      <c r="H646" t="s">
        <v>10</v>
      </c>
      <c r="I646" s="13" t="s">
        <v>669</v>
      </c>
      <c r="J646" s="13">
        <f>IF(H646="EA", I646, 0)</f>
      </c>
      <c r="K646" s="13">
        <f>IF(H646="KG", I646, I646 * VLOOKUP(D646,Sku_Consolidated!A2:U948,21,FALSE))</f>
      </c>
      <c r="L646" s="14" t="s">
        <v>36</v>
      </c>
      <c r="M646">
        <v>88</v>
      </c>
      <c r="N646" s="14" t="s">
        <v>1137</v>
      </c>
      <c r="O646" s="14" t="s">
        <v>1138</v>
      </c>
      <c r="P646" s="14" t="s">
        <v>36</v>
      </c>
      <c r="Q646" s="14" t="s">
        <v>1138</v>
      </c>
      <c r="R646">
        <f>IF(IFERROR(VLOOKUP(U646,Store_Showcase!B2:H134,7, FALSE), TRUE)=TRUE, IF(IFERROR(VLOOKUP(U646,Store_SRP!B2:H103,7, FALSE), TRUE)=TRUE,VLOOKUP(U646,Store_VAM!B2:H271,7, FALSE),VLOOKUP(U646,Store_SRP!B2:H103,7, FALSE)), VLOOKUP(U646,Store_Showcase!B2:H134,7, FALSE))</f>
      </c>
      <c r="S646">
        <f>IF(IFERROR(VLOOKUP(U646,Store_Showcase!B2:K134,10, FALSE), TRUE)=TRUE, IF(IFERROR(VLOOKUP(U646,Store_SRP!B2:K103,10, FALSE), TRUE)=TRUE,VLOOKUP(U646,Store_VAM!B2:K271,10, FALSE),VLOOKUP(U646,Store_SRP!B2:K103,10, FALSE)), VLOOKUP(U646,Store_Showcase!B2:K134,10, FALSE))</f>
      </c>
      <c r="T646">
        <f>IF(VLOOKUP(D646,Sku_Consolidated!A2:S948,19,FALSE)="SHOWCASE", VLOOKUP(U646,Store_Showcase!B2:L134,11, FALSE), IF(VLOOKUP(D646,Sku_Consolidated!A2:S948,19,FALSE)="VAM",VLOOKUP(U646,Store_VAM!B2:L271,11, FALSE),VLOOKUP(U646,Store_SRP!B2:L103,11, FALSE)))</f>
      </c>
      <c r="U646" s="14">
        <v>2002</v>
      </c>
      <c r="V646">
        <f>IF(VLOOKUP(D646,Sku_Consolidated!A2:S948,19,FALSE)="SHOWCASE", VLOOKUP(U646,Store_Showcase!B2:C134,2, FALSE), IF(VLOOKUP(D646,Sku_Consolidated!A2:S948,19,FALSE)="VAM",VLOOKUP(U646,Store_VAM!B2:C271,2, FALSE),VLOOKUP(U646,Store_SRP!B2:C103,2, FALSE)))</f>
      </c>
      <c r="W646">
        <f>VLOOKUP(D646,Sku_Consolidated!A2:G948, 7, FALSE)</f>
      </c>
      <c r="X646">
        <f>VLOOKUP(D646,Sku_Consolidated!A2:K948, 11, FALSE)</f>
      </c>
      <c r="Y646">
        <f>VLOOKUP(D646,Sku_Consolidated!A2:H948, 8, FALSE)</f>
      </c>
      <c r="Z646">
        <f>VLOOKUP(D646,Sku_Consolidated!A2:I948, 9, FALSE)</f>
      </c>
      <c r="AA646" t="s">
        <v>41</v>
      </c>
      <c r="AB646">
        <f>VLOOKUP(D646,Sku_Consolidated!A2:E948, {5}, FALSE)</f>
      </c>
      <c r="AC646">
        <f>IF(VLOOKUP(D646,Sku_Consolidated!A2:S948,19,FALSE)="SHOWCASE", VLOOKUP(U646,Store_Showcase!B2:N134,13, FALSE), IF(VLOOKUP(D646,Sku_Consolidated!A2:S948,19,FALSE)="VAM",VLOOKUP(U646,Store_VAM!B2:N271,13, FALSE),VLOOKUP(U646,Store_SRP!B2:N103,13, FALSE)))</f>
      </c>
      <c r="AD646">
        <f>IF(IFERROR(AC646,TRUE)=TRUE, "-","OK")</f>
      </c>
      <c r="AE646">
        <f>IF(IFERROR(VLOOKUP(U646,Store_Showcase!B2:H134,{5}, FALSE), TRUE)=TRUE, IF(IFERROR(VLOOKUP(U646,Store_SRP!B2:H103,{5}, FALSE), TRUE)=TRUE,VLOOKUP(U646,Store_VAM!B2:H271,{5}, FALSE),VLOOKUP(U646,Store_SRP!B2:H103,{5}, FALSE)), VLOOKUP(U646,Store_Showcase!B2:H134,{5}, FALSE))</f>
      </c>
      <c r="AF646">
        <f>IF(IFERROR(VLOOKUP(U646,Store_Showcase!B2:H134,{6}, FALSE), TRUE)=TRUE, IF(IFERROR(VLOOKUP(U646,Store_SRP!B2:H103,{6}, FALSE), TRUE)=TRUE,VLOOKUP(U646,Store_VAM!B2:H271,{6}, FALSE),VLOOKUP(U646,Store_SRP!B2:H103,{6}, FALSE)), VLOOKUP(U646,Store_Showcase!B2:H134,{6}, FALSE))</f>
      </c>
      <c r="AG646">
        <f>VLOOKUP(D646,Sku_Consolidated!A2:R948,18,FALSE)</f>
      </c>
      <c r="AH646">
        <f>VLOOKUP(D646,Sku_Consolidated!A2:S948,19,FALSE)</f>
      </c>
      <c r="AI646">
        <f>VLOOKUP(D646,Sku_Consolidated!A2:T948,20,FALSE)</f>
      </c>
    </row>
    <row r="647" spans="1:35" x14ac:dyDescent="0.25">
      <c r="A647">
        <v>2024</v>
      </c>
      <c r="B647" t="s">
        <v>30</v>
      </c>
      <c r="C647" t="s">
        <v>31</v>
      </c>
      <c r="D647">
        <v>21851</v>
      </c>
      <c r="E647" t="s">
        <v>232</v>
      </c>
      <c r="F647" s="12" t="s">
        <v>113</v>
      </c>
      <c r="G647" s="12" t="s">
        <v>113</v>
      </c>
      <c r="H647" t="s">
        <v>10</v>
      </c>
      <c r="I647" s="13" t="s">
        <v>1139</v>
      </c>
      <c r="J647" s="13">
        <f>IF(H647="EA", I647, 0)</f>
      </c>
      <c r="K647" s="13">
        <f>IF(H647="KG", I647, I647 * VLOOKUP(D647,Sku_Consolidated!A2:U948,21,FALSE))</f>
      </c>
      <c r="L647" s="14" t="s">
        <v>36</v>
      </c>
      <c r="M647">
        <v>88</v>
      </c>
      <c r="N647" s="14" t="s">
        <v>1140</v>
      </c>
      <c r="O647" s="14" t="s">
        <v>1141</v>
      </c>
      <c r="P647" s="14" t="s">
        <v>36</v>
      </c>
      <c r="Q647" s="14" t="s">
        <v>1141</v>
      </c>
      <c r="R647">
        <f>IF(IFERROR(VLOOKUP(U647,Store_Showcase!B2:H134,7, FALSE), TRUE)=TRUE, IF(IFERROR(VLOOKUP(U647,Store_SRP!B2:H103,7, FALSE), TRUE)=TRUE,VLOOKUP(U647,Store_VAM!B2:H271,7, FALSE),VLOOKUP(U647,Store_SRP!B2:H103,7, FALSE)), VLOOKUP(U647,Store_Showcase!B2:H134,7, FALSE))</f>
      </c>
      <c r="S647">
        <f>IF(IFERROR(VLOOKUP(U647,Store_Showcase!B2:K134,10, FALSE), TRUE)=TRUE, IF(IFERROR(VLOOKUP(U647,Store_SRP!B2:K103,10, FALSE), TRUE)=TRUE,VLOOKUP(U647,Store_VAM!B2:K271,10, FALSE),VLOOKUP(U647,Store_SRP!B2:K103,10, FALSE)), VLOOKUP(U647,Store_Showcase!B2:K134,10, FALSE))</f>
      </c>
      <c r="T647">
        <f>IF(VLOOKUP(D647,Sku_Consolidated!A2:S948,19,FALSE)="SHOWCASE", VLOOKUP(U647,Store_Showcase!B2:L134,11, FALSE), IF(VLOOKUP(D647,Sku_Consolidated!A2:S948,19,FALSE)="VAM",VLOOKUP(U647,Store_VAM!B2:L271,11, FALSE),VLOOKUP(U647,Store_SRP!B2:L103,11, FALSE)))</f>
      </c>
      <c r="U647" s="14">
        <v>2002</v>
      </c>
      <c r="V647">
        <f>IF(VLOOKUP(D647,Sku_Consolidated!A2:S948,19,FALSE)="SHOWCASE", VLOOKUP(U647,Store_Showcase!B2:C134,2, FALSE), IF(VLOOKUP(D647,Sku_Consolidated!A2:S948,19,FALSE)="VAM",VLOOKUP(U647,Store_VAM!B2:C271,2, FALSE),VLOOKUP(U647,Store_SRP!B2:C103,2, FALSE)))</f>
      </c>
      <c r="W647">
        <f>VLOOKUP(D647,Sku_Consolidated!A2:G948, 7, FALSE)</f>
      </c>
      <c r="X647">
        <f>VLOOKUP(D647,Sku_Consolidated!A2:K948, 11, FALSE)</f>
      </c>
      <c r="Y647">
        <f>VLOOKUP(D647,Sku_Consolidated!A2:H948, 8, FALSE)</f>
      </c>
      <c r="Z647">
        <f>VLOOKUP(D647,Sku_Consolidated!A2:I948, 9, FALSE)</f>
      </c>
      <c r="AA647" t="s">
        <v>41</v>
      </c>
      <c r="AB647">
        <f>VLOOKUP(D647,Sku_Consolidated!A2:E948, {5}, FALSE)</f>
      </c>
      <c r="AC647">
        <f>IF(VLOOKUP(D647,Sku_Consolidated!A2:S948,19,FALSE)="SHOWCASE", VLOOKUP(U647,Store_Showcase!B2:N134,13, FALSE), IF(VLOOKUP(D647,Sku_Consolidated!A2:S948,19,FALSE)="VAM",VLOOKUP(U647,Store_VAM!B2:N271,13, FALSE),VLOOKUP(U647,Store_SRP!B2:N103,13, FALSE)))</f>
      </c>
      <c r="AD647">
        <f>IF(IFERROR(AC647,TRUE)=TRUE, "-","OK")</f>
      </c>
      <c r="AE647">
        <f>IF(IFERROR(VLOOKUP(U647,Store_Showcase!B2:H134,{5}, FALSE), TRUE)=TRUE, IF(IFERROR(VLOOKUP(U647,Store_SRP!B2:H103,{5}, FALSE), TRUE)=TRUE,VLOOKUP(U647,Store_VAM!B2:H271,{5}, FALSE),VLOOKUP(U647,Store_SRP!B2:H103,{5}, FALSE)), VLOOKUP(U647,Store_Showcase!B2:H134,{5}, FALSE))</f>
      </c>
      <c r="AF647">
        <f>IF(IFERROR(VLOOKUP(U647,Store_Showcase!B2:H134,{6}, FALSE), TRUE)=TRUE, IF(IFERROR(VLOOKUP(U647,Store_SRP!B2:H103,{6}, FALSE), TRUE)=TRUE,VLOOKUP(U647,Store_VAM!B2:H271,{6}, FALSE),VLOOKUP(U647,Store_SRP!B2:H103,{6}, FALSE)), VLOOKUP(U647,Store_Showcase!B2:H134,{6}, FALSE))</f>
      </c>
      <c r="AG647">
        <f>VLOOKUP(D647,Sku_Consolidated!A2:R948,18,FALSE)</f>
      </c>
      <c r="AH647">
        <f>VLOOKUP(D647,Sku_Consolidated!A2:S948,19,FALSE)</f>
      </c>
      <c r="AI647">
        <f>VLOOKUP(D647,Sku_Consolidated!A2:T948,20,FALSE)</f>
      </c>
    </row>
    <row r="648" spans="1:35" x14ac:dyDescent="0.25">
      <c r="A648">
        <v>2024</v>
      </c>
      <c r="B648" t="s">
        <v>30</v>
      </c>
      <c r="C648" t="s">
        <v>31</v>
      </c>
      <c r="D648">
        <v>21851</v>
      </c>
      <c r="E648" t="s">
        <v>232</v>
      </c>
      <c r="F648" s="12" t="s">
        <v>113</v>
      </c>
      <c r="G648" s="12" t="s">
        <v>93</v>
      </c>
      <c r="H648" t="s">
        <v>10</v>
      </c>
      <c r="I648" s="13" t="s">
        <v>1142</v>
      </c>
      <c r="J648" s="13">
        <f>IF(H648="EA", I648, 0)</f>
      </c>
      <c r="K648" s="13">
        <f>IF(H648="KG", I648, I648 * VLOOKUP(D648,Sku_Consolidated!A2:U948,21,FALSE))</f>
      </c>
      <c r="L648" s="14" t="s">
        <v>36</v>
      </c>
      <c r="M648">
        <v>88</v>
      </c>
      <c r="N648" s="14" t="s">
        <v>1143</v>
      </c>
      <c r="O648" s="14" t="s">
        <v>1144</v>
      </c>
      <c r="P648" s="14" t="s">
        <v>36</v>
      </c>
      <c r="Q648" s="14" t="s">
        <v>1144</v>
      </c>
      <c r="R648">
        <f>IF(IFERROR(VLOOKUP(U648,Store_Showcase!B2:H134,7, FALSE), TRUE)=TRUE, IF(IFERROR(VLOOKUP(U648,Store_SRP!B2:H103,7, FALSE), TRUE)=TRUE,VLOOKUP(U648,Store_VAM!B2:H271,7, FALSE),VLOOKUP(U648,Store_SRP!B2:H103,7, FALSE)), VLOOKUP(U648,Store_Showcase!B2:H134,7, FALSE))</f>
      </c>
      <c r="S648">
        <f>IF(IFERROR(VLOOKUP(U648,Store_Showcase!B2:K134,10, FALSE), TRUE)=TRUE, IF(IFERROR(VLOOKUP(U648,Store_SRP!B2:K103,10, FALSE), TRUE)=TRUE,VLOOKUP(U648,Store_VAM!B2:K271,10, FALSE),VLOOKUP(U648,Store_SRP!B2:K103,10, FALSE)), VLOOKUP(U648,Store_Showcase!B2:K134,10, FALSE))</f>
      </c>
      <c r="T648">
        <f>IF(VLOOKUP(D648,Sku_Consolidated!A2:S948,19,FALSE)="SHOWCASE", VLOOKUP(U648,Store_Showcase!B2:L134,11, FALSE), IF(VLOOKUP(D648,Sku_Consolidated!A2:S948,19,FALSE)="VAM",VLOOKUP(U648,Store_VAM!B2:L271,11, FALSE),VLOOKUP(U648,Store_SRP!B2:L103,11, FALSE)))</f>
      </c>
      <c r="U648" s="14">
        <v>2002</v>
      </c>
      <c r="V648">
        <f>IF(VLOOKUP(D648,Sku_Consolidated!A2:S948,19,FALSE)="SHOWCASE", VLOOKUP(U648,Store_Showcase!B2:C134,2, FALSE), IF(VLOOKUP(D648,Sku_Consolidated!A2:S948,19,FALSE)="VAM",VLOOKUP(U648,Store_VAM!B2:C271,2, FALSE),VLOOKUP(U648,Store_SRP!B2:C103,2, FALSE)))</f>
      </c>
      <c r="W648">
        <f>VLOOKUP(D648,Sku_Consolidated!A2:G948, 7, FALSE)</f>
      </c>
      <c r="X648">
        <f>VLOOKUP(D648,Sku_Consolidated!A2:K948, 11, FALSE)</f>
      </c>
      <c r="Y648">
        <f>VLOOKUP(D648,Sku_Consolidated!A2:H948, 8, FALSE)</f>
      </c>
      <c r="Z648">
        <f>VLOOKUP(D648,Sku_Consolidated!A2:I948, 9, FALSE)</f>
      </c>
      <c r="AA648" t="s">
        <v>41</v>
      </c>
      <c r="AB648">
        <f>VLOOKUP(D648,Sku_Consolidated!A2:E948, {5}, FALSE)</f>
      </c>
      <c r="AC648">
        <f>IF(VLOOKUP(D648,Sku_Consolidated!A2:S948,19,FALSE)="SHOWCASE", VLOOKUP(U648,Store_Showcase!B2:N134,13, FALSE), IF(VLOOKUP(D648,Sku_Consolidated!A2:S948,19,FALSE)="VAM",VLOOKUP(U648,Store_VAM!B2:N271,13, FALSE),VLOOKUP(U648,Store_SRP!B2:N103,13, FALSE)))</f>
      </c>
      <c r="AD648">
        <f>IF(IFERROR(AC648,TRUE)=TRUE, "-","OK")</f>
      </c>
      <c r="AE648">
        <f>IF(IFERROR(VLOOKUP(U648,Store_Showcase!B2:H134,{5}, FALSE), TRUE)=TRUE, IF(IFERROR(VLOOKUP(U648,Store_SRP!B2:H103,{5}, FALSE), TRUE)=TRUE,VLOOKUP(U648,Store_VAM!B2:H271,{5}, FALSE),VLOOKUP(U648,Store_SRP!B2:H103,{5}, FALSE)), VLOOKUP(U648,Store_Showcase!B2:H134,{5}, FALSE))</f>
      </c>
      <c r="AF648">
        <f>IF(IFERROR(VLOOKUP(U648,Store_Showcase!B2:H134,{6}, FALSE), TRUE)=TRUE, IF(IFERROR(VLOOKUP(U648,Store_SRP!B2:H103,{6}, FALSE), TRUE)=TRUE,VLOOKUP(U648,Store_VAM!B2:H271,{6}, FALSE),VLOOKUP(U648,Store_SRP!B2:H103,{6}, FALSE)), VLOOKUP(U648,Store_Showcase!B2:H134,{6}, FALSE))</f>
      </c>
      <c r="AG648">
        <f>VLOOKUP(D648,Sku_Consolidated!A2:R948,18,FALSE)</f>
      </c>
      <c r="AH648">
        <f>VLOOKUP(D648,Sku_Consolidated!A2:S948,19,FALSE)</f>
      </c>
      <c r="AI648">
        <f>VLOOKUP(D648,Sku_Consolidated!A2:T948,20,FALSE)</f>
      </c>
    </row>
    <row r="649" spans="1:35" x14ac:dyDescent="0.25">
      <c r="A649">
        <v>2024</v>
      </c>
      <c r="B649" t="s">
        <v>30</v>
      </c>
      <c r="C649" t="s">
        <v>31</v>
      </c>
      <c r="D649">
        <v>21859</v>
      </c>
      <c r="E649" t="s">
        <v>295</v>
      </c>
      <c r="F649" s="12" t="s">
        <v>113</v>
      </c>
      <c r="G649" s="12" t="s">
        <v>113</v>
      </c>
      <c r="H649" t="s">
        <v>10</v>
      </c>
      <c r="I649" s="13" t="s">
        <v>376</v>
      </c>
      <c r="J649" s="13">
        <f>IF(H649="EA", I649, 0)</f>
      </c>
      <c r="K649" s="13">
        <f>IF(H649="KG", I649, I649 * VLOOKUP(D649,Sku_Consolidated!A2:U948,21,FALSE))</f>
      </c>
      <c r="L649" s="14" t="s">
        <v>36</v>
      </c>
      <c r="M649">
        <v>88</v>
      </c>
      <c r="N649" s="14" t="s">
        <v>1145</v>
      </c>
      <c r="O649" s="14" t="s">
        <v>1146</v>
      </c>
      <c r="P649" s="14" t="s">
        <v>36</v>
      </c>
      <c r="Q649" s="14" t="s">
        <v>1146</v>
      </c>
      <c r="R649">
        <f>IF(IFERROR(VLOOKUP(U649,Store_Showcase!B2:H134,7, FALSE), TRUE)=TRUE, IF(IFERROR(VLOOKUP(U649,Store_SRP!B2:H103,7, FALSE), TRUE)=TRUE,VLOOKUP(U649,Store_VAM!B2:H271,7, FALSE),VLOOKUP(U649,Store_SRP!B2:H103,7, FALSE)), VLOOKUP(U649,Store_Showcase!B2:H134,7, FALSE))</f>
      </c>
      <c r="S649">
        <f>IF(IFERROR(VLOOKUP(U649,Store_Showcase!B2:K134,10, FALSE), TRUE)=TRUE, IF(IFERROR(VLOOKUP(U649,Store_SRP!B2:K103,10, FALSE), TRUE)=TRUE,VLOOKUP(U649,Store_VAM!B2:K271,10, FALSE),VLOOKUP(U649,Store_SRP!B2:K103,10, FALSE)), VLOOKUP(U649,Store_Showcase!B2:K134,10, FALSE))</f>
      </c>
      <c r="T649">
        <f>IF(VLOOKUP(D649,Sku_Consolidated!A2:S948,19,FALSE)="SHOWCASE", VLOOKUP(U649,Store_Showcase!B2:L134,11, FALSE), IF(VLOOKUP(D649,Sku_Consolidated!A2:S948,19,FALSE)="VAM",VLOOKUP(U649,Store_VAM!B2:L271,11, FALSE),VLOOKUP(U649,Store_SRP!B2:L103,11, FALSE)))</f>
      </c>
      <c r="U649" s="14">
        <v>2002</v>
      </c>
      <c r="V649">
        <f>IF(VLOOKUP(D649,Sku_Consolidated!A2:S948,19,FALSE)="SHOWCASE", VLOOKUP(U649,Store_Showcase!B2:C134,2, FALSE), IF(VLOOKUP(D649,Sku_Consolidated!A2:S948,19,FALSE)="VAM",VLOOKUP(U649,Store_VAM!B2:C271,2, FALSE),VLOOKUP(U649,Store_SRP!B2:C103,2, FALSE)))</f>
      </c>
      <c r="W649">
        <f>VLOOKUP(D649,Sku_Consolidated!A2:G948, 7, FALSE)</f>
      </c>
      <c r="X649">
        <f>VLOOKUP(D649,Sku_Consolidated!A2:K948, 11, FALSE)</f>
      </c>
      <c r="Y649">
        <f>VLOOKUP(D649,Sku_Consolidated!A2:H948, 8, FALSE)</f>
      </c>
      <c r="Z649">
        <f>VLOOKUP(D649,Sku_Consolidated!A2:I948, 9, FALSE)</f>
      </c>
      <c r="AA649" t="s">
        <v>41</v>
      </c>
      <c r="AB649">
        <f>VLOOKUP(D649,Sku_Consolidated!A2:E948, {5}, FALSE)</f>
      </c>
      <c r="AC649">
        <f>IF(VLOOKUP(D649,Sku_Consolidated!A2:S948,19,FALSE)="SHOWCASE", VLOOKUP(U649,Store_Showcase!B2:N134,13, FALSE), IF(VLOOKUP(D649,Sku_Consolidated!A2:S948,19,FALSE)="VAM",VLOOKUP(U649,Store_VAM!B2:N271,13, FALSE),VLOOKUP(U649,Store_SRP!B2:N103,13, FALSE)))</f>
      </c>
      <c r="AD649">
        <f>IF(IFERROR(AC649,TRUE)=TRUE, "-","OK")</f>
      </c>
      <c r="AE649">
        <f>IF(IFERROR(VLOOKUP(U649,Store_Showcase!B2:H134,{5}, FALSE), TRUE)=TRUE, IF(IFERROR(VLOOKUP(U649,Store_SRP!B2:H103,{5}, FALSE), TRUE)=TRUE,VLOOKUP(U649,Store_VAM!B2:H271,{5}, FALSE),VLOOKUP(U649,Store_SRP!B2:H103,{5}, FALSE)), VLOOKUP(U649,Store_Showcase!B2:H134,{5}, FALSE))</f>
      </c>
      <c r="AF649">
        <f>IF(IFERROR(VLOOKUP(U649,Store_Showcase!B2:H134,{6}, FALSE), TRUE)=TRUE, IF(IFERROR(VLOOKUP(U649,Store_SRP!B2:H103,{6}, FALSE), TRUE)=TRUE,VLOOKUP(U649,Store_VAM!B2:H271,{6}, FALSE),VLOOKUP(U649,Store_SRP!B2:H103,{6}, FALSE)), VLOOKUP(U649,Store_Showcase!B2:H134,{6}, FALSE))</f>
      </c>
      <c r="AG649">
        <f>VLOOKUP(D649,Sku_Consolidated!A2:R948,18,FALSE)</f>
      </c>
      <c r="AH649">
        <f>VLOOKUP(D649,Sku_Consolidated!A2:S948,19,FALSE)</f>
      </c>
      <c r="AI649">
        <f>VLOOKUP(D649,Sku_Consolidated!A2:T948,20,FALSE)</f>
      </c>
    </row>
    <row r="650" spans="1:35" x14ac:dyDescent="0.25">
      <c r="A650">
        <v>2024</v>
      </c>
      <c r="B650" t="s">
        <v>30</v>
      </c>
      <c r="C650" t="s">
        <v>31</v>
      </c>
      <c r="D650">
        <v>21865</v>
      </c>
      <c r="E650" t="s">
        <v>236</v>
      </c>
      <c r="F650" s="12" t="s">
        <v>113</v>
      </c>
      <c r="G650" s="12" t="s">
        <v>113</v>
      </c>
      <c r="H650" t="s">
        <v>10</v>
      </c>
      <c r="I650" s="13" t="s">
        <v>431</v>
      </c>
      <c r="J650" s="13">
        <f>IF(H650="EA", I650, 0)</f>
      </c>
      <c r="K650" s="13">
        <f>IF(H650="KG", I650, I650 * VLOOKUP(D650,Sku_Consolidated!A2:U948,21,FALSE))</f>
      </c>
      <c r="L650" s="14" t="s">
        <v>36</v>
      </c>
      <c r="M650">
        <v>88</v>
      </c>
      <c r="N650" s="14" t="s">
        <v>1147</v>
      </c>
      <c r="O650" s="14" t="s">
        <v>1148</v>
      </c>
      <c r="P650" s="14" t="s">
        <v>36</v>
      </c>
      <c r="Q650" s="14" t="s">
        <v>1148</v>
      </c>
      <c r="R650">
        <f>IF(IFERROR(VLOOKUP(U650,Store_Showcase!B2:H134,7, FALSE), TRUE)=TRUE, IF(IFERROR(VLOOKUP(U650,Store_SRP!B2:H103,7, FALSE), TRUE)=TRUE,VLOOKUP(U650,Store_VAM!B2:H271,7, FALSE),VLOOKUP(U650,Store_SRP!B2:H103,7, FALSE)), VLOOKUP(U650,Store_Showcase!B2:H134,7, FALSE))</f>
      </c>
      <c r="S650">
        <f>IF(IFERROR(VLOOKUP(U650,Store_Showcase!B2:K134,10, FALSE), TRUE)=TRUE, IF(IFERROR(VLOOKUP(U650,Store_SRP!B2:K103,10, FALSE), TRUE)=TRUE,VLOOKUP(U650,Store_VAM!B2:K271,10, FALSE),VLOOKUP(U650,Store_SRP!B2:K103,10, FALSE)), VLOOKUP(U650,Store_Showcase!B2:K134,10, FALSE))</f>
      </c>
      <c r="T650">
        <f>IF(VLOOKUP(D650,Sku_Consolidated!A2:S948,19,FALSE)="SHOWCASE", VLOOKUP(U650,Store_Showcase!B2:L134,11, FALSE), IF(VLOOKUP(D650,Sku_Consolidated!A2:S948,19,FALSE)="VAM",VLOOKUP(U650,Store_VAM!B2:L271,11, FALSE),VLOOKUP(U650,Store_SRP!B2:L103,11, FALSE)))</f>
      </c>
      <c r="U650" s="14">
        <v>2002</v>
      </c>
      <c r="V650">
        <f>IF(VLOOKUP(D650,Sku_Consolidated!A2:S948,19,FALSE)="SHOWCASE", VLOOKUP(U650,Store_Showcase!B2:C134,2, FALSE), IF(VLOOKUP(D650,Sku_Consolidated!A2:S948,19,FALSE)="VAM",VLOOKUP(U650,Store_VAM!B2:C271,2, FALSE),VLOOKUP(U650,Store_SRP!B2:C103,2, FALSE)))</f>
      </c>
      <c r="W650">
        <f>VLOOKUP(D650,Sku_Consolidated!A2:G948, 7, FALSE)</f>
      </c>
      <c r="X650">
        <f>VLOOKUP(D650,Sku_Consolidated!A2:K948, 11, FALSE)</f>
      </c>
      <c r="Y650">
        <f>VLOOKUP(D650,Sku_Consolidated!A2:H948, 8, FALSE)</f>
      </c>
      <c r="Z650">
        <f>VLOOKUP(D650,Sku_Consolidated!A2:I948, 9, FALSE)</f>
      </c>
      <c r="AA650" t="s">
        <v>41</v>
      </c>
      <c r="AB650">
        <f>VLOOKUP(D650,Sku_Consolidated!A2:E948, {5}, FALSE)</f>
      </c>
      <c r="AC650">
        <f>IF(VLOOKUP(D650,Sku_Consolidated!A2:S948,19,FALSE)="SHOWCASE", VLOOKUP(U650,Store_Showcase!B2:N134,13, FALSE), IF(VLOOKUP(D650,Sku_Consolidated!A2:S948,19,FALSE)="VAM",VLOOKUP(U650,Store_VAM!B2:N271,13, FALSE),VLOOKUP(U650,Store_SRP!B2:N103,13, FALSE)))</f>
      </c>
      <c r="AD650">
        <f>IF(IFERROR(AC650,TRUE)=TRUE, "-","OK")</f>
      </c>
      <c r="AE650">
        <f>IF(IFERROR(VLOOKUP(U650,Store_Showcase!B2:H134,{5}, FALSE), TRUE)=TRUE, IF(IFERROR(VLOOKUP(U650,Store_SRP!B2:H103,{5}, FALSE), TRUE)=TRUE,VLOOKUP(U650,Store_VAM!B2:H271,{5}, FALSE),VLOOKUP(U650,Store_SRP!B2:H103,{5}, FALSE)), VLOOKUP(U650,Store_Showcase!B2:H134,{5}, FALSE))</f>
      </c>
      <c r="AF650">
        <f>IF(IFERROR(VLOOKUP(U650,Store_Showcase!B2:H134,{6}, FALSE), TRUE)=TRUE, IF(IFERROR(VLOOKUP(U650,Store_SRP!B2:H103,{6}, FALSE), TRUE)=TRUE,VLOOKUP(U650,Store_VAM!B2:H271,{6}, FALSE),VLOOKUP(U650,Store_SRP!B2:H103,{6}, FALSE)), VLOOKUP(U650,Store_Showcase!B2:H134,{6}, FALSE))</f>
      </c>
      <c r="AG650">
        <f>VLOOKUP(D650,Sku_Consolidated!A2:R948,18,FALSE)</f>
      </c>
      <c r="AH650">
        <f>VLOOKUP(D650,Sku_Consolidated!A2:S948,19,FALSE)</f>
      </c>
      <c r="AI650">
        <f>VLOOKUP(D650,Sku_Consolidated!A2:T948,20,FALSE)</f>
      </c>
    </row>
    <row r="651" spans="1:35" x14ac:dyDescent="0.25">
      <c r="A651">
        <v>2024</v>
      </c>
      <c r="B651" t="s">
        <v>30</v>
      </c>
      <c r="C651" t="s">
        <v>31</v>
      </c>
      <c r="D651">
        <v>21866</v>
      </c>
      <c r="E651" t="s">
        <v>240</v>
      </c>
      <c r="F651" s="12" t="s">
        <v>113</v>
      </c>
      <c r="G651" s="12" t="s">
        <v>113</v>
      </c>
      <c r="H651" t="s">
        <v>10</v>
      </c>
      <c r="I651" s="13" t="s">
        <v>1149</v>
      </c>
      <c r="J651" s="13">
        <f>IF(H651="EA", I651, 0)</f>
      </c>
      <c r="K651" s="13">
        <f>IF(H651="KG", I651, I651 * VLOOKUP(D651,Sku_Consolidated!A2:U948,21,FALSE))</f>
      </c>
      <c r="L651" s="14" t="s">
        <v>36</v>
      </c>
      <c r="M651">
        <v>88</v>
      </c>
      <c r="N651" s="14" t="s">
        <v>1150</v>
      </c>
      <c r="O651" s="14" t="s">
        <v>1151</v>
      </c>
      <c r="P651" s="14" t="s">
        <v>36</v>
      </c>
      <c r="Q651" s="14" t="s">
        <v>1151</v>
      </c>
      <c r="R651">
        <f>IF(IFERROR(VLOOKUP(U651,Store_Showcase!B2:H134,7, FALSE), TRUE)=TRUE, IF(IFERROR(VLOOKUP(U651,Store_SRP!B2:H103,7, FALSE), TRUE)=TRUE,VLOOKUP(U651,Store_VAM!B2:H271,7, FALSE),VLOOKUP(U651,Store_SRP!B2:H103,7, FALSE)), VLOOKUP(U651,Store_Showcase!B2:H134,7, FALSE))</f>
      </c>
      <c r="S651">
        <f>IF(IFERROR(VLOOKUP(U651,Store_Showcase!B2:K134,10, FALSE), TRUE)=TRUE, IF(IFERROR(VLOOKUP(U651,Store_SRP!B2:K103,10, FALSE), TRUE)=TRUE,VLOOKUP(U651,Store_VAM!B2:K271,10, FALSE),VLOOKUP(U651,Store_SRP!B2:K103,10, FALSE)), VLOOKUP(U651,Store_Showcase!B2:K134,10, FALSE))</f>
      </c>
      <c r="T651">
        <f>IF(VLOOKUP(D651,Sku_Consolidated!A2:S948,19,FALSE)="SHOWCASE", VLOOKUP(U651,Store_Showcase!B2:L134,11, FALSE), IF(VLOOKUP(D651,Sku_Consolidated!A2:S948,19,FALSE)="VAM",VLOOKUP(U651,Store_VAM!B2:L271,11, FALSE),VLOOKUP(U651,Store_SRP!B2:L103,11, FALSE)))</f>
      </c>
      <c r="U651" s="14">
        <v>2002</v>
      </c>
      <c r="V651">
        <f>IF(VLOOKUP(D651,Sku_Consolidated!A2:S948,19,FALSE)="SHOWCASE", VLOOKUP(U651,Store_Showcase!B2:C134,2, FALSE), IF(VLOOKUP(D651,Sku_Consolidated!A2:S948,19,FALSE)="VAM",VLOOKUP(U651,Store_VAM!B2:C271,2, FALSE),VLOOKUP(U651,Store_SRP!B2:C103,2, FALSE)))</f>
      </c>
      <c r="W651">
        <f>VLOOKUP(D651,Sku_Consolidated!A2:G948, 7, FALSE)</f>
      </c>
      <c r="X651">
        <f>VLOOKUP(D651,Sku_Consolidated!A2:K948, 11, FALSE)</f>
      </c>
      <c r="Y651">
        <f>VLOOKUP(D651,Sku_Consolidated!A2:H948, 8, FALSE)</f>
      </c>
      <c r="Z651">
        <f>VLOOKUP(D651,Sku_Consolidated!A2:I948, 9, FALSE)</f>
      </c>
      <c r="AA651" t="s">
        <v>41</v>
      </c>
      <c r="AB651">
        <f>VLOOKUP(D651,Sku_Consolidated!A2:E948, {5}, FALSE)</f>
      </c>
      <c r="AC651">
        <f>IF(VLOOKUP(D651,Sku_Consolidated!A2:S948,19,FALSE)="SHOWCASE", VLOOKUP(U651,Store_Showcase!B2:N134,13, FALSE), IF(VLOOKUP(D651,Sku_Consolidated!A2:S948,19,FALSE)="VAM",VLOOKUP(U651,Store_VAM!B2:N271,13, FALSE),VLOOKUP(U651,Store_SRP!B2:N103,13, FALSE)))</f>
      </c>
      <c r="AD651">
        <f>IF(IFERROR(AC651,TRUE)=TRUE, "-","OK")</f>
      </c>
      <c r="AE651">
        <f>IF(IFERROR(VLOOKUP(U651,Store_Showcase!B2:H134,{5}, FALSE), TRUE)=TRUE, IF(IFERROR(VLOOKUP(U651,Store_SRP!B2:H103,{5}, FALSE), TRUE)=TRUE,VLOOKUP(U651,Store_VAM!B2:H271,{5}, FALSE),VLOOKUP(U651,Store_SRP!B2:H103,{5}, FALSE)), VLOOKUP(U651,Store_Showcase!B2:H134,{5}, FALSE))</f>
      </c>
      <c r="AF651">
        <f>IF(IFERROR(VLOOKUP(U651,Store_Showcase!B2:H134,{6}, FALSE), TRUE)=TRUE, IF(IFERROR(VLOOKUP(U651,Store_SRP!B2:H103,{6}, FALSE), TRUE)=TRUE,VLOOKUP(U651,Store_VAM!B2:H271,{6}, FALSE),VLOOKUP(U651,Store_SRP!B2:H103,{6}, FALSE)), VLOOKUP(U651,Store_Showcase!B2:H134,{6}, FALSE))</f>
      </c>
      <c r="AG651">
        <f>VLOOKUP(D651,Sku_Consolidated!A2:R948,18,FALSE)</f>
      </c>
      <c r="AH651">
        <f>VLOOKUP(D651,Sku_Consolidated!A2:S948,19,FALSE)</f>
      </c>
      <c r="AI651">
        <f>VLOOKUP(D651,Sku_Consolidated!A2:T948,20,FALSE)</f>
      </c>
    </row>
    <row r="652" spans="1:35" x14ac:dyDescent="0.25">
      <c r="A652">
        <v>2024</v>
      </c>
      <c r="B652" t="s">
        <v>30</v>
      </c>
      <c r="C652" t="s">
        <v>31</v>
      </c>
      <c r="D652">
        <v>21892</v>
      </c>
      <c r="E652" t="s">
        <v>244</v>
      </c>
      <c r="F652" s="12" t="s">
        <v>113</v>
      </c>
      <c r="G652" s="12" t="s">
        <v>113</v>
      </c>
      <c r="H652" t="s">
        <v>10</v>
      </c>
      <c r="I652" s="13" t="s">
        <v>296</v>
      </c>
      <c r="J652" s="13">
        <f>IF(H652="EA", I652, 0)</f>
      </c>
      <c r="K652" s="13">
        <f>IF(H652="KG", I652, I652 * VLOOKUP(D652,Sku_Consolidated!A2:U948,21,FALSE))</f>
      </c>
      <c r="L652" s="14" t="s">
        <v>36</v>
      </c>
      <c r="M652">
        <v>88</v>
      </c>
      <c r="N652" s="14" t="s">
        <v>1152</v>
      </c>
      <c r="O652" s="14" t="s">
        <v>1153</v>
      </c>
      <c r="P652" s="14" t="s">
        <v>36</v>
      </c>
      <c r="Q652" s="14" t="s">
        <v>1153</v>
      </c>
      <c r="R652">
        <f>IF(IFERROR(VLOOKUP(U652,Store_Showcase!B2:H134,7, FALSE), TRUE)=TRUE, IF(IFERROR(VLOOKUP(U652,Store_SRP!B2:H103,7, FALSE), TRUE)=TRUE,VLOOKUP(U652,Store_VAM!B2:H271,7, FALSE),VLOOKUP(U652,Store_SRP!B2:H103,7, FALSE)), VLOOKUP(U652,Store_Showcase!B2:H134,7, FALSE))</f>
      </c>
      <c r="S652">
        <f>IF(IFERROR(VLOOKUP(U652,Store_Showcase!B2:K134,10, FALSE), TRUE)=TRUE, IF(IFERROR(VLOOKUP(U652,Store_SRP!B2:K103,10, FALSE), TRUE)=TRUE,VLOOKUP(U652,Store_VAM!B2:K271,10, FALSE),VLOOKUP(U652,Store_SRP!B2:K103,10, FALSE)), VLOOKUP(U652,Store_Showcase!B2:K134,10, FALSE))</f>
      </c>
      <c r="T652">
        <f>IF(VLOOKUP(D652,Sku_Consolidated!A2:S948,19,FALSE)="SHOWCASE", VLOOKUP(U652,Store_Showcase!B2:L134,11, FALSE), IF(VLOOKUP(D652,Sku_Consolidated!A2:S948,19,FALSE)="VAM",VLOOKUP(U652,Store_VAM!B2:L271,11, FALSE),VLOOKUP(U652,Store_SRP!B2:L103,11, FALSE)))</f>
      </c>
      <c r="U652" s="14">
        <v>2002</v>
      </c>
      <c r="V652">
        <f>IF(VLOOKUP(D652,Sku_Consolidated!A2:S948,19,FALSE)="SHOWCASE", VLOOKUP(U652,Store_Showcase!B2:C134,2, FALSE), IF(VLOOKUP(D652,Sku_Consolidated!A2:S948,19,FALSE)="VAM",VLOOKUP(U652,Store_VAM!B2:C271,2, FALSE),VLOOKUP(U652,Store_SRP!B2:C103,2, FALSE)))</f>
      </c>
      <c r="W652">
        <f>VLOOKUP(D652,Sku_Consolidated!A2:G948, 7, FALSE)</f>
      </c>
      <c r="X652">
        <f>VLOOKUP(D652,Sku_Consolidated!A2:K948, 11, FALSE)</f>
      </c>
      <c r="Y652">
        <f>VLOOKUP(D652,Sku_Consolidated!A2:H948, 8, FALSE)</f>
      </c>
      <c r="Z652">
        <f>VLOOKUP(D652,Sku_Consolidated!A2:I948, 9, FALSE)</f>
      </c>
      <c r="AA652" t="s">
        <v>41</v>
      </c>
      <c r="AB652">
        <f>VLOOKUP(D652,Sku_Consolidated!A2:E948, {5}, FALSE)</f>
      </c>
      <c r="AC652">
        <f>IF(VLOOKUP(D652,Sku_Consolidated!A2:S948,19,FALSE)="SHOWCASE", VLOOKUP(U652,Store_Showcase!B2:N134,13, FALSE), IF(VLOOKUP(D652,Sku_Consolidated!A2:S948,19,FALSE)="VAM",VLOOKUP(U652,Store_VAM!B2:N271,13, FALSE),VLOOKUP(U652,Store_SRP!B2:N103,13, FALSE)))</f>
      </c>
      <c r="AD652">
        <f>IF(IFERROR(AC652,TRUE)=TRUE, "-","OK")</f>
      </c>
      <c r="AE652">
        <f>IF(IFERROR(VLOOKUP(U652,Store_Showcase!B2:H134,{5}, FALSE), TRUE)=TRUE, IF(IFERROR(VLOOKUP(U652,Store_SRP!B2:H103,{5}, FALSE), TRUE)=TRUE,VLOOKUP(U652,Store_VAM!B2:H271,{5}, FALSE),VLOOKUP(U652,Store_SRP!B2:H103,{5}, FALSE)), VLOOKUP(U652,Store_Showcase!B2:H134,{5}, FALSE))</f>
      </c>
      <c r="AF652">
        <f>IF(IFERROR(VLOOKUP(U652,Store_Showcase!B2:H134,{6}, FALSE), TRUE)=TRUE, IF(IFERROR(VLOOKUP(U652,Store_SRP!B2:H103,{6}, FALSE), TRUE)=TRUE,VLOOKUP(U652,Store_VAM!B2:H271,{6}, FALSE),VLOOKUP(U652,Store_SRP!B2:H103,{6}, FALSE)), VLOOKUP(U652,Store_Showcase!B2:H134,{6}, FALSE))</f>
      </c>
      <c r="AG652">
        <f>VLOOKUP(D652,Sku_Consolidated!A2:R948,18,FALSE)</f>
      </c>
      <c r="AH652">
        <f>VLOOKUP(D652,Sku_Consolidated!A2:S948,19,FALSE)</f>
      </c>
      <c r="AI652">
        <f>VLOOKUP(D652,Sku_Consolidated!A2:T948,20,FALSE)</f>
      </c>
    </row>
    <row r="653" spans="1:35" x14ac:dyDescent="0.25">
      <c r="A653">
        <v>2024</v>
      </c>
      <c r="B653" t="s">
        <v>30</v>
      </c>
      <c r="C653" t="s">
        <v>31</v>
      </c>
      <c r="D653">
        <v>21921</v>
      </c>
      <c r="E653" t="s">
        <v>1154</v>
      </c>
      <c r="F653" s="12" t="s">
        <v>113</v>
      </c>
      <c r="G653" s="12" t="s">
        <v>113</v>
      </c>
      <c r="H653" t="s">
        <v>10</v>
      </c>
      <c r="I653" s="13" t="s">
        <v>1112</v>
      </c>
      <c r="J653" s="13">
        <f>IF(H653="EA", I653, 0)</f>
      </c>
      <c r="K653" s="13">
        <f>IF(H653="KG", I653, I653 * VLOOKUP(D653,Sku_Consolidated!A2:U948,21,FALSE))</f>
      </c>
      <c r="L653" s="14" t="s">
        <v>36</v>
      </c>
      <c r="M653">
        <v>86</v>
      </c>
      <c r="N653" s="14" t="s">
        <v>1155</v>
      </c>
      <c r="O653" s="14" t="s">
        <v>1156</v>
      </c>
      <c r="P653" s="14" t="s">
        <v>36</v>
      </c>
      <c r="Q653" s="14" t="s">
        <v>1156</v>
      </c>
      <c r="R653">
        <f>IF(IFERROR(VLOOKUP(U653,Store_Showcase!B2:H134,7, FALSE), TRUE)=TRUE, IF(IFERROR(VLOOKUP(U653,Store_SRP!B2:H103,7, FALSE), TRUE)=TRUE,VLOOKUP(U653,Store_VAM!B2:H271,7, FALSE),VLOOKUP(U653,Store_SRP!B2:H103,7, FALSE)), VLOOKUP(U653,Store_Showcase!B2:H134,7, FALSE))</f>
      </c>
      <c r="S653">
        <f>IF(IFERROR(VLOOKUP(U653,Store_Showcase!B2:K134,10, FALSE), TRUE)=TRUE, IF(IFERROR(VLOOKUP(U653,Store_SRP!B2:K103,10, FALSE), TRUE)=TRUE,VLOOKUP(U653,Store_VAM!B2:K271,10, FALSE),VLOOKUP(U653,Store_SRP!B2:K103,10, FALSE)), VLOOKUP(U653,Store_Showcase!B2:K134,10, FALSE))</f>
      </c>
      <c r="T653">
        <f>IF(VLOOKUP(D653,Sku_Consolidated!A2:S948,19,FALSE)="SHOWCASE", VLOOKUP(U653,Store_Showcase!B2:L134,11, FALSE), IF(VLOOKUP(D653,Sku_Consolidated!A2:S948,19,FALSE)="VAM",VLOOKUP(U653,Store_VAM!B2:L271,11, FALSE),VLOOKUP(U653,Store_SRP!B2:L103,11, FALSE)))</f>
      </c>
      <c r="U653" s="14">
        <v>2002</v>
      </c>
      <c r="V653">
        <f>IF(VLOOKUP(D653,Sku_Consolidated!A2:S948,19,FALSE)="SHOWCASE", VLOOKUP(U653,Store_Showcase!B2:C134,2, FALSE), IF(VLOOKUP(D653,Sku_Consolidated!A2:S948,19,FALSE)="VAM",VLOOKUP(U653,Store_VAM!B2:C271,2, FALSE),VLOOKUP(U653,Store_SRP!B2:C103,2, FALSE)))</f>
      </c>
      <c r="W653">
        <f>VLOOKUP(D653,Sku_Consolidated!A2:G948, 7, FALSE)</f>
      </c>
      <c r="X653">
        <f>VLOOKUP(D653,Sku_Consolidated!A2:K948, 11, FALSE)</f>
      </c>
      <c r="Y653">
        <f>VLOOKUP(D653,Sku_Consolidated!A2:H948, 8, FALSE)</f>
      </c>
      <c r="Z653">
        <f>VLOOKUP(D653,Sku_Consolidated!A2:I948, 9, FALSE)</f>
      </c>
      <c r="AA653" t="s">
        <v>41</v>
      </c>
      <c r="AB653">
        <f>VLOOKUP(D653,Sku_Consolidated!A2:E948, {5}, FALSE)</f>
      </c>
      <c r="AC653">
        <f>IF(VLOOKUP(D653,Sku_Consolidated!A2:S948,19,FALSE)="SHOWCASE", VLOOKUP(U653,Store_Showcase!B2:N134,13, FALSE), IF(VLOOKUP(D653,Sku_Consolidated!A2:S948,19,FALSE)="VAM",VLOOKUP(U653,Store_VAM!B2:N271,13, FALSE),VLOOKUP(U653,Store_SRP!B2:N103,13, FALSE)))</f>
      </c>
      <c r="AD653">
        <f>IF(IFERROR(AC653,TRUE)=TRUE, "-","OK")</f>
      </c>
      <c r="AE653">
        <f>IF(IFERROR(VLOOKUP(U653,Store_Showcase!B2:H134,{5}, FALSE), TRUE)=TRUE, IF(IFERROR(VLOOKUP(U653,Store_SRP!B2:H103,{5}, FALSE), TRUE)=TRUE,VLOOKUP(U653,Store_VAM!B2:H271,{5}, FALSE),VLOOKUP(U653,Store_SRP!B2:H103,{5}, FALSE)), VLOOKUP(U653,Store_Showcase!B2:H134,{5}, FALSE))</f>
      </c>
      <c r="AF653">
        <f>IF(IFERROR(VLOOKUP(U653,Store_Showcase!B2:H134,{6}, FALSE), TRUE)=TRUE, IF(IFERROR(VLOOKUP(U653,Store_SRP!B2:H103,{6}, FALSE), TRUE)=TRUE,VLOOKUP(U653,Store_VAM!B2:H271,{6}, FALSE),VLOOKUP(U653,Store_SRP!B2:H103,{6}, FALSE)), VLOOKUP(U653,Store_Showcase!B2:H134,{6}, FALSE))</f>
      </c>
      <c r="AG653">
        <f>VLOOKUP(D653,Sku_Consolidated!A2:R948,18,FALSE)</f>
      </c>
      <c r="AH653">
        <f>VLOOKUP(D653,Sku_Consolidated!A2:S948,19,FALSE)</f>
      </c>
      <c r="AI653">
        <f>VLOOKUP(D653,Sku_Consolidated!A2:T948,20,FALSE)</f>
      </c>
    </row>
    <row r="654" spans="1:35" x14ac:dyDescent="0.25">
      <c r="A654">
        <v>2024</v>
      </c>
      <c r="B654" t="s">
        <v>30</v>
      </c>
      <c r="C654" t="s">
        <v>31</v>
      </c>
      <c r="D654">
        <v>21923</v>
      </c>
      <c r="E654" t="s">
        <v>248</v>
      </c>
      <c r="F654" s="12" t="s">
        <v>113</v>
      </c>
      <c r="G654" s="12" t="s">
        <v>113</v>
      </c>
      <c r="H654" t="s">
        <v>10</v>
      </c>
      <c r="I654" s="13" t="s">
        <v>762</v>
      </c>
      <c r="J654" s="13">
        <f>IF(H654="EA", I654, 0)</f>
      </c>
      <c r="K654" s="13">
        <f>IF(H654="KG", I654, I654 * VLOOKUP(D654,Sku_Consolidated!A2:U948,21,FALSE))</f>
      </c>
      <c r="L654" s="14" t="s">
        <v>36</v>
      </c>
      <c r="M654">
        <v>86</v>
      </c>
      <c r="N654" s="14" t="s">
        <v>1157</v>
      </c>
      <c r="O654" s="14" t="s">
        <v>1158</v>
      </c>
      <c r="P654" s="14" t="s">
        <v>36</v>
      </c>
      <c r="Q654" s="14" t="s">
        <v>1158</v>
      </c>
      <c r="R654">
        <f>IF(IFERROR(VLOOKUP(U654,Store_Showcase!B2:H134,7, FALSE), TRUE)=TRUE, IF(IFERROR(VLOOKUP(U654,Store_SRP!B2:H103,7, FALSE), TRUE)=TRUE,VLOOKUP(U654,Store_VAM!B2:H271,7, FALSE),VLOOKUP(U654,Store_SRP!B2:H103,7, FALSE)), VLOOKUP(U654,Store_Showcase!B2:H134,7, FALSE))</f>
      </c>
      <c r="S654">
        <f>IF(IFERROR(VLOOKUP(U654,Store_Showcase!B2:K134,10, FALSE), TRUE)=TRUE, IF(IFERROR(VLOOKUP(U654,Store_SRP!B2:K103,10, FALSE), TRUE)=TRUE,VLOOKUP(U654,Store_VAM!B2:K271,10, FALSE),VLOOKUP(U654,Store_SRP!B2:K103,10, FALSE)), VLOOKUP(U654,Store_Showcase!B2:K134,10, FALSE))</f>
      </c>
      <c r="T654">
        <f>IF(VLOOKUP(D654,Sku_Consolidated!A2:S948,19,FALSE)="SHOWCASE", VLOOKUP(U654,Store_Showcase!B2:L134,11, FALSE), IF(VLOOKUP(D654,Sku_Consolidated!A2:S948,19,FALSE)="VAM",VLOOKUP(U654,Store_VAM!B2:L271,11, FALSE),VLOOKUP(U654,Store_SRP!B2:L103,11, FALSE)))</f>
      </c>
      <c r="U654" s="14">
        <v>2002</v>
      </c>
      <c r="V654">
        <f>IF(VLOOKUP(D654,Sku_Consolidated!A2:S948,19,FALSE)="SHOWCASE", VLOOKUP(U654,Store_Showcase!B2:C134,2, FALSE), IF(VLOOKUP(D654,Sku_Consolidated!A2:S948,19,FALSE)="VAM",VLOOKUP(U654,Store_VAM!B2:C271,2, FALSE),VLOOKUP(U654,Store_SRP!B2:C103,2, FALSE)))</f>
      </c>
      <c r="W654">
        <f>VLOOKUP(D654,Sku_Consolidated!A2:G948, 7, FALSE)</f>
      </c>
      <c r="X654">
        <f>VLOOKUP(D654,Sku_Consolidated!A2:K948, 11, FALSE)</f>
      </c>
      <c r="Y654">
        <f>VLOOKUP(D654,Sku_Consolidated!A2:H948, 8, FALSE)</f>
      </c>
      <c r="Z654">
        <f>VLOOKUP(D654,Sku_Consolidated!A2:I948, 9, FALSE)</f>
      </c>
      <c r="AA654" t="s">
        <v>41</v>
      </c>
      <c r="AB654">
        <f>VLOOKUP(D654,Sku_Consolidated!A2:E948, {5}, FALSE)</f>
      </c>
      <c r="AC654">
        <f>IF(VLOOKUP(D654,Sku_Consolidated!A2:S948,19,FALSE)="SHOWCASE", VLOOKUP(U654,Store_Showcase!B2:N134,13, FALSE), IF(VLOOKUP(D654,Sku_Consolidated!A2:S948,19,FALSE)="VAM",VLOOKUP(U654,Store_VAM!B2:N271,13, FALSE),VLOOKUP(U654,Store_SRP!B2:N103,13, FALSE)))</f>
      </c>
      <c r="AD654">
        <f>IF(IFERROR(AC654,TRUE)=TRUE, "-","OK")</f>
      </c>
      <c r="AE654">
        <f>IF(IFERROR(VLOOKUP(U654,Store_Showcase!B2:H134,{5}, FALSE), TRUE)=TRUE, IF(IFERROR(VLOOKUP(U654,Store_SRP!B2:H103,{5}, FALSE), TRUE)=TRUE,VLOOKUP(U654,Store_VAM!B2:H271,{5}, FALSE),VLOOKUP(U654,Store_SRP!B2:H103,{5}, FALSE)), VLOOKUP(U654,Store_Showcase!B2:H134,{5}, FALSE))</f>
      </c>
      <c r="AF654">
        <f>IF(IFERROR(VLOOKUP(U654,Store_Showcase!B2:H134,{6}, FALSE), TRUE)=TRUE, IF(IFERROR(VLOOKUP(U654,Store_SRP!B2:H103,{6}, FALSE), TRUE)=TRUE,VLOOKUP(U654,Store_VAM!B2:H271,{6}, FALSE),VLOOKUP(U654,Store_SRP!B2:H103,{6}, FALSE)), VLOOKUP(U654,Store_Showcase!B2:H134,{6}, FALSE))</f>
      </c>
      <c r="AG654">
        <f>VLOOKUP(D654,Sku_Consolidated!A2:R948,18,FALSE)</f>
      </c>
      <c r="AH654">
        <f>VLOOKUP(D654,Sku_Consolidated!A2:S948,19,FALSE)</f>
      </c>
      <c r="AI654">
        <f>VLOOKUP(D654,Sku_Consolidated!A2:T948,20,FALSE)</f>
      </c>
    </row>
    <row r="655" spans="1:35" x14ac:dyDescent="0.25">
      <c r="A655">
        <v>2024</v>
      </c>
      <c r="B655" t="s">
        <v>30</v>
      </c>
      <c r="C655" t="s">
        <v>31</v>
      </c>
      <c r="D655">
        <v>22843</v>
      </c>
      <c r="E655" t="s">
        <v>255</v>
      </c>
      <c r="F655" s="12" t="s">
        <v>113</v>
      </c>
      <c r="G655" s="12" t="s">
        <v>113</v>
      </c>
      <c r="H655" t="s">
        <v>10</v>
      </c>
      <c r="I655" s="13" t="s">
        <v>687</v>
      </c>
      <c r="J655" s="13">
        <f>IF(H655="EA", I655, 0)</f>
      </c>
      <c r="K655" s="13">
        <f>IF(H655="KG", I655, I655 * VLOOKUP(D655,Sku_Consolidated!A2:U948,21,FALSE))</f>
      </c>
      <c r="L655" s="14" t="s">
        <v>36</v>
      </c>
      <c r="M655">
        <v>88</v>
      </c>
      <c r="N655" s="14" t="s">
        <v>1159</v>
      </c>
      <c r="O655" s="14" t="s">
        <v>1160</v>
      </c>
      <c r="P655" s="14" t="s">
        <v>36</v>
      </c>
      <c r="Q655" s="14" t="s">
        <v>1160</v>
      </c>
      <c r="R655">
        <f>IF(IFERROR(VLOOKUP(U655,Store_Showcase!B2:H134,7, FALSE), TRUE)=TRUE, IF(IFERROR(VLOOKUP(U655,Store_SRP!B2:H103,7, FALSE), TRUE)=TRUE,VLOOKUP(U655,Store_VAM!B2:H271,7, FALSE),VLOOKUP(U655,Store_SRP!B2:H103,7, FALSE)), VLOOKUP(U655,Store_Showcase!B2:H134,7, FALSE))</f>
      </c>
      <c r="S655">
        <f>IF(IFERROR(VLOOKUP(U655,Store_Showcase!B2:K134,10, FALSE), TRUE)=TRUE, IF(IFERROR(VLOOKUP(U655,Store_SRP!B2:K103,10, FALSE), TRUE)=TRUE,VLOOKUP(U655,Store_VAM!B2:K271,10, FALSE),VLOOKUP(U655,Store_SRP!B2:K103,10, FALSE)), VLOOKUP(U655,Store_Showcase!B2:K134,10, FALSE))</f>
      </c>
      <c r="T655">
        <f>IF(VLOOKUP(D655,Sku_Consolidated!A2:S948,19,FALSE)="SHOWCASE", VLOOKUP(U655,Store_Showcase!B2:L134,11, FALSE), IF(VLOOKUP(D655,Sku_Consolidated!A2:S948,19,FALSE)="VAM",VLOOKUP(U655,Store_VAM!B2:L271,11, FALSE),VLOOKUP(U655,Store_SRP!B2:L103,11, FALSE)))</f>
      </c>
      <c r="U655" s="14">
        <v>2002</v>
      </c>
      <c r="V655">
        <f>IF(VLOOKUP(D655,Sku_Consolidated!A2:S948,19,FALSE)="SHOWCASE", VLOOKUP(U655,Store_Showcase!B2:C134,2, FALSE), IF(VLOOKUP(D655,Sku_Consolidated!A2:S948,19,FALSE)="VAM",VLOOKUP(U655,Store_VAM!B2:C271,2, FALSE),VLOOKUP(U655,Store_SRP!B2:C103,2, FALSE)))</f>
      </c>
      <c r="W655">
        <f>VLOOKUP(D655,Sku_Consolidated!A2:G948, 7, FALSE)</f>
      </c>
      <c r="X655">
        <f>VLOOKUP(D655,Sku_Consolidated!A2:K948, 11, FALSE)</f>
      </c>
      <c r="Y655">
        <f>VLOOKUP(D655,Sku_Consolidated!A2:H948, 8, FALSE)</f>
      </c>
      <c r="Z655">
        <f>VLOOKUP(D655,Sku_Consolidated!A2:I948, 9, FALSE)</f>
      </c>
      <c r="AA655" t="s">
        <v>41</v>
      </c>
      <c r="AB655">
        <f>VLOOKUP(D655,Sku_Consolidated!A2:E948, {5}, FALSE)</f>
      </c>
      <c r="AC655">
        <f>IF(VLOOKUP(D655,Sku_Consolidated!A2:S948,19,FALSE)="SHOWCASE", VLOOKUP(U655,Store_Showcase!B2:N134,13, FALSE), IF(VLOOKUP(D655,Sku_Consolidated!A2:S948,19,FALSE)="VAM",VLOOKUP(U655,Store_VAM!B2:N271,13, FALSE),VLOOKUP(U655,Store_SRP!B2:N103,13, FALSE)))</f>
      </c>
      <c r="AD655">
        <f>IF(IFERROR(AC655,TRUE)=TRUE, "-","OK")</f>
      </c>
      <c r="AE655">
        <f>IF(IFERROR(VLOOKUP(U655,Store_Showcase!B2:H134,{5}, FALSE), TRUE)=TRUE, IF(IFERROR(VLOOKUP(U655,Store_SRP!B2:H103,{5}, FALSE), TRUE)=TRUE,VLOOKUP(U655,Store_VAM!B2:H271,{5}, FALSE),VLOOKUP(U655,Store_SRP!B2:H103,{5}, FALSE)), VLOOKUP(U655,Store_Showcase!B2:H134,{5}, FALSE))</f>
      </c>
      <c r="AF655">
        <f>IF(IFERROR(VLOOKUP(U655,Store_Showcase!B2:H134,{6}, FALSE), TRUE)=TRUE, IF(IFERROR(VLOOKUP(U655,Store_SRP!B2:H103,{6}, FALSE), TRUE)=TRUE,VLOOKUP(U655,Store_VAM!B2:H271,{6}, FALSE),VLOOKUP(U655,Store_SRP!B2:H103,{6}, FALSE)), VLOOKUP(U655,Store_Showcase!B2:H134,{6}, FALSE))</f>
      </c>
      <c r="AG655">
        <f>VLOOKUP(D655,Sku_Consolidated!A2:R948,18,FALSE)</f>
      </c>
      <c r="AH655">
        <f>VLOOKUP(D655,Sku_Consolidated!A2:S948,19,FALSE)</f>
      </c>
      <c r="AI655">
        <f>VLOOKUP(D655,Sku_Consolidated!A2:T948,20,FALSE)</f>
      </c>
    </row>
    <row r="656" spans="1:35" x14ac:dyDescent="0.25">
      <c r="A656">
        <v>2024</v>
      </c>
      <c r="B656" t="s">
        <v>30</v>
      </c>
      <c r="C656" t="s">
        <v>31</v>
      </c>
      <c r="D656">
        <v>21825</v>
      </c>
      <c r="E656" t="s">
        <v>206</v>
      </c>
      <c r="F656" s="12" t="s">
        <v>93</v>
      </c>
      <c r="G656" s="12" t="s">
        <v>93</v>
      </c>
      <c r="H656" t="s">
        <v>10</v>
      </c>
      <c r="I656" s="13" t="s">
        <v>1161</v>
      </c>
      <c r="J656" s="13">
        <f>IF(H656="EA", I656, 0)</f>
      </c>
      <c r="K656" s="13">
        <f>IF(H656="KG", I656, I656 * VLOOKUP(D656,Sku_Consolidated!A2:U948,21,FALSE))</f>
      </c>
      <c r="L656" s="14" t="s">
        <v>36</v>
      </c>
      <c r="M656">
        <v>88</v>
      </c>
      <c r="N656" s="14" t="s">
        <v>1162</v>
      </c>
      <c r="O656" s="14" t="s">
        <v>1163</v>
      </c>
      <c r="P656" s="14" t="s">
        <v>36</v>
      </c>
      <c r="Q656" s="14" t="s">
        <v>1163</v>
      </c>
      <c r="R656">
        <f>IF(IFERROR(VLOOKUP(U656,Store_Showcase!B2:H134,7, FALSE), TRUE)=TRUE, IF(IFERROR(VLOOKUP(U656,Store_SRP!B2:H103,7, FALSE), TRUE)=TRUE,VLOOKUP(U656,Store_VAM!B2:H271,7, FALSE),VLOOKUP(U656,Store_SRP!B2:H103,7, FALSE)), VLOOKUP(U656,Store_Showcase!B2:H134,7, FALSE))</f>
      </c>
      <c r="S656">
        <f>IF(IFERROR(VLOOKUP(U656,Store_Showcase!B2:K134,10, FALSE), TRUE)=TRUE, IF(IFERROR(VLOOKUP(U656,Store_SRP!B2:K103,10, FALSE), TRUE)=TRUE,VLOOKUP(U656,Store_VAM!B2:K271,10, FALSE),VLOOKUP(U656,Store_SRP!B2:K103,10, FALSE)), VLOOKUP(U656,Store_Showcase!B2:K134,10, FALSE))</f>
      </c>
      <c r="T656">
        <f>IF(VLOOKUP(D656,Sku_Consolidated!A2:S948,19,FALSE)="SHOWCASE", VLOOKUP(U656,Store_Showcase!B2:L134,11, FALSE), IF(VLOOKUP(D656,Sku_Consolidated!A2:S948,19,FALSE)="VAM",VLOOKUP(U656,Store_VAM!B2:L271,11, FALSE),VLOOKUP(U656,Store_SRP!B2:L103,11, FALSE)))</f>
      </c>
      <c r="U656" s="14">
        <v>2002</v>
      </c>
      <c r="V656">
        <f>IF(VLOOKUP(D656,Sku_Consolidated!A2:S948,19,FALSE)="SHOWCASE", VLOOKUP(U656,Store_Showcase!B2:C134,2, FALSE), IF(VLOOKUP(D656,Sku_Consolidated!A2:S948,19,FALSE)="VAM",VLOOKUP(U656,Store_VAM!B2:C271,2, FALSE),VLOOKUP(U656,Store_SRP!B2:C103,2, FALSE)))</f>
      </c>
      <c r="W656">
        <f>VLOOKUP(D656,Sku_Consolidated!A2:G948, 7, FALSE)</f>
      </c>
      <c r="X656">
        <f>VLOOKUP(D656,Sku_Consolidated!A2:K948, 11, FALSE)</f>
      </c>
      <c r="Y656">
        <f>VLOOKUP(D656,Sku_Consolidated!A2:H948, 8, FALSE)</f>
      </c>
      <c r="Z656">
        <f>VLOOKUP(D656,Sku_Consolidated!A2:I948, 9, FALSE)</f>
      </c>
      <c r="AA656" t="s">
        <v>41</v>
      </c>
      <c r="AB656">
        <f>VLOOKUP(D656,Sku_Consolidated!A2:E948, {5}, FALSE)</f>
      </c>
      <c r="AC656">
        <f>IF(VLOOKUP(D656,Sku_Consolidated!A2:S948,19,FALSE)="SHOWCASE", VLOOKUP(U656,Store_Showcase!B2:N134,13, FALSE), IF(VLOOKUP(D656,Sku_Consolidated!A2:S948,19,FALSE)="VAM",VLOOKUP(U656,Store_VAM!B2:N271,13, FALSE),VLOOKUP(U656,Store_SRP!B2:N103,13, FALSE)))</f>
      </c>
      <c r="AD656">
        <f>IF(IFERROR(AC656,TRUE)=TRUE, "-","OK")</f>
      </c>
      <c r="AE656">
        <f>IF(IFERROR(VLOOKUP(U656,Store_Showcase!B2:H134,{5}, FALSE), TRUE)=TRUE, IF(IFERROR(VLOOKUP(U656,Store_SRP!B2:H103,{5}, FALSE), TRUE)=TRUE,VLOOKUP(U656,Store_VAM!B2:H271,{5}, FALSE),VLOOKUP(U656,Store_SRP!B2:H103,{5}, FALSE)), VLOOKUP(U656,Store_Showcase!B2:H134,{5}, FALSE))</f>
      </c>
      <c r="AF656">
        <f>IF(IFERROR(VLOOKUP(U656,Store_Showcase!B2:H134,{6}, FALSE), TRUE)=TRUE, IF(IFERROR(VLOOKUP(U656,Store_SRP!B2:H103,{6}, FALSE), TRUE)=TRUE,VLOOKUP(U656,Store_VAM!B2:H271,{6}, FALSE),VLOOKUP(U656,Store_SRP!B2:H103,{6}, FALSE)), VLOOKUP(U656,Store_Showcase!B2:H134,{6}, FALSE))</f>
      </c>
      <c r="AG656">
        <f>VLOOKUP(D656,Sku_Consolidated!A2:R948,18,FALSE)</f>
      </c>
      <c r="AH656">
        <f>VLOOKUP(D656,Sku_Consolidated!A2:S948,19,FALSE)</f>
      </c>
      <c r="AI656">
        <f>VLOOKUP(D656,Sku_Consolidated!A2:T948,20,FALSE)</f>
      </c>
    </row>
    <row r="657" spans="1:35" x14ac:dyDescent="0.25">
      <c r="A657">
        <v>2024</v>
      </c>
      <c r="B657" t="s">
        <v>30</v>
      </c>
      <c r="C657" t="s">
        <v>31</v>
      </c>
      <c r="D657">
        <v>21826</v>
      </c>
      <c r="E657" t="s">
        <v>416</v>
      </c>
      <c r="F657" s="12" t="s">
        <v>93</v>
      </c>
      <c r="G657" s="12" t="s">
        <v>93</v>
      </c>
      <c r="H657" t="s">
        <v>10</v>
      </c>
      <c r="I657" s="13" t="s">
        <v>207</v>
      </c>
      <c r="J657" s="13">
        <f>IF(H657="EA", I657, 0)</f>
      </c>
      <c r="K657" s="13">
        <f>IF(H657="KG", I657, I657 * VLOOKUP(D657,Sku_Consolidated!A2:U948,21,FALSE))</f>
      </c>
      <c r="L657" s="14" t="s">
        <v>36</v>
      </c>
      <c r="M657">
        <v>88</v>
      </c>
      <c r="N657" s="14" t="s">
        <v>1164</v>
      </c>
      <c r="O657" s="14" t="s">
        <v>1165</v>
      </c>
      <c r="P657" s="14" t="s">
        <v>36</v>
      </c>
      <c r="Q657" s="14" t="s">
        <v>1165</v>
      </c>
      <c r="R657">
        <f>IF(IFERROR(VLOOKUP(U657,Store_Showcase!B2:H134,7, FALSE), TRUE)=TRUE, IF(IFERROR(VLOOKUP(U657,Store_SRP!B2:H103,7, FALSE), TRUE)=TRUE,VLOOKUP(U657,Store_VAM!B2:H271,7, FALSE),VLOOKUP(U657,Store_SRP!B2:H103,7, FALSE)), VLOOKUP(U657,Store_Showcase!B2:H134,7, FALSE))</f>
      </c>
      <c r="S657">
        <f>IF(IFERROR(VLOOKUP(U657,Store_Showcase!B2:K134,10, FALSE), TRUE)=TRUE, IF(IFERROR(VLOOKUP(U657,Store_SRP!B2:K103,10, FALSE), TRUE)=TRUE,VLOOKUP(U657,Store_VAM!B2:K271,10, FALSE),VLOOKUP(U657,Store_SRP!B2:K103,10, FALSE)), VLOOKUP(U657,Store_Showcase!B2:K134,10, FALSE))</f>
      </c>
      <c r="T657">
        <f>IF(VLOOKUP(D657,Sku_Consolidated!A2:S948,19,FALSE)="SHOWCASE", VLOOKUP(U657,Store_Showcase!B2:L134,11, FALSE), IF(VLOOKUP(D657,Sku_Consolidated!A2:S948,19,FALSE)="VAM",VLOOKUP(U657,Store_VAM!B2:L271,11, FALSE),VLOOKUP(U657,Store_SRP!B2:L103,11, FALSE)))</f>
      </c>
      <c r="U657" s="14">
        <v>2002</v>
      </c>
      <c r="V657">
        <f>IF(VLOOKUP(D657,Sku_Consolidated!A2:S948,19,FALSE)="SHOWCASE", VLOOKUP(U657,Store_Showcase!B2:C134,2, FALSE), IF(VLOOKUP(D657,Sku_Consolidated!A2:S948,19,FALSE)="VAM",VLOOKUP(U657,Store_VAM!B2:C271,2, FALSE),VLOOKUP(U657,Store_SRP!B2:C103,2, FALSE)))</f>
      </c>
      <c r="W657">
        <f>VLOOKUP(D657,Sku_Consolidated!A2:G948, 7, FALSE)</f>
      </c>
      <c r="X657">
        <f>VLOOKUP(D657,Sku_Consolidated!A2:K948, 11, FALSE)</f>
      </c>
      <c r="Y657">
        <f>VLOOKUP(D657,Sku_Consolidated!A2:H948, 8, FALSE)</f>
      </c>
      <c r="Z657">
        <f>VLOOKUP(D657,Sku_Consolidated!A2:I948, 9, FALSE)</f>
      </c>
      <c r="AA657" t="s">
        <v>41</v>
      </c>
      <c r="AB657">
        <f>VLOOKUP(D657,Sku_Consolidated!A2:E948, {5}, FALSE)</f>
      </c>
      <c r="AC657">
        <f>IF(VLOOKUP(D657,Sku_Consolidated!A2:S948,19,FALSE)="SHOWCASE", VLOOKUP(U657,Store_Showcase!B2:N134,13, FALSE), IF(VLOOKUP(D657,Sku_Consolidated!A2:S948,19,FALSE)="VAM",VLOOKUP(U657,Store_VAM!B2:N271,13, FALSE),VLOOKUP(U657,Store_SRP!B2:N103,13, FALSE)))</f>
      </c>
      <c r="AD657">
        <f>IF(IFERROR(AC657,TRUE)=TRUE, "-","OK")</f>
      </c>
      <c r="AE657">
        <f>IF(IFERROR(VLOOKUP(U657,Store_Showcase!B2:H134,{5}, FALSE), TRUE)=TRUE, IF(IFERROR(VLOOKUP(U657,Store_SRP!B2:H103,{5}, FALSE), TRUE)=TRUE,VLOOKUP(U657,Store_VAM!B2:H271,{5}, FALSE),VLOOKUP(U657,Store_SRP!B2:H103,{5}, FALSE)), VLOOKUP(U657,Store_Showcase!B2:H134,{5}, FALSE))</f>
      </c>
      <c r="AF657">
        <f>IF(IFERROR(VLOOKUP(U657,Store_Showcase!B2:H134,{6}, FALSE), TRUE)=TRUE, IF(IFERROR(VLOOKUP(U657,Store_SRP!B2:H103,{6}, FALSE), TRUE)=TRUE,VLOOKUP(U657,Store_VAM!B2:H271,{6}, FALSE),VLOOKUP(U657,Store_SRP!B2:H103,{6}, FALSE)), VLOOKUP(U657,Store_Showcase!B2:H134,{6}, FALSE))</f>
      </c>
      <c r="AG657">
        <f>VLOOKUP(D657,Sku_Consolidated!A2:R948,18,FALSE)</f>
      </c>
      <c r="AH657">
        <f>VLOOKUP(D657,Sku_Consolidated!A2:S948,19,FALSE)</f>
      </c>
      <c r="AI657">
        <f>VLOOKUP(D657,Sku_Consolidated!A2:T948,20,FALSE)</f>
      </c>
    </row>
    <row r="658" spans="1:35" x14ac:dyDescent="0.25">
      <c r="A658">
        <v>2024</v>
      </c>
      <c r="B658" t="s">
        <v>30</v>
      </c>
      <c r="C658" t="s">
        <v>31</v>
      </c>
      <c r="D658">
        <v>21827</v>
      </c>
      <c r="E658" t="s">
        <v>210</v>
      </c>
      <c r="F658" s="12" t="s">
        <v>93</v>
      </c>
      <c r="G658" s="12" t="s">
        <v>93</v>
      </c>
      <c r="H658" t="s">
        <v>10</v>
      </c>
      <c r="I658" s="13" t="s">
        <v>420</v>
      </c>
      <c r="J658" s="13">
        <f>IF(H658="EA", I658, 0)</f>
      </c>
      <c r="K658" s="13">
        <f>IF(H658="KG", I658, I658 * VLOOKUP(D658,Sku_Consolidated!A2:U948,21,FALSE))</f>
      </c>
      <c r="L658" s="14" t="s">
        <v>36</v>
      </c>
      <c r="M658">
        <v>88</v>
      </c>
      <c r="N658" s="14" t="s">
        <v>1166</v>
      </c>
      <c r="O658" s="14" t="s">
        <v>1167</v>
      </c>
      <c r="P658" s="14" t="s">
        <v>1168</v>
      </c>
      <c r="Q658" s="14" t="s">
        <v>1169</v>
      </c>
      <c r="R658">
        <f>IF(IFERROR(VLOOKUP(U658,Store_Showcase!B2:H134,7, FALSE), TRUE)=TRUE, IF(IFERROR(VLOOKUP(U658,Store_SRP!B2:H103,7, FALSE), TRUE)=TRUE,VLOOKUP(U658,Store_VAM!B2:H271,7, FALSE),VLOOKUP(U658,Store_SRP!B2:H103,7, FALSE)), VLOOKUP(U658,Store_Showcase!B2:H134,7, FALSE))</f>
      </c>
      <c r="S658">
        <f>IF(IFERROR(VLOOKUP(U658,Store_Showcase!B2:K134,10, FALSE), TRUE)=TRUE, IF(IFERROR(VLOOKUP(U658,Store_SRP!B2:K103,10, FALSE), TRUE)=TRUE,VLOOKUP(U658,Store_VAM!B2:K271,10, FALSE),VLOOKUP(U658,Store_SRP!B2:K103,10, FALSE)), VLOOKUP(U658,Store_Showcase!B2:K134,10, FALSE))</f>
      </c>
      <c r="T658">
        <f>IF(VLOOKUP(D658,Sku_Consolidated!A2:S948,19,FALSE)="SHOWCASE", VLOOKUP(U658,Store_Showcase!B2:L134,11, FALSE), IF(VLOOKUP(D658,Sku_Consolidated!A2:S948,19,FALSE)="VAM",VLOOKUP(U658,Store_VAM!B2:L271,11, FALSE),VLOOKUP(U658,Store_SRP!B2:L103,11, FALSE)))</f>
      </c>
      <c r="U658" s="14">
        <v>2002</v>
      </c>
      <c r="V658">
        <f>IF(VLOOKUP(D658,Sku_Consolidated!A2:S948,19,FALSE)="SHOWCASE", VLOOKUP(U658,Store_Showcase!B2:C134,2, FALSE), IF(VLOOKUP(D658,Sku_Consolidated!A2:S948,19,FALSE)="VAM",VLOOKUP(U658,Store_VAM!B2:C271,2, FALSE),VLOOKUP(U658,Store_SRP!B2:C103,2, FALSE)))</f>
      </c>
      <c r="W658">
        <f>VLOOKUP(D658,Sku_Consolidated!A2:G948, 7, FALSE)</f>
      </c>
      <c r="X658">
        <f>VLOOKUP(D658,Sku_Consolidated!A2:K948, 11, FALSE)</f>
      </c>
      <c r="Y658">
        <f>VLOOKUP(D658,Sku_Consolidated!A2:H948, 8, FALSE)</f>
      </c>
      <c r="Z658">
        <f>VLOOKUP(D658,Sku_Consolidated!A2:I948, 9, FALSE)</f>
      </c>
      <c r="AA658" t="s">
        <v>41</v>
      </c>
      <c r="AB658">
        <f>VLOOKUP(D658,Sku_Consolidated!A2:E948, {5}, FALSE)</f>
      </c>
      <c r="AC658">
        <f>IF(VLOOKUP(D658,Sku_Consolidated!A2:S948,19,FALSE)="SHOWCASE", VLOOKUP(U658,Store_Showcase!B2:N134,13, FALSE), IF(VLOOKUP(D658,Sku_Consolidated!A2:S948,19,FALSE)="VAM",VLOOKUP(U658,Store_VAM!B2:N271,13, FALSE),VLOOKUP(U658,Store_SRP!B2:N103,13, FALSE)))</f>
      </c>
      <c r="AD658">
        <f>IF(IFERROR(AC658,TRUE)=TRUE, "-","OK")</f>
      </c>
      <c r="AE658">
        <f>IF(IFERROR(VLOOKUP(U658,Store_Showcase!B2:H134,{5}, FALSE), TRUE)=TRUE, IF(IFERROR(VLOOKUP(U658,Store_SRP!B2:H103,{5}, FALSE), TRUE)=TRUE,VLOOKUP(U658,Store_VAM!B2:H271,{5}, FALSE),VLOOKUP(U658,Store_SRP!B2:H103,{5}, FALSE)), VLOOKUP(U658,Store_Showcase!B2:H134,{5}, FALSE))</f>
      </c>
      <c r="AF658">
        <f>IF(IFERROR(VLOOKUP(U658,Store_Showcase!B2:H134,{6}, FALSE), TRUE)=TRUE, IF(IFERROR(VLOOKUP(U658,Store_SRP!B2:H103,{6}, FALSE), TRUE)=TRUE,VLOOKUP(U658,Store_VAM!B2:H271,{6}, FALSE),VLOOKUP(U658,Store_SRP!B2:H103,{6}, FALSE)), VLOOKUP(U658,Store_Showcase!B2:H134,{6}, FALSE))</f>
      </c>
      <c r="AG658">
        <f>VLOOKUP(D658,Sku_Consolidated!A2:R948,18,FALSE)</f>
      </c>
      <c r="AH658">
        <f>VLOOKUP(D658,Sku_Consolidated!A2:S948,19,FALSE)</f>
      </c>
      <c r="AI658">
        <f>VLOOKUP(D658,Sku_Consolidated!A2:T948,20,FALSE)</f>
      </c>
    </row>
    <row r="659" spans="1:35" x14ac:dyDescent="0.25">
      <c r="A659">
        <v>2024</v>
      </c>
      <c r="B659" t="s">
        <v>30</v>
      </c>
      <c r="C659" t="s">
        <v>31</v>
      </c>
      <c r="D659">
        <v>21832</v>
      </c>
      <c r="E659" t="s">
        <v>264</v>
      </c>
      <c r="F659" s="12" t="s">
        <v>93</v>
      </c>
      <c r="G659" s="12" t="s">
        <v>93</v>
      </c>
      <c r="H659" t="s">
        <v>10</v>
      </c>
      <c r="I659" s="13" t="s">
        <v>390</v>
      </c>
      <c r="J659" s="13">
        <f>IF(H659="EA", I659, 0)</f>
      </c>
      <c r="K659" s="13">
        <f>IF(H659="KG", I659, I659 * VLOOKUP(D659,Sku_Consolidated!A2:U948,21,FALSE))</f>
      </c>
      <c r="L659" s="14" t="s">
        <v>36</v>
      </c>
      <c r="M659">
        <v>88</v>
      </c>
      <c r="N659" s="14" t="s">
        <v>1170</v>
      </c>
      <c r="O659" s="14" t="s">
        <v>1171</v>
      </c>
      <c r="P659" s="14" t="s">
        <v>36</v>
      </c>
      <c r="Q659" s="14" t="s">
        <v>1171</v>
      </c>
      <c r="R659">
        <f>IF(IFERROR(VLOOKUP(U659,Store_Showcase!B2:H134,7, FALSE), TRUE)=TRUE, IF(IFERROR(VLOOKUP(U659,Store_SRP!B2:H103,7, FALSE), TRUE)=TRUE,VLOOKUP(U659,Store_VAM!B2:H271,7, FALSE),VLOOKUP(U659,Store_SRP!B2:H103,7, FALSE)), VLOOKUP(U659,Store_Showcase!B2:H134,7, FALSE))</f>
      </c>
      <c r="S659">
        <f>IF(IFERROR(VLOOKUP(U659,Store_Showcase!B2:K134,10, FALSE), TRUE)=TRUE, IF(IFERROR(VLOOKUP(U659,Store_SRP!B2:K103,10, FALSE), TRUE)=TRUE,VLOOKUP(U659,Store_VAM!B2:K271,10, FALSE),VLOOKUP(U659,Store_SRP!B2:K103,10, FALSE)), VLOOKUP(U659,Store_Showcase!B2:K134,10, FALSE))</f>
      </c>
      <c r="T659">
        <f>IF(VLOOKUP(D659,Sku_Consolidated!A2:S948,19,FALSE)="SHOWCASE", VLOOKUP(U659,Store_Showcase!B2:L134,11, FALSE), IF(VLOOKUP(D659,Sku_Consolidated!A2:S948,19,FALSE)="VAM",VLOOKUP(U659,Store_VAM!B2:L271,11, FALSE),VLOOKUP(U659,Store_SRP!B2:L103,11, FALSE)))</f>
      </c>
      <c r="U659" s="14">
        <v>2002</v>
      </c>
      <c r="V659">
        <f>IF(VLOOKUP(D659,Sku_Consolidated!A2:S948,19,FALSE)="SHOWCASE", VLOOKUP(U659,Store_Showcase!B2:C134,2, FALSE), IF(VLOOKUP(D659,Sku_Consolidated!A2:S948,19,FALSE)="VAM",VLOOKUP(U659,Store_VAM!B2:C271,2, FALSE),VLOOKUP(U659,Store_SRP!B2:C103,2, FALSE)))</f>
      </c>
      <c r="W659">
        <f>VLOOKUP(D659,Sku_Consolidated!A2:G948, 7, FALSE)</f>
      </c>
      <c r="X659">
        <f>VLOOKUP(D659,Sku_Consolidated!A2:K948, 11, FALSE)</f>
      </c>
      <c r="Y659">
        <f>VLOOKUP(D659,Sku_Consolidated!A2:H948, 8, FALSE)</f>
      </c>
      <c r="Z659">
        <f>VLOOKUP(D659,Sku_Consolidated!A2:I948, 9, FALSE)</f>
      </c>
      <c r="AA659" t="s">
        <v>41</v>
      </c>
      <c r="AB659">
        <f>VLOOKUP(D659,Sku_Consolidated!A2:E948, {5}, FALSE)</f>
      </c>
      <c r="AC659">
        <f>IF(VLOOKUP(D659,Sku_Consolidated!A2:S948,19,FALSE)="SHOWCASE", VLOOKUP(U659,Store_Showcase!B2:N134,13, FALSE), IF(VLOOKUP(D659,Sku_Consolidated!A2:S948,19,FALSE)="VAM",VLOOKUP(U659,Store_VAM!B2:N271,13, FALSE),VLOOKUP(U659,Store_SRP!B2:N103,13, FALSE)))</f>
      </c>
      <c r="AD659">
        <f>IF(IFERROR(AC659,TRUE)=TRUE, "-","OK")</f>
      </c>
      <c r="AE659">
        <f>IF(IFERROR(VLOOKUP(U659,Store_Showcase!B2:H134,{5}, FALSE), TRUE)=TRUE, IF(IFERROR(VLOOKUP(U659,Store_SRP!B2:H103,{5}, FALSE), TRUE)=TRUE,VLOOKUP(U659,Store_VAM!B2:H271,{5}, FALSE),VLOOKUP(U659,Store_SRP!B2:H103,{5}, FALSE)), VLOOKUP(U659,Store_Showcase!B2:H134,{5}, FALSE))</f>
      </c>
      <c r="AF659">
        <f>IF(IFERROR(VLOOKUP(U659,Store_Showcase!B2:H134,{6}, FALSE), TRUE)=TRUE, IF(IFERROR(VLOOKUP(U659,Store_SRP!B2:H103,{6}, FALSE), TRUE)=TRUE,VLOOKUP(U659,Store_VAM!B2:H271,{6}, FALSE),VLOOKUP(U659,Store_SRP!B2:H103,{6}, FALSE)), VLOOKUP(U659,Store_Showcase!B2:H134,{6}, FALSE))</f>
      </c>
      <c r="AG659">
        <f>VLOOKUP(D659,Sku_Consolidated!A2:R948,18,FALSE)</f>
      </c>
      <c r="AH659">
        <f>VLOOKUP(D659,Sku_Consolidated!A2:S948,19,FALSE)</f>
      </c>
      <c r="AI659">
        <f>VLOOKUP(D659,Sku_Consolidated!A2:T948,20,FALSE)</f>
      </c>
    </row>
    <row r="660" spans="1:35" x14ac:dyDescent="0.25">
      <c r="A660">
        <v>2024</v>
      </c>
      <c r="B660" t="s">
        <v>30</v>
      </c>
      <c r="C660" t="s">
        <v>31</v>
      </c>
      <c r="D660">
        <v>21834</v>
      </c>
      <c r="E660" t="s">
        <v>216</v>
      </c>
      <c r="F660" s="12" t="s">
        <v>93</v>
      </c>
      <c r="G660" s="12" t="s">
        <v>93</v>
      </c>
      <c r="H660" t="s">
        <v>10</v>
      </c>
      <c r="I660" s="13" t="s">
        <v>1172</v>
      </c>
      <c r="J660" s="13">
        <f>IF(H660="EA", I660, 0)</f>
      </c>
      <c r="K660" s="13">
        <f>IF(H660="KG", I660, I660 * VLOOKUP(D660,Sku_Consolidated!A2:U948,21,FALSE))</f>
      </c>
      <c r="L660" s="14" t="s">
        <v>36</v>
      </c>
      <c r="M660">
        <v>88</v>
      </c>
      <c r="N660" s="14" t="s">
        <v>1173</v>
      </c>
      <c r="O660" s="14" t="s">
        <v>1174</v>
      </c>
      <c r="P660" s="14" t="s">
        <v>36</v>
      </c>
      <c r="Q660" s="14" t="s">
        <v>1174</v>
      </c>
      <c r="R660">
        <f>IF(IFERROR(VLOOKUP(U660,Store_Showcase!B2:H134,7, FALSE), TRUE)=TRUE, IF(IFERROR(VLOOKUP(U660,Store_SRP!B2:H103,7, FALSE), TRUE)=TRUE,VLOOKUP(U660,Store_VAM!B2:H271,7, FALSE),VLOOKUP(U660,Store_SRP!B2:H103,7, FALSE)), VLOOKUP(U660,Store_Showcase!B2:H134,7, FALSE))</f>
      </c>
      <c r="S660">
        <f>IF(IFERROR(VLOOKUP(U660,Store_Showcase!B2:K134,10, FALSE), TRUE)=TRUE, IF(IFERROR(VLOOKUP(U660,Store_SRP!B2:K103,10, FALSE), TRUE)=TRUE,VLOOKUP(U660,Store_VAM!B2:K271,10, FALSE),VLOOKUP(U660,Store_SRP!B2:K103,10, FALSE)), VLOOKUP(U660,Store_Showcase!B2:K134,10, FALSE))</f>
      </c>
      <c r="T660">
        <f>IF(VLOOKUP(D660,Sku_Consolidated!A2:S948,19,FALSE)="SHOWCASE", VLOOKUP(U660,Store_Showcase!B2:L134,11, FALSE), IF(VLOOKUP(D660,Sku_Consolidated!A2:S948,19,FALSE)="VAM",VLOOKUP(U660,Store_VAM!B2:L271,11, FALSE),VLOOKUP(U660,Store_SRP!B2:L103,11, FALSE)))</f>
      </c>
      <c r="U660" s="14">
        <v>2002</v>
      </c>
      <c r="V660">
        <f>IF(VLOOKUP(D660,Sku_Consolidated!A2:S948,19,FALSE)="SHOWCASE", VLOOKUP(U660,Store_Showcase!B2:C134,2, FALSE), IF(VLOOKUP(D660,Sku_Consolidated!A2:S948,19,FALSE)="VAM",VLOOKUP(U660,Store_VAM!B2:C271,2, FALSE),VLOOKUP(U660,Store_SRP!B2:C103,2, FALSE)))</f>
      </c>
      <c r="W660">
        <f>VLOOKUP(D660,Sku_Consolidated!A2:G948, 7, FALSE)</f>
      </c>
      <c r="X660">
        <f>VLOOKUP(D660,Sku_Consolidated!A2:K948, 11, FALSE)</f>
      </c>
      <c r="Y660">
        <f>VLOOKUP(D660,Sku_Consolidated!A2:H948, 8, FALSE)</f>
      </c>
      <c r="Z660">
        <f>VLOOKUP(D660,Sku_Consolidated!A2:I948, 9, FALSE)</f>
      </c>
      <c r="AA660" t="s">
        <v>41</v>
      </c>
      <c r="AB660">
        <f>VLOOKUP(D660,Sku_Consolidated!A2:E948, {5}, FALSE)</f>
      </c>
      <c r="AC660">
        <f>IF(VLOOKUP(D660,Sku_Consolidated!A2:S948,19,FALSE)="SHOWCASE", VLOOKUP(U660,Store_Showcase!B2:N134,13, FALSE), IF(VLOOKUP(D660,Sku_Consolidated!A2:S948,19,FALSE)="VAM",VLOOKUP(U660,Store_VAM!B2:N271,13, FALSE),VLOOKUP(U660,Store_SRP!B2:N103,13, FALSE)))</f>
      </c>
      <c r="AD660">
        <f>IF(IFERROR(AC660,TRUE)=TRUE, "-","OK")</f>
      </c>
      <c r="AE660">
        <f>IF(IFERROR(VLOOKUP(U660,Store_Showcase!B2:H134,{5}, FALSE), TRUE)=TRUE, IF(IFERROR(VLOOKUP(U660,Store_SRP!B2:H103,{5}, FALSE), TRUE)=TRUE,VLOOKUP(U660,Store_VAM!B2:H271,{5}, FALSE),VLOOKUP(U660,Store_SRP!B2:H103,{5}, FALSE)), VLOOKUP(U660,Store_Showcase!B2:H134,{5}, FALSE))</f>
      </c>
      <c r="AF660">
        <f>IF(IFERROR(VLOOKUP(U660,Store_Showcase!B2:H134,{6}, FALSE), TRUE)=TRUE, IF(IFERROR(VLOOKUP(U660,Store_SRP!B2:H103,{6}, FALSE), TRUE)=TRUE,VLOOKUP(U660,Store_VAM!B2:H271,{6}, FALSE),VLOOKUP(U660,Store_SRP!B2:H103,{6}, FALSE)), VLOOKUP(U660,Store_Showcase!B2:H134,{6}, FALSE))</f>
      </c>
      <c r="AG660">
        <f>VLOOKUP(D660,Sku_Consolidated!A2:R948,18,FALSE)</f>
      </c>
      <c r="AH660">
        <f>VLOOKUP(D660,Sku_Consolidated!A2:S948,19,FALSE)</f>
      </c>
      <c r="AI660">
        <f>VLOOKUP(D660,Sku_Consolidated!A2:T948,20,FALSE)</f>
      </c>
    </row>
    <row r="661" spans="1:35" x14ac:dyDescent="0.25">
      <c r="A661">
        <v>2024</v>
      </c>
      <c r="B661" t="s">
        <v>30</v>
      </c>
      <c r="C661" t="s">
        <v>31</v>
      </c>
      <c r="D661">
        <v>21838</v>
      </c>
      <c r="E661" t="s">
        <v>275</v>
      </c>
      <c r="F661" s="12" t="s">
        <v>93</v>
      </c>
      <c r="G661" s="12" t="s">
        <v>93</v>
      </c>
      <c r="H661" t="s">
        <v>10</v>
      </c>
      <c r="I661" s="13" t="s">
        <v>425</v>
      </c>
      <c r="J661" s="13">
        <f>IF(H661="EA", I661, 0)</f>
      </c>
      <c r="K661" s="13">
        <f>IF(H661="KG", I661, I661 * VLOOKUP(D661,Sku_Consolidated!A2:U948,21,FALSE))</f>
      </c>
      <c r="L661" s="14" t="s">
        <v>36</v>
      </c>
      <c r="M661">
        <v>88</v>
      </c>
      <c r="N661" s="14" t="s">
        <v>1175</v>
      </c>
      <c r="O661" s="14" t="s">
        <v>1176</v>
      </c>
      <c r="P661" s="14" t="s">
        <v>36</v>
      </c>
      <c r="Q661" s="14" t="s">
        <v>1176</v>
      </c>
      <c r="R661">
        <f>IF(IFERROR(VLOOKUP(U661,Store_Showcase!B2:H134,7, FALSE), TRUE)=TRUE, IF(IFERROR(VLOOKUP(U661,Store_SRP!B2:H103,7, FALSE), TRUE)=TRUE,VLOOKUP(U661,Store_VAM!B2:H271,7, FALSE),VLOOKUP(U661,Store_SRP!B2:H103,7, FALSE)), VLOOKUP(U661,Store_Showcase!B2:H134,7, FALSE))</f>
      </c>
      <c r="S661">
        <f>IF(IFERROR(VLOOKUP(U661,Store_Showcase!B2:K134,10, FALSE), TRUE)=TRUE, IF(IFERROR(VLOOKUP(U661,Store_SRP!B2:K103,10, FALSE), TRUE)=TRUE,VLOOKUP(U661,Store_VAM!B2:K271,10, FALSE),VLOOKUP(U661,Store_SRP!B2:K103,10, FALSE)), VLOOKUP(U661,Store_Showcase!B2:K134,10, FALSE))</f>
      </c>
      <c r="T661">
        <f>IF(VLOOKUP(D661,Sku_Consolidated!A2:S948,19,FALSE)="SHOWCASE", VLOOKUP(U661,Store_Showcase!B2:L134,11, FALSE), IF(VLOOKUP(D661,Sku_Consolidated!A2:S948,19,FALSE)="VAM",VLOOKUP(U661,Store_VAM!B2:L271,11, FALSE),VLOOKUP(U661,Store_SRP!B2:L103,11, FALSE)))</f>
      </c>
      <c r="U661" s="14">
        <v>2002</v>
      </c>
      <c r="V661">
        <f>IF(VLOOKUP(D661,Sku_Consolidated!A2:S948,19,FALSE)="SHOWCASE", VLOOKUP(U661,Store_Showcase!B2:C134,2, FALSE), IF(VLOOKUP(D661,Sku_Consolidated!A2:S948,19,FALSE)="VAM",VLOOKUP(U661,Store_VAM!B2:C271,2, FALSE),VLOOKUP(U661,Store_SRP!B2:C103,2, FALSE)))</f>
      </c>
      <c r="W661">
        <f>VLOOKUP(D661,Sku_Consolidated!A2:G948, 7, FALSE)</f>
      </c>
      <c r="X661">
        <f>VLOOKUP(D661,Sku_Consolidated!A2:K948, 11, FALSE)</f>
      </c>
      <c r="Y661">
        <f>VLOOKUP(D661,Sku_Consolidated!A2:H948, 8, FALSE)</f>
      </c>
      <c r="Z661">
        <f>VLOOKUP(D661,Sku_Consolidated!A2:I948, 9, FALSE)</f>
      </c>
      <c r="AA661" t="s">
        <v>41</v>
      </c>
      <c r="AB661">
        <f>VLOOKUP(D661,Sku_Consolidated!A2:E948, {5}, FALSE)</f>
      </c>
      <c r="AC661">
        <f>IF(VLOOKUP(D661,Sku_Consolidated!A2:S948,19,FALSE)="SHOWCASE", VLOOKUP(U661,Store_Showcase!B2:N134,13, FALSE), IF(VLOOKUP(D661,Sku_Consolidated!A2:S948,19,FALSE)="VAM",VLOOKUP(U661,Store_VAM!B2:N271,13, FALSE),VLOOKUP(U661,Store_SRP!B2:N103,13, FALSE)))</f>
      </c>
      <c r="AD661">
        <f>IF(IFERROR(AC661,TRUE)=TRUE, "-","OK")</f>
      </c>
      <c r="AE661">
        <f>IF(IFERROR(VLOOKUP(U661,Store_Showcase!B2:H134,{5}, FALSE), TRUE)=TRUE, IF(IFERROR(VLOOKUP(U661,Store_SRP!B2:H103,{5}, FALSE), TRUE)=TRUE,VLOOKUP(U661,Store_VAM!B2:H271,{5}, FALSE),VLOOKUP(U661,Store_SRP!B2:H103,{5}, FALSE)), VLOOKUP(U661,Store_Showcase!B2:H134,{5}, FALSE))</f>
      </c>
      <c r="AF661">
        <f>IF(IFERROR(VLOOKUP(U661,Store_Showcase!B2:H134,{6}, FALSE), TRUE)=TRUE, IF(IFERROR(VLOOKUP(U661,Store_SRP!B2:H103,{6}, FALSE), TRUE)=TRUE,VLOOKUP(U661,Store_VAM!B2:H271,{6}, FALSE),VLOOKUP(U661,Store_SRP!B2:H103,{6}, FALSE)), VLOOKUP(U661,Store_Showcase!B2:H134,{6}, FALSE))</f>
      </c>
      <c r="AG661">
        <f>VLOOKUP(D661,Sku_Consolidated!A2:R948,18,FALSE)</f>
      </c>
      <c r="AH661">
        <f>VLOOKUP(D661,Sku_Consolidated!A2:S948,19,FALSE)</f>
      </c>
      <c r="AI661">
        <f>VLOOKUP(D661,Sku_Consolidated!A2:T948,20,FALSE)</f>
      </c>
    </row>
    <row r="662" spans="1:35" x14ac:dyDescent="0.25">
      <c r="A662">
        <v>2024</v>
      </c>
      <c r="B662" t="s">
        <v>30</v>
      </c>
      <c r="C662" t="s">
        <v>31</v>
      </c>
      <c r="D662">
        <v>21839</v>
      </c>
      <c r="E662" t="s">
        <v>220</v>
      </c>
      <c r="F662" s="12" t="s">
        <v>93</v>
      </c>
      <c r="G662" s="12" t="s">
        <v>93</v>
      </c>
      <c r="H662" t="s">
        <v>10</v>
      </c>
      <c r="I662" s="13" t="s">
        <v>1177</v>
      </c>
      <c r="J662" s="13">
        <f>IF(H662="EA", I662, 0)</f>
      </c>
      <c r="K662" s="13">
        <f>IF(H662="KG", I662, I662 * VLOOKUP(D662,Sku_Consolidated!A2:U948,21,FALSE))</f>
      </c>
      <c r="L662" s="14" t="s">
        <v>36</v>
      </c>
      <c r="M662">
        <v>88</v>
      </c>
      <c r="N662" s="14" t="s">
        <v>1178</v>
      </c>
      <c r="O662" s="14" t="s">
        <v>1179</v>
      </c>
      <c r="P662" s="14" t="s">
        <v>36</v>
      </c>
      <c r="Q662" s="14" t="s">
        <v>1179</v>
      </c>
      <c r="R662">
        <f>IF(IFERROR(VLOOKUP(U662,Store_Showcase!B2:H134,7, FALSE), TRUE)=TRUE, IF(IFERROR(VLOOKUP(U662,Store_SRP!B2:H103,7, FALSE), TRUE)=TRUE,VLOOKUP(U662,Store_VAM!B2:H271,7, FALSE),VLOOKUP(U662,Store_SRP!B2:H103,7, FALSE)), VLOOKUP(U662,Store_Showcase!B2:H134,7, FALSE))</f>
      </c>
      <c r="S662">
        <f>IF(IFERROR(VLOOKUP(U662,Store_Showcase!B2:K134,10, FALSE), TRUE)=TRUE, IF(IFERROR(VLOOKUP(U662,Store_SRP!B2:K103,10, FALSE), TRUE)=TRUE,VLOOKUP(U662,Store_VAM!B2:K271,10, FALSE),VLOOKUP(U662,Store_SRP!B2:K103,10, FALSE)), VLOOKUP(U662,Store_Showcase!B2:K134,10, FALSE))</f>
      </c>
      <c r="T662">
        <f>IF(VLOOKUP(D662,Sku_Consolidated!A2:S948,19,FALSE)="SHOWCASE", VLOOKUP(U662,Store_Showcase!B2:L134,11, FALSE), IF(VLOOKUP(D662,Sku_Consolidated!A2:S948,19,FALSE)="VAM",VLOOKUP(U662,Store_VAM!B2:L271,11, FALSE),VLOOKUP(U662,Store_SRP!B2:L103,11, FALSE)))</f>
      </c>
      <c r="U662" s="14">
        <v>2002</v>
      </c>
      <c r="V662">
        <f>IF(VLOOKUP(D662,Sku_Consolidated!A2:S948,19,FALSE)="SHOWCASE", VLOOKUP(U662,Store_Showcase!B2:C134,2, FALSE), IF(VLOOKUP(D662,Sku_Consolidated!A2:S948,19,FALSE)="VAM",VLOOKUP(U662,Store_VAM!B2:C271,2, FALSE),VLOOKUP(U662,Store_SRP!B2:C103,2, FALSE)))</f>
      </c>
      <c r="W662">
        <f>VLOOKUP(D662,Sku_Consolidated!A2:G948, 7, FALSE)</f>
      </c>
      <c r="X662">
        <f>VLOOKUP(D662,Sku_Consolidated!A2:K948, 11, FALSE)</f>
      </c>
      <c r="Y662">
        <f>VLOOKUP(D662,Sku_Consolidated!A2:H948, 8, FALSE)</f>
      </c>
      <c r="Z662">
        <f>VLOOKUP(D662,Sku_Consolidated!A2:I948, 9, FALSE)</f>
      </c>
      <c r="AA662" t="s">
        <v>41</v>
      </c>
      <c r="AB662">
        <f>VLOOKUP(D662,Sku_Consolidated!A2:E948, {5}, FALSE)</f>
      </c>
      <c r="AC662">
        <f>IF(VLOOKUP(D662,Sku_Consolidated!A2:S948,19,FALSE)="SHOWCASE", VLOOKUP(U662,Store_Showcase!B2:N134,13, FALSE), IF(VLOOKUP(D662,Sku_Consolidated!A2:S948,19,FALSE)="VAM",VLOOKUP(U662,Store_VAM!B2:N271,13, FALSE),VLOOKUP(U662,Store_SRP!B2:N103,13, FALSE)))</f>
      </c>
      <c r="AD662">
        <f>IF(IFERROR(AC662,TRUE)=TRUE, "-","OK")</f>
      </c>
      <c r="AE662">
        <f>IF(IFERROR(VLOOKUP(U662,Store_Showcase!B2:H134,{5}, FALSE), TRUE)=TRUE, IF(IFERROR(VLOOKUP(U662,Store_SRP!B2:H103,{5}, FALSE), TRUE)=TRUE,VLOOKUP(U662,Store_VAM!B2:H271,{5}, FALSE),VLOOKUP(U662,Store_SRP!B2:H103,{5}, FALSE)), VLOOKUP(U662,Store_Showcase!B2:H134,{5}, FALSE))</f>
      </c>
      <c r="AF662">
        <f>IF(IFERROR(VLOOKUP(U662,Store_Showcase!B2:H134,{6}, FALSE), TRUE)=TRUE, IF(IFERROR(VLOOKUP(U662,Store_SRP!B2:H103,{6}, FALSE), TRUE)=TRUE,VLOOKUP(U662,Store_VAM!B2:H271,{6}, FALSE),VLOOKUP(U662,Store_SRP!B2:H103,{6}, FALSE)), VLOOKUP(U662,Store_Showcase!B2:H134,{6}, FALSE))</f>
      </c>
      <c r="AG662">
        <f>VLOOKUP(D662,Sku_Consolidated!A2:R948,18,FALSE)</f>
      </c>
      <c r="AH662">
        <f>VLOOKUP(D662,Sku_Consolidated!A2:S948,19,FALSE)</f>
      </c>
      <c r="AI662">
        <f>VLOOKUP(D662,Sku_Consolidated!A2:T948,20,FALSE)</f>
      </c>
    </row>
    <row r="663" spans="1:35" x14ac:dyDescent="0.25">
      <c r="A663">
        <v>2024</v>
      </c>
      <c r="B663" t="s">
        <v>30</v>
      </c>
      <c r="C663" t="s">
        <v>31</v>
      </c>
      <c r="D663">
        <v>21841</v>
      </c>
      <c r="E663" t="s">
        <v>224</v>
      </c>
      <c r="F663" s="12" t="s">
        <v>93</v>
      </c>
      <c r="G663" s="12" t="s">
        <v>93</v>
      </c>
      <c r="H663" t="s">
        <v>10</v>
      </c>
      <c r="I663" s="13" t="s">
        <v>1180</v>
      </c>
      <c r="J663" s="13">
        <f>IF(H663="EA", I663, 0)</f>
      </c>
      <c r="K663" s="13">
        <f>IF(H663="KG", I663, I663 * VLOOKUP(D663,Sku_Consolidated!A2:U948,21,FALSE))</f>
      </c>
      <c r="L663" s="14" t="s">
        <v>36</v>
      </c>
      <c r="M663">
        <v>88</v>
      </c>
      <c r="N663" s="14" t="s">
        <v>1181</v>
      </c>
      <c r="O663" s="14" t="s">
        <v>1182</v>
      </c>
      <c r="P663" s="14" t="s">
        <v>36</v>
      </c>
      <c r="Q663" s="14" t="s">
        <v>1182</v>
      </c>
      <c r="R663">
        <f>IF(IFERROR(VLOOKUP(U663,Store_Showcase!B2:H134,7, FALSE), TRUE)=TRUE, IF(IFERROR(VLOOKUP(U663,Store_SRP!B2:H103,7, FALSE), TRUE)=TRUE,VLOOKUP(U663,Store_VAM!B2:H271,7, FALSE),VLOOKUP(U663,Store_SRP!B2:H103,7, FALSE)), VLOOKUP(U663,Store_Showcase!B2:H134,7, FALSE))</f>
      </c>
      <c r="S663">
        <f>IF(IFERROR(VLOOKUP(U663,Store_Showcase!B2:K134,10, FALSE), TRUE)=TRUE, IF(IFERROR(VLOOKUP(U663,Store_SRP!B2:K103,10, FALSE), TRUE)=TRUE,VLOOKUP(U663,Store_VAM!B2:K271,10, FALSE),VLOOKUP(U663,Store_SRP!B2:K103,10, FALSE)), VLOOKUP(U663,Store_Showcase!B2:K134,10, FALSE))</f>
      </c>
      <c r="T663">
        <f>IF(VLOOKUP(D663,Sku_Consolidated!A2:S948,19,FALSE)="SHOWCASE", VLOOKUP(U663,Store_Showcase!B2:L134,11, FALSE), IF(VLOOKUP(D663,Sku_Consolidated!A2:S948,19,FALSE)="VAM",VLOOKUP(U663,Store_VAM!B2:L271,11, FALSE),VLOOKUP(U663,Store_SRP!B2:L103,11, FALSE)))</f>
      </c>
      <c r="U663" s="14">
        <v>2002</v>
      </c>
      <c r="V663">
        <f>IF(VLOOKUP(D663,Sku_Consolidated!A2:S948,19,FALSE)="SHOWCASE", VLOOKUP(U663,Store_Showcase!B2:C134,2, FALSE), IF(VLOOKUP(D663,Sku_Consolidated!A2:S948,19,FALSE)="VAM",VLOOKUP(U663,Store_VAM!B2:C271,2, FALSE),VLOOKUP(U663,Store_SRP!B2:C103,2, FALSE)))</f>
      </c>
      <c r="W663">
        <f>VLOOKUP(D663,Sku_Consolidated!A2:G948, 7, FALSE)</f>
      </c>
      <c r="X663">
        <f>VLOOKUP(D663,Sku_Consolidated!A2:K948, 11, FALSE)</f>
      </c>
      <c r="Y663">
        <f>VLOOKUP(D663,Sku_Consolidated!A2:H948, 8, FALSE)</f>
      </c>
      <c r="Z663">
        <f>VLOOKUP(D663,Sku_Consolidated!A2:I948, 9, FALSE)</f>
      </c>
      <c r="AA663" t="s">
        <v>41</v>
      </c>
      <c r="AB663">
        <f>VLOOKUP(D663,Sku_Consolidated!A2:E948, {5}, FALSE)</f>
      </c>
      <c r="AC663">
        <f>IF(VLOOKUP(D663,Sku_Consolidated!A2:S948,19,FALSE)="SHOWCASE", VLOOKUP(U663,Store_Showcase!B2:N134,13, FALSE), IF(VLOOKUP(D663,Sku_Consolidated!A2:S948,19,FALSE)="VAM",VLOOKUP(U663,Store_VAM!B2:N271,13, FALSE),VLOOKUP(U663,Store_SRP!B2:N103,13, FALSE)))</f>
      </c>
      <c r="AD663">
        <f>IF(IFERROR(AC663,TRUE)=TRUE, "-","OK")</f>
      </c>
      <c r="AE663">
        <f>IF(IFERROR(VLOOKUP(U663,Store_Showcase!B2:H134,{5}, FALSE), TRUE)=TRUE, IF(IFERROR(VLOOKUP(U663,Store_SRP!B2:H103,{5}, FALSE), TRUE)=TRUE,VLOOKUP(U663,Store_VAM!B2:H271,{5}, FALSE),VLOOKUP(U663,Store_SRP!B2:H103,{5}, FALSE)), VLOOKUP(U663,Store_Showcase!B2:H134,{5}, FALSE))</f>
      </c>
      <c r="AF663">
        <f>IF(IFERROR(VLOOKUP(U663,Store_Showcase!B2:H134,{6}, FALSE), TRUE)=TRUE, IF(IFERROR(VLOOKUP(U663,Store_SRP!B2:H103,{6}, FALSE), TRUE)=TRUE,VLOOKUP(U663,Store_VAM!B2:H271,{6}, FALSE),VLOOKUP(U663,Store_SRP!B2:H103,{6}, FALSE)), VLOOKUP(U663,Store_Showcase!B2:H134,{6}, FALSE))</f>
      </c>
      <c r="AG663">
        <f>VLOOKUP(D663,Sku_Consolidated!A2:R948,18,FALSE)</f>
      </c>
      <c r="AH663">
        <f>VLOOKUP(D663,Sku_Consolidated!A2:S948,19,FALSE)</f>
      </c>
      <c r="AI663">
        <f>VLOOKUP(D663,Sku_Consolidated!A2:T948,20,FALSE)</f>
      </c>
    </row>
    <row r="664" spans="1:35" x14ac:dyDescent="0.25">
      <c r="A664">
        <v>2024</v>
      </c>
      <c r="B664" t="s">
        <v>30</v>
      </c>
      <c r="C664" t="s">
        <v>31</v>
      </c>
      <c r="D664">
        <v>21842</v>
      </c>
      <c r="E664" t="s">
        <v>228</v>
      </c>
      <c r="F664" s="12" t="s">
        <v>93</v>
      </c>
      <c r="G664" s="12" t="s">
        <v>128</v>
      </c>
      <c r="H664" t="s">
        <v>10</v>
      </c>
      <c r="I664" s="13" t="s">
        <v>1183</v>
      </c>
      <c r="J664" s="13">
        <f>IF(H664="EA", I664, 0)</f>
      </c>
      <c r="K664" s="13">
        <f>IF(H664="KG", I664, I664 * VLOOKUP(D664,Sku_Consolidated!A2:U948,21,FALSE))</f>
      </c>
      <c r="L664" s="14" t="s">
        <v>36</v>
      </c>
      <c r="M664">
        <v>88</v>
      </c>
      <c r="N664" s="14" t="s">
        <v>1184</v>
      </c>
      <c r="O664" s="14" t="s">
        <v>1185</v>
      </c>
      <c r="P664" s="14" t="s">
        <v>36</v>
      </c>
      <c r="Q664" s="14" t="s">
        <v>1185</v>
      </c>
      <c r="R664">
        <f>IF(IFERROR(VLOOKUP(U664,Store_Showcase!B2:H134,7, FALSE), TRUE)=TRUE, IF(IFERROR(VLOOKUP(U664,Store_SRP!B2:H103,7, FALSE), TRUE)=TRUE,VLOOKUP(U664,Store_VAM!B2:H271,7, FALSE),VLOOKUP(U664,Store_SRP!B2:H103,7, FALSE)), VLOOKUP(U664,Store_Showcase!B2:H134,7, FALSE))</f>
      </c>
      <c r="S664">
        <f>IF(IFERROR(VLOOKUP(U664,Store_Showcase!B2:K134,10, FALSE), TRUE)=TRUE, IF(IFERROR(VLOOKUP(U664,Store_SRP!B2:K103,10, FALSE), TRUE)=TRUE,VLOOKUP(U664,Store_VAM!B2:K271,10, FALSE),VLOOKUP(U664,Store_SRP!B2:K103,10, FALSE)), VLOOKUP(U664,Store_Showcase!B2:K134,10, FALSE))</f>
      </c>
      <c r="T664">
        <f>IF(VLOOKUP(D664,Sku_Consolidated!A2:S948,19,FALSE)="SHOWCASE", VLOOKUP(U664,Store_Showcase!B2:L134,11, FALSE), IF(VLOOKUP(D664,Sku_Consolidated!A2:S948,19,FALSE)="VAM",VLOOKUP(U664,Store_VAM!B2:L271,11, FALSE),VLOOKUP(U664,Store_SRP!B2:L103,11, FALSE)))</f>
      </c>
      <c r="U664" s="14">
        <v>2002</v>
      </c>
      <c r="V664">
        <f>IF(VLOOKUP(D664,Sku_Consolidated!A2:S948,19,FALSE)="SHOWCASE", VLOOKUP(U664,Store_Showcase!B2:C134,2, FALSE), IF(VLOOKUP(D664,Sku_Consolidated!A2:S948,19,FALSE)="VAM",VLOOKUP(U664,Store_VAM!B2:C271,2, FALSE),VLOOKUP(U664,Store_SRP!B2:C103,2, FALSE)))</f>
      </c>
      <c r="W664">
        <f>VLOOKUP(D664,Sku_Consolidated!A2:G948, 7, FALSE)</f>
      </c>
      <c r="X664">
        <f>VLOOKUP(D664,Sku_Consolidated!A2:K948, 11, FALSE)</f>
      </c>
      <c r="Y664">
        <f>VLOOKUP(D664,Sku_Consolidated!A2:H948, 8, FALSE)</f>
      </c>
      <c r="Z664">
        <f>VLOOKUP(D664,Sku_Consolidated!A2:I948, 9, FALSE)</f>
      </c>
      <c r="AA664" t="s">
        <v>41</v>
      </c>
      <c r="AB664">
        <f>VLOOKUP(D664,Sku_Consolidated!A2:E948, {5}, FALSE)</f>
      </c>
      <c r="AC664">
        <f>IF(VLOOKUP(D664,Sku_Consolidated!A2:S948,19,FALSE)="SHOWCASE", VLOOKUP(U664,Store_Showcase!B2:N134,13, FALSE), IF(VLOOKUP(D664,Sku_Consolidated!A2:S948,19,FALSE)="VAM",VLOOKUP(U664,Store_VAM!B2:N271,13, FALSE),VLOOKUP(U664,Store_SRP!B2:N103,13, FALSE)))</f>
      </c>
      <c r="AD664">
        <f>IF(IFERROR(AC664,TRUE)=TRUE, "-","OK")</f>
      </c>
      <c r="AE664">
        <f>IF(IFERROR(VLOOKUP(U664,Store_Showcase!B2:H134,{5}, FALSE), TRUE)=TRUE, IF(IFERROR(VLOOKUP(U664,Store_SRP!B2:H103,{5}, FALSE), TRUE)=TRUE,VLOOKUP(U664,Store_VAM!B2:H271,{5}, FALSE),VLOOKUP(U664,Store_SRP!B2:H103,{5}, FALSE)), VLOOKUP(U664,Store_Showcase!B2:H134,{5}, FALSE))</f>
      </c>
      <c r="AF664">
        <f>IF(IFERROR(VLOOKUP(U664,Store_Showcase!B2:H134,{6}, FALSE), TRUE)=TRUE, IF(IFERROR(VLOOKUP(U664,Store_SRP!B2:H103,{6}, FALSE), TRUE)=TRUE,VLOOKUP(U664,Store_VAM!B2:H271,{6}, FALSE),VLOOKUP(U664,Store_SRP!B2:H103,{6}, FALSE)), VLOOKUP(U664,Store_Showcase!B2:H134,{6}, FALSE))</f>
      </c>
      <c r="AG664">
        <f>VLOOKUP(D664,Sku_Consolidated!A2:R948,18,FALSE)</f>
      </c>
      <c r="AH664">
        <f>VLOOKUP(D664,Sku_Consolidated!A2:S948,19,FALSE)</f>
      </c>
      <c r="AI664">
        <f>VLOOKUP(D664,Sku_Consolidated!A2:T948,20,FALSE)</f>
      </c>
    </row>
    <row r="665" spans="1:35" x14ac:dyDescent="0.25">
      <c r="A665">
        <v>2024</v>
      </c>
      <c r="B665" t="s">
        <v>30</v>
      </c>
      <c r="C665" t="s">
        <v>31</v>
      </c>
      <c r="D665">
        <v>21845</v>
      </c>
      <c r="E665" t="s">
        <v>288</v>
      </c>
      <c r="F665" s="12" t="s">
        <v>93</v>
      </c>
      <c r="G665" s="12" t="s">
        <v>93</v>
      </c>
      <c r="H665" t="s">
        <v>10</v>
      </c>
      <c r="I665" s="13" t="s">
        <v>259</v>
      </c>
      <c r="J665" s="13">
        <f>IF(H665="EA", I665, 0)</f>
      </c>
      <c r="K665" s="13">
        <f>IF(H665="KG", I665, I665 * VLOOKUP(D665,Sku_Consolidated!A2:U948,21,FALSE))</f>
      </c>
      <c r="L665" s="14" t="s">
        <v>36</v>
      </c>
      <c r="M665">
        <v>88</v>
      </c>
      <c r="N665" s="14" t="s">
        <v>1186</v>
      </c>
      <c r="O665" s="14" t="s">
        <v>1187</v>
      </c>
      <c r="P665" s="14" t="s">
        <v>36</v>
      </c>
      <c r="Q665" s="14" t="s">
        <v>1187</v>
      </c>
      <c r="R665">
        <f>IF(IFERROR(VLOOKUP(U665,Store_Showcase!B2:H134,7, FALSE), TRUE)=TRUE, IF(IFERROR(VLOOKUP(U665,Store_SRP!B2:H103,7, FALSE), TRUE)=TRUE,VLOOKUP(U665,Store_VAM!B2:H271,7, FALSE),VLOOKUP(U665,Store_SRP!B2:H103,7, FALSE)), VLOOKUP(U665,Store_Showcase!B2:H134,7, FALSE))</f>
      </c>
      <c r="S665">
        <f>IF(IFERROR(VLOOKUP(U665,Store_Showcase!B2:K134,10, FALSE), TRUE)=TRUE, IF(IFERROR(VLOOKUP(U665,Store_SRP!B2:K103,10, FALSE), TRUE)=TRUE,VLOOKUP(U665,Store_VAM!B2:K271,10, FALSE),VLOOKUP(U665,Store_SRP!B2:K103,10, FALSE)), VLOOKUP(U665,Store_Showcase!B2:K134,10, FALSE))</f>
      </c>
      <c r="T665">
        <f>IF(VLOOKUP(D665,Sku_Consolidated!A2:S948,19,FALSE)="SHOWCASE", VLOOKUP(U665,Store_Showcase!B2:L134,11, FALSE), IF(VLOOKUP(D665,Sku_Consolidated!A2:S948,19,FALSE)="VAM",VLOOKUP(U665,Store_VAM!B2:L271,11, FALSE),VLOOKUP(U665,Store_SRP!B2:L103,11, FALSE)))</f>
      </c>
      <c r="U665" s="14">
        <v>2002</v>
      </c>
      <c r="V665">
        <f>IF(VLOOKUP(D665,Sku_Consolidated!A2:S948,19,FALSE)="SHOWCASE", VLOOKUP(U665,Store_Showcase!B2:C134,2, FALSE), IF(VLOOKUP(D665,Sku_Consolidated!A2:S948,19,FALSE)="VAM",VLOOKUP(U665,Store_VAM!B2:C271,2, FALSE),VLOOKUP(U665,Store_SRP!B2:C103,2, FALSE)))</f>
      </c>
      <c r="W665">
        <f>VLOOKUP(D665,Sku_Consolidated!A2:G948, 7, FALSE)</f>
      </c>
      <c r="X665">
        <f>VLOOKUP(D665,Sku_Consolidated!A2:K948, 11, FALSE)</f>
      </c>
      <c r="Y665">
        <f>VLOOKUP(D665,Sku_Consolidated!A2:H948, 8, FALSE)</f>
      </c>
      <c r="Z665">
        <f>VLOOKUP(D665,Sku_Consolidated!A2:I948, 9, FALSE)</f>
      </c>
      <c r="AA665" t="s">
        <v>41</v>
      </c>
      <c r="AB665">
        <f>VLOOKUP(D665,Sku_Consolidated!A2:E948, {5}, FALSE)</f>
      </c>
      <c r="AC665">
        <f>IF(VLOOKUP(D665,Sku_Consolidated!A2:S948,19,FALSE)="SHOWCASE", VLOOKUP(U665,Store_Showcase!B2:N134,13, FALSE), IF(VLOOKUP(D665,Sku_Consolidated!A2:S948,19,FALSE)="VAM",VLOOKUP(U665,Store_VAM!B2:N271,13, FALSE),VLOOKUP(U665,Store_SRP!B2:N103,13, FALSE)))</f>
      </c>
      <c r="AD665">
        <f>IF(IFERROR(AC665,TRUE)=TRUE, "-","OK")</f>
      </c>
      <c r="AE665">
        <f>IF(IFERROR(VLOOKUP(U665,Store_Showcase!B2:H134,{5}, FALSE), TRUE)=TRUE, IF(IFERROR(VLOOKUP(U665,Store_SRP!B2:H103,{5}, FALSE), TRUE)=TRUE,VLOOKUP(U665,Store_VAM!B2:H271,{5}, FALSE),VLOOKUP(U665,Store_SRP!B2:H103,{5}, FALSE)), VLOOKUP(U665,Store_Showcase!B2:H134,{5}, FALSE))</f>
      </c>
      <c r="AF665">
        <f>IF(IFERROR(VLOOKUP(U665,Store_Showcase!B2:H134,{6}, FALSE), TRUE)=TRUE, IF(IFERROR(VLOOKUP(U665,Store_SRP!B2:H103,{6}, FALSE), TRUE)=TRUE,VLOOKUP(U665,Store_VAM!B2:H271,{6}, FALSE),VLOOKUP(U665,Store_SRP!B2:H103,{6}, FALSE)), VLOOKUP(U665,Store_Showcase!B2:H134,{6}, FALSE))</f>
      </c>
      <c r="AG665">
        <f>VLOOKUP(D665,Sku_Consolidated!A2:R948,18,FALSE)</f>
      </c>
      <c r="AH665">
        <f>VLOOKUP(D665,Sku_Consolidated!A2:S948,19,FALSE)</f>
      </c>
      <c r="AI665">
        <f>VLOOKUP(D665,Sku_Consolidated!A2:T948,20,FALSE)</f>
      </c>
    </row>
    <row r="666" spans="1:35" x14ac:dyDescent="0.25">
      <c r="A666">
        <v>2024</v>
      </c>
      <c r="B666" t="s">
        <v>30</v>
      </c>
      <c r="C666" t="s">
        <v>31</v>
      </c>
      <c r="D666">
        <v>21849</v>
      </c>
      <c r="E666" t="s">
        <v>510</v>
      </c>
      <c r="F666" s="12" t="s">
        <v>93</v>
      </c>
      <c r="G666" s="12" t="s">
        <v>93</v>
      </c>
      <c r="H666" t="s">
        <v>10</v>
      </c>
      <c r="I666" s="13" t="s">
        <v>395</v>
      </c>
      <c r="J666" s="13">
        <f>IF(H666="EA", I666, 0)</f>
      </c>
      <c r="K666" s="13">
        <f>IF(H666="KG", I666, I666 * VLOOKUP(D666,Sku_Consolidated!A2:U948,21,FALSE))</f>
      </c>
      <c r="L666" s="14" t="s">
        <v>36</v>
      </c>
      <c r="M666">
        <v>88</v>
      </c>
      <c r="N666" s="14" t="s">
        <v>1188</v>
      </c>
      <c r="O666" s="14" t="s">
        <v>1189</v>
      </c>
      <c r="P666" s="14" t="s">
        <v>36</v>
      </c>
      <c r="Q666" s="14" t="s">
        <v>1189</v>
      </c>
      <c r="R666">
        <f>IF(IFERROR(VLOOKUP(U666,Store_Showcase!B2:H134,7, FALSE), TRUE)=TRUE, IF(IFERROR(VLOOKUP(U666,Store_SRP!B2:H103,7, FALSE), TRUE)=TRUE,VLOOKUP(U666,Store_VAM!B2:H271,7, FALSE),VLOOKUP(U666,Store_SRP!B2:H103,7, FALSE)), VLOOKUP(U666,Store_Showcase!B2:H134,7, FALSE))</f>
      </c>
      <c r="S666">
        <f>IF(IFERROR(VLOOKUP(U666,Store_Showcase!B2:K134,10, FALSE), TRUE)=TRUE, IF(IFERROR(VLOOKUP(U666,Store_SRP!B2:K103,10, FALSE), TRUE)=TRUE,VLOOKUP(U666,Store_VAM!B2:K271,10, FALSE),VLOOKUP(U666,Store_SRP!B2:K103,10, FALSE)), VLOOKUP(U666,Store_Showcase!B2:K134,10, FALSE))</f>
      </c>
      <c r="T666">
        <f>IF(VLOOKUP(D666,Sku_Consolidated!A2:S948,19,FALSE)="SHOWCASE", VLOOKUP(U666,Store_Showcase!B2:L134,11, FALSE), IF(VLOOKUP(D666,Sku_Consolidated!A2:S948,19,FALSE)="VAM",VLOOKUP(U666,Store_VAM!B2:L271,11, FALSE),VLOOKUP(U666,Store_SRP!B2:L103,11, FALSE)))</f>
      </c>
      <c r="U666" s="14">
        <v>2002</v>
      </c>
      <c r="V666">
        <f>IF(VLOOKUP(D666,Sku_Consolidated!A2:S948,19,FALSE)="SHOWCASE", VLOOKUP(U666,Store_Showcase!B2:C134,2, FALSE), IF(VLOOKUP(D666,Sku_Consolidated!A2:S948,19,FALSE)="VAM",VLOOKUP(U666,Store_VAM!B2:C271,2, FALSE),VLOOKUP(U666,Store_SRP!B2:C103,2, FALSE)))</f>
      </c>
      <c r="W666">
        <f>VLOOKUP(D666,Sku_Consolidated!A2:G948, 7, FALSE)</f>
      </c>
      <c r="X666">
        <f>VLOOKUP(D666,Sku_Consolidated!A2:K948, 11, FALSE)</f>
      </c>
      <c r="Y666">
        <f>VLOOKUP(D666,Sku_Consolidated!A2:H948, 8, FALSE)</f>
      </c>
      <c r="Z666">
        <f>VLOOKUP(D666,Sku_Consolidated!A2:I948, 9, FALSE)</f>
      </c>
      <c r="AA666" t="s">
        <v>41</v>
      </c>
      <c r="AB666">
        <f>VLOOKUP(D666,Sku_Consolidated!A2:E948, {5}, FALSE)</f>
      </c>
      <c r="AC666">
        <f>IF(VLOOKUP(D666,Sku_Consolidated!A2:S948,19,FALSE)="SHOWCASE", VLOOKUP(U666,Store_Showcase!B2:N134,13, FALSE), IF(VLOOKUP(D666,Sku_Consolidated!A2:S948,19,FALSE)="VAM",VLOOKUP(U666,Store_VAM!B2:N271,13, FALSE),VLOOKUP(U666,Store_SRP!B2:N103,13, FALSE)))</f>
      </c>
      <c r="AD666">
        <f>IF(IFERROR(AC666,TRUE)=TRUE, "-","OK")</f>
      </c>
      <c r="AE666">
        <f>IF(IFERROR(VLOOKUP(U666,Store_Showcase!B2:H134,{5}, FALSE), TRUE)=TRUE, IF(IFERROR(VLOOKUP(U666,Store_SRP!B2:H103,{5}, FALSE), TRUE)=TRUE,VLOOKUP(U666,Store_VAM!B2:H271,{5}, FALSE),VLOOKUP(U666,Store_SRP!B2:H103,{5}, FALSE)), VLOOKUP(U666,Store_Showcase!B2:H134,{5}, FALSE))</f>
      </c>
      <c r="AF666">
        <f>IF(IFERROR(VLOOKUP(U666,Store_Showcase!B2:H134,{6}, FALSE), TRUE)=TRUE, IF(IFERROR(VLOOKUP(U666,Store_SRP!B2:H103,{6}, FALSE), TRUE)=TRUE,VLOOKUP(U666,Store_VAM!B2:H271,{6}, FALSE),VLOOKUP(U666,Store_SRP!B2:H103,{6}, FALSE)), VLOOKUP(U666,Store_Showcase!B2:H134,{6}, FALSE))</f>
      </c>
      <c r="AG666">
        <f>VLOOKUP(D666,Sku_Consolidated!A2:R948,18,FALSE)</f>
      </c>
      <c r="AH666">
        <f>VLOOKUP(D666,Sku_Consolidated!A2:S948,19,FALSE)</f>
      </c>
      <c r="AI666">
        <f>VLOOKUP(D666,Sku_Consolidated!A2:T948,20,FALSE)</f>
      </c>
    </row>
    <row r="667" spans="1:35" x14ac:dyDescent="0.25">
      <c r="A667">
        <v>2024</v>
      </c>
      <c r="B667" t="s">
        <v>30</v>
      </c>
      <c r="C667" t="s">
        <v>31</v>
      </c>
      <c r="D667">
        <v>21851</v>
      </c>
      <c r="E667" t="s">
        <v>232</v>
      </c>
      <c r="F667" s="12" t="s">
        <v>93</v>
      </c>
      <c r="G667" s="12" t="s">
        <v>93</v>
      </c>
      <c r="H667" t="s">
        <v>10</v>
      </c>
      <c r="I667" s="13" t="s">
        <v>770</v>
      </c>
      <c r="J667" s="13">
        <f>IF(H667="EA", I667, 0)</f>
      </c>
      <c r="K667" s="13">
        <f>IF(H667="KG", I667, I667 * VLOOKUP(D667,Sku_Consolidated!A2:U948,21,FALSE))</f>
      </c>
      <c r="L667" s="14" t="s">
        <v>36</v>
      </c>
      <c r="M667">
        <v>88</v>
      </c>
      <c r="N667" s="14" t="s">
        <v>1190</v>
      </c>
      <c r="O667" s="14" t="s">
        <v>421</v>
      </c>
      <c r="P667" s="14" t="s">
        <v>36</v>
      </c>
      <c r="Q667" s="14" t="s">
        <v>421</v>
      </c>
      <c r="R667">
        <f>IF(IFERROR(VLOOKUP(U667,Store_Showcase!B2:H134,7, FALSE), TRUE)=TRUE, IF(IFERROR(VLOOKUP(U667,Store_SRP!B2:H103,7, FALSE), TRUE)=TRUE,VLOOKUP(U667,Store_VAM!B2:H271,7, FALSE),VLOOKUP(U667,Store_SRP!B2:H103,7, FALSE)), VLOOKUP(U667,Store_Showcase!B2:H134,7, FALSE))</f>
      </c>
      <c r="S667">
        <f>IF(IFERROR(VLOOKUP(U667,Store_Showcase!B2:K134,10, FALSE), TRUE)=TRUE, IF(IFERROR(VLOOKUP(U667,Store_SRP!B2:K103,10, FALSE), TRUE)=TRUE,VLOOKUP(U667,Store_VAM!B2:K271,10, FALSE),VLOOKUP(U667,Store_SRP!B2:K103,10, FALSE)), VLOOKUP(U667,Store_Showcase!B2:K134,10, FALSE))</f>
      </c>
      <c r="T667">
        <f>IF(VLOOKUP(D667,Sku_Consolidated!A2:S948,19,FALSE)="SHOWCASE", VLOOKUP(U667,Store_Showcase!B2:L134,11, FALSE), IF(VLOOKUP(D667,Sku_Consolidated!A2:S948,19,FALSE)="VAM",VLOOKUP(U667,Store_VAM!B2:L271,11, FALSE),VLOOKUP(U667,Store_SRP!B2:L103,11, FALSE)))</f>
      </c>
      <c r="U667" s="14">
        <v>2002</v>
      </c>
      <c r="V667">
        <f>IF(VLOOKUP(D667,Sku_Consolidated!A2:S948,19,FALSE)="SHOWCASE", VLOOKUP(U667,Store_Showcase!B2:C134,2, FALSE), IF(VLOOKUP(D667,Sku_Consolidated!A2:S948,19,FALSE)="VAM",VLOOKUP(U667,Store_VAM!B2:C271,2, FALSE),VLOOKUP(U667,Store_SRP!B2:C103,2, FALSE)))</f>
      </c>
      <c r="W667">
        <f>VLOOKUP(D667,Sku_Consolidated!A2:G948, 7, FALSE)</f>
      </c>
      <c r="X667">
        <f>VLOOKUP(D667,Sku_Consolidated!A2:K948, 11, FALSE)</f>
      </c>
      <c r="Y667">
        <f>VLOOKUP(D667,Sku_Consolidated!A2:H948, 8, FALSE)</f>
      </c>
      <c r="Z667">
        <f>VLOOKUP(D667,Sku_Consolidated!A2:I948, 9, FALSE)</f>
      </c>
      <c r="AA667" t="s">
        <v>41</v>
      </c>
      <c r="AB667">
        <f>VLOOKUP(D667,Sku_Consolidated!A2:E948, {5}, FALSE)</f>
      </c>
      <c r="AC667">
        <f>IF(VLOOKUP(D667,Sku_Consolidated!A2:S948,19,FALSE)="SHOWCASE", VLOOKUP(U667,Store_Showcase!B2:N134,13, FALSE), IF(VLOOKUP(D667,Sku_Consolidated!A2:S948,19,FALSE)="VAM",VLOOKUP(U667,Store_VAM!B2:N271,13, FALSE),VLOOKUP(U667,Store_SRP!B2:N103,13, FALSE)))</f>
      </c>
      <c r="AD667">
        <f>IF(IFERROR(AC667,TRUE)=TRUE, "-","OK")</f>
      </c>
      <c r="AE667">
        <f>IF(IFERROR(VLOOKUP(U667,Store_Showcase!B2:H134,{5}, FALSE), TRUE)=TRUE, IF(IFERROR(VLOOKUP(U667,Store_SRP!B2:H103,{5}, FALSE), TRUE)=TRUE,VLOOKUP(U667,Store_VAM!B2:H271,{5}, FALSE),VLOOKUP(U667,Store_SRP!B2:H103,{5}, FALSE)), VLOOKUP(U667,Store_Showcase!B2:H134,{5}, FALSE))</f>
      </c>
      <c r="AF667">
        <f>IF(IFERROR(VLOOKUP(U667,Store_Showcase!B2:H134,{6}, FALSE), TRUE)=TRUE, IF(IFERROR(VLOOKUP(U667,Store_SRP!B2:H103,{6}, FALSE), TRUE)=TRUE,VLOOKUP(U667,Store_VAM!B2:H271,{6}, FALSE),VLOOKUP(U667,Store_SRP!B2:H103,{6}, FALSE)), VLOOKUP(U667,Store_Showcase!B2:H134,{6}, FALSE))</f>
      </c>
      <c r="AG667">
        <f>VLOOKUP(D667,Sku_Consolidated!A2:R948,18,FALSE)</f>
      </c>
      <c r="AH667">
        <f>VLOOKUP(D667,Sku_Consolidated!A2:S948,19,FALSE)</f>
      </c>
      <c r="AI667">
        <f>VLOOKUP(D667,Sku_Consolidated!A2:T948,20,FALSE)</f>
      </c>
    </row>
    <row r="668" spans="1:35" x14ac:dyDescent="0.25">
      <c r="A668">
        <v>2024</v>
      </c>
      <c r="B668" t="s">
        <v>30</v>
      </c>
      <c r="C668" t="s">
        <v>31</v>
      </c>
      <c r="D668">
        <v>21859</v>
      </c>
      <c r="E668" t="s">
        <v>295</v>
      </c>
      <c r="F668" s="12" t="s">
        <v>93</v>
      </c>
      <c r="G668" s="12" t="s">
        <v>93</v>
      </c>
      <c r="H668" t="s">
        <v>10</v>
      </c>
      <c r="I668" s="13" t="s">
        <v>1191</v>
      </c>
      <c r="J668" s="13">
        <f>IF(H668="EA", I668, 0)</f>
      </c>
      <c r="K668" s="13">
        <f>IF(H668="KG", I668, I668 * VLOOKUP(D668,Sku_Consolidated!A2:U948,21,FALSE))</f>
      </c>
      <c r="L668" s="14" t="s">
        <v>36</v>
      </c>
      <c r="M668">
        <v>88</v>
      </c>
      <c r="N668" s="14" t="s">
        <v>1192</v>
      </c>
      <c r="O668" s="14" t="s">
        <v>619</v>
      </c>
      <c r="P668" s="14" t="s">
        <v>36</v>
      </c>
      <c r="Q668" s="14" t="s">
        <v>619</v>
      </c>
      <c r="R668">
        <f>IF(IFERROR(VLOOKUP(U668,Store_Showcase!B2:H134,7, FALSE), TRUE)=TRUE, IF(IFERROR(VLOOKUP(U668,Store_SRP!B2:H103,7, FALSE), TRUE)=TRUE,VLOOKUP(U668,Store_VAM!B2:H271,7, FALSE),VLOOKUP(U668,Store_SRP!B2:H103,7, FALSE)), VLOOKUP(U668,Store_Showcase!B2:H134,7, FALSE))</f>
      </c>
      <c r="S668">
        <f>IF(IFERROR(VLOOKUP(U668,Store_Showcase!B2:K134,10, FALSE), TRUE)=TRUE, IF(IFERROR(VLOOKUP(U668,Store_SRP!B2:K103,10, FALSE), TRUE)=TRUE,VLOOKUP(U668,Store_VAM!B2:K271,10, FALSE),VLOOKUP(U668,Store_SRP!B2:K103,10, FALSE)), VLOOKUP(U668,Store_Showcase!B2:K134,10, FALSE))</f>
      </c>
      <c r="T668">
        <f>IF(VLOOKUP(D668,Sku_Consolidated!A2:S948,19,FALSE)="SHOWCASE", VLOOKUP(U668,Store_Showcase!B2:L134,11, FALSE), IF(VLOOKUP(D668,Sku_Consolidated!A2:S948,19,FALSE)="VAM",VLOOKUP(U668,Store_VAM!B2:L271,11, FALSE),VLOOKUP(U668,Store_SRP!B2:L103,11, FALSE)))</f>
      </c>
      <c r="U668" s="14">
        <v>2002</v>
      </c>
      <c r="V668">
        <f>IF(VLOOKUP(D668,Sku_Consolidated!A2:S948,19,FALSE)="SHOWCASE", VLOOKUP(U668,Store_Showcase!B2:C134,2, FALSE), IF(VLOOKUP(D668,Sku_Consolidated!A2:S948,19,FALSE)="VAM",VLOOKUP(U668,Store_VAM!B2:C271,2, FALSE),VLOOKUP(U668,Store_SRP!B2:C103,2, FALSE)))</f>
      </c>
      <c r="W668">
        <f>VLOOKUP(D668,Sku_Consolidated!A2:G948, 7, FALSE)</f>
      </c>
      <c r="X668">
        <f>VLOOKUP(D668,Sku_Consolidated!A2:K948, 11, FALSE)</f>
      </c>
      <c r="Y668">
        <f>VLOOKUP(D668,Sku_Consolidated!A2:H948, 8, FALSE)</f>
      </c>
      <c r="Z668">
        <f>VLOOKUP(D668,Sku_Consolidated!A2:I948, 9, FALSE)</f>
      </c>
      <c r="AA668" t="s">
        <v>41</v>
      </c>
      <c r="AB668">
        <f>VLOOKUP(D668,Sku_Consolidated!A2:E948, {5}, FALSE)</f>
      </c>
      <c r="AC668">
        <f>IF(VLOOKUP(D668,Sku_Consolidated!A2:S948,19,FALSE)="SHOWCASE", VLOOKUP(U668,Store_Showcase!B2:N134,13, FALSE), IF(VLOOKUP(D668,Sku_Consolidated!A2:S948,19,FALSE)="VAM",VLOOKUP(U668,Store_VAM!B2:N271,13, FALSE),VLOOKUP(U668,Store_SRP!B2:N103,13, FALSE)))</f>
      </c>
      <c r="AD668">
        <f>IF(IFERROR(AC668,TRUE)=TRUE, "-","OK")</f>
      </c>
      <c r="AE668">
        <f>IF(IFERROR(VLOOKUP(U668,Store_Showcase!B2:H134,{5}, FALSE), TRUE)=TRUE, IF(IFERROR(VLOOKUP(U668,Store_SRP!B2:H103,{5}, FALSE), TRUE)=TRUE,VLOOKUP(U668,Store_VAM!B2:H271,{5}, FALSE),VLOOKUP(U668,Store_SRP!B2:H103,{5}, FALSE)), VLOOKUP(U668,Store_Showcase!B2:H134,{5}, FALSE))</f>
      </c>
      <c r="AF668">
        <f>IF(IFERROR(VLOOKUP(U668,Store_Showcase!B2:H134,{6}, FALSE), TRUE)=TRUE, IF(IFERROR(VLOOKUP(U668,Store_SRP!B2:H103,{6}, FALSE), TRUE)=TRUE,VLOOKUP(U668,Store_VAM!B2:H271,{6}, FALSE),VLOOKUP(U668,Store_SRP!B2:H103,{6}, FALSE)), VLOOKUP(U668,Store_Showcase!B2:H134,{6}, FALSE))</f>
      </c>
      <c r="AG668">
        <f>VLOOKUP(D668,Sku_Consolidated!A2:R948,18,FALSE)</f>
      </c>
      <c r="AH668">
        <f>VLOOKUP(D668,Sku_Consolidated!A2:S948,19,FALSE)</f>
      </c>
      <c r="AI668">
        <f>VLOOKUP(D668,Sku_Consolidated!A2:T948,20,FALSE)</f>
      </c>
    </row>
    <row r="669" spans="1:35" x14ac:dyDescent="0.25">
      <c r="A669">
        <v>2024</v>
      </c>
      <c r="B669" t="s">
        <v>30</v>
      </c>
      <c r="C669" t="s">
        <v>31</v>
      </c>
      <c r="D669">
        <v>21866</v>
      </c>
      <c r="E669" t="s">
        <v>240</v>
      </c>
      <c r="F669" s="12" t="s">
        <v>93</v>
      </c>
      <c r="G669" s="12" t="s">
        <v>93</v>
      </c>
      <c r="H669" t="s">
        <v>10</v>
      </c>
      <c r="I669" s="13" t="s">
        <v>1193</v>
      </c>
      <c r="J669" s="13">
        <f>IF(H669="EA", I669, 0)</f>
      </c>
      <c r="K669" s="13">
        <f>IF(H669="KG", I669, I669 * VLOOKUP(D669,Sku_Consolidated!A2:U948,21,FALSE))</f>
      </c>
      <c r="L669" s="14" t="s">
        <v>36</v>
      </c>
      <c r="M669">
        <v>88</v>
      </c>
      <c r="N669" s="14" t="s">
        <v>1194</v>
      </c>
      <c r="O669" s="14" t="s">
        <v>1195</v>
      </c>
      <c r="P669" s="14" t="s">
        <v>36</v>
      </c>
      <c r="Q669" s="14" t="s">
        <v>1195</v>
      </c>
      <c r="R669">
        <f>IF(IFERROR(VLOOKUP(U669,Store_Showcase!B2:H134,7, FALSE), TRUE)=TRUE, IF(IFERROR(VLOOKUP(U669,Store_SRP!B2:H103,7, FALSE), TRUE)=TRUE,VLOOKUP(U669,Store_VAM!B2:H271,7, FALSE),VLOOKUP(U669,Store_SRP!B2:H103,7, FALSE)), VLOOKUP(U669,Store_Showcase!B2:H134,7, FALSE))</f>
      </c>
      <c r="S669">
        <f>IF(IFERROR(VLOOKUP(U669,Store_Showcase!B2:K134,10, FALSE), TRUE)=TRUE, IF(IFERROR(VLOOKUP(U669,Store_SRP!B2:K103,10, FALSE), TRUE)=TRUE,VLOOKUP(U669,Store_VAM!B2:K271,10, FALSE),VLOOKUP(U669,Store_SRP!B2:K103,10, FALSE)), VLOOKUP(U669,Store_Showcase!B2:K134,10, FALSE))</f>
      </c>
      <c r="T669">
        <f>IF(VLOOKUP(D669,Sku_Consolidated!A2:S948,19,FALSE)="SHOWCASE", VLOOKUP(U669,Store_Showcase!B2:L134,11, FALSE), IF(VLOOKUP(D669,Sku_Consolidated!A2:S948,19,FALSE)="VAM",VLOOKUP(U669,Store_VAM!B2:L271,11, FALSE),VLOOKUP(U669,Store_SRP!B2:L103,11, FALSE)))</f>
      </c>
      <c r="U669" s="14">
        <v>2002</v>
      </c>
      <c r="V669">
        <f>IF(VLOOKUP(D669,Sku_Consolidated!A2:S948,19,FALSE)="SHOWCASE", VLOOKUP(U669,Store_Showcase!B2:C134,2, FALSE), IF(VLOOKUP(D669,Sku_Consolidated!A2:S948,19,FALSE)="VAM",VLOOKUP(U669,Store_VAM!B2:C271,2, FALSE),VLOOKUP(U669,Store_SRP!B2:C103,2, FALSE)))</f>
      </c>
      <c r="W669">
        <f>VLOOKUP(D669,Sku_Consolidated!A2:G948, 7, FALSE)</f>
      </c>
      <c r="X669">
        <f>VLOOKUP(D669,Sku_Consolidated!A2:K948, 11, FALSE)</f>
      </c>
      <c r="Y669">
        <f>VLOOKUP(D669,Sku_Consolidated!A2:H948, 8, FALSE)</f>
      </c>
      <c r="Z669">
        <f>VLOOKUP(D669,Sku_Consolidated!A2:I948, 9, FALSE)</f>
      </c>
      <c r="AA669" t="s">
        <v>41</v>
      </c>
      <c r="AB669">
        <f>VLOOKUP(D669,Sku_Consolidated!A2:E948, {5}, FALSE)</f>
      </c>
      <c r="AC669">
        <f>IF(VLOOKUP(D669,Sku_Consolidated!A2:S948,19,FALSE)="SHOWCASE", VLOOKUP(U669,Store_Showcase!B2:N134,13, FALSE), IF(VLOOKUP(D669,Sku_Consolidated!A2:S948,19,FALSE)="VAM",VLOOKUP(U669,Store_VAM!B2:N271,13, FALSE),VLOOKUP(U669,Store_SRP!B2:N103,13, FALSE)))</f>
      </c>
      <c r="AD669">
        <f>IF(IFERROR(AC669,TRUE)=TRUE, "-","OK")</f>
      </c>
      <c r="AE669">
        <f>IF(IFERROR(VLOOKUP(U669,Store_Showcase!B2:H134,{5}, FALSE), TRUE)=TRUE, IF(IFERROR(VLOOKUP(U669,Store_SRP!B2:H103,{5}, FALSE), TRUE)=TRUE,VLOOKUP(U669,Store_VAM!B2:H271,{5}, FALSE),VLOOKUP(U669,Store_SRP!B2:H103,{5}, FALSE)), VLOOKUP(U669,Store_Showcase!B2:H134,{5}, FALSE))</f>
      </c>
      <c r="AF669">
        <f>IF(IFERROR(VLOOKUP(U669,Store_Showcase!B2:H134,{6}, FALSE), TRUE)=TRUE, IF(IFERROR(VLOOKUP(U669,Store_SRP!B2:H103,{6}, FALSE), TRUE)=TRUE,VLOOKUP(U669,Store_VAM!B2:H271,{6}, FALSE),VLOOKUP(U669,Store_SRP!B2:H103,{6}, FALSE)), VLOOKUP(U669,Store_Showcase!B2:H134,{6}, FALSE))</f>
      </c>
      <c r="AG669">
        <f>VLOOKUP(D669,Sku_Consolidated!A2:R948,18,FALSE)</f>
      </c>
      <c r="AH669">
        <f>VLOOKUP(D669,Sku_Consolidated!A2:S948,19,FALSE)</f>
      </c>
      <c r="AI669">
        <f>VLOOKUP(D669,Sku_Consolidated!A2:T948,20,FALSE)</f>
      </c>
    </row>
    <row r="670" spans="1:35" x14ac:dyDescent="0.25">
      <c r="A670">
        <v>2024</v>
      </c>
      <c r="B670" t="s">
        <v>30</v>
      </c>
      <c r="C670" t="s">
        <v>31</v>
      </c>
      <c r="D670">
        <v>21866</v>
      </c>
      <c r="E670" t="s">
        <v>240</v>
      </c>
      <c r="F670" s="12" t="s">
        <v>93</v>
      </c>
      <c r="G670" s="12" t="s">
        <v>128</v>
      </c>
      <c r="H670" t="s">
        <v>10</v>
      </c>
      <c r="I670" s="13" t="s">
        <v>806</v>
      </c>
      <c r="J670" s="13">
        <f>IF(H670="EA", I670, 0)</f>
      </c>
      <c r="K670" s="13">
        <f>IF(H670="KG", I670, I670 * VLOOKUP(D670,Sku_Consolidated!A2:U948,21,FALSE))</f>
      </c>
      <c r="L670" s="14" t="s">
        <v>36</v>
      </c>
      <c r="M670">
        <v>88</v>
      </c>
      <c r="N670" s="14" t="s">
        <v>1196</v>
      </c>
      <c r="O670" s="14" t="s">
        <v>1197</v>
      </c>
      <c r="P670" s="14" t="s">
        <v>36</v>
      </c>
      <c r="Q670" s="14" t="s">
        <v>1197</v>
      </c>
      <c r="R670">
        <f>IF(IFERROR(VLOOKUP(U670,Store_Showcase!B2:H134,7, FALSE), TRUE)=TRUE, IF(IFERROR(VLOOKUP(U670,Store_SRP!B2:H103,7, FALSE), TRUE)=TRUE,VLOOKUP(U670,Store_VAM!B2:H271,7, FALSE),VLOOKUP(U670,Store_SRP!B2:H103,7, FALSE)), VLOOKUP(U670,Store_Showcase!B2:H134,7, FALSE))</f>
      </c>
      <c r="S670">
        <f>IF(IFERROR(VLOOKUP(U670,Store_Showcase!B2:K134,10, FALSE), TRUE)=TRUE, IF(IFERROR(VLOOKUP(U670,Store_SRP!B2:K103,10, FALSE), TRUE)=TRUE,VLOOKUP(U670,Store_VAM!B2:K271,10, FALSE),VLOOKUP(U670,Store_SRP!B2:K103,10, FALSE)), VLOOKUP(U670,Store_Showcase!B2:K134,10, FALSE))</f>
      </c>
      <c r="T670">
        <f>IF(VLOOKUP(D670,Sku_Consolidated!A2:S948,19,FALSE)="SHOWCASE", VLOOKUP(U670,Store_Showcase!B2:L134,11, FALSE), IF(VLOOKUP(D670,Sku_Consolidated!A2:S948,19,FALSE)="VAM",VLOOKUP(U670,Store_VAM!B2:L271,11, FALSE),VLOOKUP(U670,Store_SRP!B2:L103,11, FALSE)))</f>
      </c>
      <c r="U670" s="14">
        <v>2002</v>
      </c>
      <c r="V670">
        <f>IF(VLOOKUP(D670,Sku_Consolidated!A2:S948,19,FALSE)="SHOWCASE", VLOOKUP(U670,Store_Showcase!B2:C134,2, FALSE), IF(VLOOKUP(D670,Sku_Consolidated!A2:S948,19,FALSE)="VAM",VLOOKUP(U670,Store_VAM!B2:C271,2, FALSE),VLOOKUP(U670,Store_SRP!B2:C103,2, FALSE)))</f>
      </c>
      <c r="W670">
        <f>VLOOKUP(D670,Sku_Consolidated!A2:G948, 7, FALSE)</f>
      </c>
      <c r="X670">
        <f>VLOOKUP(D670,Sku_Consolidated!A2:K948, 11, FALSE)</f>
      </c>
      <c r="Y670">
        <f>VLOOKUP(D670,Sku_Consolidated!A2:H948, 8, FALSE)</f>
      </c>
      <c r="Z670">
        <f>VLOOKUP(D670,Sku_Consolidated!A2:I948, 9, FALSE)</f>
      </c>
      <c r="AA670" t="s">
        <v>41</v>
      </c>
      <c r="AB670">
        <f>VLOOKUP(D670,Sku_Consolidated!A2:E948, {5}, FALSE)</f>
      </c>
      <c r="AC670">
        <f>IF(VLOOKUP(D670,Sku_Consolidated!A2:S948,19,FALSE)="SHOWCASE", VLOOKUP(U670,Store_Showcase!B2:N134,13, FALSE), IF(VLOOKUP(D670,Sku_Consolidated!A2:S948,19,FALSE)="VAM",VLOOKUP(U670,Store_VAM!B2:N271,13, FALSE),VLOOKUP(U670,Store_SRP!B2:N103,13, FALSE)))</f>
      </c>
      <c r="AD670">
        <f>IF(IFERROR(AC670,TRUE)=TRUE, "-","OK")</f>
      </c>
      <c r="AE670">
        <f>IF(IFERROR(VLOOKUP(U670,Store_Showcase!B2:H134,{5}, FALSE), TRUE)=TRUE, IF(IFERROR(VLOOKUP(U670,Store_SRP!B2:H103,{5}, FALSE), TRUE)=TRUE,VLOOKUP(U670,Store_VAM!B2:H271,{5}, FALSE),VLOOKUP(U670,Store_SRP!B2:H103,{5}, FALSE)), VLOOKUP(U670,Store_Showcase!B2:H134,{5}, FALSE))</f>
      </c>
      <c r="AF670">
        <f>IF(IFERROR(VLOOKUP(U670,Store_Showcase!B2:H134,{6}, FALSE), TRUE)=TRUE, IF(IFERROR(VLOOKUP(U670,Store_SRP!B2:H103,{6}, FALSE), TRUE)=TRUE,VLOOKUP(U670,Store_VAM!B2:H271,{6}, FALSE),VLOOKUP(U670,Store_SRP!B2:H103,{6}, FALSE)), VLOOKUP(U670,Store_Showcase!B2:H134,{6}, FALSE))</f>
      </c>
      <c r="AG670">
        <f>VLOOKUP(D670,Sku_Consolidated!A2:R948,18,FALSE)</f>
      </c>
      <c r="AH670">
        <f>VLOOKUP(D670,Sku_Consolidated!A2:S948,19,FALSE)</f>
      </c>
      <c r="AI670">
        <f>VLOOKUP(D670,Sku_Consolidated!A2:T948,20,FALSE)</f>
      </c>
    </row>
    <row r="671" spans="1:35" x14ac:dyDescent="0.25">
      <c r="A671">
        <v>2024</v>
      </c>
      <c r="B671" t="s">
        <v>30</v>
      </c>
      <c r="C671" t="s">
        <v>31</v>
      </c>
      <c r="D671">
        <v>21892</v>
      </c>
      <c r="E671" t="s">
        <v>244</v>
      </c>
      <c r="F671" s="12" t="s">
        <v>93</v>
      </c>
      <c r="G671" s="12" t="s">
        <v>93</v>
      </c>
      <c r="H671" t="s">
        <v>10</v>
      </c>
      <c r="I671" s="13" t="s">
        <v>1198</v>
      </c>
      <c r="J671" s="13">
        <f>IF(H671="EA", I671, 0)</f>
      </c>
      <c r="K671" s="13">
        <f>IF(H671="KG", I671, I671 * VLOOKUP(D671,Sku_Consolidated!A2:U948,21,FALSE))</f>
      </c>
      <c r="L671" s="14" t="s">
        <v>36</v>
      </c>
      <c r="M671">
        <v>88</v>
      </c>
      <c r="N671" s="14" t="s">
        <v>1199</v>
      </c>
      <c r="O671" s="14" t="s">
        <v>1200</v>
      </c>
      <c r="P671" s="14" t="s">
        <v>36</v>
      </c>
      <c r="Q671" s="14" t="s">
        <v>1200</v>
      </c>
      <c r="R671">
        <f>IF(IFERROR(VLOOKUP(U671,Store_Showcase!B2:H134,7, FALSE), TRUE)=TRUE, IF(IFERROR(VLOOKUP(U671,Store_SRP!B2:H103,7, FALSE), TRUE)=TRUE,VLOOKUP(U671,Store_VAM!B2:H271,7, FALSE),VLOOKUP(U671,Store_SRP!B2:H103,7, FALSE)), VLOOKUP(U671,Store_Showcase!B2:H134,7, FALSE))</f>
      </c>
      <c r="S671">
        <f>IF(IFERROR(VLOOKUP(U671,Store_Showcase!B2:K134,10, FALSE), TRUE)=TRUE, IF(IFERROR(VLOOKUP(U671,Store_SRP!B2:K103,10, FALSE), TRUE)=TRUE,VLOOKUP(U671,Store_VAM!B2:K271,10, FALSE),VLOOKUP(U671,Store_SRP!B2:K103,10, FALSE)), VLOOKUP(U671,Store_Showcase!B2:K134,10, FALSE))</f>
      </c>
      <c r="T671">
        <f>IF(VLOOKUP(D671,Sku_Consolidated!A2:S948,19,FALSE)="SHOWCASE", VLOOKUP(U671,Store_Showcase!B2:L134,11, FALSE), IF(VLOOKUP(D671,Sku_Consolidated!A2:S948,19,FALSE)="VAM",VLOOKUP(U671,Store_VAM!B2:L271,11, FALSE),VLOOKUP(U671,Store_SRP!B2:L103,11, FALSE)))</f>
      </c>
      <c r="U671" s="14">
        <v>2002</v>
      </c>
      <c r="V671">
        <f>IF(VLOOKUP(D671,Sku_Consolidated!A2:S948,19,FALSE)="SHOWCASE", VLOOKUP(U671,Store_Showcase!B2:C134,2, FALSE), IF(VLOOKUP(D671,Sku_Consolidated!A2:S948,19,FALSE)="VAM",VLOOKUP(U671,Store_VAM!B2:C271,2, FALSE),VLOOKUP(U671,Store_SRP!B2:C103,2, FALSE)))</f>
      </c>
      <c r="W671">
        <f>VLOOKUP(D671,Sku_Consolidated!A2:G948, 7, FALSE)</f>
      </c>
      <c r="X671">
        <f>VLOOKUP(D671,Sku_Consolidated!A2:K948, 11, FALSE)</f>
      </c>
      <c r="Y671">
        <f>VLOOKUP(D671,Sku_Consolidated!A2:H948, 8, FALSE)</f>
      </c>
      <c r="Z671">
        <f>VLOOKUP(D671,Sku_Consolidated!A2:I948, 9, FALSE)</f>
      </c>
      <c r="AA671" t="s">
        <v>41</v>
      </c>
      <c r="AB671">
        <f>VLOOKUP(D671,Sku_Consolidated!A2:E948, {5}, FALSE)</f>
      </c>
      <c r="AC671">
        <f>IF(VLOOKUP(D671,Sku_Consolidated!A2:S948,19,FALSE)="SHOWCASE", VLOOKUP(U671,Store_Showcase!B2:N134,13, FALSE), IF(VLOOKUP(D671,Sku_Consolidated!A2:S948,19,FALSE)="VAM",VLOOKUP(U671,Store_VAM!B2:N271,13, FALSE),VLOOKUP(U671,Store_SRP!B2:N103,13, FALSE)))</f>
      </c>
      <c r="AD671">
        <f>IF(IFERROR(AC671,TRUE)=TRUE, "-","OK")</f>
      </c>
      <c r="AE671">
        <f>IF(IFERROR(VLOOKUP(U671,Store_Showcase!B2:H134,{5}, FALSE), TRUE)=TRUE, IF(IFERROR(VLOOKUP(U671,Store_SRP!B2:H103,{5}, FALSE), TRUE)=TRUE,VLOOKUP(U671,Store_VAM!B2:H271,{5}, FALSE),VLOOKUP(U671,Store_SRP!B2:H103,{5}, FALSE)), VLOOKUP(U671,Store_Showcase!B2:H134,{5}, FALSE))</f>
      </c>
      <c r="AF671">
        <f>IF(IFERROR(VLOOKUP(U671,Store_Showcase!B2:H134,{6}, FALSE), TRUE)=TRUE, IF(IFERROR(VLOOKUP(U671,Store_SRP!B2:H103,{6}, FALSE), TRUE)=TRUE,VLOOKUP(U671,Store_VAM!B2:H271,{6}, FALSE),VLOOKUP(U671,Store_SRP!B2:H103,{6}, FALSE)), VLOOKUP(U671,Store_Showcase!B2:H134,{6}, FALSE))</f>
      </c>
      <c r="AG671">
        <f>VLOOKUP(D671,Sku_Consolidated!A2:R948,18,FALSE)</f>
      </c>
      <c r="AH671">
        <f>VLOOKUP(D671,Sku_Consolidated!A2:S948,19,FALSE)</f>
      </c>
      <c r="AI671">
        <f>VLOOKUP(D671,Sku_Consolidated!A2:T948,20,FALSE)</f>
      </c>
    </row>
    <row r="672" spans="1:35" x14ac:dyDescent="0.25">
      <c r="A672">
        <v>2024</v>
      </c>
      <c r="B672" t="s">
        <v>30</v>
      </c>
      <c r="C672" t="s">
        <v>31</v>
      </c>
      <c r="D672">
        <v>21923</v>
      </c>
      <c r="E672" t="s">
        <v>248</v>
      </c>
      <c r="F672" s="12" t="s">
        <v>93</v>
      </c>
      <c r="G672" s="12" t="s">
        <v>93</v>
      </c>
      <c r="H672" t="s">
        <v>10</v>
      </c>
      <c r="I672" s="13" t="s">
        <v>602</v>
      </c>
      <c r="J672" s="13">
        <f>IF(H672="EA", I672, 0)</f>
      </c>
      <c r="K672" s="13">
        <f>IF(H672="KG", I672, I672 * VLOOKUP(D672,Sku_Consolidated!A2:U948,21,FALSE))</f>
      </c>
      <c r="L672" s="14" t="s">
        <v>36</v>
      </c>
      <c r="M672">
        <v>86</v>
      </c>
      <c r="N672" s="14" t="s">
        <v>1201</v>
      </c>
      <c r="O672" s="14" t="s">
        <v>1202</v>
      </c>
      <c r="P672" s="14" t="s">
        <v>36</v>
      </c>
      <c r="Q672" s="14" t="s">
        <v>1202</v>
      </c>
      <c r="R672">
        <f>IF(IFERROR(VLOOKUP(U672,Store_Showcase!B2:H134,7, FALSE), TRUE)=TRUE, IF(IFERROR(VLOOKUP(U672,Store_SRP!B2:H103,7, FALSE), TRUE)=TRUE,VLOOKUP(U672,Store_VAM!B2:H271,7, FALSE),VLOOKUP(U672,Store_SRP!B2:H103,7, FALSE)), VLOOKUP(U672,Store_Showcase!B2:H134,7, FALSE))</f>
      </c>
      <c r="S672">
        <f>IF(IFERROR(VLOOKUP(U672,Store_Showcase!B2:K134,10, FALSE), TRUE)=TRUE, IF(IFERROR(VLOOKUP(U672,Store_SRP!B2:K103,10, FALSE), TRUE)=TRUE,VLOOKUP(U672,Store_VAM!B2:K271,10, FALSE),VLOOKUP(U672,Store_SRP!B2:K103,10, FALSE)), VLOOKUP(U672,Store_Showcase!B2:K134,10, FALSE))</f>
      </c>
      <c r="T672">
        <f>IF(VLOOKUP(D672,Sku_Consolidated!A2:S948,19,FALSE)="SHOWCASE", VLOOKUP(U672,Store_Showcase!B2:L134,11, FALSE), IF(VLOOKUP(D672,Sku_Consolidated!A2:S948,19,FALSE)="VAM",VLOOKUP(U672,Store_VAM!B2:L271,11, FALSE),VLOOKUP(U672,Store_SRP!B2:L103,11, FALSE)))</f>
      </c>
      <c r="U672" s="14">
        <v>2002</v>
      </c>
      <c r="V672">
        <f>IF(VLOOKUP(D672,Sku_Consolidated!A2:S948,19,FALSE)="SHOWCASE", VLOOKUP(U672,Store_Showcase!B2:C134,2, FALSE), IF(VLOOKUP(D672,Sku_Consolidated!A2:S948,19,FALSE)="VAM",VLOOKUP(U672,Store_VAM!B2:C271,2, FALSE),VLOOKUP(U672,Store_SRP!B2:C103,2, FALSE)))</f>
      </c>
      <c r="W672">
        <f>VLOOKUP(D672,Sku_Consolidated!A2:G948, 7, FALSE)</f>
      </c>
      <c r="X672">
        <f>VLOOKUP(D672,Sku_Consolidated!A2:K948, 11, FALSE)</f>
      </c>
      <c r="Y672">
        <f>VLOOKUP(D672,Sku_Consolidated!A2:H948, 8, FALSE)</f>
      </c>
      <c r="Z672">
        <f>VLOOKUP(D672,Sku_Consolidated!A2:I948, 9, FALSE)</f>
      </c>
      <c r="AA672" t="s">
        <v>41</v>
      </c>
      <c r="AB672">
        <f>VLOOKUP(D672,Sku_Consolidated!A2:E948, {5}, FALSE)</f>
      </c>
      <c r="AC672">
        <f>IF(VLOOKUP(D672,Sku_Consolidated!A2:S948,19,FALSE)="SHOWCASE", VLOOKUP(U672,Store_Showcase!B2:N134,13, FALSE), IF(VLOOKUP(D672,Sku_Consolidated!A2:S948,19,FALSE)="VAM",VLOOKUP(U672,Store_VAM!B2:N271,13, FALSE),VLOOKUP(U672,Store_SRP!B2:N103,13, FALSE)))</f>
      </c>
      <c r="AD672">
        <f>IF(IFERROR(AC672,TRUE)=TRUE, "-","OK")</f>
      </c>
      <c r="AE672">
        <f>IF(IFERROR(VLOOKUP(U672,Store_Showcase!B2:H134,{5}, FALSE), TRUE)=TRUE, IF(IFERROR(VLOOKUP(U672,Store_SRP!B2:H103,{5}, FALSE), TRUE)=TRUE,VLOOKUP(U672,Store_VAM!B2:H271,{5}, FALSE),VLOOKUP(U672,Store_SRP!B2:H103,{5}, FALSE)), VLOOKUP(U672,Store_Showcase!B2:H134,{5}, FALSE))</f>
      </c>
      <c r="AF672">
        <f>IF(IFERROR(VLOOKUP(U672,Store_Showcase!B2:H134,{6}, FALSE), TRUE)=TRUE, IF(IFERROR(VLOOKUP(U672,Store_SRP!B2:H103,{6}, FALSE), TRUE)=TRUE,VLOOKUP(U672,Store_VAM!B2:H271,{6}, FALSE),VLOOKUP(U672,Store_SRP!B2:H103,{6}, FALSE)), VLOOKUP(U672,Store_Showcase!B2:H134,{6}, FALSE))</f>
      </c>
      <c r="AG672">
        <f>VLOOKUP(D672,Sku_Consolidated!A2:R948,18,FALSE)</f>
      </c>
      <c r="AH672">
        <f>VLOOKUP(D672,Sku_Consolidated!A2:S948,19,FALSE)</f>
      </c>
      <c r="AI672">
        <f>VLOOKUP(D672,Sku_Consolidated!A2:T948,20,FALSE)</f>
      </c>
    </row>
    <row r="673" spans="1:35" x14ac:dyDescent="0.25">
      <c r="A673">
        <v>2024</v>
      </c>
      <c r="B673" t="s">
        <v>30</v>
      </c>
      <c r="C673" t="s">
        <v>31</v>
      </c>
      <c r="D673">
        <v>22843</v>
      </c>
      <c r="E673" t="s">
        <v>255</v>
      </c>
      <c r="F673" s="12" t="s">
        <v>93</v>
      </c>
      <c r="G673" s="12" t="s">
        <v>93</v>
      </c>
      <c r="H673" t="s">
        <v>10</v>
      </c>
      <c r="I673" s="13" t="s">
        <v>1177</v>
      </c>
      <c r="J673" s="13">
        <f>IF(H673="EA", I673, 0)</f>
      </c>
      <c r="K673" s="13">
        <f>IF(H673="KG", I673, I673 * VLOOKUP(D673,Sku_Consolidated!A2:U948,21,FALSE))</f>
      </c>
      <c r="L673" s="14" t="s">
        <v>36</v>
      </c>
      <c r="M673">
        <v>88</v>
      </c>
      <c r="N673" s="14" t="s">
        <v>1203</v>
      </c>
      <c r="O673" s="14" t="s">
        <v>1204</v>
      </c>
      <c r="P673" s="14" t="s">
        <v>36</v>
      </c>
      <c r="Q673" s="14" t="s">
        <v>1204</v>
      </c>
      <c r="R673">
        <f>IF(IFERROR(VLOOKUP(U673,Store_Showcase!B2:H134,7, FALSE), TRUE)=TRUE, IF(IFERROR(VLOOKUP(U673,Store_SRP!B2:H103,7, FALSE), TRUE)=TRUE,VLOOKUP(U673,Store_VAM!B2:H271,7, FALSE),VLOOKUP(U673,Store_SRP!B2:H103,7, FALSE)), VLOOKUP(U673,Store_Showcase!B2:H134,7, FALSE))</f>
      </c>
      <c r="S673">
        <f>IF(IFERROR(VLOOKUP(U673,Store_Showcase!B2:K134,10, FALSE), TRUE)=TRUE, IF(IFERROR(VLOOKUP(U673,Store_SRP!B2:K103,10, FALSE), TRUE)=TRUE,VLOOKUP(U673,Store_VAM!B2:K271,10, FALSE),VLOOKUP(U673,Store_SRP!B2:K103,10, FALSE)), VLOOKUP(U673,Store_Showcase!B2:K134,10, FALSE))</f>
      </c>
      <c r="T673">
        <f>IF(VLOOKUP(D673,Sku_Consolidated!A2:S948,19,FALSE)="SHOWCASE", VLOOKUP(U673,Store_Showcase!B2:L134,11, FALSE), IF(VLOOKUP(D673,Sku_Consolidated!A2:S948,19,FALSE)="VAM",VLOOKUP(U673,Store_VAM!B2:L271,11, FALSE),VLOOKUP(U673,Store_SRP!B2:L103,11, FALSE)))</f>
      </c>
      <c r="U673" s="14">
        <v>2002</v>
      </c>
      <c r="V673">
        <f>IF(VLOOKUP(D673,Sku_Consolidated!A2:S948,19,FALSE)="SHOWCASE", VLOOKUP(U673,Store_Showcase!B2:C134,2, FALSE), IF(VLOOKUP(D673,Sku_Consolidated!A2:S948,19,FALSE)="VAM",VLOOKUP(U673,Store_VAM!B2:C271,2, FALSE),VLOOKUP(U673,Store_SRP!B2:C103,2, FALSE)))</f>
      </c>
      <c r="W673">
        <f>VLOOKUP(D673,Sku_Consolidated!A2:G948, 7, FALSE)</f>
      </c>
      <c r="X673">
        <f>VLOOKUP(D673,Sku_Consolidated!A2:K948, 11, FALSE)</f>
      </c>
      <c r="Y673">
        <f>VLOOKUP(D673,Sku_Consolidated!A2:H948, 8, FALSE)</f>
      </c>
      <c r="Z673">
        <f>VLOOKUP(D673,Sku_Consolidated!A2:I948, 9, FALSE)</f>
      </c>
      <c r="AA673" t="s">
        <v>41</v>
      </c>
      <c r="AB673">
        <f>VLOOKUP(D673,Sku_Consolidated!A2:E948, {5}, FALSE)</f>
      </c>
      <c r="AC673">
        <f>IF(VLOOKUP(D673,Sku_Consolidated!A2:S948,19,FALSE)="SHOWCASE", VLOOKUP(U673,Store_Showcase!B2:N134,13, FALSE), IF(VLOOKUP(D673,Sku_Consolidated!A2:S948,19,FALSE)="VAM",VLOOKUP(U673,Store_VAM!B2:N271,13, FALSE),VLOOKUP(U673,Store_SRP!B2:N103,13, FALSE)))</f>
      </c>
      <c r="AD673">
        <f>IF(IFERROR(AC673,TRUE)=TRUE, "-","OK")</f>
      </c>
      <c r="AE673">
        <f>IF(IFERROR(VLOOKUP(U673,Store_Showcase!B2:H134,{5}, FALSE), TRUE)=TRUE, IF(IFERROR(VLOOKUP(U673,Store_SRP!B2:H103,{5}, FALSE), TRUE)=TRUE,VLOOKUP(U673,Store_VAM!B2:H271,{5}, FALSE),VLOOKUP(U673,Store_SRP!B2:H103,{5}, FALSE)), VLOOKUP(U673,Store_Showcase!B2:H134,{5}, FALSE))</f>
      </c>
      <c r="AF673">
        <f>IF(IFERROR(VLOOKUP(U673,Store_Showcase!B2:H134,{6}, FALSE), TRUE)=TRUE, IF(IFERROR(VLOOKUP(U673,Store_SRP!B2:H103,{6}, FALSE), TRUE)=TRUE,VLOOKUP(U673,Store_VAM!B2:H271,{6}, FALSE),VLOOKUP(U673,Store_SRP!B2:H103,{6}, FALSE)), VLOOKUP(U673,Store_Showcase!B2:H134,{6}, FALSE))</f>
      </c>
      <c r="AG673">
        <f>VLOOKUP(D673,Sku_Consolidated!A2:R948,18,FALSE)</f>
      </c>
      <c r="AH673">
        <f>VLOOKUP(D673,Sku_Consolidated!A2:S948,19,FALSE)</f>
      </c>
      <c r="AI673">
        <f>VLOOKUP(D673,Sku_Consolidated!A2:T948,20,FALSE)</f>
      </c>
    </row>
    <row r="674" spans="1:35" x14ac:dyDescent="0.25">
      <c r="A674">
        <v>2024</v>
      </c>
      <c r="B674" t="s">
        <v>30</v>
      </c>
      <c r="C674" t="s">
        <v>31</v>
      </c>
      <c r="D674">
        <v>22848</v>
      </c>
      <c r="E674" t="s">
        <v>723</v>
      </c>
      <c r="F674" s="12" t="s">
        <v>93</v>
      </c>
      <c r="G674" s="12" t="s">
        <v>93</v>
      </c>
      <c r="H674" t="s">
        <v>10</v>
      </c>
      <c r="I674" s="13" t="s">
        <v>1051</v>
      </c>
      <c r="J674" s="13">
        <f>IF(H674="EA", I674, 0)</f>
      </c>
      <c r="K674" s="13">
        <f>IF(H674="KG", I674, I674 * VLOOKUP(D674,Sku_Consolidated!A2:U948,21,FALSE))</f>
      </c>
      <c r="L674" s="14" t="s">
        <v>36</v>
      </c>
      <c r="M674">
        <v>88</v>
      </c>
      <c r="N674" s="14" t="s">
        <v>1205</v>
      </c>
      <c r="O674" s="14" t="s">
        <v>1206</v>
      </c>
      <c r="P674" s="14" t="s">
        <v>36</v>
      </c>
      <c r="Q674" s="14" t="s">
        <v>1206</v>
      </c>
      <c r="R674">
        <f>IF(IFERROR(VLOOKUP(U674,Store_Showcase!B2:H134,7, FALSE), TRUE)=TRUE, IF(IFERROR(VLOOKUP(U674,Store_SRP!B2:H103,7, FALSE), TRUE)=TRUE,VLOOKUP(U674,Store_VAM!B2:H271,7, FALSE),VLOOKUP(U674,Store_SRP!B2:H103,7, FALSE)), VLOOKUP(U674,Store_Showcase!B2:H134,7, FALSE))</f>
      </c>
      <c r="S674">
        <f>IF(IFERROR(VLOOKUP(U674,Store_Showcase!B2:K134,10, FALSE), TRUE)=TRUE, IF(IFERROR(VLOOKUP(U674,Store_SRP!B2:K103,10, FALSE), TRUE)=TRUE,VLOOKUP(U674,Store_VAM!B2:K271,10, FALSE),VLOOKUP(U674,Store_SRP!B2:K103,10, FALSE)), VLOOKUP(U674,Store_Showcase!B2:K134,10, FALSE))</f>
      </c>
      <c r="T674">
        <f>IF(VLOOKUP(D674,Sku_Consolidated!A2:S948,19,FALSE)="SHOWCASE", VLOOKUP(U674,Store_Showcase!B2:L134,11, FALSE), IF(VLOOKUP(D674,Sku_Consolidated!A2:S948,19,FALSE)="VAM",VLOOKUP(U674,Store_VAM!B2:L271,11, FALSE),VLOOKUP(U674,Store_SRP!B2:L103,11, FALSE)))</f>
      </c>
      <c r="U674" s="14">
        <v>2002</v>
      </c>
      <c r="V674">
        <f>IF(VLOOKUP(D674,Sku_Consolidated!A2:S948,19,FALSE)="SHOWCASE", VLOOKUP(U674,Store_Showcase!B2:C134,2, FALSE), IF(VLOOKUP(D674,Sku_Consolidated!A2:S948,19,FALSE)="VAM",VLOOKUP(U674,Store_VAM!B2:C271,2, FALSE),VLOOKUP(U674,Store_SRP!B2:C103,2, FALSE)))</f>
      </c>
      <c r="W674">
        <f>VLOOKUP(D674,Sku_Consolidated!A2:G948, 7, FALSE)</f>
      </c>
      <c r="X674">
        <f>VLOOKUP(D674,Sku_Consolidated!A2:K948, 11, FALSE)</f>
      </c>
      <c r="Y674">
        <f>VLOOKUP(D674,Sku_Consolidated!A2:H948, 8, FALSE)</f>
      </c>
      <c r="Z674">
        <f>VLOOKUP(D674,Sku_Consolidated!A2:I948, 9, FALSE)</f>
      </c>
      <c r="AA674" t="s">
        <v>41</v>
      </c>
      <c r="AB674">
        <f>VLOOKUP(D674,Sku_Consolidated!A2:E948, {5}, FALSE)</f>
      </c>
      <c r="AC674">
        <f>IF(VLOOKUP(D674,Sku_Consolidated!A2:S948,19,FALSE)="SHOWCASE", VLOOKUP(U674,Store_Showcase!B2:N134,13, FALSE), IF(VLOOKUP(D674,Sku_Consolidated!A2:S948,19,FALSE)="VAM",VLOOKUP(U674,Store_VAM!B2:N271,13, FALSE),VLOOKUP(U674,Store_SRP!B2:N103,13, FALSE)))</f>
      </c>
      <c r="AD674">
        <f>IF(IFERROR(AC674,TRUE)=TRUE, "-","OK")</f>
      </c>
      <c r="AE674">
        <f>IF(IFERROR(VLOOKUP(U674,Store_Showcase!B2:H134,{5}, FALSE), TRUE)=TRUE, IF(IFERROR(VLOOKUP(U674,Store_SRP!B2:H103,{5}, FALSE), TRUE)=TRUE,VLOOKUP(U674,Store_VAM!B2:H271,{5}, FALSE),VLOOKUP(U674,Store_SRP!B2:H103,{5}, FALSE)), VLOOKUP(U674,Store_Showcase!B2:H134,{5}, FALSE))</f>
      </c>
      <c r="AF674">
        <f>IF(IFERROR(VLOOKUP(U674,Store_Showcase!B2:H134,{6}, FALSE), TRUE)=TRUE, IF(IFERROR(VLOOKUP(U674,Store_SRP!B2:H103,{6}, FALSE), TRUE)=TRUE,VLOOKUP(U674,Store_VAM!B2:H271,{6}, FALSE),VLOOKUP(U674,Store_SRP!B2:H103,{6}, FALSE)), VLOOKUP(U674,Store_Showcase!B2:H134,{6}, FALSE))</f>
      </c>
      <c r="AG674">
        <f>VLOOKUP(D674,Sku_Consolidated!A2:R948,18,FALSE)</f>
      </c>
      <c r="AH674">
        <f>VLOOKUP(D674,Sku_Consolidated!A2:S948,19,FALSE)</f>
      </c>
      <c r="AI674">
        <f>VLOOKUP(D674,Sku_Consolidated!A2:T948,20,FALSE)</f>
      </c>
    </row>
    <row r="675" spans="1:35" x14ac:dyDescent="0.25">
      <c r="A675">
        <v>2024</v>
      </c>
      <c r="B675" t="s">
        <v>30</v>
      </c>
      <c r="C675" t="s">
        <v>31</v>
      </c>
      <c r="D675">
        <v>21825</v>
      </c>
      <c r="E675" t="s">
        <v>206</v>
      </c>
      <c r="F675" s="12" t="s">
        <v>154</v>
      </c>
      <c r="G675" s="12" t="s">
        <v>154</v>
      </c>
      <c r="H675" t="s">
        <v>10</v>
      </c>
      <c r="I675" s="13" t="s">
        <v>1207</v>
      </c>
      <c r="J675" s="13">
        <f>IF(H675="EA", I675, 0)</f>
      </c>
      <c r="K675" s="13">
        <f>IF(H675="KG", I675, I675 * VLOOKUP(D675,Sku_Consolidated!A2:U948,21,FALSE))</f>
      </c>
      <c r="L675" s="14" t="s">
        <v>36</v>
      </c>
      <c r="M675">
        <v>88</v>
      </c>
      <c r="N675" s="14" t="s">
        <v>1208</v>
      </c>
      <c r="O675" s="14" t="s">
        <v>1209</v>
      </c>
      <c r="P675" s="14" t="s">
        <v>36</v>
      </c>
      <c r="Q675" s="14" t="s">
        <v>1209</v>
      </c>
      <c r="R675">
        <f>IF(IFERROR(VLOOKUP(U675,Store_Showcase!B2:H134,7, FALSE), TRUE)=TRUE, IF(IFERROR(VLOOKUP(U675,Store_SRP!B2:H103,7, FALSE), TRUE)=TRUE,VLOOKUP(U675,Store_VAM!B2:H271,7, FALSE),VLOOKUP(U675,Store_SRP!B2:H103,7, FALSE)), VLOOKUP(U675,Store_Showcase!B2:H134,7, FALSE))</f>
      </c>
      <c r="S675">
        <f>IF(IFERROR(VLOOKUP(U675,Store_Showcase!B2:K134,10, FALSE), TRUE)=TRUE, IF(IFERROR(VLOOKUP(U675,Store_SRP!B2:K103,10, FALSE), TRUE)=TRUE,VLOOKUP(U675,Store_VAM!B2:K271,10, FALSE),VLOOKUP(U675,Store_SRP!B2:K103,10, FALSE)), VLOOKUP(U675,Store_Showcase!B2:K134,10, FALSE))</f>
      </c>
      <c r="T675">
        <f>IF(VLOOKUP(D675,Sku_Consolidated!A2:S948,19,FALSE)="SHOWCASE", VLOOKUP(U675,Store_Showcase!B2:L134,11, FALSE), IF(VLOOKUP(D675,Sku_Consolidated!A2:S948,19,FALSE)="VAM",VLOOKUP(U675,Store_VAM!B2:L271,11, FALSE),VLOOKUP(U675,Store_SRP!B2:L103,11, FALSE)))</f>
      </c>
      <c r="U675" s="14">
        <v>2002</v>
      </c>
      <c r="V675">
        <f>IF(VLOOKUP(D675,Sku_Consolidated!A2:S948,19,FALSE)="SHOWCASE", VLOOKUP(U675,Store_Showcase!B2:C134,2, FALSE), IF(VLOOKUP(D675,Sku_Consolidated!A2:S948,19,FALSE)="VAM",VLOOKUP(U675,Store_VAM!B2:C271,2, FALSE),VLOOKUP(U675,Store_SRP!B2:C103,2, FALSE)))</f>
      </c>
      <c r="W675">
        <f>VLOOKUP(D675,Sku_Consolidated!A2:G948, 7, FALSE)</f>
      </c>
      <c r="X675">
        <f>VLOOKUP(D675,Sku_Consolidated!A2:K948, 11, FALSE)</f>
      </c>
      <c r="Y675">
        <f>VLOOKUP(D675,Sku_Consolidated!A2:H948, 8, FALSE)</f>
      </c>
      <c r="Z675">
        <f>VLOOKUP(D675,Sku_Consolidated!A2:I948, 9, FALSE)</f>
      </c>
      <c r="AA675" t="s">
        <v>41</v>
      </c>
      <c r="AB675">
        <f>VLOOKUP(D675,Sku_Consolidated!A2:E948, {5}, FALSE)</f>
      </c>
      <c r="AC675">
        <f>IF(VLOOKUP(D675,Sku_Consolidated!A2:S948,19,FALSE)="SHOWCASE", VLOOKUP(U675,Store_Showcase!B2:N134,13, FALSE), IF(VLOOKUP(D675,Sku_Consolidated!A2:S948,19,FALSE)="VAM",VLOOKUP(U675,Store_VAM!B2:N271,13, FALSE),VLOOKUP(U675,Store_SRP!B2:N103,13, FALSE)))</f>
      </c>
      <c r="AD675">
        <f>IF(IFERROR(AC675,TRUE)=TRUE, "-","OK")</f>
      </c>
      <c r="AE675">
        <f>IF(IFERROR(VLOOKUP(U675,Store_Showcase!B2:H134,{5}, FALSE), TRUE)=TRUE, IF(IFERROR(VLOOKUP(U675,Store_SRP!B2:H103,{5}, FALSE), TRUE)=TRUE,VLOOKUP(U675,Store_VAM!B2:H271,{5}, FALSE),VLOOKUP(U675,Store_SRP!B2:H103,{5}, FALSE)), VLOOKUP(U675,Store_Showcase!B2:H134,{5}, FALSE))</f>
      </c>
      <c r="AF675">
        <f>IF(IFERROR(VLOOKUP(U675,Store_Showcase!B2:H134,{6}, FALSE), TRUE)=TRUE, IF(IFERROR(VLOOKUP(U675,Store_SRP!B2:H103,{6}, FALSE), TRUE)=TRUE,VLOOKUP(U675,Store_VAM!B2:H271,{6}, FALSE),VLOOKUP(U675,Store_SRP!B2:H103,{6}, FALSE)), VLOOKUP(U675,Store_Showcase!B2:H134,{6}, FALSE))</f>
      </c>
      <c r="AG675">
        <f>VLOOKUP(D675,Sku_Consolidated!A2:R948,18,FALSE)</f>
      </c>
      <c r="AH675">
        <f>VLOOKUP(D675,Sku_Consolidated!A2:S948,19,FALSE)</f>
      </c>
      <c r="AI675">
        <f>VLOOKUP(D675,Sku_Consolidated!A2:T948,20,FALSE)</f>
      </c>
    </row>
    <row r="676" spans="1:35" x14ac:dyDescent="0.25">
      <c r="A676">
        <v>2024</v>
      </c>
      <c r="B676" t="s">
        <v>30</v>
      </c>
      <c r="C676" t="s">
        <v>31</v>
      </c>
      <c r="D676">
        <v>21826</v>
      </c>
      <c r="E676" t="s">
        <v>416</v>
      </c>
      <c r="F676" s="12" t="s">
        <v>154</v>
      </c>
      <c r="G676" s="12" t="s">
        <v>154</v>
      </c>
      <c r="H676" t="s">
        <v>10</v>
      </c>
      <c r="I676" s="13" t="s">
        <v>376</v>
      </c>
      <c r="J676" s="13">
        <f>IF(H676="EA", I676, 0)</f>
      </c>
      <c r="K676" s="13">
        <f>IF(H676="KG", I676, I676 * VLOOKUP(D676,Sku_Consolidated!A2:U948,21,FALSE))</f>
      </c>
      <c r="L676" s="14" t="s">
        <v>36</v>
      </c>
      <c r="M676">
        <v>88</v>
      </c>
      <c r="N676" s="14" t="s">
        <v>1210</v>
      </c>
      <c r="O676" s="14" t="s">
        <v>1211</v>
      </c>
      <c r="P676" s="14" t="s">
        <v>36</v>
      </c>
      <c r="Q676" s="14" t="s">
        <v>1211</v>
      </c>
      <c r="R676">
        <f>IF(IFERROR(VLOOKUP(U676,Store_Showcase!B2:H134,7, FALSE), TRUE)=TRUE, IF(IFERROR(VLOOKUP(U676,Store_SRP!B2:H103,7, FALSE), TRUE)=TRUE,VLOOKUP(U676,Store_VAM!B2:H271,7, FALSE),VLOOKUP(U676,Store_SRP!B2:H103,7, FALSE)), VLOOKUP(U676,Store_Showcase!B2:H134,7, FALSE))</f>
      </c>
      <c r="S676">
        <f>IF(IFERROR(VLOOKUP(U676,Store_Showcase!B2:K134,10, FALSE), TRUE)=TRUE, IF(IFERROR(VLOOKUP(U676,Store_SRP!B2:K103,10, FALSE), TRUE)=TRUE,VLOOKUP(U676,Store_VAM!B2:K271,10, FALSE),VLOOKUP(U676,Store_SRP!B2:K103,10, FALSE)), VLOOKUP(U676,Store_Showcase!B2:K134,10, FALSE))</f>
      </c>
      <c r="T676">
        <f>IF(VLOOKUP(D676,Sku_Consolidated!A2:S948,19,FALSE)="SHOWCASE", VLOOKUP(U676,Store_Showcase!B2:L134,11, FALSE), IF(VLOOKUP(D676,Sku_Consolidated!A2:S948,19,FALSE)="VAM",VLOOKUP(U676,Store_VAM!B2:L271,11, FALSE),VLOOKUP(U676,Store_SRP!B2:L103,11, FALSE)))</f>
      </c>
      <c r="U676" s="14">
        <v>2002</v>
      </c>
      <c r="V676">
        <f>IF(VLOOKUP(D676,Sku_Consolidated!A2:S948,19,FALSE)="SHOWCASE", VLOOKUP(U676,Store_Showcase!B2:C134,2, FALSE), IF(VLOOKUP(D676,Sku_Consolidated!A2:S948,19,FALSE)="VAM",VLOOKUP(U676,Store_VAM!B2:C271,2, FALSE),VLOOKUP(U676,Store_SRP!B2:C103,2, FALSE)))</f>
      </c>
      <c r="W676">
        <f>VLOOKUP(D676,Sku_Consolidated!A2:G948, 7, FALSE)</f>
      </c>
      <c r="X676">
        <f>VLOOKUP(D676,Sku_Consolidated!A2:K948, 11, FALSE)</f>
      </c>
      <c r="Y676">
        <f>VLOOKUP(D676,Sku_Consolidated!A2:H948, 8, FALSE)</f>
      </c>
      <c r="Z676">
        <f>VLOOKUP(D676,Sku_Consolidated!A2:I948, 9, FALSE)</f>
      </c>
      <c r="AA676" t="s">
        <v>41</v>
      </c>
      <c r="AB676">
        <f>VLOOKUP(D676,Sku_Consolidated!A2:E948, {5}, FALSE)</f>
      </c>
      <c r="AC676">
        <f>IF(VLOOKUP(D676,Sku_Consolidated!A2:S948,19,FALSE)="SHOWCASE", VLOOKUP(U676,Store_Showcase!B2:N134,13, FALSE), IF(VLOOKUP(D676,Sku_Consolidated!A2:S948,19,FALSE)="VAM",VLOOKUP(U676,Store_VAM!B2:N271,13, FALSE),VLOOKUP(U676,Store_SRP!B2:N103,13, FALSE)))</f>
      </c>
      <c r="AD676">
        <f>IF(IFERROR(AC676,TRUE)=TRUE, "-","OK")</f>
      </c>
      <c r="AE676">
        <f>IF(IFERROR(VLOOKUP(U676,Store_Showcase!B2:H134,{5}, FALSE), TRUE)=TRUE, IF(IFERROR(VLOOKUP(U676,Store_SRP!B2:H103,{5}, FALSE), TRUE)=TRUE,VLOOKUP(U676,Store_VAM!B2:H271,{5}, FALSE),VLOOKUP(U676,Store_SRP!B2:H103,{5}, FALSE)), VLOOKUP(U676,Store_Showcase!B2:H134,{5}, FALSE))</f>
      </c>
      <c r="AF676">
        <f>IF(IFERROR(VLOOKUP(U676,Store_Showcase!B2:H134,{6}, FALSE), TRUE)=TRUE, IF(IFERROR(VLOOKUP(U676,Store_SRP!B2:H103,{6}, FALSE), TRUE)=TRUE,VLOOKUP(U676,Store_VAM!B2:H271,{6}, FALSE),VLOOKUP(U676,Store_SRP!B2:H103,{6}, FALSE)), VLOOKUP(U676,Store_Showcase!B2:H134,{6}, FALSE))</f>
      </c>
      <c r="AG676">
        <f>VLOOKUP(D676,Sku_Consolidated!A2:R948,18,FALSE)</f>
      </c>
      <c r="AH676">
        <f>VLOOKUP(D676,Sku_Consolidated!A2:S948,19,FALSE)</f>
      </c>
      <c r="AI676">
        <f>VLOOKUP(D676,Sku_Consolidated!A2:T948,20,FALSE)</f>
      </c>
    </row>
    <row r="677" spans="1:35" x14ac:dyDescent="0.25">
      <c r="A677">
        <v>2024</v>
      </c>
      <c r="B677" t="s">
        <v>30</v>
      </c>
      <c r="C677" t="s">
        <v>31</v>
      </c>
      <c r="D677">
        <v>21827</v>
      </c>
      <c r="E677" t="s">
        <v>210</v>
      </c>
      <c r="F677" s="12" t="s">
        <v>154</v>
      </c>
      <c r="G677" s="12" t="s">
        <v>154</v>
      </c>
      <c r="H677" t="s">
        <v>10</v>
      </c>
      <c r="I677" s="13" t="s">
        <v>1007</v>
      </c>
      <c r="J677" s="13">
        <f>IF(H677="EA", I677, 0)</f>
      </c>
      <c r="K677" s="13">
        <f>IF(H677="KG", I677, I677 * VLOOKUP(D677,Sku_Consolidated!A2:U948,21,FALSE))</f>
      </c>
      <c r="L677" s="14" t="s">
        <v>36</v>
      </c>
      <c r="M677">
        <v>88</v>
      </c>
      <c r="N677" s="14" t="s">
        <v>1212</v>
      </c>
      <c r="O677" s="14" t="s">
        <v>1213</v>
      </c>
      <c r="P677" s="14" t="s">
        <v>1214</v>
      </c>
      <c r="Q677" s="14" t="s">
        <v>1215</v>
      </c>
      <c r="R677">
        <f>IF(IFERROR(VLOOKUP(U677,Store_Showcase!B2:H134,7, FALSE), TRUE)=TRUE, IF(IFERROR(VLOOKUP(U677,Store_SRP!B2:H103,7, FALSE), TRUE)=TRUE,VLOOKUP(U677,Store_VAM!B2:H271,7, FALSE),VLOOKUP(U677,Store_SRP!B2:H103,7, FALSE)), VLOOKUP(U677,Store_Showcase!B2:H134,7, FALSE))</f>
      </c>
      <c r="S677">
        <f>IF(IFERROR(VLOOKUP(U677,Store_Showcase!B2:K134,10, FALSE), TRUE)=TRUE, IF(IFERROR(VLOOKUP(U677,Store_SRP!B2:K103,10, FALSE), TRUE)=TRUE,VLOOKUP(U677,Store_VAM!B2:K271,10, FALSE),VLOOKUP(U677,Store_SRP!B2:K103,10, FALSE)), VLOOKUP(U677,Store_Showcase!B2:K134,10, FALSE))</f>
      </c>
      <c r="T677">
        <f>IF(VLOOKUP(D677,Sku_Consolidated!A2:S948,19,FALSE)="SHOWCASE", VLOOKUP(U677,Store_Showcase!B2:L134,11, FALSE), IF(VLOOKUP(D677,Sku_Consolidated!A2:S948,19,FALSE)="VAM",VLOOKUP(U677,Store_VAM!B2:L271,11, FALSE),VLOOKUP(U677,Store_SRP!B2:L103,11, FALSE)))</f>
      </c>
      <c r="U677" s="14">
        <v>2002</v>
      </c>
      <c r="V677">
        <f>IF(VLOOKUP(D677,Sku_Consolidated!A2:S948,19,FALSE)="SHOWCASE", VLOOKUP(U677,Store_Showcase!B2:C134,2, FALSE), IF(VLOOKUP(D677,Sku_Consolidated!A2:S948,19,FALSE)="VAM",VLOOKUP(U677,Store_VAM!B2:C271,2, FALSE),VLOOKUP(U677,Store_SRP!B2:C103,2, FALSE)))</f>
      </c>
      <c r="W677">
        <f>VLOOKUP(D677,Sku_Consolidated!A2:G948, 7, FALSE)</f>
      </c>
      <c r="X677">
        <f>VLOOKUP(D677,Sku_Consolidated!A2:K948, 11, FALSE)</f>
      </c>
      <c r="Y677">
        <f>VLOOKUP(D677,Sku_Consolidated!A2:H948, 8, FALSE)</f>
      </c>
      <c r="Z677">
        <f>VLOOKUP(D677,Sku_Consolidated!A2:I948, 9, FALSE)</f>
      </c>
      <c r="AA677" t="s">
        <v>41</v>
      </c>
      <c r="AB677">
        <f>VLOOKUP(D677,Sku_Consolidated!A2:E948, {5}, FALSE)</f>
      </c>
      <c r="AC677">
        <f>IF(VLOOKUP(D677,Sku_Consolidated!A2:S948,19,FALSE)="SHOWCASE", VLOOKUP(U677,Store_Showcase!B2:N134,13, FALSE), IF(VLOOKUP(D677,Sku_Consolidated!A2:S948,19,FALSE)="VAM",VLOOKUP(U677,Store_VAM!B2:N271,13, FALSE),VLOOKUP(U677,Store_SRP!B2:N103,13, FALSE)))</f>
      </c>
      <c r="AD677">
        <f>IF(IFERROR(AC677,TRUE)=TRUE, "-","OK")</f>
      </c>
      <c r="AE677">
        <f>IF(IFERROR(VLOOKUP(U677,Store_Showcase!B2:H134,{5}, FALSE), TRUE)=TRUE, IF(IFERROR(VLOOKUP(U677,Store_SRP!B2:H103,{5}, FALSE), TRUE)=TRUE,VLOOKUP(U677,Store_VAM!B2:H271,{5}, FALSE),VLOOKUP(U677,Store_SRP!B2:H103,{5}, FALSE)), VLOOKUP(U677,Store_Showcase!B2:H134,{5}, FALSE))</f>
      </c>
      <c r="AF677">
        <f>IF(IFERROR(VLOOKUP(U677,Store_Showcase!B2:H134,{6}, FALSE), TRUE)=TRUE, IF(IFERROR(VLOOKUP(U677,Store_SRP!B2:H103,{6}, FALSE), TRUE)=TRUE,VLOOKUP(U677,Store_VAM!B2:H271,{6}, FALSE),VLOOKUP(U677,Store_SRP!B2:H103,{6}, FALSE)), VLOOKUP(U677,Store_Showcase!B2:H134,{6}, FALSE))</f>
      </c>
      <c r="AG677">
        <f>VLOOKUP(D677,Sku_Consolidated!A2:R948,18,FALSE)</f>
      </c>
      <c r="AH677">
        <f>VLOOKUP(D677,Sku_Consolidated!A2:S948,19,FALSE)</f>
      </c>
      <c r="AI677">
        <f>VLOOKUP(D677,Sku_Consolidated!A2:T948,20,FALSE)</f>
      </c>
    </row>
    <row r="678" spans="1:35" x14ac:dyDescent="0.25">
      <c r="A678">
        <v>2024</v>
      </c>
      <c r="B678" t="s">
        <v>30</v>
      </c>
      <c r="C678" t="s">
        <v>31</v>
      </c>
      <c r="D678">
        <v>21832</v>
      </c>
      <c r="E678" t="s">
        <v>264</v>
      </c>
      <c r="F678" s="12" t="s">
        <v>154</v>
      </c>
      <c r="G678" s="12" t="s">
        <v>154</v>
      </c>
      <c r="H678" t="s">
        <v>10</v>
      </c>
      <c r="I678" s="13" t="s">
        <v>639</v>
      </c>
      <c r="J678" s="13">
        <f>IF(H678="EA", I678, 0)</f>
      </c>
      <c r="K678" s="13">
        <f>IF(H678="KG", I678, I678 * VLOOKUP(D678,Sku_Consolidated!A2:U948,21,FALSE))</f>
      </c>
      <c r="L678" s="14" t="s">
        <v>36</v>
      </c>
      <c r="M678">
        <v>88</v>
      </c>
      <c r="N678" s="14" t="s">
        <v>1216</v>
      </c>
      <c r="O678" s="14" t="s">
        <v>1217</v>
      </c>
      <c r="P678" s="14" t="s">
        <v>36</v>
      </c>
      <c r="Q678" s="14" t="s">
        <v>1217</v>
      </c>
      <c r="R678">
        <f>IF(IFERROR(VLOOKUP(U678,Store_Showcase!B2:H134,7, FALSE), TRUE)=TRUE, IF(IFERROR(VLOOKUP(U678,Store_SRP!B2:H103,7, FALSE), TRUE)=TRUE,VLOOKUP(U678,Store_VAM!B2:H271,7, FALSE),VLOOKUP(U678,Store_SRP!B2:H103,7, FALSE)), VLOOKUP(U678,Store_Showcase!B2:H134,7, FALSE))</f>
      </c>
      <c r="S678">
        <f>IF(IFERROR(VLOOKUP(U678,Store_Showcase!B2:K134,10, FALSE), TRUE)=TRUE, IF(IFERROR(VLOOKUP(U678,Store_SRP!B2:K103,10, FALSE), TRUE)=TRUE,VLOOKUP(U678,Store_VAM!B2:K271,10, FALSE),VLOOKUP(U678,Store_SRP!B2:K103,10, FALSE)), VLOOKUP(U678,Store_Showcase!B2:K134,10, FALSE))</f>
      </c>
      <c r="T678">
        <f>IF(VLOOKUP(D678,Sku_Consolidated!A2:S948,19,FALSE)="SHOWCASE", VLOOKUP(U678,Store_Showcase!B2:L134,11, FALSE), IF(VLOOKUP(D678,Sku_Consolidated!A2:S948,19,FALSE)="VAM",VLOOKUP(U678,Store_VAM!B2:L271,11, FALSE),VLOOKUP(U678,Store_SRP!B2:L103,11, FALSE)))</f>
      </c>
      <c r="U678" s="14">
        <v>2002</v>
      </c>
      <c r="V678">
        <f>IF(VLOOKUP(D678,Sku_Consolidated!A2:S948,19,FALSE)="SHOWCASE", VLOOKUP(U678,Store_Showcase!B2:C134,2, FALSE), IF(VLOOKUP(D678,Sku_Consolidated!A2:S948,19,FALSE)="VAM",VLOOKUP(U678,Store_VAM!B2:C271,2, FALSE),VLOOKUP(U678,Store_SRP!B2:C103,2, FALSE)))</f>
      </c>
      <c r="W678">
        <f>VLOOKUP(D678,Sku_Consolidated!A2:G948, 7, FALSE)</f>
      </c>
      <c r="X678">
        <f>VLOOKUP(D678,Sku_Consolidated!A2:K948, 11, FALSE)</f>
      </c>
      <c r="Y678">
        <f>VLOOKUP(D678,Sku_Consolidated!A2:H948, 8, FALSE)</f>
      </c>
      <c r="Z678">
        <f>VLOOKUP(D678,Sku_Consolidated!A2:I948, 9, FALSE)</f>
      </c>
      <c r="AA678" t="s">
        <v>41</v>
      </c>
      <c r="AB678">
        <f>VLOOKUP(D678,Sku_Consolidated!A2:E948, {5}, FALSE)</f>
      </c>
      <c r="AC678">
        <f>IF(VLOOKUP(D678,Sku_Consolidated!A2:S948,19,FALSE)="SHOWCASE", VLOOKUP(U678,Store_Showcase!B2:N134,13, FALSE), IF(VLOOKUP(D678,Sku_Consolidated!A2:S948,19,FALSE)="VAM",VLOOKUP(U678,Store_VAM!B2:N271,13, FALSE),VLOOKUP(U678,Store_SRP!B2:N103,13, FALSE)))</f>
      </c>
      <c r="AD678">
        <f>IF(IFERROR(AC678,TRUE)=TRUE, "-","OK")</f>
      </c>
      <c r="AE678">
        <f>IF(IFERROR(VLOOKUP(U678,Store_Showcase!B2:H134,{5}, FALSE), TRUE)=TRUE, IF(IFERROR(VLOOKUP(U678,Store_SRP!B2:H103,{5}, FALSE), TRUE)=TRUE,VLOOKUP(U678,Store_VAM!B2:H271,{5}, FALSE),VLOOKUP(U678,Store_SRP!B2:H103,{5}, FALSE)), VLOOKUP(U678,Store_Showcase!B2:H134,{5}, FALSE))</f>
      </c>
      <c r="AF678">
        <f>IF(IFERROR(VLOOKUP(U678,Store_Showcase!B2:H134,{6}, FALSE), TRUE)=TRUE, IF(IFERROR(VLOOKUP(U678,Store_SRP!B2:H103,{6}, FALSE), TRUE)=TRUE,VLOOKUP(U678,Store_VAM!B2:H271,{6}, FALSE),VLOOKUP(U678,Store_SRP!B2:H103,{6}, FALSE)), VLOOKUP(U678,Store_Showcase!B2:H134,{6}, FALSE))</f>
      </c>
      <c r="AG678">
        <f>VLOOKUP(D678,Sku_Consolidated!A2:R948,18,FALSE)</f>
      </c>
      <c r="AH678">
        <f>VLOOKUP(D678,Sku_Consolidated!A2:S948,19,FALSE)</f>
      </c>
      <c r="AI678">
        <f>VLOOKUP(D678,Sku_Consolidated!A2:T948,20,FALSE)</f>
      </c>
    </row>
    <row r="679" spans="1:35" x14ac:dyDescent="0.25">
      <c r="A679">
        <v>2024</v>
      </c>
      <c r="B679" t="s">
        <v>30</v>
      </c>
      <c r="C679" t="s">
        <v>31</v>
      </c>
      <c r="D679">
        <v>21834</v>
      </c>
      <c r="E679" t="s">
        <v>216</v>
      </c>
      <c r="F679" s="12" t="s">
        <v>154</v>
      </c>
      <c r="G679" s="12" t="s">
        <v>154</v>
      </c>
      <c r="H679" t="s">
        <v>10</v>
      </c>
      <c r="I679" s="13" t="s">
        <v>1218</v>
      </c>
      <c r="J679" s="13">
        <f>IF(H679="EA", I679, 0)</f>
      </c>
      <c r="K679" s="13">
        <f>IF(H679="KG", I679, I679 * VLOOKUP(D679,Sku_Consolidated!A2:U948,21,FALSE))</f>
      </c>
      <c r="L679" s="14" t="s">
        <v>36</v>
      </c>
      <c r="M679">
        <v>88</v>
      </c>
      <c r="N679" s="14" t="s">
        <v>1219</v>
      </c>
      <c r="O679" s="14" t="s">
        <v>1220</v>
      </c>
      <c r="P679" s="14" t="s">
        <v>36</v>
      </c>
      <c r="Q679" s="14" t="s">
        <v>1220</v>
      </c>
      <c r="R679">
        <f>IF(IFERROR(VLOOKUP(U679,Store_Showcase!B2:H134,7, FALSE), TRUE)=TRUE, IF(IFERROR(VLOOKUP(U679,Store_SRP!B2:H103,7, FALSE), TRUE)=TRUE,VLOOKUP(U679,Store_VAM!B2:H271,7, FALSE),VLOOKUP(U679,Store_SRP!B2:H103,7, FALSE)), VLOOKUP(U679,Store_Showcase!B2:H134,7, FALSE))</f>
      </c>
      <c r="S679">
        <f>IF(IFERROR(VLOOKUP(U679,Store_Showcase!B2:K134,10, FALSE), TRUE)=TRUE, IF(IFERROR(VLOOKUP(U679,Store_SRP!B2:K103,10, FALSE), TRUE)=TRUE,VLOOKUP(U679,Store_VAM!B2:K271,10, FALSE),VLOOKUP(U679,Store_SRP!B2:K103,10, FALSE)), VLOOKUP(U679,Store_Showcase!B2:K134,10, FALSE))</f>
      </c>
      <c r="T679">
        <f>IF(VLOOKUP(D679,Sku_Consolidated!A2:S948,19,FALSE)="SHOWCASE", VLOOKUP(U679,Store_Showcase!B2:L134,11, FALSE), IF(VLOOKUP(D679,Sku_Consolidated!A2:S948,19,FALSE)="VAM",VLOOKUP(U679,Store_VAM!B2:L271,11, FALSE),VLOOKUP(U679,Store_SRP!B2:L103,11, FALSE)))</f>
      </c>
      <c r="U679" s="14">
        <v>2002</v>
      </c>
      <c r="V679">
        <f>IF(VLOOKUP(D679,Sku_Consolidated!A2:S948,19,FALSE)="SHOWCASE", VLOOKUP(U679,Store_Showcase!B2:C134,2, FALSE), IF(VLOOKUP(D679,Sku_Consolidated!A2:S948,19,FALSE)="VAM",VLOOKUP(U679,Store_VAM!B2:C271,2, FALSE),VLOOKUP(U679,Store_SRP!B2:C103,2, FALSE)))</f>
      </c>
      <c r="W679">
        <f>VLOOKUP(D679,Sku_Consolidated!A2:G948, 7, FALSE)</f>
      </c>
      <c r="X679">
        <f>VLOOKUP(D679,Sku_Consolidated!A2:K948, 11, FALSE)</f>
      </c>
      <c r="Y679">
        <f>VLOOKUP(D679,Sku_Consolidated!A2:H948, 8, FALSE)</f>
      </c>
      <c r="Z679">
        <f>VLOOKUP(D679,Sku_Consolidated!A2:I948, 9, FALSE)</f>
      </c>
      <c r="AA679" t="s">
        <v>41</v>
      </c>
      <c r="AB679">
        <f>VLOOKUP(D679,Sku_Consolidated!A2:E948, {5}, FALSE)</f>
      </c>
      <c r="AC679">
        <f>IF(VLOOKUP(D679,Sku_Consolidated!A2:S948,19,FALSE)="SHOWCASE", VLOOKUP(U679,Store_Showcase!B2:N134,13, FALSE), IF(VLOOKUP(D679,Sku_Consolidated!A2:S948,19,FALSE)="VAM",VLOOKUP(U679,Store_VAM!B2:N271,13, FALSE),VLOOKUP(U679,Store_SRP!B2:N103,13, FALSE)))</f>
      </c>
      <c r="AD679">
        <f>IF(IFERROR(AC679,TRUE)=TRUE, "-","OK")</f>
      </c>
      <c r="AE679">
        <f>IF(IFERROR(VLOOKUP(U679,Store_Showcase!B2:H134,{5}, FALSE), TRUE)=TRUE, IF(IFERROR(VLOOKUP(U679,Store_SRP!B2:H103,{5}, FALSE), TRUE)=TRUE,VLOOKUP(U679,Store_VAM!B2:H271,{5}, FALSE),VLOOKUP(U679,Store_SRP!B2:H103,{5}, FALSE)), VLOOKUP(U679,Store_Showcase!B2:H134,{5}, FALSE))</f>
      </c>
      <c r="AF679">
        <f>IF(IFERROR(VLOOKUP(U679,Store_Showcase!B2:H134,{6}, FALSE), TRUE)=TRUE, IF(IFERROR(VLOOKUP(U679,Store_SRP!B2:H103,{6}, FALSE), TRUE)=TRUE,VLOOKUP(U679,Store_VAM!B2:H271,{6}, FALSE),VLOOKUP(U679,Store_SRP!B2:H103,{6}, FALSE)), VLOOKUP(U679,Store_Showcase!B2:H134,{6}, FALSE))</f>
      </c>
      <c r="AG679">
        <f>VLOOKUP(D679,Sku_Consolidated!A2:R948,18,FALSE)</f>
      </c>
      <c r="AH679">
        <f>VLOOKUP(D679,Sku_Consolidated!A2:S948,19,FALSE)</f>
      </c>
      <c r="AI679">
        <f>VLOOKUP(D679,Sku_Consolidated!A2:T948,20,FALSE)</f>
      </c>
    </row>
    <row r="680" spans="1:35" x14ac:dyDescent="0.25">
      <c r="A680">
        <v>2024</v>
      </c>
      <c r="B680" t="s">
        <v>30</v>
      </c>
      <c r="C680" t="s">
        <v>31</v>
      </c>
      <c r="D680">
        <v>21837</v>
      </c>
      <c r="E680" t="s">
        <v>271</v>
      </c>
      <c r="F680" s="12" t="s">
        <v>154</v>
      </c>
      <c r="G680" s="12" t="s">
        <v>154</v>
      </c>
      <c r="H680" t="s">
        <v>10</v>
      </c>
      <c r="I680" s="13" t="s">
        <v>1221</v>
      </c>
      <c r="J680" s="13">
        <f>IF(H680="EA", I680, 0)</f>
      </c>
      <c r="K680" s="13">
        <f>IF(H680="KG", I680, I680 * VLOOKUP(D680,Sku_Consolidated!A2:U948,21,FALSE))</f>
      </c>
      <c r="L680" s="14" t="s">
        <v>36</v>
      </c>
      <c r="M680">
        <v>88</v>
      </c>
      <c r="N680" s="14" t="s">
        <v>1222</v>
      </c>
      <c r="O680" s="14" t="s">
        <v>1223</v>
      </c>
      <c r="P680" s="14" t="s">
        <v>36</v>
      </c>
      <c r="Q680" s="14" t="s">
        <v>1223</v>
      </c>
      <c r="R680">
        <f>IF(IFERROR(VLOOKUP(U680,Store_Showcase!B2:H134,7, FALSE), TRUE)=TRUE, IF(IFERROR(VLOOKUP(U680,Store_SRP!B2:H103,7, FALSE), TRUE)=TRUE,VLOOKUP(U680,Store_VAM!B2:H271,7, FALSE),VLOOKUP(U680,Store_SRP!B2:H103,7, FALSE)), VLOOKUP(U680,Store_Showcase!B2:H134,7, FALSE))</f>
      </c>
      <c r="S680">
        <f>IF(IFERROR(VLOOKUP(U680,Store_Showcase!B2:K134,10, FALSE), TRUE)=TRUE, IF(IFERROR(VLOOKUP(U680,Store_SRP!B2:K103,10, FALSE), TRUE)=TRUE,VLOOKUP(U680,Store_VAM!B2:K271,10, FALSE),VLOOKUP(U680,Store_SRP!B2:K103,10, FALSE)), VLOOKUP(U680,Store_Showcase!B2:K134,10, FALSE))</f>
      </c>
      <c r="T680">
        <f>IF(VLOOKUP(D680,Sku_Consolidated!A2:S948,19,FALSE)="SHOWCASE", VLOOKUP(U680,Store_Showcase!B2:L134,11, FALSE), IF(VLOOKUP(D680,Sku_Consolidated!A2:S948,19,FALSE)="VAM",VLOOKUP(U680,Store_VAM!B2:L271,11, FALSE),VLOOKUP(U680,Store_SRP!B2:L103,11, FALSE)))</f>
      </c>
      <c r="U680" s="14">
        <v>2002</v>
      </c>
      <c r="V680">
        <f>IF(VLOOKUP(D680,Sku_Consolidated!A2:S948,19,FALSE)="SHOWCASE", VLOOKUP(U680,Store_Showcase!B2:C134,2, FALSE), IF(VLOOKUP(D680,Sku_Consolidated!A2:S948,19,FALSE)="VAM",VLOOKUP(U680,Store_VAM!B2:C271,2, FALSE),VLOOKUP(U680,Store_SRP!B2:C103,2, FALSE)))</f>
      </c>
      <c r="W680">
        <f>VLOOKUP(D680,Sku_Consolidated!A2:G948, 7, FALSE)</f>
      </c>
      <c r="X680">
        <f>VLOOKUP(D680,Sku_Consolidated!A2:K948, 11, FALSE)</f>
      </c>
      <c r="Y680">
        <f>VLOOKUP(D680,Sku_Consolidated!A2:H948, 8, FALSE)</f>
      </c>
      <c r="Z680">
        <f>VLOOKUP(D680,Sku_Consolidated!A2:I948, 9, FALSE)</f>
      </c>
      <c r="AA680" t="s">
        <v>41</v>
      </c>
      <c r="AB680">
        <f>VLOOKUP(D680,Sku_Consolidated!A2:E948, {5}, FALSE)</f>
      </c>
      <c r="AC680">
        <f>IF(VLOOKUP(D680,Sku_Consolidated!A2:S948,19,FALSE)="SHOWCASE", VLOOKUP(U680,Store_Showcase!B2:N134,13, FALSE), IF(VLOOKUP(D680,Sku_Consolidated!A2:S948,19,FALSE)="VAM",VLOOKUP(U680,Store_VAM!B2:N271,13, FALSE),VLOOKUP(U680,Store_SRP!B2:N103,13, FALSE)))</f>
      </c>
      <c r="AD680">
        <f>IF(IFERROR(AC680,TRUE)=TRUE, "-","OK")</f>
      </c>
      <c r="AE680">
        <f>IF(IFERROR(VLOOKUP(U680,Store_Showcase!B2:H134,{5}, FALSE), TRUE)=TRUE, IF(IFERROR(VLOOKUP(U680,Store_SRP!B2:H103,{5}, FALSE), TRUE)=TRUE,VLOOKUP(U680,Store_VAM!B2:H271,{5}, FALSE),VLOOKUP(U680,Store_SRP!B2:H103,{5}, FALSE)), VLOOKUP(U680,Store_Showcase!B2:H134,{5}, FALSE))</f>
      </c>
      <c r="AF680">
        <f>IF(IFERROR(VLOOKUP(U680,Store_Showcase!B2:H134,{6}, FALSE), TRUE)=TRUE, IF(IFERROR(VLOOKUP(U680,Store_SRP!B2:H103,{6}, FALSE), TRUE)=TRUE,VLOOKUP(U680,Store_VAM!B2:H271,{6}, FALSE),VLOOKUP(U680,Store_SRP!B2:H103,{6}, FALSE)), VLOOKUP(U680,Store_Showcase!B2:H134,{6}, FALSE))</f>
      </c>
      <c r="AG680">
        <f>VLOOKUP(D680,Sku_Consolidated!A2:R948,18,FALSE)</f>
      </c>
      <c r="AH680">
        <f>VLOOKUP(D680,Sku_Consolidated!A2:S948,19,FALSE)</f>
      </c>
      <c r="AI680">
        <f>VLOOKUP(D680,Sku_Consolidated!A2:T948,20,FALSE)</f>
      </c>
    </row>
    <row r="681" spans="1:35" x14ac:dyDescent="0.25">
      <c r="A681">
        <v>2024</v>
      </c>
      <c r="B681" t="s">
        <v>30</v>
      </c>
      <c r="C681" t="s">
        <v>31</v>
      </c>
      <c r="D681">
        <v>21841</v>
      </c>
      <c r="E681" t="s">
        <v>224</v>
      </c>
      <c r="F681" s="12" t="s">
        <v>154</v>
      </c>
      <c r="G681" s="12" t="s">
        <v>154</v>
      </c>
      <c r="H681" t="s">
        <v>10</v>
      </c>
      <c r="I681" s="13" t="s">
        <v>1224</v>
      </c>
      <c r="J681" s="13">
        <f>IF(H681="EA", I681, 0)</f>
      </c>
      <c r="K681" s="13">
        <f>IF(H681="KG", I681, I681 * VLOOKUP(D681,Sku_Consolidated!A2:U948,21,FALSE))</f>
      </c>
      <c r="L681" s="14" t="s">
        <v>36</v>
      </c>
      <c r="M681">
        <v>88</v>
      </c>
      <c r="N681" s="14" t="s">
        <v>1225</v>
      </c>
      <c r="O681" s="14" t="s">
        <v>1226</v>
      </c>
      <c r="P681" s="14" t="s">
        <v>36</v>
      </c>
      <c r="Q681" s="14" t="s">
        <v>1226</v>
      </c>
      <c r="R681">
        <f>IF(IFERROR(VLOOKUP(U681,Store_Showcase!B2:H134,7, FALSE), TRUE)=TRUE, IF(IFERROR(VLOOKUP(U681,Store_SRP!B2:H103,7, FALSE), TRUE)=TRUE,VLOOKUP(U681,Store_VAM!B2:H271,7, FALSE),VLOOKUP(U681,Store_SRP!B2:H103,7, FALSE)), VLOOKUP(U681,Store_Showcase!B2:H134,7, FALSE))</f>
      </c>
      <c r="S681">
        <f>IF(IFERROR(VLOOKUP(U681,Store_Showcase!B2:K134,10, FALSE), TRUE)=TRUE, IF(IFERROR(VLOOKUP(U681,Store_SRP!B2:K103,10, FALSE), TRUE)=TRUE,VLOOKUP(U681,Store_VAM!B2:K271,10, FALSE),VLOOKUP(U681,Store_SRP!B2:K103,10, FALSE)), VLOOKUP(U681,Store_Showcase!B2:K134,10, FALSE))</f>
      </c>
      <c r="T681">
        <f>IF(VLOOKUP(D681,Sku_Consolidated!A2:S948,19,FALSE)="SHOWCASE", VLOOKUP(U681,Store_Showcase!B2:L134,11, FALSE), IF(VLOOKUP(D681,Sku_Consolidated!A2:S948,19,FALSE)="VAM",VLOOKUP(U681,Store_VAM!B2:L271,11, FALSE),VLOOKUP(U681,Store_SRP!B2:L103,11, FALSE)))</f>
      </c>
      <c r="U681" s="14">
        <v>2002</v>
      </c>
      <c r="V681">
        <f>IF(VLOOKUP(D681,Sku_Consolidated!A2:S948,19,FALSE)="SHOWCASE", VLOOKUP(U681,Store_Showcase!B2:C134,2, FALSE), IF(VLOOKUP(D681,Sku_Consolidated!A2:S948,19,FALSE)="VAM",VLOOKUP(U681,Store_VAM!B2:C271,2, FALSE),VLOOKUP(U681,Store_SRP!B2:C103,2, FALSE)))</f>
      </c>
      <c r="W681">
        <f>VLOOKUP(D681,Sku_Consolidated!A2:G948, 7, FALSE)</f>
      </c>
      <c r="X681">
        <f>VLOOKUP(D681,Sku_Consolidated!A2:K948, 11, FALSE)</f>
      </c>
      <c r="Y681">
        <f>VLOOKUP(D681,Sku_Consolidated!A2:H948, 8, FALSE)</f>
      </c>
      <c r="Z681">
        <f>VLOOKUP(D681,Sku_Consolidated!A2:I948, 9, FALSE)</f>
      </c>
      <c r="AA681" t="s">
        <v>41</v>
      </c>
      <c r="AB681">
        <f>VLOOKUP(D681,Sku_Consolidated!A2:E948, {5}, FALSE)</f>
      </c>
      <c r="AC681">
        <f>IF(VLOOKUP(D681,Sku_Consolidated!A2:S948,19,FALSE)="SHOWCASE", VLOOKUP(U681,Store_Showcase!B2:N134,13, FALSE), IF(VLOOKUP(D681,Sku_Consolidated!A2:S948,19,FALSE)="VAM",VLOOKUP(U681,Store_VAM!B2:N271,13, FALSE),VLOOKUP(U681,Store_SRP!B2:N103,13, FALSE)))</f>
      </c>
      <c r="AD681">
        <f>IF(IFERROR(AC681,TRUE)=TRUE, "-","OK")</f>
      </c>
      <c r="AE681">
        <f>IF(IFERROR(VLOOKUP(U681,Store_Showcase!B2:H134,{5}, FALSE), TRUE)=TRUE, IF(IFERROR(VLOOKUP(U681,Store_SRP!B2:H103,{5}, FALSE), TRUE)=TRUE,VLOOKUP(U681,Store_VAM!B2:H271,{5}, FALSE),VLOOKUP(U681,Store_SRP!B2:H103,{5}, FALSE)), VLOOKUP(U681,Store_Showcase!B2:H134,{5}, FALSE))</f>
      </c>
      <c r="AF681">
        <f>IF(IFERROR(VLOOKUP(U681,Store_Showcase!B2:H134,{6}, FALSE), TRUE)=TRUE, IF(IFERROR(VLOOKUP(U681,Store_SRP!B2:H103,{6}, FALSE), TRUE)=TRUE,VLOOKUP(U681,Store_VAM!B2:H271,{6}, FALSE),VLOOKUP(U681,Store_SRP!B2:H103,{6}, FALSE)), VLOOKUP(U681,Store_Showcase!B2:H134,{6}, FALSE))</f>
      </c>
      <c r="AG681">
        <f>VLOOKUP(D681,Sku_Consolidated!A2:R948,18,FALSE)</f>
      </c>
      <c r="AH681">
        <f>VLOOKUP(D681,Sku_Consolidated!A2:S948,19,FALSE)</f>
      </c>
      <c r="AI681">
        <f>VLOOKUP(D681,Sku_Consolidated!A2:T948,20,FALSE)</f>
      </c>
    </row>
    <row r="682" spans="1:35" x14ac:dyDescent="0.25">
      <c r="A682">
        <v>2024</v>
      </c>
      <c r="B682" t="s">
        <v>30</v>
      </c>
      <c r="C682" t="s">
        <v>31</v>
      </c>
      <c r="D682">
        <v>21851</v>
      </c>
      <c r="E682" t="s">
        <v>232</v>
      </c>
      <c r="F682" s="12" t="s">
        <v>154</v>
      </c>
      <c r="G682" s="12" t="s">
        <v>154</v>
      </c>
      <c r="H682" t="s">
        <v>10</v>
      </c>
      <c r="I682" s="13" t="s">
        <v>513</v>
      </c>
      <c r="J682" s="13">
        <f>IF(H682="EA", I682, 0)</f>
      </c>
      <c r="K682" s="13">
        <f>IF(H682="KG", I682, I682 * VLOOKUP(D682,Sku_Consolidated!A2:U948,21,FALSE))</f>
      </c>
      <c r="L682" s="14" t="s">
        <v>36</v>
      </c>
      <c r="M682">
        <v>88</v>
      </c>
      <c r="N682" s="14" t="s">
        <v>1227</v>
      </c>
      <c r="O682" s="14" t="s">
        <v>1228</v>
      </c>
      <c r="P682" s="14" t="s">
        <v>36</v>
      </c>
      <c r="Q682" s="14" t="s">
        <v>1228</v>
      </c>
      <c r="R682">
        <f>IF(IFERROR(VLOOKUP(U682,Store_Showcase!B2:H134,7, FALSE), TRUE)=TRUE, IF(IFERROR(VLOOKUP(U682,Store_SRP!B2:H103,7, FALSE), TRUE)=TRUE,VLOOKUP(U682,Store_VAM!B2:H271,7, FALSE),VLOOKUP(U682,Store_SRP!B2:H103,7, FALSE)), VLOOKUP(U682,Store_Showcase!B2:H134,7, FALSE))</f>
      </c>
      <c r="S682">
        <f>IF(IFERROR(VLOOKUP(U682,Store_Showcase!B2:K134,10, FALSE), TRUE)=TRUE, IF(IFERROR(VLOOKUP(U682,Store_SRP!B2:K103,10, FALSE), TRUE)=TRUE,VLOOKUP(U682,Store_VAM!B2:K271,10, FALSE),VLOOKUP(U682,Store_SRP!B2:K103,10, FALSE)), VLOOKUP(U682,Store_Showcase!B2:K134,10, FALSE))</f>
      </c>
      <c r="T682">
        <f>IF(VLOOKUP(D682,Sku_Consolidated!A2:S948,19,FALSE)="SHOWCASE", VLOOKUP(U682,Store_Showcase!B2:L134,11, FALSE), IF(VLOOKUP(D682,Sku_Consolidated!A2:S948,19,FALSE)="VAM",VLOOKUP(U682,Store_VAM!B2:L271,11, FALSE),VLOOKUP(U682,Store_SRP!B2:L103,11, FALSE)))</f>
      </c>
      <c r="U682" s="14">
        <v>2002</v>
      </c>
      <c r="V682">
        <f>IF(VLOOKUP(D682,Sku_Consolidated!A2:S948,19,FALSE)="SHOWCASE", VLOOKUP(U682,Store_Showcase!B2:C134,2, FALSE), IF(VLOOKUP(D682,Sku_Consolidated!A2:S948,19,FALSE)="VAM",VLOOKUP(U682,Store_VAM!B2:C271,2, FALSE),VLOOKUP(U682,Store_SRP!B2:C103,2, FALSE)))</f>
      </c>
      <c r="W682">
        <f>VLOOKUP(D682,Sku_Consolidated!A2:G948, 7, FALSE)</f>
      </c>
      <c r="X682">
        <f>VLOOKUP(D682,Sku_Consolidated!A2:K948, 11, FALSE)</f>
      </c>
      <c r="Y682">
        <f>VLOOKUP(D682,Sku_Consolidated!A2:H948, 8, FALSE)</f>
      </c>
      <c r="Z682">
        <f>VLOOKUP(D682,Sku_Consolidated!A2:I948, 9, FALSE)</f>
      </c>
      <c r="AA682" t="s">
        <v>41</v>
      </c>
      <c r="AB682">
        <f>VLOOKUP(D682,Sku_Consolidated!A2:E948, {5}, FALSE)</f>
      </c>
      <c r="AC682">
        <f>IF(VLOOKUP(D682,Sku_Consolidated!A2:S948,19,FALSE)="SHOWCASE", VLOOKUP(U682,Store_Showcase!B2:N134,13, FALSE), IF(VLOOKUP(D682,Sku_Consolidated!A2:S948,19,FALSE)="VAM",VLOOKUP(U682,Store_VAM!B2:N271,13, FALSE),VLOOKUP(U682,Store_SRP!B2:N103,13, FALSE)))</f>
      </c>
      <c r="AD682">
        <f>IF(IFERROR(AC682,TRUE)=TRUE, "-","OK")</f>
      </c>
      <c r="AE682">
        <f>IF(IFERROR(VLOOKUP(U682,Store_Showcase!B2:H134,{5}, FALSE), TRUE)=TRUE, IF(IFERROR(VLOOKUP(U682,Store_SRP!B2:H103,{5}, FALSE), TRUE)=TRUE,VLOOKUP(U682,Store_VAM!B2:H271,{5}, FALSE),VLOOKUP(U682,Store_SRP!B2:H103,{5}, FALSE)), VLOOKUP(U682,Store_Showcase!B2:H134,{5}, FALSE))</f>
      </c>
      <c r="AF682">
        <f>IF(IFERROR(VLOOKUP(U682,Store_Showcase!B2:H134,{6}, FALSE), TRUE)=TRUE, IF(IFERROR(VLOOKUP(U682,Store_SRP!B2:H103,{6}, FALSE), TRUE)=TRUE,VLOOKUP(U682,Store_VAM!B2:H271,{6}, FALSE),VLOOKUP(U682,Store_SRP!B2:H103,{6}, FALSE)), VLOOKUP(U682,Store_Showcase!B2:H134,{6}, FALSE))</f>
      </c>
      <c r="AG682">
        <f>VLOOKUP(D682,Sku_Consolidated!A2:R948,18,FALSE)</f>
      </c>
      <c r="AH682">
        <f>VLOOKUP(D682,Sku_Consolidated!A2:S948,19,FALSE)</f>
      </c>
      <c r="AI682">
        <f>VLOOKUP(D682,Sku_Consolidated!A2:T948,20,FALSE)</f>
      </c>
    </row>
    <row r="683" spans="1:35" x14ac:dyDescent="0.25">
      <c r="A683">
        <v>2024</v>
      </c>
      <c r="B683" t="s">
        <v>30</v>
      </c>
      <c r="C683" t="s">
        <v>31</v>
      </c>
      <c r="D683">
        <v>21859</v>
      </c>
      <c r="E683" t="s">
        <v>295</v>
      </c>
      <c r="F683" s="12" t="s">
        <v>154</v>
      </c>
      <c r="G683" s="12" t="s">
        <v>154</v>
      </c>
      <c r="H683" t="s">
        <v>10</v>
      </c>
      <c r="I683" s="13" t="s">
        <v>748</v>
      </c>
      <c r="J683" s="13">
        <f>IF(H683="EA", I683, 0)</f>
      </c>
      <c r="K683" s="13">
        <f>IF(H683="KG", I683, I683 * VLOOKUP(D683,Sku_Consolidated!A2:U948,21,FALSE))</f>
      </c>
      <c r="L683" s="14" t="s">
        <v>36</v>
      </c>
      <c r="M683">
        <v>88</v>
      </c>
      <c r="N683" s="14" t="s">
        <v>1229</v>
      </c>
      <c r="O683" s="14" t="s">
        <v>1230</v>
      </c>
      <c r="P683" s="14" t="s">
        <v>36</v>
      </c>
      <c r="Q683" s="14" t="s">
        <v>1230</v>
      </c>
      <c r="R683">
        <f>IF(IFERROR(VLOOKUP(U683,Store_Showcase!B2:H134,7, FALSE), TRUE)=TRUE, IF(IFERROR(VLOOKUP(U683,Store_SRP!B2:H103,7, FALSE), TRUE)=TRUE,VLOOKUP(U683,Store_VAM!B2:H271,7, FALSE),VLOOKUP(U683,Store_SRP!B2:H103,7, FALSE)), VLOOKUP(U683,Store_Showcase!B2:H134,7, FALSE))</f>
      </c>
      <c r="S683">
        <f>IF(IFERROR(VLOOKUP(U683,Store_Showcase!B2:K134,10, FALSE), TRUE)=TRUE, IF(IFERROR(VLOOKUP(U683,Store_SRP!B2:K103,10, FALSE), TRUE)=TRUE,VLOOKUP(U683,Store_VAM!B2:K271,10, FALSE),VLOOKUP(U683,Store_SRP!B2:K103,10, FALSE)), VLOOKUP(U683,Store_Showcase!B2:K134,10, FALSE))</f>
      </c>
      <c r="T683">
        <f>IF(VLOOKUP(D683,Sku_Consolidated!A2:S948,19,FALSE)="SHOWCASE", VLOOKUP(U683,Store_Showcase!B2:L134,11, FALSE), IF(VLOOKUP(D683,Sku_Consolidated!A2:S948,19,FALSE)="VAM",VLOOKUP(U683,Store_VAM!B2:L271,11, FALSE),VLOOKUP(U683,Store_SRP!B2:L103,11, FALSE)))</f>
      </c>
      <c r="U683" s="14">
        <v>2002</v>
      </c>
      <c r="V683">
        <f>IF(VLOOKUP(D683,Sku_Consolidated!A2:S948,19,FALSE)="SHOWCASE", VLOOKUP(U683,Store_Showcase!B2:C134,2, FALSE), IF(VLOOKUP(D683,Sku_Consolidated!A2:S948,19,FALSE)="VAM",VLOOKUP(U683,Store_VAM!B2:C271,2, FALSE),VLOOKUP(U683,Store_SRP!B2:C103,2, FALSE)))</f>
      </c>
      <c r="W683">
        <f>VLOOKUP(D683,Sku_Consolidated!A2:G948, 7, FALSE)</f>
      </c>
      <c r="X683">
        <f>VLOOKUP(D683,Sku_Consolidated!A2:K948, 11, FALSE)</f>
      </c>
      <c r="Y683">
        <f>VLOOKUP(D683,Sku_Consolidated!A2:H948, 8, FALSE)</f>
      </c>
      <c r="Z683">
        <f>VLOOKUP(D683,Sku_Consolidated!A2:I948, 9, FALSE)</f>
      </c>
      <c r="AA683" t="s">
        <v>41</v>
      </c>
      <c r="AB683">
        <f>VLOOKUP(D683,Sku_Consolidated!A2:E948, {5}, FALSE)</f>
      </c>
      <c r="AC683">
        <f>IF(VLOOKUP(D683,Sku_Consolidated!A2:S948,19,FALSE)="SHOWCASE", VLOOKUP(U683,Store_Showcase!B2:N134,13, FALSE), IF(VLOOKUP(D683,Sku_Consolidated!A2:S948,19,FALSE)="VAM",VLOOKUP(U683,Store_VAM!B2:N271,13, FALSE),VLOOKUP(U683,Store_SRP!B2:N103,13, FALSE)))</f>
      </c>
      <c r="AD683">
        <f>IF(IFERROR(AC683,TRUE)=TRUE, "-","OK")</f>
      </c>
      <c r="AE683">
        <f>IF(IFERROR(VLOOKUP(U683,Store_Showcase!B2:H134,{5}, FALSE), TRUE)=TRUE, IF(IFERROR(VLOOKUP(U683,Store_SRP!B2:H103,{5}, FALSE), TRUE)=TRUE,VLOOKUP(U683,Store_VAM!B2:H271,{5}, FALSE),VLOOKUP(U683,Store_SRP!B2:H103,{5}, FALSE)), VLOOKUP(U683,Store_Showcase!B2:H134,{5}, FALSE))</f>
      </c>
      <c r="AF683">
        <f>IF(IFERROR(VLOOKUP(U683,Store_Showcase!B2:H134,{6}, FALSE), TRUE)=TRUE, IF(IFERROR(VLOOKUP(U683,Store_SRP!B2:H103,{6}, FALSE), TRUE)=TRUE,VLOOKUP(U683,Store_VAM!B2:H271,{6}, FALSE),VLOOKUP(U683,Store_SRP!B2:H103,{6}, FALSE)), VLOOKUP(U683,Store_Showcase!B2:H134,{6}, FALSE))</f>
      </c>
      <c r="AG683">
        <f>VLOOKUP(D683,Sku_Consolidated!A2:R948,18,FALSE)</f>
      </c>
      <c r="AH683">
        <f>VLOOKUP(D683,Sku_Consolidated!A2:S948,19,FALSE)</f>
      </c>
      <c r="AI683">
        <f>VLOOKUP(D683,Sku_Consolidated!A2:T948,20,FALSE)</f>
      </c>
    </row>
    <row r="684" spans="1:35" x14ac:dyDescent="0.25">
      <c r="A684">
        <v>2024</v>
      </c>
      <c r="B684" t="s">
        <v>30</v>
      </c>
      <c r="C684" t="s">
        <v>31</v>
      </c>
      <c r="D684">
        <v>21865</v>
      </c>
      <c r="E684" t="s">
        <v>236</v>
      </c>
      <c r="F684" s="12" t="s">
        <v>154</v>
      </c>
      <c r="G684" s="12" t="s">
        <v>154</v>
      </c>
      <c r="H684" t="s">
        <v>10</v>
      </c>
      <c r="I684" s="13" t="s">
        <v>895</v>
      </c>
      <c r="J684" s="13">
        <f>IF(H684="EA", I684, 0)</f>
      </c>
      <c r="K684" s="13">
        <f>IF(H684="KG", I684, I684 * VLOOKUP(D684,Sku_Consolidated!A2:U948,21,FALSE))</f>
      </c>
      <c r="L684" s="14" t="s">
        <v>36</v>
      </c>
      <c r="M684">
        <v>88</v>
      </c>
      <c r="N684" s="14" t="s">
        <v>1231</v>
      </c>
      <c r="O684" s="14" t="s">
        <v>1232</v>
      </c>
      <c r="P684" s="14" t="s">
        <v>36</v>
      </c>
      <c r="Q684" s="14" t="s">
        <v>1232</v>
      </c>
      <c r="R684">
        <f>IF(IFERROR(VLOOKUP(U684,Store_Showcase!B2:H134,7, FALSE), TRUE)=TRUE, IF(IFERROR(VLOOKUP(U684,Store_SRP!B2:H103,7, FALSE), TRUE)=TRUE,VLOOKUP(U684,Store_VAM!B2:H271,7, FALSE),VLOOKUP(U684,Store_SRP!B2:H103,7, FALSE)), VLOOKUP(U684,Store_Showcase!B2:H134,7, FALSE))</f>
      </c>
      <c r="S684">
        <f>IF(IFERROR(VLOOKUP(U684,Store_Showcase!B2:K134,10, FALSE), TRUE)=TRUE, IF(IFERROR(VLOOKUP(U684,Store_SRP!B2:K103,10, FALSE), TRUE)=TRUE,VLOOKUP(U684,Store_VAM!B2:K271,10, FALSE),VLOOKUP(U684,Store_SRP!B2:K103,10, FALSE)), VLOOKUP(U684,Store_Showcase!B2:K134,10, FALSE))</f>
      </c>
      <c r="T684">
        <f>IF(VLOOKUP(D684,Sku_Consolidated!A2:S948,19,FALSE)="SHOWCASE", VLOOKUP(U684,Store_Showcase!B2:L134,11, FALSE), IF(VLOOKUP(D684,Sku_Consolidated!A2:S948,19,FALSE)="VAM",VLOOKUP(U684,Store_VAM!B2:L271,11, FALSE),VLOOKUP(U684,Store_SRP!B2:L103,11, FALSE)))</f>
      </c>
      <c r="U684" s="14">
        <v>2002</v>
      </c>
      <c r="V684">
        <f>IF(VLOOKUP(D684,Sku_Consolidated!A2:S948,19,FALSE)="SHOWCASE", VLOOKUP(U684,Store_Showcase!B2:C134,2, FALSE), IF(VLOOKUP(D684,Sku_Consolidated!A2:S948,19,FALSE)="VAM",VLOOKUP(U684,Store_VAM!B2:C271,2, FALSE),VLOOKUP(U684,Store_SRP!B2:C103,2, FALSE)))</f>
      </c>
      <c r="W684">
        <f>VLOOKUP(D684,Sku_Consolidated!A2:G948, 7, FALSE)</f>
      </c>
      <c r="X684">
        <f>VLOOKUP(D684,Sku_Consolidated!A2:K948, 11, FALSE)</f>
      </c>
      <c r="Y684">
        <f>VLOOKUP(D684,Sku_Consolidated!A2:H948, 8, FALSE)</f>
      </c>
      <c r="Z684">
        <f>VLOOKUP(D684,Sku_Consolidated!A2:I948, 9, FALSE)</f>
      </c>
      <c r="AA684" t="s">
        <v>41</v>
      </c>
      <c r="AB684">
        <f>VLOOKUP(D684,Sku_Consolidated!A2:E948, {5}, FALSE)</f>
      </c>
      <c r="AC684">
        <f>IF(VLOOKUP(D684,Sku_Consolidated!A2:S948,19,FALSE)="SHOWCASE", VLOOKUP(U684,Store_Showcase!B2:N134,13, FALSE), IF(VLOOKUP(D684,Sku_Consolidated!A2:S948,19,FALSE)="VAM",VLOOKUP(U684,Store_VAM!B2:N271,13, FALSE),VLOOKUP(U684,Store_SRP!B2:N103,13, FALSE)))</f>
      </c>
      <c r="AD684">
        <f>IF(IFERROR(AC684,TRUE)=TRUE, "-","OK")</f>
      </c>
      <c r="AE684">
        <f>IF(IFERROR(VLOOKUP(U684,Store_Showcase!B2:H134,{5}, FALSE), TRUE)=TRUE, IF(IFERROR(VLOOKUP(U684,Store_SRP!B2:H103,{5}, FALSE), TRUE)=TRUE,VLOOKUP(U684,Store_VAM!B2:H271,{5}, FALSE),VLOOKUP(U684,Store_SRP!B2:H103,{5}, FALSE)), VLOOKUP(U684,Store_Showcase!B2:H134,{5}, FALSE))</f>
      </c>
      <c r="AF684">
        <f>IF(IFERROR(VLOOKUP(U684,Store_Showcase!B2:H134,{6}, FALSE), TRUE)=TRUE, IF(IFERROR(VLOOKUP(U684,Store_SRP!B2:H103,{6}, FALSE), TRUE)=TRUE,VLOOKUP(U684,Store_VAM!B2:H271,{6}, FALSE),VLOOKUP(U684,Store_SRP!B2:H103,{6}, FALSE)), VLOOKUP(U684,Store_Showcase!B2:H134,{6}, FALSE))</f>
      </c>
      <c r="AG684">
        <f>VLOOKUP(D684,Sku_Consolidated!A2:R948,18,FALSE)</f>
      </c>
      <c r="AH684">
        <f>VLOOKUP(D684,Sku_Consolidated!A2:S948,19,FALSE)</f>
      </c>
      <c r="AI684">
        <f>VLOOKUP(D684,Sku_Consolidated!A2:T948,20,FALSE)</f>
      </c>
    </row>
    <row r="685" spans="1:35" x14ac:dyDescent="0.25">
      <c r="A685">
        <v>2024</v>
      </c>
      <c r="B685" t="s">
        <v>30</v>
      </c>
      <c r="C685" t="s">
        <v>31</v>
      </c>
      <c r="D685">
        <v>21866</v>
      </c>
      <c r="E685" t="s">
        <v>240</v>
      </c>
      <c r="F685" s="12" t="s">
        <v>154</v>
      </c>
      <c r="G685" s="12" t="s">
        <v>154</v>
      </c>
      <c r="H685" t="s">
        <v>10</v>
      </c>
      <c r="I685" s="13" t="s">
        <v>1233</v>
      </c>
      <c r="J685" s="13">
        <f>IF(H685="EA", I685, 0)</f>
      </c>
      <c r="K685" s="13">
        <f>IF(H685="KG", I685, I685 * VLOOKUP(D685,Sku_Consolidated!A2:U948,21,FALSE))</f>
      </c>
      <c r="L685" s="14" t="s">
        <v>36</v>
      </c>
      <c r="M685">
        <v>88</v>
      </c>
      <c r="N685" s="14" t="s">
        <v>1234</v>
      </c>
      <c r="O685" s="14" t="s">
        <v>1235</v>
      </c>
      <c r="P685" s="14" t="s">
        <v>36</v>
      </c>
      <c r="Q685" s="14" t="s">
        <v>1235</v>
      </c>
      <c r="R685">
        <f>IF(IFERROR(VLOOKUP(U685,Store_Showcase!B2:H134,7, FALSE), TRUE)=TRUE, IF(IFERROR(VLOOKUP(U685,Store_SRP!B2:H103,7, FALSE), TRUE)=TRUE,VLOOKUP(U685,Store_VAM!B2:H271,7, FALSE),VLOOKUP(U685,Store_SRP!B2:H103,7, FALSE)), VLOOKUP(U685,Store_Showcase!B2:H134,7, FALSE))</f>
      </c>
      <c r="S685">
        <f>IF(IFERROR(VLOOKUP(U685,Store_Showcase!B2:K134,10, FALSE), TRUE)=TRUE, IF(IFERROR(VLOOKUP(U685,Store_SRP!B2:K103,10, FALSE), TRUE)=TRUE,VLOOKUP(U685,Store_VAM!B2:K271,10, FALSE),VLOOKUP(U685,Store_SRP!B2:K103,10, FALSE)), VLOOKUP(U685,Store_Showcase!B2:K134,10, FALSE))</f>
      </c>
      <c r="T685">
        <f>IF(VLOOKUP(D685,Sku_Consolidated!A2:S948,19,FALSE)="SHOWCASE", VLOOKUP(U685,Store_Showcase!B2:L134,11, FALSE), IF(VLOOKUP(D685,Sku_Consolidated!A2:S948,19,FALSE)="VAM",VLOOKUP(U685,Store_VAM!B2:L271,11, FALSE),VLOOKUP(U685,Store_SRP!B2:L103,11, FALSE)))</f>
      </c>
      <c r="U685" s="14">
        <v>2002</v>
      </c>
      <c r="V685">
        <f>IF(VLOOKUP(D685,Sku_Consolidated!A2:S948,19,FALSE)="SHOWCASE", VLOOKUP(U685,Store_Showcase!B2:C134,2, FALSE), IF(VLOOKUP(D685,Sku_Consolidated!A2:S948,19,FALSE)="VAM",VLOOKUP(U685,Store_VAM!B2:C271,2, FALSE),VLOOKUP(U685,Store_SRP!B2:C103,2, FALSE)))</f>
      </c>
      <c r="W685">
        <f>VLOOKUP(D685,Sku_Consolidated!A2:G948, 7, FALSE)</f>
      </c>
      <c r="X685">
        <f>VLOOKUP(D685,Sku_Consolidated!A2:K948, 11, FALSE)</f>
      </c>
      <c r="Y685">
        <f>VLOOKUP(D685,Sku_Consolidated!A2:H948, 8, FALSE)</f>
      </c>
      <c r="Z685">
        <f>VLOOKUP(D685,Sku_Consolidated!A2:I948, 9, FALSE)</f>
      </c>
      <c r="AA685" t="s">
        <v>41</v>
      </c>
      <c r="AB685">
        <f>VLOOKUP(D685,Sku_Consolidated!A2:E948, {5}, FALSE)</f>
      </c>
      <c r="AC685">
        <f>IF(VLOOKUP(D685,Sku_Consolidated!A2:S948,19,FALSE)="SHOWCASE", VLOOKUP(U685,Store_Showcase!B2:N134,13, FALSE), IF(VLOOKUP(D685,Sku_Consolidated!A2:S948,19,FALSE)="VAM",VLOOKUP(U685,Store_VAM!B2:N271,13, FALSE),VLOOKUP(U685,Store_SRP!B2:N103,13, FALSE)))</f>
      </c>
      <c r="AD685">
        <f>IF(IFERROR(AC685,TRUE)=TRUE, "-","OK")</f>
      </c>
      <c r="AE685">
        <f>IF(IFERROR(VLOOKUP(U685,Store_Showcase!B2:H134,{5}, FALSE), TRUE)=TRUE, IF(IFERROR(VLOOKUP(U685,Store_SRP!B2:H103,{5}, FALSE), TRUE)=TRUE,VLOOKUP(U685,Store_VAM!B2:H271,{5}, FALSE),VLOOKUP(U685,Store_SRP!B2:H103,{5}, FALSE)), VLOOKUP(U685,Store_Showcase!B2:H134,{5}, FALSE))</f>
      </c>
      <c r="AF685">
        <f>IF(IFERROR(VLOOKUP(U685,Store_Showcase!B2:H134,{6}, FALSE), TRUE)=TRUE, IF(IFERROR(VLOOKUP(U685,Store_SRP!B2:H103,{6}, FALSE), TRUE)=TRUE,VLOOKUP(U685,Store_VAM!B2:H271,{6}, FALSE),VLOOKUP(U685,Store_SRP!B2:H103,{6}, FALSE)), VLOOKUP(U685,Store_Showcase!B2:H134,{6}, FALSE))</f>
      </c>
      <c r="AG685">
        <f>VLOOKUP(D685,Sku_Consolidated!A2:R948,18,FALSE)</f>
      </c>
      <c r="AH685">
        <f>VLOOKUP(D685,Sku_Consolidated!A2:S948,19,FALSE)</f>
      </c>
      <c r="AI685">
        <f>VLOOKUP(D685,Sku_Consolidated!A2:T948,20,FALSE)</f>
      </c>
    </row>
    <row r="686" spans="1:35" x14ac:dyDescent="0.25">
      <c r="A686">
        <v>2024</v>
      </c>
      <c r="B686" t="s">
        <v>30</v>
      </c>
      <c r="C686" t="s">
        <v>31</v>
      </c>
      <c r="D686">
        <v>21871</v>
      </c>
      <c r="E686" t="s">
        <v>798</v>
      </c>
      <c r="F686" s="12" t="s">
        <v>154</v>
      </c>
      <c r="G686" s="12" t="s">
        <v>154</v>
      </c>
      <c r="H686" t="s">
        <v>10</v>
      </c>
      <c r="I686" s="13" t="s">
        <v>431</v>
      </c>
      <c r="J686" s="13">
        <f>IF(H686="EA", I686, 0)</f>
      </c>
      <c r="K686" s="13">
        <f>IF(H686="KG", I686, I686 * VLOOKUP(D686,Sku_Consolidated!A2:U948,21,FALSE))</f>
      </c>
      <c r="L686" s="14" t="s">
        <v>36</v>
      </c>
      <c r="M686">
        <v>88</v>
      </c>
      <c r="N686" s="14" t="s">
        <v>1236</v>
      </c>
      <c r="O686" s="14" t="s">
        <v>1237</v>
      </c>
      <c r="P686" s="14" t="s">
        <v>36</v>
      </c>
      <c r="Q686" s="14" t="s">
        <v>1237</v>
      </c>
      <c r="R686">
        <f>IF(IFERROR(VLOOKUP(U686,Store_Showcase!B2:H134,7, FALSE), TRUE)=TRUE, IF(IFERROR(VLOOKUP(U686,Store_SRP!B2:H103,7, FALSE), TRUE)=TRUE,VLOOKUP(U686,Store_VAM!B2:H271,7, FALSE),VLOOKUP(U686,Store_SRP!B2:H103,7, FALSE)), VLOOKUP(U686,Store_Showcase!B2:H134,7, FALSE))</f>
      </c>
      <c r="S686">
        <f>IF(IFERROR(VLOOKUP(U686,Store_Showcase!B2:K134,10, FALSE), TRUE)=TRUE, IF(IFERROR(VLOOKUP(U686,Store_SRP!B2:K103,10, FALSE), TRUE)=TRUE,VLOOKUP(U686,Store_VAM!B2:K271,10, FALSE),VLOOKUP(U686,Store_SRP!B2:K103,10, FALSE)), VLOOKUP(U686,Store_Showcase!B2:K134,10, FALSE))</f>
      </c>
      <c r="T686">
        <f>IF(VLOOKUP(D686,Sku_Consolidated!A2:S948,19,FALSE)="SHOWCASE", VLOOKUP(U686,Store_Showcase!B2:L134,11, FALSE), IF(VLOOKUP(D686,Sku_Consolidated!A2:S948,19,FALSE)="VAM",VLOOKUP(U686,Store_VAM!B2:L271,11, FALSE),VLOOKUP(U686,Store_SRP!B2:L103,11, FALSE)))</f>
      </c>
      <c r="U686" s="14">
        <v>2002</v>
      </c>
      <c r="V686">
        <f>IF(VLOOKUP(D686,Sku_Consolidated!A2:S948,19,FALSE)="SHOWCASE", VLOOKUP(U686,Store_Showcase!B2:C134,2, FALSE), IF(VLOOKUP(D686,Sku_Consolidated!A2:S948,19,FALSE)="VAM",VLOOKUP(U686,Store_VAM!B2:C271,2, FALSE),VLOOKUP(U686,Store_SRP!B2:C103,2, FALSE)))</f>
      </c>
      <c r="W686">
        <f>VLOOKUP(D686,Sku_Consolidated!A2:G948, 7, FALSE)</f>
      </c>
      <c r="X686">
        <f>VLOOKUP(D686,Sku_Consolidated!A2:K948, 11, FALSE)</f>
      </c>
      <c r="Y686">
        <f>VLOOKUP(D686,Sku_Consolidated!A2:H948, 8, FALSE)</f>
      </c>
      <c r="Z686">
        <f>VLOOKUP(D686,Sku_Consolidated!A2:I948, 9, FALSE)</f>
      </c>
      <c r="AA686" t="s">
        <v>41</v>
      </c>
      <c r="AB686">
        <f>VLOOKUP(D686,Sku_Consolidated!A2:E948, {5}, FALSE)</f>
      </c>
      <c r="AC686">
        <f>IF(VLOOKUP(D686,Sku_Consolidated!A2:S948,19,FALSE)="SHOWCASE", VLOOKUP(U686,Store_Showcase!B2:N134,13, FALSE), IF(VLOOKUP(D686,Sku_Consolidated!A2:S948,19,FALSE)="VAM",VLOOKUP(U686,Store_VAM!B2:N271,13, FALSE),VLOOKUP(U686,Store_SRP!B2:N103,13, FALSE)))</f>
      </c>
      <c r="AD686">
        <f>IF(IFERROR(AC686,TRUE)=TRUE, "-","OK")</f>
      </c>
      <c r="AE686">
        <f>IF(IFERROR(VLOOKUP(U686,Store_Showcase!B2:H134,{5}, FALSE), TRUE)=TRUE, IF(IFERROR(VLOOKUP(U686,Store_SRP!B2:H103,{5}, FALSE), TRUE)=TRUE,VLOOKUP(U686,Store_VAM!B2:H271,{5}, FALSE),VLOOKUP(U686,Store_SRP!B2:H103,{5}, FALSE)), VLOOKUP(U686,Store_Showcase!B2:H134,{5}, FALSE))</f>
      </c>
      <c r="AF686">
        <f>IF(IFERROR(VLOOKUP(U686,Store_Showcase!B2:H134,{6}, FALSE), TRUE)=TRUE, IF(IFERROR(VLOOKUP(U686,Store_SRP!B2:H103,{6}, FALSE), TRUE)=TRUE,VLOOKUP(U686,Store_VAM!B2:H271,{6}, FALSE),VLOOKUP(U686,Store_SRP!B2:H103,{6}, FALSE)), VLOOKUP(U686,Store_Showcase!B2:H134,{6}, FALSE))</f>
      </c>
      <c r="AG686">
        <f>VLOOKUP(D686,Sku_Consolidated!A2:R948,18,FALSE)</f>
      </c>
      <c r="AH686">
        <f>VLOOKUP(D686,Sku_Consolidated!A2:S948,19,FALSE)</f>
      </c>
      <c r="AI686">
        <f>VLOOKUP(D686,Sku_Consolidated!A2:T948,20,FALSE)</f>
      </c>
    </row>
    <row r="687" spans="1:35" x14ac:dyDescent="0.25">
      <c r="A687">
        <v>2024</v>
      </c>
      <c r="B687" t="s">
        <v>30</v>
      </c>
      <c r="C687" t="s">
        <v>31</v>
      </c>
      <c r="D687">
        <v>21892</v>
      </c>
      <c r="E687" t="s">
        <v>244</v>
      </c>
      <c r="F687" s="12" t="s">
        <v>154</v>
      </c>
      <c r="G687" s="12" t="s">
        <v>154</v>
      </c>
      <c r="H687" t="s">
        <v>10</v>
      </c>
      <c r="I687" s="13" t="s">
        <v>539</v>
      </c>
      <c r="J687" s="13">
        <f>IF(H687="EA", I687, 0)</f>
      </c>
      <c r="K687" s="13">
        <f>IF(H687="KG", I687, I687 * VLOOKUP(D687,Sku_Consolidated!A2:U948,21,FALSE))</f>
      </c>
      <c r="L687" s="14" t="s">
        <v>36</v>
      </c>
      <c r="M687">
        <v>88</v>
      </c>
      <c r="N687" s="14" t="s">
        <v>1238</v>
      </c>
      <c r="O687" s="14" t="s">
        <v>1239</v>
      </c>
      <c r="P687" s="14" t="s">
        <v>36</v>
      </c>
      <c r="Q687" s="14" t="s">
        <v>1239</v>
      </c>
      <c r="R687">
        <f>IF(IFERROR(VLOOKUP(U687,Store_Showcase!B2:H134,7, FALSE), TRUE)=TRUE, IF(IFERROR(VLOOKUP(U687,Store_SRP!B2:H103,7, FALSE), TRUE)=TRUE,VLOOKUP(U687,Store_VAM!B2:H271,7, FALSE),VLOOKUP(U687,Store_SRP!B2:H103,7, FALSE)), VLOOKUP(U687,Store_Showcase!B2:H134,7, FALSE))</f>
      </c>
      <c r="S687">
        <f>IF(IFERROR(VLOOKUP(U687,Store_Showcase!B2:K134,10, FALSE), TRUE)=TRUE, IF(IFERROR(VLOOKUP(U687,Store_SRP!B2:K103,10, FALSE), TRUE)=TRUE,VLOOKUP(U687,Store_VAM!B2:K271,10, FALSE),VLOOKUP(U687,Store_SRP!B2:K103,10, FALSE)), VLOOKUP(U687,Store_Showcase!B2:K134,10, FALSE))</f>
      </c>
      <c r="T687">
        <f>IF(VLOOKUP(D687,Sku_Consolidated!A2:S948,19,FALSE)="SHOWCASE", VLOOKUP(U687,Store_Showcase!B2:L134,11, FALSE), IF(VLOOKUP(D687,Sku_Consolidated!A2:S948,19,FALSE)="VAM",VLOOKUP(U687,Store_VAM!B2:L271,11, FALSE),VLOOKUP(U687,Store_SRP!B2:L103,11, FALSE)))</f>
      </c>
      <c r="U687" s="14">
        <v>2002</v>
      </c>
      <c r="V687">
        <f>IF(VLOOKUP(D687,Sku_Consolidated!A2:S948,19,FALSE)="SHOWCASE", VLOOKUP(U687,Store_Showcase!B2:C134,2, FALSE), IF(VLOOKUP(D687,Sku_Consolidated!A2:S948,19,FALSE)="VAM",VLOOKUP(U687,Store_VAM!B2:C271,2, FALSE),VLOOKUP(U687,Store_SRP!B2:C103,2, FALSE)))</f>
      </c>
      <c r="W687">
        <f>VLOOKUP(D687,Sku_Consolidated!A2:G948, 7, FALSE)</f>
      </c>
      <c r="X687">
        <f>VLOOKUP(D687,Sku_Consolidated!A2:K948, 11, FALSE)</f>
      </c>
      <c r="Y687">
        <f>VLOOKUP(D687,Sku_Consolidated!A2:H948, 8, FALSE)</f>
      </c>
      <c r="Z687">
        <f>VLOOKUP(D687,Sku_Consolidated!A2:I948, 9, FALSE)</f>
      </c>
      <c r="AA687" t="s">
        <v>41</v>
      </c>
      <c r="AB687">
        <f>VLOOKUP(D687,Sku_Consolidated!A2:E948, {5}, FALSE)</f>
      </c>
      <c r="AC687">
        <f>IF(VLOOKUP(D687,Sku_Consolidated!A2:S948,19,FALSE)="SHOWCASE", VLOOKUP(U687,Store_Showcase!B2:N134,13, FALSE), IF(VLOOKUP(D687,Sku_Consolidated!A2:S948,19,FALSE)="VAM",VLOOKUP(U687,Store_VAM!B2:N271,13, FALSE),VLOOKUP(U687,Store_SRP!B2:N103,13, FALSE)))</f>
      </c>
      <c r="AD687">
        <f>IF(IFERROR(AC687,TRUE)=TRUE, "-","OK")</f>
      </c>
      <c r="AE687">
        <f>IF(IFERROR(VLOOKUP(U687,Store_Showcase!B2:H134,{5}, FALSE), TRUE)=TRUE, IF(IFERROR(VLOOKUP(U687,Store_SRP!B2:H103,{5}, FALSE), TRUE)=TRUE,VLOOKUP(U687,Store_VAM!B2:H271,{5}, FALSE),VLOOKUP(U687,Store_SRP!B2:H103,{5}, FALSE)), VLOOKUP(U687,Store_Showcase!B2:H134,{5}, FALSE))</f>
      </c>
      <c r="AF687">
        <f>IF(IFERROR(VLOOKUP(U687,Store_Showcase!B2:H134,{6}, FALSE), TRUE)=TRUE, IF(IFERROR(VLOOKUP(U687,Store_SRP!B2:H103,{6}, FALSE), TRUE)=TRUE,VLOOKUP(U687,Store_VAM!B2:H271,{6}, FALSE),VLOOKUP(U687,Store_SRP!B2:H103,{6}, FALSE)), VLOOKUP(U687,Store_Showcase!B2:H134,{6}, FALSE))</f>
      </c>
      <c r="AG687">
        <f>VLOOKUP(D687,Sku_Consolidated!A2:R948,18,FALSE)</f>
      </c>
      <c r="AH687">
        <f>VLOOKUP(D687,Sku_Consolidated!A2:S948,19,FALSE)</f>
      </c>
      <c r="AI687">
        <f>VLOOKUP(D687,Sku_Consolidated!A2:T948,20,FALSE)</f>
      </c>
    </row>
    <row r="688" spans="1:35" x14ac:dyDescent="0.25">
      <c r="A688">
        <v>2024</v>
      </c>
      <c r="B688" t="s">
        <v>30</v>
      </c>
      <c r="C688" t="s">
        <v>31</v>
      </c>
      <c r="D688">
        <v>21892</v>
      </c>
      <c r="E688" t="s">
        <v>244</v>
      </c>
      <c r="F688" s="12" t="s">
        <v>154</v>
      </c>
      <c r="G688" s="12" t="s">
        <v>128</v>
      </c>
      <c r="H688" t="s">
        <v>10</v>
      </c>
      <c r="I688" s="13" t="s">
        <v>1240</v>
      </c>
      <c r="J688" s="13">
        <f>IF(H688="EA", I688, 0)</f>
      </c>
      <c r="K688" s="13">
        <f>IF(H688="KG", I688, I688 * VLOOKUP(D688,Sku_Consolidated!A2:U948,21,FALSE))</f>
      </c>
      <c r="L688" s="14" t="s">
        <v>36</v>
      </c>
      <c r="M688">
        <v>88</v>
      </c>
      <c r="N688" s="14" t="s">
        <v>1241</v>
      </c>
      <c r="O688" s="14" t="s">
        <v>1242</v>
      </c>
      <c r="P688" s="14" t="s">
        <v>36</v>
      </c>
      <c r="Q688" s="14" t="s">
        <v>1242</v>
      </c>
      <c r="R688">
        <f>IF(IFERROR(VLOOKUP(U688,Store_Showcase!B2:H134,7, FALSE), TRUE)=TRUE, IF(IFERROR(VLOOKUP(U688,Store_SRP!B2:H103,7, FALSE), TRUE)=TRUE,VLOOKUP(U688,Store_VAM!B2:H271,7, FALSE),VLOOKUP(U688,Store_SRP!B2:H103,7, FALSE)), VLOOKUP(U688,Store_Showcase!B2:H134,7, FALSE))</f>
      </c>
      <c r="S688">
        <f>IF(IFERROR(VLOOKUP(U688,Store_Showcase!B2:K134,10, FALSE), TRUE)=TRUE, IF(IFERROR(VLOOKUP(U688,Store_SRP!B2:K103,10, FALSE), TRUE)=TRUE,VLOOKUP(U688,Store_VAM!B2:K271,10, FALSE),VLOOKUP(U688,Store_SRP!B2:K103,10, FALSE)), VLOOKUP(U688,Store_Showcase!B2:K134,10, FALSE))</f>
      </c>
      <c r="T688">
        <f>IF(VLOOKUP(D688,Sku_Consolidated!A2:S948,19,FALSE)="SHOWCASE", VLOOKUP(U688,Store_Showcase!B2:L134,11, FALSE), IF(VLOOKUP(D688,Sku_Consolidated!A2:S948,19,FALSE)="VAM",VLOOKUP(U688,Store_VAM!B2:L271,11, FALSE),VLOOKUP(U688,Store_SRP!B2:L103,11, FALSE)))</f>
      </c>
      <c r="U688" s="14">
        <v>2002</v>
      </c>
      <c r="V688">
        <f>IF(VLOOKUP(D688,Sku_Consolidated!A2:S948,19,FALSE)="SHOWCASE", VLOOKUP(U688,Store_Showcase!B2:C134,2, FALSE), IF(VLOOKUP(D688,Sku_Consolidated!A2:S948,19,FALSE)="VAM",VLOOKUP(U688,Store_VAM!B2:C271,2, FALSE),VLOOKUP(U688,Store_SRP!B2:C103,2, FALSE)))</f>
      </c>
      <c r="W688">
        <f>VLOOKUP(D688,Sku_Consolidated!A2:G948, 7, FALSE)</f>
      </c>
      <c r="X688">
        <f>VLOOKUP(D688,Sku_Consolidated!A2:K948, 11, FALSE)</f>
      </c>
      <c r="Y688">
        <f>VLOOKUP(D688,Sku_Consolidated!A2:H948, 8, FALSE)</f>
      </c>
      <c r="Z688">
        <f>VLOOKUP(D688,Sku_Consolidated!A2:I948, 9, FALSE)</f>
      </c>
      <c r="AA688" t="s">
        <v>41</v>
      </c>
      <c r="AB688">
        <f>VLOOKUP(D688,Sku_Consolidated!A2:E948, {5}, FALSE)</f>
      </c>
      <c r="AC688">
        <f>IF(VLOOKUP(D688,Sku_Consolidated!A2:S948,19,FALSE)="SHOWCASE", VLOOKUP(U688,Store_Showcase!B2:N134,13, FALSE), IF(VLOOKUP(D688,Sku_Consolidated!A2:S948,19,FALSE)="VAM",VLOOKUP(U688,Store_VAM!B2:N271,13, FALSE),VLOOKUP(U688,Store_SRP!B2:N103,13, FALSE)))</f>
      </c>
      <c r="AD688">
        <f>IF(IFERROR(AC688,TRUE)=TRUE, "-","OK")</f>
      </c>
      <c r="AE688">
        <f>IF(IFERROR(VLOOKUP(U688,Store_Showcase!B2:H134,{5}, FALSE), TRUE)=TRUE, IF(IFERROR(VLOOKUP(U688,Store_SRP!B2:H103,{5}, FALSE), TRUE)=TRUE,VLOOKUP(U688,Store_VAM!B2:H271,{5}, FALSE),VLOOKUP(U688,Store_SRP!B2:H103,{5}, FALSE)), VLOOKUP(U688,Store_Showcase!B2:H134,{5}, FALSE))</f>
      </c>
      <c r="AF688">
        <f>IF(IFERROR(VLOOKUP(U688,Store_Showcase!B2:H134,{6}, FALSE), TRUE)=TRUE, IF(IFERROR(VLOOKUP(U688,Store_SRP!B2:H103,{6}, FALSE), TRUE)=TRUE,VLOOKUP(U688,Store_VAM!B2:H271,{6}, FALSE),VLOOKUP(U688,Store_SRP!B2:H103,{6}, FALSE)), VLOOKUP(U688,Store_Showcase!B2:H134,{6}, FALSE))</f>
      </c>
      <c r="AG688">
        <f>VLOOKUP(D688,Sku_Consolidated!A2:R948,18,FALSE)</f>
      </c>
      <c r="AH688">
        <f>VLOOKUP(D688,Sku_Consolidated!A2:S948,19,FALSE)</f>
      </c>
      <c r="AI688">
        <f>VLOOKUP(D688,Sku_Consolidated!A2:T948,20,FALSE)</f>
      </c>
    </row>
    <row r="689" spans="1:35" x14ac:dyDescent="0.25">
      <c r="A689">
        <v>2024</v>
      </c>
      <c r="B689" t="s">
        <v>30</v>
      </c>
      <c r="C689" t="s">
        <v>31</v>
      </c>
      <c r="D689">
        <v>21825</v>
      </c>
      <c r="E689" t="s">
        <v>206</v>
      </c>
      <c r="F689" s="12" t="s">
        <v>128</v>
      </c>
      <c r="G689" s="12" t="s">
        <v>128</v>
      </c>
      <c r="H689" t="s">
        <v>10</v>
      </c>
      <c r="I689" s="13" t="s">
        <v>491</v>
      </c>
      <c r="J689" s="13">
        <f>IF(H689="EA", I689, 0)</f>
      </c>
      <c r="K689" s="13">
        <f>IF(H689="KG", I689, I689 * VLOOKUP(D689,Sku_Consolidated!A2:U948,21,FALSE))</f>
      </c>
      <c r="L689" s="14" t="s">
        <v>36</v>
      </c>
      <c r="M689">
        <v>88</v>
      </c>
      <c r="N689" s="14" t="s">
        <v>492</v>
      </c>
      <c r="O689" s="14" t="s">
        <v>493</v>
      </c>
      <c r="P689" s="14" t="s">
        <v>36</v>
      </c>
      <c r="Q689" s="14" t="s">
        <v>493</v>
      </c>
      <c r="R689">
        <f>IF(IFERROR(VLOOKUP(U689,Store_Showcase!B2:H134,7, FALSE), TRUE)=TRUE, IF(IFERROR(VLOOKUP(U689,Store_SRP!B2:H103,7, FALSE), TRUE)=TRUE,VLOOKUP(U689,Store_VAM!B2:H271,7, FALSE),VLOOKUP(U689,Store_SRP!B2:H103,7, FALSE)), VLOOKUP(U689,Store_Showcase!B2:H134,7, FALSE))</f>
      </c>
      <c r="S689">
        <f>IF(IFERROR(VLOOKUP(U689,Store_Showcase!B2:K134,10, FALSE), TRUE)=TRUE, IF(IFERROR(VLOOKUP(U689,Store_SRP!B2:K103,10, FALSE), TRUE)=TRUE,VLOOKUP(U689,Store_VAM!B2:K271,10, FALSE),VLOOKUP(U689,Store_SRP!B2:K103,10, FALSE)), VLOOKUP(U689,Store_Showcase!B2:K134,10, FALSE))</f>
      </c>
      <c r="T689">
        <f>IF(VLOOKUP(D689,Sku_Consolidated!A2:S948,19,FALSE)="SHOWCASE", VLOOKUP(U689,Store_Showcase!B2:L134,11, FALSE), IF(VLOOKUP(D689,Sku_Consolidated!A2:S948,19,FALSE)="VAM",VLOOKUP(U689,Store_VAM!B2:L271,11, FALSE),VLOOKUP(U689,Store_SRP!B2:L103,11, FALSE)))</f>
      </c>
      <c r="U689" s="14">
        <v>2002</v>
      </c>
      <c r="V689">
        <f>IF(VLOOKUP(D689,Sku_Consolidated!A2:S948,19,FALSE)="SHOWCASE", VLOOKUP(U689,Store_Showcase!B2:C134,2, FALSE), IF(VLOOKUP(D689,Sku_Consolidated!A2:S948,19,FALSE)="VAM",VLOOKUP(U689,Store_VAM!B2:C271,2, FALSE),VLOOKUP(U689,Store_SRP!B2:C103,2, FALSE)))</f>
      </c>
      <c r="W689">
        <f>VLOOKUP(D689,Sku_Consolidated!A2:G948, 7, FALSE)</f>
      </c>
      <c r="X689">
        <f>VLOOKUP(D689,Sku_Consolidated!A2:K948, 11, FALSE)</f>
      </c>
      <c r="Y689">
        <f>VLOOKUP(D689,Sku_Consolidated!A2:H948, 8, FALSE)</f>
      </c>
      <c r="Z689">
        <f>VLOOKUP(D689,Sku_Consolidated!A2:I948, 9, FALSE)</f>
      </c>
      <c r="AA689" t="s">
        <v>41</v>
      </c>
      <c r="AB689">
        <f>VLOOKUP(D689,Sku_Consolidated!A2:E948, {5}, FALSE)</f>
      </c>
      <c r="AC689">
        <f>IF(VLOOKUP(D689,Sku_Consolidated!A2:S948,19,FALSE)="SHOWCASE", VLOOKUP(U689,Store_Showcase!B2:N134,13, FALSE), IF(VLOOKUP(D689,Sku_Consolidated!A2:S948,19,FALSE)="VAM",VLOOKUP(U689,Store_VAM!B2:N271,13, FALSE),VLOOKUP(U689,Store_SRP!B2:N103,13, FALSE)))</f>
      </c>
      <c r="AD689">
        <f>IF(IFERROR(AC689,TRUE)=TRUE, "-","OK")</f>
      </c>
      <c r="AE689">
        <f>IF(IFERROR(VLOOKUP(U689,Store_Showcase!B2:H134,{5}, FALSE), TRUE)=TRUE, IF(IFERROR(VLOOKUP(U689,Store_SRP!B2:H103,{5}, FALSE), TRUE)=TRUE,VLOOKUP(U689,Store_VAM!B2:H271,{5}, FALSE),VLOOKUP(U689,Store_SRP!B2:H103,{5}, FALSE)), VLOOKUP(U689,Store_Showcase!B2:H134,{5}, FALSE))</f>
      </c>
      <c r="AF689">
        <f>IF(IFERROR(VLOOKUP(U689,Store_Showcase!B2:H134,{6}, FALSE), TRUE)=TRUE, IF(IFERROR(VLOOKUP(U689,Store_SRP!B2:H103,{6}, FALSE), TRUE)=TRUE,VLOOKUP(U689,Store_VAM!B2:H271,{6}, FALSE),VLOOKUP(U689,Store_SRP!B2:H103,{6}, FALSE)), VLOOKUP(U689,Store_Showcase!B2:H134,{6}, FALSE))</f>
      </c>
      <c r="AG689">
        <f>VLOOKUP(D689,Sku_Consolidated!A2:R948,18,FALSE)</f>
      </c>
      <c r="AH689">
        <f>VLOOKUP(D689,Sku_Consolidated!A2:S948,19,FALSE)</f>
      </c>
      <c r="AI689">
        <f>VLOOKUP(D689,Sku_Consolidated!A2:T948,20,FALSE)</f>
      </c>
    </row>
    <row r="690" spans="1:35" x14ac:dyDescent="0.25">
      <c r="A690">
        <v>2024</v>
      </c>
      <c r="B690" t="s">
        <v>30</v>
      </c>
      <c r="C690" t="s">
        <v>31</v>
      </c>
      <c r="D690">
        <v>21826</v>
      </c>
      <c r="E690" t="s">
        <v>416</v>
      </c>
      <c r="F690" s="12" t="s">
        <v>128</v>
      </c>
      <c r="G690" s="12" t="s">
        <v>128</v>
      </c>
      <c r="H690" t="s">
        <v>10</v>
      </c>
      <c r="I690" s="13" t="s">
        <v>233</v>
      </c>
      <c r="J690" s="13">
        <f>IF(H690="EA", I690, 0)</f>
      </c>
      <c r="K690" s="13">
        <f>IF(H690="KG", I690, I690 * VLOOKUP(D690,Sku_Consolidated!A2:U948,21,FALSE))</f>
      </c>
      <c r="L690" s="14" t="s">
        <v>36</v>
      </c>
      <c r="M690">
        <v>88</v>
      </c>
      <c r="N690" s="14" t="s">
        <v>1243</v>
      </c>
      <c r="O690" s="14" t="s">
        <v>1244</v>
      </c>
      <c r="P690" s="14" t="s">
        <v>36</v>
      </c>
      <c r="Q690" s="14" t="s">
        <v>1244</v>
      </c>
      <c r="R690">
        <f>IF(IFERROR(VLOOKUP(U690,Store_Showcase!B2:H134,7, FALSE), TRUE)=TRUE, IF(IFERROR(VLOOKUP(U690,Store_SRP!B2:H103,7, FALSE), TRUE)=TRUE,VLOOKUP(U690,Store_VAM!B2:H271,7, FALSE),VLOOKUP(U690,Store_SRP!B2:H103,7, FALSE)), VLOOKUP(U690,Store_Showcase!B2:H134,7, FALSE))</f>
      </c>
      <c r="S690">
        <f>IF(IFERROR(VLOOKUP(U690,Store_Showcase!B2:K134,10, FALSE), TRUE)=TRUE, IF(IFERROR(VLOOKUP(U690,Store_SRP!B2:K103,10, FALSE), TRUE)=TRUE,VLOOKUP(U690,Store_VAM!B2:K271,10, FALSE),VLOOKUP(U690,Store_SRP!B2:K103,10, FALSE)), VLOOKUP(U690,Store_Showcase!B2:K134,10, FALSE))</f>
      </c>
      <c r="T690">
        <f>IF(VLOOKUP(D690,Sku_Consolidated!A2:S948,19,FALSE)="SHOWCASE", VLOOKUP(U690,Store_Showcase!B2:L134,11, FALSE), IF(VLOOKUP(D690,Sku_Consolidated!A2:S948,19,FALSE)="VAM",VLOOKUP(U690,Store_VAM!B2:L271,11, FALSE),VLOOKUP(U690,Store_SRP!B2:L103,11, FALSE)))</f>
      </c>
      <c r="U690" s="14">
        <v>2002</v>
      </c>
      <c r="V690">
        <f>IF(VLOOKUP(D690,Sku_Consolidated!A2:S948,19,FALSE)="SHOWCASE", VLOOKUP(U690,Store_Showcase!B2:C134,2, FALSE), IF(VLOOKUP(D690,Sku_Consolidated!A2:S948,19,FALSE)="VAM",VLOOKUP(U690,Store_VAM!B2:C271,2, FALSE),VLOOKUP(U690,Store_SRP!B2:C103,2, FALSE)))</f>
      </c>
      <c r="W690">
        <f>VLOOKUP(D690,Sku_Consolidated!A2:G948, 7, FALSE)</f>
      </c>
      <c r="X690">
        <f>VLOOKUP(D690,Sku_Consolidated!A2:K948, 11, FALSE)</f>
      </c>
      <c r="Y690">
        <f>VLOOKUP(D690,Sku_Consolidated!A2:H948, 8, FALSE)</f>
      </c>
      <c r="Z690">
        <f>VLOOKUP(D690,Sku_Consolidated!A2:I948, 9, FALSE)</f>
      </c>
      <c r="AA690" t="s">
        <v>41</v>
      </c>
      <c r="AB690">
        <f>VLOOKUP(D690,Sku_Consolidated!A2:E948, {5}, FALSE)</f>
      </c>
      <c r="AC690">
        <f>IF(VLOOKUP(D690,Sku_Consolidated!A2:S948,19,FALSE)="SHOWCASE", VLOOKUP(U690,Store_Showcase!B2:N134,13, FALSE), IF(VLOOKUP(D690,Sku_Consolidated!A2:S948,19,FALSE)="VAM",VLOOKUP(U690,Store_VAM!B2:N271,13, FALSE),VLOOKUP(U690,Store_SRP!B2:N103,13, FALSE)))</f>
      </c>
      <c r="AD690">
        <f>IF(IFERROR(AC690,TRUE)=TRUE, "-","OK")</f>
      </c>
      <c r="AE690">
        <f>IF(IFERROR(VLOOKUP(U690,Store_Showcase!B2:H134,{5}, FALSE), TRUE)=TRUE, IF(IFERROR(VLOOKUP(U690,Store_SRP!B2:H103,{5}, FALSE), TRUE)=TRUE,VLOOKUP(U690,Store_VAM!B2:H271,{5}, FALSE),VLOOKUP(U690,Store_SRP!B2:H103,{5}, FALSE)), VLOOKUP(U690,Store_Showcase!B2:H134,{5}, FALSE))</f>
      </c>
      <c r="AF690">
        <f>IF(IFERROR(VLOOKUP(U690,Store_Showcase!B2:H134,{6}, FALSE), TRUE)=TRUE, IF(IFERROR(VLOOKUP(U690,Store_SRP!B2:H103,{6}, FALSE), TRUE)=TRUE,VLOOKUP(U690,Store_VAM!B2:H271,{6}, FALSE),VLOOKUP(U690,Store_SRP!B2:H103,{6}, FALSE)), VLOOKUP(U690,Store_Showcase!B2:H134,{6}, FALSE))</f>
      </c>
      <c r="AG690">
        <f>VLOOKUP(D690,Sku_Consolidated!A2:R948,18,FALSE)</f>
      </c>
      <c r="AH690">
        <f>VLOOKUP(D690,Sku_Consolidated!A2:S948,19,FALSE)</f>
      </c>
      <c r="AI690">
        <f>VLOOKUP(D690,Sku_Consolidated!A2:T948,20,FALSE)</f>
      </c>
    </row>
    <row r="691" spans="1:35" x14ac:dyDescent="0.25">
      <c r="A691">
        <v>2024</v>
      </c>
      <c r="B691" t="s">
        <v>30</v>
      </c>
      <c r="C691" t="s">
        <v>31</v>
      </c>
      <c r="D691">
        <v>21832</v>
      </c>
      <c r="E691" t="s">
        <v>264</v>
      </c>
      <c r="F691" s="12" t="s">
        <v>128</v>
      </c>
      <c r="G691" s="12" t="s">
        <v>128</v>
      </c>
      <c r="H691" t="s">
        <v>10</v>
      </c>
      <c r="I691" s="13" t="s">
        <v>1177</v>
      </c>
      <c r="J691" s="13">
        <f>IF(H691="EA", I691, 0)</f>
      </c>
      <c r="K691" s="13">
        <f>IF(H691="KG", I691, I691 * VLOOKUP(D691,Sku_Consolidated!A2:U948,21,FALSE))</f>
      </c>
      <c r="L691" s="14" t="s">
        <v>36</v>
      </c>
      <c r="M691">
        <v>88</v>
      </c>
      <c r="N691" s="14" t="s">
        <v>1245</v>
      </c>
      <c r="O691" s="14" t="s">
        <v>1246</v>
      </c>
      <c r="P691" s="14" t="s">
        <v>36</v>
      </c>
      <c r="Q691" s="14" t="s">
        <v>1246</v>
      </c>
      <c r="R691">
        <f>IF(IFERROR(VLOOKUP(U691,Store_Showcase!B2:H134,7, FALSE), TRUE)=TRUE, IF(IFERROR(VLOOKUP(U691,Store_SRP!B2:H103,7, FALSE), TRUE)=TRUE,VLOOKUP(U691,Store_VAM!B2:H271,7, FALSE),VLOOKUP(U691,Store_SRP!B2:H103,7, FALSE)), VLOOKUP(U691,Store_Showcase!B2:H134,7, FALSE))</f>
      </c>
      <c r="S691">
        <f>IF(IFERROR(VLOOKUP(U691,Store_Showcase!B2:K134,10, FALSE), TRUE)=TRUE, IF(IFERROR(VLOOKUP(U691,Store_SRP!B2:K103,10, FALSE), TRUE)=TRUE,VLOOKUP(U691,Store_VAM!B2:K271,10, FALSE),VLOOKUP(U691,Store_SRP!B2:K103,10, FALSE)), VLOOKUP(U691,Store_Showcase!B2:K134,10, FALSE))</f>
      </c>
      <c r="T691">
        <f>IF(VLOOKUP(D691,Sku_Consolidated!A2:S948,19,FALSE)="SHOWCASE", VLOOKUP(U691,Store_Showcase!B2:L134,11, FALSE), IF(VLOOKUP(D691,Sku_Consolidated!A2:S948,19,FALSE)="VAM",VLOOKUP(U691,Store_VAM!B2:L271,11, FALSE),VLOOKUP(U691,Store_SRP!B2:L103,11, FALSE)))</f>
      </c>
      <c r="U691" s="14">
        <v>2002</v>
      </c>
      <c r="V691">
        <f>IF(VLOOKUP(D691,Sku_Consolidated!A2:S948,19,FALSE)="SHOWCASE", VLOOKUP(U691,Store_Showcase!B2:C134,2, FALSE), IF(VLOOKUP(D691,Sku_Consolidated!A2:S948,19,FALSE)="VAM",VLOOKUP(U691,Store_VAM!B2:C271,2, FALSE),VLOOKUP(U691,Store_SRP!B2:C103,2, FALSE)))</f>
      </c>
      <c r="W691">
        <f>VLOOKUP(D691,Sku_Consolidated!A2:G948, 7, FALSE)</f>
      </c>
      <c r="X691">
        <f>VLOOKUP(D691,Sku_Consolidated!A2:K948, 11, FALSE)</f>
      </c>
      <c r="Y691">
        <f>VLOOKUP(D691,Sku_Consolidated!A2:H948, 8, FALSE)</f>
      </c>
      <c r="Z691">
        <f>VLOOKUP(D691,Sku_Consolidated!A2:I948, 9, FALSE)</f>
      </c>
      <c r="AA691" t="s">
        <v>41</v>
      </c>
      <c r="AB691">
        <f>VLOOKUP(D691,Sku_Consolidated!A2:E948, {5}, FALSE)</f>
      </c>
      <c r="AC691">
        <f>IF(VLOOKUP(D691,Sku_Consolidated!A2:S948,19,FALSE)="SHOWCASE", VLOOKUP(U691,Store_Showcase!B2:N134,13, FALSE), IF(VLOOKUP(D691,Sku_Consolidated!A2:S948,19,FALSE)="VAM",VLOOKUP(U691,Store_VAM!B2:N271,13, FALSE),VLOOKUP(U691,Store_SRP!B2:N103,13, FALSE)))</f>
      </c>
      <c r="AD691">
        <f>IF(IFERROR(AC691,TRUE)=TRUE, "-","OK")</f>
      </c>
      <c r="AE691">
        <f>IF(IFERROR(VLOOKUP(U691,Store_Showcase!B2:H134,{5}, FALSE), TRUE)=TRUE, IF(IFERROR(VLOOKUP(U691,Store_SRP!B2:H103,{5}, FALSE), TRUE)=TRUE,VLOOKUP(U691,Store_VAM!B2:H271,{5}, FALSE),VLOOKUP(U691,Store_SRP!B2:H103,{5}, FALSE)), VLOOKUP(U691,Store_Showcase!B2:H134,{5}, FALSE))</f>
      </c>
      <c r="AF691">
        <f>IF(IFERROR(VLOOKUP(U691,Store_Showcase!B2:H134,{6}, FALSE), TRUE)=TRUE, IF(IFERROR(VLOOKUP(U691,Store_SRP!B2:H103,{6}, FALSE), TRUE)=TRUE,VLOOKUP(U691,Store_VAM!B2:H271,{6}, FALSE),VLOOKUP(U691,Store_SRP!B2:H103,{6}, FALSE)), VLOOKUP(U691,Store_Showcase!B2:H134,{6}, FALSE))</f>
      </c>
      <c r="AG691">
        <f>VLOOKUP(D691,Sku_Consolidated!A2:R948,18,FALSE)</f>
      </c>
      <c r="AH691">
        <f>VLOOKUP(D691,Sku_Consolidated!A2:S948,19,FALSE)</f>
      </c>
      <c r="AI691">
        <f>VLOOKUP(D691,Sku_Consolidated!A2:T948,20,FALSE)</f>
      </c>
    </row>
    <row r="692" spans="1:35" x14ac:dyDescent="0.25">
      <c r="A692">
        <v>2024</v>
      </c>
      <c r="B692" t="s">
        <v>30</v>
      </c>
      <c r="C692" t="s">
        <v>31</v>
      </c>
      <c r="D692">
        <v>21834</v>
      </c>
      <c r="E692" t="s">
        <v>216</v>
      </c>
      <c r="F692" s="12" t="s">
        <v>128</v>
      </c>
      <c r="G692" s="12" t="s">
        <v>128</v>
      </c>
      <c r="H692" t="s">
        <v>10</v>
      </c>
      <c r="I692" s="13" t="s">
        <v>1247</v>
      </c>
      <c r="J692" s="13">
        <f>IF(H692="EA", I692, 0)</f>
      </c>
      <c r="K692" s="13">
        <f>IF(H692="KG", I692, I692 * VLOOKUP(D692,Sku_Consolidated!A2:U948,21,FALSE))</f>
      </c>
      <c r="L692" s="14" t="s">
        <v>36</v>
      </c>
      <c r="M692">
        <v>88</v>
      </c>
      <c r="N692" s="14" t="s">
        <v>1248</v>
      </c>
      <c r="O692" s="14" t="s">
        <v>1249</v>
      </c>
      <c r="P692" s="14" t="s">
        <v>36</v>
      </c>
      <c r="Q692" s="14" t="s">
        <v>1249</v>
      </c>
      <c r="R692">
        <f>IF(IFERROR(VLOOKUP(U692,Store_Showcase!B2:H134,7, FALSE), TRUE)=TRUE, IF(IFERROR(VLOOKUP(U692,Store_SRP!B2:H103,7, FALSE), TRUE)=TRUE,VLOOKUP(U692,Store_VAM!B2:H271,7, FALSE),VLOOKUP(U692,Store_SRP!B2:H103,7, FALSE)), VLOOKUP(U692,Store_Showcase!B2:H134,7, FALSE))</f>
      </c>
      <c r="S692">
        <f>IF(IFERROR(VLOOKUP(U692,Store_Showcase!B2:K134,10, FALSE), TRUE)=TRUE, IF(IFERROR(VLOOKUP(U692,Store_SRP!B2:K103,10, FALSE), TRUE)=TRUE,VLOOKUP(U692,Store_VAM!B2:K271,10, FALSE),VLOOKUP(U692,Store_SRP!B2:K103,10, FALSE)), VLOOKUP(U692,Store_Showcase!B2:K134,10, FALSE))</f>
      </c>
      <c r="T692">
        <f>IF(VLOOKUP(D692,Sku_Consolidated!A2:S948,19,FALSE)="SHOWCASE", VLOOKUP(U692,Store_Showcase!B2:L134,11, FALSE), IF(VLOOKUP(D692,Sku_Consolidated!A2:S948,19,FALSE)="VAM",VLOOKUP(U692,Store_VAM!B2:L271,11, FALSE),VLOOKUP(U692,Store_SRP!B2:L103,11, FALSE)))</f>
      </c>
      <c r="U692" s="14">
        <v>2002</v>
      </c>
      <c r="V692">
        <f>IF(VLOOKUP(D692,Sku_Consolidated!A2:S948,19,FALSE)="SHOWCASE", VLOOKUP(U692,Store_Showcase!B2:C134,2, FALSE), IF(VLOOKUP(D692,Sku_Consolidated!A2:S948,19,FALSE)="VAM",VLOOKUP(U692,Store_VAM!B2:C271,2, FALSE),VLOOKUP(U692,Store_SRP!B2:C103,2, FALSE)))</f>
      </c>
      <c r="W692">
        <f>VLOOKUP(D692,Sku_Consolidated!A2:G948, 7, FALSE)</f>
      </c>
      <c r="X692">
        <f>VLOOKUP(D692,Sku_Consolidated!A2:K948, 11, FALSE)</f>
      </c>
      <c r="Y692">
        <f>VLOOKUP(D692,Sku_Consolidated!A2:H948, 8, FALSE)</f>
      </c>
      <c r="Z692">
        <f>VLOOKUP(D692,Sku_Consolidated!A2:I948, 9, FALSE)</f>
      </c>
      <c r="AA692" t="s">
        <v>41</v>
      </c>
      <c r="AB692">
        <f>VLOOKUP(D692,Sku_Consolidated!A2:E948, {5}, FALSE)</f>
      </c>
      <c r="AC692">
        <f>IF(VLOOKUP(D692,Sku_Consolidated!A2:S948,19,FALSE)="SHOWCASE", VLOOKUP(U692,Store_Showcase!B2:N134,13, FALSE), IF(VLOOKUP(D692,Sku_Consolidated!A2:S948,19,FALSE)="VAM",VLOOKUP(U692,Store_VAM!B2:N271,13, FALSE),VLOOKUP(U692,Store_SRP!B2:N103,13, FALSE)))</f>
      </c>
      <c r="AD692">
        <f>IF(IFERROR(AC692,TRUE)=TRUE, "-","OK")</f>
      </c>
      <c r="AE692">
        <f>IF(IFERROR(VLOOKUP(U692,Store_Showcase!B2:H134,{5}, FALSE), TRUE)=TRUE, IF(IFERROR(VLOOKUP(U692,Store_SRP!B2:H103,{5}, FALSE), TRUE)=TRUE,VLOOKUP(U692,Store_VAM!B2:H271,{5}, FALSE),VLOOKUP(U692,Store_SRP!B2:H103,{5}, FALSE)), VLOOKUP(U692,Store_Showcase!B2:H134,{5}, FALSE))</f>
      </c>
      <c r="AF692">
        <f>IF(IFERROR(VLOOKUP(U692,Store_Showcase!B2:H134,{6}, FALSE), TRUE)=TRUE, IF(IFERROR(VLOOKUP(U692,Store_SRP!B2:H103,{6}, FALSE), TRUE)=TRUE,VLOOKUP(U692,Store_VAM!B2:H271,{6}, FALSE),VLOOKUP(U692,Store_SRP!B2:H103,{6}, FALSE)), VLOOKUP(U692,Store_Showcase!B2:H134,{6}, FALSE))</f>
      </c>
      <c r="AG692">
        <f>VLOOKUP(D692,Sku_Consolidated!A2:R948,18,FALSE)</f>
      </c>
      <c r="AH692">
        <f>VLOOKUP(D692,Sku_Consolidated!A2:S948,19,FALSE)</f>
      </c>
      <c r="AI692">
        <f>VLOOKUP(D692,Sku_Consolidated!A2:T948,20,FALSE)</f>
      </c>
    </row>
    <row r="693" spans="1:35" x14ac:dyDescent="0.25">
      <c r="A693">
        <v>2024</v>
      </c>
      <c r="B693" t="s">
        <v>30</v>
      </c>
      <c r="C693" t="s">
        <v>31</v>
      </c>
      <c r="D693">
        <v>21837</v>
      </c>
      <c r="E693" t="s">
        <v>271</v>
      </c>
      <c r="F693" s="12" t="s">
        <v>128</v>
      </c>
      <c r="G693" s="12" t="s">
        <v>128</v>
      </c>
      <c r="H693" t="s">
        <v>10</v>
      </c>
      <c r="I693" s="13" t="s">
        <v>946</v>
      </c>
      <c r="J693" s="13">
        <f>IF(H693="EA", I693, 0)</f>
      </c>
      <c r="K693" s="13">
        <f>IF(H693="KG", I693, I693 * VLOOKUP(D693,Sku_Consolidated!A2:U948,21,FALSE))</f>
      </c>
      <c r="L693" s="14" t="s">
        <v>36</v>
      </c>
      <c r="M693">
        <v>88</v>
      </c>
      <c r="N693" s="14" t="s">
        <v>1250</v>
      </c>
      <c r="O693" s="14" t="s">
        <v>1251</v>
      </c>
      <c r="P693" s="14" t="s">
        <v>36</v>
      </c>
      <c r="Q693" s="14" t="s">
        <v>1251</v>
      </c>
      <c r="R693">
        <f>IF(IFERROR(VLOOKUP(U693,Store_Showcase!B2:H134,7, FALSE), TRUE)=TRUE, IF(IFERROR(VLOOKUP(U693,Store_SRP!B2:H103,7, FALSE), TRUE)=TRUE,VLOOKUP(U693,Store_VAM!B2:H271,7, FALSE),VLOOKUP(U693,Store_SRP!B2:H103,7, FALSE)), VLOOKUP(U693,Store_Showcase!B2:H134,7, FALSE))</f>
      </c>
      <c r="S693">
        <f>IF(IFERROR(VLOOKUP(U693,Store_Showcase!B2:K134,10, FALSE), TRUE)=TRUE, IF(IFERROR(VLOOKUP(U693,Store_SRP!B2:K103,10, FALSE), TRUE)=TRUE,VLOOKUP(U693,Store_VAM!B2:K271,10, FALSE),VLOOKUP(U693,Store_SRP!B2:K103,10, FALSE)), VLOOKUP(U693,Store_Showcase!B2:K134,10, FALSE))</f>
      </c>
      <c r="T693">
        <f>IF(VLOOKUP(D693,Sku_Consolidated!A2:S948,19,FALSE)="SHOWCASE", VLOOKUP(U693,Store_Showcase!B2:L134,11, FALSE), IF(VLOOKUP(D693,Sku_Consolidated!A2:S948,19,FALSE)="VAM",VLOOKUP(U693,Store_VAM!B2:L271,11, FALSE),VLOOKUP(U693,Store_SRP!B2:L103,11, FALSE)))</f>
      </c>
      <c r="U693" s="14">
        <v>2002</v>
      </c>
      <c r="V693">
        <f>IF(VLOOKUP(D693,Sku_Consolidated!A2:S948,19,FALSE)="SHOWCASE", VLOOKUP(U693,Store_Showcase!B2:C134,2, FALSE), IF(VLOOKUP(D693,Sku_Consolidated!A2:S948,19,FALSE)="VAM",VLOOKUP(U693,Store_VAM!B2:C271,2, FALSE),VLOOKUP(U693,Store_SRP!B2:C103,2, FALSE)))</f>
      </c>
      <c r="W693">
        <f>VLOOKUP(D693,Sku_Consolidated!A2:G948, 7, FALSE)</f>
      </c>
      <c r="X693">
        <f>VLOOKUP(D693,Sku_Consolidated!A2:K948, 11, FALSE)</f>
      </c>
      <c r="Y693">
        <f>VLOOKUP(D693,Sku_Consolidated!A2:H948, 8, FALSE)</f>
      </c>
      <c r="Z693">
        <f>VLOOKUP(D693,Sku_Consolidated!A2:I948, 9, FALSE)</f>
      </c>
      <c r="AA693" t="s">
        <v>41</v>
      </c>
      <c r="AB693">
        <f>VLOOKUP(D693,Sku_Consolidated!A2:E948, {5}, FALSE)</f>
      </c>
      <c r="AC693">
        <f>IF(VLOOKUP(D693,Sku_Consolidated!A2:S948,19,FALSE)="SHOWCASE", VLOOKUP(U693,Store_Showcase!B2:N134,13, FALSE), IF(VLOOKUP(D693,Sku_Consolidated!A2:S948,19,FALSE)="VAM",VLOOKUP(U693,Store_VAM!B2:N271,13, FALSE),VLOOKUP(U693,Store_SRP!B2:N103,13, FALSE)))</f>
      </c>
      <c r="AD693">
        <f>IF(IFERROR(AC693,TRUE)=TRUE, "-","OK")</f>
      </c>
      <c r="AE693">
        <f>IF(IFERROR(VLOOKUP(U693,Store_Showcase!B2:H134,{5}, FALSE), TRUE)=TRUE, IF(IFERROR(VLOOKUP(U693,Store_SRP!B2:H103,{5}, FALSE), TRUE)=TRUE,VLOOKUP(U693,Store_VAM!B2:H271,{5}, FALSE),VLOOKUP(U693,Store_SRP!B2:H103,{5}, FALSE)), VLOOKUP(U693,Store_Showcase!B2:H134,{5}, FALSE))</f>
      </c>
      <c r="AF693">
        <f>IF(IFERROR(VLOOKUP(U693,Store_Showcase!B2:H134,{6}, FALSE), TRUE)=TRUE, IF(IFERROR(VLOOKUP(U693,Store_SRP!B2:H103,{6}, FALSE), TRUE)=TRUE,VLOOKUP(U693,Store_VAM!B2:H271,{6}, FALSE),VLOOKUP(U693,Store_SRP!B2:H103,{6}, FALSE)), VLOOKUP(U693,Store_Showcase!B2:H134,{6}, FALSE))</f>
      </c>
      <c r="AG693">
        <f>VLOOKUP(D693,Sku_Consolidated!A2:R948,18,FALSE)</f>
      </c>
      <c r="AH693">
        <f>VLOOKUP(D693,Sku_Consolidated!A2:S948,19,FALSE)</f>
      </c>
      <c r="AI693">
        <f>VLOOKUP(D693,Sku_Consolidated!A2:T948,20,FALSE)</f>
      </c>
    </row>
    <row r="694" spans="1:35" x14ac:dyDescent="0.25">
      <c r="A694">
        <v>2024</v>
      </c>
      <c r="B694" t="s">
        <v>30</v>
      </c>
      <c r="C694" t="s">
        <v>31</v>
      </c>
      <c r="D694">
        <v>21841</v>
      </c>
      <c r="E694" t="s">
        <v>224</v>
      </c>
      <c r="F694" s="12" t="s">
        <v>128</v>
      </c>
      <c r="G694" s="12" t="s">
        <v>128</v>
      </c>
      <c r="H694" t="s">
        <v>10</v>
      </c>
      <c r="I694" s="13" t="s">
        <v>1252</v>
      </c>
      <c r="J694" s="13">
        <f>IF(H694="EA", I694, 0)</f>
      </c>
      <c r="K694" s="13">
        <f>IF(H694="KG", I694, I694 * VLOOKUP(D694,Sku_Consolidated!A2:U948,21,FALSE))</f>
      </c>
      <c r="L694" s="14" t="s">
        <v>36</v>
      </c>
      <c r="M694">
        <v>88</v>
      </c>
      <c r="N694" s="14" t="s">
        <v>1253</v>
      </c>
      <c r="O694" s="14" t="s">
        <v>1254</v>
      </c>
      <c r="P694" s="14" t="s">
        <v>36</v>
      </c>
      <c r="Q694" s="14" t="s">
        <v>1254</v>
      </c>
      <c r="R694">
        <f>IF(IFERROR(VLOOKUP(U694,Store_Showcase!B2:H134,7, FALSE), TRUE)=TRUE, IF(IFERROR(VLOOKUP(U694,Store_SRP!B2:H103,7, FALSE), TRUE)=TRUE,VLOOKUP(U694,Store_VAM!B2:H271,7, FALSE),VLOOKUP(U694,Store_SRP!B2:H103,7, FALSE)), VLOOKUP(U694,Store_Showcase!B2:H134,7, FALSE))</f>
      </c>
      <c r="S694">
        <f>IF(IFERROR(VLOOKUP(U694,Store_Showcase!B2:K134,10, FALSE), TRUE)=TRUE, IF(IFERROR(VLOOKUP(U694,Store_SRP!B2:K103,10, FALSE), TRUE)=TRUE,VLOOKUP(U694,Store_VAM!B2:K271,10, FALSE),VLOOKUP(U694,Store_SRP!B2:K103,10, FALSE)), VLOOKUP(U694,Store_Showcase!B2:K134,10, FALSE))</f>
      </c>
      <c r="T694">
        <f>IF(VLOOKUP(D694,Sku_Consolidated!A2:S948,19,FALSE)="SHOWCASE", VLOOKUP(U694,Store_Showcase!B2:L134,11, FALSE), IF(VLOOKUP(D694,Sku_Consolidated!A2:S948,19,FALSE)="VAM",VLOOKUP(U694,Store_VAM!B2:L271,11, FALSE),VLOOKUP(U694,Store_SRP!B2:L103,11, FALSE)))</f>
      </c>
      <c r="U694" s="14">
        <v>2002</v>
      </c>
      <c r="V694">
        <f>IF(VLOOKUP(D694,Sku_Consolidated!A2:S948,19,FALSE)="SHOWCASE", VLOOKUP(U694,Store_Showcase!B2:C134,2, FALSE), IF(VLOOKUP(D694,Sku_Consolidated!A2:S948,19,FALSE)="VAM",VLOOKUP(U694,Store_VAM!B2:C271,2, FALSE),VLOOKUP(U694,Store_SRP!B2:C103,2, FALSE)))</f>
      </c>
      <c r="W694">
        <f>VLOOKUP(D694,Sku_Consolidated!A2:G948, 7, FALSE)</f>
      </c>
      <c r="X694">
        <f>VLOOKUP(D694,Sku_Consolidated!A2:K948, 11, FALSE)</f>
      </c>
      <c r="Y694">
        <f>VLOOKUP(D694,Sku_Consolidated!A2:H948, 8, FALSE)</f>
      </c>
      <c r="Z694">
        <f>VLOOKUP(D694,Sku_Consolidated!A2:I948, 9, FALSE)</f>
      </c>
      <c r="AA694" t="s">
        <v>41</v>
      </c>
      <c r="AB694">
        <f>VLOOKUP(D694,Sku_Consolidated!A2:E948, {5}, FALSE)</f>
      </c>
      <c r="AC694">
        <f>IF(VLOOKUP(D694,Sku_Consolidated!A2:S948,19,FALSE)="SHOWCASE", VLOOKUP(U694,Store_Showcase!B2:N134,13, FALSE), IF(VLOOKUP(D694,Sku_Consolidated!A2:S948,19,FALSE)="VAM",VLOOKUP(U694,Store_VAM!B2:N271,13, FALSE),VLOOKUP(U694,Store_SRP!B2:N103,13, FALSE)))</f>
      </c>
      <c r="AD694">
        <f>IF(IFERROR(AC694,TRUE)=TRUE, "-","OK")</f>
      </c>
      <c r="AE694">
        <f>IF(IFERROR(VLOOKUP(U694,Store_Showcase!B2:H134,{5}, FALSE), TRUE)=TRUE, IF(IFERROR(VLOOKUP(U694,Store_SRP!B2:H103,{5}, FALSE), TRUE)=TRUE,VLOOKUP(U694,Store_VAM!B2:H271,{5}, FALSE),VLOOKUP(U694,Store_SRP!B2:H103,{5}, FALSE)), VLOOKUP(U694,Store_Showcase!B2:H134,{5}, FALSE))</f>
      </c>
      <c r="AF694">
        <f>IF(IFERROR(VLOOKUP(U694,Store_Showcase!B2:H134,{6}, FALSE), TRUE)=TRUE, IF(IFERROR(VLOOKUP(U694,Store_SRP!B2:H103,{6}, FALSE), TRUE)=TRUE,VLOOKUP(U694,Store_VAM!B2:H271,{6}, FALSE),VLOOKUP(U694,Store_SRP!B2:H103,{6}, FALSE)), VLOOKUP(U694,Store_Showcase!B2:H134,{6}, FALSE))</f>
      </c>
      <c r="AG694">
        <f>VLOOKUP(D694,Sku_Consolidated!A2:R948,18,FALSE)</f>
      </c>
      <c r="AH694">
        <f>VLOOKUP(D694,Sku_Consolidated!A2:S948,19,FALSE)</f>
      </c>
      <c r="AI694">
        <f>VLOOKUP(D694,Sku_Consolidated!A2:T948,20,FALSE)</f>
      </c>
    </row>
    <row r="695" spans="1:35" x14ac:dyDescent="0.25">
      <c r="A695">
        <v>2024</v>
      </c>
      <c r="B695" t="s">
        <v>30</v>
      </c>
      <c r="C695" t="s">
        <v>31</v>
      </c>
      <c r="D695">
        <v>21844</v>
      </c>
      <c r="E695" t="s">
        <v>778</v>
      </c>
      <c r="F695" s="12" t="s">
        <v>128</v>
      </c>
      <c r="G695" s="12" t="s">
        <v>128</v>
      </c>
      <c r="H695" t="s">
        <v>10</v>
      </c>
      <c r="I695" s="13" t="s">
        <v>1221</v>
      </c>
      <c r="J695" s="13">
        <f>IF(H695="EA", I695, 0)</f>
      </c>
      <c r="K695" s="13">
        <f>IF(H695="KG", I695, I695 * VLOOKUP(D695,Sku_Consolidated!A2:U948,21,FALSE))</f>
      </c>
      <c r="L695" s="14" t="s">
        <v>36</v>
      </c>
      <c r="M695">
        <v>88</v>
      </c>
      <c r="N695" s="14" t="s">
        <v>1255</v>
      </c>
      <c r="O695" s="14" t="s">
        <v>1256</v>
      </c>
      <c r="P695" s="14" t="s">
        <v>36</v>
      </c>
      <c r="Q695" s="14" t="s">
        <v>1256</v>
      </c>
      <c r="R695">
        <f>IF(IFERROR(VLOOKUP(U695,Store_Showcase!B2:H134,7, FALSE), TRUE)=TRUE, IF(IFERROR(VLOOKUP(U695,Store_SRP!B2:H103,7, FALSE), TRUE)=TRUE,VLOOKUP(U695,Store_VAM!B2:H271,7, FALSE),VLOOKUP(U695,Store_SRP!B2:H103,7, FALSE)), VLOOKUP(U695,Store_Showcase!B2:H134,7, FALSE))</f>
      </c>
      <c r="S695">
        <f>IF(IFERROR(VLOOKUP(U695,Store_Showcase!B2:K134,10, FALSE), TRUE)=TRUE, IF(IFERROR(VLOOKUP(U695,Store_SRP!B2:K103,10, FALSE), TRUE)=TRUE,VLOOKUP(U695,Store_VAM!B2:K271,10, FALSE),VLOOKUP(U695,Store_SRP!B2:K103,10, FALSE)), VLOOKUP(U695,Store_Showcase!B2:K134,10, FALSE))</f>
      </c>
      <c r="T695">
        <f>IF(VLOOKUP(D695,Sku_Consolidated!A2:S948,19,FALSE)="SHOWCASE", VLOOKUP(U695,Store_Showcase!B2:L134,11, FALSE), IF(VLOOKUP(D695,Sku_Consolidated!A2:S948,19,FALSE)="VAM",VLOOKUP(U695,Store_VAM!B2:L271,11, FALSE),VLOOKUP(U695,Store_SRP!B2:L103,11, FALSE)))</f>
      </c>
      <c r="U695" s="14">
        <v>2002</v>
      </c>
      <c r="V695">
        <f>IF(VLOOKUP(D695,Sku_Consolidated!A2:S948,19,FALSE)="SHOWCASE", VLOOKUP(U695,Store_Showcase!B2:C134,2, FALSE), IF(VLOOKUP(D695,Sku_Consolidated!A2:S948,19,FALSE)="VAM",VLOOKUP(U695,Store_VAM!B2:C271,2, FALSE),VLOOKUP(U695,Store_SRP!B2:C103,2, FALSE)))</f>
      </c>
      <c r="W695">
        <f>VLOOKUP(D695,Sku_Consolidated!A2:G948, 7, FALSE)</f>
      </c>
      <c r="X695">
        <f>VLOOKUP(D695,Sku_Consolidated!A2:K948, 11, FALSE)</f>
      </c>
      <c r="Y695">
        <f>VLOOKUP(D695,Sku_Consolidated!A2:H948, 8, FALSE)</f>
      </c>
      <c r="Z695">
        <f>VLOOKUP(D695,Sku_Consolidated!A2:I948, 9, FALSE)</f>
      </c>
      <c r="AA695" t="s">
        <v>41</v>
      </c>
      <c r="AB695">
        <f>VLOOKUP(D695,Sku_Consolidated!A2:E948, {5}, FALSE)</f>
      </c>
      <c r="AC695">
        <f>IF(VLOOKUP(D695,Sku_Consolidated!A2:S948,19,FALSE)="SHOWCASE", VLOOKUP(U695,Store_Showcase!B2:N134,13, FALSE), IF(VLOOKUP(D695,Sku_Consolidated!A2:S948,19,FALSE)="VAM",VLOOKUP(U695,Store_VAM!B2:N271,13, FALSE),VLOOKUP(U695,Store_SRP!B2:N103,13, FALSE)))</f>
      </c>
      <c r="AD695">
        <f>IF(IFERROR(AC695,TRUE)=TRUE, "-","OK")</f>
      </c>
      <c r="AE695">
        <f>IF(IFERROR(VLOOKUP(U695,Store_Showcase!B2:H134,{5}, FALSE), TRUE)=TRUE, IF(IFERROR(VLOOKUP(U695,Store_SRP!B2:H103,{5}, FALSE), TRUE)=TRUE,VLOOKUP(U695,Store_VAM!B2:H271,{5}, FALSE),VLOOKUP(U695,Store_SRP!B2:H103,{5}, FALSE)), VLOOKUP(U695,Store_Showcase!B2:H134,{5}, FALSE))</f>
      </c>
      <c r="AF695">
        <f>IF(IFERROR(VLOOKUP(U695,Store_Showcase!B2:H134,{6}, FALSE), TRUE)=TRUE, IF(IFERROR(VLOOKUP(U695,Store_SRP!B2:H103,{6}, FALSE), TRUE)=TRUE,VLOOKUP(U695,Store_VAM!B2:H271,{6}, FALSE),VLOOKUP(U695,Store_SRP!B2:H103,{6}, FALSE)), VLOOKUP(U695,Store_Showcase!B2:H134,{6}, FALSE))</f>
      </c>
      <c r="AG695">
        <f>VLOOKUP(D695,Sku_Consolidated!A2:R948,18,FALSE)</f>
      </c>
      <c r="AH695">
        <f>VLOOKUP(D695,Sku_Consolidated!A2:S948,19,FALSE)</f>
      </c>
      <c r="AI695">
        <f>VLOOKUP(D695,Sku_Consolidated!A2:T948,20,FALSE)</f>
      </c>
    </row>
    <row r="696" spans="1:35" x14ac:dyDescent="0.25">
      <c r="A696">
        <v>2024</v>
      </c>
      <c r="B696" t="s">
        <v>30</v>
      </c>
      <c r="C696" t="s">
        <v>31</v>
      </c>
      <c r="D696">
        <v>21845</v>
      </c>
      <c r="E696" t="s">
        <v>288</v>
      </c>
      <c r="F696" s="12" t="s">
        <v>128</v>
      </c>
      <c r="G696" s="12" t="s">
        <v>128</v>
      </c>
      <c r="H696" t="s">
        <v>10</v>
      </c>
      <c r="I696" s="13" t="s">
        <v>850</v>
      </c>
      <c r="J696" s="13">
        <f>IF(H696="EA", I696, 0)</f>
      </c>
      <c r="K696" s="13">
        <f>IF(H696="KG", I696, I696 * VLOOKUP(D696,Sku_Consolidated!A2:U948,21,FALSE))</f>
      </c>
      <c r="L696" s="14" t="s">
        <v>36</v>
      </c>
      <c r="M696">
        <v>88</v>
      </c>
      <c r="N696" s="14" t="s">
        <v>1257</v>
      </c>
      <c r="O696" s="14" t="s">
        <v>1258</v>
      </c>
      <c r="P696" s="14" t="s">
        <v>36</v>
      </c>
      <c r="Q696" s="14" t="s">
        <v>1258</v>
      </c>
      <c r="R696">
        <f>IF(IFERROR(VLOOKUP(U696,Store_Showcase!B2:H134,7, FALSE), TRUE)=TRUE, IF(IFERROR(VLOOKUP(U696,Store_SRP!B2:H103,7, FALSE), TRUE)=TRUE,VLOOKUP(U696,Store_VAM!B2:H271,7, FALSE),VLOOKUP(U696,Store_SRP!B2:H103,7, FALSE)), VLOOKUP(U696,Store_Showcase!B2:H134,7, FALSE))</f>
      </c>
      <c r="S696">
        <f>IF(IFERROR(VLOOKUP(U696,Store_Showcase!B2:K134,10, FALSE), TRUE)=TRUE, IF(IFERROR(VLOOKUP(U696,Store_SRP!B2:K103,10, FALSE), TRUE)=TRUE,VLOOKUP(U696,Store_VAM!B2:K271,10, FALSE),VLOOKUP(U696,Store_SRP!B2:K103,10, FALSE)), VLOOKUP(U696,Store_Showcase!B2:K134,10, FALSE))</f>
      </c>
      <c r="T696">
        <f>IF(VLOOKUP(D696,Sku_Consolidated!A2:S948,19,FALSE)="SHOWCASE", VLOOKUP(U696,Store_Showcase!B2:L134,11, FALSE), IF(VLOOKUP(D696,Sku_Consolidated!A2:S948,19,FALSE)="VAM",VLOOKUP(U696,Store_VAM!B2:L271,11, FALSE),VLOOKUP(U696,Store_SRP!B2:L103,11, FALSE)))</f>
      </c>
      <c r="U696" s="14">
        <v>2002</v>
      </c>
      <c r="V696">
        <f>IF(VLOOKUP(D696,Sku_Consolidated!A2:S948,19,FALSE)="SHOWCASE", VLOOKUP(U696,Store_Showcase!B2:C134,2, FALSE), IF(VLOOKUP(D696,Sku_Consolidated!A2:S948,19,FALSE)="VAM",VLOOKUP(U696,Store_VAM!B2:C271,2, FALSE),VLOOKUP(U696,Store_SRP!B2:C103,2, FALSE)))</f>
      </c>
      <c r="W696">
        <f>VLOOKUP(D696,Sku_Consolidated!A2:G948, 7, FALSE)</f>
      </c>
      <c r="X696">
        <f>VLOOKUP(D696,Sku_Consolidated!A2:K948, 11, FALSE)</f>
      </c>
      <c r="Y696">
        <f>VLOOKUP(D696,Sku_Consolidated!A2:H948, 8, FALSE)</f>
      </c>
      <c r="Z696">
        <f>VLOOKUP(D696,Sku_Consolidated!A2:I948, 9, FALSE)</f>
      </c>
      <c r="AA696" t="s">
        <v>41</v>
      </c>
      <c r="AB696">
        <f>VLOOKUP(D696,Sku_Consolidated!A2:E948, {5}, FALSE)</f>
      </c>
      <c r="AC696">
        <f>IF(VLOOKUP(D696,Sku_Consolidated!A2:S948,19,FALSE)="SHOWCASE", VLOOKUP(U696,Store_Showcase!B2:N134,13, FALSE), IF(VLOOKUP(D696,Sku_Consolidated!A2:S948,19,FALSE)="VAM",VLOOKUP(U696,Store_VAM!B2:N271,13, FALSE),VLOOKUP(U696,Store_SRP!B2:N103,13, FALSE)))</f>
      </c>
      <c r="AD696">
        <f>IF(IFERROR(AC696,TRUE)=TRUE, "-","OK")</f>
      </c>
      <c r="AE696">
        <f>IF(IFERROR(VLOOKUP(U696,Store_Showcase!B2:H134,{5}, FALSE), TRUE)=TRUE, IF(IFERROR(VLOOKUP(U696,Store_SRP!B2:H103,{5}, FALSE), TRUE)=TRUE,VLOOKUP(U696,Store_VAM!B2:H271,{5}, FALSE),VLOOKUP(U696,Store_SRP!B2:H103,{5}, FALSE)), VLOOKUP(U696,Store_Showcase!B2:H134,{5}, FALSE))</f>
      </c>
      <c r="AF696">
        <f>IF(IFERROR(VLOOKUP(U696,Store_Showcase!B2:H134,{6}, FALSE), TRUE)=TRUE, IF(IFERROR(VLOOKUP(U696,Store_SRP!B2:H103,{6}, FALSE), TRUE)=TRUE,VLOOKUP(U696,Store_VAM!B2:H271,{6}, FALSE),VLOOKUP(U696,Store_SRP!B2:H103,{6}, FALSE)), VLOOKUP(U696,Store_Showcase!B2:H134,{6}, FALSE))</f>
      </c>
      <c r="AG696">
        <f>VLOOKUP(D696,Sku_Consolidated!A2:R948,18,FALSE)</f>
      </c>
      <c r="AH696">
        <f>VLOOKUP(D696,Sku_Consolidated!A2:S948,19,FALSE)</f>
      </c>
      <c r="AI696">
        <f>VLOOKUP(D696,Sku_Consolidated!A2:T948,20,FALSE)</f>
      </c>
    </row>
    <row r="697" spans="1:35" x14ac:dyDescent="0.25">
      <c r="A697">
        <v>2024</v>
      </c>
      <c r="B697" t="s">
        <v>30</v>
      </c>
      <c r="C697" t="s">
        <v>31</v>
      </c>
      <c r="D697">
        <v>21851</v>
      </c>
      <c r="E697" t="s">
        <v>232</v>
      </c>
      <c r="F697" s="12" t="s">
        <v>128</v>
      </c>
      <c r="G697" s="12" t="s">
        <v>128</v>
      </c>
      <c r="H697" t="s">
        <v>10</v>
      </c>
      <c r="I697" s="13" t="s">
        <v>1259</v>
      </c>
      <c r="J697" s="13">
        <f>IF(H697="EA", I697, 0)</f>
      </c>
      <c r="K697" s="13">
        <f>IF(H697="KG", I697, I697 * VLOOKUP(D697,Sku_Consolidated!A2:U948,21,FALSE))</f>
      </c>
      <c r="L697" s="14" t="s">
        <v>36</v>
      </c>
      <c r="M697">
        <v>88</v>
      </c>
      <c r="N697" s="14" t="s">
        <v>1260</v>
      </c>
      <c r="O697" s="14" t="s">
        <v>1261</v>
      </c>
      <c r="P697" s="14" t="s">
        <v>36</v>
      </c>
      <c r="Q697" s="14" t="s">
        <v>1261</v>
      </c>
      <c r="R697">
        <f>IF(IFERROR(VLOOKUP(U697,Store_Showcase!B2:H134,7, FALSE), TRUE)=TRUE, IF(IFERROR(VLOOKUP(U697,Store_SRP!B2:H103,7, FALSE), TRUE)=TRUE,VLOOKUP(U697,Store_VAM!B2:H271,7, FALSE),VLOOKUP(U697,Store_SRP!B2:H103,7, FALSE)), VLOOKUP(U697,Store_Showcase!B2:H134,7, FALSE))</f>
      </c>
      <c r="S697">
        <f>IF(IFERROR(VLOOKUP(U697,Store_Showcase!B2:K134,10, FALSE), TRUE)=TRUE, IF(IFERROR(VLOOKUP(U697,Store_SRP!B2:K103,10, FALSE), TRUE)=TRUE,VLOOKUP(U697,Store_VAM!B2:K271,10, FALSE),VLOOKUP(U697,Store_SRP!B2:K103,10, FALSE)), VLOOKUP(U697,Store_Showcase!B2:K134,10, FALSE))</f>
      </c>
      <c r="T697">
        <f>IF(VLOOKUP(D697,Sku_Consolidated!A2:S948,19,FALSE)="SHOWCASE", VLOOKUP(U697,Store_Showcase!B2:L134,11, FALSE), IF(VLOOKUP(D697,Sku_Consolidated!A2:S948,19,FALSE)="VAM",VLOOKUP(U697,Store_VAM!B2:L271,11, FALSE),VLOOKUP(U697,Store_SRP!B2:L103,11, FALSE)))</f>
      </c>
      <c r="U697" s="14">
        <v>2002</v>
      </c>
      <c r="V697">
        <f>IF(VLOOKUP(D697,Sku_Consolidated!A2:S948,19,FALSE)="SHOWCASE", VLOOKUP(U697,Store_Showcase!B2:C134,2, FALSE), IF(VLOOKUP(D697,Sku_Consolidated!A2:S948,19,FALSE)="VAM",VLOOKUP(U697,Store_VAM!B2:C271,2, FALSE),VLOOKUP(U697,Store_SRP!B2:C103,2, FALSE)))</f>
      </c>
      <c r="W697">
        <f>VLOOKUP(D697,Sku_Consolidated!A2:G948, 7, FALSE)</f>
      </c>
      <c r="X697">
        <f>VLOOKUP(D697,Sku_Consolidated!A2:K948, 11, FALSE)</f>
      </c>
      <c r="Y697">
        <f>VLOOKUP(D697,Sku_Consolidated!A2:H948, 8, FALSE)</f>
      </c>
      <c r="Z697">
        <f>VLOOKUP(D697,Sku_Consolidated!A2:I948, 9, FALSE)</f>
      </c>
      <c r="AA697" t="s">
        <v>41</v>
      </c>
      <c r="AB697">
        <f>VLOOKUP(D697,Sku_Consolidated!A2:E948, {5}, FALSE)</f>
      </c>
      <c r="AC697">
        <f>IF(VLOOKUP(D697,Sku_Consolidated!A2:S948,19,FALSE)="SHOWCASE", VLOOKUP(U697,Store_Showcase!B2:N134,13, FALSE), IF(VLOOKUP(D697,Sku_Consolidated!A2:S948,19,FALSE)="VAM",VLOOKUP(U697,Store_VAM!B2:N271,13, FALSE),VLOOKUP(U697,Store_SRP!B2:N103,13, FALSE)))</f>
      </c>
      <c r="AD697">
        <f>IF(IFERROR(AC697,TRUE)=TRUE, "-","OK")</f>
      </c>
      <c r="AE697">
        <f>IF(IFERROR(VLOOKUP(U697,Store_Showcase!B2:H134,{5}, FALSE), TRUE)=TRUE, IF(IFERROR(VLOOKUP(U697,Store_SRP!B2:H103,{5}, FALSE), TRUE)=TRUE,VLOOKUP(U697,Store_VAM!B2:H271,{5}, FALSE),VLOOKUP(U697,Store_SRP!B2:H103,{5}, FALSE)), VLOOKUP(U697,Store_Showcase!B2:H134,{5}, FALSE))</f>
      </c>
      <c r="AF697">
        <f>IF(IFERROR(VLOOKUP(U697,Store_Showcase!B2:H134,{6}, FALSE), TRUE)=TRUE, IF(IFERROR(VLOOKUP(U697,Store_SRP!B2:H103,{6}, FALSE), TRUE)=TRUE,VLOOKUP(U697,Store_VAM!B2:H271,{6}, FALSE),VLOOKUP(U697,Store_SRP!B2:H103,{6}, FALSE)), VLOOKUP(U697,Store_Showcase!B2:H134,{6}, FALSE))</f>
      </c>
      <c r="AG697">
        <f>VLOOKUP(D697,Sku_Consolidated!A2:R948,18,FALSE)</f>
      </c>
      <c r="AH697">
        <f>VLOOKUP(D697,Sku_Consolidated!A2:S948,19,FALSE)</f>
      </c>
      <c r="AI697">
        <f>VLOOKUP(D697,Sku_Consolidated!A2:T948,20,FALSE)</f>
      </c>
    </row>
    <row r="698" spans="1:35" x14ac:dyDescent="0.25">
      <c r="A698">
        <v>2024</v>
      </c>
      <c r="B698" t="s">
        <v>30</v>
      </c>
      <c r="C698" t="s">
        <v>31</v>
      </c>
      <c r="D698">
        <v>21859</v>
      </c>
      <c r="E698" t="s">
        <v>295</v>
      </c>
      <c r="F698" s="12" t="s">
        <v>128</v>
      </c>
      <c r="G698" s="12" t="s">
        <v>128</v>
      </c>
      <c r="H698" t="s">
        <v>10</v>
      </c>
      <c r="I698" s="13" t="s">
        <v>546</v>
      </c>
      <c r="J698" s="13">
        <f>IF(H698="EA", I698, 0)</f>
      </c>
      <c r="K698" s="13">
        <f>IF(H698="KG", I698, I698 * VLOOKUP(D698,Sku_Consolidated!A2:U948,21,FALSE))</f>
      </c>
      <c r="L698" s="14" t="s">
        <v>36</v>
      </c>
      <c r="M698">
        <v>88</v>
      </c>
      <c r="N698" s="14" t="s">
        <v>1262</v>
      </c>
      <c r="O698" s="14" t="s">
        <v>1263</v>
      </c>
      <c r="P698" s="14" t="s">
        <v>36</v>
      </c>
      <c r="Q698" s="14" t="s">
        <v>1263</v>
      </c>
      <c r="R698">
        <f>IF(IFERROR(VLOOKUP(U698,Store_Showcase!B2:H134,7, FALSE), TRUE)=TRUE, IF(IFERROR(VLOOKUP(U698,Store_SRP!B2:H103,7, FALSE), TRUE)=TRUE,VLOOKUP(U698,Store_VAM!B2:H271,7, FALSE),VLOOKUP(U698,Store_SRP!B2:H103,7, FALSE)), VLOOKUP(U698,Store_Showcase!B2:H134,7, FALSE))</f>
      </c>
      <c r="S698">
        <f>IF(IFERROR(VLOOKUP(U698,Store_Showcase!B2:K134,10, FALSE), TRUE)=TRUE, IF(IFERROR(VLOOKUP(U698,Store_SRP!B2:K103,10, FALSE), TRUE)=TRUE,VLOOKUP(U698,Store_VAM!B2:K271,10, FALSE),VLOOKUP(U698,Store_SRP!B2:K103,10, FALSE)), VLOOKUP(U698,Store_Showcase!B2:K134,10, FALSE))</f>
      </c>
      <c r="T698">
        <f>IF(VLOOKUP(D698,Sku_Consolidated!A2:S948,19,FALSE)="SHOWCASE", VLOOKUP(U698,Store_Showcase!B2:L134,11, FALSE), IF(VLOOKUP(D698,Sku_Consolidated!A2:S948,19,FALSE)="VAM",VLOOKUP(U698,Store_VAM!B2:L271,11, FALSE),VLOOKUP(U698,Store_SRP!B2:L103,11, FALSE)))</f>
      </c>
      <c r="U698" s="14">
        <v>2002</v>
      </c>
      <c r="V698">
        <f>IF(VLOOKUP(D698,Sku_Consolidated!A2:S948,19,FALSE)="SHOWCASE", VLOOKUP(U698,Store_Showcase!B2:C134,2, FALSE), IF(VLOOKUP(D698,Sku_Consolidated!A2:S948,19,FALSE)="VAM",VLOOKUP(U698,Store_VAM!B2:C271,2, FALSE),VLOOKUP(U698,Store_SRP!B2:C103,2, FALSE)))</f>
      </c>
      <c r="W698">
        <f>VLOOKUP(D698,Sku_Consolidated!A2:G948, 7, FALSE)</f>
      </c>
      <c r="X698">
        <f>VLOOKUP(D698,Sku_Consolidated!A2:K948, 11, FALSE)</f>
      </c>
      <c r="Y698">
        <f>VLOOKUP(D698,Sku_Consolidated!A2:H948, 8, FALSE)</f>
      </c>
      <c r="Z698">
        <f>VLOOKUP(D698,Sku_Consolidated!A2:I948, 9, FALSE)</f>
      </c>
      <c r="AA698" t="s">
        <v>41</v>
      </c>
      <c r="AB698">
        <f>VLOOKUP(D698,Sku_Consolidated!A2:E948, {5}, FALSE)</f>
      </c>
      <c r="AC698">
        <f>IF(VLOOKUP(D698,Sku_Consolidated!A2:S948,19,FALSE)="SHOWCASE", VLOOKUP(U698,Store_Showcase!B2:N134,13, FALSE), IF(VLOOKUP(D698,Sku_Consolidated!A2:S948,19,FALSE)="VAM",VLOOKUP(U698,Store_VAM!B2:N271,13, FALSE),VLOOKUP(U698,Store_SRP!B2:N103,13, FALSE)))</f>
      </c>
      <c r="AD698">
        <f>IF(IFERROR(AC698,TRUE)=TRUE, "-","OK")</f>
      </c>
      <c r="AE698">
        <f>IF(IFERROR(VLOOKUP(U698,Store_Showcase!B2:H134,{5}, FALSE), TRUE)=TRUE, IF(IFERROR(VLOOKUP(U698,Store_SRP!B2:H103,{5}, FALSE), TRUE)=TRUE,VLOOKUP(U698,Store_VAM!B2:H271,{5}, FALSE),VLOOKUP(U698,Store_SRP!B2:H103,{5}, FALSE)), VLOOKUP(U698,Store_Showcase!B2:H134,{5}, FALSE))</f>
      </c>
      <c r="AF698">
        <f>IF(IFERROR(VLOOKUP(U698,Store_Showcase!B2:H134,{6}, FALSE), TRUE)=TRUE, IF(IFERROR(VLOOKUP(U698,Store_SRP!B2:H103,{6}, FALSE), TRUE)=TRUE,VLOOKUP(U698,Store_VAM!B2:H271,{6}, FALSE),VLOOKUP(U698,Store_SRP!B2:H103,{6}, FALSE)), VLOOKUP(U698,Store_Showcase!B2:H134,{6}, FALSE))</f>
      </c>
      <c r="AG698">
        <f>VLOOKUP(D698,Sku_Consolidated!A2:R948,18,FALSE)</f>
      </c>
      <c r="AH698">
        <f>VLOOKUP(D698,Sku_Consolidated!A2:S948,19,FALSE)</f>
      </c>
      <c r="AI698">
        <f>VLOOKUP(D698,Sku_Consolidated!A2:T948,20,FALSE)</f>
      </c>
    </row>
    <row r="699" spans="1:35" x14ac:dyDescent="0.25">
      <c r="A699">
        <v>2024</v>
      </c>
      <c r="B699" t="s">
        <v>30</v>
      </c>
      <c r="C699" t="s">
        <v>31</v>
      </c>
      <c r="D699">
        <v>21865</v>
      </c>
      <c r="E699" t="s">
        <v>236</v>
      </c>
      <c r="F699" s="12" t="s">
        <v>128</v>
      </c>
      <c r="G699" s="12" t="s">
        <v>128</v>
      </c>
      <c r="H699" t="s">
        <v>10</v>
      </c>
      <c r="I699" s="13" t="s">
        <v>593</v>
      </c>
      <c r="J699" s="13">
        <f>IF(H699="EA", I699, 0)</f>
      </c>
      <c r="K699" s="13">
        <f>IF(H699="KG", I699, I699 * VLOOKUP(D699,Sku_Consolidated!A2:U948,21,FALSE))</f>
      </c>
      <c r="L699" s="14" t="s">
        <v>36</v>
      </c>
      <c r="M699">
        <v>88</v>
      </c>
      <c r="N699" s="14" t="s">
        <v>1264</v>
      </c>
      <c r="O699" s="14" t="s">
        <v>1265</v>
      </c>
      <c r="P699" s="14" t="s">
        <v>36</v>
      </c>
      <c r="Q699" s="14" t="s">
        <v>1265</v>
      </c>
      <c r="R699">
        <f>IF(IFERROR(VLOOKUP(U699,Store_Showcase!B2:H134,7, FALSE), TRUE)=TRUE, IF(IFERROR(VLOOKUP(U699,Store_SRP!B2:H103,7, FALSE), TRUE)=TRUE,VLOOKUP(U699,Store_VAM!B2:H271,7, FALSE),VLOOKUP(U699,Store_SRP!B2:H103,7, FALSE)), VLOOKUP(U699,Store_Showcase!B2:H134,7, FALSE))</f>
      </c>
      <c r="S699">
        <f>IF(IFERROR(VLOOKUP(U699,Store_Showcase!B2:K134,10, FALSE), TRUE)=TRUE, IF(IFERROR(VLOOKUP(U699,Store_SRP!B2:K103,10, FALSE), TRUE)=TRUE,VLOOKUP(U699,Store_VAM!B2:K271,10, FALSE),VLOOKUP(U699,Store_SRP!B2:K103,10, FALSE)), VLOOKUP(U699,Store_Showcase!B2:K134,10, FALSE))</f>
      </c>
      <c r="T699">
        <f>IF(VLOOKUP(D699,Sku_Consolidated!A2:S948,19,FALSE)="SHOWCASE", VLOOKUP(U699,Store_Showcase!B2:L134,11, FALSE), IF(VLOOKUP(D699,Sku_Consolidated!A2:S948,19,FALSE)="VAM",VLOOKUP(U699,Store_VAM!B2:L271,11, FALSE),VLOOKUP(U699,Store_SRP!B2:L103,11, FALSE)))</f>
      </c>
      <c r="U699" s="14">
        <v>2002</v>
      </c>
      <c r="V699">
        <f>IF(VLOOKUP(D699,Sku_Consolidated!A2:S948,19,FALSE)="SHOWCASE", VLOOKUP(U699,Store_Showcase!B2:C134,2, FALSE), IF(VLOOKUP(D699,Sku_Consolidated!A2:S948,19,FALSE)="VAM",VLOOKUP(U699,Store_VAM!B2:C271,2, FALSE),VLOOKUP(U699,Store_SRP!B2:C103,2, FALSE)))</f>
      </c>
      <c r="W699">
        <f>VLOOKUP(D699,Sku_Consolidated!A2:G948, 7, FALSE)</f>
      </c>
      <c r="X699">
        <f>VLOOKUP(D699,Sku_Consolidated!A2:K948, 11, FALSE)</f>
      </c>
      <c r="Y699">
        <f>VLOOKUP(D699,Sku_Consolidated!A2:H948, 8, FALSE)</f>
      </c>
      <c r="Z699">
        <f>VLOOKUP(D699,Sku_Consolidated!A2:I948, 9, FALSE)</f>
      </c>
      <c r="AA699" t="s">
        <v>41</v>
      </c>
      <c r="AB699">
        <f>VLOOKUP(D699,Sku_Consolidated!A2:E948, {5}, FALSE)</f>
      </c>
      <c r="AC699">
        <f>IF(VLOOKUP(D699,Sku_Consolidated!A2:S948,19,FALSE)="SHOWCASE", VLOOKUP(U699,Store_Showcase!B2:N134,13, FALSE), IF(VLOOKUP(D699,Sku_Consolidated!A2:S948,19,FALSE)="VAM",VLOOKUP(U699,Store_VAM!B2:N271,13, FALSE),VLOOKUP(U699,Store_SRP!B2:N103,13, FALSE)))</f>
      </c>
      <c r="AD699">
        <f>IF(IFERROR(AC699,TRUE)=TRUE, "-","OK")</f>
      </c>
      <c r="AE699">
        <f>IF(IFERROR(VLOOKUP(U699,Store_Showcase!B2:H134,{5}, FALSE), TRUE)=TRUE, IF(IFERROR(VLOOKUP(U699,Store_SRP!B2:H103,{5}, FALSE), TRUE)=TRUE,VLOOKUP(U699,Store_VAM!B2:H271,{5}, FALSE),VLOOKUP(U699,Store_SRP!B2:H103,{5}, FALSE)), VLOOKUP(U699,Store_Showcase!B2:H134,{5}, FALSE))</f>
      </c>
      <c r="AF699">
        <f>IF(IFERROR(VLOOKUP(U699,Store_Showcase!B2:H134,{6}, FALSE), TRUE)=TRUE, IF(IFERROR(VLOOKUP(U699,Store_SRP!B2:H103,{6}, FALSE), TRUE)=TRUE,VLOOKUP(U699,Store_VAM!B2:H271,{6}, FALSE),VLOOKUP(U699,Store_SRP!B2:H103,{6}, FALSE)), VLOOKUP(U699,Store_Showcase!B2:H134,{6}, FALSE))</f>
      </c>
      <c r="AG699">
        <f>VLOOKUP(D699,Sku_Consolidated!A2:R948,18,FALSE)</f>
      </c>
      <c r="AH699">
        <f>VLOOKUP(D699,Sku_Consolidated!A2:S948,19,FALSE)</f>
      </c>
      <c r="AI699">
        <f>VLOOKUP(D699,Sku_Consolidated!A2:T948,20,FALSE)</f>
      </c>
    </row>
    <row r="700" spans="1:35" x14ac:dyDescent="0.25">
      <c r="A700">
        <v>2024</v>
      </c>
      <c r="B700" t="s">
        <v>30</v>
      </c>
      <c r="C700" t="s">
        <v>31</v>
      </c>
      <c r="D700">
        <v>21866</v>
      </c>
      <c r="E700" t="s">
        <v>240</v>
      </c>
      <c r="F700" s="12" t="s">
        <v>128</v>
      </c>
      <c r="G700" s="12" t="s">
        <v>128</v>
      </c>
      <c r="H700" t="s">
        <v>10</v>
      </c>
      <c r="I700" s="13" t="s">
        <v>1266</v>
      </c>
      <c r="J700" s="13">
        <f>IF(H700="EA", I700, 0)</f>
      </c>
      <c r="K700" s="13">
        <f>IF(H700="KG", I700, I700 * VLOOKUP(D700,Sku_Consolidated!A2:U948,21,FALSE))</f>
      </c>
      <c r="L700" s="14" t="s">
        <v>36</v>
      </c>
      <c r="M700">
        <v>88</v>
      </c>
      <c r="N700" s="14" t="s">
        <v>1267</v>
      </c>
      <c r="O700" s="14" t="s">
        <v>1268</v>
      </c>
      <c r="P700" s="14" t="s">
        <v>36</v>
      </c>
      <c r="Q700" s="14" t="s">
        <v>1268</v>
      </c>
      <c r="R700">
        <f>IF(IFERROR(VLOOKUP(U700,Store_Showcase!B2:H134,7, FALSE), TRUE)=TRUE, IF(IFERROR(VLOOKUP(U700,Store_SRP!B2:H103,7, FALSE), TRUE)=TRUE,VLOOKUP(U700,Store_VAM!B2:H271,7, FALSE),VLOOKUP(U700,Store_SRP!B2:H103,7, FALSE)), VLOOKUP(U700,Store_Showcase!B2:H134,7, FALSE))</f>
      </c>
      <c r="S700">
        <f>IF(IFERROR(VLOOKUP(U700,Store_Showcase!B2:K134,10, FALSE), TRUE)=TRUE, IF(IFERROR(VLOOKUP(U700,Store_SRP!B2:K103,10, FALSE), TRUE)=TRUE,VLOOKUP(U700,Store_VAM!B2:K271,10, FALSE),VLOOKUP(U700,Store_SRP!B2:K103,10, FALSE)), VLOOKUP(U700,Store_Showcase!B2:K134,10, FALSE))</f>
      </c>
      <c r="T700">
        <f>IF(VLOOKUP(D700,Sku_Consolidated!A2:S948,19,FALSE)="SHOWCASE", VLOOKUP(U700,Store_Showcase!B2:L134,11, FALSE), IF(VLOOKUP(D700,Sku_Consolidated!A2:S948,19,FALSE)="VAM",VLOOKUP(U700,Store_VAM!B2:L271,11, FALSE),VLOOKUP(U700,Store_SRP!B2:L103,11, FALSE)))</f>
      </c>
      <c r="U700" s="14">
        <v>2002</v>
      </c>
      <c r="V700">
        <f>IF(VLOOKUP(D700,Sku_Consolidated!A2:S948,19,FALSE)="SHOWCASE", VLOOKUP(U700,Store_Showcase!B2:C134,2, FALSE), IF(VLOOKUP(D700,Sku_Consolidated!A2:S948,19,FALSE)="VAM",VLOOKUP(U700,Store_VAM!B2:C271,2, FALSE),VLOOKUP(U700,Store_SRP!B2:C103,2, FALSE)))</f>
      </c>
      <c r="W700">
        <f>VLOOKUP(D700,Sku_Consolidated!A2:G948, 7, FALSE)</f>
      </c>
      <c r="X700">
        <f>VLOOKUP(D700,Sku_Consolidated!A2:K948, 11, FALSE)</f>
      </c>
      <c r="Y700">
        <f>VLOOKUP(D700,Sku_Consolidated!A2:H948, 8, FALSE)</f>
      </c>
      <c r="Z700">
        <f>VLOOKUP(D700,Sku_Consolidated!A2:I948, 9, FALSE)</f>
      </c>
      <c r="AA700" t="s">
        <v>41</v>
      </c>
      <c r="AB700">
        <f>VLOOKUP(D700,Sku_Consolidated!A2:E948, {5}, FALSE)</f>
      </c>
      <c r="AC700">
        <f>IF(VLOOKUP(D700,Sku_Consolidated!A2:S948,19,FALSE)="SHOWCASE", VLOOKUP(U700,Store_Showcase!B2:N134,13, FALSE), IF(VLOOKUP(D700,Sku_Consolidated!A2:S948,19,FALSE)="VAM",VLOOKUP(U700,Store_VAM!B2:N271,13, FALSE),VLOOKUP(U700,Store_SRP!B2:N103,13, FALSE)))</f>
      </c>
      <c r="AD700">
        <f>IF(IFERROR(AC700,TRUE)=TRUE, "-","OK")</f>
      </c>
      <c r="AE700">
        <f>IF(IFERROR(VLOOKUP(U700,Store_Showcase!B2:H134,{5}, FALSE), TRUE)=TRUE, IF(IFERROR(VLOOKUP(U700,Store_SRP!B2:H103,{5}, FALSE), TRUE)=TRUE,VLOOKUP(U700,Store_VAM!B2:H271,{5}, FALSE),VLOOKUP(U700,Store_SRP!B2:H103,{5}, FALSE)), VLOOKUP(U700,Store_Showcase!B2:H134,{5}, FALSE))</f>
      </c>
      <c r="AF700">
        <f>IF(IFERROR(VLOOKUP(U700,Store_Showcase!B2:H134,{6}, FALSE), TRUE)=TRUE, IF(IFERROR(VLOOKUP(U700,Store_SRP!B2:H103,{6}, FALSE), TRUE)=TRUE,VLOOKUP(U700,Store_VAM!B2:H271,{6}, FALSE),VLOOKUP(U700,Store_SRP!B2:H103,{6}, FALSE)), VLOOKUP(U700,Store_Showcase!B2:H134,{6}, FALSE))</f>
      </c>
      <c r="AG700">
        <f>VLOOKUP(D700,Sku_Consolidated!A2:R948,18,FALSE)</f>
      </c>
      <c r="AH700">
        <f>VLOOKUP(D700,Sku_Consolidated!A2:S948,19,FALSE)</f>
      </c>
      <c r="AI700">
        <f>VLOOKUP(D700,Sku_Consolidated!A2:T948,20,FALSE)</f>
      </c>
    </row>
    <row r="701" spans="1:35" x14ac:dyDescent="0.25">
      <c r="A701">
        <v>2024</v>
      </c>
      <c r="B701" t="s">
        <v>30</v>
      </c>
      <c r="C701" t="s">
        <v>31</v>
      </c>
      <c r="D701">
        <v>22848</v>
      </c>
      <c r="E701" t="s">
        <v>723</v>
      </c>
      <c r="F701" s="12" t="s">
        <v>128</v>
      </c>
      <c r="G701" s="12" t="s">
        <v>128</v>
      </c>
      <c r="H701" t="s">
        <v>10</v>
      </c>
      <c r="I701" s="13" t="s">
        <v>528</v>
      </c>
      <c r="J701" s="13">
        <f>IF(H701="EA", I701, 0)</f>
      </c>
      <c r="K701" s="13">
        <f>IF(H701="KG", I701, I701 * VLOOKUP(D701,Sku_Consolidated!A2:U948,21,FALSE))</f>
      </c>
      <c r="L701" s="14" t="s">
        <v>36</v>
      </c>
      <c r="M701">
        <v>88</v>
      </c>
      <c r="N701" s="14" t="s">
        <v>1269</v>
      </c>
      <c r="O701" s="14" t="s">
        <v>1270</v>
      </c>
      <c r="P701" s="14" t="s">
        <v>36</v>
      </c>
      <c r="Q701" s="14" t="s">
        <v>1270</v>
      </c>
      <c r="R701">
        <f>IF(IFERROR(VLOOKUP(U701,Store_Showcase!B2:H134,7, FALSE), TRUE)=TRUE, IF(IFERROR(VLOOKUP(U701,Store_SRP!B2:H103,7, FALSE), TRUE)=TRUE,VLOOKUP(U701,Store_VAM!B2:H271,7, FALSE),VLOOKUP(U701,Store_SRP!B2:H103,7, FALSE)), VLOOKUP(U701,Store_Showcase!B2:H134,7, FALSE))</f>
      </c>
      <c r="S701">
        <f>IF(IFERROR(VLOOKUP(U701,Store_Showcase!B2:K134,10, FALSE), TRUE)=TRUE, IF(IFERROR(VLOOKUP(U701,Store_SRP!B2:K103,10, FALSE), TRUE)=TRUE,VLOOKUP(U701,Store_VAM!B2:K271,10, FALSE),VLOOKUP(U701,Store_SRP!B2:K103,10, FALSE)), VLOOKUP(U701,Store_Showcase!B2:K134,10, FALSE))</f>
      </c>
      <c r="T701">
        <f>IF(VLOOKUP(D701,Sku_Consolidated!A2:S948,19,FALSE)="SHOWCASE", VLOOKUP(U701,Store_Showcase!B2:L134,11, FALSE), IF(VLOOKUP(D701,Sku_Consolidated!A2:S948,19,FALSE)="VAM",VLOOKUP(U701,Store_VAM!B2:L271,11, FALSE),VLOOKUP(U701,Store_SRP!B2:L103,11, FALSE)))</f>
      </c>
      <c r="U701" s="14">
        <v>2002</v>
      </c>
      <c r="V701">
        <f>IF(VLOOKUP(D701,Sku_Consolidated!A2:S948,19,FALSE)="SHOWCASE", VLOOKUP(U701,Store_Showcase!B2:C134,2, FALSE), IF(VLOOKUP(D701,Sku_Consolidated!A2:S948,19,FALSE)="VAM",VLOOKUP(U701,Store_VAM!B2:C271,2, FALSE),VLOOKUP(U701,Store_SRP!B2:C103,2, FALSE)))</f>
      </c>
      <c r="W701">
        <f>VLOOKUP(D701,Sku_Consolidated!A2:G948, 7, FALSE)</f>
      </c>
      <c r="X701">
        <f>VLOOKUP(D701,Sku_Consolidated!A2:K948, 11, FALSE)</f>
      </c>
      <c r="Y701">
        <f>VLOOKUP(D701,Sku_Consolidated!A2:H948, 8, FALSE)</f>
      </c>
      <c r="Z701">
        <f>VLOOKUP(D701,Sku_Consolidated!A2:I948, 9, FALSE)</f>
      </c>
      <c r="AA701" t="s">
        <v>41</v>
      </c>
      <c r="AB701">
        <f>VLOOKUP(D701,Sku_Consolidated!A2:E948, {5}, FALSE)</f>
      </c>
      <c r="AC701">
        <f>IF(VLOOKUP(D701,Sku_Consolidated!A2:S948,19,FALSE)="SHOWCASE", VLOOKUP(U701,Store_Showcase!B2:N134,13, FALSE), IF(VLOOKUP(D701,Sku_Consolidated!A2:S948,19,FALSE)="VAM",VLOOKUP(U701,Store_VAM!B2:N271,13, FALSE),VLOOKUP(U701,Store_SRP!B2:N103,13, FALSE)))</f>
      </c>
      <c r="AD701">
        <f>IF(IFERROR(AC701,TRUE)=TRUE, "-","OK")</f>
      </c>
      <c r="AE701">
        <f>IF(IFERROR(VLOOKUP(U701,Store_Showcase!B2:H134,{5}, FALSE), TRUE)=TRUE, IF(IFERROR(VLOOKUP(U701,Store_SRP!B2:H103,{5}, FALSE), TRUE)=TRUE,VLOOKUP(U701,Store_VAM!B2:H271,{5}, FALSE),VLOOKUP(U701,Store_SRP!B2:H103,{5}, FALSE)), VLOOKUP(U701,Store_Showcase!B2:H134,{5}, FALSE))</f>
      </c>
      <c r="AF701">
        <f>IF(IFERROR(VLOOKUP(U701,Store_Showcase!B2:H134,{6}, FALSE), TRUE)=TRUE, IF(IFERROR(VLOOKUP(U701,Store_SRP!B2:H103,{6}, FALSE), TRUE)=TRUE,VLOOKUP(U701,Store_VAM!B2:H271,{6}, FALSE),VLOOKUP(U701,Store_SRP!B2:H103,{6}, FALSE)), VLOOKUP(U701,Store_Showcase!B2:H134,{6}, FALSE))</f>
      </c>
      <c r="AG701">
        <f>VLOOKUP(D701,Sku_Consolidated!A2:R948,18,FALSE)</f>
      </c>
      <c r="AH701">
        <f>VLOOKUP(D701,Sku_Consolidated!A2:S948,19,FALSE)</f>
      </c>
      <c r="AI701">
        <f>VLOOKUP(D701,Sku_Consolidated!A2:T948,20,FALSE)</f>
      </c>
    </row>
    <row r="702" spans="1:35" x14ac:dyDescent="0.25">
      <c r="A702">
        <v>2024</v>
      </c>
      <c r="B702" t="s">
        <v>30</v>
      </c>
      <c r="C702" t="s">
        <v>31</v>
      </c>
      <c r="D702">
        <v>21827</v>
      </c>
      <c r="E702" t="s">
        <v>210</v>
      </c>
      <c r="F702" s="12" t="s">
        <v>94</v>
      </c>
      <c r="G702" s="12" t="s">
        <v>94</v>
      </c>
      <c r="H702" t="s">
        <v>10</v>
      </c>
      <c r="I702" s="13" t="s">
        <v>1271</v>
      </c>
      <c r="J702" s="13">
        <f>IF(H702="EA", I702, 0)</f>
      </c>
      <c r="K702" s="13">
        <f>IF(H702="KG", I702, I702 * VLOOKUP(D702,Sku_Consolidated!A2:U948,21,FALSE))</f>
      </c>
      <c r="L702" s="14" t="s">
        <v>36</v>
      </c>
      <c r="M702">
        <v>88</v>
      </c>
      <c r="N702" s="14" t="s">
        <v>1272</v>
      </c>
      <c r="O702" s="14" t="s">
        <v>1273</v>
      </c>
      <c r="P702" s="14" t="s">
        <v>1274</v>
      </c>
      <c r="Q702" s="14" t="s">
        <v>1275</v>
      </c>
      <c r="R702">
        <f>IF(IFERROR(VLOOKUP(U702,Store_Showcase!B2:H134,7, FALSE), TRUE)=TRUE, IF(IFERROR(VLOOKUP(U702,Store_SRP!B2:H103,7, FALSE), TRUE)=TRUE,VLOOKUP(U702,Store_VAM!B2:H271,7, FALSE),VLOOKUP(U702,Store_SRP!B2:H103,7, FALSE)), VLOOKUP(U702,Store_Showcase!B2:H134,7, FALSE))</f>
      </c>
      <c r="S702">
        <f>IF(IFERROR(VLOOKUP(U702,Store_Showcase!B2:K134,10, FALSE), TRUE)=TRUE, IF(IFERROR(VLOOKUP(U702,Store_SRP!B2:K103,10, FALSE), TRUE)=TRUE,VLOOKUP(U702,Store_VAM!B2:K271,10, FALSE),VLOOKUP(U702,Store_SRP!B2:K103,10, FALSE)), VLOOKUP(U702,Store_Showcase!B2:K134,10, FALSE))</f>
      </c>
      <c r="T702">
        <f>IF(VLOOKUP(D702,Sku_Consolidated!A2:S948,19,FALSE)="SHOWCASE", VLOOKUP(U702,Store_Showcase!B2:L134,11, FALSE), IF(VLOOKUP(D702,Sku_Consolidated!A2:S948,19,FALSE)="VAM",VLOOKUP(U702,Store_VAM!B2:L271,11, FALSE),VLOOKUP(U702,Store_SRP!B2:L103,11, FALSE)))</f>
      </c>
      <c r="U702" s="14">
        <v>2002</v>
      </c>
      <c r="V702">
        <f>IF(VLOOKUP(D702,Sku_Consolidated!A2:S948,19,FALSE)="SHOWCASE", VLOOKUP(U702,Store_Showcase!B2:C134,2, FALSE), IF(VLOOKUP(D702,Sku_Consolidated!A2:S948,19,FALSE)="VAM",VLOOKUP(U702,Store_VAM!B2:C271,2, FALSE),VLOOKUP(U702,Store_SRP!B2:C103,2, FALSE)))</f>
      </c>
      <c r="W702">
        <f>VLOOKUP(D702,Sku_Consolidated!A2:G948, 7, FALSE)</f>
      </c>
      <c r="X702">
        <f>VLOOKUP(D702,Sku_Consolidated!A2:K948, 11, FALSE)</f>
      </c>
      <c r="Y702">
        <f>VLOOKUP(D702,Sku_Consolidated!A2:H948, 8, FALSE)</f>
      </c>
      <c r="Z702">
        <f>VLOOKUP(D702,Sku_Consolidated!A2:I948, 9, FALSE)</f>
      </c>
      <c r="AA702" t="s">
        <v>41</v>
      </c>
      <c r="AB702">
        <f>VLOOKUP(D702,Sku_Consolidated!A2:E948, {5}, FALSE)</f>
      </c>
      <c r="AC702">
        <f>IF(VLOOKUP(D702,Sku_Consolidated!A2:S948,19,FALSE)="SHOWCASE", VLOOKUP(U702,Store_Showcase!B2:N134,13, FALSE), IF(VLOOKUP(D702,Sku_Consolidated!A2:S948,19,FALSE)="VAM",VLOOKUP(U702,Store_VAM!B2:N271,13, FALSE),VLOOKUP(U702,Store_SRP!B2:N103,13, FALSE)))</f>
      </c>
      <c r="AD702">
        <f>IF(IFERROR(AC702,TRUE)=TRUE, "-","OK")</f>
      </c>
      <c r="AE702">
        <f>IF(IFERROR(VLOOKUP(U702,Store_Showcase!B2:H134,{5}, FALSE), TRUE)=TRUE, IF(IFERROR(VLOOKUP(U702,Store_SRP!B2:H103,{5}, FALSE), TRUE)=TRUE,VLOOKUP(U702,Store_VAM!B2:H271,{5}, FALSE),VLOOKUP(U702,Store_SRP!B2:H103,{5}, FALSE)), VLOOKUP(U702,Store_Showcase!B2:H134,{5}, FALSE))</f>
      </c>
      <c r="AF702">
        <f>IF(IFERROR(VLOOKUP(U702,Store_Showcase!B2:H134,{6}, FALSE), TRUE)=TRUE, IF(IFERROR(VLOOKUP(U702,Store_SRP!B2:H103,{6}, FALSE), TRUE)=TRUE,VLOOKUP(U702,Store_VAM!B2:H271,{6}, FALSE),VLOOKUP(U702,Store_SRP!B2:H103,{6}, FALSE)), VLOOKUP(U702,Store_Showcase!B2:H134,{6}, FALSE))</f>
      </c>
      <c r="AG702">
        <f>VLOOKUP(D702,Sku_Consolidated!A2:R948,18,FALSE)</f>
      </c>
      <c r="AH702">
        <f>VLOOKUP(D702,Sku_Consolidated!A2:S948,19,FALSE)</f>
      </c>
      <c r="AI702">
        <f>VLOOKUP(D702,Sku_Consolidated!A2:T948,20,FALSE)</f>
      </c>
    </row>
    <row r="703" spans="1:35" x14ac:dyDescent="0.25">
      <c r="A703">
        <v>2024</v>
      </c>
      <c r="B703" t="s">
        <v>30</v>
      </c>
      <c r="C703" t="s">
        <v>31</v>
      </c>
      <c r="D703">
        <v>21832</v>
      </c>
      <c r="E703" t="s">
        <v>264</v>
      </c>
      <c r="F703" s="12" t="s">
        <v>94</v>
      </c>
      <c r="G703" s="12" t="s">
        <v>94</v>
      </c>
      <c r="H703" t="s">
        <v>10</v>
      </c>
      <c r="I703" s="13" t="s">
        <v>593</v>
      </c>
      <c r="J703" s="13">
        <f>IF(H703="EA", I703, 0)</f>
      </c>
      <c r="K703" s="13">
        <f>IF(H703="KG", I703, I703 * VLOOKUP(D703,Sku_Consolidated!A2:U948,21,FALSE))</f>
      </c>
      <c r="L703" s="14" t="s">
        <v>36</v>
      </c>
      <c r="M703">
        <v>88</v>
      </c>
      <c r="N703" s="14" t="s">
        <v>1276</v>
      </c>
      <c r="O703" s="14" t="s">
        <v>1277</v>
      </c>
      <c r="P703" s="14" t="s">
        <v>36</v>
      </c>
      <c r="Q703" s="14" t="s">
        <v>1277</v>
      </c>
      <c r="R703">
        <f>IF(IFERROR(VLOOKUP(U703,Store_Showcase!B2:H134,7, FALSE), TRUE)=TRUE, IF(IFERROR(VLOOKUP(U703,Store_SRP!B2:H103,7, FALSE), TRUE)=TRUE,VLOOKUP(U703,Store_VAM!B2:H271,7, FALSE),VLOOKUP(U703,Store_SRP!B2:H103,7, FALSE)), VLOOKUP(U703,Store_Showcase!B2:H134,7, FALSE))</f>
      </c>
      <c r="S703">
        <f>IF(IFERROR(VLOOKUP(U703,Store_Showcase!B2:K134,10, FALSE), TRUE)=TRUE, IF(IFERROR(VLOOKUP(U703,Store_SRP!B2:K103,10, FALSE), TRUE)=TRUE,VLOOKUP(U703,Store_VAM!B2:K271,10, FALSE),VLOOKUP(U703,Store_SRP!B2:K103,10, FALSE)), VLOOKUP(U703,Store_Showcase!B2:K134,10, FALSE))</f>
      </c>
      <c r="T703">
        <f>IF(VLOOKUP(D703,Sku_Consolidated!A2:S948,19,FALSE)="SHOWCASE", VLOOKUP(U703,Store_Showcase!B2:L134,11, FALSE), IF(VLOOKUP(D703,Sku_Consolidated!A2:S948,19,FALSE)="VAM",VLOOKUP(U703,Store_VAM!B2:L271,11, FALSE),VLOOKUP(U703,Store_SRP!B2:L103,11, FALSE)))</f>
      </c>
      <c r="U703" s="14">
        <v>2002</v>
      </c>
      <c r="V703">
        <f>IF(VLOOKUP(D703,Sku_Consolidated!A2:S948,19,FALSE)="SHOWCASE", VLOOKUP(U703,Store_Showcase!B2:C134,2, FALSE), IF(VLOOKUP(D703,Sku_Consolidated!A2:S948,19,FALSE)="VAM",VLOOKUP(U703,Store_VAM!B2:C271,2, FALSE),VLOOKUP(U703,Store_SRP!B2:C103,2, FALSE)))</f>
      </c>
      <c r="W703">
        <f>VLOOKUP(D703,Sku_Consolidated!A2:G948, 7, FALSE)</f>
      </c>
      <c r="X703">
        <f>VLOOKUP(D703,Sku_Consolidated!A2:K948, 11, FALSE)</f>
      </c>
      <c r="Y703">
        <f>VLOOKUP(D703,Sku_Consolidated!A2:H948, 8, FALSE)</f>
      </c>
      <c r="Z703">
        <f>VLOOKUP(D703,Sku_Consolidated!A2:I948, 9, FALSE)</f>
      </c>
      <c r="AA703" t="s">
        <v>41</v>
      </c>
      <c r="AB703">
        <f>VLOOKUP(D703,Sku_Consolidated!A2:E948, {5}, FALSE)</f>
      </c>
      <c r="AC703">
        <f>IF(VLOOKUP(D703,Sku_Consolidated!A2:S948,19,FALSE)="SHOWCASE", VLOOKUP(U703,Store_Showcase!B2:N134,13, FALSE), IF(VLOOKUP(D703,Sku_Consolidated!A2:S948,19,FALSE)="VAM",VLOOKUP(U703,Store_VAM!B2:N271,13, FALSE),VLOOKUP(U703,Store_SRP!B2:N103,13, FALSE)))</f>
      </c>
      <c r="AD703">
        <f>IF(IFERROR(AC703,TRUE)=TRUE, "-","OK")</f>
      </c>
      <c r="AE703">
        <f>IF(IFERROR(VLOOKUP(U703,Store_Showcase!B2:H134,{5}, FALSE), TRUE)=TRUE, IF(IFERROR(VLOOKUP(U703,Store_SRP!B2:H103,{5}, FALSE), TRUE)=TRUE,VLOOKUP(U703,Store_VAM!B2:H271,{5}, FALSE),VLOOKUP(U703,Store_SRP!B2:H103,{5}, FALSE)), VLOOKUP(U703,Store_Showcase!B2:H134,{5}, FALSE))</f>
      </c>
      <c r="AF703">
        <f>IF(IFERROR(VLOOKUP(U703,Store_Showcase!B2:H134,{6}, FALSE), TRUE)=TRUE, IF(IFERROR(VLOOKUP(U703,Store_SRP!B2:H103,{6}, FALSE), TRUE)=TRUE,VLOOKUP(U703,Store_VAM!B2:H271,{6}, FALSE),VLOOKUP(U703,Store_SRP!B2:H103,{6}, FALSE)), VLOOKUP(U703,Store_Showcase!B2:H134,{6}, FALSE))</f>
      </c>
      <c r="AG703">
        <f>VLOOKUP(D703,Sku_Consolidated!A2:R948,18,FALSE)</f>
      </c>
      <c r="AH703">
        <f>VLOOKUP(D703,Sku_Consolidated!A2:S948,19,FALSE)</f>
      </c>
      <c r="AI703">
        <f>VLOOKUP(D703,Sku_Consolidated!A2:T948,20,FALSE)</f>
      </c>
    </row>
    <row r="704" spans="1:35" x14ac:dyDescent="0.25">
      <c r="A704">
        <v>2024</v>
      </c>
      <c r="B704" t="s">
        <v>30</v>
      </c>
      <c r="C704" t="s">
        <v>31</v>
      </c>
      <c r="D704">
        <v>21834</v>
      </c>
      <c r="E704" t="s">
        <v>216</v>
      </c>
      <c r="F704" s="12" t="s">
        <v>94</v>
      </c>
      <c r="G704" s="12" t="s">
        <v>94</v>
      </c>
      <c r="H704" t="s">
        <v>10</v>
      </c>
      <c r="I704" s="13" t="s">
        <v>1278</v>
      </c>
      <c r="J704" s="13">
        <f>IF(H704="EA", I704, 0)</f>
      </c>
      <c r="K704" s="13">
        <f>IF(H704="KG", I704, I704 * VLOOKUP(D704,Sku_Consolidated!A2:U948,21,FALSE))</f>
      </c>
      <c r="L704" s="14" t="s">
        <v>36</v>
      </c>
      <c r="M704">
        <v>88</v>
      </c>
      <c r="N704" s="14" t="s">
        <v>1279</v>
      </c>
      <c r="O704" s="14" t="s">
        <v>1280</v>
      </c>
      <c r="P704" s="14" t="s">
        <v>36</v>
      </c>
      <c r="Q704" s="14" t="s">
        <v>1280</v>
      </c>
      <c r="R704">
        <f>IF(IFERROR(VLOOKUP(U704,Store_Showcase!B2:H134,7, FALSE), TRUE)=TRUE, IF(IFERROR(VLOOKUP(U704,Store_SRP!B2:H103,7, FALSE), TRUE)=TRUE,VLOOKUP(U704,Store_VAM!B2:H271,7, FALSE),VLOOKUP(U704,Store_SRP!B2:H103,7, FALSE)), VLOOKUP(U704,Store_Showcase!B2:H134,7, FALSE))</f>
      </c>
      <c r="S704">
        <f>IF(IFERROR(VLOOKUP(U704,Store_Showcase!B2:K134,10, FALSE), TRUE)=TRUE, IF(IFERROR(VLOOKUP(U704,Store_SRP!B2:K103,10, FALSE), TRUE)=TRUE,VLOOKUP(U704,Store_VAM!B2:K271,10, FALSE),VLOOKUP(U704,Store_SRP!B2:K103,10, FALSE)), VLOOKUP(U704,Store_Showcase!B2:K134,10, FALSE))</f>
      </c>
      <c r="T704">
        <f>IF(VLOOKUP(D704,Sku_Consolidated!A2:S948,19,FALSE)="SHOWCASE", VLOOKUP(U704,Store_Showcase!B2:L134,11, FALSE), IF(VLOOKUP(D704,Sku_Consolidated!A2:S948,19,FALSE)="VAM",VLOOKUP(U704,Store_VAM!B2:L271,11, FALSE),VLOOKUP(U704,Store_SRP!B2:L103,11, FALSE)))</f>
      </c>
      <c r="U704" s="14">
        <v>2002</v>
      </c>
      <c r="V704">
        <f>IF(VLOOKUP(D704,Sku_Consolidated!A2:S948,19,FALSE)="SHOWCASE", VLOOKUP(U704,Store_Showcase!B2:C134,2, FALSE), IF(VLOOKUP(D704,Sku_Consolidated!A2:S948,19,FALSE)="VAM",VLOOKUP(U704,Store_VAM!B2:C271,2, FALSE),VLOOKUP(U704,Store_SRP!B2:C103,2, FALSE)))</f>
      </c>
      <c r="W704">
        <f>VLOOKUP(D704,Sku_Consolidated!A2:G948, 7, FALSE)</f>
      </c>
      <c r="X704">
        <f>VLOOKUP(D704,Sku_Consolidated!A2:K948, 11, FALSE)</f>
      </c>
      <c r="Y704">
        <f>VLOOKUP(D704,Sku_Consolidated!A2:H948, 8, FALSE)</f>
      </c>
      <c r="Z704">
        <f>VLOOKUP(D704,Sku_Consolidated!A2:I948, 9, FALSE)</f>
      </c>
      <c r="AA704" t="s">
        <v>41</v>
      </c>
      <c r="AB704">
        <f>VLOOKUP(D704,Sku_Consolidated!A2:E948, {5}, FALSE)</f>
      </c>
      <c r="AC704">
        <f>IF(VLOOKUP(D704,Sku_Consolidated!A2:S948,19,FALSE)="SHOWCASE", VLOOKUP(U704,Store_Showcase!B2:N134,13, FALSE), IF(VLOOKUP(D704,Sku_Consolidated!A2:S948,19,FALSE)="VAM",VLOOKUP(U704,Store_VAM!B2:N271,13, FALSE),VLOOKUP(U704,Store_SRP!B2:N103,13, FALSE)))</f>
      </c>
      <c r="AD704">
        <f>IF(IFERROR(AC704,TRUE)=TRUE, "-","OK")</f>
      </c>
      <c r="AE704">
        <f>IF(IFERROR(VLOOKUP(U704,Store_Showcase!B2:H134,{5}, FALSE), TRUE)=TRUE, IF(IFERROR(VLOOKUP(U704,Store_SRP!B2:H103,{5}, FALSE), TRUE)=TRUE,VLOOKUP(U704,Store_VAM!B2:H271,{5}, FALSE),VLOOKUP(U704,Store_SRP!B2:H103,{5}, FALSE)), VLOOKUP(U704,Store_Showcase!B2:H134,{5}, FALSE))</f>
      </c>
      <c r="AF704">
        <f>IF(IFERROR(VLOOKUP(U704,Store_Showcase!B2:H134,{6}, FALSE), TRUE)=TRUE, IF(IFERROR(VLOOKUP(U704,Store_SRP!B2:H103,{6}, FALSE), TRUE)=TRUE,VLOOKUP(U704,Store_VAM!B2:H271,{6}, FALSE),VLOOKUP(U704,Store_SRP!B2:H103,{6}, FALSE)), VLOOKUP(U704,Store_Showcase!B2:H134,{6}, FALSE))</f>
      </c>
      <c r="AG704">
        <f>VLOOKUP(D704,Sku_Consolidated!A2:R948,18,FALSE)</f>
      </c>
      <c r="AH704">
        <f>VLOOKUP(D704,Sku_Consolidated!A2:S948,19,FALSE)</f>
      </c>
      <c r="AI704">
        <f>VLOOKUP(D704,Sku_Consolidated!A2:T948,20,FALSE)</f>
      </c>
    </row>
    <row r="705" spans="1:35" x14ac:dyDescent="0.25">
      <c r="A705">
        <v>2024</v>
      </c>
      <c r="B705" t="s">
        <v>30</v>
      </c>
      <c r="C705" t="s">
        <v>31</v>
      </c>
      <c r="D705">
        <v>21838</v>
      </c>
      <c r="E705" t="s">
        <v>275</v>
      </c>
      <c r="F705" s="12" t="s">
        <v>94</v>
      </c>
      <c r="G705" s="12" t="s">
        <v>94</v>
      </c>
      <c r="H705" t="s">
        <v>10</v>
      </c>
      <c r="I705" s="13" t="s">
        <v>1198</v>
      </c>
      <c r="J705" s="13">
        <f>IF(H705="EA", I705, 0)</f>
      </c>
      <c r="K705" s="13">
        <f>IF(H705="KG", I705, I705 * VLOOKUP(D705,Sku_Consolidated!A2:U948,21,FALSE))</f>
      </c>
      <c r="L705" s="14" t="s">
        <v>36</v>
      </c>
      <c r="M705">
        <v>88</v>
      </c>
      <c r="N705" s="14" t="s">
        <v>1281</v>
      </c>
      <c r="O705" s="14" t="s">
        <v>1282</v>
      </c>
      <c r="P705" s="14" t="s">
        <v>36</v>
      </c>
      <c r="Q705" s="14" t="s">
        <v>1282</v>
      </c>
      <c r="R705">
        <f>IF(IFERROR(VLOOKUP(U705,Store_Showcase!B2:H134,7, FALSE), TRUE)=TRUE, IF(IFERROR(VLOOKUP(U705,Store_SRP!B2:H103,7, FALSE), TRUE)=TRUE,VLOOKUP(U705,Store_VAM!B2:H271,7, FALSE),VLOOKUP(U705,Store_SRP!B2:H103,7, FALSE)), VLOOKUP(U705,Store_Showcase!B2:H134,7, FALSE))</f>
      </c>
      <c r="S705">
        <f>IF(IFERROR(VLOOKUP(U705,Store_Showcase!B2:K134,10, FALSE), TRUE)=TRUE, IF(IFERROR(VLOOKUP(U705,Store_SRP!B2:K103,10, FALSE), TRUE)=TRUE,VLOOKUP(U705,Store_VAM!B2:K271,10, FALSE),VLOOKUP(U705,Store_SRP!B2:K103,10, FALSE)), VLOOKUP(U705,Store_Showcase!B2:K134,10, FALSE))</f>
      </c>
      <c r="T705">
        <f>IF(VLOOKUP(D705,Sku_Consolidated!A2:S948,19,FALSE)="SHOWCASE", VLOOKUP(U705,Store_Showcase!B2:L134,11, FALSE), IF(VLOOKUP(D705,Sku_Consolidated!A2:S948,19,FALSE)="VAM",VLOOKUP(U705,Store_VAM!B2:L271,11, FALSE),VLOOKUP(U705,Store_SRP!B2:L103,11, FALSE)))</f>
      </c>
      <c r="U705" s="14">
        <v>2002</v>
      </c>
      <c r="V705">
        <f>IF(VLOOKUP(D705,Sku_Consolidated!A2:S948,19,FALSE)="SHOWCASE", VLOOKUP(U705,Store_Showcase!B2:C134,2, FALSE), IF(VLOOKUP(D705,Sku_Consolidated!A2:S948,19,FALSE)="VAM",VLOOKUP(U705,Store_VAM!B2:C271,2, FALSE),VLOOKUP(U705,Store_SRP!B2:C103,2, FALSE)))</f>
      </c>
      <c r="W705">
        <f>VLOOKUP(D705,Sku_Consolidated!A2:G948, 7, FALSE)</f>
      </c>
      <c r="X705">
        <f>VLOOKUP(D705,Sku_Consolidated!A2:K948, 11, FALSE)</f>
      </c>
      <c r="Y705">
        <f>VLOOKUP(D705,Sku_Consolidated!A2:H948, 8, FALSE)</f>
      </c>
      <c r="Z705">
        <f>VLOOKUP(D705,Sku_Consolidated!A2:I948, 9, FALSE)</f>
      </c>
      <c r="AA705" t="s">
        <v>41</v>
      </c>
      <c r="AB705">
        <f>VLOOKUP(D705,Sku_Consolidated!A2:E948, {5}, FALSE)</f>
      </c>
      <c r="AC705">
        <f>IF(VLOOKUP(D705,Sku_Consolidated!A2:S948,19,FALSE)="SHOWCASE", VLOOKUP(U705,Store_Showcase!B2:N134,13, FALSE), IF(VLOOKUP(D705,Sku_Consolidated!A2:S948,19,FALSE)="VAM",VLOOKUP(U705,Store_VAM!B2:N271,13, FALSE),VLOOKUP(U705,Store_SRP!B2:N103,13, FALSE)))</f>
      </c>
      <c r="AD705">
        <f>IF(IFERROR(AC705,TRUE)=TRUE, "-","OK")</f>
      </c>
      <c r="AE705">
        <f>IF(IFERROR(VLOOKUP(U705,Store_Showcase!B2:H134,{5}, FALSE), TRUE)=TRUE, IF(IFERROR(VLOOKUP(U705,Store_SRP!B2:H103,{5}, FALSE), TRUE)=TRUE,VLOOKUP(U705,Store_VAM!B2:H271,{5}, FALSE),VLOOKUP(U705,Store_SRP!B2:H103,{5}, FALSE)), VLOOKUP(U705,Store_Showcase!B2:H134,{5}, FALSE))</f>
      </c>
      <c r="AF705">
        <f>IF(IFERROR(VLOOKUP(U705,Store_Showcase!B2:H134,{6}, FALSE), TRUE)=TRUE, IF(IFERROR(VLOOKUP(U705,Store_SRP!B2:H103,{6}, FALSE), TRUE)=TRUE,VLOOKUP(U705,Store_VAM!B2:H271,{6}, FALSE),VLOOKUP(U705,Store_SRP!B2:H103,{6}, FALSE)), VLOOKUP(U705,Store_Showcase!B2:H134,{6}, FALSE))</f>
      </c>
      <c r="AG705">
        <f>VLOOKUP(D705,Sku_Consolidated!A2:R948,18,FALSE)</f>
      </c>
      <c r="AH705">
        <f>VLOOKUP(D705,Sku_Consolidated!A2:S948,19,FALSE)</f>
      </c>
      <c r="AI705">
        <f>VLOOKUP(D705,Sku_Consolidated!A2:T948,20,FALSE)</f>
      </c>
    </row>
    <row r="706" spans="1:35" x14ac:dyDescent="0.25">
      <c r="A706">
        <v>2024</v>
      </c>
      <c r="B706" t="s">
        <v>30</v>
      </c>
      <c r="C706" t="s">
        <v>31</v>
      </c>
      <c r="D706">
        <v>21841</v>
      </c>
      <c r="E706" t="s">
        <v>224</v>
      </c>
      <c r="F706" s="12" t="s">
        <v>94</v>
      </c>
      <c r="G706" s="12" t="s">
        <v>94</v>
      </c>
      <c r="H706" t="s">
        <v>10</v>
      </c>
      <c r="I706" s="13" t="s">
        <v>370</v>
      </c>
      <c r="J706" s="13">
        <f>IF(H706="EA", I706, 0)</f>
      </c>
      <c r="K706" s="13">
        <f>IF(H706="KG", I706, I706 * VLOOKUP(D706,Sku_Consolidated!A2:U948,21,FALSE))</f>
      </c>
      <c r="L706" s="14" t="s">
        <v>36</v>
      </c>
      <c r="M706">
        <v>88</v>
      </c>
      <c r="N706" s="14" t="s">
        <v>1283</v>
      </c>
      <c r="O706" s="14" t="s">
        <v>1284</v>
      </c>
      <c r="P706" s="14" t="s">
        <v>36</v>
      </c>
      <c r="Q706" s="14" t="s">
        <v>1284</v>
      </c>
      <c r="R706">
        <f>IF(IFERROR(VLOOKUP(U706,Store_Showcase!B2:H134,7, FALSE), TRUE)=TRUE, IF(IFERROR(VLOOKUP(U706,Store_SRP!B2:H103,7, FALSE), TRUE)=TRUE,VLOOKUP(U706,Store_VAM!B2:H271,7, FALSE),VLOOKUP(U706,Store_SRP!B2:H103,7, FALSE)), VLOOKUP(U706,Store_Showcase!B2:H134,7, FALSE))</f>
      </c>
      <c r="S706">
        <f>IF(IFERROR(VLOOKUP(U706,Store_Showcase!B2:K134,10, FALSE), TRUE)=TRUE, IF(IFERROR(VLOOKUP(U706,Store_SRP!B2:K103,10, FALSE), TRUE)=TRUE,VLOOKUP(U706,Store_VAM!B2:K271,10, FALSE),VLOOKUP(U706,Store_SRP!B2:K103,10, FALSE)), VLOOKUP(U706,Store_Showcase!B2:K134,10, FALSE))</f>
      </c>
      <c r="T706">
        <f>IF(VLOOKUP(D706,Sku_Consolidated!A2:S948,19,FALSE)="SHOWCASE", VLOOKUP(U706,Store_Showcase!B2:L134,11, FALSE), IF(VLOOKUP(D706,Sku_Consolidated!A2:S948,19,FALSE)="VAM",VLOOKUP(U706,Store_VAM!B2:L271,11, FALSE),VLOOKUP(U706,Store_SRP!B2:L103,11, FALSE)))</f>
      </c>
      <c r="U706" s="14">
        <v>2002</v>
      </c>
      <c r="V706">
        <f>IF(VLOOKUP(D706,Sku_Consolidated!A2:S948,19,FALSE)="SHOWCASE", VLOOKUP(U706,Store_Showcase!B2:C134,2, FALSE), IF(VLOOKUP(D706,Sku_Consolidated!A2:S948,19,FALSE)="VAM",VLOOKUP(U706,Store_VAM!B2:C271,2, FALSE),VLOOKUP(U706,Store_SRP!B2:C103,2, FALSE)))</f>
      </c>
      <c r="W706">
        <f>VLOOKUP(D706,Sku_Consolidated!A2:G948, 7, FALSE)</f>
      </c>
      <c r="X706">
        <f>VLOOKUP(D706,Sku_Consolidated!A2:K948, 11, FALSE)</f>
      </c>
      <c r="Y706">
        <f>VLOOKUP(D706,Sku_Consolidated!A2:H948, 8, FALSE)</f>
      </c>
      <c r="Z706">
        <f>VLOOKUP(D706,Sku_Consolidated!A2:I948, 9, FALSE)</f>
      </c>
      <c r="AA706" t="s">
        <v>41</v>
      </c>
      <c r="AB706">
        <f>VLOOKUP(D706,Sku_Consolidated!A2:E948, {5}, FALSE)</f>
      </c>
      <c r="AC706">
        <f>IF(VLOOKUP(D706,Sku_Consolidated!A2:S948,19,FALSE)="SHOWCASE", VLOOKUP(U706,Store_Showcase!B2:N134,13, FALSE), IF(VLOOKUP(D706,Sku_Consolidated!A2:S948,19,FALSE)="VAM",VLOOKUP(U706,Store_VAM!B2:N271,13, FALSE),VLOOKUP(U706,Store_SRP!B2:N103,13, FALSE)))</f>
      </c>
      <c r="AD706">
        <f>IF(IFERROR(AC706,TRUE)=TRUE, "-","OK")</f>
      </c>
      <c r="AE706">
        <f>IF(IFERROR(VLOOKUP(U706,Store_Showcase!B2:H134,{5}, FALSE), TRUE)=TRUE, IF(IFERROR(VLOOKUP(U706,Store_SRP!B2:H103,{5}, FALSE), TRUE)=TRUE,VLOOKUP(U706,Store_VAM!B2:H271,{5}, FALSE),VLOOKUP(U706,Store_SRP!B2:H103,{5}, FALSE)), VLOOKUP(U706,Store_Showcase!B2:H134,{5}, FALSE))</f>
      </c>
      <c r="AF706">
        <f>IF(IFERROR(VLOOKUP(U706,Store_Showcase!B2:H134,{6}, FALSE), TRUE)=TRUE, IF(IFERROR(VLOOKUP(U706,Store_SRP!B2:H103,{6}, FALSE), TRUE)=TRUE,VLOOKUP(U706,Store_VAM!B2:H271,{6}, FALSE),VLOOKUP(U706,Store_SRP!B2:H103,{6}, FALSE)), VLOOKUP(U706,Store_Showcase!B2:H134,{6}, FALSE))</f>
      </c>
      <c r="AG706">
        <f>VLOOKUP(D706,Sku_Consolidated!A2:R948,18,FALSE)</f>
      </c>
      <c r="AH706">
        <f>VLOOKUP(D706,Sku_Consolidated!A2:S948,19,FALSE)</f>
      </c>
      <c r="AI706">
        <f>VLOOKUP(D706,Sku_Consolidated!A2:T948,20,FALSE)</f>
      </c>
    </row>
    <row r="707" spans="1:35" x14ac:dyDescent="0.25">
      <c r="A707">
        <v>2024</v>
      </c>
      <c r="B707" t="s">
        <v>30</v>
      </c>
      <c r="C707" t="s">
        <v>31</v>
      </c>
      <c r="D707">
        <v>21866</v>
      </c>
      <c r="E707" t="s">
        <v>240</v>
      </c>
      <c r="F707" s="12" t="s">
        <v>94</v>
      </c>
      <c r="G707" s="12" t="s">
        <v>94</v>
      </c>
      <c r="H707" t="s">
        <v>10</v>
      </c>
      <c r="I707" s="13" t="s">
        <v>1285</v>
      </c>
      <c r="J707" s="13">
        <f>IF(H707="EA", I707, 0)</f>
      </c>
      <c r="K707" s="13">
        <f>IF(H707="KG", I707, I707 * VLOOKUP(D707,Sku_Consolidated!A2:U948,21,FALSE))</f>
      </c>
      <c r="L707" s="14" t="s">
        <v>36</v>
      </c>
      <c r="M707">
        <v>88</v>
      </c>
      <c r="N707" s="14" t="s">
        <v>1286</v>
      </c>
      <c r="O707" s="14" t="s">
        <v>1287</v>
      </c>
      <c r="P707" s="14" t="s">
        <v>36</v>
      </c>
      <c r="Q707" s="14" t="s">
        <v>1287</v>
      </c>
      <c r="R707">
        <f>IF(IFERROR(VLOOKUP(U707,Store_Showcase!B2:H134,7, FALSE), TRUE)=TRUE, IF(IFERROR(VLOOKUP(U707,Store_SRP!B2:H103,7, FALSE), TRUE)=TRUE,VLOOKUP(U707,Store_VAM!B2:H271,7, FALSE),VLOOKUP(U707,Store_SRP!B2:H103,7, FALSE)), VLOOKUP(U707,Store_Showcase!B2:H134,7, FALSE))</f>
      </c>
      <c r="S707">
        <f>IF(IFERROR(VLOOKUP(U707,Store_Showcase!B2:K134,10, FALSE), TRUE)=TRUE, IF(IFERROR(VLOOKUP(U707,Store_SRP!B2:K103,10, FALSE), TRUE)=TRUE,VLOOKUP(U707,Store_VAM!B2:K271,10, FALSE),VLOOKUP(U707,Store_SRP!B2:K103,10, FALSE)), VLOOKUP(U707,Store_Showcase!B2:K134,10, FALSE))</f>
      </c>
      <c r="T707">
        <f>IF(VLOOKUP(D707,Sku_Consolidated!A2:S948,19,FALSE)="SHOWCASE", VLOOKUP(U707,Store_Showcase!B2:L134,11, FALSE), IF(VLOOKUP(D707,Sku_Consolidated!A2:S948,19,FALSE)="VAM",VLOOKUP(U707,Store_VAM!B2:L271,11, FALSE),VLOOKUP(U707,Store_SRP!B2:L103,11, FALSE)))</f>
      </c>
      <c r="U707" s="14">
        <v>2002</v>
      </c>
      <c r="V707">
        <f>IF(VLOOKUP(D707,Sku_Consolidated!A2:S948,19,FALSE)="SHOWCASE", VLOOKUP(U707,Store_Showcase!B2:C134,2, FALSE), IF(VLOOKUP(D707,Sku_Consolidated!A2:S948,19,FALSE)="VAM",VLOOKUP(U707,Store_VAM!B2:C271,2, FALSE),VLOOKUP(U707,Store_SRP!B2:C103,2, FALSE)))</f>
      </c>
      <c r="W707">
        <f>VLOOKUP(D707,Sku_Consolidated!A2:G948, 7, FALSE)</f>
      </c>
      <c r="X707">
        <f>VLOOKUP(D707,Sku_Consolidated!A2:K948, 11, FALSE)</f>
      </c>
      <c r="Y707">
        <f>VLOOKUP(D707,Sku_Consolidated!A2:H948, 8, FALSE)</f>
      </c>
      <c r="Z707">
        <f>VLOOKUP(D707,Sku_Consolidated!A2:I948, 9, FALSE)</f>
      </c>
      <c r="AA707" t="s">
        <v>41</v>
      </c>
      <c r="AB707">
        <f>VLOOKUP(D707,Sku_Consolidated!A2:E948, {5}, FALSE)</f>
      </c>
      <c r="AC707">
        <f>IF(VLOOKUP(D707,Sku_Consolidated!A2:S948,19,FALSE)="SHOWCASE", VLOOKUP(U707,Store_Showcase!B2:N134,13, FALSE), IF(VLOOKUP(D707,Sku_Consolidated!A2:S948,19,FALSE)="VAM",VLOOKUP(U707,Store_VAM!B2:N271,13, FALSE),VLOOKUP(U707,Store_SRP!B2:N103,13, FALSE)))</f>
      </c>
      <c r="AD707">
        <f>IF(IFERROR(AC707,TRUE)=TRUE, "-","OK")</f>
      </c>
      <c r="AE707">
        <f>IF(IFERROR(VLOOKUP(U707,Store_Showcase!B2:H134,{5}, FALSE), TRUE)=TRUE, IF(IFERROR(VLOOKUP(U707,Store_SRP!B2:H103,{5}, FALSE), TRUE)=TRUE,VLOOKUP(U707,Store_VAM!B2:H271,{5}, FALSE),VLOOKUP(U707,Store_SRP!B2:H103,{5}, FALSE)), VLOOKUP(U707,Store_Showcase!B2:H134,{5}, FALSE))</f>
      </c>
      <c r="AF707">
        <f>IF(IFERROR(VLOOKUP(U707,Store_Showcase!B2:H134,{6}, FALSE), TRUE)=TRUE, IF(IFERROR(VLOOKUP(U707,Store_SRP!B2:H103,{6}, FALSE), TRUE)=TRUE,VLOOKUP(U707,Store_VAM!B2:H271,{6}, FALSE),VLOOKUP(U707,Store_SRP!B2:H103,{6}, FALSE)), VLOOKUP(U707,Store_Showcase!B2:H134,{6}, FALSE))</f>
      </c>
      <c r="AG707">
        <f>VLOOKUP(D707,Sku_Consolidated!A2:R948,18,FALSE)</f>
      </c>
      <c r="AH707">
        <f>VLOOKUP(D707,Sku_Consolidated!A2:S948,19,FALSE)</f>
      </c>
      <c r="AI707">
        <f>VLOOKUP(D707,Sku_Consolidated!A2:T948,20,FALSE)</f>
      </c>
    </row>
    <row r="708" spans="1:35" x14ac:dyDescent="0.25">
      <c r="A708">
        <v>2024</v>
      </c>
      <c r="B708" t="s">
        <v>30</v>
      </c>
      <c r="C708" t="s">
        <v>31</v>
      </c>
      <c r="D708">
        <v>21832</v>
      </c>
      <c r="E708" t="s">
        <v>264</v>
      </c>
      <c r="F708" s="12" t="s">
        <v>99</v>
      </c>
      <c r="G708" s="12" t="s">
        <v>99</v>
      </c>
      <c r="H708" t="s">
        <v>10</v>
      </c>
      <c r="I708" s="13" t="s">
        <v>1288</v>
      </c>
      <c r="J708" s="13">
        <f>IF(H708="EA", I708, 0)</f>
      </c>
      <c r="K708" s="13">
        <f>IF(H708="KG", I708, I708 * VLOOKUP(D708,Sku_Consolidated!A2:U948,21,FALSE))</f>
      </c>
      <c r="L708" s="14" t="s">
        <v>36</v>
      </c>
      <c r="M708">
        <v>88</v>
      </c>
      <c r="N708" s="14" t="s">
        <v>1289</v>
      </c>
      <c r="O708" s="14" t="s">
        <v>1290</v>
      </c>
      <c r="P708" s="14" t="s">
        <v>36</v>
      </c>
      <c r="Q708" s="14" t="s">
        <v>1290</v>
      </c>
      <c r="R708">
        <f>IF(IFERROR(VLOOKUP(U708,Store_Showcase!B2:H134,7, FALSE), TRUE)=TRUE, IF(IFERROR(VLOOKUP(U708,Store_SRP!B2:H103,7, FALSE), TRUE)=TRUE,VLOOKUP(U708,Store_VAM!B2:H271,7, FALSE),VLOOKUP(U708,Store_SRP!B2:H103,7, FALSE)), VLOOKUP(U708,Store_Showcase!B2:H134,7, FALSE))</f>
      </c>
      <c r="S708">
        <f>IF(IFERROR(VLOOKUP(U708,Store_Showcase!B2:K134,10, FALSE), TRUE)=TRUE, IF(IFERROR(VLOOKUP(U708,Store_SRP!B2:K103,10, FALSE), TRUE)=TRUE,VLOOKUP(U708,Store_VAM!B2:K271,10, FALSE),VLOOKUP(U708,Store_SRP!B2:K103,10, FALSE)), VLOOKUP(U708,Store_Showcase!B2:K134,10, FALSE))</f>
      </c>
      <c r="T708">
        <f>IF(VLOOKUP(D708,Sku_Consolidated!A2:S948,19,FALSE)="SHOWCASE", VLOOKUP(U708,Store_Showcase!B2:L134,11, FALSE), IF(VLOOKUP(D708,Sku_Consolidated!A2:S948,19,FALSE)="VAM",VLOOKUP(U708,Store_VAM!B2:L271,11, FALSE),VLOOKUP(U708,Store_SRP!B2:L103,11, FALSE)))</f>
      </c>
      <c r="U708" s="14">
        <v>2002</v>
      </c>
      <c r="V708">
        <f>IF(VLOOKUP(D708,Sku_Consolidated!A2:S948,19,FALSE)="SHOWCASE", VLOOKUP(U708,Store_Showcase!B2:C134,2, FALSE), IF(VLOOKUP(D708,Sku_Consolidated!A2:S948,19,FALSE)="VAM",VLOOKUP(U708,Store_VAM!B2:C271,2, FALSE),VLOOKUP(U708,Store_SRP!B2:C103,2, FALSE)))</f>
      </c>
      <c r="W708">
        <f>VLOOKUP(D708,Sku_Consolidated!A2:G948, 7, FALSE)</f>
      </c>
      <c r="X708">
        <f>VLOOKUP(D708,Sku_Consolidated!A2:K948, 11, FALSE)</f>
      </c>
      <c r="Y708">
        <f>VLOOKUP(D708,Sku_Consolidated!A2:H948, 8, FALSE)</f>
      </c>
      <c r="Z708">
        <f>VLOOKUP(D708,Sku_Consolidated!A2:I948, 9, FALSE)</f>
      </c>
      <c r="AA708" t="s">
        <v>41</v>
      </c>
      <c r="AB708">
        <f>VLOOKUP(D708,Sku_Consolidated!A2:E948, {5}, FALSE)</f>
      </c>
      <c r="AC708">
        <f>IF(VLOOKUP(D708,Sku_Consolidated!A2:S948,19,FALSE)="SHOWCASE", VLOOKUP(U708,Store_Showcase!B2:N134,13, FALSE), IF(VLOOKUP(D708,Sku_Consolidated!A2:S948,19,FALSE)="VAM",VLOOKUP(U708,Store_VAM!B2:N271,13, FALSE),VLOOKUP(U708,Store_SRP!B2:N103,13, FALSE)))</f>
      </c>
      <c r="AD708">
        <f>IF(IFERROR(AC708,TRUE)=TRUE, "-","OK")</f>
      </c>
      <c r="AE708">
        <f>IF(IFERROR(VLOOKUP(U708,Store_Showcase!B2:H134,{5}, FALSE), TRUE)=TRUE, IF(IFERROR(VLOOKUP(U708,Store_SRP!B2:H103,{5}, FALSE), TRUE)=TRUE,VLOOKUP(U708,Store_VAM!B2:H271,{5}, FALSE),VLOOKUP(U708,Store_SRP!B2:H103,{5}, FALSE)), VLOOKUP(U708,Store_Showcase!B2:H134,{5}, FALSE))</f>
      </c>
      <c r="AF708">
        <f>IF(IFERROR(VLOOKUP(U708,Store_Showcase!B2:H134,{6}, FALSE), TRUE)=TRUE, IF(IFERROR(VLOOKUP(U708,Store_SRP!B2:H103,{6}, FALSE), TRUE)=TRUE,VLOOKUP(U708,Store_VAM!B2:H271,{6}, FALSE),VLOOKUP(U708,Store_SRP!B2:H103,{6}, FALSE)), VLOOKUP(U708,Store_Showcase!B2:H134,{6}, FALSE))</f>
      </c>
      <c r="AG708">
        <f>VLOOKUP(D708,Sku_Consolidated!A2:R948,18,FALSE)</f>
      </c>
      <c r="AH708">
        <f>VLOOKUP(D708,Sku_Consolidated!A2:S948,19,FALSE)</f>
      </c>
      <c r="AI708">
        <f>VLOOKUP(D708,Sku_Consolidated!A2:T948,20,FALSE)</f>
      </c>
    </row>
    <row r="709" spans="1:35" x14ac:dyDescent="0.25">
      <c r="A709">
        <v>2024</v>
      </c>
      <c r="B709" t="s">
        <v>30</v>
      </c>
      <c r="C709" t="s">
        <v>31</v>
      </c>
      <c r="D709">
        <v>21834</v>
      </c>
      <c r="E709" t="s">
        <v>216</v>
      </c>
      <c r="F709" s="12" t="s">
        <v>99</v>
      </c>
      <c r="G709" s="12" t="s">
        <v>99</v>
      </c>
      <c r="H709" t="s">
        <v>10</v>
      </c>
      <c r="I709" s="13" t="s">
        <v>1291</v>
      </c>
      <c r="J709" s="13">
        <f>IF(H709="EA", I709, 0)</f>
      </c>
      <c r="K709" s="13">
        <f>IF(H709="KG", I709, I709 * VLOOKUP(D709,Sku_Consolidated!A2:U948,21,FALSE))</f>
      </c>
      <c r="L709" s="14" t="s">
        <v>36</v>
      </c>
      <c r="M709">
        <v>88</v>
      </c>
      <c r="N709" s="14" t="s">
        <v>1292</v>
      </c>
      <c r="O709" s="14" t="s">
        <v>1293</v>
      </c>
      <c r="P709" s="14" t="s">
        <v>36</v>
      </c>
      <c r="Q709" s="14" t="s">
        <v>1293</v>
      </c>
      <c r="R709">
        <f>IF(IFERROR(VLOOKUP(U709,Store_Showcase!B2:H134,7, FALSE), TRUE)=TRUE, IF(IFERROR(VLOOKUP(U709,Store_SRP!B2:H103,7, FALSE), TRUE)=TRUE,VLOOKUP(U709,Store_VAM!B2:H271,7, FALSE),VLOOKUP(U709,Store_SRP!B2:H103,7, FALSE)), VLOOKUP(U709,Store_Showcase!B2:H134,7, FALSE))</f>
      </c>
      <c r="S709">
        <f>IF(IFERROR(VLOOKUP(U709,Store_Showcase!B2:K134,10, FALSE), TRUE)=TRUE, IF(IFERROR(VLOOKUP(U709,Store_SRP!B2:K103,10, FALSE), TRUE)=TRUE,VLOOKUP(U709,Store_VAM!B2:K271,10, FALSE),VLOOKUP(U709,Store_SRP!B2:K103,10, FALSE)), VLOOKUP(U709,Store_Showcase!B2:K134,10, FALSE))</f>
      </c>
      <c r="T709">
        <f>IF(VLOOKUP(D709,Sku_Consolidated!A2:S948,19,FALSE)="SHOWCASE", VLOOKUP(U709,Store_Showcase!B2:L134,11, FALSE), IF(VLOOKUP(D709,Sku_Consolidated!A2:S948,19,FALSE)="VAM",VLOOKUP(U709,Store_VAM!B2:L271,11, FALSE),VLOOKUP(U709,Store_SRP!B2:L103,11, FALSE)))</f>
      </c>
      <c r="U709" s="14">
        <v>2002</v>
      </c>
      <c r="V709">
        <f>IF(VLOOKUP(D709,Sku_Consolidated!A2:S948,19,FALSE)="SHOWCASE", VLOOKUP(U709,Store_Showcase!B2:C134,2, FALSE), IF(VLOOKUP(D709,Sku_Consolidated!A2:S948,19,FALSE)="VAM",VLOOKUP(U709,Store_VAM!B2:C271,2, FALSE),VLOOKUP(U709,Store_SRP!B2:C103,2, FALSE)))</f>
      </c>
      <c r="W709">
        <f>VLOOKUP(D709,Sku_Consolidated!A2:G948, 7, FALSE)</f>
      </c>
      <c r="X709">
        <f>VLOOKUP(D709,Sku_Consolidated!A2:K948, 11, FALSE)</f>
      </c>
      <c r="Y709">
        <f>VLOOKUP(D709,Sku_Consolidated!A2:H948, 8, FALSE)</f>
      </c>
      <c r="Z709">
        <f>VLOOKUP(D709,Sku_Consolidated!A2:I948, 9, FALSE)</f>
      </c>
      <c r="AA709" t="s">
        <v>41</v>
      </c>
      <c r="AB709">
        <f>VLOOKUP(D709,Sku_Consolidated!A2:E948, {5}, FALSE)</f>
      </c>
      <c r="AC709">
        <f>IF(VLOOKUP(D709,Sku_Consolidated!A2:S948,19,FALSE)="SHOWCASE", VLOOKUP(U709,Store_Showcase!B2:N134,13, FALSE), IF(VLOOKUP(D709,Sku_Consolidated!A2:S948,19,FALSE)="VAM",VLOOKUP(U709,Store_VAM!B2:N271,13, FALSE),VLOOKUP(U709,Store_SRP!B2:N103,13, FALSE)))</f>
      </c>
      <c r="AD709">
        <f>IF(IFERROR(AC709,TRUE)=TRUE, "-","OK")</f>
      </c>
      <c r="AE709">
        <f>IF(IFERROR(VLOOKUP(U709,Store_Showcase!B2:H134,{5}, FALSE), TRUE)=TRUE, IF(IFERROR(VLOOKUP(U709,Store_SRP!B2:H103,{5}, FALSE), TRUE)=TRUE,VLOOKUP(U709,Store_VAM!B2:H271,{5}, FALSE),VLOOKUP(U709,Store_SRP!B2:H103,{5}, FALSE)), VLOOKUP(U709,Store_Showcase!B2:H134,{5}, FALSE))</f>
      </c>
      <c r="AF709">
        <f>IF(IFERROR(VLOOKUP(U709,Store_Showcase!B2:H134,{6}, FALSE), TRUE)=TRUE, IF(IFERROR(VLOOKUP(U709,Store_SRP!B2:H103,{6}, FALSE), TRUE)=TRUE,VLOOKUP(U709,Store_VAM!B2:H271,{6}, FALSE),VLOOKUP(U709,Store_SRP!B2:H103,{6}, FALSE)), VLOOKUP(U709,Store_Showcase!B2:H134,{6}, FALSE))</f>
      </c>
      <c r="AG709">
        <f>VLOOKUP(D709,Sku_Consolidated!A2:R948,18,FALSE)</f>
      </c>
      <c r="AH709">
        <f>VLOOKUP(D709,Sku_Consolidated!A2:S948,19,FALSE)</f>
      </c>
      <c r="AI709">
        <f>VLOOKUP(D709,Sku_Consolidated!A2:T948,20,FALSE)</f>
      </c>
    </row>
    <row r="710" spans="1:35" x14ac:dyDescent="0.25">
      <c r="A710">
        <v>2024</v>
      </c>
      <c r="B710" t="s">
        <v>30</v>
      </c>
      <c r="C710" t="s">
        <v>31</v>
      </c>
      <c r="D710">
        <v>21837</v>
      </c>
      <c r="E710" t="s">
        <v>271</v>
      </c>
      <c r="F710" s="12" t="s">
        <v>99</v>
      </c>
      <c r="G710" s="12" t="s">
        <v>99</v>
      </c>
      <c r="H710" t="s">
        <v>10</v>
      </c>
      <c r="I710" s="13" t="s">
        <v>434</v>
      </c>
      <c r="J710" s="13">
        <f>IF(H710="EA", I710, 0)</f>
      </c>
      <c r="K710" s="13">
        <f>IF(H710="KG", I710, I710 * VLOOKUP(D710,Sku_Consolidated!A2:U948,21,FALSE))</f>
      </c>
      <c r="L710" s="14" t="s">
        <v>36</v>
      </c>
      <c r="M710">
        <v>88</v>
      </c>
      <c r="N710" s="14" t="s">
        <v>1294</v>
      </c>
      <c r="O710" s="14" t="s">
        <v>1295</v>
      </c>
      <c r="P710" s="14" t="s">
        <v>36</v>
      </c>
      <c r="Q710" s="14" t="s">
        <v>1295</v>
      </c>
      <c r="R710">
        <f>IF(IFERROR(VLOOKUP(U710,Store_Showcase!B2:H134,7, FALSE), TRUE)=TRUE, IF(IFERROR(VLOOKUP(U710,Store_SRP!B2:H103,7, FALSE), TRUE)=TRUE,VLOOKUP(U710,Store_VAM!B2:H271,7, FALSE),VLOOKUP(U710,Store_SRP!B2:H103,7, FALSE)), VLOOKUP(U710,Store_Showcase!B2:H134,7, FALSE))</f>
      </c>
      <c r="S710">
        <f>IF(IFERROR(VLOOKUP(U710,Store_Showcase!B2:K134,10, FALSE), TRUE)=TRUE, IF(IFERROR(VLOOKUP(U710,Store_SRP!B2:K103,10, FALSE), TRUE)=TRUE,VLOOKUP(U710,Store_VAM!B2:K271,10, FALSE),VLOOKUP(U710,Store_SRP!B2:K103,10, FALSE)), VLOOKUP(U710,Store_Showcase!B2:K134,10, FALSE))</f>
      </c>
      <c r="T710">
        <f>IF(VLOOKUP(D710,Sku_Consolidated!A2:S948,19,FALSE)="SHOWCASE", VLOOKUP(U710,Store_Showcase!B2:L134,11, FALSE), IF(VLOOKUP(D710,Sku_Consolidated!A2:S948,19,FALSE)="VAM",VLOOKUP(U710,Store_VAM!B2:L271,11, FALSE),VLOOKUP(U710,Store_SRP!B2:L103,11, FALSE)))</f>
      </c>
      <c r="U710" s="14">
        <v>2002</v>
      </c>
      <c r="V710">
        <f>IF(VLOOKUP(D710,Sku_Consolidated!A2:S948,19,FALSE)="SHOWCASE", VLOOKUP(U710,Store_Showcase!B2:C134,2, FALSE), IF(VLOOKUP(D710,Sku_Consolidated!A2:S948,19,FALSE)="VAM",VLOOKUP(U710,Store_VAM!B2:C271,2, FALSE),VLOOKUP(U710,Store_SRP!B2:C103,2, FALSE)))</f>
      </c>
      <c r="W710">
        <f>VLOOKUP(D710,Sku_Consolidated!A2:G948, 7, FALSE)</f>
      </c>
      <c r="X710">
        <f>VLOOKUP(D710,Sku_Consolidated!A2:K948, 11, FALSE)</f>
      </c>
      <c r="Y710">
        <f>VLOOKUP(D710,Sku_Consolidated!A2:H948, 8, FALSE)</f>
      </c>
      <c r="Z710">
        <f>VLOOKUP(D710,Sku_Consolidated!A2:I948, 9, FALSE)</f>
      </c>
      <c r="AA710" t="s">
        <v>41</v>
      </c>
      <c r="AB710">
        <f>VLOOKUP(D710,Sku_Consolidated!A2:E948, {5}, FALSE)</f>
      </c>
      <c r="AC710">
        <f>IF(VLOOKUP(D710,Sku_Consolidated!A2:S948,19,FALSE)="SHOWCASE", VLOOKUP(U710,Store_Showcase!B2:N134,13, FALSE), IF(VLOOKUP(D710,Sku_Consolidated!A2:S948,19,FALSE)="VAM",VLOOKUP(U710,Store_VAM!B2:N271,13, FALSE),VLOOKUP(U710,Store_SRP!B2:N103,13, FALSE)))</f>
      </c>
      <c r="AD710">
        <f>IF(IFERROR(AC710,TRUE)=TRUE, "-","OK")</f>
      </c>
      <c r="AE710">
        <f>IF(IFERROR(VLOOKUP(U710,Store_Showcase!B2:H134,{5}, FALSE), TRUE)=TRUE, IF(IFERROR(VLOOKUP(U710,Store_SRP!B2:H103,{5}, FALSE), TRUE)=TRUE,VLOOKUP(U710,Store_VAM!B2:H271,{5}, FALSE),VLOOKUP(U710,Store_SRP!B2:H103,{5}, FALSE)), VLOOKUP(U710,Store_Showcase!B2:H134,{5}, FALSE))</f>
      </c>
      <c r="AF710">
        <f>IF(IFERROR(VLOOKUP(U710,Store_Showcase!B2:H134,{6}, FALSE), TRUE)=TRUE, IF(IFERROR(VLOOKUP(U710,Store_SRP!B2:H103,{6}, FALSE), TRUE)=TRUE,VLOOKUP(U710,Store_VAM!B2:H271,{6}, FALSE),VLOOKUP(U710,Store_SRP!B2:H103,{6}, FALSE)), VLOOKUP(U710,Store_Showcase!B2:H134,{6}, FALSE))</f>
      </c>
      <c r="AG710">
        <f>VLOOKUP(D710,Sku_Consolidated!A2:R948,18,FALSE)</f>
      </c>
      <c r="AH710">
        <f>VLOOKUP(D710,Sku_Consolidated!A2:S948,19,FALSE)</f>
      </c>
      <c r="AI710">
        <f>VLOOKUP(D710,Sku_Consolidated!A2:T948,20,FALSE)</f>
      </c>
    </row>
    <row r="711" spans="1:35" x14ac:dyDescent="0.25">
      <c r="A711">
        <v>2024</v>
      </c>
      <c r="B711" t="s">
        <v>30</v>
      </c>
      <c r="C711" t="s">
        <v>31</v>
      </c>
      <c r="D711">
        <v>21838</v>
      </c>
      <c r="E711" t="s">
        <v>275</v>
      </c>
      <c r="F711" s="12" t="s">
        <v>99</v>
      </c>
      <c r="G711" s="12" t="s">
        <v>99</v>
      </c>
      <c r="H711" t="s">
        <v>10</v>
      </c>
      <c r="I711" s="13" t="s">
        <v>476</v>
      </c>
      <c r="J711" s="13">
        <f>IF(H711="EA", I711, 0)</f>
      </c>
      <c r="K711" s="13">
        <f>IF(H711="KG", I711, I711 * VLOOKUP(D711,Sku_Consolidated!A2:U948,21,FALSE))</f>
      </c>
      <c r="L711" s="14" t="s">
        <v>36</v>
      </c>
      <c r="M711">
        <v>88</v>
      </c>
      <c r="N711" s="14" t="s">
        <v>1296</v>
      </c>
      <c r="O711" s="14" t="s">
        <v>1297</v>
      </c>
      <c r="P711" s="14" t="s">
        <v>36</v>
      </c>
      <c r="Q711" s="14" t="s">
        <v>1297</v>
      </c>
      <c r="R711">
        <f>IF(IFERROR(VLOOKUP(U711,Store_Showcase!B2:H134,7, FALSE), TRUE)=TRUE, IF(IFERROR(VLOOKUP(U711,Store_SRP!B2:H103,7, FALSE), TRUE)=TRUE,VLOOKUP(U711,Store_VAM!B2:H271,7, FALSE),VLOOKUP(U711,Store_SRP!B2:H103,7, FALSE)), VLOOKUP(U711,Store_Showcase!B2:H134,7, FALSE))</f>
      </c>
      <c r="S711">
        <f>IF(IFERROR(VLOOKUP(U711,Store_Showcase!B2:K134,10, FALSE), TRUE)=TRUE, IF(IFERROR(VLOOKUP(U711,Store_SRP!B2:K103,10, FALSE), TRUE)=TRUE,VLOOKUP(U711,Store_VAM!B2:K271,10, FALSE),VLOOKUP(U711,Store_SRP!B2:K103,10, FALSE)), VLOOKUP(U711,Store_Showcase!B2:K134,10, FALSE))</f>
      </c>
      <c r="T711">
        <f>IF(VLOOKUP(D711,Sku_Consolidated!A2:S948,19,FALSE)="SHOWCASE", VLOOKUP(U711,Store_Showcase!B2:L134,11, FALSE), IF(VLOOKUP(D711,Sku_Consolidated!A2:S948,19,FALSE)="VAM",VLOOKUP(U711,Store_VAM!B2:L271,11, FALSE),VLOOKUP(U711,Store_SRP!B2:L103,11, FALSE)))</f>
      </c>
      <c r="U711" s="14">
        <v>2002</v>
      </c>
      <c r="V711">
        <f>IF(VLOOKUP(D711,Sku_Consolidated!A2:S948,19,FALSE)="SHOWCASE", VLOOKUP(U711,Store_Showcase!B2:C134,2, FALSE), IF(VLOOKUP(D711,Sku_Consolidated!A2:S948,19,FALSE)="VAM",VLOOKUP(U711,Store_VAM!B2:C271,2, FALSE),VLOOKUP(U711,Store_SRP!B2:C103,2, FALSE)))</f>
      </c>
      <c r="W711">
        <f>VLOOKUP(D711,Sku_Consolidated!A2:G948, 7, FALSE)</f>
      </c>
      <c r="X711">
        <f>VLOOKUP(D711,Sku_Consolidated!A2:K948, 11, FALSE)</f>
      </c>
      <c r="Y711">
        <f>VLOOKUP(D711,Sku_Consolidated!A2:H948, 8, FALSE)</f>
      </c>
      <c r="Z711">
        <f>VLOOKUP(D711,Sku_Consolidated!A2:I948, 9, FALSE)</f>
      </c>
      <c r="AA711" t="s">
        <v>41</v>
      </c>
      <c r="AB711">
        <f>VLOOKUP(D711,Sku_Consolidated!A2:E948, {5}, FALSE)</f>
      </c>
      <c r="AC711">
        <f>IF(VLOOKUP(D711,Sku_Consolidated!A2:S948,19,FALSE)="SHOWCASE", VLOOKUP(U711,Store_Showcase!B2:N134,13, FALSE), IF(VLOOKUP(D711,Sku_Consolidated!A2:S948,19,FALSE)="VAM",VLOOKUP(U711,Store_VAM!B2:N271,13, FALSE),VLOOKUP(U711,Store_SRP!B2:N103,13, FALSE)))</f>
      </c>
      <c r="AD711">
        <f>IF(IFERROR(AC711,TRUE)=TRUE, "-","OK")</f>
      </c>
      <c r="AE711">
        <f>IF(IFERROR(VLOOKUP(U711,Store_Showcase!B2:H134,{5}, FALSE), TRUE)=TRUE, IF(IFERROR(VLOOKUP(U711,Store_SRP!B2:H103,{5}, FALSE), TRUE)=TRUE,VLOOKUP(U711,Store_VAM!B2:H271,{5}, FALSE),VLOOKUP(U711,Store_SRP!B2:H103,{5}, FALSE)), VLOOKUP(U711,Store_Showcase!B2:H134,{5}, FALSE))</f>
      </c>
      <c r="AF711">
        <f>IF(IFERROR(VLOOKUP(U711,Store_Showcase!B2:H134,{6}, FALSE), TRUE)=TRUE, IF(IFERROR(VLOOKUP(U711,Store_SRP!B2:H103,{6}, FALSE), TRUE)=TRUE,VLOOKUP(U711,Store_VAM!B2:H271,{6}, FALSE),VLOOKUP(U711,Store_SRP!B2:H103,{6}, FALSE)), VLOOKUP(U711,Store_Showcase!B2:H134,{6}, FALSE))</f>
      </c>
      <c r="AG711">
        <f>VLOOKUP(D711,Sku_Consolidated!A2:R948,18,FALSE)</f>
      </c>
      <c r="AH711">
        <f>VLOOKUP(D711,Sku_Consolidated!A2:S948,19,FALSE)</f>
      </c>
      <c r="AI711">
        <f>VLOOKUP(D711,Sku_Consolidated!A2:T948,20,FALSE)</f>
      </c>
    </row>
    <row r="712" spans="1:35" x14ac:dyDescent="0.25">
      <c r="A712">
        <v>2024</v>
      </c>
      <c r="B712" t="s">
        <v>30</v>
      </c>
      <c r="C712" t="s">
        <v>31</v>
      </c>
      <c r="D712">
        <v>21839</v>
      </c>
      <c r="E712" t="s">
        <v>220</v>
      </c>
      <c r="F712" s="12" t="s">
        <v>99</v>
      </c>
      <c r="G712" s="12" t="s">
        <v>99</v>
      </c>
      <c r="H712" t="s">
        <v>10</v>
      </c>
      <c r="I712" s="13" t="s">
        <v>1051</v>
      </c>
      <c r="J712" s="13">
        <f>IF(H712="EA", I712, 0)</f>
      </c>
      <c r="K712" s="13">
        <f>IF(H712="KG", I712, I712 * VLOOKUP(D712,Sku_Consolidated!A2:U948,21,FALSE))</f>
      </c>
      <c r="L712" s="14" t="s">
        <v>36</v>
      </c>
      <c r="M712">
        <v>88</v>
      </c>
      <c r="N712" s="14" t="s">
        <v>1298</v>
      </c>
      <c r="O712" s="14" t="s">
        <v>1299</v>
      </c>
      <c r="P712" s="14" t="s">
        <v>36</v>
      </c>
      <c r="Q712" s="14" t="s">
        <v>1299</v>
      </c>
      <c r="R712">
        <f>IF(IFERROR(VLOOKUP(U712,Store_Showcase!B2:H134,7, FALSE), TRUE)=TRUE, IF(IFERROR(VLOOKUP(U712,Store_SRP!B2:H103,7, FALSE), TRUE)=TRUE,VLOOKUP(U712,Store_VAM!B2:H271,7, FALSE),VLOOKUP(U712,Store_SRP!B2:H103,7, FALSE)), VLOOKUP(U712,Store_Showcase!B2:H134,7, FALSE))</f>
      </c>
      <c r="S712">
        <f>IF(IFERROR(VLOOKUP(U712,Store_Showcase!B2:K134,10, FALSE), TRUE)=TRUE, IF(IFERROR(VLOOKUP(U712,Store_SRP!B2:K103,10, FALSE), TRUE)=TRUE,VLOOKUP(U712,Store_VAM!B2:K271,10, FALSE),VLOOKUP(U712,Store_SRP!B2:K103,10, FALSE)), VLOOKUP(U712,Store_Showcase!B2:K134,10, FALSE))</f>
      </c>
      <c r="T712">
        <f>IF(VLOOKUP(D712,Sku_Consolidated!A2:S948,19,FALSE)="SHOWCASE", VLOOKUP(U712,Store_Showcase!B2:L134,11, FALSE), IF(VLOOKUP(D712,Sku_Consolidated!A2:S948,19,FALSE)="VAM",VLOOKUP(U712,Store_VAM!B2:L271,11, FALSE),VLOOKUP(U712,Store_SRP!B2:L103,11, FALSE)))</f>
      </c>
      <c r="U712" s="14">
        <v>2002</v>
      </c>
      <c r="V712">
        <f>IF(VLOOKUP(D712,Sku_Consolidated!A2:S948,19,FALSE)="SHOWCASE", VLOOKUP(U712,Store_Showcase!B2:C134,2, FALSE), IF(VLOOKUP(D712,Sku_Consolidated!A2:S948,19,FALSE)="VAM",VLOOKUP(U712,Store_VAM!B2:C271,2, FALSE),VLOOKUP(U712,Store_SRP!B2:C103,2, FALSE)))</f>
      </c>
      <c r="W712">
        <f>VLOOKUP(D712,Sku_Consolidated!A2:G948, 7, FALSE)</f>
      </c>
      <c r="X712">
        <f>VLOOKUP(D712,Sku_Consolidated!A2:K948, 11, FALSE)</f>
      </c>
      <c r="Y712">
        <f>VLOOKUP(D712,Sku_Consolidated!A2:H948, 8, FALSE)</f>
      </c>
      <c r="Z712">
        <f>VLOOKUP(D712,Sku_Consolidated!A2:I948, 9, FALSE)</f>
      </c>
      <c r="AA712" t="s">
        <v>41</v>
      </c>
      <c r="AB712">
        <f>VLOOKUP(D712,Sku_Consolidated!A2:E948, {5}, FALSE)</f>
      </c>
      <c r="AC712">
        <f>IF(VLOOKUP(D712,Sku_Consolidated!A2:S948,19,FALSE)="SHOWCASE", VLOOKUP(U712,Store_Showcase!B2:N134,13, FALSE), IF(VLOOKUP(D712,Sku_Consolidated!A2:S948,19,FALSE)="VAM",VLOOKUP(U712,Store_VAM!B2:N271,13, FALSE),VLOOKUP(U712,Store_SRP!B2:N103,13, FALSE)))</f>
      </c>
      <c r="AD712">
        <f>IF(IFERROR(AC712,TRUE)=TRUE, "-","OK")</f>
      </c>
      <c r="AE712">
        <f>IF(IFERROR(VLOOKUP(U712,Store_Showcase!B2:H134,{5}, FALSE), TRUE)=TRUE, IF(IFERROR(VLOOKUP(U712,Store_SRP!B2:H103,{5}, FALSE), TRUE)=TRUE,VLOOKUP(U712,Store_VAM!B2:H271,{5}, FALSE),VLOOKUP(U712,Store_SRP!B2:H103,{5}, FALSE)), VLOOKUP(U712,Store_Showcase!B2:H134,{5}, FALSE))</f>
      </c>
      <c r="AF712">
        <f>IF(IFERROR(VLOOKUP(U712,Store_Showcase!B2:H134,{6}, FALSE), TRUE)=TRUE, IF(IFERROR(VLOOKUP(U712,Store_SRP!B2:H103,{6}, FALSE), TRUE)=TRUE,VLOOKUP(U712,Store_VAM!B2:H271,{6}, FALSE),VLOOKUP(U712,Store_SRP!B2:H103,{6}, FALSE)), VLOOKUP(U712,Store_Showcase!B2:H134,{6}, FALSE))</f>
      </c>
      <c r="AG712">
        <f>VLOOKUP(D712,Sku_Consolidated!A2:R948,18,FALSE)</f>
      </c>
      <c r="AH712">
        <f>VLOOKUP(D712,Sku_Consolidated!A2:S948,19,FALSE)</f>
      </c>
      <c r="AI712">
        <f>VLOOKUP(D712,Sku_Consolidated!A2:T948,20,FALSE)</f>
      </c>
    </row>
    <row r="713" spans="1:35" x14ac:dyDescent="0.25">
      <c r="A713">
        <v>2024</v>
      </c>
      <c r="B713" t="s">
        <v>30</v>
      </c>
      <c r="C713" t="s">
        <v>31</v>
      </c>
      <c r="D713">
        <v>21841</v>
      </c>
      <c r="E713" t="s">
        <v>224</v>
      </c>
      <c r="F713" s="12" t="s">
        <v>99</v>
      </c>
      <c r="G713" s="12" t="s">
        <v>99</v>
      </c>
      <c r="H713" t="s">
        <v>10</v>
      </c>
      <c r="I713" s="13" t="s">
        <v>1300</v>
      </c>
      <c r="J713" s="13">
        <f>IF(H713="EA", I713, 0)</f>
      </c>
      <c r="K713" s="13">
        <f>IF(H713="KG", I713, I713 * VLOOKUP(D713,Sku_Consolidated!A2:U948,21,FALSE))</f>
      </c>
      <c r="L713" s="14" t="s">
        <v>36</v>
      </c>
      <c r="M713">
        <v>88</v>
      </c>
      <c r="N713" s="14" t="s">
        <v>1301</v>
      </c>
      <c r="O713" s="14" t="s">
        <v>1302</v>
      </c>
      <c r="P713" s="14" t="s">
        <v>36</v>
      </c>
      <c r="Q713" s="14" t="s">
        <v>1302</v>
      </c>
      <c r="R713">
        <f>IF(IFERROR(VLOOKUP(U713,Store_Showcase!B2:H134,7, FALSE), TRUE)=TRUE, IF(IFERROR(VLOOKUP(U713,Store_SRP!B2:H103,7, FALSE), TRUE)=TRUE,VLOOKUP(U713,Store_VAM!B2:H271,7, FALSE),VLOOKUP(U713,Store_SRP!B2:H103,7, FALSE)), VLOOKUP(U713,Store_Showcase!B2:H134,7, FALSE))</f>
      </c>
      <c r="S713">
        <f>IF(IFERROR(VLOOKUP(U713,Store_Showcase!B2:K134,10, FALSE), TRUE)=TRUE, IF(IFERROR(VLOOKUP(U713,Store_SRP!B2:K103,10, FALSE), TRUE)=TRUE,VLOOKUP(U713,Store_VAM!B2:K271,10, FALSE),VLOOKUP(U713,Store_SRP!B2:K103,10, FALSE)), VLOOKUP(U713,Store_Showcase!B2:K134,10, FALSE))</f>
      </c>
      <c r="T713">
        <f>IF(VLOOKUP(D713,Sku_Consolidated!A2:S948,19,FALSE)="SHOWCASE", VLOOKUP(U713,Store_Showcase!B2:L134,11, FALSE), IF(VLOOKUP(D713,Sku_Consolidated!A2:S948,19,FALSE)="VAM",VLOOKUP(U713,Store_VAM!B2:L271,11, FALSE),VLOOKUP(U713,Store_SRP!B2:L103,11, FALSE)))</f>
      </c>
      <c r="U713" s="14">
        <v>2002</v>
      </c>
      <c r="V713">
        <f>IF(VLOOKUP(D713,Sku_Consolidated!A2:S948,19,FALSE)="SHOWCASE", VLOOKUP(U713,Store_Showcase!B2:C134,2, FALSE), IF(VLOOKUP(D713,Sku_Consolidated!A2:S948,19,FALSE)="VAM",VLOOKUP(U713,Store_VAM!B2:C271,2, FALSE),VLOOKUP(U713,Store_SRP!B2:C103,2, FALSE)))</f>
      </c>
      <c r="W713">
        <f>VLOOKUP(D713,Sku_Consolidated!A2:G948, 7, FALSE)</f>
      </c>
      <c r="X713">
        <f>VLOOKUP(D713,Sku_Consolidated!A2:K948, 11, FALSE)</f>
      </c>
      <c r="Y713">
        <f>VLOOKUP(D713,Sku_Consolidated!A2:H948, 8, FALSE)</f>
      </c>
      <c r="Z713">
        <f>VLOOKUP(D713,Sku_Consolidated!A2:I948, 9, FALSE)</f>
      </c>
      <c r="AA713" t="s">
        <v>41</v>
      </c>
      <c r="AB713">
        <f>VLOOKUP(D713,Sku_Consolidated!A2:E948, {5}, FALSE)</f>
      </c>
      <c r="AC713">
        <f>IF(VLOOKUP(D713,Sku_Consolidated!A2:S948,19,FALSE)="SHOWCASE", VLOOKUP(U713,Store_Showcase!B2:N134,13, FALSE), IF(VLOOKUP(D713,Sku_Consolidated!A2:S948,19,FALSE)="VAM",VLOOKUP(U713,Store_VAM!B2:N271,13, FALSE),VLOOKUP(U713,Store_SRP!B2:N103,13, FALSE)))</f>
      </c>
      <c r="AD713">
        <f>IF(IFERROR(AC713,TRUE)=TRUE, "-","OK")</f>
      </c>
      <c r="AE713">
        <f>IF(IFERROR(VLOOKUP(U713,Store_Showcase!B2:H134,{5}, FALSE), TRUE)=TRUE, IF(IFERROR(VLOOKUP(U713,Store_SRP!B2:H103,{5}, FALSE), TRUE)=TRUE,VLOOKUP(U713,Store_VAM!B2:H271,{5}, FALSE),VLOOKUP(U713,Store_SRP!B2:H103,{5}, FALSE)), VLOOKUP(U713,Store_Showcase!B2:H134,{5}, FALSE))</f>
      </c>
      <c r="AF713">
        <f>IF(IFERROR(VLOOKUP(U713,Store_Showcase!B2:H134,{6}, FALSE), TRUE)=TRUE, IF(IFERROR(VLOOKUP(U713,Store_SRP!B2:H103,{6}, FALSE), TRUE)=TRUE,VLOOKUP(U713,Store_VAM!B2:H271,{6}, FALSE),VLOOKUP(U713,Store_SRP!B2:H103,{6}, FALSE)), VLOOKUP(U713,Store_Showcase!B2:H134,{6}, FALSE))</f>
      </c>
      <c r="AG713">
        <f>VLOOKUP(D713,Sku_Consolidated!A2:R948,18,FALSE)</f>
      </c>
      <c r="AH713">
        <f>VLOOKUP(D713,Sku_Consolidated!A2:S948,19,FALSE)</f>
      </c>
      <c r="AI713">
        <f>VLOOKUP(D713,Sku_Consolidated!A2:T948,20,FALSE)</f>
      </c>
    </row>
    <row r="714" spans="1:35" x14ac:dyDescent="0.25">
      <c r="A714">
        <v>2024</v>
      </c>
      <c r="B714" t="s">
        <v>30</v>
      </c>
      <c r="C714" t="s">
        <v>31</v>
      </c>
      <c r="D714">
        <v>21845</v>
      </c>
      <c r="E714" t="s">
        <v>288</v>
      </c>
      <c r="F714" s="12" t="s">
        <v>99</v>
      </c>
      <c r="G714" s="12" t="s">
        <v>99</v>
      </c>
      <c r="H714" t="s">
        <v>10</v>
      </c>
      <c r="I714" s="13" t="s">
        <v>431</v>
      </c>
      <c r="J714" s="13">
        <f>IF(H714="EA", I714, 0)</f>
      </c>
      <c r="K714" s="13">
        <f>IF(H714="KG", I714, I714 * VLOOKUP(D714,Sku_Consolidated!A2:U948,21,FALSE))</f>
      </c>
      <c r="L714" s="14" t="s">
        <v>36</v>
      </c>
      <c r="M714">
        <v>88</v>
      </c>
      <c r="N714" s="14" t="s">
        <v>1303</v>
      </c>
      <c r="O714" s="14" t="s">
        <v>1304</v>
      </c>
      <c r="P714" s="14" t="s">
        <v>36</v>
      </c>
      <c r="Q714" s="14" t="s">
        <v>1304</v>
      </c>
      <c r="R714">
        <f>IF(IFERROR(VLOOKUP(U714,Store_Showcase!B2:H134,7, FALSE), TRUE)=TRUE, IF(IFERROR(VLOOKUP(U714,Store_SRP!B2:H103,7, FALSE), TRUE)=TRUE,VLOOKUP(U714,Store_VAM!B2:H271,7, FALSE),VLOOKUP(U714,Store_SRP!B2:H103,7, FALSE)), VLOOKUP(U714,Store_Showcase!B2:H134,7, FALSE))</f>
      </c>
      <c r="S714">
        <f>IF(IFERROR(VLOOKUP(U714,Store_Showcase!B2:K134,10, FALSE), TRUE)=TRUE, IF(IFERROR(VLOOKUP(U714,Store_SRP!B2:K103,10, FALSE), TRUE)=TRUE,VLOOKUP(U714,Store_VAM!B2:K271,10, FALSE),VLOOKUP(U714,Store_SRP!B2:K103,10, FALSE)), VLOOKUP(U714,Store_Showcase!B2:K134,10, FALSE))</f>
      </c>
      <c r="T714">
        <f>IF(VLOOKUP(D714,Sku_Consolidated!A2:S948,19,FALSE)="SHOWCASE", VLOOKUP(U714,Store_Showcase!B2:L134,11, FALSE), IF(VLOOKUP(D714,Sku_Consolidated!A2:S948,19,FALSE)="VAM",VLOOKUP(U714,Store_VAM!B2:L271,11, FALSE),VLOOKUP(U714,Store_SRP!B2:L103,11, FALSE)))</f>
      </c>
      <c r="U714" s="14">
        <v>2002</v>
      </c>
      <c r="V714">
        <f>IF(VLOOKUP(D714,Sku_Consolidated!A2:S948,19,FALSE)="SHOWCASE", VLOOKUP(U714,Store_Showcase!B2:C134,2, FALSE), IF(VLOOKUP(D714,Sku_Consolidated!A2:S948,19,FALSE)="VAM",VLOOKUP(U714,Store_VAM!B2:C271,2, FALSE),VLOOKUP(U714,Store_SRP!B2:C103,2, FALSE)))</f>
      </c>
      <c r="W714">
        <f>VLOOKUP(D714,Sku_Consolidated!A2:G948, 7, FALSE)</f>
      </c>
      <c r="X714">
        <f>VLOOKUP(D714,Sku_Consolidated!A2:K948, 11, FALSE)</f>
      </c>
      <c r="Y714">
        <f>VLOOKUP(D714,Sku_Consolidated!A2:H948, 8, FALSE)</f>
      </c>
      <c r="Z714">
        <f>VLOOKUP(D714,Sku_Consolidated!A2:I948, 9, FALSE)</f>
      </c>
      <c r="AA714" t="s">
        <v>41</v>
      </c>
      <c r="AB714">
        <f>VLOOKUP(D714,Sku_Consolidated!A2:E948, {5}, FALSE)</f>
      </c>
      <c r="AC714">
        <f>IF(VLOOKUP(D714,Sku_Consolidated!A2:S948,19,FALSE)="SHOWCASE", VLOOKUP(U714,Store_Showcase!B2:N134,13, FALSE), IF(VLOOKUP(D714,Sku_Consolidated!A2:S948,19,FALSE)="VAM",VLOOKUP(U714,Store_VAM!B2:N271,13, FALSE),VLOOKUP(U714,Store_SRP!B2:N103,13, FALSE)))</f>
      </c>
      <c r="AD714">
        <f>IF(IFERROR(AC714,TRUE)=TRUE, "-","OK")</f>
      </c>
      <c r="AE714">
        <f>IF(IFERROR(VLOOKUP(U714,Store_Showcase!B2:H134,{5}, FALSE), TRUE)=TRUE, IF(IFERROR(VLOOKUP(U714,Store_SRP!B2:H103,{5}, FALSE), TRUE)=TRUE,VLOOKUP(U714,Store_VAM!B2:H271,{5}, FALSE),VLOOKUP(U714,Store_SRP!B2:H103,{5}, FALSE)), VLOOKUP(U714,Store_Showcase!B2:H134,{5}, FALSE))</f>
      </c>
      <c r="AF714">
        <f>IF(IFERROR(VLOOKUP(U714,Store_Showcase!B2:H134,{6}, FALSE), TRUE)=TRUE, IF(IFERROR(VLOOKUP(U714,Store_SRP!B2:H103,{6}, FALSE), TRUE)=TRUE,VLOOKUP(U714,Store_VAM!B2:H271,{6}, FALSE),VLOOKUP(U714,Store_SRP!B2:H103,{6}, FALSE)), VLOOKUP(U714,Store_Showcase!B2:H134,{6}, FALSE))</f>
      </c>
      <c r="AG714">
        <f>VLOOKUP(D714,Sku_Consolidated!A2:R948,18,FALSE)</f>
      </c>
      <c r="AH714">
        <f>VLOOKUP(D714,Sku_Consolidated!A2:S948,19,FALSE)</f>
      </c>
      <c r="AI714">
        <f>VLOOKUP(D714,Sku_Consolidated!A2:T948,20,FALSE)</f>
      </c>
    </row>
    <row r="715" spans="1:35" x14ac:dyDescent="0.25">
      <c r="A715">
        <v>2024</v>
      </c>
      <c r="B715" t="s">
        <v>30</v>
      </c>
      <c r="C715" t="s">
        <v>31</v>
      </c>
      <c r="D715">
        <v>21849</v>
      </c>
      <c r="E715" t="s">
        <v>510</v>
      </c>
      <c r="F715" s="12" t="s">
        <v>99</v>
      </c>
      <c r="G715" s="12" t="s">
        <v>99</v>
      </c>
      <c r="H715" t="s">
        <v>10</v>
      </c>
      <c r="I715" s="13" t="s">
        <v>1305</v>
      </c>
      <c r="J715" s="13">
        <f>IF(H715="EA", I715, 0)</f>
      </c>
      <c r="K715" s="13">
        <f>IF(H715="KG", I715, I715 * VLOOKUP(D715,Sku_Consolidated!A2:U948,21,FALSE))</f>
      </c>
      <c r="L715" s="14" t="s">
        <v>36</v>
      </c>
      <c r="M715">
        <v>88</v>
      </c>
      <c r="N715" s="14" t="s">
        <v>1306</v>
      </c>
      <c r="O715" s="14" t="s">
        <v>1307</v>
      </c>
      <c r="P715" s="14" t="s">
        <v>36</v>
      </c>
      <c r="Q715" s="14" t="s">
        <v>1307</v>
      </c>
      <c r="R715">
        <f>IF(IFERROR(VLOOKUP(U715,Store_Showcase!B2:H134,7, FALSE), TRUE)=TRUE, IF(IFERROR(VLOOKUP(U715,Store_SRP!B2:H103,7, FALSE), TRUE)=TRUE,VLOOKUP(U715,Store_VAM!B2:H271,7, FALSE),VLOOKUP(U715,Store_SRP!B2:H103,7, FALSE)), VLOOKUP(U715,Store_Showcase!B2:H134,7, FALSE))</f>
      </c>
      <c r="S715">
        <f>IF(IFERROR(VLOOKUP(U715,Store_Showcase!B2:K134,10, FALSE), TRUE)=TRUE, IF(IFERROR(VLOOKUP(U715,Store_SRP!B2:K103,10, FALSE), TRUE)=TRUE,VLOOKUP(U715,Store_VAM!B2:K271,10, FALSE),VLOOKUP(U715,Store_SRP!B2:K103,10, FALSE)), VLOOKUP(U715,Store_Showcase!B2:K134,10, FALSE))</f>
      </c>
      <c r="T715">
        <f>IF(VLOOKUP(D715,Sku_Consolidated!A2:S948,19,FALSE)="SHOWCASE", VLOOKUP(U715,Store_Showcase!B2:L134,11, FALSE), IF(VLOOKUP(D715,Sku_Consolidated!A2:S948,19,FALSE)="VAM",VLOOKUP(U715,Store_VAM!B2:L271,11, FALSE),VLOOKUP(U715,Store_SRP!B2:L103,11, FALSE)))</f>
      </c>
      <c r="U715" s="14">
        <v>2002</v>
      </c>
      <c r="V715">
        <f>IF(VLOOKUP(D715,Sku_Consolidated!A2:S948,19,FALSE)="SHOWCASE", VLOOKUP(U715,Store_Showcase!B2:C134,2, FALSE), IF(VLOOKUP(D715,Sku_Consolidated!A2:S948,19,FALSE)="VAM",VLOOKUP(U715,Store_VAM!B2:C271,2, FALSE),VLOOKUP(U715,Store_SRP!B2:C103,2, FALSE)))</f>
      </c>
      <c r="W715">
        <f>VLOOKUP(D715,Sku_Consolidated!A2:G948, 7, FALSE)</f>
      </c>
      <c r="X715">
        <f>VLOOKUP(D715,Sku_Consolidated!A2:K948, 11, FALSE)</f>
      </c>
      <c r="Y715">
        <f>VLOOKUP(D715,Sku_Consolidated!A2:H948, 8, FALSE)</f>
      </c>
      <c r="Z715">
        <f>VLOOKUP(D715,Sku_Consolidated!A2:I948, 9, FALSE)</f>
      </c>
      <c r="AA715" t="s">
        <v>41</v>
      </c>
      <c r="AB715">
        <f>VLOOKUP(D715,Sku_Consolidated!A2:E948, {5}, FALSE)</f>
      </c>
      <c r="AC715">
        <f>IF(VLOOKUP(D715,Sku_Consolidated!A2:S948,19,FALSE)="SHOWCASE", VLOOKUP(U715,Store_Showcase!B2:N134,13, FALSE), IF(VLOOKUP(D715,Sku_Consolidated!A2:S948,19,FALSE)="VAM",VLOOKUP(U715,Store_VAM!B2:N271,13, FALSE),VLOOKUP(U715,Store_SRP!B2:N103,13, FALSE)))</f>
      </c>
      <c r="AD715">
        <f>IF(IFERROR(AC715,TRUE)=TRUE, "-","OK")</f>
      </c>
      <c r="AE715">
        <f>IF(IFERROR(VLOOKUP(U715,Store_Showcase!B2:H134,{5}, FALSE), TRUE)=TRUE, IF(IFERROR(VLOOKUP(U715,Store_SRP!B2:H103,{5}, FALSE), TRUE)=TRUE,VLOOKUP(U715,Store_VAM!B2:H271,{5}, FALSE),VLOOKUP(U715,Store_SRP!B2:H103,{5}, FALSE)), VLOOKUP(U715,Store_Showcase!B2:H134,{5}, FALSE))</f>
      </c>
      <c r="AF715">
        <f>IF(IFERROR(VLOOKUP(U715,Store_Showcase!B2:H134,{6}, FALSE), TRUE)=TRUE, IF(IFERROR(VLOOKUP(U715,Store_SRP!B2:H103,{6}, FALSE), TRUE)=TRUE,VLOOKUP(U715,Store_VAM!B2:H271,{6}, FALSE),VLOOKUP(U715,Store_SRP!B2:H103,{6}, FALSE)), VLOOKUP(U715,Store_Showcase!B2:H134,{6}, FALSE))</f>
      </c>
      <c r="AG715">
        <f>VLOOKUP(D715,Sku_Consolidated!A2:R948,18,FALSE)</f>
      </c>
      <c r="AH715">
        <f>VLOOKUP(D715,Sku_Consolidated!A2:S948,19,FALSE)</f>
      </c>
      <c r="AI715">
        <f>VLOOKUP(D715,Sku_Consolidated!A2:T948,20,FALSE)</f>
      </c>
    </row>
    <row r="716" spans="1:35" x14ac:dyDescent="0.25">
      <c r="A716">
        <v>2024</v>
      </c>
      <c r="B716" t="s">
        <v>30</v>
      </c>
      <c r="C716" t="s">
        <v>31</v>
      </c>
      <c r="D716">
        <v>21851</v>
      </c>
      <c r="E716" t="s">
        <v>232</v>
      </c>
      <c r="F716" s="12" t="s">
        <v>99</v>
      </c>
      <c r="G716" s="12" t="s">
        <v>99</v>
      </c>
      <c r="H716" t="s">
        <v>10</v>
      </c>
      <c r="I716" s="13" t="s">
        <v>1308</v>
      </c>
      <c r="J716" s="13">
        <f>IF(H716="EA", I716, 0)</f>
      </c>
      <c r="K716" s="13">
        <f>IF(H716="KG", I716, I716 * VLOOKUP(D716,Sku_Consolidated!A2:U948,21,FALSE))</f>
      </c>
      <c r="L716" s="14" t="s">
        <v>36</v>
      </c>
      <c r="M716">
        <v>88</v>
      </c>
      <c r="N716" s="14" t="s">
        <v>1309</v>
      </c>
      <c r="O716" s="14" t="s">
        <v>1310</v>
      </c>
      <c r="P716" s="14" t="s">
        <v>36</v>
      </c>
      <c r="Q716" s="14" t="s">
        <v>1310</v>
      </c>
      <c r="R716">
        <f>IF(IFERROR(VLOOKUP(U716,Store_Showcase!B2:H134,7, FALSE), TRUE)=TRUE, IF(IFERROR(VLOOKUP(U716,Store_SRP!B2:H103,7, FALSE), TRUE)=TRUE,VLOOKUP(U716,Store_VAM!B2:H271,7, FALSE),VLOOKUP(U716,Store_SRP!B2:H103,7, FALSE)), VLOOKUP(U716,Store_Showcase!B2:H134,7, FALSE))</f>
      </c>
      <c r="S716">
        <f>IF(IFERROR(VLOOKUP(U716,Store_Showcase!B2:K134,10, FALSE), TRUE)=TRUE, IF(IFERROR(VLOOKUP(U716,Store_SRP!B2:K103,10, FALSE), TRUE)=TRUE,VLOOKUP(U716,Store_VAM!B2:K271,10, FALSE),VLOOKUP(U716,Store_SRP!B2:K103,10, FALSE)), VLOOKUP(U716,Store_Showcase!B2:K134,10, FALSE))</f>
      </c>
      <c r="T716">
        <f>IF(VLOOKUP(D716,Sku_Consolidated!A2:S948,19,FALSE)="SHOWCASE", VLOOKUP(U716,Store_Showcase!B2:L134,11, FALSE), IF(VLOOKUP(D716,Sku_Consolidated!A2:S948,19,FALSE)="VAM",VLOOKUP(U716,Store_VAM!B2:L271,11, FALSE),VLOOKUP(U716,Store_SRP!B2:L103,11, FALSE)))</f>
      </c>
      <c r="U716" s="14">
        <v>2002</v>
      </c>
      <c r="V716">
        <f>IF(VLOOKUP(D716,Sku_Consolidated!A2:S948,19,FALSE)="SHOWCASE", VLOOKUP(U716,Store_Showcase!B2:C134,2, FALSE), IF(VLOOKUP(D716,Sku_Consolidated!A2:S948,19,FALSE)="VAM",VLOOKUP(U716,Store_VAM!B2:C271,2, FALSE),VLOOKUP(U716,Store_SRP!B2:C103,2, FALSE)))</f>
      </c>
      <c r="W716">
        <f>VLOOKUP(D716,Sku_Consolidated!A2:G948, 7, FALSE)</f>
      </c>
      <c r="X716">
        <f>VLOOKUP(D716,Sku_Consolidated!A2:K948, 11, FALSE)</f>
      </c>
      <c r="Y716">
        <f>VLOOKUP(D716,Sku_Consolidated!A2:H948, 8, FALSE)</f>
      </c>
      <c r="Z716">
        <f>VLOOKUP(D716,Sku_Consolidated!A2:I948, 9, FALSE)</f>
      </c>
      <c r="AA716" t="s">
        <v>41</v>
      </c>
      <c r="AB716">
        <f>VLOOKUP(D716,Sku_Consolidated!A2:E948, {5}, FALSE)</f>
      </c>
      <c r="AC716">
        <f>IF(VLOOKUP(D716,Sku_Consolidated!A2:S948,19,FALSE)="SHOWCASE", VLOOKUP(U716,Store_Showcase!B2:N134,13, FALSE), IF(VLOOKUP(D716,Sku_Consolidated!A2:S948,19,FALSE)="VAM",VLOOKUP(U716,Store_VAM!B2:N271,13, FALSE),VLOOKUP(U716,Store_SRP!B2:N103,13, FALSE)))</f>
      </c>
      <c r="AD716">
        <f>IF(IFERROR(AC716,TRUE)=TRUE, "-","OK")</f>
      </c>
      <c r="AE716">
        <f>IF(IFERROR(VLOOKUP(U716,Store_Showcase!B2:H134,{5}, FALSE), TRUE)=TRUE, IF(IFERROR(VLOOKUP(U716,Store_SRP!B2:H103,{5}, FALSE), TRUE)=TRUE,VLOOKUP(U716,Store_VAM!B2:H271,{5}, FALSE),VLOOKUP(U716,Store_SRP!B2:H103,{5}, FALSE)), VLOOKUP(U716,Store_Showcase!B2:H134,{5}, FALSE))</f>
      </c>
      <c r="AF716">
        <f>IF(IFERROR(VLOOKUP(U716,Store_Showcase!B2:H134,{6}, FALSE), TRUE)=TRUE, IF(IFERROR(VLOOKUP(U716,Store_SRP!B2:H103,{6}, FALSE), TRUE)=TRUE,VLOOKUP(U716,Store_VAM!B2:H271,{6}, FALSE),VLOOKUP(U716,Store_SRP!B2:H103,{6}, FALSE)), VLOOKUP(U716,Store_Showcase!B2:H134,{6}, FALSE))</f>
      </c>
      <c r="AG716">
        <f>VLOOKUP(D716,Sku_Consolidated!A2:R948,18,FALSE)</f>
      </c>
      <c r="AH716">
        <f>VLOOKUP(D716,Sku_Consolidated!A2:S948,19,FALSE)</f>
      </c>
      <c r="AI716">
        <f>VLOOKUP(D716,Sku_Consolidated!A2:T948,20,FALSE)</f>
      </c>
    </row>
    <row r="717" spans="1:35" x14ac:dyDescent="0.25">
      <c r="A717">
        <v>2024</v>
      </c>
      <c r="B717" t="s">
        <v>30</v>
      </c>
      <c r="C717" t="s">
        <v>31</v>
      </c>
      <c r="D717">
        <v>21859</v>
      </c>
      <c r="E717" t="s">
        <v>295</v>
      </c>
      <c r="F717" s="12" t="s">
        <v>99</v>
      </c>
      <c r="G717" s="12" t="s">
        <v>99</v>
      </c>
      <c r="H717" t="s">
        <v>10</v>
      </c>
      <c r="I717" s="13" t="s">
        <v>395</v>
      </c>
      <c r="J717" s="13">
        <f>IF(H717="EA", I717, 0)</f>
      </c>
      <c r="K717" s="13">
        <f>IF(H717="KG", I717, I717 * VLOOKUP(D717,Sku_Consolidated!A2:U948,21,FALSE))</f>
      </c>
      <c r="L717" s="14" t="s">
        <v>36</v>
      </c>
      <c r="M717">
        <v>88</v>
      </c>
      <c r="N717" s="14" t="s">
        <v>1311</v>
      </c>
      <c r="O717" s="14" t="s">
        <v>1312</v>
      </c>
      <c r="P717" s="14" t="s">
        <v>36</v>
      </c>
      <c r="Q717" s="14" t="s">
        <v>1312</v>
      </c>
      <c r="R717">
        <f>IF(IFERROR(VLOOKUP(U717,Store_Showcase!B2:H134,7, FALSE), TRUE)=TRUE, IF(IFERROR(VLOOKUP(U717,Store_SRP!B2:H103,7, FALSE), TRUE)=TRUE,VLOOKUP(U717,Store_VAM!B2:H271,7, FALSE),VLOOKUP(U717,Store_SRP!B2:H103,7, FALSE)), VLOOKUP(U717,Store_Showcase!B2:H134,7, FALSE))</f>
      </c>
      <c r="S717">
        <f>IF(IFERROR(VLOOKUP(U717,Store_Showcase!B2:K134,10, FALSE), TRUE)=TRUE, IF(IFERROR(VLOOKUP(U717,Store_SRP!B2:K103,10, FALSE), TRUE)=TRUE,VLOOKUP(U717,Store_VAM!B2:K271,10, FALSE),VLOOKUP(U717,Store_SRP!B2:K103,10, FALSE)), VLOOKUP(U717,Store_Showcase!B2:K134,10, FALSE))</f>
      </c>
      <c r="T717">
        <f>IF(VLOOKUP(D717,Sku_Consolidated!A2:S948,19,FALSE)="SHOWCASE", VLOOKUP(U717,Store_Showcase!B2:L134,11, FALSE), IF(VLOOKUP(D717,Sku_Consolidated!A2:S948,19,FALSE)="VAM",VLOOKUP(U717,Store_VAM!B2:L271,11, FALSE),VLOOKUP(U717,Store_SRP!B2:L103,11, FALSE)))</f>
      </c>
      <c r="U717" s="14">
        <v>2002</v>
      </c>
      <c r="V717">
        <f>IF(VLOOKUP(D717,Sku_Consolidated!A2:S948,19,FALSE)="SHOWCASE", VLOOKUP(U717,Store_Showcase!B2:C134,2, FALSE), IF(VLOOKUP(D717,Sku_Consolidated!A2:S948,19,FALSE)="VAM",VLOOKUP(U717,Store_VAM!B2:C271,2, FALSE),VLOOKUP(U717,Store_SRP!B2:C103,2, FALSE)))</f>
      </c>
      <c r="W717">
        <f>VLOOKUP(D717,Sku_Consolidated!A2:G948, 7, FALSE)</f>
      </c>
      <c r="X717">
        <f>VLOOKUP(D717,Sku_Consolidated!A2:K948, 11, FALSE)</f>
      </c>
      <c r="Y717">
        <f>VLOOKUP(D717,Sku_Consolidated!A2:H948, 8, FALSE)</f>
      </c>
      <c r="Z717">
        <f>VLOOKUP(D717,Sku_Consolidated!A2:I948, 9, FALSE)</f>
      </c>
      <c r="AA717" t="s">
        <v>41</v>
      </c>
      <c r="AB717">
        <f>VLOOKUP(D717,Sku_Consolidated!A2:E948, {5}, FALSE)</f>
      </c>
      <c r="AC717">
        <f>IF(VLOOKUP(D717,Sku_Consolidated!A2:S948,19,FALSE)="SHOWCASE", VLOOKUP(U717,Store_Showcase!B2:N134,13, FALSE), IF(VLOOKUP(D717,Sku_Consolidated!A2:S948,19,FALSE)="VAM",VLOOKUP(U717,Store_VAM!B2:N271,13, FALSE),VLOOKUP(U717,Store_SRP!B2:N103,13, FALSE)))</f>
      </c>
      <c r="AD717">
        <f>IF(IFERROR(AC717,TRUE)=TRUE, "-","OK")</f>
      </c>
      <c r="AE717">
        <f>IF(IFERROR(VLOOKUP(U717,Store_Showcase!B2:H134,{5}, FALSE), TRUE)=TRUE, IF(IFERROR(VLOOKUP(U717,Store_SRP!B2:H103,{5}, FALSE), TRUE)=TRUE,VLOOKUP(U717,Store_VAM!B2:H271,{5}, FALSE),VLOOKUP(U717,Store_SRP!B2:H103,{5}, FALSE)), VLOOKUP(U717,Store_Showcase!B2:H134,{5}, FALSE))</f>
      </c>
      <c r="AF717">
        <f>IF(IFERROR(VLOOKUP(U717,Store_Showcase!B2:H134,{6}, FALSE), TRUE)=TRUE, IF(IFERROR(VLOOKUP(U717,Store_SRP!B2:H103,{6}, FALSE), TRUE)=TRUE,VLOOKUP(U717,Store_VAM!B2:H271,{6}, FALSE),VLOOKUP(U717,Store_SRP!B2:H103,{6}, FALSE)), VLOOKUP(U717,Store_Showcase!B2:H134,{6}, FALSE))</f>
      </c>
      <c r="AG717">
        <f>VLOOKUP(D717,Sku_Consolidated!A2:R948,18,FALSE)</f>
      </c>
      <c r="AH717">
        <f>VLOOKUP(D717,Sku_Consolidated!A2:S948,19,FALSE)</f>
      </c>
      <c r="AI717">
        <f>VLOOKUP(D717,Sku_Consolidated!A2:T948,20,FALSE)</f>
      </c>
    </row>
    <row r="718" spans="1:35" x14ac:dyDescent="0.25">
      <c r="A718">
        <v>2024</v>
      </c>
      <c r="B718" t="s">
        <v>30</v>
      </c>
      <c r="C718" t="s">
        <v>31</v>
      </c>
      <c r="D718">
        <v>21865</v>
      </c>
      <c r="E718" t="s">
        <v>236</v>
      </c>
      <c r="F718" s="12" t="s">
        <v>99</v>
      </c>
      <c r="G718" s="12" t="s">
        <v>99</v>
      </c>
      <c r="H718" t="s">
        <v>10</v>
      </c>
      <c r="I718" s="13" t="s">
        <v>938</v>
      </c>
      <c r="J718" s="13">
        <f>IF(H718="EA", I718, 0)</f>
      </c>
      <c r="K718" s="13">
        <f>IF(H718="KG", I718, I718 * VLOOKUP(D718,Sku_Consolidated!A2:U948,21,FALSE))</f>
      </c>
      <c r="L718" s="14" t="s">
        <v>36</v>
      </c>
      <c r="M718">
        <v>88</v>
      </c>
      <c r="N718" s="14" t="s">
        <v>499</v>
      </c>
      <c r="O718" s="14" t="s">
        <v>1313</v>
      </c>
      <c r="P718" s="14" t="s">
        <v>36</v>
      </c>
      <c r="Q718" s="14" t="s">
        <v>1313</v>
      </c>
      <c r="R718">
        <f>IF(IFERROR(VLOOKUP(U718,Store_Showcase!B2:H134,7, FALSE), TRUE)=TRUE, IF(IFERROR(VLOOKUP(U718,Store_SRP!B2:H103,7, FALSE), TRUE)=TRUE,VLOOKUP(U718,Store_VAM!B2:H271,7, FALSE),VLOOKUP(U718,Store_SRP!B2:H103,7, FALSE)), VLOOKUP(U718,Store_Showcase!B2:H134,7, FALSE))</f>
      </c>
      <c r="S718">
        <f>IF(IFERROR(VLOOKUP(U718,Store_Showcase!B2:K134,10, FALSE), TRUE)=TRUE, IF(IFERROR(VLOOKUP(U718,Store_SRP!B2:K103,10, FALSE), TRUE)=TRUE,VLOOKUP(U718,Store_VAM!B2:K271,10, FALSE),VLOOKUP(U718,Store_SRP!B2:K103,10, FALSE)), VLOOKUP(U718,Store_Showcase!B2:K134,10, FALSE))</f>
      </c>
      <c r="T718">
        <f>IF(VLOOKUP(D718,Sku_Consolidated!A2:S948,19,FALSE)="SHOWCASE", VLOOKUP(U718,Store_Showcase!B2:L134,11, FALSE), IF(VLOOKUP(D718,Sku_Consolidated!A2:S948,19,FALSE)="VAM",VLOOKUP(U718,Store_VAM!B2:L271,11, FALSE),VLOOKUP(U718,Store_SRP!B2:L103,11, FALSE)))</f>
      </c>
      <c r="U718" s="14">
        <v>2002</v>
      </c>
      <c r="V718">
        <f>IF(VLOOKUP(D718,Sku_Consolidated!A2:S948,19,FALSE)="SHOWCASE", VLOOKUP(U718,Store_Showcase!B2:C134,2, FALSE), IF(VLOOKUP(D718,Sku_Consolidated!A2:S948,19,FALSE)="VAM",VLOOKUP(U718,Store_VAM!B2:C271,2, FALSE),VLOOKUP(U718,Store_SRP!B2:C103,2, FALSE)))</f>
      </c>
      <c r="W718">
        <f>VLOOKUP(D718,Sku_Consolidated!A2:G948, 7, FALSE)</f>
      </c>
      <c r="X718">
        <f>VLOOKUP(D718,Sku_Consolidated!A2:K948, 11, FALSE)</f>
      </c>
      <c r="Y718">
        <f>VLOOKUP(D718,Sku_Consolidated!A2:H948, 8, FALSE)</f>
      </c>
      <c r="Z718">
        <f>VLOOKUP(D718,Sku_Consolidated!A2:I948, 9, FALSE)</f>
      </c>
      <c r="AA718" t="s">
        <v>41</v>
      </c>
      <c r="AB718">
        <f>VLOOKUP(D718,Sku_Consolidated!A2:E948, {5}, FALSE)</f>
      </c>
      <c r="AC718">
        <f>IF(VLOOKUP(D718,Sku_Consolidated!A2:S948,19,FALSE)="SHOWCASE", VLOOKUP(U718,Store_Showcase!B2:N134,13, FALSE), IF(VLOOKUP(D718,Sku_Consolidated!A2:S948,19,FALSE)="VAM",VLOOKUP(U718,Store_VAM!B2:N271,13, FALSE),VLOOKUP(U718,Store_SRP!B2:N103,13, FALSE)))</f>
      </c>
      <c r="AD718">
        <f>IF(IFERROR(AC718,TRUE)=TRUE, "-","OK")</f>
      </c>
      <c r="AE718">
        <f>IF(IFERROR(VLOOKUP(U718,Store_Showcase!B2:H134,{5}, FALSE), TRUE)=TRUE, IF(IFERROR(VLOOKUP(U718,Store_SRP!B2:H103,{5}, FALSE), TRUE)=TRUE,VLOOKUP(U718,Store_VAM!B2:H271,{5}, FALSE),VLOOKUP(U718,Store_SRP!B2:H103,{5}, FALSE)), VLOOKUP(U718,Store_Showcase!B2:H134,{5}, FALSE))</f>
      </c>
      <c r="AF718">
        <f>IF(IFERROR(VLOOKUP(U718,Store_Showcase!B2:H134,{6}, FALSE), TRUE)=TRUE, IF(IFERROR(VLOOKUP(U718,Store_SRP!B2:H103,{6}, FALSE), TRUE)=TRUE,VLOOKUP(U718,Store_VAM!B2:H271,{6}, FALSE),VLOOKUP(U718,Store_SRP!B2:H103,{6}, FALSE)), VLOOKUP(U718,Store_Showcase!B2:H134,{6}, FALSE))</f>
      </c>
      <c r="AG718">
        <f>VLOOKUP(D718,Sku_Consolidated!A2:R948,18,FALSE)</f>
      </c>
      <c r="AH718">
        <f>VLOOKUP(D718,Sku_Consolidated!A2:S948,19,FALSE)</f>
      </c>
      <c r="AI718">
        <f>VLOOKUP(D718,Sku_Consolidated!A2:T948,20,FALSE)</f>
      </c>
    </row>
    <row r="719" spans="1:35" x14ac:dyDescent="0.25">
      <c r="A719">
        <v>2024</v>
      </c>
      <c r="B719" t="s">
        <v>30</v>
      </c>
      <c r="C719" t="s">
        <v>31</v>
      </c>
      <c r="D719">
        <v>21866</v>
      </c>
      <c r="E719" t="s">
        <v>240</v>
      </c>
      <c r="F719" s="12" t="s">
        <v>99</v>
      </c>
      <c r="G719" s="12" t="s">
        <v>99</v>
      </c>
      <c r="H719" t="s">
        <v>10</v>
      </c>
      <c r="I719" s="13" t="s">
        <v>1233</v>
      </c>
      <c r="J719" s="13">
        <f>IF(H719="EA", I719, 0)</f>
      </c>
      <c r="K719" s="13">
        <f>IF(H719="KG", I719, I719 * VLOOKUP(D719,Sku_Consolidated!A2:U948,21,FALSE))</f>
      </c>
      <c r="L719" s="14" t="s">
        <v>36</v>
      </c>
      <c r="M719">
        <v>88</v>
      </c>
      <c r="N719" s="14" t="s">
        <v>1314</v>
      </c>
      <c r="O719" s="14" t="s">
        <v>1315</v>
      </c>
      <c r="P719" s="14" t="s">
        <v>36</v>
      </c>
      <c r="Q719" s="14" t="s">
        <v>1315</v>
      </c>
      <c r="R719">
        <f>IF(IFERROR(VLOOKUP(U719,Store_Showcase!B2:H134,7, FALSE), TRUE)=TRUE, IF(IFERROR(VLOOKUP(U719,Store_SRP!B2:H103,7, FALSE), TRUE)=TRUE,VLOOKUP(U719,Store_VAM!B2:H271,7, FALSE),VLOOKUP(U719,Store_SRP!B2:H103,7, FALSE)), VLOOKUP(U719,Store_Showcase!B2:H134,7, FALSE))</f>
      </c>
      <c r="S719">
        <f>IF(IFERROR(VLOOKUP(U719,Store_Showcase!B2:K134,10, FALSE), TRUE)=TRUE, IF(IFERROR(VLOOKUP(U719,Store_SRP!B2:K103,10, FALSE), TRUE)=TRUE,VLOOKUP(U719,Store_VAM!B2:K271,10, FALSE),VLOOKUP(U719,Store_SRP!B2:K103,10, FALSE)), VLOOKUP(U719,Store_Showcase!B2:K134,10, FALSE))</f>
      </c>
      <c r="T719">
        <f>IF(VLOOKUP(D719,Sku_Consolidated!A2:S948,19,FALSE)="SHOWCASE", VLOOKUP(U719,Store_Showcase!B2:L134,11, FALSE), IF(VLOOKUP(D719,Sku_Consolidated!A2:S948,19,FALSE)="VAM",VLOOKUP(U719,Store_VAM!B2:L271,11, FALSE),VLOOKUP(U719,Store_SRP!B2:L103,11, FALSE)))</f>
      </c>
      <c r="U719" s="14">
        <v>2002</v>
      </c>
      <c r="V719">
        <f>IF(VLOOKUP(D719,Sku_Consolidated!A2:S948,19,FALSE)="SHOWCASE", VLOOKUP(U719,Store_Showcase!B2:C134,2, FALSE), IF(VLOOKUP(D719,Sku_Consolidated!A2:S948,19,FALSE)="VAM",VLOOKUP(U719,Store_VAM!B2:C271,2, FALSE),VLOOKUP(U719,Store_SRP!B2:C103,2, FALSE)))</f>
      </c>
      <c r="W719">
        <f>VLOOKUP(D719,Sku_Consolidated!A2:G948, 7, FALSE)</f>
      </c>
      <c r="X719">
        <f>VLOOKUP(D719,Sku_Consolidated!A2:K948, 11, FALSE)</f>
      </c>
      <c r="Y719">
        <f>VLOOKUP(D719,Sku_Consolidated!A2:H948, 8, FALSE)</f>
      </c>
      <c r="Z719">
        <f>VLOOKUP(D719,Sku_Consolidated!A2:I948, 9, FALSE)</f>
      </c>
      <c r="AA719" t="s">
        <v>41</v>
      </c>
      <c r="AB719">
        <f>VLOOKUP(D719,Sku_Consolidated!A2:E948, {5}, FALSE)</f>
      </c>
      <c r="AC719">
        <f>IF(VLOOKUP(D719,Sku_Consolidated!A2:S948,19,FALSE)="SHOWCASE", VLOOKUP(U719,Store_Showcase!B2:N134,13, FALSE), IF(VLOOKUP(D719,Sku_Consolidated!A2:S948,19,FALSE)="VAM",VLOOKUP(U719,Store_VAM!B2:N271,13, FALSE),VLOOKUP(U719,Store_SRP!B2:N103,13, FALSE)))</f>
      </c>
      <c r="AD719">
        <f>IF(IFERROR(AC719,TRUE)=TRUE, "-","OK")</f>
      </c>
      <c r="AE719">
        <f>IF(IFERROR(VLOOKUP(U719,Store_Showcase!B2:H134,{5}, FALSE), TRUE)=TRUE, IF(IFERROR(VLOOKUP(U719,Store_SRP!B2:H103,{5}, FALSE), TRUE)=TRUE,VLOOKUP(U719,Store_VAM!B2:H271,{5}, FALSE),VLOOKUP(U719,Store_SRP!B2:H103,{5}, FALSE)), VLOOKUP(U719,Store_Showcase!B2:H134,{5}, FALSE))</f>
      </c>
      <c r="AF719">
        <f>IF(IFERROR(VLOOKUP(U719,Store_Showcase!B2:H134,{6}, FALSE), TRUE)=TRUE, IF(IFERROR(VLOOKUP(U719,Store_SRP!B2:H103,{6}, FALSE), TRUE)=TRUE,VLOOKUP(U719,Store_VAM!B2:H271,{6}, FALSE),VLOOKUP(U719,Store_SRP!B2:H103,{6}, FALSE)), VLOOKUP(U719,Store_Showcase!B2:H134,{6}, FALSE))</f>
      </c>
      <c r="AG719">
        <f>VLOOKUP(D719,Sku_Consolidated!A2:R948,18,FALSE)</f>
      </c>
      <c r="AH719">
        <f>VLOOKUP(D719,Sku_Consolidated!A2:S948,19,FALSE)</f>
      </c>
      <c r="AI719">
        <f>VLOOKUP(D719,Sku_Consolidated!A2:T948,20,FALSE)</f>
      </c>
    </row>
    <row r="720" spans="1:35" x14ac:dyDescent="0.25">
      <c r="A720">
        <v>2024</v>
      </c>
      <c r="B720" t="s">
        <v>30</v>
      </c>
      <c r="C720" t="s">
        <v>31</v>
      </c>
      <c r="D720">
        <v>21892</v>
      </c>
      <c r="E720" t="s">
        <v>244</v>
      </c>
      <c r="F720" s="12" t="s">
        <v>99</v>
      </c>
      <c r="G720" s="12" t="s">
        <v>99</v>
      </c>
      <c r="H720" t="s">
        <v>10</v>
      </c>
      <c r="I720" s="13" t="s">
        <v>1316</v>
      </c>
      <c r="J720" s="13">
        <f>IF(H720="EA", I720, 0)</f>
      </c>
      <c r="K720" s="13">
        <f>IF(H720="KG", I720, I720 * VLOOKUP(D720,Sku_Consolidated!A2:U948,21,FALSE))</f>
      </c>
      <c r="L720" s="14" t="s">
        <v>36</v>
      </c>
      <c r="M720">
        <v>88</v>
      </c>
      <c r="N720" s="14" t="s">
        <v>1317</v>
      </c>
      <c r="O720" s="14" t="s">
        <v>1318</v>
      </c>
      <c r="P720" s="14" t="s">
        <v>36</v>
      </c>
      <c r="Q720" s="14" t="s">
        <v>1318</v>
      </c>
      <c r="R720">
        <f>IF(IFERROR(VLOOKUP(U720,Store_Showcase!B2:H134,7, FALSE), TRUE)=TRUE, IF(IFERROR(VLOOKUP(U720,Store_SRP!B2:H103,7, FALSE), TRUE)=TRUE,VLOOKUP(U720,Store_VAM!B2:H271,7, FALSE),VLOOKUP(U720,Store_SRP!B2:H103,7, FALSE)), VLOOKUP(U720,Store_Showcase!B2:H134,7, FALSE))</f>
      </c>
      <c r="S720">
        <f>IF(IFERROR(VLOOKUP(U720,Store_Showcase!B2:K134,10, FALSE), TRUE)=TRUE, IF(IFERROR(VLOOKUP(U720,Store_SRP!B2:K103,10, FALSE), TRUE)=TRUE,VLOOKUP(U720,Store_VAM!B2:K271,10, FALSE),VLOOKUP(U720,Store_SRP!B2:K103,10, FALSE)), VLOOKUP(U720,Store_Showcase!B2:K134,10, FALSE))</f>
      </c>
      <c r="T720">
        <f>IF(VLOOKUP(D720,Sku_Consolidated!A2:S948,19,FALSE)="SHOWCASE", VLOOKUP(U720,Store_Showcase!B2:L134,11, FALSE), IF(VLOOKUP(D720,Sku_Consolidated!A2:S948,19,FALSE)="VAM",VLOOKUP(U720,Store_VAM!B2:L271,11, FALSE),VLOOKUP(U720,Store_SRP!B2:L103,11, FALSE)))</f>
      </c>
      <c r="U720" s="14">
        <v>2002</v>
      </c>
      <c r="V720">
        <f>IF(VLOOKUP(D720,Sku_Consolidated!A2:S948,19,FALSE)="SHOWCASE", VLOOKUP(U720,Store_Showcase!B2:C134,2, FALSE), IF(VLOOKUP(D720,Sku_Consolidated!A2:S948,19,FALSE)="VAM",VLOOKUP(U720,Store_VAM!B2:C271,2, FALSE),VLOOKUP(U720,Store_SRP!B2:C103,2, FALSE)))</f>
      </c>
      <c r="W720">
        <f>VLOOKUP(D720,Sku_Consolidated!A2:G948, 7, FALSE)</f>
      </c>
      <c r="X720">
        <f>VLOOKUP(D720,Sku_Consolidated!A2:K948, 11, FALSE)</f>
      </c>
      <c r="Y720">
        <f>VLOOKUP(D720,Sku_Consolidated!A2:H948, 8, FALSE)</f>
      </c>
      <c r="Z720">
        <f>VLOOKUP(D720,Sku_Consolidated!A2:I948, 9, FALSE)</f>
      </c>
      <c r="AA720" t="s">
        <v>41</v>
      </c>
      <c r="AB720">
        <f>VLOOKUP(D720,Sku_Consolidated!A2:E948, {5}, FALSE)</f>
      </c>
      <c r="AC720">
        <f>IF(VLOOKUP(D720,Sku_Consolidated!A2:S948,19,FALSE)="SHOWCASE", VLOOKUP(U720,Store_Showcase!B2:N134,13, FALSE), IF(VLOOKUP(D720,Sku_Consolidated!A2:S948,19,FALSE)="VAM",VLOOKUP(U720,Store_VAM!B2:N271,13, FALSE),VLOOKUP(U720,Store_SRP!B2:N103,13, FALSE)))</f>
      </c>
      <c r="AD720">
        <f>IF(IFERROR(AC720,TRUE)=TRUE, "-","OK")</f>
      </c>
      <c r="AE720">
        <f>IF(IFERROR(VLOOKUP(U720,Store_Showcase!B2:H134,{5}, FALSE), TRUE)=TRUE, IF(IFERROR(VLOOKUP(U720,Store_SRP!B2:H103,{5}, FALSE), TRUE)=TRUE,VLOOKUP(U720,Store_VAM!B2:H271,{5}, FALSE),VLOOKUP(U720,Store_SRP!B2:H103,{5}, FALSE)), VLOOKUP(U720,Store_Showcase!B2:H134,{5}, FALSE))</f>
      </c>
      <c r="AF720">
        <f>IF(IFERROR(VLOOKUP(U720,Store_Showcase!B2:H134,{6}, FALSE), TRUE)=TRUE, IF(IFERROR(VLOOKUP(U720,Store_SRP!B2:H103,{6}, FALSE), TRUE)=TRUE,VLOOKUP(U720,Store_VAM!B2:H271,{6}, FALSE),VLOOKUP(U720,Store_SRP!B2:H103,{6}, FALSE)), VLOOKUP(U720,Store_Showcase!B2:H134,{6}, FALSE))</f>
      </c>
      <c r="AG720">
        <f>VLOOKUP(D720,Sku_Consolidated!A2:R948,18,FALSE)</f>
      </c>
      <c r="AH720">
        <f>VLOOKUP(D720,Sku_Consolidated!A2:S948,19,FALSE)</f>
      </c>
      <c r="AI720">
        <f>VLOOKUP(D720,Sku_Consolidated!A2:T948,20,FALSE)</f>
      </c>
    </row>
    <row r="721" spans="1:35" x14ac:dyDescent="0.25">
      <c r="A721">
        <v>2024</v>
      </c>
      <c r="B721" t="s">
        <v>30</v>
      </c>
      <c r="C721" t="s">
        <v>31</v>
      </c>
      <c r="D721">
        <v>21923</v>
      </c>
      <c r="E721" t="s">
        <v>248</v>
      </c>
      <c r="F721" s="12" t="s">
        <v>99</v>
      </c>
      <c r="G721" s="12" t="s">
        <v>99</v>
      </c>
      <c r="H721" t="s">
        <v>10</v>
      </c>
      <c r="I721" s="13" t="s">
        <v>674</v>
      </c>
      <c r="J721" s="13">
        <f>IF(H721="EA", I721, 0)</f>
      </c>
      <c r="K721" s="13">
        <f>IF(H721="KG", I721, I721 * VLOOKUP(D721,Sku_Consolidated!A2:U948,21,FALSE))</f>
      </c>
      <c r="L721" s="14" t="s">
        <v>36</v>
      </c>
      <c r="M721">
        <v>86</v>
      </c>
      <c r="N721" s="14" t="s">
        <v>1319</v>
      </c>
      <c r="O721" s="14" t="s">
        <v>1320</v>
      </c>
      <c r="P721" s="14" t="s">
        <v>36</v>
      </c>
      <c r="Q721" s="14" t="s">
        <v>1320</v>
      </c>
      <c r="R721">
        <f>IF(IFERROR(VLOOKUP(U721,Store_Showcase!B2:H134,7, FALSE), TRUE)=TRUE, IF(IFERROR(VLOOKUP(U721,Store_SRP!B2:H103,7, FALSE), TRUE)=TRUE,VLOOKUP(U721,Store_VAM!B2:H271,7, FALSE),VLOOKUP(U721,Store_SRP!B2:H103,7, FALSE)), VLOOKUP(U721,Store_Showcase!B2:H134,7, FALSE))</f>
      </c>
      <c r="S721">
        <f>IF(IFERROR(VLOOKUP(U721,Store_Showcase!B2:K134,10, FALSE), TRUE)=TRUE, IF(IFERROR(VLOOKUP(U721,Store_SRP!B2:K103,10, FALSE), TRUE)=TRUE,VLOOKUP(U721,Store_VAM!B2:K271,10, FALSE),VLOOKUP(U721,Store_SRP!B2:K103,10, FALSE)), VLOOKUP(U721,Store_Showcase!B2:K134,10, FALSE))</f>
      </c>
      <c r="T721">
        <f>IF(VLOOKUP(D721,Sku_Consolidated!A2:S948,19,FALSE)="SHOWCASE", VLOOKUP(U721,Store_Showcase!B2:L134,11, FALSE), IF(VLOOKUP(D721,Sku_Consolidated!A2:S948,19,FALSE)="VAM",VLOOKUP(U721,Store_VAM!B2:L271,11, FALSE),VLOOKUP(U721,Store_SRP!B2:L103,11, FALSE)))</f>
      </c>
      <c r="U721" s="14">
        <v>2002</v>
      </c>
      <c r="V721">
        <f>IF(VLOOKUP(D721,Sku_Consolidated!A2:S948,19,FALSE)="SHOWCASE", VLOOKUP(U721,Store_Showcase!B2:C134,2, FALSE), IF(VLOOKUP(D721,Sku_Consolidated!A2:S948,19,FALSE)="VAM",VLOOKUP(U721,Store_VAM!B2:C271,2, FALSE),VLOOKUP(U721,Store_SRP!B2:C103,2, FALSE)))</f>
      </c>
      <c r="W721">
        <f>VLOOKUP(D721,Sku_Consolidated!A2:G948, 7, FALSE)</f>
      </c>
      <c r="X721">
        <f>VLOOKUP(D721,Sku_Consolidated!A2:K948, 11, FALSE)</f>
      </c>
      <c r="Y721">
        <f>VLOOKUP(D721,Sku_Consolidated!A2:H948, 8, FALSE)</f>
      </c>
      <c r="Z721">
        <f>VLOOKUP(D721,Sku_Consolidated!A2:I948, 9, FALSE)</f>
      </c>
      <c r="AA721" t="s">
        <v>41</v>
      </c>
      <c r="AB721">
        <f>VLOOKUP(D721,Sku_Consolidated!A2:E948, {5}, FALSE)</f>
      </c>
      <c r="AC721">
        <f>IF(VLOOKUP(D721,Sku_Consolidated!A2:S948,19,FALSE)="SHOWCASE", VLOOKUP(U721,Store_Showcase!B2:N134,13, FALSE), IF(VLOOKUP(D721,Sku_Consolidated!A2:S948,19,FALSE)="VAM",VLOOKUP(U721,Store_VAM!B2:N271,13, FALSE),VLOOKUP(U721,Store_SRP!B2:N103,13, FALSE)))</f>
      </c>
      <c r="AD721">
        <f>IF(IFERROR(AC721,TRUE)=TRUE, "-","OK")</f>
      </c>
      <c r="AE721">
        <f>IF(IFERROR(VLOOKUP(U721,Store_Showcase!B2:H134,{5}, FALSE), TRUE)=TRUE, IF(IFERROR(VLOOKUP(U721,Store_SRP!B2:H103,{5}, FALSE), TRUE)=TRUE,VLOOKUP(U721,Store_VAM!B2:H271,{5}, FALSE),VLOOKUP(U721,Store_SRP!B2:H103,{5}, FALSE)), VLOOKUP(U721,Store_Showcase!B2:H134,{5}, FALSE))</f>
      </c>
      <c r="AF721">
        <f>IF(IFERROR(VLOOKUP(U721,Store_Showcase!B2:H134,{6}, FALSE), TRUE)=TRUE, IF(IFERROR(VLOOKUP(U721,Store_SRP!B2:H103,{6}, FALSE), TRUE)=TRUE,VLOOKUP(U721,Store_VAM!B2:H271,{6}, FALSE),VLOOKUP(U721,Store_SRP!B2:H103,{6}, FALSE)), VLOOKUP(U721,Store_Showcase!B2:H134,{6}, FALSE))</f>
      </c>
      <c r="AG721">
        <f>VLOOKUP(D721,Sku_Consolidated!A2:R948,18,FALSE)</f>
      </c>
      <c r="AH721">
        <f>VLOOKUP(D721,Sku_Consolidated!A2:S948,19,FALSE)</f>
      </c>
      <c r="AI721">
        <f>VLOOKUP(D721,Sku_Consolidated!A2:T948,20,FALSE)</f>
      </c>
    </row>
    <row r="722" spans="1:35" x14ac:dyDescent="0.25">
      <c r="A722">
        <v>2024</v>
      </c>
      <c r="B722" t="s">
        <v>30</v>
      </c>
      <c r="C722" t="s">
        <v>31</v>
      </c>
      <c r="D722">
        <v>22843</v>
      </c>
      <c r="E722" t="s">
        <v>255</v>
      </c>
      <c r="F722" s="12" t="s">
        <v>99</v>
      </c>
      <c r="G722" s="12" t="s">
        <v>99</v>
      </c>
      <c r="H722" t="s">
        <v>10</v>
      </c>
      <c r="I722" s="13" t="s">
        <v>516</v>
      </c>
      <c r="J722" s="13">
        <f>IF(H722="EA", I722, 0)</f>
      </c>
      <c r="K722" s="13">
        <f>IF(H722="KG", I722, I722 * VLOOKUP(D722,Sku_Consolidated!A2:U948,21,FALSE))</f>
      </c>
      <c r="L722" s="14" t="s">
        <v>36</v>
      </c>
      <c r="M722">
        <v>88</v>
      </c>
      <c r="N722" s="14" t="s">
        <v>1321</v>
      </c>
      <c r="O722" s="14" t="s">
        <v>1322</v>
      </c>
      <c r="P722" s="14" t="s">
        <v>36</v>
      </c>
      <c r="Q722" s="14" t="s">
        <v>1322</v>
      </c>
      <c r="R722">
        <f>IF(IFERROR(VLOOKUP(U722,Store_Showcase!B2:H134,7, FALSE), TRUE)=TRUE, IF(IFERROR(VLOOKUP(U722,Store_SRP!B2:H103,7, FALSE), TRUE)=TRUE,VLOOKUP(U722,Store_VAM!B2:H271,7, FALSE),VLOOKUP(U722,Store_SRP!B2:H103,7, FALSE)), VLOOKUP(U722,Store_Showcase!B2:H134,7, FALSE))</f>
      </c>
      <c r="S722">
        <f>IF(IFERROR(VLOOKUP(U722,Store_Showcase!B2:K134,10, FALSE), TRUE)=TRUE, IF(IFERROR(VLOOKUP(U722,Store_SRP!B2:K103,10, FALSE), TRUE)=TRUE,VLOOKUP(U722,Store_VAM!B2:K271,10, FALSE),VLOOKUP(U722,Store_SRP!B2:K103,10, FALSE)), VLOOKUP(U722,Store_Showcase!B2:K134,10, FALSE))</f>
      </c>
      <c r="T722">
        <f>IF(VLOOKUP(D722,Sku_Consolidated!A2:S948,19,FALSE)="SHOWCASE", VLOOKUP(U722,Store_Showcase!B2:L134,11, FALSE), IF(VLOOKUP(D722,Sku_Consolidated!A2:S948,19,FALSE)="VAM",VLOOKUP(U722,Store_VAM!B2:L271,11, FALSE),VLOOKUP(U722,Store_SRP!B2:L103,11, FALSE)))</f>
      </c>
      <c r="U722" s="14">
        <v>2002</v>
      </c>
      <c r="V722">
        <f>IF(VLOOKUP(D722,Sku_Consolidated!A2:S948,19,FALSE)="SHOWCASE", VLOOKUP(U722,Store_Showcase!B2:C134,2, FALSE), IF(VLOOKUP(D722,Sku_Consolidated!A2:S948,19,FALSE)="VAM",VLOOKUP(U722,Store_VAM!B2:C271,2, FALSE),VLOOKUP(U722,Store_SRP!B2:C103,2, FALSE)))</f>
      </c>
      <c r="W722">
        <f>VLOOKUP(D722,Sku_Consolidated!A2:G948, 7, FALSE)</f>
      </c>
      <c r="X722">
        <f>VLOOKUP(D722,Sku_Consolidated!A2:K948, 11, FALSE)</f>
      </c>
      <c r="Y722">
        <f>VLOOKUP(D722,Sku_Consolidated!A2:H948, 8, FALSE)</f>
      </c>
      <c r="Z722">
        <f>VLOOKUP(D722,Sku_Consolidated!A2:I948, 9, FALSE)</f>
      </c>
      <c r="AA722" t="s">
        <v>41</v>
      </c>
      <c r="AB722">
        <f>VLOOKUP(D722,Sku_Consolidated!A2:E948, {5}, FALSE)</f>
      </c>
      <c r="AC722">
        <f>IF(VLOOKUP(D722,Sku_Consolidated!A2:S948,19,FALSE)="SHOWCASE", VLOOKUP(U722,Store_Showcase!B2:N134,13, FALSE), IF(VLOOKUP(D722,Sku_Consolidated!A2:S948,19,FALSE)="VAM",VLOOKUP(U722,Store_VAM!B2:N271,13, FALSE),VLOOKUP(U722,Store_SRP!B2:N103,13, FALSE)))</f>
      </c>
      <c r="AD722">
        <f>IF(IFERROR(AC722,TRUE)=TRUE, "-","OK")</f>
      </c>
      <c r="AE722">
        <f>IF(IFERROR(VLOOKUP(U722,Store_Showcase!B2:H134,{5}, FALSE), TRUE)=TRUE, IF(IFERROR(VLOOKUP(U722,Store_SRP!B2:H103,{5}, FALSE), TRUE)=TRUE,VLOOKUP(U722,Store_VAM!B2:H271,{5}, FALSE),VLOOKUP(U722,Store_SRP!B2:H103,{5}, FALSE)), VLOOKUP(U722,Store_Showcase!B2:H134,{5}, FALSE))</f>
      </c>
      <c r="AF722">
        <f>IF(IFERROR(VLOOKUP(U722,Store_Showcase!B2:H134,{6}, FALSE), TRUE)=TRUE, IF(IFERROR(VLOOKUP(U722,Store_SRP!B2:H103,{6}, FALSE), TRUE)=TRUE,VLOOKUP(U722,Store_VAM!B2:H271,{6}, FALSE),VLOOKUP(U722,Store_SRP!B2:H103,{6}, FALSE)), VLOOKUP(U722,Store_Showcase!B2:H134,{6}, FALSE))</f>
      </c>
      <c r="AG722">
        <f>VLOOKUP(D722,Sku_Consolidated!A2:R948,18,FALSE)</f>
      </c>
      <c r="AH722">
        <f>VLOOKUP(D722,Sku_Consolidated!A2:S948,19,FALSE)</f>
      </c>
      <c r="AI722">
        <f>VLOOKUP(D722,Sku_Consolidated!A2:T948,20,FALSE)</f>
      </c>
    </row>
    <row r="723" spans="1:35" x14ac:dyDescent="0.25">
      <c r="A723">
        <v>2024</v>
      </c>
      <c r="B723" t="s">
        <v>30</v>
      </c>
      <c r="C723" t="s">
        <v>31</v>
      </c>
      <c r="D723">
        <v>22848</v>
      </c>
      <c r="E723" t="s">
        <v>723</v>
      </c>
      <c r="F723" s="12" t="s">
        <v>99</v>
      </c>
      <c r="G723" s="12" t="s">
        <v>99</v>
      </c>
      <c r="H723" t="s">
        <v>10</v>
      </c>
      <c r="I723" s="13" t="s">
        <v>1323</v>
      </c>
      <c r="J723" s="13">
        <f>IF(H723="EA", I723, 0)</f>
      </c>
      <c r="K723" s="13">
        <f>IF(H723="KG", I723, I723 * VLOOKUP(D723,Sku_Consolidated!A2:U948,21,FALSE))</f>
      </c>
      <c r="L723" s="14" t="s">
        <v>36</v>
      </c>
      <c r="M723">
        <v>88</v>
      </c>
      <c r="N723" s="14" t="s">
        <v>1324</v>
      </c>
      <c r="O723" s="14" t="s">
        <v>1325</v>
      </c>
      <c r="P723" s="14" t="s">
        <v>36</v>
      </c>
      <c r="Q723" s="14" t="s">
        <v>1325</v>
      </c>
      <c r="R723">
        <f>IF(IFERROR(VLOOKUP(U723,Store_Showcase!B2:H134,7, FALSE), TRUE)=TRUE, IF(IFERROR(VLOOKUP(U723,Store_SRP!B2:H103,7, FALSE), TRUE)=TRUE,VLOOKUP(U723,Store_VAM!B2:H271,7, FALSE),VLOOKUP(U723,Store_SRP!B2:H103,7, FALSE)), VLOOKUP(U723,Store_Showcase!B2:H134,7, FALSE))</f>
      </c>
      <c r="S723">
        <f>IF(IFERROR(VLOOKUP(U723,Store_Showcase!B2:K134,10, FALSE), TRUE)=TRUE, IF(IFERROR(VLOOKUP(U723,Store_SRP!B2:K103,10, FALSE), TRUE)=TRUE,VLOOKUP(U723,Store_VAM!B2:K271,10, FALSE),VLOOKUP(U723,Store_SRP!B2:K103,10, FALSE)), VLOOKUP(U723,Store_Showcase!B2:K134,10, FALSE))</f>
      </c>
      <c r="T723">
        <f>IF(VLOOKUP(D723,Sku_Consolidated!A2:S948,19,FALSE)="SHOWCASE", VLOOKUP(U723,Store_Showcase!B2:L134,11, FALSE), IF(VLOOKUP(D723,Sku_Consolidated!A2:S948,19,FALSE)="VAM",VLOOKUP(U723,Store_VAM!B2:L271,11, FALSE),VLOOKUP(U723,Store_SRP!B2:L103,11, FALSE)))</f>
      </c>
      <c r="U723" s="14">
        <v>2002</v>
      </c>
      <c r="V723">
        <f>IF(VLOOKUP(D723,Sku_Consolidated!A2:S948,19,FALSE)="SHOWCASE", VLOOKUP(U723,Store_Showcase!B2:C134,2, FALSE), IF(VLOOKUP(D723,Sku_Consolidated!A2:S948,19,FALSE)="VAM",VLOOKUP(U723,Store_VAM!B2:C271,2, FALSE),VLOOKUP(U723,Store_SRP!B2:C103,2, FALSE)))</f>
      </c>
      <c r="W723">
        <f>VLOOKUP(D723,Sku_Consolidated!A2:G948, 7, FALSE)</f>
      </c>
      <c r="X723">
        <f>VLOOKUP(D723,Sku_Consolidated!A2:K948, 11, FALSE)</f>
      </c>
      <c r="Y723">
        <f>VLOOKUP(D723,Sku_Consolidated!A2:H948, 8, FALSE)</f>
      </c>
      <c r="Z723">
        <f>VLOOKUP(D723,Sku_Consolidated!A2:I948, 9, FALSE)</f>
      </c>
      <c r="AA723" t="s">
        <v>41</v>
      </c>
      <c r="AB723">
        <f>VLOOKUP(D723,Sku_Consolidated!A2:E948, {5}, FALSE)</f>
      </c>
      <c r="AC723">
        <f>IF(VLOOKUP(D723,Sku_Consolidated!A2:S948,19,FALSE)="SHOWCASE", VLOOKUP(U723,Store_Showcase!B2:N134,13, FALSE), IF(VLOOKUP(D723,Sku_Consolidated!A2:S948,19,FALSE)="VAM",VLOOKUP(U723,Store_VAM!B2:N271,13, FALSE),VLOOKUP(U723,Store_SRP!B2:N103,13, FALSE)))</f>
      </c>
      <c r="AD723">
        <f>IF(IFERROR(AC723,TRUE)=TRUE, "-","OK")</f>
      </c>
      <c r="AE723">
        <f>IF(IFERROR(VLOOKUP(U723,Store_Showcase!B2:H134,{5}, FALSE), TRUE)=TRUE, IF(IFERROR(VLOOKUP(U723,Store_SRP!B2:H103,{5}, FALSE), TRUE)=TRUE,VLOOKUP(U723,Store_VAM!B2:H271,{5}, FALSE),VLOOKUP(U723,Store_SRP!B2:H103,{5}, FALSE)), VLOOKUP(U723,Store_Showcase!B2:H134,{5}, FALSE))</f>
      </c>
      <c r="AF723">
        <f>IF(IFERROR(VLOOKUP(U723,Store_Showcase!B2:H134,{6}, FALSE), TRUE)=TRUE, IF(IFERROR(VLOOKUP(U723,Store_SRP!B2:H103,{6}, FALSE), TRUE)=TRUE,VLOOKUP(U723,Store_VAM!B2:H271,{6}, FALSE),VLOOKUP(U723,Store_SRP!B2:H103,{6}, FALSE)), VLOOKUP(U723,Store_Showcase!B2:H134,{6}, FALSE))</f>
      </c>
      <c r="AG723">
        <f>VLOOKUP(D723,Sku_Consolidated!A2:R948,18,FALSE)</f>
      </c>
      <c r="AH723">
        <f>VLOOKUP(D723,Sku_Consolidated!A2:S948,19,FALSE)</f>
      </c>
      <c r="AI723">
        <f>VLOOKUP(D723,Sku_Consolidated!A2:T948,20,FALSE)</f>
      </c>
    </row>
    <row r="724" spans="1:35" x14ac:dyDescent="0.25">
      <c r="A724">
        <v>2024</v>
      </c>
      <c r="B724" t="s">
        <v>30</v>
      </c>
      <c r="C724" t="s">
        <v>31</v>
      </c>
      <c r="D724">
        <v>21825</v>
      </c>
      <c r="E724" t="s">
        <v>206</v>
      </c>
      <c r="F724" s="12" t="s">
        <v>100</v>
      </c>
      <c r="G724" s="12" t="s">
        <v>100</v>
      </c>
      <c r="H724" t="s">
        <v>10</v>
      </c>
      <c r="I724" s="13" t="s">
        <v>1326</v>
      </c>
      <c r="J724" s="13">
        <f>IF(H724="EA", I724, 0)</f>
      </c>
      <c r="K724" s="13">
        <f>IF(H724="KG", I724, I724 * VLOOKUP(D724,Sku_Consolidated!A2:U948,21,FALSE))</f>
      </c>
      <c r="L724" s="14" t="s">
        <v>36</v>
      </c>
      <c r="M724">
        <v>88</v>
      </c>
      <c r="N724" s="14" t="s">
        <v>1327</v>
      </c>
      <c r="O724" s="14" t="s">
        <v>1328</v>
      </c>
      <c r="P724" s="14" t="s">
        <v>36</v>
      </c>
      <c r="Q724" s="14" t="s">
        <v>1328</v>
      </c>
      <c r="R724">
        <f>IF(IFERROR(VLOOKUP(U724,Store_Showcase!B2:H134,7, FALSE), TRUE)=TRUE, IF(IFERROR(VLOOKUP(U724,Store_SRP!B2:H103,7, FALSE), TRUE)=TRUE,VLOOKUP(U724,Store_VAM!B2:H271,7, FALSE),VLOOKUP(U724,Store_SRP!B2:H103,7, FALSE)), VLOOKUP(U724,Store_Showcase!B2:H134,7, FALSE))</f>
      </c>
      <c r="S724">
        <f>IF(IFERROR(VLOOKUP(U724,Store_Showcase!B2:K134,10, FALSE), TRUE)=TRUE, IF(IFERROR(VLOOKUP(U724,Store_SRP!B2:K103,10, FALSE), TRUE)=TRUE,VLOOKUP(U724,Store_VAM!B2:K271,10, FALSE),VLOOKUP(U724,Store_SRP!B2:K103,10, FALSE)), VLOOKUP(U724,Store_Showcase!B2:K134,10, FALSE))</f>
      </c>
      <c r="T724">
        <f>IF(VLOOKUP(D724,Sku_Consolidated!A2:S948,19,FALSE)="SHOWCASE", VLOOKUP(U724,Store_Showcase!B2:L134,11, FALSE), IF(VLOOKUP(D724,Sku_Consolidated!A2:S948,19,FALSE)="VAM",VLOOKUP(U724,Store_VAM!B2:L271,11, FALSE),VLOOKUP(U724,Store_SRP!B2:L103,11, FALSE)))</f>
      </c>
      <c r="U724" s="14">
        <v>2002</v>
      </c>
      <c r="V724">
        <f>IF(VLOOKUP(D724,Sku_Consolidated!A2:S948,19,FALSE)="SHOWCASE", VLOOKUP(U724,Store_Showcase!B2:C134,2, FALSE), IF(VLOOKUP(D724,Sku_Consolidated!A2:S948,19,FALSE)="VAM",VLOOKUP(U724,Store_VAM!B2:C271,2, FALSE),VLOOKUP(U724,Store_SRP!B2:C103,2, FALSE)))</f>
      </c>
      <c r="W724">
        <f>VLOOKUP(D724,Sku_Consolidated!A2:G948, 7, FALSE)</f>
      </c>
      <c r="X724">
        <f>VLOOKUP(D724,Sku_Consolidated!A2:K948, 11, FALSE)</f>
      </c>
      <c r="Y724">
        <f>VLOOKUP(D724,Sku_Consolidated!A2:H948, 8, FALSE)</f>
      </c>
      <c r="Z724">
        <f>VLOOKUP(D724,Sku_Consolidated!A2:I948, 9, FALSE)</f>
      </c>
      <c r="AA724" t="s">
        <v>41</v>
      </c>
      <c r="AB724">
        <f>VLOOKUP(D724,Sku_Consolidated!A2:E948, {5}, FALSE)</f>
      </c>
      <c r="AC724">
        <f>IF(VLOOKUP(D724,Sku_Consolidated!A2:S948,19,FALSE)="SHOWCASE", VLOOKUP(U724,Store_Showcase!B2:N134,13, FALSE), IF(VLOOKUP(D724,Sku_Consolidated!A2:S948,19,FALSE)="VAM",VLOOKUP(U724,Store_VAM!B2:N271,13, FALSE),VLOOKUP(U724,Store_SRP!B2:N103,13, FALSE)))</f>
      </c>
      <c r="AD724">
        <f>IF(IFERROR(AC724,TRUE)=TRUE, "-","OK")</f>
      </c>
      <c r="AE724">
        <f>IF(IFERROR(VLOOKUP(U724,Store_Showcase!B2:H134,{5}, FALSE), TRUE)=TRUE, IF(IFERROR(VLOOKUP(U724,Store_SRP!B2:H103,{5}, FALSE), TRUE)=TRUE,VLOOKUP(U724,Store_VAM!B2:H271,{5}, FALSE),VLOOKUP(U724,Store_SRP!B2:H103,{5}, FALSE)), VLOOKUP(U724,Store_Showcase!B2:H134,{5}, FALSE))</f>
      </c>
      <c r="AF724">
        <f>IF(IFERROR(VLOOKUP(U724,Store_Showcase!B2:H134,{6}, FALSE), TRUE)=TRUE, IF(IFERROR(VLOOKUP(U724,Store_SRP!B2:H103,{6}, FALSE), TRUE)=TRUE,VLOOKUP(U724,Store_VAM!B2:H271,{6}, FALSE),VLOOKUP(U724,Store_SRP!B2:H103,{6}, FALSE)), VLOOKUP(U724,Store_Showcase!B2:H134,{6}, FALSE))</f>
      </c>
      <c r="AG724">
        <f>VLOOKUP(D724,Sku_Consolidated!A2:R948,18,FALSE)</f>
      </c>
      <c r="AH724">
        <f>VLOOKUP(D724,Sku_Consolidated!A2:S948,19,FALSE)</f>
      </c>
      <c r="AI724">
        <f>VLOOKUP(D724,Sku_Consolidated!A2:T948,20,FALSE)</f>
      </c>
    </row>
    <row r="725" spans="1:35" x14ac:dyDescent="0.25">
      <c r="A725">
        <v>2024</v>
      </c>
      <c r="B725" t="s">
        <v>30</v>
      </c>
      <c r="C725" t="s">
        <v>31</v>
      </c>
      <c r="D725">
        <v>21826</v>
      </c>
      <c r="E725" t="s">
        <v>416</v>
      </c>
      <c r="F725" s="12" t="s">
        <v>100</v>
      </c>
      <c r="G725" s="12" t="s">
        <v>100</v>
      </c>
      <c r="H725" t="s">
        <v>10</v>
      </c>
      <c r="I725" s="13" t="s">
        <v>974</v>
      </c>
      <c r="J725" s="13">
        <f>IF(H725="EA", I725, 0)</f>
      </c>
      <c r="K725" s="13">
        <f>IF(H725="KG", I725, I725 * VLOOKUP(D725,Sku_Consolidated!A2:U948,21,FALSE))</f>
      </c>
      <c r="L725" s="14" t="s">
        <v>36</v>
      </c>
      <c r="M725">
        <v>88</v>
      </c>
      <c r="N725" s="14" t="s">
        <v>1329</v>
      </c>
      <c r="O725" s="14" t="s">
        <v>1330</v>
      </c>
      <c r="P725" s="14" t="s">
        <v>36</v>
      </c>
      <c r="Q725" s="14" t="s">
        <v>1330</v>
      </c>
      <c r="R725">
        <f>IF(IFERROR(VLOOKUP(U725,Store_Showcase!B2:H134,7, FALSE), TRUE)=TRUE, IF(IFERROR(VLOOKUP(U725,Store_SRP!B2:H103,7, FALSE), TRUE)=TRUE,VLOOKUP(U725,Store_VAM!B2:H271,7, FALSE),VLOOKUP(U725,Store_SRP!B2:H103,7, FALSE)), VLOOKUP(U725,Store_Showcase!B2:H134,7, FALSE))</f>
      </c>
      <c r="S725">
        <f>IF(IFERROR(VLOOKUP(U725,Store_Showcase!B2:K134,10, FALSE), TRUE)=TRUE, IF(IFERROR(VLOOKUP(U725,Store_SRP!B2:K103,10, FALSE), TRUE)=TRUE,VLOOKUP(U725,Store_VAM!B2:K271,10, FALSE),VLOOKUP(U725,Store_SRP!B2:K103,10, FALSE)), VLOOKUP(U725,Store_Showcase!B2:K134,10, FALSE))</f>
      </c>
      <c r="T725">
        <f>IF(VLOOKUP(D725,Sku_Consolidated!A2:S948,19,FALSE)="SHOWCASE", VLOOKUP(U725,Store_Showcase!B2:L134,11, FALSE), IF(VLOOKUP(D725,Sku_Consolidated!A2:S948,19,FALSE)="VAM",VLOOKUP(U725,Store_VAM!B2:L271,11, FALSE),VLOOKUP(U725,Store_SRP!B2:L103,11, FALSE)))</f>
      </c>
      <c r="U725" s="14">
        <v>2002</v>
      </c>
      <c r="V725">
        <f>IF(VLOOKUP(D725,Sku_Consolidated!A2:S948,19,FALSE)="SHOWCASE", VLOOKUP(U725,Store_Showcase!B2:C134,2, FALSE), IF(VLOOKUP(D725,Sku_Consolidated!A2:S948,19,FALSE)="VAM",VLOOKUP(U725,Store_VAM!B2:C271,2, FALSE),VLOOKUP(U725,Store_SRP!B2:C103,2, FALSE)))</f>
      </c>
      <c r="W725">
        <f>VLOOKUP(D725,Sku_Consolidated!A2:G948, 7, FALSE)</f>
      </c>
      <c r="X725">
        <f>VLOOKUP(D725,Sku_Consolidated!A2:K948, 11, FALSE)</f>
      </c>
      <c r="Y725">
        <f>VLOOKUP(D725,Sku_Consolidated!A2:H948, 8, FALSE)</f>
      </c>
      <c r="Z725">
        <f>VLOOKUP(D725,Sku_Consolidated!A2:I948, 9, FALSE)</f>
      </c>
      <c r="AA725" t="s">
        <v>41</v>
      </c>
      <c r="AB725">
        <f>VLOOKUP(D725,Sku_Consolidated!A2:E948, {5}, FALSE)</f>
      </c>
      <c r="AC725">
        <f>IF(VLOOKUP(D725,Sku_Consolidated!A2:S948,19,FALSE)="SHOWCASE", VLOOKUP(U725,Store_Showcase!B2:N134,13, FALSE), IF(VLOOKUP(D725,Sku_Consolidated!A2:S948,19,FALSE)="VAM",VLOOKUP(U725,Store_VAM!B2:N271,13, FALSE),VLOOKUP(U725,Store_SRP!B2:N103,13, FALSE)))</f>
      </c>
      <c r="AD725">
        <f>IF(IFERROR(AC725,TRUE)=TRUE, "-","OK")</f>
      </c>
      <c r="AE725">
        <f>IF(IFERROR(VLOOKUP(U725,Store_Showcase!B2:H134,{5}, FALSE), TRUE)=TRUE, IF(IFERROR(VLOOKUP(U725,Store_SRP!B2:H103,{5}, FALSE), TRUE)=TRUE,VLOOKUP(U725,Store_VAM!B2:H271,{5}, FALSE),VLOOKUP(U725,Store_SRP!B2:H103,{5}, FALSE)), VLOOKUP(U725,Store_Showcase!B2:H134,{5}, FALSE))</f>
      </c>
      <c r="AF725">
        <f>IF(IFERROR(VLOOKUP(U725,Store_Showcase!B2:H134,{6}, FALSE), TRUE)=TRUE, IF(IFERROR(VLOOKUP(U725,Store_SRP!B2:H103,{6}, FALSE), TRUE)=TRUE,VLOOKUP(U725,Store_VAM!B2:H271,{6}, FALSE),VLOOKUP(U725,Store_SRP!B2:H103,{6}, FALSE)), VLOOKUP(U725,Store_Showcase!B2:H134,{6}, FALSE))</f>
      </c>
      <c r="AG725">
        <f>VLOOKUP(D725,Sku_Consolidated!A2:R948,18,FALSE)</f>
      </c>
      <c r="AH725">
        <f>VLOOKUP(D725,Sku_Consolidated!A2:S948,19,FALSE)</f>
      </c>
      <c r="AI725">
        <f>VLOOKUP(D725,Sku_Consolidated!A2:T948,20,FALSE)</f>
      </c>
    </row>
    <row r="726" spans="1:35" x14ac:dyDescent="0.25">
      <c r="A726">
        <v>2024</v>
      </c>
      <c r="B726" t="s">
        <v>30</v>
      </c>
      <c r="C726" t="s">
        <v>31</v>
      </c>
      <c r="D726">
        <v>21827</v>
      </c>
      <c r="E726" t="s">
        <v>210</v>
      </c>
      <c r="F726" s="12" t="s">
        <v>100</v>
      </c>
      <c r="G726" s="12" t="s">
        <v>100</v>
      </c>
      <c r="H726" t="s">
        <v>10</v>
      </c>
      <c r="I726" s="13" t="s">
        <v>425</v>
      </c>
      <c r="J726" s="13">
        <f>IF(H726="EA", I726, 0)</f>
      </c>
      <c r="K726" s="13">
        <f>IF(H726="KG", I726, I726 * VLOOKUP(D726,Sku_Consolidated!A2:U948,21,FALSE))</f>
      </c>
      <c r="L726" s="14" t="s">
        <v>36</v>
      </c>
      <c r="M726">
        <v>88</v>
      </c>
      <c r="N726" s="14" t="s">
        <v>1331</v>
      </c>
      <c r="O726" s="14" t="s">
        <v>1332</v>
      </c>
      <c r="P726" s="14" t="s">
        <v>1333</v>
      </c>
      <c r="Q726" s="14" t="s">
        <v>1334</v>
      </c>
      <c r="R726">
        <f>IF(IFERROR(VLOOKUP(U726,Store_Showcase!B2:H134,7, FALSE), TRUE)=TRUE, IF(IFERROR(VLOOKUP(U726,Store_SRP!B2:H103,7, FALSE), TRUE)=TRUE,VLOOKUP(U726,Store_VAM!B2:H271,7, FALSE),VLOOKUP(U726,Store_SRP!B2:H103,7, FALSE)), VLOOKUP(U726,Store_Showcase!B2:H134,7, FALSE))</f>
      </c>
      <c r="S726">
        <f>IF(IFERROR(VLOOKUP(U726,Store_Showcase!B2:K134,10, FALSE), TRUE)=TRUE, IF(IFERROR(VLOOKUP(U726,Store_SRP!B2:K103,10, FALSE), TRUE)=TRUE,VLOOKUP(U726,Store_VAM!B2:K271,10, FALSE),VLOOKUP(U726,Store_SRP!B2:K103,10, FALSE)), VLOOKUP(U726,Store_Showcase!B2:K134,10, FALSE))</f>
      </c>
      <c r="T726">
        <f>IF(VLOOKUP(D726,Sku_Consolidated!A2:S948,19,FALSE)="SHOWCASE", VLOOKUP(U726,Store_Showcase!B2:L134,11, FALSE), IF(VLOOKUP(D726,Sku_Consolidated!A2:S948,19,FALSE)="VAM",VLOOKUP(U726,Store_VAM!B2:L271,11, FALSE),VLOOKUP(U726,Store_SRP!B2:L103,11, FALSE)))</f>
      </c>
      <c r="U726" s="14">
        <v>2002</v>
      </c>
      <c r="V726">
        <f>IF(VLOOKUP(D726,Sku_Consolidated!A2:S948,19,FALSE)="SHOWCASE", VLOOKUP(U726,Store_Showcase!B2:C134,2, FALSE), IF(VLOOKUP(D726,Sku_Consolidated!A2:S948,19,FALSE)="VAM",VLOOKUP(U726,Store_VAM!B2:C271,2, FALSE),VLOOKUP(U726,Store_SRP!B2:C103,2, FALSE)))</f>
      </c>
      <c r="W726">
        <f>VLOOKUP(D726,Sku_Consolidated!A2:G948, 7, FALSE)</f>
      </c>
      <c r="X726">
        <f>VLOOKUP(D726,Sku_Consolidated!A2:K948, 11, FALSE)</f>
      </c>
      <c r="Y726">
        <f>VLOOKUP(D726,Sku_Consolidated!A2:H948, 8, FALSE)</f>
      </c>
      <c r="Z726">
        <f>VLOOKUP(D726,Sku_Consolidated!A2:I948, 9, FALSE)</f>
      </c>
      <c r="AA726" t="s">
        <v>41</v>
      </c>
      <c r="AB726">
        <f>VLOOKUP(D726,Sku_Consolidated!A2:E948, {5}, FALSE)</f>
      </c>
      <c r="AC726">
        <f>IF(VLOOKUP(D726,Sku_Consolidated!A2:S948,19,FALSE)="SHOWCASE", VLOOKUP(U726,Store_Showcase!B2:N134,13, FALSE), IF(VLOOKUP(D726,Sku_Consolidated!A2:S948,19,FALSE)="VAM",VLOOKUP(U726,Store_VAM!B2:N271,13, FALSE),VLOOKUP(U726,Store_SRP!B2:N103,13, FALSE)))</f>
      </c>
      <c r="AD726">
        <f>IF(IFERROR(AC726,TRUE)=TRUE, "-","OK")</f>
      </c>
      <c r="AE726">
        <f>IF(IFERROR(VLOOKUP(U726,Store_Showcase!B2:H134,{5}, FALSE), TRUE)=TRUE, IF(IFERROR(VLOOKUP(U726,Store_SRP!B2:H103,{5}, FALSE), TRUE)=TRUE,VLOOKUP(U726,Store_VAM!B2:H271,{5}, FALSE),VLOOKUP(U726,Store_SRP!B2:H103,{5}, FALSE)), VLOOKUP(U726,Store_Showcase!B2:H134,{5}, FALSE))</f>
      </c>
      <c r="AF726">
        <f>IF(IFERROR(VLOOKUP(U726,Store_Showcase!B2:H134,{6}, FALSE), TRUE)=TRUE, IF(IFERROR(VLOOKUP(U726,Store_SRP!B2:H103,{6}, FALSE), TRUE)=TRUE,VLOOKUP(U726,Store_VAM!B2:H271,{6}, FALSE),VLOOKUP(U726,Store_SRP!B2:H103,{6}, FALSE)), VLOOKUP(U726,Store_Showcase!B2:H134,{6}, FALSE))</f>
      </c>
      <c r="AG726">
        <f>VLOOKUP(D726,Sku_Consolidated!A2:R948,18,FALSE)</f>
      </c>
      <c r="AH726">
        <f>VLOOKUP(D726,Sku_Consolidated!A2:S948,19,FALSE)</f>
      </c>
      <c r="AI726">
        <f>VLOOKUP(D726,Sku_Consolidated!A2:T948,20,FALSE)</f>
      </c>
    </row>
    <row r="727" spans="1:35" x14ac:dyDescent="0.25">
      <c r="A727">
        <v>2024</v>
      </c>
      <c r="B727" t="s">
        <v>30</v>
      </c>
      <c r="C727" t="s">
        <v>31</v>
      </c>
      <c r="D727">
        <v>21834</v>
      </c>
      <c r="E727" t="s">
        <v>216</v>
      </c>
      <c r="F727" s="12" t="s">
        <v>100</v>
      </c>
      <c r="G727" s="12" t="s">
        <v>100</v>
      </c>
      <c r="H727" t="s">
        <v>10</v>
      </c>
      <c r="I727" s="13" t="s">
        <v>1335</v>
      </c>
      <c r="J727" s="13">
        <f>IF(H727="EA", I727, 0)</f>
      </c>
      <c r="K727" s="13">
        <f>IF(H727="KG", I727, I727 * VLOOKUP(D727,Sku_Consolidated!A2:U948,21,FALSE))</f>
      </c>
      <c r="L727" s="14" t="s">
        <v>36</v>
      </c>
      <c r="M727">
        <v>88</v>
      </c>
      <c r="N727" s="14" t="s">
        <v>1336</v>
      </c>
      <c r="O727" s="14" t="s">
        <v>1337</v>
      </c>
      <c r="P727" s="14" t="s">
        <v>36</v>
      </c>
      <c r="Q727" s="14" t="s">
        <v>1337</v>
      </c>
      <c r="R727">
        <f>IF(IFERROR(VLOOKUP(U727,Store_Showcase!B2:H134,7, FALSE), TRUE)=TRUE, IF(IFERROR(VLOOKUP(U727,Store_SRP!B2:H103,7, FALSE), TRUE)=TRUE,VLOOKUP(U727,Store_VAM!B2:H271,7, FALSE),VLOOKUP(U727,Store_SRP!B2:H103,7, FALSE)), VLOOKUP(U727,Store_Showcase!B2:H134,7, FALSE))</f>
      </c>
      <c r="S727">
        <f>IF(IFERROR(VLOOKUP(U727,Store_Showcase!B2:K134,10, FALSE), TRUE)=TRUE, IF(IFERROR(VLOOKUP(U727,Store_SRP!B2:K103,10, FALSE), TRUE)=TRUE,VLOOKUP(U727,Store_VAM!B2:K271,10, FALSE),VLOOKUP(U727,Store_SRP!B2:K103,10, FALSE)), VLOOKUP(U727,Store_Showcase!B2:K134,10, FALSE))</f>
      </c>
      <c r="T727">
        <f>IF(VLOOKUP(D727,Sku_Consolidated!A2:S948,19,FALSE)="SHOWCASE", VLOOKUP(U727,Store_Showcase!B2:L134,11, FALSE), IF(VLOOKUP(D727,Sku_Consolidated!A2:S948,19,FALSE)="VAM",VLOOKUP(U727,Store_VAM!B2:L271,11, FALSE),VLOOKUP(U727,Store_SRP!B2:L103,11, FALSE)))</f>
      </c>
      <c r="U727" s="14">
        <v>2002</v>
      </c>
      <c r="V727">
        <f>IF(VLOOKUP(D727,Sku_Consolidated!A2:S948,19,FALSE)="SHOWCASE", VLOOKUP(U727,Store_Showcase!B2:C134,2, FALSE), IF(VLOOKUP(D727,Sku_Consolidated!A2:S948,19,FALSE)="VAM",VLOOKUP(U727,Store_VAM!B2:C271,2, FALSE),VLOOKUP(U727,Store_SRP!B2:C103,2, FALSE)))</f>
      </c>
      <c r="W727">
        <f>VLOOKUP(D727,Sku_Consolidated!A2:G948, 7, FALSE)</f>
      </c>
      <c r="X727">
        <f>VLOOKUP(D727,Sku_Consolidated!A2:K948, 11, FALSE)</f>
      </c>
      <c r="Y727">
        <f>VLOOKUP(D727,Sku_Consolidated!A2:H948, 8, FALSE)</f>
      </c>
      <c r="Z727">
        <f>VLOOKUP(D727,Sku_Consolidated!A2:I948, 9, FALSE)</f>
      </c>
      <c r="AA727" t="s">
        <v>41</v>
      </c>
      <c r="AB727">
        <f>VLOOKUP(D727,Sku_Consolidated!A2:E948, {5}, FALSE)</f>
      </c>
      <c r="AC727">
        <f>IF(VLOOKUP(D727,Sku_Consolidated!A2:S948,19,FALSE)="SHOWCASE", VLOOKUP(U727,Store_Showcase!B2:N134,13, FALSE), IF(VLOOKUP(D727,Sku_Consolidated!A2:S948,19,FALSE)="VAM",VLOOKUP(U727,Store_VAM!B2:N271,13, FALSE),VLOOKUP(U727,Store_SRP!B2:N103,13, FALSE)))</f>
      </c>
      <c r="AD727">
        <f>IF(IFERROR(AC727,TRUE)=TRUE, "-","OK")</f>
      </c>
      <c r="AE727">
        <f>IF(IFERROR(VLOOKUP(U727,Store_Showcase!B2:H134,{5}, FALSE), TRUE)=TRUE, IF(IFERROR(VLOOKUP(U727,Store_SRP!B2:H103,{5}, FALSE), TRUE)=TRUE,VLOOKUP(U727,Store_VAM!B2:H271,{5}, FALSE),VLOOKUP(U727,Store_SRP!B2:H103,{5}, FALSE)), VLOOKUP(U727,Store_Showcase!B2:H134,{5}, FALSE))</f>
      </c>
      <c r="AF727">
        <f>IF(IFERROR(VLOOKUP(U727,Store_Showcase!B2:H134,{6}, FALSE), TRUE)=TRUE, IF(IFERROR(VLOOKUP(U727,Store_SRP!B2:H103,{6}, FALSE), TRUE)=TRUE,VLOOKUP(U727,Store_VAM!B2:H271,{6}, FALSE),VLOOKUP(U727,Store_SRP!B2:H103,{6}, FALSE)), VLOOKUP(U727,Store_Showcase!B2:H134,{6}, FALSE))</f>
      </c>
      <c r="AG727">
        <f>VLOOKUP(D727,Sku_Consolidated!A2:R948,18,FALSE)</f>
      </c>
      <c r="AH727">
        <f>VLOOKUP(D727,Sku_Consolidated!A2:S948,19,FALSE)</f>
      </c>
      <c r="AI727">
        <f>VLOOKUP(D727,Sku_Consolidated!A2:T948,20,FALSE)</f>
      </c>
    </row>
    <row r="728" spans="1:35" x14ac:dyDescent="0.25">
      <c r="A728">
        <v>2024</v>
      </c>
      <c r="B728" t="s">
        <v>30</v>
      </c>
      <c r="C728" t="s">
        <v>31</v>
      </c>
      <c r="D728">
        <v>21837</v>
      </c>
      <c r="E728" t="s">
        <v>271</v>
      </c>
      <c r="F728" s="12" t="s">
        <v>100</v>
      </c>
      <c r="G728" s="12" t="s">
        <v>100</v>
      </c>
      <c r="H728" t="s">
        <v>10</v>
      </c>
      <c r="I728" s="13" t="s">
        <v>803</v>
      </c>
      <c r="J728" s="13">
        <f>IF(H728="EA", I728, 0)</f>
      </c>
      <c r="K728" s="13">
        <f>IF(H728="KG", I728, I728 * VLOOKUP(D728,Sku_Consolidated!A2:U948,21,FALSE))</f>
      </c>
      <c r="L728" s="14" t="s">
        <v>36</v>
      </c>
      <c r="M728">
        <v>88</v>
      </c>
      <c r="N728" s="14" t="s">
        <v>1338</v>
      </c>
      <c r="O728" s="14" t="s">
        <v>1339</v>
      </c>
      <c r="P728" s="14" t="s">
        <v>36</v>
      </c>
      <c r="Q728" s="14" t="s">
        <v>1339</v>
      </c>
      <c r="R728">
        <f>IF(IFERROR(VLOOKUP(U728,Store_Showcase!B2:H134,7, FALSE), TRUE)=TRUE, IF(IFERROR(VLOOKUP(U728,Store_SRP!B2:H103,7, FALSE), TRUE)=TRUE,VLOOKUP(U728,Store_VAM!B2:H271,7, FALSE),VLOOKUP(U728,Store_SRP!B2:H103,7, FALSE)), VLOOKUP(U728,Store_Showcase!B2:H134,7, FALSE))</f>
      </c>
      <c r="S728">
        <f>IF(IFERROR(VLOOKUP(U728,Store_Showcase!B2:K134,10, FALSE), TRUE)=TRUE, IF(IFERROR(VLOOKUP(U728,Store_SRP!B2:K103,10, FALSE), TRUE)=TRUE,VLOOKUP(U728,Store_VAM!B2:K271,10, FALSE),VLOOKUP(U728,Store_SRP!B2:K103,10, FALSE)), VLOOKUP(U728,Store_Showcase!B2:K134,10, FALSE))</f>
      </c>
      <c r="T728">
        <f>IF(VLOOKUP(D728,Sku_Consolidated!A2:S948,19,FALSE)="SHOWCASE", VLOOKUP(U728,Store_Showcase!B2:L134,11, FALSE), IF(VLOOKUP(D728,Sku_Consolidated!A2:S948,19,FALSE)="VAM",VLOOKUP(U728,Store_VAM!B2:L271,11, FALSE),VLOOKUP(U728,Store_SRP!B2:L103,11, FALSE)))</f>
      </c>
      <c r="U728" s="14">
        <v>2002</v>
      </c>
      <c r="V728">
        <f>IF(VLOOKUP(D728,Sku_Consolidated!A2:S948,19,FALSE)="SHOWCASE", VLOOKUP(U728,Store_Showcase!B2:C134,2, FALSE), IF(VLOOKUP(D728,Sku_Consolidated!A2:S948,19,FALSE)="VAM",VLOOKUP(U728,Store_VAM!B2:C271,2, FALSE),VLOOKUP(U728,Store_SRP!B2:C103,2, FALSE)))</f>
      </c>
      <c r="W728">
        <f>VLOOKUP(D728,Sku_Consolidated!A2:G948, 7, FALSE)</f>
      </c>
      <c r="X728">
        <f>VLOOKUP(D728,Sku_Consolidated!A2:K948, 11, FALSE)</f>
      </c>
      <c r="Y728">
        <f>VLOOKUP(D728,Sku_Consolidated!A2:H948, 8, FALSE)</f>
      </c>
      <c r="Z728">
        <f>VLOOKUP(D728,Sku_Consolidated!A2:I948, 9, FALSE)</f>
      </c>
      <c r="AA728" t="s">
        <v>41</v>
      </c>
      <c r="AB728">
        <f>VLOOKUP(D728,Sku_Consolidated!A2:E948, {5}, FALSE)</f>
      </c>
      <c r="AC728">
        <f>IF(VLOOKUP(D728,Sku_Consolidated!A2:S948,19,FALSE)="SHOWCASE", VLOOKUP(U728,Store_Showcase!B2:N134,13, FALSE), IF(VLOOKUP(D728,Sku_Consolidated!A2:S948,19,FALSE)="VAM",VLOOKUP(U728,Store_VAM!B2:N271,13, FALSE),VLOOKUP(U728,Store_SRP!B2:N103,13, FALSE)))</f>
      </c>
      <c r="AD728">
        <f>IF(IFERROR(AC728,TRUE)=TRUE, "-","OK")</f>
      </c>
      <c r="AE728">
        <f>IF(IFERROR(VLOOKUP(U728,Store_Showcase!B2:H134,{5}, FALSE), TRUE)=TRUE, IF(IFERROR(VLOOKUP(U728,Store_SRP!B2:H103,{5}, FALSE), TRUE)=TRUE,VLOOKUP(U728,Store_VAM!B2:H271,{5}, FALSE),VLOOKUP(U728,Store_SRP!B2:H103,{5}, FALSE)), VLOOKUP(U728,Store_Showcase!B2:H134,{5}, FALSE))</f>
      </c>
      <c r="AF728">
        <f>IF(IFERROR(VLOOKUP(U728,Store_Showcase!B2:H134,{6}, FALSE), TRUE)=TRUE, IF(IFERROR(VLOOKUP(U728,Store_SRP!B2:H103,{6}, FALSE), TRUE)=TRUE,VLOOKUP(U728,Store_VAM!B2:H271,{6}, FALSE),VLOOKUP(U728,Store_SRP!B2:H103,{6}, FALSE)), VLOOKUP(U728,Store_Showcase!B2:H134,{6}, FALSE))</f>
      </c>
      <c r="AG728">
        <f>VLOOKUP(D728,Sku_Consolidated!A2:R948,18,FALSE)</f>
      </c>
      <c r="AH728">
        <f>VLOOKUP(D728,Sku_Consolidated!A2:S948,19,FALSE)</f>
      </c>
      <c r="AI728">
        <f>VLOOKUP(D728,Sku_Consolidated!A2:T948,20,FALSE)</f>
      </c>
    </row>
    <row r="729" spans="1:35" x14ac:dyDescent="0.25">
      <c r="A729">
        <v>2024</v>
      </c>
      <c r="B729" t="s">
        <v>30</v>
      </c>
      <c r="C729" t="s">
        <v>31</v>
      </c>
      <c r="D729">
        <v>21838</v>
      </c>
      <c r="E729" t="s">
        <v>275</v>
      </c>
      <c r="F729" s="12" t="s">
        <v>100</v>
      </c>
      <c r="G729" s="12" t="s">
        <v>100</v>
      </c>
      <c r="H729" t="s">
        <v>10</v>
      </c>
      <c r="I729" s="13" t="s">
        <v>308</v>
      </c>
      <c r="J729" s="13">
        <f>IF(H729="EA", I729, 0)</f>
      </c>
      <c r="K729" s="13">
        <f>IF(H729="KG", I729, I729 * VLOOKUP(D729,Sku_Consolidated!A2:U948,21,FALSE))</f>
      </c>
      <c r="L729" s="14" t="s">
        <v>36</v>
      </c>
      <c r="M729">
        <v>88</v>
      </c>
      <c r="N729" s="14" t="s">
        <v>1340</v>
      </c>
      <c r="O729" s="14" t="s">
        <v>1341</v>
      </c>
      <c r="P729" s="14" t="s">
        <v>36</v>
      </c>
      <c r="Q729" s="14" t="s">
        <v>1341</v>
      </c>
      <c r="R729">
        <f>IF(IFERROR(VLOOKUP(U729,Store_Showcase!B2:H134,7, FALSE), TRUE)=TRUE, IF(IFERROR(VLOOKUP(U729,Store_SRP!B2:H103,7, FALSE), TRUE)=TRUE,VLOOKUP(U729,Store_VAM!B2:H271,7, FALSE),VLOOKUP(U729,Store_SRP!B2:H103,7, FALSE)), VLOOKUP(U729,Store_Showcase!B2:H134,7, FALSE))</f>
      </c>
      <c r="S729">
        <f>IF(IFERROR(VLOOKUP(U729,Store_Showcase!B2:K134,10, FALSE), TRUE)=TRUE, IF(IFERROR(VLOOKUP(U729,Store_SRP!B2:K103,10, FALSE), TRUE)=TRUE,VLOOKUP(U729,Store_VAM!B2:K271,10, FALSE),VLOOKUP(U729,Store_SRP!B2:K103,10, FALSE)), VLOOKUP(U729,Store_Showcase!B2:K134,10, FALSE))</f>
      </c>
      <c r="T729">
        <f>IF(VLOOKUP(D729,Sku_Consolidated!A2:S948,19,FALSE)="SHOWCASE", VLOOKUP(U729,Store_Showcase!B2:L134,11, FALSE), IF(VLOOKUP(D729,Sku_Consolidated!A2:S948,19,FALSE)="VAM",VLOOKUP(U729,Store_VAM!B2:L271,11, FALSE),VLOOKUP(U729,Store_SRP!B2:L103,11, FALSE)))</f>
      </c>
      <c r="U729" s="14">
        <v>2002</v>
      </c>
      <c r="V729">
        <f>IF(VLOOKUP(D729,Sku_Consolidated!A2:S948,19,FALSE)="SHOWCASE", VLOOKUP(U729,Store_Showcase!B2:C134,2, FALSE), IF(VLOOKUP(D729,Sku_Consolidated!A2:S948,19,FALSE)="VAM",VLOOKUP(U729,Store_VAM!B2:C271,2, FALSE),VLOOKUP(U729,Store_SRP!B2:C103,2, FALSE)))</f>
      </c>
      <c r="W729">
        <f>VLOOKUP(D729,Sku_Consolidated!A2:G948, 7, FALSE)</f>
      </c>
      <c r="X729">
        <f>VLOOKUP(D729,Sku_Consolidated!A2:K948, 11, FALSE)</f>
      </c>
      <c r="Y729">
        <f>VLOOKUP(D729,Sku_Consolidated!A2:H948, 8, FALSE)</f>
      </c>
      <c r="Z729">
        <f>VLOOKUP(D729,Sku_Consolidated!A2:I948, 9, FALSE)</f>
      </c>
      <c r="AA729" t="s">
        <v>41</v>
      </c>
      <c r="AB729">
        <f>VLOOKUP(D729,Sku_Consolidated!A2:E948, {5}, FALSE)</f>
      </c>
      <c r="AC729">
        <f>IF(VLOOKUP(D729,Sku_Consolidated!A2:S948,19,FALSE)="SHOWCASE", VLOOKUP(U729,Store_Showcase!B2:N134,13, FALSE), IF(VLOOKUP(D729,Sku_Consolidated!A2:S948,19,FALSE)="VAM",VLOOKUP(U729,Store_VAM!B2:N271,13, FALSE),VLOOKUP(U729,Store_SRP!B2:N103,13, FALSE)))</f>
      </c>
      <c r="AD729">
        <f>IF(IFERROR(AC729,TRUE)=TRUE, "-","OK")</f>
      </c>
      <c r="AE729">
        <f>IF(IFERROR(VLOOKUP(U729,Store_Showcase!B2:H134,{5}, FALSE), TRUE)=TRUE, IF(IFERROR(VLOOKUP(U729,Store_SRP!B2:H103,{5}, FALSE), TRUE)=TRUE,VLOOKUP(U729,Store_VAM!B2:H271,{5}, FALSE),VLOOKUP(U729,Store_SRP!B2:H103,{5}, FALSE)), VLOOKUP(U729,Store_Showcase!B2:H134,{5}, FALSE))</f>
      </c>
      <c r="AF729">
        <f>IF(IFERROR(VLOOKUP(U729,Store_Showcase!B2:H134,{6}, FALSE), TRUE)=TRUE, IF(IFERROR(VLOOKUP(U729,Store_SRP!B2:H103,{6}, FALSE), TRUE)=TRUE,VLOOKUP(U729,Store_VAM!B2:H271,{6}, FALSE),VLOOKUP(U729,Store_SRP!B2:H103,{6}, FALSE)), VLOOKUP(U729,Store_Showcase!B2:H134,{6}, FALSE))</f>
      </c>
      <c r="AG729">
        <f>VLOOKUP(D729,Sku_Consolidated!A2:R948,18,FALSE)</f>
      </c>
      <c r="AH729">
        <f>VLOOKUP(D729,Sku_Consolidated!A2:S948,19,FALSE)</f>
      </c>
      <c r="AI729">
        <f>VLOOKUP(D729,Sku_Consolidated!A2:T948,20,FALSE)</f>
      </c>
    </row>
    <row r="730" spans="1:35" x14ac:dyDescent="0.25">
      <c r="A730">
        <v>2024</v>
      </c>
      <c r="B730" t="s">
        <v>30</v>
      </c>
      <c r="C730" t="s">
        <v>31</v>
      </c>
      <c r="D730">
        <v>21841</v>
      </c>
      <c r="E730" t="s">
        <v>224</v>
      </c>
      <c r="F730" s="12" t="s">
        <v>100</v>
      </c>
      <c r="G730" s="12" t="s">
        <v>100</v>
      </c>
      <c r="H730" t="s">
        <v>10</v>
      </c>
      <c r="I730" s="13" t="s">
        <v>1342</v>
      </c>
      <c r="J730" s="13">
        <f>IF(H730="EA", I730, 0)</f>
      </c>
      <c r="K730" s="13">
        <f>IF(H730="KG", I730, I730 * VLOOKUP(D730,Sku_Consolidated!A2:U948,21,FALSE))</f>
      </c>
      <c r="L730" s="14" t="s">
        <v>36</v>
      </c>
      <c r="M730">
        <v>88</v>
      </c>
      <c r="N730" s="14" t="s">
        <v>1343</v>
      </c>
      <c r="O730" s="14" t="s">
        <v>1344</v>
      </c>
      <c r="P730" s="14" t="s">
        <v>36</v>
      </c>
      <c r="Q730" s="14" t="s">
        <v>1344</v>
      </c>
      <c r="R730">
        <f>IF(IFERROR(VLOOKUP(U730,Store_Showcase!B2:H134,7, FALSE), TRUE)=TRUE, IF(IFERROR(VLOOKUP(U730,Store_SRP!B2:H103,7, FALSE), TRUE)=TRUE,VLOOKUP(U730,Store_VAM!B2:H271,7, FALSE),VLOOKUP(U730,Store_SRP!B2:H103,7, FALSE)), VLOOKUP(U730,Store_Showcase!B2:H134,7, FALSE))</f>
      </c>
      <c r="S730">
        <f>IF(IFERROR(VLOOKUP(U730,Store_Showcase!B2:K134,10, FALSE), TRUE)=TRUE, IF(IFERROR(VLOOKUP(U730,Store_SRP!B2:K103,10, FALSE), TRUE)=TRUE,VLOOKUP(U730,Store_VAM!B2:K271,10, FALSE),VLOOKUP(U730,Store_SRP!B2:K103,10, FALSE)), VLOOKUP(U730,Store_Showcase!B2:K134,10, FALSE))</f>
      </c>
      <c r="T730">
        <f>IF(VLOOKUP(D730,Sku_Consolidated!A2:S948,19,FALSE)="SHOWCASE", VLOOKUP(U730,Store_Showcase!B2:L134,11, FALSE), IF(VLOOKUP(D730,Sku_Consolidated!A2:S948,19,FALSE)="VAM",VLOOKUP(U730,Store_VAM!B2:L271,11, FALSE),VLOOKUP(U730,Store_SRP!B2:L103,11, FALSE)))</f>
      </c>
      <c r="U730" s="14">
        <v>2002</v>
      </c>
      <c r="V730">
        <f>IF(VLOOKUP(D730,Sku_Consolidated!A2:S948,19,FALSE)="SHOWCASE", VLOOKUP(U730,Store_Showcase!B2:C134,2, FALSE), IF(VLOOKUP(D730,Sku_Consolidated!A2:S948,19,FALSE)="VAM",VLOOKUP(U730,Store_VAM!B2:C271,2, FALSE),VLOOKUP(U730,Store_SRP!B2:C103,2, FALSE)))</f>
      </c>
      <c r="W730">
        <f>VLOOKUP(D730,Sku_Consolidated!A2:G948, 7, FALSE)</f>
      </c>
      <c r="X730">
        <f>VLOOKUP(D730,Sku_Consolidated!A2:K948, 11, FALSE)</f>
      </c>
      <c r="Y730">
        <f>VLOOKUP(D730,Sku_Consolidated!A2:H948, 8, FALSE)</f>
      </c>
      <c r="Z730">
        <f>VLOOKUP(D730,Sku_Consolidated!A2:I948, 9, FALSE)</f>
      </c>
      <c r="AA730" t="s">
        <v>41</v>
      </c>
      <c r="AB730">
        <f>VLOOKUP(D730,Sku_Consolidated!A2:E948, {5}, FALSE)</f>
      </c>
      <c r="AC730">
        <f>IF(VLOOKUP(D730,Sku_Consolidated!A2:S948,19,FALSE)="SHOWCASE", VLOOKUP(U730,Store_Showcase!B2:N134,13, FALSE), IF(VLOOKUP(D730,Sku_Consolidated!A2:S948,19,FALSE)="VAM",VLOOKUP(U730,Store_VAM!B2:N271,13, FALSE),VLOOKUP(U730,Store_SRP!B2:N103,13, FALSE)))</f>
      </c>
      <c r="AD730">
        <f>IF(IFERROR(AC730,TRUE)=TRUE, "-","OK")</f>
      </c>
      <c r="AE730">
        <f>IF(IFERROR(VLOOKUP(U730,Store_Showcase!B2:H134,{5}, FALSE), TRUE)=TRUE, IF(IFERROR(VLOOKUP(U730,Store_SRP!B2:H103,{5}, FALSE), TRUE)=TRUE,VLOOKUP(U730,Store_VAM!B2:H271,{5}, FALSE),VLOOKUP(U730,Store_SRP!B2:H103,{5}, FALSE)), VLOOKUP(U730,Store_Showcase!B2:H134,{5}, FALSE))</f>
      </c>
      <c r="AF730">
        <f>IF(IFERROR(VLOOKUP(U730,Store_Showcase!B2:H134,{6}, FALSE), TRUE)=TRUE, IF(IFERROR(VLOOKUP(U730,Store_SRP!B2:H103,{6}, FALSE), TRUE)=TRUE,VLOOKUP(U730,Store_VAM!B2:H271,{6}, FALSE),VLOOKUP(U730,Store_SRP!B2:H103,{6}, FALSE)), VLOOKUP(U730,Store_Showcase!B2:H134,{6}, FALSE))</f>
      </c>
      <c r="AG730">
        <f>VLOOKUP(D730,Sku_Consolidated!A2:R948,18,FALSE)</f>
      </c>
      <c r="AH730">
        <f>VLOOKUP(D730,Sku_Consolidated!A2:S948,19,FALSE)</f>
      </c>
      <c r="AI730">
        <f>VLOOKUP(D730,Sku_Consolidated!A2:T948,20,FALSE)</f>
      </c>
    </row>
    <row r="731" spans="1:35" x14ac:dyDescent="0.25">
      <c r="A731">
        <v>2024</v>
      </c>
      <c r="B731" t="s">
        <v>30</v>
      </c>
      <c r="C731" t="s">
        <v>31</v>
      </c>
      <c r="D731">
        <v>21845</v>
      </c>
      <c r="E731" t="s">
        <v>288</v>
      </c>
      <c r="F731" s="12" t="s">
        <v>100</v>
      </c>
      <c r="G731" s="12" t="s">
        <v>100</v>
      </c>
      <c r="H731" t="s">
        <v>10</v>
      </c>
      <c r="I731" s="13" t="s">
        <v>531</v>
      </c>
      <c r="J731" s="13">
        <f>IF(H731="EA", I731, 0)</f>
      </c>
      <c r="K731" s="13">
        <f>IF(H731="KG", I731, I731 * VLOOKUP(D731,Sku_Consolidated!A2:U948,21,FALSE))</f>
      </c>
      <c r="L731" s="14" t="s">
        <v>36</v>
      </c>
      <c r="M731">
        <v>88</v>
      </c>
      <c r="N731" s="14" t="s">
        <v>1345</v>
      </c>
      <c r="O731" s="14" t="s">
        <v>1346</v>
      </c>
      <c r="P731" s="14" t="s">
        <v>36</v>
      </c>
      <c r="Q731" s="14" t="s">
        <v>1346</v>
      </c>
      <c r="R731">
        <f>IF(IFERROR(VLOOKUP(U731,Store_Showcase!B2:H134,7, FALSE), TRUE)=TRUE, IF(IFERROR(VLOOKUP(U731,Store_SRP!B2:H103,7, FALSE), TRUE)=TRUE,VLOOKUP(U731,Store_VAM!B2:H271,7, FALSE),VLOOKUP(U731,Store_SRP!B2:H103,7, FALSE)), VLOOKUP(U731,Store_Showcase!B2:H134,7, FALSE))</f>
      </c>
      <c r="S731">
        <f>IF(IFERROR(VLOOKUP(U731,Store_Showcase!B2:K134,10, FALSE), TRUE)=TRUE, IF(IFERROR(VLOOKUP(U731,Store_SRP!B2:K103,10, FALSE), TRUE)=TRUE,VLOOKUP(U731,Store_VAM!B2:K271,10, FALSE),VLOOKUP(U731,Store_SRP!B2:K103,10, FALSE)), VLOOKUP(U731,Store_Showcase!B2:K134,10, FALSE))</f>
      </c>
      <c r="T731">
        <f>IF(VLOOKUP(D731,Sku_Consolidated!A2:S948,19,FALSE)="SHOWCASE", VLOOKUP(U731,Store_Showcase!B2:L134,11, FALSE), IF(VLOOKUP(D731,Sku_Consolidated!A2:S948,19,FALSE)="VAM",VLOOKUP(U731,Store_VAM!B2:L271,11, FALSE),VLOOKUP(U731,Store_SRP!B2:L103,11, FALSE)))</f>
      </c>
      <c r="U731" s="14">
        <v>2002</v>
      </c>
      <c r="V731">
        <f>IF(VLOOKUP(D731,Sku_Consolidated!A2:S948,19,FALSE)="SHOWCASE", VLOOKUP(U731,Store_Showcase!B2:C134,2, FALSE), IF(VLOOKUP(D731,Sku_Consolidated!A2:S948,19,FALSE)="VAM",VLOOKUP(U731,Store_VAM!B2:C271,2, FALSE),VLOOKUP(U731,Store_SRP!B2:C103,2, FALSE)))</f>
      </c>
      <c r="W731">
        <f>VLOOKUP(D731,Sku_Consolidated!A2:G948, 7, FALSE)</f>
      </c>
      <c r="X731">
        <f>VLOOKUP(D731,Sku_Consolidated!A2:K948, 11, FALSE)</f>
      </c>
      <c r="Y731">
        <f>VLOOKUP(D731,Sku_Consolidated!A2:H948, 8, FALSE)</f>
      </c>
      <c r="Z731">
        <f>VLOOKUP(D731,Sku_Consolidated!A2:I948, 9, FALSE)</f>
      </c>
      <c r="AA731" t="s">
        <v>41</v>
      </c>
      <c r="AB731">
        <f>VLOOKUP(D731,Sku_Consolidated!A2:E948, {5}, FALSE)</f>
      </c>
      <c r="AC731">
        <f>IF(VLOOKUP(D731,Sku_Consolidated!A2:S948,19,FALSE)="SHOWCASE", VLOOKUP(U731,Store_Showcase!B2:N134,13, FALSE), IF(VLOOKUP(D731,Sku_Consolidated!A2:S948,19,FALSE)="VAM",VLOOKUP(U731,Store_VAM!B2:N271,13, FALSE),VLOOKUP(U731,Store_SRP!B2:N103,13, FALSE)))</f>
      </c>
      <c r="AD731">
        <f>IF(IFERROR(AC731,TRUE)=TRUE, "-","OK")</f>
      </c>
      <c r="AE731">
        <f>IF(IFERROR(VLOOKUP(U731,Store_Showcase!B2:H134,{5}, FALSE), TRUE)=TRUE, IF(IFERROR(VLOOKUP(U731,Store_SRP!B2:H103,{5}, FALSE), TRUE)=TRUE,VLOOKUP(U731,Store_VAM!B2:H271,{5}, FALSE),VLOOKUP(U731,Store_SRP!B2:H103,{5}, FALSE)), VLOOKUP(U731,Store_Showcase!B2:H134,{5}, FALSE))</f>
      </c>
      <c r="AF731">
        <f>IF(IFERROR(VLOOKUP(U731,Store_Showcase!B2:H134,{6}, FALSE), TRUE)=TRUE, IF(IFERROR(VLOOKUP(U731,Store_SRP!B2:H103,{6}, FALSE), TRUE)=TRUE,VLOOKUP(U731,Store_VAM!B2:H271,{6}, FALSE),VLOOKUP(U731,Store_SRP!B2:H103,{6}, FALSE)), VLOOKUP(U731,Store_Showcase!B2:H134,{6}, FALSE))</f>
      </c>
      <c r="AG731">
        <f>VLOOKUP(D731,Sku_Consolidated!A2:R948,18,FALSE)</f>
      </c>
      <c r="AH731">
        <f>VLOOKUP(D731,Sku_Consolidated!A2:S948,19,FALSE)</f>
      </c>
      <c r="AI731">
        <f>VLOOKUP(D731,Sku_Consolidated!A2:T948,20,FALSE)</f>
      </c>
    </row>
    <row r="732" spans="1:35" x14ac:dyDescent="0.25">
      <c r="A732">
        <v>2024</v>
      </c>
      <c r="B732" t="s">
        <v>30</v>
      </c>
      <c r="C732" t="s">
        <v>31</v>
      </c>
      <c r="D732">
        <v>21849</v>
      </c>
      <c r="E732" t="s">
        <v>510</v>
      </c>
      <c r="F732" s="12" t="s">
        <v>100</v>
      </c>
      <c r="G732" s="12" t="s">
        <v>100</v>
      </c>
      <c r="H732" t="s">
        <v>10</v>
      </c>
      <c r="I732" s="13" t="s">
        <v>406</v>
      </c>
      <c r="J732" s="13">
        <f>IF(H732="EA", I732, 0)</f>
      </c>
      <c r="K732" s="13">
        <f>IF(H732="KG", I732, I732 * VLOOKUP(D732,Sku_Consolidated!A2:U948,21,FALSE))</f>
      </c>
      <c r="L732" s="14" t="s">
        <v>36</v>
      </c>
      <c r="M732">
        <v>88</v>
      </c>
      <c r="N732" s="14" t="s">
        <v>1347</v>
      </c>
      <c r="O732" s="14" t="s">
        <v>1348</v>
      </c>
      <c r="P732" s="14" t="s">
        <v>36</v>
      </c>
      <c r="Q732" s="14" t="s">
        <v>1348</v>
      </c>
      <c r="R732">
        <f>IF(IFERROR(VLOOKUP(U732,Store_Showcase!B2:H134,7, FALSE), TRUE)=TRUE, IF(IFERROR(VLOOKUP(U732,Store_SRP!B2:H103,7, FALSE), TRUE)=TRUE,VLOOKUP(U732,Store_VAM!B2:H271,7, FALSE),VLOOKUP(U732,Store_SRP!B2:H103,7, FALSE)), VLOOKUP(U732,Store_Showcase!B2:H134,7, FALSE))</f>
      </c>
      <c r="S732">
        <f>IF(IFERROR(VLOOKUP(U732,Store_Showcase!B2:K134,10, FALSE), TRUE)=TRUE, IF(IFERROR(VLOOKUP(U732,Store_SRP!B2:K103,10, FALSE), TRUE)=TRUE,VLOOKUP(U732,Store_VAM!B2:K271,10, FALSE),VLOOKUP(U732,Store_SRP!B2:K103,10, FALSE)), VLOOKUP(U732,Store_Showcase!B2:K134,10, FALSE))</f>
      </c>
      <c r="T732">
        <f>IF(VLOOKUP(D732,Sku_Consolidated!A2:S948,19,FALSE)="SHOWCASE", VLOOKUP(U732,Store_Showcase!B2:L134,11, FALSE), IF(VLOOKUP(D732,Sku_Consolidated!A2:S948,19,FALSE)="VAM",VLOOKUP(U732,Store_VAM!B2:L271,11, FALSE),VLOOKUP(U732,Store_SRP!B2:L103,11, FALSE)))</f>
      </c>
      <c r="U732" s="14">
        <v>2002</v>
      </c>
      <c r="V732">
        <f>IF(VLOOKUP(D732,Sku_Consolidated!A2:S948,19,FALSE)="SHOWCASE", VLOOKUP(U732,Store_Showcase!B2:C134,2, FALSE), IF(VLOOKUP(D732,Sku_Consolidated!A2:S948,19,FALSE)="VAM",VLOOKUP(U732,Store_VAM!B2:C271,2, FALSE),VLOOKUP(U732,Store_SRP!B2:C103,2, FALSE)))</f>
      </c>
      <c r="W732">
        <f>VLOOKUP(D732,Sku_Consolidated!A2:G948, 7, FALSE)</f>
      </c>
      <c r="X732">
        <f>VLOOKUP(D732,Sku_Consolidated!A2:K948, 11, FALSE)</f>
      </c>
      <c r="Y732">
        <f>VLOOKUP(D732,Sku_Consolidated!A2:H948, 8, FALSE)</f>
      </c>
      <c r="Z732">
        <f>VLOOKUP(D732,Sku_Consolidated!A2:I948, 9, FALSE)</f>
      </c>
      <c r="AA732" t="s">
        <v>41</v>
      </c>
      <c r="AB732">
        <f>VLOOKUP(D732,Sku_Consolidated!A2:E948, {5}, FALSE)</f>
      </c>
      <c r="AC732">
        <f>IF(VLOOKUP(D732,Sku_Consolidated!A2:S948,19,FALSE)="SHOWCASE", VLOOKUP(U732,Store_Showcase!B2:N134,13, FALSE), IF(VLOOKUP(D732,Sku_Consolidated!A2:S948,19,FALSE)="VAM",VLOOKUP(U732,Store_VAM!B2:N271,13, FALSE),VLOOKUP(U732,Store_SRP!B2:N103,13, FALSE)))</f>
      </c>
      <c r="AD732">
        <f>IF(IFERROR(AC732,TRUE)=TRUE, "-","OK")</f>
      </c>
      <c r="AE732">
        <f>IF(IFERROR(VLOOKUP(U732,Store_Showcase!B2:H134,{5}, FALSE), TRUE)=TRUE, IF(IFERROR(VLOOKUP(U732,Store_SRP!B2:H103,{5}, FALSE), TRUE)=TRUE,VLOOKUP(U732,Store_VAM!B2:H271,{5}, FALSE),VLOOKUP(U732,Store_SRP!B2:H103,{5}, FALSE)), VLOOKUP(U732,Store_Showcase!B2:H134,{5}, FALSE))</f>
      </c>
      <c r="AF732">
        <f>IF(IFERROR(VLOOKUP(U732,Store_Showcase!B2:H134,{6}, FALSE), TRUE)=TRUE, IF(IFERROR(VLOOKUP(U732,Store_SRP!B2:H103,{6}, FALSE), TRUE)=TRUE,VLOOKUP(U732,Store_VAM!B2:H271,{6}, FALSE),VLOOKUP(U732,Store_SRP!B2:H103,{6}, FALSE)), VLOOKUP(U732,Store_Showcase!B2:H134,{6}, FALSE))</f>
      </c>
      <c r="AG732">
        <f>VLOOKUP(D732,Sku_Consolidated!A2:R948,18,FALSE)</f>
      </c>
      <c r="AH732">
        <f>VLOOKUP(D732,Sku_Consolidated!A2:S948,19,FALSE)</f>
      </c>
      <c r="AI732">
        <f>VLOOKUP(D732,Sku_Consolidated!A2:T948,20,FALSE)</f>
      </c>
    </row>
    <row r="733" spans="1:35" x14ac:dyDescent="0.25">
      <c r="A733">
        <v>2024</v>
      </c>
      <c r="B733" t="s">
        <v>30</v>
      </c>
      <c r="C733" t="s">
        <v>31</v>
      </c>
      <c r="D733">
        <v>21851</v>
      </c>
      <c r="E733" t="s">
        <v>232</v>
      </c>
      <c r="F733" s="12" t="s">
        <v>100</v>
      </c>
      <c r="G733" s="12" t="s">
        <v>100</v>
      </c>
      <c r="H733" t="s">
        <v>10</v>
      </c>
      <c r="I733" s="13" t="s">
        <v>1349</v>
      </c>
      <c r="J733" s="13">
        <f>IF(H733="EA", I733, 0)</f>
      </c>
      <c r="K733" s="13">
        <f>IF(H733="KG", I733, I733 * VLOOKUP(D733,Sku_Consolidated!A2:U948,21,FALSE))</f>
      </c>
      <c r="L733" s="14" t="s">
        <v>36</v>
      </c>
      <c r="M733">
        <v>88</v>
      </c>
      <c r="N733" s="14" t="s">
        <v>1350</v>
      </c>
      <c r="O733" s="14" t="s">
        <v>1351</v>
      </c>
      <c r="P733" s="14" t="s">
        <v>36</v>
      </c>
      <c r="Q733" s="14" t="s">
        <v>1351</v>
      </c>
      <c r="R733">
        <f>IF(IFERROR(VLOOKUP(U733,Store_Showcase!B2:H134,7, FALSE), TRUE)=TRUE, IF(IFERROR(VLOOKUP(U733,Store_SRP!B2:H103,7, FALSE), TRUE)=TRUE,VLOOKUP(U733,Store_VAM!B2:H271,7, FALSE),VLOOKUP(U733,Store_SRP!B2:H103,7, FALSE)), VLOOKUP(U733,Store_Showcase!B2:H134,7, FALSE))</f>
      </c>
      <c r="S733">
        <f>IF(IFERROR(VLOOKUP(U733,Store_Showcase!B2:K134,10, FALSE), TRUE)=TRUE, IF(IFERROR(VLOOKUP(U733,Store_SRP!B2:K103,10, FALSE), TRUE)=TRUE,VLOOKUP(U733,Store_VAM!B2:K271,10, FALSE),VLOOKUP(U733,Store_SRP!B2:K103,10, FALSE)), VLOOKUP(U733,Store_Showcase!B2:K134,10, FALSE))</f>
      </c>
      <c r="T733">
        <f>IF(VLOOKUP(D733,Sku_Consolidated!A2:S948,19,FALSE)="SHOWCASE", VLOOKUP(U733,Store_Showcase!B2:L134,11, FALSE), IF(VLOOKUP(D733,Sku_Consolidated!A2:S948,19,FALSE)="VAM",VLOOKUP(U733,Store_VAM!B2:L271,11, FALSE),VLOOKUP(U733,Store_SRP!B2:L103,11, FALSE)))</f>
      </c>
      <c r="U733" s="14">
        <v>2002</v>
      </c>
      <c r="V733">
        <f>IF(VLOOKUP(D733,Sku_Consolidated!A2:S948,19,FALSE)="SHOWCASE", VLOOKUP(U733,Store_Showcase!B2:C134,2, FALSE), IF(VLOOKUP(D733,Sku_Consolidated!A2:S948,19,FALSE)="VAM",VLOOKUP(U733,Store_VAM!B2:C271,2, FALSE),VLOOKUP(U733,Store_SRP!B2:C103,2, FALSE)))</f>
      </c>
      <c r="W733">
        <f>VLOOKUP(D733,Sku_Consolidated!A2:G948, 7, FALSE)</f>
      </c>
      <c r="X733">
        <f>VLOOKUP(D733,Sku_Consolidated!A2:K948, 11, FALSE)</f>
      </c>
      <c r="Y733">
        <f>VLOOKUP(D733,Sku_Consolidated!A2:H948, 8, FALSE)</f>
      </c>
      <c r="Z733">
        <f>VLOOKUP(D733,Sku_Consolidated!A2:I948, 9, FALSE)</f>
      </c>
      <c r="AA733" t="s">
        <v>41</v>
      </c>
      <c r="AB733">
        <f>VLOOKUP(D733,Sku_Consolidated!A2:E948, {5}, FALSE)</f>
      </c>
      <c r="AC733">
        <f>IF(VLOOKUP(D733,Sku_Consolidated!A2:S948,19,FALSE)="SHOWCASE", VLOOKUP(U733,Store_Showcase!B2:N134,13, FALSE), IF(VLOOKUP(D733,Sku_Consolidated!A2:S948,19,FALSE)="VAM",VLOOKUP(U733,Store_VAM!B2:N271,13, FALSE),VLOOKUP(U733,Store_SRP!B2:N103,13, FALSE)))</f>
      </c>
      <c r="AD733">
        <f>IF(IFERROR(AC733,TRUE)=TRUE, "-","OK")</f>
      </c>
      <c r="AE733">
        <f>IF(IFERROR(VLOOKUP(U733,Store_Showcase!B2:H134,{5}, FALSE), TRUE)=TRUE, IF(IFERROR(VLOOKUP(U733,Store_SRP!B2:H103,{5}, FALSE), TRUE)=TRUE,VLOOKUP(U733,Store_VAM!B2:H271,{5}, FALSE),VLOOKUP(U733,Store_SRP!B2:H103,{5}, FALSE)), VLOOKUP(U733,Store_Showcase!B2:H134,{5}, FALSE))</f>
      </c>
      <c r="AF733">
        <f>IF(IFERROR(VLOOKUP(U733,Store_Showcase!B2:H134,{6}, FALSE), TRUE)=TRUE, IF(IFERROR(VLOOKUP(U733,Store_SRP!B2:H103,{6}, FALSE), TRUE)=TRUE,VLOOKUP(U733,Store_VAM!B2:H271,{6}, FALSE),VLOOKUP(U733,Store_SRP!B2:H103,{6}, FALSE)), VLOOKUP(U733,Store_Showcase!B2:H134,{6}, FALSE))</f>
      </c>
      <c r="AG733">
        <f>VLOOKUP(D733,Sku_Consolidated!A2:R948,18,FALSE)</f>
      </c>
      <c r="AH733">
        <f>VLOOKUP(D733,Sku_Consolidated!A2:S948,19,FALSE)</f>
      </c>
      <c r="AI733">
        <f>VLOOKUP(D733,Sku_Consolidated!A2:T948,20,FALSE)</f>
      </c>
    </row>
    <row r="734" spans="1:35" x14ac:dyDescent="0.25">
      <c r="A734">
        <v>2024</v>
      </c>
      <c r="B734" t="s">
        <v>30</v>
      </c>
      <c r="C734" t="s">
        <v>31</v>
      </c>
      <c r="D734">
        <v>21859</v>
      </c>
      <c r="E734" t="s">
        <v>295</v>
      </c>
      <c r="F734" s="12" t="s">
        <v>100</v>
      </c>
      <c r="G734" s="12" t="s">
        <v>100</v>
      </c>
      <c r="H734" t="s">
        <v>10</v>
      </c>
      <c r="I734" s="13" t="s">
        <v>1067</v>
      </c>
      <c r="J734" s="13">
        <f>IF(H734="EA", I734, 0)</f>
      </c>
      <c r="K734" s="13">
        <f>IF(H734="KG", I734, I734 * VLOOKUP(D734,Sku_Consolidated!A2:U948,21,FALSE))</f>
      </c>
      <c r="L734" s="14" t="s">
        <v>36</v>
      </c>
      <c r="M734">
        <v>88</v>
      </c>
      <c r="N734" s="14" t="s">
        <v>1068</v>
      </c>
      <c r="O734" s="14" t="s">
        <v>1069</v>
      </c>
      <c r="P734" s="14" t="s">
        <v>36</v>
      </c>
      <c r="Q734" s="14" t="s">
        <v>1069</v>
      </c>
      <c r="R734">
        <f>IF(IFERROR(VLOOKUP(U734,Store_Showcase!B2:H134,7, FALSE), TRUE)=TRUE, IF(IFERROR(VLOOKUP(U734,Store_SRP!B2:H103,7, FALSE), TRUE)=TRUE,VLOOKUP(U734,Store_VAM!B2:H271,7, FALSE),VLOOKUP(U734,Store_SRP!B2:H103,7, FALSE)), VLOOKUP(U734,Store_Showcase!B2:H134,7, FALSE))</f>
      </c>
      <c r="S734">
        <f>IF(IFERROR(VLOOKUP(U734,Store_Showcase!B2:K134,10, FALSE), TRUE)=TRUE, IF(IFERROR(VLOOKUP(U734,Store_SRP!B2:K103,10, FALSE), TRUE)=TRUE,VLOOKUP(U734,Store_VAM!B2:K271,10, FALSE),VLOOKUP(U734,Store_SRP!B2:K103,10, FALSE)), VLOOKUP(U734,Store_Showcase!B2:K134,10, FALSE))</f>
      </c>
      <c r="T734">
        <f>IF(VLOOKUP(D734,Sku_Consolidated!A2:S948,19,FALSE)="SHOWCASE", VLOOKUP(U734,Store_Showcase!B2:L134,11, FALSE), IF(VLOOKUP(D734,Sku_Consolidated!A2:S948,19,FALSE)="VAM",VLOOKUP(U734,Store_VAM!B2:L271,11, FALSE),VLOOKUP(U734,Store_SRP!B2:L103,11, FALSE)))</f>
      </c>
      <c r="U734" s="14">
        <v>2002</v>
      </c>
      <c r="V734">
        <f>IF(VLOOKUP(D734,Sku_Consolidated!A2:S948,19,FALSE)="SHOWCASE", VLOOKUP(U734,Store_Showcase!B2:C134,2, FALSE), IF(VLOOKUP(D734,Sku_Consolidated!A2:S948,19,FALSE)="VAM",VLOOKUP(U734,Store_VAM!B2:C271,2, FALSE),VLOOKUP(U734,Store_SRP!B2:C103,2, FALSE)))</f>
      </c>
      <c r="W734">
        <f>VLOOKUP(D734,Sku_Consolidated!A2:G948, 7, FALSE)</f>
      </c>
      <c r="X734">
        <f>VLOOKUP(D734,Sku_Consolidated!A2:K948, 11, FALSE)</f>
      </c>
      <c r="Y734">
        <f>VLOOKUP(D734,Sku_Consolidated!A2:H948, 8, FALSE)</f>
      </c>
      <c r="Z734">
        <f>VLOOKUP(D734,Sku_Consolidated!A2:I948, 9, FALSE)</f>
      </c>
      <c r="AA734" t="s">
        <v>41</v>
      </c>
      <c r="AB734">
        <f>VLOOKUP(D734,Sku_Consolidated!A2:E948, {5}, FALSE)</f>
      </c>
      <c r="AC734">
        <f>IF(VLOOKUP(D734,Sku_Consolidated!A2:S948,19,FALSE)="SHOWCASE", VLOOKUP(U734,Store_Showcase!B2:N134,13, FALSE), IF(VLOOKUP(D734,Sku_Consolidated!A2:S948,19,FALSE)="VAM",VLOOKUP(U734,Store_VAM!B2:N271,13, FALSE),VLOOKUP(U734,Store_SRP!B2:N103,13, FALSE)))</f>
      </c>
      <c r="AD734">
        <f>IF(IFERROR(AC734,TRUE)=TRUE, "-","OK")</f>
      </c>
      <c r="AE734">
        <f>IF(IFERROR(VLOOKUP(U734,Store_Showcase!B2:H134,{5}, FALSE), TRUE)=TRUE, IF(IFERROR(VLOOKUP(U734,Store_SRP!B2:H103,{5}, FALSE), TRUE)=TRUE,VLOOKUP(U734,Store_VAM!B2:H271,{5}, FALSE),VLOOKUP(U734,Store_SRP!B2:H103,{5}, FALSE)), VLOOKUP(U734,Store_Showcase!B2:H134,{5}, FALSE))</f>
      </c>
      <c r="AF734">
        <f>IF(IFERROR(VLOOKUP(U734,Store_Showcase!B2:H134,{6}, FALSE), TRUE)=TRUE, IF(IFERROR(VLOOKUP(U734,Store_SRP!B2:H103,{6}, FALSE), TRUE)=TRUE,VLOOKUP(U734,Store_VAM!B2:H271,{6}, FALSE),VLOOKUP(U734,Store_SRP!B2:H103,{6}, FALSE)), VLOOKUP(U734,Store_Showcase!B2:H134,{6}, FALSE))</f>
      </c>
      <c r="AG734">
        <f>VLOOKUP(D734,Sku_Consolidated!A2:R948,18,FALSE)</f>
      </c>
      <c r="AH734">
        <f>VLOOKUP(D734,Sku_Consolidated!A2:S948,19,FALSE)</f>
      </c>
      <c r="AI734">
        <f>VLOOKUP(D734,Sku_Consolidated!A2:T948,20,FALSE)</f>
      </c>
    </row>
    <row r="735" spans="1:35" x14ac:dyDescent="0.25">
      <c r="A735">
        <v>2024</v>
      </c>
      <c r="B735" t="s">
        <v>30</v>
      </c>
      <c r="C735" t="s">
        <v>31</v>
      </c>
      <c r="D735">
        <v>21866</v>
      </c>
      <c r="E735" t="s">
        <v>240</v>
      </c>
      <c r="F735" s="12" t="s">
        <v>100</v>
      </c>
      <c r="G735" s="12" t="s">
        <v>100</v>
      </c>
      <c r="H735" t="s">
        <v>10</v>
      </c>
      <c r="I735" s="13" t="s">
        <v>1352</v>
      </c>
      <c r="J735" s="13">
        <f>IF(H735="EA", I735, 0)</f>
      </c>
      <c r="K735" s="13">
        <f>IF(H735="KG", I735, I735 * VLOOKUP(D735,Sku_Consolidated!A2:U948,21,FALSE))</f>
      </c>
      <c r="L735" s="14" t="s">
        <v>36</v>
      </c>
      <c r="M735">
        <v>88</v>
      </c>
      <c r="N735" s="14" t="s">
        <v>1353</v>
      </c>
      <c r="O735" s="14" t="s">
        <v>1354</v>
      </c>
      <c r="P735" s="14" t="s">
        <v>36</v>
      </c>
      <c r="Q735" s="14" t="s">
        <v>1354</v>
      </c>
      <c r="R735">
        <f>IF(IFERROR(VLOOKUP(U735,Store_Showcase!B2:H134,7, FALSE), TRUE)=TRUE, IF(IFERROR(VLOOKUP(U735,Store_SRP!B2:H103,7, FALSE), TRUE)=TRUE,VLOOKUP(U735,Store_VAM!B2:H271,7, FALSE),VLOOKUP(U735,Store_SRP!B2:H103,7, FALSE)), VLOOKUP(U735,Store_Showcase!B2:H134,7, FALSE))</f>
      </c>
      <c r="S735">
        <f>IF(IFERROR(VLOOKUP(U735,Store_Showcase!B2:K134,10, FALSE), TRUE)=TRUE, IF(IFERROR(VLOOKUP(U735,Store_SRP!B2:K103,10, FALSE), TRUE)=TRUE,VLOOKUP(U735,Store_VAM!B2:K271,10, FALSE),VLOOKUP(U735,Store_SRP!B2:K103,10, FALSE)), VLOOKUP(U735,Store_Showcase!B2:K134,10, FALSE))</f>
      </c>
      <c r="T735">
        <f>IF(VLOOKUP(D735,Sku_Consolidated!A2:S948,19,FALSE)="SHOWCASE", VLOOKUP(U735,Store_Showcase!B2:L134,11, FALSE), IF(VLOOKUP(D735,Sku_Consolidated!A2:S948,19,FALSE)="VAM",VLOOKUP(U735,Store_VAM!B2:L271,11, FALSE),VLOOKUP(U735,Store_SRP!B2:L103,11, FALSE)))</f>
      </c>
      <c r="U735" s="14">
        <v>2002</v>
      </c>
      <c r="V735">
        <f>IF(VLOOKUP(D735,Sku_Consolidated!A2:S948,19,FALSE)="SHOWCASE", VLOOKUP(U735,Store_Showcase!B2:C134,2, FALSE), IF(VLOOKUP(D735,Sku_Consolidated!A2:S948,19,FALSE)="VAM",VLOOKUP(U735,Store_VAM!B2:C271,2, FALSE),VLOOKUP(U735,Store_SRP!B2:C103,2, FALSE)))</f>
      </c>
      <c r="W735">
        <f>VLOOKUP(D735,Sku_Consolidated!A2:G948, 7, FALSE)</f>
      </c>
      <c r="X735">
        <f>VLOOKUP(D735,Sku_Consolidated!A2:K948, 11, FALSE)</f>
      </c>
      <c r="Y735">
        <f>VLOOKUP(D735,Sku_Consolidated!A2:H948, 8, FALSE)</f>
      </c>
      <c r="Z735">
        <f>VLOOKUP(D735,Sku_Consolidated!A2:I948, 9, FALSE)</f>
      </c>
      <c r="AA735" t="s">
        <v>41</v>
      </c>
      <c r="AB735">
        <f>VLOOKUP(D735,Sku_Consolidated!A2:E948, {5}, FALSE)</f>
      </c>
      <c r="AC735">
        <f>IF(VLOOKUP(D735,Sku_Consolidated!A2:S948,19,FALSE)="SHOWCASE", VLOOKUP(U735,Store_Showcase!B2:N134,13, FALSE), IF(VLOOKUP(D735,Sku_Consolidated!A2:S948,19,FALSE)="VAM",VLOOKUP(U735,Store_VAM!B2:N271,13, FALSE),VLOOKUP(U735,Store_SRP!B2:N103,13, FALSE)))</f>
      </c>
      <c r="AD735">
        <f>IF(IFERROR(AC735,TRUE)=TRUE, "-","OK")</f>
      </c>
      <c r="AE735">
        <f>IF(IFERROR(VLOOKUP(U735,Store_Showcase!B2:H134,{5}, FALSE), TRUE)=TRUE, IF(IFERROR(VLOOKUP(U735,Store_SRP!B2:H103,{5}, FALSE), TRUE)=TRUE,VLOOKUP(U735,Store_VAM!B2:H271,{5}, FALSE),VLOOKUP(U735,Store_SRP!B2:H103,{5}, FALSE)), VLOOKUP(U735,Store_Showcase!B2:H134,{5}, FALSE))</f>
      </c>
      <c r="AF735">
        <f>IF(IFERROR(VLOOKUP(U735,Store_Showcase!B2:H134,{6}, FALSE), TRUE)=TRUE, IF(IFERROR(VLOOKUP(U735,Store_SRP!B2:H103,{6}, FALSE), TRUE)=TRUE,VLOOKUP(U735,Store_VAM!B2:H271,{6}, FALSE),VLOOKUP(U735,Store_SRP!B2:H103,{6}, FALSE)), VLOOKUP(U735,Store_Showcase!B2:H134,{6}, FALSE))</f>
      </c>
      <c r="AG735">
        <f>VLOOKUP(D735,Sku_Consolidated!A2:R948,18,FALSE)</f>
      </c>
      <c r="AH735">
        <f>VLOOKUP(D735,Sku_Consolidated!A2:S948,19,FALSE)</f>
      </c>
      <c r="AI735">
        <f>VLOOKUP(D735,Sku_Consolidated!A2:T948,20,FALSE)</f>
      </c>
    </row>
    <row r="736" spans="1:35" x14ac:dyDescent="0.25">
      <c r="A736">
        <v>2024</v>
      </c>
      <c r="B736" t="s">
        <v>30</v>
      </c>
      <c r="C736" t="s">
        <v>31</v>
      </c>
      <c r="D736">
        <v>21872</v>
      </c>
      <c r="E736" t="s">
        <v>980</v>
      </c>
      <c r="F736" s="12" t="s">
        <v>100</v>
      </c>
      <c r="G736" s="12" t="s">
        <v>100</v>
      </c>
      <c r="H736" t="s">
        <v>10</v>
      </c>
      <c r="I736" s="13" t="s">
        <v>483</v>
      </c>
      <c r="J736" s="13">
        <f>IF(H736="EA", I736, 0)</f>
      </c>
      <c r="K736" s="13">
        <f>IF(H736="KG", I736, I736 * VLOOKUP(D736,Sku_Consolidated!A2:U948,21,FALSE))</f>
      </c>
      <c r="L736" s="14" t="s">
        <v>36</v>
      </c>
      <c r="M736">
        <v>88</v>
      </c>
      <c r="N736" s="14" t="s">
        <v>1355</v>
      </c>
      <c r="O736" s="14" t="s">
        <v>1356</v>
      </c>
      <c r="P736" s="14" t="s">
        <v>36</v>
      </c>
      <c r="Q736" s="14" t="s">
        <v>1356</v>
      </c>
      <c r="R736">
        <f>IF(IFERROR(VLOOKUP(U736,Store_Showcase!B2:H134,7, FALSE), TRUE)=TRUE, IF(IFERROR(VLOOKUP(U736,Store_SRP!B2:H103,7, FALSE), TRUE)=TRUE,VLOOKUP(U736,Store_VAM!B2:H271,7, FALSE),VLOOKUP(U736,Store_SRP!B2:H103,7, FALSE)), VLOOKUP(U736,Store_Showcase!B2:H134,7, FALSE))</f>
      </c>
      <c r="S736">
        <f>IF(IFERROR(VLOOKUP(U736,Store_Showcase!B2:K134,10, FALSE), TRUE)=TRUE, IF(IFERROR(VLOOKUP(U736,Store_SRP!B2:K103,10, FALSE), TRUE)=TRUE,VLOOKUP(U736,Store_VAM!B2:K271,10, FALSE),VLOOKUP(U736,Store_SRP!B2:K103,10, FALSE)), VLOOKUP(U736,Store_Showcase!B2:K134,10, FALSE))</f>
      </c>
      <c r="T736">
        <f>IF(VLOOKUP(D736,Sku_Consolidated!A2:S948,19,FALSE)="SHOWCASE", VLOOKUP(U736,Store_Showcase!B2:L134,11, FALSE), IF(VLOOKUP(D736,Sku_Consolidated!A2:S948,19,FALSE)="VAM",VLOOKUP(U736,Store_VAM!B2:L271,11, FALSE),VLOOKUP(U736,Store_SRP!B2:L103,11, FALSE)))</f>
      </c>
      <c r="U736" s="14">
        <v>2002</v>
      </c>
      <c r="V736">
        <f>IF(VLOOKUP(D736,Sku_Consolidated!A2:S948,19,FALSE)="SHOWCASE", VLOOKUP(U736,Store_Showcase!B2:C134,2, FALSE), IF(VLOOKUP(D736,Sku_Consolidated!A2:S948,19,FALSE)="VAM",VLOOKUP(U736,Store_VAM!B2:C271,2, FALSE),VLOOKUP(U736,Store_SRP!B2:C103,2, FALSE)))</f>
      </c>
      <c r="W736">
        <f>VLOOKUP(D736,Sku_Consolidated!A2:G948, 7, FALSE)</f>
      </c>
      <c r="X736">
        <f>VLOOKUP(D736,Sku_Consolidated!A2:K948, 11, FALSE)</f>
      </c>
      <c r="Y736">
        <f>VLOOKUP(D736,Sku_Consolidated!A2:H948, 8, FALSE)</f>
      </c>
      <c r="Z736">
        <f>VLOOKUP(D736,Sku_Consolidated!A2:I948, 9, FALSE)</f>
      </c>
      <c r="AA736" t="s">
        <v>41</v>
      </c>
      <c r="AB736">
        <f>VLOOKUP(D736,Sku_Consolidated!A2:E948, {5}, FALSE)</f>
      </c>
      <c r="AC736">
        <f>IF(VLOOKUP(D736,Sku_Consolidated!A2:S948,19,FALSE)="SHOWCASE", VLOOKUP(U736,Store_Showcase!B2:N134,13, FALSE), IF(VLOOKUP(D736,Sku_Consolidated!A2:S948,19,FALSE)="VAM",VLOOKUP(U736,Store_VAM!B2:N271,13, FALSE),VLOOKUP(U736,Store_SRP!B2:N103,13, FALSE)))</f>
      </c>
      <c r="AD736">
        <f>IF(IFERROR(AC736,TRUE)=TRUE, "-","OK")</f>
      </c>
      <c r="AE736">
        <f>IF(IFERROR(VLOOKUP(U736,Store_Showcase!B2:H134,{5}, FALSE), TRUE)=TRUE, IF(IFERROR(VLOOKUP(U736,Store_SRP!B2:H103,{5}, FALSE), TRUE)=TRUE,VLOOKUP(U736,Store_VAM!B2:H271,{5}, FALSE),VLOOKUP(U736,Store_SRP!B2:H103,{5}, FALSE)), VLOOKUP(U736,Store_Showcase!B2:H134,{5}, FALSE))</f>
      </c>
      <c r="AF736">
        <f>IF(IFERROR(VLOOKUP(U736,Store_Showcase!B2:H134,{6}, FALSE), TRUE)=TRUE, IF(IFERROR(VLOOKUP(U736,Store_SRP!B2:H103,{6}, FALSE), TRUE)=TRUE,VLOOKUP(U736,Store_VAM!B2:H271,{6}, FALSE),VLOOKUP(U736,Store_SRP!B2:H103,{6}, FALSE)), VLOOKUP(U736,Store_Showcase!B2:H134,{6}, FALSE))</f>
      </c>
      <c r="AG736">
        <f>VLOOKUP(D736,Sku_Consolidated!A2:R948,18,FALSE)</f>
      </c>
      <c r="AH736">
        <f>VLOOKUP(D736,Sku_Consolidated!A2:S948,19,FALSE)</f>
      </c>
      <c r="AI736">
        <f>VLOOKUP(D736,Sku_Consolidated!A2:T948,20,FALSE)</f>
      </c>
    </row>
    <row r="737" spans="1:35" x14ac:dyDescent="0.25">
      <c r="A737">
        <v>2024</v>
      </c>
      <c r="B737" t="s">
        <v>30</v>
      </c>
      <c r="C737" t="s">
        <v>31</v>
      </c>
      <c r="D737">
        <v>21892</v>
      </c>
      <c r="E737" t="s">
        <v>244</v>
      </c>
      <c r="F737" s="12" t="s">
        <v>100</v>
      </c>
      <c r="G737" s="12" t="s">
        <v>100</v>
      </c>
      <c r="H737" t="s">
        <v>10</v>
      </c>
      <c r="I737" s="13" t="s">
        <v>507</v>
      </c>
      <c r="J737" s="13">
        <f>IF(H737="EA", I737, 0)</f>
      </c>
      <c r="K737" s="13">
        <f>IF(H737="KG", I737, I737 * VLOOKUP(D737,Sku_Consolidated!A2:U948,21,FALSE))</f>
      </c>
      <c r="L737" s="14" t="s">
        <v>36</v>
      </c>
      <c r="M737">
        <v>88</v>
      </c>
      <c r="N737" s="14" t="s">
        <v>1357</v>
      </c>
      <c r="O737" s="14" t="s">
        <v>1358</v>
      </c>
      <c r="P737" s="14" t="s">
        <v>36</v>
      </c>
      <c r="Q737" s="14" t="s">
        <v>1358</v>
      </c>
      <c r="R737">
        <f>IF(IFERROR(VLOOKUP(U737,Store_Showcase!B2:H134,7, FALSE), TRUE)=TRUE, IF(IFERROR(VLOOKUP(U737,Store_SRP!B2:H103,7, FALSE), TRUE)=TRUE,VLOOKUP(U737,Store_VAM!B2:H271,7, FALSE),VLOOKUP(U737,Store_SRP!B2:H103,7, FALSE)), VLOOKUP(U737,Store_Showcase!B2:H134,7, FALSE))</f>
      </c>
      <c r="S737">
        <f>IF(IFERROR(VLOOKUP(U737,Store_Showcase!B2:K134,10, FALSE), TRUE)=TRUE, IF(IFERROR(VLOOKUP(U737,Store_SRP!B2:K103,10, FALSE), TRUE)=TRUE,VLOOKUP(U737,Store_VAM!B2:K271,10, FALSE),VLOOKUP(U737,Store_SRP!B2:K103,10, FALSE)), VLOOKUP(U737,Store_Showcase!B2:K134,10, FALSE))</f>
      </c>
      <c r="T737">
        <f>IF(VLOOKUP(D737,Sku_Consolidated!A2:S948,19,FALSE)="SHOWCASE", VLOOKUP(U737,Store_Showcase!B2:L134,11, FALSE), IF(VLOOKUP(D737,Sku_Consolidated!A2:S948,19,FALSE)="VAM",VLOOKUP(U737,Store_VAM!B2:L271,11, FALSE),VLOOKUP(U737,Store_SRP!B2:L103,11, FALSE)))</f>
      </c>
      <c r="U737" s="14">
        <v>2002</v>
      </c>
      <c r="V737">
        <f>IF(VLOOKUP(D737,Sku_Consolidated!A2:S948,19,FALSE)="SHOWCASE", VLOOKUP(U737,Store_Showcase!B2:C134,2, FALSE), IF(VLOOKUP(D737,Sku_Consolidated!A2:S948,19,FALSE)="VAM",VLOOKUP(U737,Store_VAM!B2:C271,2, FALSE),VLOOKUP(U737,Store_SRP!B2:C103,2, FALSE)))</f>
      </c>
      <c r="W737">
        <f>VLOOKUP(D737,Sku_Consolidated!A2:G948, 7, FALSE)</f>
      </c>
      <c r="X737">
        <f>VLOOKUP(D737,Sku_Consolidated!A2:K948, 11, FALSE)</f>
      </c>
      <c r="Y737">
        <f>VLOOKUP(D737,Sku_Consolidated!A2:H948, 8, FALSE)</f>
      </c>
      <c r="Z737">
        <f>VLOOKUP(D737,Sku_Consolidated!A2:I948, 9, FALSE)</f>
      </c>
      <c r="AA737" t="s">
        <v>41</v>
      </c>
      <c r="AB737">
        <f>VLOOKUP(D737,Sku_Consolidated!A2:E948, {5}, FALSE)</f>
      </c>
      <c r="AC737">
        <f>IF(VLOOKUP(D737,Sku_Consolidated!A2:S948,19,FALSE)="SHOWCASE", VLOOKUP(U737,Store_Showcase!B2:N134,13, FALSE), IF(VLOOKUP(D737,Sku_Consolidated!A2:S948,19,FALSE)="VAM",VLOOKUP(U737,Store_VAM!B2:N271,13, FALSE),VLOOKUP(U737,Store_SRP!B2:N103,13, FALSE)))</f>
      </c>
      <c r="AD737">
        <f>IF(IFERROR(AC737,TRUE)=TRUE, "-","OK")</f>
      </c>
      <c r="AE737">
        <f>IF(IFERROR(VLOOKUP(U737,Store_Showcase!B2:H134,{5}, FALSE), TRUE)=TRUE, IF(IFERROR(VLOOKUP(U737,Store_SRP!B2:H103,{5}, FALSE), TRUE)=TRUE,VLOOKUP(U737,Store_VAM!B2:H271,{5}, FALSE),VLOOKUP(U737,Store_SRP!B2:H103,{5}, FALSE)), VLOOKUP(U737,Store_Showcase!B2:H134,{5}, FALSE))</f>
      </c>
      <c r="AF737">
        <f>IF(IFERROR(VLOOKUP(U737,Store_Showcase!B2:H134,{6}, FALSE), TRUE)=TRUE, IF(IFERROR(VLOOKUP(U737,Store_SRP!B2:H103,{6}, FALSE), TRUE)=TRUE,VLOOKUP(U737,Store_VAM!B2:H271,{6}, FALSE),VLOOKUP(U737,Store_SRP!B2:H103,{6}, FALSE)), VLOOKUP(U737,Store_Showcase!B2:H134,{6}, FALSE))</f>
      </c>
      <c r="AG737">
        <f>VLOOKUP(D737,Sku_Consolidated!A2:R948,18,FALSE)</f>
      </c>
      <c r="AH737">
        <f>VLOOKUP(D737,Sku_Consolidated!A2:S948,19,FALSE)</f>
      </c>
      <c r="AI737">
        <f>VLOOKUP(D737,Sku_Consolidated!A2:T948,20,FALSE)</f>
      </c>
    </row>
    <row r="738" spans="1:35" x14ac:dyDescent="0.25">
      <c r="A738">
        <v>2024</v>
      </c>
      <c r="B738" t="s">
        <v>30</v>
      </c>
      <c r="C738" t="s">
        <v>31</v>
      </c>
      <c r="D738">
        <v>21923</v>
      </c>
      <c r="E738" t="s">
        <v>248</v>
      </c>
      <c r="F738" s="12" t="s">
        <v>100</v>
      </c>
      <c r="G738" s="12" t="s">
        <v>100</v>
      </c>
      <c r="H738" t="s">
        <v>10</v>
      </c>
      <c r="I738" s="13" t="s">
        <v>1359</v>
      </c>
      <c r="J738" s="13">
        <f>IF(H738="EA", I738, 0)</f>
      </c>
      <c r="K738" s="13">
        <f>IF(H738="KG", I738, I738 * VLOOKUP(D738,Sku_Consolidated!A2:U948,21,FALSE))</f>
      </c>
      <c r="L738" s="14" t="s">
        <v>36</v>
      </c>
      <c r="M738">
        <v>86</v>
      </c>
      <c r="N738" s="14" t="s">
        <v>1360</v>
      </c>
      <c r="O738" s="14" t="s">
        <v>1361</v>
      </c>
      <c r="P738" s="14" t="s">
        <v>36</v>
      </c>
      <c r="Q738" s="14" t="s">
        <v>1361</v>
      </c>
      <c r="R738">
        <f>IF(IFERROR(VLOOKUP(U738,Store_Showcase!B2:H134,7, FALSE), TRUE)=TRUE, IF(IFERROR(VLOOKUP(U738,Store_SRP!B2:H103,7, FALSE), TRUE)=TRUE,VLOOKUP(U738,Store_VAM!B2:H271,7, FALSE),VLOOKUP(U738,Store_SRP!B2:H103,7, FALSE)), VLOOKUP(U738,Store_Showcase!B2:H134,7, FALSE))</f>
      </c>
      <c r="S738">
        <f>IF(IFERROR(VLOOKUP(U738,Store_Showcase!B2:K134,10, FALSE), TRUE)=TRUE, IF(IFERROR(VLOOKUP(U738,Store_SRP!B2:K103,10, FALSE), TRUE)=TRUE,VLOOKUP(U738,Store_VAM!B2:K271,10, FALSE),VLOOKUP(U738,Store_SRP!B2:K103,10, FALSE)), VLOOKUP(U738,Store_Showcase!B2:K134,10, FALSE))</f>
      </c>
      <c r="T738">
        <f>IF(VLOOKUP(D738,Sku_Consolidated!A2:S948,19,FALSE)="SHOWCASE", VLOOKUP(U738,Store_Showcase!B2:L134,11, FALSE), IF(VLOOKUP(D738,Sku_Consolidated!A2:S948,19,FALSE)="VAM",VLOOKUP(U738,Store_VAM!B2:L271,11, FALSE),VLOOKUP(U738,Store_SRP!B2:L103,11, FALSE)))</f>
      </c>
      <c r="U738" s="14">
        <v>2002</v>
      </c>
      <c r="V738">
        <f>IF(VLOOKUP(D738,Sku_Consolidated!A2:S948,19,FALSE)="SHOWCASE", VLOOKUP(U738,Store_Showcase!B2:C134,2, FALSE), IF(VLOOKUP(D738,Sku_Consolidated!A2:S948,19,FALSE)="VAM",VLOOKUP(U738,Store_VAM!B2:C271,2, FALSE),VLOOKUP(U738,Store_SRP!B2:C103,2, FALSE)))</f>
      </c>
      <c r="W738">
        <f>VLOOKUP(D738,Sku_Consolidated!A2:G948, 7, FALSE)</f>
      </c>
      <c r="X738">
        <f>VLOOKUP(D738,Sku_Consolidated!A2:K948, 11, FALSE)</f>
      </c>
      <c r="Y738">
        <f>VLOOKUP(D738,Sku_Consolidated!A2:H948, 8, FALSE)</f>
      </c>
      <c r="Z738">
        <f>VLOOKUP(D738,Sku_Consolidated!A2:I948, 9, FALSE)</f>
      </c>
      <c r="AA738" t="s">
        <v>41</v>
      </c>
      <c r="AB738">
        <f>VLOOKUP(D738,Sku_Consolidated!A2:E948, {5}, FALSE)</f>
      </c>
      <c r="AC738">
        <f>IF(VLOOKUP(D738,Sku_Consolidated!A2:S948,19,FALSE)="SHOWCASE", VLOOKUP(U738,Store_Showcase!B2:N134,13, FALSE), IF(VLOOKUP(D738,Sku_Consolidated!A2:S948,19,FALSE)="VAM",VLOOKUP(U738,Store_VAM!B2:N271,13, FALSE),VLOOKUP(U738,Store_SRP!B2:N103,13, FALSE)))</f>
      </c>
      <c r="AD738">
        <f>IF(IFERROR(AC738,TRUE)=TRUE, "-","OK")</f>
      </c>
      <c r="AE738">
        <f>IF(IFERROR(VLOOKUP(U738,Store_Showcase!B2:H134,{5}, FALSE), TRUE)=TRUE, IF(IFERROR(VLOOKUP(U738,Store_SRP!B2:H103,{5}, FALSE), TRUE)=TRUE,VLOOKUP(U738,Store_VAM!B2:H271,{5}, FALSE),VLOOKUP(U738,Store_SRP!B2:H103,{5}, FALSE)), VLOOKUP(U738,Store_Showcase!B2:H134,{5}, FALSE))</f>
      </c>
      <c r="AF738">
        <f>IF(IFERROR(VLOOKUP(U738,Store_Showcase!B2:H134,{6}, FALSE), TRUE)=TRUE, IF(IFERROR(VLOOKUP(U738,Store_SRP!B2:H103,{6}, FALSE), TRUE)=TRUE,VLOOKUP(U738,Store_VAM!B2:H271,{6}, FALSE),VLOOKUP(U738,Store_SRP!B2:H103,{6}, FALSE)), VLOOKUP(U738,Store_Showcase!B2:H134,{6}, FALSE))</f>
      </c>
      <c r="AG738">
        <f>VLOOKUP(D738,Sku_Consolidated!A2:R948,18,FALSE)</f>
      </c>
      <c r="AH738">
        <f>VLOOKUP(D738,Sku_Consolidated!A2:S948,19,FALSE)</f>
      </c>
      <c r="AI738">
        <f>VLOOKUP(D738,Sku_Consolidated!A2:T948,20,FALSE)</f>
      </c>
    </row>
    <row r="739" spans="1:35" x14ac:dyDescent="0.25">
      <c r="A739">
        <v>2024</v>
      </c>
      <c r="B739" t="s">
        <v>30</v>
      </c>
      <c r="C739" t="s">
        <v>31</v>
      </c>
      <c r="D739">
        <v>22843</v>
      </c>
      <c r="E739" t="s">
        <v>255</v>
      </c>
      <c r="F739" s="12" t="s">
        <v>100</v>
      </c>
      <c r="G739" s="12" t="s">
        <v>100</v>
      </c>
      <c r="H739" t="s">
        <v>10</v>
      </c>
      <c r="I739" s="13" t="s">
        <v>1139</v>
      </c>
      <c r="J739" s="13">
        <f>IF(H739="EA", I739, 0)</f>
      </c>
      <c r="K739" s="13">
        <f>IF(H739="KG", I739, I739 * VLOOKUP(D739,Sku_Consolidated!A2:U948,21,FALSE))</f>
      </c>
      <c r="L739" s="14" t="s">
        <v>36</v>
      </c>
      <c r="M739">
        <v>88</v>
      </c>
      <c r="N739" s="14" t="s">
        <v>1362</v>
      </c>
      <c r="O739" s="14" t="s">
        <v>1363</v>
      </c>
      <c r="P739" s="14" t="s">
        <v>36</v>
      </c>
      <c r="Q739" s="14" t="s">
        <v>1363</v>
      </c>
      <c r="R739">
        <f>IF(IFERROR(VLOOKUP(U739,Store_Showcase!B2:H134,7, FALSE), TRUE)=TRUE, IF(IFERROR(VLOOKUP(U739,Store_SRP!B2:H103,7, FALSE), TRUE)=TRUE,VLOOKUP(U739,Store_VAM!B2:H271,7, FALSE),VLOOKUP(U739,Store_SRP!B2:H103,7, FALSE)), VLOOKUP(U739,Store_Showcase!B2:H134,7, FALSE))</f>
      </c>
      <c r="S739">
        <f>IF(IFERROR(VLOOKUP(U739,Store_Showcase!B2:K134,10, FALSE), TRUE)=TRUE, IF(IFERROR(VLOOKUP(U739,Store_SRP!B2:K103,10, FALSE), TRUE)=TRUE,VLOOKUP(U739,Store_VAM!B2:K271,10, FALSE),VLOOKUP(U739,Store_SRP!B2:K103,10, FALSE)), VLOOKUP(U739,Store_Showcase!B2:K134,10, FALSE))</f>
      </c>
      <c r="T739">
        <f>IF(VLOOKUP(D739,Sku_Consolidated!A2:S948,19,FALSE)="SHOWCASE", VLOOKUP(U739,Store_Showcase!B2:L134,11, FALSE), IF(VLOOKUP(D739,Sku_Consolidated!A2:S948,19,FALSE)="VAM",VLOOKUP(U739,Store_VAM!B2:L271,11, FALSE),VLOOKUP(U739,Store_SRP!B2:L103,11, FALSE)))</f>
      </c>
      <c r="U739" s="14">
        <v>2002</v>
      </c>
      <c r="V739">
        <f>IF(VLOOKUP(D739,Sku_Consolidated!A2:S948,19,FALSE)="SHOWCASE", VLOOKUP(U739,Store_Showcase!B2:C134,2, FALSE), IF(VLOOKUP(D739,Sku_Consolidated!A2:S948,19,FALSE)="VAM",VLOOKUP(U739,Store_VAM!B2:C271,2, FALSE),VLOOKUP(U739,Store_SRP!B2:C103,2, FALSE)))</f>
      </c>
      <c r="W739">
        <f>VLOOKUP(D739,Sku_Consolidated!A2:G948, 7, FALSE)</f>
      </c>
      <c r="X739">
        <f>VLOOKUP(D739,Sku_Consolidated!A2:K948, 11, FALSE)</f>
      </c>
      <c r="Y739">
        <f>VLOOKUP(D739,Sku_Consolidated!A2:H948, 8, FALSE)</f>
      </c>
      <c r="Z739">
        <f>VLOOKUP(D739,Sku_Consolidated!A2:I948, 9, FALSE)</f>
      </c>
      <c r="AA739" t="s">
        <v>41</v>
      </c>
      <c r="AB739">
        <f>VLOOKUP(D739,Sku_Consolidated!A2:E948, {5}, FALSE)</f>
      </c>
      <c r="AC739">
        <f>IF(VLOOKUP(D739,Sku_Consolidated!A2:S948,19,FALSE)="SHOWCASE", VLOOKUP(U739,Store_Showcase!B2:N134,13, FALSE), IF(VLOOKUP(D739,Sku_Consolidated!A2:S948,19,FALSE)="VAM",VLOOKUP(U739,Store_VAM!B2:N271,13, FALSE),VLOOKUP(U739,Store_SRP!B2:N103,13, FALSE)))</f>
      </c>
      <c r="AD739">
        <f>IF(IFERROR(AC739,TRUE)=TRUE, "-","OK")</f>
      </c>
      <c r="AE739">
        <f>IF(IFERROR(VLOOKUP(U739,Store_Showcase!B2:H134,{5}, FALSE), TRUE)=TRUE, IF(IFERROR(VLOOKUP(U739,Store_SRP!B2:H103,{5}, FALSE), TRUE)=TRUE,VLOOKUP(U739,Store_VAM!B2:H271,{5}, FALSE),VLOOKUP(U739,Store_SRP!B2:H103,{5}, FALSE)), VLOOKUP(U739,Store_Showcase!B2:H134,{5}, FALSE))</f>
      </c>
      <c r="AF739">
        <f>IF(IFERROR(VLOOKUP(U739,Store_Showcase!B2:H134,{6}, FALSE), TRUE)=TRUE, IF(IFERROR(VLOOKUP(U739,Store_SRP!B2:H103,{6}, FALSE), TRUE)=TRUE,VLOOKUP(U739,Store_VAM!B2:H271,{6}, FALSE),VLOOKUP(U739,Store_SRP!B2:H103,{6}, FALSE)), VLOOKUP(U739,Store_Showcase!B2:H134,{6}, FALSE))</f>
      </c>
      <c r="AG739">
        <f>VLOOKUP(D739,Sku_Consolidated!A2:R948,18,FALSE)</f>
      </c>
      <c r="AH739">
        <f>VLOOKUP(D739,Sku_Consolidated!A2:S948,19,FALSE)</f>
      </c>
      <c r="AI739">
        <f>VLOOKUP(D739,Sku_Consolidated!A2:T948,20,FALSE)</f>
      </c>
    </row>
    <row r="740" spans="1:35" x14ac:dyDescent="0.25">
      <c r="A740">
        <v>2024</v>
      </c>
      <c r="B740" t="s">
        <v>30</v>
      </c>
      <c r="C740" t="s">
        <v>31</v>
      </c>
      <c r="D740">
        <v>21825</v>
      </c>
      <c r="E740" t="s">
        <v>206</v>
      </c>
      <c r="F740" s="12" t="s">
        <v>127</v>
      </c>
      <c r="G740" s="12" t="s">
        <v>127</v>
      </c>
      <c r="H740" t="s">
        <v>10</v>
      </c>
      <c r="I740" s="13" t="s">
        <v>1364</v>
      </c>
      <c r="J740" s="13">
        <f>IF(H740="EA", I740, 0)</f>
      </c>
      <c r="K740" s="13">
        <f>IF(H740="KG", I740, I740 * VLOOKUP(D740,Sku_Consolidated!A2:U948,21,FALSE))</f>
      </c>
      <c r="L740" s="14" t="s">
        <v>36</v>
      </c>
      <c r="M740">
        <v>88</v>
      </c>
      <c r="N740" s="14" t="s">
        <v>1365</v>
      </c>
      <c r="O740" s="14" t="s">
        <v>1366</v>
      </c>
      <c r="P740" s="14" t="s">
        <v>36</v>
      </c>
      <c r="Q740" s="14" t="s">
        <v>1366</v>
      </c>
      <c r="R740">
        <f>IF(IFERROR(VLOOKUP(U740,Store_Showcase!B2:H134,7, FALSE), TRUE)=TRUE, IF(IFERROR(VLOOKUP(U740,Store_SRP!B2:H103,7, FALSE), TRUE)=TRUE,VLOOKUP(U740,Store_VAM!B2:H271,7, FALSE),VLOOKUP(U740,Store_SRP!B2:H103,7, FALSE)), VLOOKUP(U740,Store_Showcase!B2:H134,7, FALSE))</f>
      </c>
      <c r="S740">
        <f>IF(IFERROR(VLOOKUP(U740,Store_Showcase!B2:K134,10, FALSE), TRUE)=TRUE, IF(IFERROR(VLOOKUP(U740,Store_SRP!B2:K103,10, FALSE), TRUE)=TRUE,VLOOKUP(U740,Store_VAM!B2:K271,10, FALSE),VLOOKUP(U740,Store_SRP!B2:K103,10, FALSE)), VLOOKUP(U740,Store_Showcase!B2:K134,10, FALSE))</f>
      </c>
      <c r="T740">
        <f>IF(VLOOKUP(D740,Sku_Consolidated!A2:S948,19,FALSE)="SHOWCASE", VLOOKUP(U740,Store_Showcase!B2:L134,11, FALSE), IF(VLOOKUP(D740,Sku_Consolidated!A2:S948,19,FALSE)="VAM",VLOOKUP(U740,Store_VAM!B2:L271,11, FALSE),VLOOKUP(U740,Store_SRP!B2:L103,11, FALSE)))</f>
      </c>
      <c r="U740" s="14">
        <v>2005</v>
      </c>
      <c r="V740">
        <f>IF(VLOOKUP(D740,Sku_Consolidated!A2:S948,19,FALSE)="SHOWCASE", VLOOKUP(U740,Store_Showcase!B2:C134,2, FALSE), IF(VLOOKUP(D740,Sku_Consolidated!A2:S948,19,FALSE)="VAM",VLOOKUP(U740,Store_VAM!B2:C271,2, FALSE),VLOOKUP(U740,Store_SRP!B2:C103,2, FALSE)))</f>
      </c>
      <c r="W740">
        <f>VLOOKUP(D740,Sku_Consolidated!A2:G948, 7, FALSE)</f>
      </c>
      <c r="X740">
        <f>VLOOKUP(D740,Sku_Consolidated!A2:K948, 11, FALSE)</f>
      </c>
      <c r="Y740">
        <f>VLOOKUP(D740,Sku_Consolidated!A2:H948, 8, FALSE)</f>
      </c>
      <c r="Z740">
        <f>VLOOKUP(D740,Sku_Consolidated!A2:I948, 9, FALSE)</f>
      </c>
      <c r="AA740" t="s">
        <v>41</v>
      </c>
      <c r="AB740">
        <f>VLOOKUP(D740,Sku_Consolidated!A2:E948, {5}, FALSE)</f>
      </c>
      <c r="AC740">
        <f>IF(VLOOKUP(D740,Sku_Consolidated!A2:S948,19,FALSE)="SHOWCASE", VLOOKUP(U740,Store_Showcase!B2:N134,13, FALSE), IF(VLOOKUP(D740,Sku_Consolidated!A2:S948,19,FALSE)="VAM",VLOOKUP(U740,Store_VAM!B2:N271,13, FALSE),VLOOKUP(U740,Store_SRP!B2:N103,13, FALSE)))</f>
      </c>
      <c r="AD740">
        <f>IF(IFERROR(AC740,TRUE)=TRUE, "-","OK")</f>
      </c>
      <c r="AE740">
        <f>IF(IFERROR(VLOOKUP(U740,Store_Showcase!B2:H134,{5}, FALSE), TRUE)=TRUE, IF(IFERROR(VLOOKUP(U740,Store_SRP!B2:H103,{5}, FALSE), TRUE)=TRUE,VLOOKUP(U740,Store_VAM!B2:H271,{5}, FALSE),VLOOKUP(U740,Store_SRP!B2:H103,{5}, FALSE)), VLOOKUP(U740,Store_Showcase!B2:H134,{5}, FALSE))</f>
      </c>
      <c r="AF740">
        <f>IF(IFERROR(VLOOKUP(U740,Store_Showcase!B2:H134,{6}, FALSE), TRUE)=TRUE, IF(IFERROR(VLOOKUP(U740,Store_SRP!B2:H103,{6}, FALSE), TRUE)=TRUE,VLOOKUP(U740,Store_VAM!B2:H271,{6}, FALSE),VLOOKUP(U740,Store_SRP!B2:H103,{6}, FALSE)), VLOOKUP(U740,Store_Showcase!B2:H134,{6}, FALSE))</f>
      </c>
      <c r="AG740">
        <f>VLOOKUP(D740,Sku_Consolidated!A2:R948,18,FALSE)</f>
      </c>
      <c r="AH740">
        <f>VLOOKUP(D740,Sku_Consolidated!A2:S948,19,FALSE)</f>
      </c>
      <c r="AI740">
        <f>VLOOKUP(D740,Sku_Consolidated!A2:T948,20,FALSE)</f>
      </c>
    </row>
    <row r="741" spans="1:35" x14ac:dyDescent="0.25">
      <c r="A741">
        <v>2024</v>
      </c>
      <c r="B741" t="s">
        <v>30</v>
      </c>
      <c r="C741" t="s">
        <v>31</v>
      </c>
      <c r="D741">
        <v>21826</v>
      </c>
      <c r="E741" t="s">
        <v>416</v>
      </c>
      <c r="F741" s="12" t="s">
        <v>127</v>
      </c>
      <c r="G741" s="12" t="s">
        <v>127</v>
      </c>
      <c r="H741" t="s">
        <v>10</v>
      </c>
      <c r="I741" s="13" t="s">
        <v>1367</v>
      </c>
      <c r="J741" s="13">
        <f>IF(H741="EA", I741, 0)</f>
      </c>
      <c r="K741" s="13">
        <f>IF(H741="KG", I741, I741 * VLOOKUP(D741,Sku_Consolidated!A2:U948,21,FALSE))</f>
      </c>
      <c r="L741" s="14" t="s">
        <v>36</v>
      </c>
      <c r="M741">
        <v>88</v>
      </c>
      <c r="N741" s="14" t="s">
        <v>1368</v>
      </c>
      <c r="O741" s="14" t="s">
        <v>1369</v>
      </c>
      <c r="P741" s="14" t="s">
        <v>36</v>
      </c>
      <c r="Q741" s="14" t="s">
        <v>1369</v>
      </c>
      <c r="R741">
        <f>IF(IFERROR(VLOOKUP(U741,Store_Showcase!B2:H134,7, FALSE), TRUE)=TRUE, IF(IFERROR(VLOOKUP(U741,Store_SRP!B2:H103,7, FALSE), TRUE)=TRUE,VLOOKUP(U741,Store_VAM!B2:H271,7, FALSE),VLOOKUP(U741,Store_SRP!B2:H103,7, FALSE)), VLOOKUP(U741,Store_Showcase!B2:H134,7, FALSE))</f>
      </c>
      <c r="S741">
        <f>IF(IFERROR(VLOOKUP(U741,Store_Showcase!B2:K134,10, FALSE), TRUE)=TRUE, IF(IFERROR(VLOOKUP(U741,Store_SRP!B2:K103,10, FALSE), TRUE)=TRUE,VLOOKUP(U741,Store_VAM!B2:K271,10, FALSE),VLOOKUP(U741,Store_SRP!B2:K103,10, FALSE)), VLOOKUP(U741,Store_Showcase!B2:K134,10, FALSE))</f>
      </c>
      <c r="T741">
        <f>IF(VLOOKUP(D741,Sku_Consolidated!A2:S948,19,FALSE)="SHOWCASE", VLOOKUP(U741,Store_Showcase!B2:L134,11, FALSE), IF(VLOOKUP(D741,Sku_Consolidated!A2:S948,19,FALSE)="VAM",VLOOKUP(U741,Store_VAM!B2:L271,11, FALSE),VLOOKUP(U741,Store_SRP!B2:L103,11, FALSE)))</f>
      </c>
      <c r="U741" s="14">
        <v>2005</v>
      </c>
      <c r="V741">
        <f>IF(VLOOKUP(D741,Sku_Consolidated!A2:S948,19,FALSE)="SHOWCASE", VLOOKUP(U741,Store_Showcase!B2:C134,2, FALSE), IF(VLOOKUP(D741,Sku_Consolidated!A2:S948,19,FALSE)="VAM",VLOOKUP(U741,Store_VAM!B2:C271,2, FALSE),VLOOKUP(U741,Store_SRP!B2:C103,2, FALSE)))</f>
      </c>
      <c r="W741">
        <f>VLOOKUP(D741,Sku_Consolidated!A2:G948, 7, FALSE)</f>
      </c>
      <c r="X741">
        <f>VLOOKUP(D741,Sku_Consolidated!A2:K948, 11, FALSE)</f>
      </c>
      <c r="Y741">
        <f>VLOOKUP(D741,Sku_Consolidated!A2:H948, 8, FALSE)</f>
      </c>
      <c r="Z741">
        <f>VLOOKUP(D741,Sku_Consolidated!A2:I948, 9, FALSE)</f>
      </c>
      <c r="AA741" t="s">
        <v>41</v>
      </c>
      <c r="AB741">
        <f>VLOOKUP(D741,Sku_Consolidated!A2:E948, {5}, FALSE)</f>
      </c>
      <c r="AC741">
        <f>IF(VLOOKUP(D741,Sku_Consolidated!A2:S948,19,FALSE)="SHOWCASE", VLOOKUP(U741,Store_Showcase!B2:N134,13, FALSE), IF(VLOOKUP(D741,Sku_Consolidated!A2:S948,19,FALSE)="VAM",VLOOKUP(U741,Store_VAM!B2:N271,13, FALSE),VLOOKUP(U741,Store_SRP!B2:N103,13, FALSE)))</f>
      </c>
      <c r="AD741">
        <f>IF(IFERROR(AC741,TRUE)=TRUE, "-","OK")</f>
      </c>
      <c r="AE741">
        <f>IF(IFERROR(VLOOKUP(U741,Store_Showcase!B2:H134,{5}, FALSE), TRUE)=TRUE, IF(IFERROR(VLOOKUP(U741,Store_SRP!B2:H103,{5}, FALSE), TRUE)=TRUE,VLOOKUP(U741,Store_VAM!B2:H271,{5}, FALSE),VLOOKUP(U741,Store_SRP!B2:H103,{5}, FALSE)), VLOOKUP(U741,Store_Showcase!B2:H134,{5}, FALSE))</f>
      </c>
      <c r="AF741">
        <f>IF(IFERROR(VLOOKUP(U741,Store_Showcase!B2:H134,{6}, FALSE), TRUE)=TRUE, IF(IFERROR(VLOOKUP(U741,Store_SRP!B2:H103,{6}, FALSE), TRUE)=TRUE,VLOOKUP(U741,Store_VAM!B2:H271,{6}, FALSE),VLOOKUP(U741,Store_SRP!B2:H103,{6}, FALSE)), VLOOKUP(U741,Store_Showcase!B2:H134,{6}, FALSE))</f>
      </c>
      <c r="AG741">
        <f>VLOOKUP(D741,Sku_Consolidated!A2:R948,18,FALSE)</f>
      </c>
      <c r="AH741">
        <f>VLOOKUP(D741,Sku_Consolidated!A2:S948,19,FALSE)</f>
      </c>
      <c r="AI741">
        <f>VLOOKUP(D741,Sku_Consolidated!A2:T948,20,FALSE)</f>
      </c>
    </row>
    <row r="742" spans="1:35" x14ac:dyDescent="0.25">
      <c r="A742">
        <v>2024</v>
      </c>
      <c r="B742" t="s">
        <v>30</v>
      </c>
      <c r="C742" t="s">
        <v>31</v>
      </c>
      <c r="D742">
        <v>21832</v>
      </c>
      <c r="E742" t="s">
        <v>264</v>
      </c>
      <c r="F742" s="12" t="s">
        <v>127</v>
      </c>
      <c r="G742" s="12" t="s">
        <v>127</v>
      </c>
      <c r="H742" t="s">
        <v>10</v>
      </c>
      <c r="I742" s="13" t="s">
        <v>1370</v>
      </c>
      <c r="J742" s="13">
        <f>IF(H742="EA", I742, 0)</f>
      </c>
      <c r="K742" s="13">
        <f>IF(H742="KG", I742, I742 * VLOOKUP(D742,Sku_Consolidated!A2:U948,21,FALSE))</f>
      </c>
      <c r="L742" s="14" t="s">
        <v>36</v>
      </c>
      <c r="M742">
        <v>88</v>
      </c>
      <c r="N742" s="14" t="s">
        <v>1371</v>
      </c>
      <c r="O742" s="14" t="s">
        <v>1372</v>
      </c>
      <c r="P742" s="14" t="s">
        <v>36</v>
      </c>
      <c r="Q742" s="14" t="s">
        <v>1372</v>
      </c>
      <c r="R742">
        <f>IF(IFERROR(VLOOKUP(U742,Store_Showcase!B2:H134,7, FALSE), TRUE)=TRUE, IF(IFERROR(VLOOKUP(U742,Store_SRP!B2:H103,7, FALSE), TRUE)=TRUE,VLOOKUP(U742,Store_VAM!B2:H271,7, FALSE),VLOOKUP(U742,Store_SRP!B2:H103,7, FALSE)), VLOOKUP(U742,Store_Showcase!B2:H134,7, FALSE))</f>
      </c>
      <c r="S742">
        <f>IF(IFERROR(VLOOKUP(U742,Store_Showcase!B2:K134,10, FALSE), TRUE)=TRUE, IF(IFERROR(VLOOKUP(U742,Store_SRP!B2:K103,10, FALSE), TRUE)=TRUE,VLOOKUP(U742,Store_VAM!B2:K271,10, FALSE),VLOOKUP(U742,Store_SRP!B2:K103,10, FALSE)), VLOOKUP(U742,Store_Showcase!B2:K134,10, FALSE))</f>
      </c>
      <c r="T742">
        <f>IF(VLOOKUP(D742,Sku_Consolidated!A2:S948,19,FALSE)="SHOWCASE", VLOOKUP(U742,Store_Showcase!B2:L134,11, FALSE), IF(VLOOKUP(D742,Sku_Consolidated!A2:S948,19,FALSE)="VAM",VLOOKUP(U742,Store_VAM!B2:L271,11, FALSE),VLOOKUP(U742,Store_SRP!B2:L103,11, FALSE)))</f>
      </c>
      <c r="U742" s="14">
        <v>2005</v>
      </c>
      <c r="V742">
        <f>IF(VLOOKUP(D742,Sku_Consolidated!A2:S948,19,FALSE)="SHOWCASE", VLOOKUP(U742,Store_Showcase!B2:C134,2, FALSE), IF(VLOOKUP(D742,Sku_Consolidated!A2:S948,19,FALSE)="VAM",VLOOKUP(U742,Store_VAM!B2:C271,2, FALSE),VLOOKUP(U742,Store_SRP!B2:C103,2, FALSE)))</f>
      </c>
      <c r="W742">
        <f>VLOOKUP(D742,Sku_Consolidated!A2:G948, 7, FALSE)</f>
      </c>
      <c r="X742">
        <f>VLOOKUP(D742,Sku_Consolidated!A2:K948, 11, FALSE)</f>
      </c>
      <c r="Y742">
        <f>VLOOKUP(D742,Sku_Consolidated!A2:H948, 8, FALSE)</f>
      </c>
      <c r="Z742">
        <f>VLOOKUP(D742,Sku_Consolidated!A2:I948, 9, FALSE)</f>
      </c>
      <c r="AA742" t="s">
        <v>41</v>
      </c>
      <c r="AB742">
        <f>VLOOKUP(D742,Sku_Consolidated!A2:E948, {5}, FALSE)</f>
      </c>
      <c r="AC742">
        <f>IF(VLOOKUP(D742,Sku_Consolidated!A2:S948,19,FALSE)="SHOWCASE", VLOOKUP(U742,Store_Showcase!B2:N134,13, FALSE), IF(VLOOKUP(D742,Sku_Consolidated!A2:S948,19,FALSE)="VAM",VLOOKUP(U742,Store_VAM!B2:N271,13, FALSE),VLOOKUP(U742,Store_SRP!B2:N103,13, FALSE)))</f>
      </c>
      <c r="AD742">
        <f>IF(IFERROR(AC742,TRUE)=TRUE, "-","OK")</f>
      </c>
      <c r="AE742">
        <f>IF(IFERROR(VLOOKUP(U742,Store_Showcase!B2:H134,{5}, FALSE), TRUE)=TRUE, IF(IFERROR(VLOOKUP(U742,Store_SRP!B2:H103,{5}, FALSE), TRUE)=TRUE,VLOOKUP(U742,Store_VAM!B2:H271,{5}, FALSE),VLOOKUP(U742,Store_SRP!B2:H103,{5}, FALSE)), VLOOKUP(U742,Store_Showcase!B2:H134,{5}, FALSE))</f>
      </c>
      <c r="AF742">
        <f>IF(IFERROR(VLOOKUP(U742,Store_Showcase!B2:H134,{6}, FALSE), TRUE)=TRUE, IF(IFERROR(VLOOKUP(U742,Store_SRP!B2:H103,{6}, FALSE), TRUE)=TRUE,VLOOKUP(U742,Store_VAM!B2:H271,{6}, FALSE),VLOOKUP(U742,Store_SRP!B2:H103,{6}, FALSE)), VLOOKUP(U742,Store_Showcase!B2:H134,{6}, FALSE))</f>
      </c>
      <c r="AG742">
        <f>VLOOKUP(D742,Sku_Consolidated!A2:R948,18,FALSE)</f>
      </c>
      <c r="AH742">
        <f>VLOOKUP(D742,Sku_Consolidated!A2:S948,19,FALSE)</f>
      </c>
      <c r="AI742">
        <f>VLOOKUP(D742,Sku_Consolidated!A2:T948,20,FALSE)</f>
      </c>
    </row>
    <row r="743" spans="1:35" x14ac:dyDescent="0.25">
      <c r="A743">
        <v>2024</v>
      </c>
      <c r="B743" t="s">
        <v>30</v>
      </c>
      <c r="C743" t="s">
        <v>31</v>
      </c>
      <c r="D743">
        <v>21834</v>
      </c>
      <c r="E743" t="s">
        <v>216</v>
      </c>
      <c r="F743" s="12" t="s">
        <v>127</v>
      </c>
      <c r="G743" s="12" t="s">
        <v>127</v>
      </c>
      <c r="H743" t="s">
        <v>10</v>
      </c>
      <c r="I743" s="13" t="s">
        <v>1373</v>
      </c>
      <c r="J743" s="13">
        <f>IF(H743="EA", I743, 0)</f>
      </c>
      <c r="K743" s="13">
        <f>IF(H743="KG", I743, I743 * VLOOKUP(D743,Sku_Consolidated!A2:U948,21,FALSE))</f>
      </c>
      <c r="L743" s="14" t="s">
        <v>36</v>
      </c>
      <c r="M743">
        <v>88</v>
      </c>
      <c r="N743" s="14" t="s">
        <v>1374</v>
      </c>
      <c r="O743" s="14" t="s">
        <v>1375</v>
      </c>
      <c r="P743" s="14" t="s">
        <v>36</v>
      </c>
      <c r="Q743" s="14" t="s">
        <v>1375</v>
      </c>
      <c r="R743">
        <f>IF(IFERROR(VLOOKUP(U743,Store_Showcase!B2:H134,7, FALSE), TRUE)=TRUE, IF(IFERROR(VLOOKUP(U743,Store_SRP!B2:H103,7, FALSE), TRUE)=TRUE,VLOOKUP(U743,Store_VAM!B2:H271,7, FALSE),VLOOKUP(U743,Store_SRP!B2:H103,7, FALSE)), VLOOKUP(U743,Store_Showcase!B2:H134,7, FALSE))</f>
      </c>
      <c r="S743">
        <f>IF(IFERROR(VLOOKUP(U743,Store_Showcase!B2:K134,10, FALSE), TRUE)=TRUE, IF(IFERROR(VLOOKUP(U743,Store_SRP!B2:K103,10, FALSE), TRUE)=TRUE,VLOOKUP(U743,Store_VAM!B2:K271,10, FALSE),VLOOKUP(U743,Store_SRP!B2:K103,10, FALSE)), VLOOKUP(U743,Store_Showcase!B2:K134,10, FALSE))</f>
      </c>
      <c r="T743">
        <f>IF(VLOOKUP(D743,Sku_Consolidated!A2:S948,19,FALSE)="SHOWCASE", VLOOKUP(U743,Store_Showcase!B2:L134,11, FALSE), IF(VLOOKUP(D743,Sku_Consolidated!A2:S948,19,FALSE)="VAM",VLOOKUP(U743,Store_VAM!B2:L271,11, FALSE),VLOOKUP(U743,Store_SRP!B2:L103,11, FALSE)))</f>
      </c>
      <c r="U743" s="14">
        <v>2005</v>
      </c>
      <c r="V743">
        <f>IF(VLOOKUP(D743,Sku_Consolidated!A2:S948,19,FALSE)="SHOWCASE", VLOOKUP(U743,Store_Showcase!B2:C134,2, FALSE), IF(VLOOKUP(D743,Sku_Consolidated!A2:S948,19,FALSE)="VAM",VLOOKUP(U743,Store_VAM!B2:C271,2, FALSE),VLOOKUP(U743,Store_SRP!B2:C103,2, FALSE)))</f>
      </c>
      <c r="W743">
        <f>VLOOKUP(D743,Sku_Consolidated!A2:G948, 7, FALSE)</f>
      </c>
      <c r="X743">
        <f>VLOOKUP(D743,Sku_Consolidated!A2:K948, 11, FALSE)</f>
      </c>
      <c r="Y743">
        <f>VLOOKUP(D743,Sku_Consolidated!A2:H948, 8, FALSE)</f>
      </c>
      <c r="Z743">
        <f>VLOOKUP(D743,Sku_Consolidated!A2:I948, 9, FALSE)</f>
      </c>
      <c r="AA743" t="s">
        <v>41</v>
      </c>
      <c r="AB743">
        <f>VLOOKUP(D743,Sku_Consolidated!A2:E948, {5}, FALSE)</f>
      </c>
      <c r="AC743">
        <f>IF(VLOOKUP(D743,Sku_Consolidated!A2:S948,19,FALSE)="SHOWCASE", VLOOKUP(U743,Store_Showcase!B2:N134,13, FALSE), IF(VLOOKUP(D743,Sku_Consolidated!A2:S948,19,FALSE)="VAM",VLOOKUP(U743,Store_VAM!B2:N271,13, FALSE),VLOOKUP(U743,Store_SRP!B2:N103,13, FALSE)))</f>
      </c>
      <c r="AD743">
        <f>IF(IFERROR(AC743,TRUE)=TRUE, "-","OK")</f>
      </c>
      <c r="AE743">
        <f>IF(IFERROR(VLOOKUP(U743,Store_Showcase!B2:H134,{5}, FALSE), TRUE)=TRUE, IF(IFERROR(VLOOKUP(U743,Store_SRP!B2:H103,{5}, FALSE), TRUE)=TRUE,VLOOKUP(U743,Store_VAM!B2:H271,{5}, FALSE),VLOOKUP(U743,Store_SRP!B2:H103,{5}, FALSE)), VLOOKUP(U743,Store_Showcase!B2:H134,{5}, FALSE))</f>
      </c>
      <c r="AF743">
        <f>IF(IFERROR(VLOOKUP(U743,Store_Showcase!B2:H134,{6}, FALSE), TRUE)=TRUE, IF(IFERROR(VLOOKUP(U743,Store_SRP!B2:H103,{6}, FALSE), TRUE)=TRUE,VLOOKUP(U743,Store_VAM!B2:H271,{6}, FALSE),VLOOKUP(U743,Store_SRP!B2:H103,{6}, FALSE)), VLOOKUP(U743,Store_Showcase!B2:H134,{6}, FALSE))</f>
      </c>
      <c r="AG743">
        <f>VLOOKUP(D743,Sku_Consolidated!A2:R948,18,FALSE)</f>
      </c>
      <c r="AH743">
        <f>VLOOKUP(D743,Sku_Consolidated!A2:S948,19,FALSE)</f>
      </c>
      <c r="AI743">
        <f>VLOOKUP(D743,Sku_Consolidated!A2:T948,20,FALSE)</f>
      </c>
    </row>
    <row r="744" spans="1:35" x14ac:dyDescent="0.25">
      <c r="A744">
        <v>2024</v>
      </c>
      <c r="B744" t="s">
        <v>30</v>
      </c>
      <c r="C744" t="s">
        <v>31</v>
      </c>
      <c r="D744">
        <v>21837</v>
      </c>
      <c r="E744" t="s">
        <v>271</v>
      </c>
      <c r="F744" s="12" t="s">
        <v>127</v>
      </c>
      <c r="G744" s="12" t="s">
        <v>127</v>
      </c>
      <c r="H744" t="s">
        <v>10</v>
      </c>
      <c r="I744" s="13" t="s">
        <v>434</v>
      </c>
      <c r="J744" s="13">
        <f>IF(H744="EA", I744, 0)</f>
      </c>
      <c r="K744" s="13">
        <f>IF(H744="KG", I744, I744 * VLOOKUP(D744,Sku_Consolidated!A2:U948,21,FALSE))</f>
      </c>
      <c r="L744" s="14" t="s">
        <v>36</v>
      </c>
      <c r="M744">
        <v>88</v>
      </c>
      <c r="N744" s="14" t="s">
        <v>1376</v>
      </c>
      <c r="O744" s="14" t="s">
        <v>1377</v>
      </c>
      <c r="P744" s="14" t="s">
        <v>36</v>
      </c>
      <c r="Q744" s="14" t="s">
        <v>1377</v>
      </c>
      <c r="R744">
        <f>IF(IFERROR(VLOOKUP(U744,Store_Showcase!B2:H134,7, FALSE), TRUE)=TRUE, IF(IFERROR(VLOOKUP(U744,Store_SRP!B2:H103,7, FALSE), TRUE)=TRUE,VLOOKUP(U744,Store_VAM!B2:H271,7, FALSE),VLOOKUP(U744,Store_SRP!B2:H103,7, FALSE)), VLOOKUP(U744,Store_Showcase!B2:H134,7, FALSE))</f>
      </c>
      <c r="S744">
        <f>IF(IFERROR(VLOOKUP(U744,Store_Showcase!B2:K134,10, FALSE), TRUE)=TRUE, IF(IFERROR(VLOOKUP(U744,Store_SRP!B2:K103,10, FALSE), TRUE)=TRUE,VLOOKUP(U744,Store_VAM!B2:K271,10, FALSE),VLOOKUP(U744,Store_SRP!B2:K103,10, FALSE)), VLOOKUP(U744,Store_Showcase!B2:K134,10, FALSE))</f>
      </c>
      <c r="T744">
        <f>IF(VLOOKUP(D744,Sku_Consolidated!A2:S948,19,FALSE)="SHOWCASE", VLOOKUP(U744,Store_Showcase!B2:L134,11, FALSE), IF(VLOOKUP(D744,Sku_Consolidated!A2:S948,19,FALSE)="VAM",VLOOKUP(U744,Store_VAM!B2:L271,11, FALSE),VLOOKUP(U744,Store_SRP!B2:L103,11, FALSE)))</f>
      </c>
      <c r="U744" s="14">
        <v>2005</v>
      </c>
      <c r="V744">
        <f>IF(VLOOKUP(D744,Sku_Consolidated!A2:S948,19,FALSE)="SHOWCASE", VLOOKUP(U744,Store_Showcase!B2:C134,2, FALSE), IF(VLOOKUP(D744,Sku_Consolidated!A2:S948,19,FALSE)="VAM",VLOOKUP(U744,Store_VAM!B2:C271,2, FALSE),VLOOKUP(U744,Store_SRP!B2:C103,2, FALSE)))</f>
      </c>
      <c r="W744">
        <f>VLOOKUP(D744,Sku_Consolidated!A2:G948, 7, FALSE)</f>
      </c>
      <c r="X744">
        <f>VLOOKUP(D744,Sku_Consolidated!A2:K948, 11, FALSE)</f>
      </c>
      <c r="Y744">
        <f>VLOOKUP(D744,Sku_Consolidated!A2:H948, 8, FALSE)</f>
      </c>
      <c r="Z744">
        <f>VLOOKUP(D744,Sku_Consolidated!A2:I948, 9, FALSE)</f>
      </c>
      <c r="AA744" t="s">
        <v>41</v>
      </c>
      <c r="AB744">
        <f>VLOOKUP(D744,Sku_Consolidated!A2:E948, {5}, FALSE)</f>
      </c>
      <c r="AC744">
        <f>IF(VLOOKUP(D744,Sku_Consolidated!A2:S948,19,FALSE)="SHOWCASE", VLOOKUP(U744,Store_Showcase!B2:N134,13, FALSE), IF(VLOOKUP(D744,Sku_Consolidated!A2:S948,19,FALSE)="VAM",VLOOKUP(U744,Store_VAM!B2:N271,13, FALSE),VLOOKUP(U744,Store_SRP!B2:N103,13, FALSE)))</f>
      </c>
      <c r="AD744">
        <f>IF(IFERROR(AC744,TRUE)=TRUE, "-","OK")</f>
      </c>
      <c r="AE744">
        <f>IF(IFERROR(VLOOKUP(U744,Store_Showcase!B2:H134,{5}, FALSE), TRUE)=TRUE, IF(IFERROR(VLOOKUP(U744,Store_SRP!B2:H103,{5}, FALSE), TRUE)=TRUE,VLOOKUP(U744,Store_VAM!B2:H271,{5}, FALSE),VLOOKUP(U744,Store_SRP!B2:H103,{5}, FALSE)), VLOOKUP(U744,Store_Showcase!B2:H134,{5}, FALSE))</f>
      </c>
      <c r="AF744">
        <f>IF(IFERROR(VLOOKUP(U744,Store_Showcase!B2:H134,{6}, FALSE), TRUE)=TRUE, IF(IFERROR(VLOOKUP(U744,Store_SRP!B2:H103,{6}, FALSE), TRUE)=TRUE,VLOOKUP(U744,Store_VAM!B2:H271,{6}, FALSE),VLOOKUP(U744,Store_SRP!B2:H103,{6}, FALSE)), VLOOKUP(U744,Store_Showcase!B2:H134,{6}, FALSE))</f>
      </c>
      <c r="AG744">
        <f>VLOOKUP(D744,Sku_Consolidated!A2:R948,18,FALSE)</f>
      </c>
      <c r="AH744">
        <f>VLOOKUP(D744,Sku_Consolidated!A2:S948,19,FALSE)</f>
      </c>
      <c r="AI744">
        <f>VLOOKUP(D744,Sku_Consolidated!A2:T948,20,FALSE)</f>
      </c>
    </row>
    <row r="745" spans="1:35" x14ac:dyDescent="0.25">
      <c r="A745">
        <v>2024</v>
      </c>
      <c r="B745" t="s">
        <v>30</v>
      </c>
      <c r="C745" t="s">
        <v>31</v>
      </c>
      <c r="D745">
        <v>21839</v>
      </c>
      <c r="E745" t="s">
        <v>220</v>
      </c>
      <c r="F745" s="12" t="s">
        <v>127</v>
      </c>
      <c r="G745" s="12" t="s">
        <v>127</v>
      </c>
      <c r="H745" t="s">
        <v>10</v>
      </c>
      <c r="I745" s="13" t="s">
        <v>373</v>
      </c>
      <c r="J745" s="13">
        <f>IF(H745="EA", I745, 0)</f>
      </c>
      <c r="K745" s="13">
        <f>IF(H745="KG", I745, I745 * VLOOKUP(D745,Sku_Consolidated!A2:U948,21,FALSE))</f>
      </c>
      <c r="L745" s="14" t="s">
        <v>36</v>
      </c>
      <c r="M745">
        <v>88</v>
      </c>
      <c r="N745" s="14" t="s">
        <v>1378</v>
      </c>
      <c r="O745" s="14" t="s">
        <v>1379</v>
      </c>
      <c r="P745" s="14" t="s">
        <v>36</v>
      </c>
      <c r="Q745" s="14" t="s">
        <v>1379</v>
      </c>
      <c r="R745">
        <f>IF(IFERROR(VLOOKUP(U745,Store_Showcase!B2:H134,7, FALSE), TRUE)=TRUE, IF(IFERROR(VLOOKUP(U745,Store_SRP!B2:H103,7, FALSE), TRUE)=TRUE,VLOOKUP(U745,Store_VAM!B2:H271,7, FALSE),VLOOKUP(U745,Store_SRP!B2:H103,7, FALSE)), VLOOKUP(U745,Store_Showcase!B2:H134,7, FALSE))</f>
      </c>
      <c r="S745">
        <f>IF(IFERROR(VLOOKUP(U745,Store_Showcase!B2:K134,10, FALSE), TRUE)=TRUE, IF(IFERROR(VLOOKUP(U745,Store_SRP!B2:K103,10, FALSE), TRUE)=TRUE,VLOOKUP(U745,Store_VAM!B2:K271,10, FALSE),VLOOKUP(U745,Store_SRP!B2:K103,10, FALSE)), VLOOKUP(U745,Store_Showcase!B2:K134,10, FALSE))</f>
      </c>
      <c r="T745">
        <f>IF(VLOOKUP(D745,Sku_Consolidated!A2:S948,19,FALSE)="SHOWCASE", VLOOKUP(U745,Store_Showcase!B2:L134,11, FALSE), IF(VLOOKUP(D745,Sku_Consolidated!A2:S948,19,FALSE)="VAM",VLOOKUP(U745,Store_VAM!B2:L271,11, FALSE),VLOOKUP(U745,Store_SRP!B2:L103,11, FALSE)))</f>
      </c>
      <c r="U745" s="14">
        <v>2005</v>
      </c>
      <c r="V745">
        <f>IF(VLOOKUP(D745,Sku_Consolidated!A2:S948,19,FALSE)="SHOWCASE", VLOOKUP(U745,Store_Showcase!B2:C134,2, FALSE), IF(VLOOKUP(D745,Sku_Consolidated!A2:S948,19,FALSE)="VAM",VLOOKUP(U745,Store_VAM!B2:C271,2, FALSE),VLOOKUP(U745,Store_SRP!B2:C103,2, FALSE)))</f>
      </c>
      <c r="W745">
        <f>VLOOKUP(D745,Sku_Consolidated!A2:G948, 7, FALSE)</f>
      </c>
      <c r="X745">
        <f>VLOOKUP(D745,Sku_Consolidated!A2:K948, 11, FALSE)</f>
      </c>
      <c r="Y745">
        <f>VLOOKUP(D745,Sku_Consolidated!A2:H948, 8, FALSE)</f>
      </c>
      <c r="Z745">
        <f>VLOOKUP(D745,Sku_Consolidated!A2:I948, 9, FALSE)</f>
      </c>
      <c r="AA745" t="s">
        <v>41</v>
      </c>
      <c r="AB745">
        <f>VLOOKUP(D745,Sku_Consolidated!A2:E948, {5}, FALSE)</f>
      </c>
      <c r="AC745">
        <f>IF(VLOOKUP(D745,Sku_Consolidated!A2:S948,19,FALSE)="SHOWCASE", VLOOKUP(U745,Store_Showcase!B2:N134,13, FALSE), IF(VLOOKUP(D745,Sku_Consolidated!A2:S948,19,FALSE)="VAM",VLOOKUP(U745,Store_VAM!B2:N271,13, FALSE),VLOOKUP(U745,Store_SRP!B2:N103,13, FALSE)))</f>
      </c>
      <c r="AD745">
        <f>IF(IFERROR(AC745,TRUE)=TRUE, "-","OK")</f>
      </c>
      <c r="AE745">
        <f>IF(IFERROR(VLOOKUP(U745,Store_Showcase!B2:H134,{5}, FALSE), TRUE)=TRUE, IF(IFERROR(VLOOKUP(U745,Store_SRP!B2:H103,{5}, FALSE), TRUE)=TRUE,VLOOKUP(U745,Store_VAM!B2:H271,{5}, FALSE),VLOOKUP(U745,Store_SRP!B2:H103,{5}, FALSE)), VLOOKUP(U745,Store_Showcase!B2:H134,{5}, FALSE))</f>
      </c>
      <c r="AF745">
        <f>IF(IFERROR(VLOOKUP(U745,Store_Showcase!B2:H134,{6}, FALSE), TRUE)=TRUE, IF(IFERROR(VLOOKUP(U745,Store_SRP!B2:H103,{6}, FALSE), TRUE)=TRUE,VLOOKUP(U745,Store_VAM!B2:H271,{6}, FALSE),VLOOKUP(U745,Store_SRP!B2:H103,{6}, FALSE)), VLOOKUP(U745,Store_Showcase!B2:H134,{6}, FALSE))</f>
      </c>
      <c r="AG745">
        <f>VLOOKUP(D745,Sku_Consolidated!A2:R948,18,FALSE)</f>
      </c>
      <c r="AH745">
        <f>VLOOKUP(D745,Sku_Consolidated!A2:S948,19,FALSE)</f>
      </c>
      <c r="AI745">
        <f>VLOOKUP(D745,Sku_Consolidated!A2:T948,20,FALSE)</f>
      </c>
    </row>
    <row r="746" spans="1:35" x14ac:dyDescent="0.25">
      <c r="A746">
        <v>2024</v>
      </c>
      <c r="B746" t="s">
        <v>30</v>
      </c>
      <c r="C746" t="s">
        <v>31</v>
      </c>
      <c r="D746">
        <v>21841</v>
      </c>
      <c r="E746" t="s">
        <v>224</v>
      </c>
      <c r="F746" s="12" t="s">
        <v>127</v>
      </c>
      <c r="G746" s="12" t="s">
        <v>127</v>
      </c>
      <c r="H746" t="s">
        <v>10</v>
      </c>
      <c r="I746" s="13" t="s">
        <v>1380</v>
      </c>
      <c r="J746" s="13">
        <f>IF(H746="EA", I746, 0)</f>
      </c>
      <c r="K746" s="13">
        <f>IF(H746="KG", I746, I746 * VLOOKUP(D746,Sku_Consolidated!A2:U948,21,FALSE))</f>
      </c>
      <c r="L746" s="14" t="s">
        <v>36</v>
      </c>
      <c r="M746">
        <v>88</v>
      </c>
      <c r="N746" s="14" t="s">
        <v>1381</v>
      </c>
      <c r="O746" s="14" t="s">
        <v>1382</v>
      </c>
      <c r="P746" s="14" t="s">
        <v>36</v>
      </c>
      <c r="Q746" s="14" t="s">
        <v>1382</v>
      </c>
      <c r="R746">
        <f>IF(IFERROR(VLOOKUP(U746,Store_Showcase!B2:H134,7, FALSE), TRUE)=TRUE, IF(IFERROR(VLOOKUP(U746,Store_SRP!B2:H103,7, FALSE), TRUE)=TRUE,VLOOKUP(U746,Store_VAM!B2:H271,7, FALSE),VLOOKUP(U746,Store_SRP!B2:H103,7, FALSE)), VLOOKUP(U746,Store_Showcase!B2:H134,7, FALSE))</f>
      </c>
      <c r="S746">
        <f>IF(IFERROR(VLOOKUP(U746,Store_Showcase!B2:K134,10, FALSE), TRUE)=TRUE, IF(IFERROR(VLOOKUP(U746,Store_SRP!B2:K103,10, FALSE), TRUE)=TRUE,VLOOKUP(U746,Store_VAM!B2:K271,10, FALSE),VLOOKUP(U746,Store_SRP!B2:K103,10, FALSE)), VLOOKUP(U746,Store_Showcase!B2:K134,10, FALSE))</f>
      </c>
      <c r="T746">
        <f>IF(VLOOKUP(D746,Sku_Consolidated!A2:S948,19,FALSE)="SHOWCASE", VLOOKUP(U746,Store_Showcase!B2:L134,11, FALSE), IF(VLOOKUP(D746,Sku_Consolidated!A2:S948,19,FALSE)="VAM",VLOOKUP(U746,Store_VAM!B2:L271,11, FALSE),VLOOKUP(U746,Store_SRP!B2:L103,11, FALSE)))</f>
      </c>
      <c r="U746" s="14">
        <v>2005</v>
      </c>
      <c r="V746">
        <f>IF(VLOOKUP(D746,Sku_Consolidated!A2:S948,19,FALSE)="SHOWCASE", VLOOKUP(U746,Store_Showcase!B2:C134,2, FALSE), IF(VLOOKUP(D746,Sku_Consolidated!A2:S948,19,FALSE)="VAM",VLOOKUP(U746,Store_VAM!B2:C271,2, FALSE),VLOOKUP(U746,Store_SRP!B2:C103,2, FALSE)))</f>
      </c>
      <c r="W746">
        <f>VLOOKUP(D746,Sku_Consolidated!A2:G948, 7, FALSE)</f>
      </c>
      <c r="X746">
        <f>VLOOKUP(D746,Sku_Consolidated!A2:K948, 11, FALSE)</f>
      </c>
      <c r="Y746">
        <f>VLOOKUP(D746,Sku_Consolidated!A2:H948, 8, FALSE)</f>
      </c>
      <c r="Z746">
        <f>VLOOKUP(D746,Sku_Consolidated!A2:I948, 9, FALSE)</f>
      </c>
      <c r="AA746" t="s">
        <v>41</v>
      </c>
      <c r="AB746">
        <f>VLOOKUP(D746,Sku_Consolidated!A2:E948, {5}, FALSE)</f>
      </c>
      <c r="AC746">
        <f>IF(VLOOKUP(D746,Sku_Consolidated!A2:S948,19,FALSE)="SHOWCASE", VLOOKUP(U746,Store_Showcase!B2:N134,13, FALSE), IF(VLOOKUP(D746,Sku_Consolidated!A2:S948,19,FALSE)="VAM",VLOOKUP(U746,Store_VAM!B2:N271,13, FALSE),VLOOKUP(U746,Store_SRP!B2:N103,13, FALSE)))</f>
      </c>
      <c r="AD746">
        <f>IF(IFERROR(AC746,TRUE)=TRUE, "-","OK")</f>
      </c>
      <c r="AE746">
        <f>IF(IFERROR(VLOOKUP(U746,Store_Showcase!B2:H134,{5}, FALSE), TRUE)=TRUE, IF(IFERROR(VLOOKUP(U746,Store_SRP!B2:H103,{5}, FALSE), TRUE)=TRUE,VLOOKUP(U746,Store_VAM!B2:H271,{5}, FALSE),VLOOKUP(U746,Store_SRP!B2:H103,{5}, FALSE)), VLOOKUP(U746,Store_Showcase!B2:H134,{5}, FALSE))</f>
      </c>
      <c r="AF746">
        <f>IF(IFERROR(VLOOKUP(U746,Store_Showcase!B2:H134,{6}, FALSE), TRUE)=TRUE, IF(IFERROR(VLOOKUP(U746,Store_SRP!B2:H103,{6}, FALSE), TRUE)=TRUE,VLOOKUP(U746,Store_VAM!B2:H271,{6}, FALSE),VLOOKUP(U746,Store_SRP!B2:H103,{6}, FALSE)), VLOOKUP(U746,Store_Showcase!B2:H134,{6}, FALSE))</f>
      </c>
      <c r="AG746">
        <f>VLOOKUP(D746,Sku_Consolidated!A2:R948,18,FALSE)</f>
      </c>
      <c r="AH746">
        <f>VLOOKUP(D746,Sku_Consolidated!A2:S948,19,FALSE)</f>
      </c>
      <c r="AI746">
        <f>VLOOKUP(D746,Sku_Consolidated!A2:T948,20,FALSE)</f>
      </c>
    </row>
    <row r="747" spans="1:35" x14ac:dyDescent="0.25">
      <c r="A747">
        <v>2024</v>
      </c>
      <c r="B747" t="s">
        <v>30</v>
      </c>
      <c r="C747" t="s">
        <v>31</v>
      </c>
      <c r="D747">
        <v>21845</v>
      </c>
      <c r="E747" t="s">
        <v>288</v>
      </c>
      <c r="F747" s="12" t="s">
        <v>127</v>
      </c>
      <c r="G747" s="12" t="s">
        <v>127</v>
      </c>
      <c r="H747" t="s">
        <v>10</v>
      </c>
      <c r="I747" s="13" t="s">
        <v>895</v>
      </c>
      <c r="J747" s="13">
        <f>IF(H747="EA", I747, 0)</f>
      </c>
      <c r="K747" s="13">
        <f>IF(H747="KG", I747, I747 * VLOOKUP(D747,Sku_Consolidated!A2:U948,21,FALSE))</f>
      </c>
      <c r="L747" s="14" t="s">
        <v>36</v>
      </c>
      <c r="M747">
        <v>88</v>
      </c>
      <c r="N747" s="14" t="s">
        <v>1383</v>
      </c>
      <c r="O747" s="14" t="s">
        <v>1384</v>
      </c>
      <c r="P747" s="14" t="s">
        <v>36</v>
      </c>
      <c r="Q747" s="14" t="s">
        <v>1384</v>
      </c>
      <c r="R747">
        <f>IF(IFERROR(VLOOKUP(U747,Store_Showcase!B2:H134,7, FALSE), TRUE)=TRUE, IF(IFERROR(VLOOKUP(U747,Store_SRP!B2:H103,7, FALSE), TRUE)=TRUE,VLOOKUP(U747,Store_VAM!B2:H271,7, FALSE),VLOOKUP(U747,Store_SRP!B2:H103,7, FALSE)), VLOOKUP(U747,Store_Showcase!B2:H134,7, FALSE))</f>
      </c>
      <c r="S747">
        <f>IF(IFERROR(VLOOKUP(U747,Store_Showcase!B2:K134,10, FALSE), TRUE)=TRUE, IF(IFERROR(VLOOKUP(U747,Store_SRP!B2:K103,10, FALSE), TRUE)=TRUE,VLOOKUP(U747,Store_VAM!B2:K271,10, FALSE),VLOOKUP(U747,Store_SRP!B2:K103,10, FALSE)), VLOOKUP(U747,Store_Showcase!B2:K134,10, FALSE))</f>
      </c>
      <c r="T747">
        <f>IF(VLOOKUP(D747,Sku_Consolidated!A2:S948,19,FALSE)="SHOWCASE", VLOOKUP(U747,Store_Showcase!B2:L134,11, FALSE), IF(VLOOKUP(D747,Sku_Consolidated!A2:S948,19,FALSE)="VAM",VLOOKUP(U747,Store_VAM!B2:L271,11, FALSE),VLOOKUP(U747,Store_SRP!B2:L103,11, FALSE)))</f>
      </c>
      <c r="U747" s="14">
        <v>2005</v>
      </c>
      <c r="V747">
        <f>IF(VLOOKUP(D747,Sku_Consolidated!A2:S948,19,FALSE)="SHOWCASE", VLOOKUP(U747,Store_Showcase!B2:C134,2, FALSE), IF(VLOOKUP(D747,Sku_Consolidated!A2:S948,19,FALSE)="VAM",VLOOKUP(U747,Store_VAM!B2:C271,2, FALSE),VLOOKUP(U747,Store_SRP!B2:C103,2, FALSE)))</f>
      </c>
      <c r="W747">
        <f>VLOOKUP(D747,Sku_Consolidated!A2:G948, 7, FALSE)</f>
      </c>
      <c r="X747">
        <f>VLOOKUP(D747,Sku_Consolidated!A2:K948, 11, FALSE)</f>
      </c>
      <c r="Y747">
        <f>VLOOKUP(D747,Sku_Consolidated!A2:H948, 8, FALSE)</f>
      </c>
      <c r="Z747">
        <f>VLOOKUP(D747,Sku_Consolidated!A2:I948, 9, FALSE)</f>
      </c>
      <c r="AA747" t="s">
        <v>41</v>
      </c>
      <c r="AB747">
        <f>VLOOKUP(D747,Sku_Consolidated!A2:E948, {5}, FALSE)</f>
      </c>
      <c r="AC747">
        <f>IF(VLOOKUP(D747,Sku_Consolidated!A2:S948,19,FALSE)="SHOWCASE", VLOOKUP(U747,Store_Showcase!B2:N134,13, FALSE), IF(VLOOKUP(D747,Sku_Consolidated!A2:S948,19,FALSE)="VAM",VLOOKUP(U747,Store_VAM!B2:N271,13, FALSE),VLOOKUP(U747,Store_SRP!B2:N103,13, FALSE)))</f>
      </c>
      <c r="AD747">
        <f>IF(IFERROR(AC747,TRUE)=TRUE, "-","OK")</f>
      </c>
      <c r="AE747">
        <f>IF(IFERROR(VLOOKUP(U747,Store_Showcase!B2:H134,{5}, FALSE), TRUE)=TRUE, IF(IFERROR(VLOOKUP(U747,Store_SRP!B2:H103,{5}, FALSE), TRUE)=TRUE,VLOOKUP(U747,Store_VAM!B2:H271,{5}, FALSE),VLOOKUP(U747,Store_SRP!B2:H103,{5}, FALSE)), VLOOKUP(U747,Store_Showcase!B2:H134,{5}, FALSE))</f>
      </c>
      <c r="AF747">
        <f>IF(IFERROR(VLOOKUP(U747,Store_Showcase!B2:H134,{6}, FALSE), TRUE)=TRUE, IF(IFERROR(VLOOKUP(U747,Store_SRP!B2:H103,{6}, FALSE), TRUE)=TRUE,VLOOKUP(U747,Store_VAM!B2:H271,{6}, FALSE),VLOOKUP(U747,Store_SRP!B2:H103,{6}, FALSE)), VLOOKUP(U747,Store_Showcase!B2:H134,{6}, FALSE))</f>
      </c>
      <c r="AG747">
        <f>VLOOKUP(D747,Sku_Consolidated!A2:R948,18,FALSE)</f>
      </c>
      <c r="AH747">
        <f>VLOOKUP(D747,Sku_Consolidated!A2:S948,19,FALSE)</f>
      </c>
      <c r="AI747">
        <f>VLOOKUP(D747,Sku_Consolidated!A2:T948,20,FALSE)</f>
      </c>
    </row>
    <row r="748" spans="1:35" x14ac:dyDescent="0.25">
      <c r="A748">
        <v>2024</v>
      </c>
      <c r="B748" t="s">
        <v>30</v>
      </c>
      <c r="C748" t="s">
        <v>31</v>
      </c>
      <c r="D748">
        <v>21846</v>
      </c>
      <c r="E748" t="s">
        <v>709</v>
      </c>
      <c r="F748" s="12" t="s">
        <v>127</v>
      </c>
      <c r="G748" s="12" t="s">
        <v>127</v>
      </c>
      <c r="H748" t="s">
        <v>10</v>
      </c>
      <c r="I748" s="13" t="s">
        <v>465</v>
      </c>
      <c r="J748" s="13">
        <f>IF(H748="EA", I748, 0)</f>
      </c>
      <c r="K748" s="13">
        <f>IF(H748="KG", I748, I748 * VLOOKUP(D748,Sku_Consolidated!A2:U948,21,FALSE))</f>
      </c>
      <c r="L748" s="14" t="s">
        <v>36</v>
      </c>
      <c r="M748">
        <v>88</v>
      </c>
      <c r="N748" s="14" t="s">
        <v>1385</v>
      </c>
      <c r="O748" s="14" t="s">
        <v>1386</v>
      </c>
      <c r="P748" s="14" t="s">
        <v>36</v>
      </c>
      <c r="Q748" s="14" t="s">
        <v>1386</v>
      </c>
      <c r="R748">
        <f>IF(IFERROR(VLOOKUP(U748,Store_Showcase!B2:H134,7, FALSE), TRUE)=TRUE, IF(IFERROR(VLOOKUP(U748,Store_SRP!B2:H103,7, FALSE), TRUE)=TRUE,VLOOKUP(U748,Store_VAM!B2:H271,7, FALSE),VLOOKUP(U748,Store_SRP!B2:H103,7, FALSE)), VLOOKUP(U748,Store_Showcase!B2:H134,7, FALSE))</f>
      </c>
      <c r="S748">
        <f>IF(IFERROR(VLOOKUP(U748,Store_Showcase!B2:K134,10, FALSE), TRUE)=TRUE, IF(IFERROR(VLOOKUP(U748,Store_SRP!B2:K103,10, FALSE), TRUE)=TRUE,VLOOKUP(U748,Store_VAM!B2:K271,10, FALSE),VLOOKUP(U748,Store_SRP!B2:K103,10, FALSE)), VLOOKUP(U748,Store_Showcase!B2:K134,10, FALSE))</f>
      </c>
      <c r="T748">
        <f>IF(VLOOKUP(D748,Sku_Consolidated!A2:S948,19,FALSE)="SHOWCASE", VLOOKUP(U748,Store_Showcase!B2:L134,11, FALSE), IF(VLOOKUP(D748,Sku_Consolidated!A2:S948,19,FALSE)="VAM",VLOOKUP(U748,Store_VAM!B2:L271,11, FALSE),VLOOKUP(U748,Store_SRP!B2:L103,11, FALSE)))</f>
      </c>
      <c r="U748" s="14">
        <v>2005</v>
      </c>
      <c r="V748">
        <f>IF(VLOOKUP(D748,Sku_Consolidated!A2:S948,19,FALSE)="SHOWCASE", VLOOKUP(U748,Store_Showcase!B2:C134,2, FALSE), IF(VLOOKUP(D748,Sku_Consolidated!A2:S948,19,FALSE)="VAM",VLOOKUP(U748,Store_VAM!B2:C271,2, FALSE),VLOOKUP(U748,Store_SRP!B2:C103,2, FALSE)))</f>
      </c>
      <c r="W748">
        <f>VLOOKUP(D748,Sku_Consolidated!A2:G948, 7, FALSE)</f>
      </c>
      <c r="X748">
        <f>VLOOKUP(D748,Sku_Consolidated!A2:K948, 11, FALSE)</f>
      </c>
      <c r="Y748">
        <f>VLOOKUP(D748,Sku_Consolidated!A2:H948, 8, FALSE)</f>
      </c>
      <c r="Z748">
        <f>VLOOKUP(D748,Sku_Consolidated!A2:I948, 9, FALSE)</f>
      </c>
      <c r="AA748" t="s">
        <v>41</v>
      </c>
      <c r="AB748">
        <f>VLOOKUP(D748,Sku_Consolidated!A2:E948, {5}, FALSE)</f>
      </c>
      <c r="AC748">
        <f>IF(VLOOKUP(D748,Sku_Consolidated!A2:S948,19,FALSE)="SHOWCASE", VLOOKUP(U748,Store_Showcase!B2:N134,13, FALSE), IF(VLOOKUP(D748,Sku_Consolidated!A2:S948,19,FALSE)="VAM",VLOOKUP(U748,Store_VAM!B2:N271,13, FALSE),VLOOKUP(U748,Store_SRP!B2:N103,13, FALSE)))</f>
      </c>
      <c r="AD748">
        <f>IF(IFERROR(AC748,TRUE)=TRUE, "-","OK")</f>
      </c>
      <c r="AE748">
        <f>IF(IFERROR(VLOOKUP(U748,Store_Showcase!B2:H134,{5}, FALSE), TRUE)=TRUE, IF(IFERROR(VLOOKUP(U748,Store_SRP!B2:H103,{5}, FALSE), TRUE)=TRUE,VLOOKUP(U748,Store_VAM!B2:H271,{5}, FALSE),VLOOKUP(U748,Store_SRP!B2:H103,{5}, FALSE)), VLOOKUP(U748,Store_Showcase!B2:H134,{5}, FALSE))</f>
      </c>
      <c r="AF748">
        <f>IF(IFERROR(VLOOKUP(U748,Store_Showcase!B2:H134,{6}, FALSE), TRUE)=TRUE, IF(IFERROR(VLOOKUP(U748,Store_SRP!B2:H103,{6}, FALSE), TRUE)=TRUE,VLOOKUP(U748,Store_VAM!B2:H271,{6}, FALSE),VLOOKUP(U748,Store_SRP!B2:H103,{6}, FALSE)), VLOOKUP(U748,Store_Showcase!B2:H134,{6}, FALSE))</f>
      </c>
      <c r="AG748">
        <f>VLOOKUP(D748,Sku_Consolidated!A2:R948,18,FALSE)</f>
      </c>
      <c r="AH748">
        <f>VLOOKUP(D748,Sku_Consolidated!A2:S948,19,FALSE)</f>
      </c>
      <c r="AI748">
        <f>VLOOKUP(D748,Sku_Consolidated!A2:T948,20,FALSE)</f>
      </c>
    </row>
    <row r="749" spans="1:35" x14ac:dyDescent="0.25">
      <c r="A749">
        <v>2024</v>
      </c>
      <c r="B749" t="s">
        <v>30</v>
      </c>
      <c r="C749" t="s">
        <v>31</v>
      </c>
      <c r="D749">
        <v>21848</v>
      </c>
      <c r="E749" t="s">
        <v>1387</v>
      </c>
      <c r="F749" s="12" t="s">
        <v>127</v>
      </c>
      <c r="G749" s="12" t="s">
        <v>127</v>
      </c>
      <c r="H749" t="s">
        <v>10</v>
      </c>
      <c r="I749" s="13" t="s">
        <v>1051</v>
      </c>
      <c r="J749" s="13">
        <f>IF(H749="EA", I749, 0)</f>
      </c>
      <c r="K749" s="13">
        <f>IF(H749="KG", I749, I749 * VLOOKUP(D749,Sku_Consolidated!A2:U948,21,FALSE))</f>
      </c>
      <c r="L749" s="14" t="s">
        <v>36</v>
      </c>
      <c r="M749">
        <v>88</v>
      </c>
      <c r="N749" s="14" t="s">
        <v>1388</v>
      </c>
      <c r="O749" s="14" t="s">
        <v>1389</v>
      </c>
      <c r="P749" s="14" t="s">
        <v>36</v>
      </c>
      <c r="Q749" s="14" t="s">
        <v>1389</v>
      </c>
      <c r="R749">
        <f>IF(IFERROR(VLOOKUP(U749,Store_Showcase!B2:H134,7, FALSE), TRUE)=TRUE, IF(IFERROR(VLOOKUP(U749,Store_SRP!B2:H103,7, FALSE), TRUE)=TRUE,VLOOKUP(U749,Store_VAM!B2:H271,7, FALSE),VLOOKUP(U749,Store_SRP!B2:H103,7, FALSE)), VLOOKUP(U749,Store_Showcase!B2:H134,7, FALSE))</f>
      </c>
      <c r="S749">
        <f>IF(IFERROR(VLOOKUP(U749,Store_Showcase!B2:K134,10, FALSE), TRUE)=TRUE, IF(IFERROR(VLOOKUP(U749,Store_SRP!B2:K103,10, FALSE), TRUE)=TRUE,VLOOKUP(U749,Store_VAM!B2:K271,10, FALSE),VLOOKUP(U749,Store_SRP!B2:K103,10, FALSE)), VLOOKUP(U749,Store_Showcase!B2:K134,10, FALSE))</f>
      </c>
      <c r="T749">
        <f>IF(VLOOKUP(D749,Sku_Consolidated!A2:S948,19,FALSE)="SHOWCASE", VLOOKUP(U749,Store_Showcase!B2:L134,11, FALSE), IF(VLOOKUP(D749,Sku_Consolidated!A2:S948,19,FALSE)="VAM",VLOOKUP(U749,Store_VAM!B2:L271,11, FALSE),VLOOKUP(U749,Store_SRP!B2:L103,11, FALSE)))</f>
      </c>
      <c r="U749" s="14">
        <v>2005</v>
      </c>
      <c r="V749">
        <f>IF(VLOOKUP(D749,Sku_Consolidated!A2:S948,19,FALSE)="SHOWCASE", VLOOKUP(U749,Store_Showcase!B2:C134,2, FALSE), IF(VLOOKUP(D749,Sku_Consolidated!A2:S948,19,FALSE)="VAM",VLOOKUP(U749,Store_VAM!B2:C271,2, FALSE),VLOOKUP(U749,Store_SRP!B2:C103,2, FALSE)))</f>
      </c>
      <c r="W749">
        <f>VLOOKUP(D749,Sku_Consolidated!A2:G948, 7, FALSE)</f>
      </c>
      <c r="X749">
        <f>VLOOKUP(D749,Sku_Consolidated!A2:K948, 11, FALSE)</f>
      </c>
      <c r="Y749">
        <f>VLOOKUP(D749,Sku_Consolidated!A2:H948, 8, FALSE)</f>
      </c>
      <c r="Z749">
        <f>VLOOKUP(D749,Sku_Consolidated!A2:I948, 9, FALSE)</f>
      </c>
      <c r="AA749" t="s">
        <v>41</v>
      </c>
      <c r="AB749">
        <f>VLOOKUP(D749,Sku_Consolidated!A2:E948, {5}, FALSE)</f>
      </c>
      <c r="AC749">
        <f>IF(VLOOKUP(D749,Sku_Consolidated!A2:S948,19,FALSE)="SHOWCASE", VLOOKUP(U749,Store_Showcase!B2:N134,13, FALSE), IF(VLOOKUP(D749,Sku_Consolidated!A2:S948,19,FALSE)="VAM",VLOOKUP(U749,Store_VAM!B2:N271,13, FALSE),VLOOKUP(U749,Store_SRP!B2:N103,13, FALSE)))</f>
      </c>
      <c r="AD749">
        <f>IF(IFERROR(AC749,TRUE)=TRUE, "-","OK")</f>
      </c>
      <c r="AE749">
        <f>IF(IFERROR(VLOOKUP(U749,Store_Showcase!B2:H134,{5}, FALSE), TRUE)=TRUE, IF(IFERROR(VLOOKUP(U749,Store_SRP!B2:H103,{5}, FALSE), TRUE)=TRUE,VLOOKUP(U749,Store_VAM!B2:H271,{5}, FALSE),VLOOKUP(U749,Store_SRP!B2:H103,{5}, FALSE)), VLOOKUP(U749,Store_Showcase!B2:H134,{5}, FALSE))</f>
      </c>
      <c r="AF749">
        <f>IF(IFERROR(VLOOKUP(U749,Store_Showcase!B2:H134,{6}, FALSE), TRUE)=TRUE, IF(IFERROR(VLOOKUP(U749,Store_SRP!B2:H103,{6}, FALSE), TRUE)=TRUE,VLOOKUP(U749,Store_VAM!B2:H271,{6}, FALSE),VLOOKUP(U749,Store_SRP!B2:H103,{6}, FALSE)), VLOOKUP(U749,Store_Showcase!B2:H134,{6}, FALSE))</f>
      </c>
      <c r="AG749">
        <f>VLOOKUP(D749,Sku_Consolidated!A2:R948,18,FALSE)</f>
      </c>
      <c r="AH749">
        <f>VLOOKUP(D749,Sku_Consolidated!A2:S948,19,FALSE)</f>
      </c>
      <c r="AI749">
        <f>VLOOKUP(D749,Sku_Consolidated!A2:T948,20,FALSE)</f>
      </c>
    </row>
    <row r="750" spans="1:35" x14ac:dyDescent="0.25">
      <c r="A750">
        <v>2024</v>
      </c>
      <c r="B750" t="s">
        <v>30</v>
      </c>
      <c r="C750" t="s">
        <v>31</v>
      </c>
      <c r="D750">
        <v>21859</v>
      </c>
      <c r="E750" t="s">
        <v>295</v>
      </c>
      <c r="F750" s="12" t="s">
        <v>127</v>
      </c>
      <c r="G750" s="12" t="s">
        <v>127</v>
      </c>
      <c r="H750" t="s">
        <v>10</v>
      </c>
      <c r="I750" s="13" t="s">
        <v>1390</v>
      </c>
      <c r="J750" s="13">
        <f>IF(H750="EA", I750, 0)</f>
      </c>
      <c r="K750" s="13">
        <f>IF(H750="KG", I750, I750 * VLOOKUP(D750,Sku_Consolidated!A2:U948,21,FALSE))</f>
      </c>
      <c r="L750" s="14" t="s">
        <v>36</v>
      </c>
      <c r="M750">
        <v>88</v>
      </c>
      <c r="N750" s="14" t="s">
        <v>1391</v>
      </c>
      <c r="O750" s="14" t="s">
        <v>1392</v>
      </c>
      <c r="P750" s="14" t="s">
        <v>36</v>
      </c>
      <c r="Q750" s="14" t="s">
        <v>1392</v>
      </c>
      <c r="R750">
        <f>IF(IFERROR(VLOOKUP(U750,Store_Showcase!B2:H134,7, FALSE), TRUE)=TRUE, IF(IFERROR(VLOOKUP(U750,Store_SRP!B2:H103,7, FALSE), TRUE)=TRUE,VLOOKUP(U750,Store_VAM!B2:H271,7, FALSE),VLOOKUP(U750,Store_SRP!B2:H103,7, FALSE)), VLOOKUP(U750,Store_Showcase!B2:H134,7, FALSE))</f>
      </c>
      <c r="S750">
        <f>IF(IFERROR(VLOOKUP(U750,Store_Showcase!B2:K134,10, FALSE), TRUE)=TRUE, IF(IFERROR(VLOOKUP(U750,Store_SRP!B2:K103,10, FALSE), TRUE)=TRUE,VLOOKUP(U750,Store_VAM!B2:K271,10, FALSE),VLOOKUP(U750,Store_SRP!B2:K103,10, FALSE)), VLOOKUP(U750,Store_Showcase!B2:K134,10, FALSE))</f>
      </c>
      <c r="T750">
        <f>IF(VLOOKUP(D750,Sku_Consolidated!A2:S948,19,FALSE)="SHOWCASE", VLOOKUP(U750,Store_Showcase!B2:L134,11, FALSE), IF(VLOOKUP(D750,Sku_Consolidated!A2:S948,19,FALSE)="VAM",VLOOKUP(U750,Store_VAM!B2:L271,11, FALSE),VLOOKUP(U750,Store_SRP!B2:L103,11, FALSE)))</f>
      </c>
      <c r="U750" s="14">
        <v>2005</v>
      </c>
      <c r="V750">
        <f>IF(VLOOKUP(D750,Sku_Consolidated!A2:S948,19,FALSE)="SHOWCASE", VLOOKUP(U750,Store_Showcase!B2:C134,2, FALSE), IF(VLOOKUP(D750,Sku_Consolidated!A2:S948,19,FALSE)="VAM",VLOOKUP(U750,Store_VAM!B2:C271,2, FALSE),VLOOKUP(U750,Store_SRP!B2:C103,2, FALSE)))</f>
      </c>
      <c r="W750">
        <f>VLOOKUP(D750,Sku_Consolidated!A2:G948, 7, FALSE)</f>
      </c>
      <c r="X750">
        <f>VLOOKUP(D750,Sku_Consolidated!A2:K948, 11, FALSE)</f>
      </c>
      <c r="Y750">
        <f>VLOOKUP(D750,Sku_Consolidated!A2:H948, 8, FALSE)</f>
      </c>
      <c r="Z750">
        <f>VLOOKUP(D750,Sku_Consolidated!A2:I948, 9, FALSE)</f>
      </c>
      <c r="AA750" t="s">
        <v>41</v>
      </c>
      <c r="AB750">
        <f>VLOOKUP(D750,Sku_Consolidated!A2:E948, {5}, FALSE)</f>
      </c>
      <c r="AC750">
        <f>IF(VLOOKUP(D750,Sku_Consolidated!A2:S948,19,FALSE)="SHOWCASE", VLOOKUP(U750,Store_Showcase!B2:N134,13, FALSE), IF(VLOOKUP(D750,Sku_Consolidated!A2:S948,19,FALSE)="VAM",VLOOKUP(U750,Store_VAM!B2:N271,13, FALSE),VLOOKUP(U750,Store_SRP!B2:N103,13, FALSE)))</f>
      </c>
      <c r="AD750">
        <f>IF(IFERROR(AC750,TRUE)=TRUE, "-","OK")</f>
      </c>
      <c r="AE750">
        <f>IF(IFERROR(VLOOKUP(U750,Store_Showcase!B2:H134,{5}, FALSE), TRUE)=TRUE, IF(IFERROR(VLOOKUP(U750,Store_SRP!B2:H103,{5}, FALSE), TRUE)=TRUE,VLOOKUP(U750,Store_VAM!B2:H271,{5}, FALSE),VLOOKUP(U750,Store_SRP!B2:H103,{5}, FALSE)), VLOOKUP(U750,Store_Showcase!B2:H134,{5}, FALSE))</f>
      </c>
      <c r="AF750">
        <f>IF(IFERROR(VLOOKUP(U750,Store_Showcase!B2:H134,{6}, FALSE), TRUE)=TRUE, IF(IFERROR(VLOOKUP(U750,Store_SRP!B2:H103,{6}, FALSE), TRUE)=TRUE,VLOOKUP(U750,Store_VAM!B2:H271,{6}, FALSE),VLOOKUP(U750,Store_SRP!B2:H103,{6}, FALSE)), VLOOKUP(U750,Store_Showcase!B2:H134,{6}, FALSE))</f>
      </c>
      <c r="AG750">
        <f>VLOOKUP(D750,Sku_Consolidated!A2:R948,18,FALSE)</f>
      </c>
      <c r="AH750">
        <f>VLOOKUP(D750,Sku_Consolidated!A2:S948,19,FALSE)</f>
      </c>
      <c r="AI750">
        <f>VLOOKUP(D750,Sku_Consolidated!A2:T948,20,FALSE)</f>
      </c>
    </row>
    <row r="751" spans="1:35" x14ac:dyDescent="0.25">
      <c r="A751">
        <v>2024</v>
      </c>
      <c r="B751" t="s">
        <v>30</v>
      </c>
      <c r="C751" t="s">
        <v>31</v>
      </c>
      <c r="D751">
        <v>21866</v>
      </c>
      <c r="E751" t="s">
        <v>240</v>
      </c>
      <c r="F751" s="12" t="s">
        <v>127</v>
      </c>
      <c r="G751" s="12" t="s">
        <v>127</v>
      </c>
      <c r="H751" t="s">
        <v>10</v>
      </c>
      <c r="I751" s="13" t="s">
        <v>873</v>
      </c>
      <c r="J751" s="13">
        <f>IF(H751="EA", I751, 0)</f>
      </c>
      <c r="K751" s="13">
        <f>IF(H751="KG", I751, I751 * VLOOKUP(D751,Sku_Consolidated!A2:U948,21,FALSE))</f>
      </c>
      <c r="L751" s="14" t="s">
        <v>36</v>
      </c>
      <c r="M751">
        <v>88</v>
      </c>
      <c r="N751" s="14" t="s">
        <v>1393</v>
      </c>
      <c r="O751" s="14" t="s">
        <v>1394</v>
      </c>
      <c r="P751" s="14" t="s">
        <v>36</v>
      </c>
      <c r="Q751" s="14" t="s">
        <v>1394</v>
      </c>
      <c r="R751">
        <f>IF(IFERROR(VLOOKUP(U751,Store_Showcase!B2:H134,7, FALSE), TRUE)=TRUE, IF(IFERROR(VLOOKUP(U751,Store_SRP!B2:H103,7, FALSE), TRUE)=TRUE,VLOOKUP(U751,Store_VAM!B2:H271,7, FALSE),VLOOKUP(U751,Store_SRP!B2:H103,7, FALSE)), VLOOKUP(U751,Store_Showcase!B2:H134,7, FALSE))</f>
      </c>
      <c r="S751">
        <f>IF(IFERROR(VLOOKUP(U751,Store_Showcase!B2:K134,10, FALSE), TRUE)=TRUE, IF(IFERROR(VLOOKUP(U751,Store_SRP!B2:K103,10, FALSE), TRUE)=TRUE,VLOOKUP(U751,Store_VAM!B2:K271,10, FALSE),VLOOKUP(U751,Store_SRP!B2:K103,10, FALSE)), VLOOKUP(U751,Store_Showcase!B2:K134,10, FALSE))</f>
      </c>
      <c r="T751">
        <f>IF(VLOOKUP(D751,Sku_Consolidated!A2:S948,19,FALSE)="SHOWCASE", VLOOKUP(U751,Store_Showcase!B2:L134,11, FALSE), IF(VLOOKUP(D751,Sku_Consolidated!A2:S948,19,FALSE)="VAM",VLOOKUP(U751,Store_VAM!B2:L271,11, FALSE),VLOOKUP(U751,Store_SRP!B2:L103,11, FALSE)))</f>
      </c>
      <c r="U751" s="14">
        <v>2005</v>
      </c>
      <c r="V751">
        <f>IF(VLOOKUP(D751,Sku_Consolidated!A2:S948,19,FALSE)="SHOWCASE", VLOOKUP(U751,Store_Showcase!B2:C134,2, FALSE), IF(VLOOKUP(D751,Sku_Consolidated!A2:S948,19,FALSE)="VAM",VLOOKUP(U751,Store_VAM!B2:C271,2, FALSE),VLOOKUP(U751,Store_SRP!B2:C103,2, FALSE)))</f>
      </c>
      <c r="W751">
        <f>VLOOKUP(D751,Sku_Consolidated!A2:G948, 7, FALSE)</f>
      </c>
      <c r="X751">
        <f>VLOOKUP(D751,Sku_Consolidated!A2:K948, 11, FALSE)</f>
      </c>
      <c r="Y751">
        <f>VLOOKUP(D751,Sku_Consolidated!A2:H948, 8, FALSE)</f>
      </c>
      <c r="Z751">
        <f>VLOOKUP(D751,Sku_Consolidated!A2:I948, 9, FALSE)</f>
      </c>
      <c r="AA751" t="s">
        <v>41</v>
      </c>
      <c r="AB751">
        <f>VLOOKUP(D751,Sku_Consolidated!A2:E948, {5}, FALSE)</f>
      </c>
      <c r="AC751">
        <f>IF(VLOOKUP(D751,Sku_Consolidated!A2:S948,19,FALSE)="SHOWCASE", VLOOKUP(U751,Store_Showcase!B2:N134,13, FALSE), IF(VLOOKUP(D751,Sku_Consolidated!A2:S948,19,FALSE)="VAM",VLOOKUP(U751,Store_VAM!B2:N271,13, FALSE),VLOOKUP(U751,Store_SRP!B2:N103,13, FALSE)))</f>
      </c>
      <c r="AD751">
        <f>IF(IFERROR(AC751,TRUE)=TRUE, "-","OK")</f>
      </c>
      <c r="AE751">
        <f>IF(IFERROR(VLOOKUP(U751,Store_Showcase!B2:H134,{5}, FALSE), TRUE)=TRUE, IF(IFERROR(VLOOKUP(U751,Store_SRP!B2:H103,{5}, FALSE), TRUE)=TRUE,VLOOKUP(U751,Store_VAM!B2:H271,{5}, FALSE),VLOOKUP(U751,Store_SRP!B2:H103,{5}, FALSE)), VLOOKUP(U751,Store_Showcase!B2:H134,{5}, FALSE))</f>
      </c>
      <c r="AF751">
        <f>IF(IFERROR(VLOOKUP(U751,Store_Showcase!B2:H134,{6}, FALSE), TRUE)=TRUE, IF(IFERROR(VLOOKUP(U751,Store_SRP!B2:H103,{6}, FALSE), TRUE)=TRUE,VLOOKUP(U751,Store_VAM!B2:H271,{6}, FALSE),VLOOKUP(U751,Store_SRP!B2:H103,{6}, FALSE)), VLOOKUP(U751,Store_Showcase!B2:H134,{6}, FALSE))</f>
      </c>
      <c r="AG751">
        <f>VLOOKUP(D751,Sku_Consolidated!A2:R948,18,FALSE)</f>
      </c>
      <c r="AH751">
        <f>VLOOKUP(D751,Sku_Consolidated!A2:S948,19,FALSE)</f>
      </c>
      <c r="AI751">
        <f>VLOOKUP(D751,Sku_Consolidated!A2:T948,20,FALSE)</f>
      </c>
    </row>
    <row r="752" spans="1:35" x14ac:dyDescent="0.25">
      <c r="A752">
        <v>2024</v>
      </c>
      <c r="B752" t="s">
        <v>30</v>
      </c>
      <c r="C752" t="s">
        <v>31</v>
      </c>
      <c r="D752">
        <v>21871</v>
      </c>
      <c r="E752" t="s">
        <v>798</v>
      </c>
      <c r="F752" s="12" t="s">
        <v>127</v>
      </c>
      <c r="G752" s="12" t="s">
        <v>127</v>
      </c>
      <c r="H752" t="s">
        <v>10</v>
      </c>
      <c r="I752" s="13" t="s">
        <v>305</v>
      </c>
      <c r="J752" s="13">
        <f>IF(H752="EA", I752, 0)</f>
      </c>
      <c r="K752" s="13">
        <f>IF(H752="KG", I752, I752 * VLOOKUP(D752,Sku_Consolidated!A2:U948,21,FALSE))</f>
      </c>
      <c r="L752" s="14" t="s">
        <v>36</v>
      </c>
      <c r="M752">
        <v>88</v>
      </c>
      <c r="N752" s="14" t="s">
        <v>1395</v>
      </c>
      <c r="O752" s="14" t="s">
        <v>1396</v>
      </c>
      <c r="P752" s="14" t="s">
        <v>36</v>
      </c>
      <c r="Q752" s="14" t="s">
        <v>1396</v>
      </c>
      <c r="R752">
        <f>IF(IFERROR(VLOOKUP(U752,Store_Showcase!B2:H134,7, FALSE), TRUE)=TRUE, IF(IFERROR(VLOOKUP(U752,Store_SRP!B2:H103,7, FALSE), TRUE)=TRUE,VLOOKUP(U752,Store_VAM!B2:H271,7, FALSE),VLOOKUP(U752,Store_SRP!B2:H103,7, FALSE)), VLOOKUP(U752,Store_Showcase!B2:H134,7, FALSE))</f>
      </c>
      <c r="S752">
        <f>IF(IFERROR(VLOOKUP(U752,Store_Showcase!B2:K134,10, FALSE), TRUE)=TRUE, IF(IFERROR(VLOOKUP(U752,Store_SRP!B2:K103,10, FALSE), TRUE)=TRUE,VLOOKUP(U752,Store_VAM!B2:K271,10, FALSE),VLOOKUP(U752,Store_SRP!B2:K103,10, FALSE)), VLOOKUP(U752,Store_Showcase!B2:K134,10, FALSE))</f>
      </c>
      <c r="T752">
        <f>IF(VLOOKUP(D752,Sku_Consolidated!A2:S948,19,FALSE)="SHOWCASE", VLOOKUP(U752,Store_Showcase!B2:L134,11, FALSE), IF(VLOOKUP(D752,Sku_Consolidated!A2:S948,19,FALSE)="VAM",VLOOKUP(U752,Store_VAM!B2:L271,11, FALSE),VLOOKUP(U752,Store_SRP!B2:L103,11, FALSE)))</f>
      </c>
      <c r="U752" s="14">
        <v>2005</v>
      </c>
      <c r="V752">
        <f>IF(VLOOKUP(D752,Sku_Consolidated!A2:S948,19,FALSE)="SHOWCASE", VLOOKUP(U752,Store_Showcase!B2:C134,2, FALSE), IF(VLOOKUP(D752,Sku_Consolidated!A2:S948,19,FALSE)="VAM",VLOOKUP(U752,Store_VAM!B2:C271,2, FALSE),VLOOKUP(U752,Store_SRP!B2:C103,2, FALSE)))</f>
      </c>
      <c r="W752">
        <f>VLOOKUP(D752,Sku_Consolidated!A2:G948, 7, FALSE)</f>
      </c>
      <c r="X752">
        <f>VLOOKUP(D752,Sku_Consolidated!A2:K948, 11, FALSE)</f>
      </c>
      <c r="Y752">
        <f>VLOOKUP(D752,Sku_Consolidated!A2:H948, 8, FALSE)</f>
      </c>
      <c r="Z752">
        <f>VLOOKUP(D752,Sku_Consolidated!A2:I948, 9, FALSE)</f>
      </c>
      <c r="AA752" t="s">
        <v>41</v>
      </c>
      <c r="AB752">
        <f>VLOOKUP(D752,Sku_Consolidated!A2:E948, {5}, FALSE)</f>
      </c>
      <c r="AC752">
        <f>IF(VLOOKUP(D752,Sku_Consolidated!A2:S948,19,FALSE)="SHOWCASE", VLOOKUP(U752,Store_Showcase!B2:N134,13, FALSE), IF(VLOOKUP(D752,Sku_Consolidated!A2:S948,19,FALSE)="VAM",VLOOKUP(U752,Store_VAM!B2:N271,13, FALSE),VLOOKUP(U752,Store_SRP!B2:N103,13, FALSE)))</f>
      </c>
      <c r="AD752">
        <f>IF(IFERROR(AC752,TRUE)=TRUE, "-","OK")</f>
      </c>
      <c r="AE752">
        <f>IF(IFERROR(VLOOKUP(U752,Store_Showcase!B2:H134,{5}, FALSE), TRUE)=TRUE, IF(IFERROR(VLOOKUP(U752,Store_SRP!B2:H103,{5}, FALSE), TRUE)=TRUE,VLOOKUP(U752,Store_VAM!B2:H271,{5}, FALSE),VLOOKUP(U752,Store_SRP!B2:H103,{5}, FALSE)), VLOOKUP(U752,Store_Showcase!B2:H134,{5}, FALSE))</f>
      </c>
      <c r="AF752">
        <f>IF(IFERROR(VLOOKUP(U752,Store_Showcase!B2:H134,{6}, FALSE), TRUE)=TRUE, IF(IFERROR(VLOOKUP(U752,Store_SRP!B2:H103,{6}, FALSE), TRUE)=TRUE,VLOOKUP(U752,Store_VAM!B2:H271,{6}, FALSE),VLOOKUP(U752,Store_SRP!B2:H103,{6}, FALSE)), VLOOKUP(U752,Store_Showcase!B2:H134,{6}, FALSE))</f>
      </c>
      <c r="AG752">
        <f>VLOOKUP(D752,Sku_Consolidated!A2:R948,18,FALSE)</f>
      </c>
      <c r="AH752">
        <f>VLOOKUP(D752,Sku_Consolidated!A2:S948,19,FALSE)</f>
      </c>
      <c r="AI752">
        <f>VLOOKUP(D752,Sku_Consolidated!A2:T948,20,FALSE)</f>
      </c>
    </row>
    <row r="753" spans="1:35" x14ac:dyDescent="0.25">
      <c r="A753">
        <v>2024</v>
      </c>
      <c r="B753" t="s">
        <v>30</v>
      </c>
      <c r="C753" t="s">
        <v>31</v>
      </c>
      <c r="D753">
        <v>21872</v>
      </c>
      <c r="E753" t="s">
        <v>980</v>
      </c>
      <c r="F753" s="12" t="s">
        <v>127</v>
      </c>
      <c r="G753" s="12" t="s">
        <v>127</v>
      </c>
      <c r="H753" t="s">
        <v>10</v>
      </c>
      <c r="I753" s="13" t="s">
        <v>314</v>
      </c>
      <c r="J753" s="13">
        <f>IF(H753="EA", I753, 0)</f>
      </c>
      <c r="K753" s="13">
        <f>IF(H753="KG", I753, I753 * VLOOKUP(D753,Sku_Consolidated!A2:U948,21,FALSE))</f>
      </c>
      <c r="L753" s="14" t="s">
        <v>36</v>
      </c>
      <c r="M753">
        <v>88</v>
      </c>
      <c r="N753" s="14" t="s">
        <v>1397</v>
      </c>
      <c r="O753" s="14" t="s">
        <v>1398</v>
      </c>
      <c r="P753" s="14" t="s">
        <v>36</v>
      </c>
      <c r="Q753" s="14" t="s">
        <v>1398</v>
      </c>
      <c r="R753">
        <f>IF(IFERROR(VLOOKUP(U753,Store_Showcase!B2:H134,7, FALSE), TRUE)=TRUE, IF(IFERROR(VLOOKUP(U753,Store_SRP!B2:H103,7, FALSE), TRUE)=TRUE,VLOOKUP(U753,Store_VAM!B2:H271,7, FALSE),VLOOKUP(U753,Store_SRP!B2:H103,7, FALSE)), VLOOKUP(U753,Store_Showcase!B2:H134,7, FALSE))</f>
      </c>
      <c r="S753">
        <f>IF(IFERROR(VLOOKUP(U753,Store_Showcase!B2:K134,10, FALSE), TRUE)=TRUE, IF(IFERROR(VLOOKUP(U753,Store_SRP!B2:K103,10, FALSE), TRUE)=TRUE,VLOOKUP(U753,Store_VAM!B2:K271,10, FALSE),VLOOKUP(U753,Store_SRP!B2:K103,10, FALSE)), VLOOKUP(U753,Store_Showcase!B2:K134,10, FALSE))</f>
      </c>
      <c r="T753">
        <f>IF(VLOOKUP(D753,Sku_Consolidated!A2:S948,19,FALSE)="SHOWCASE", VLOOKUP(U753,Store_Showcase!B2:L134,11, FALSE), IF(VLOOKUP(D753,Sku_Consolidated!A2:S948,19,FALSE)="VAM",VLOOKUP(U753,Store_VAM!B2:L271,11, FALSE),VLOOKUP(U753,Store_SRP!B2:L103,11, FALSE)))</f>
      </c>
      <c r="U753" s="14">
        <v>2005</v>
      </c>
      <c r="V753">
        <f>IF(VLOOKUP(D753,Sku_Consolidated!A2:S948,19,FALSE)="SHOWCASE", VLOOKUP(U753,Store_Showcase!B2:C134,2, FALSE), IF(VLOOKUP(D753,Sku_Consolidated!A2:S948,19,FALSE)="VAM",VLOOKUP(U753,Store_VAM!B2:C271,2, FALSE),VLOOKUP(U753,Store_SRP!B2:C103,2, FALSE)))</f>
      </c>
      <c r="W753">
        <f>VLOOKUP(D753,Sku_Consolidated!A2:G948, 7, FALSE)</f>
      </c>
      <c r="X753">
        <f>VLOOKUP(D753,Sku_Consolidated!A2:K948, 11, FALSE)</f>
      </c>
      <c r="Y753">
        <f>VLOOKUP(D753,Sku_Consolidated!A2:H948, 8, FALSE)</f>
      </c>
      <c r="Z753">
        <f>VLOOKUP(D753,Sku_Consolidated!A2:I948, 9, FALSE)</f>
      </c>
      <c r="AA753" t="s">
        <v>41</v>
      </c>
      <c r="AB753">
        <f>VLOOKUP(D753,Sku_Consolidated!A2:E948, {5}, FALSE)</f>
      </c>
      <c r="AC753">
        <f>IF(VLOOKUP(D753,Sku_Consolidated!A2:S948,19,FALSE)="SHOWCASE", VLOOKUP(U753,Store_Showcase!B2:N134,13, FALSE), IF(VLOOKUP(D753,Sku_Consolidated!A2:S948,19,FALSE)="VAM",VLOOKUP(U753,Store_VAM!B2:N271,13, FALSE),VLOOKUP(U753,Store_SRP!B2:N103,13, FALSE)))</f>
      </c>
      <c r="AD753">
        <f>IF(IFERROR(AC753,TRUE)=TRUE, "-","OK")</f>
      </c>
      <c r="AE753">
        <f>IF(IFERROR(VLOOKUP(U753,Store_Showcase!B2:H134,{5}, FALSE), TRUE)=TRUE, IF(IFERROR(VLOOKUP(U753,Store_SRP!B2:H103,{5}, FALSE), TRUE)=TRUE,VLOOKUP(U753,Store_VAM!B2:H271,{5}, FALSE),VLOOKUP(U753,Store_SRP!B2:H103,{5}, FALSE)), VLOOKUP(U753,Store_Showcase!B2:H134,{5}, FALSE))</f>
      </c>
      <c r="AF753">
        <f>IF(IFERROR(VLOOKUP(U753,Store_Showcase!B2:H134,{6}, FALSE), TRUE)=TRUE, IF(IFERROR(VLOOKUP(U753,Store_SRP!B2:H103,{6}, FALSE), TRUE)=TRUE,VLOOKUP(U753,Store_VAM!B2:H271,{6}, FALSE),VLOOKUP(U753,Store_SRP!B2:H103,{6}, FALSE)), VLOOKUP(U753,Store_Showcase!B2:H134,{6}, FALSE))</f>
      </c>
      <c r="AG753">
        <f>VLOOKUP(D753,Sku_Consolidated!A2:R948,18,FALSE)</f>
      </c>
      <c r="AH753">
        <f>VLOOKUP(D753,Sku_Consolidated!A2:S948,19,FALSE)</f>
      </c>
      <c r="AI753">
        <f>VLOOKUP(D753,Sku_Consolidated!A2:T948,20,FALSE)</f>
      </c>
    </row>
    <row r="754" spans="1:35" x14ac:dyDescent="0.25">
      <c r="A754">
        <v>2024</v>
      </c>
      <c r="B754" t="s">
        <v>30</v>
      </c>
      <c r="C754" t="s">
        <v>31</v>
      </c>
      <c r="D754">
        <v>21875</v>
      </c>
      <c r="E754" t="s">
        <v>482</v>
      </c>
      <c r="F754" s="12" t="s">
        <v>127</v>
      </c>
      <c r="G754" s="12" t="s">
        <v>127</v>
      </c>
      <c r="H754" t="s">
        <v>10</v>
      </c>
      <c r="I754" s="13" t="s">
        <v>1399</v>
      </c>
      <c r="J754" s="13">
        <f>IF(H754="EA", I754, 0)</f>
      </c>
      <c r="K754" s="13">
        <f>IF(H754="KG", I754, I754 * VLOOKUP(D754,Sku_Consolidated!A2:U948,21,FALSE))</f>
      </c>
      <c r="L754" s="14" t="s">
        <v>36</v>
      </c>
      <c r="M754">
        <v>88</v>
      </c>
      <c r="N754" s="14" t="s">
        <v>1400</v>
      </c>
      <c r="O754" s="14" t="s">
        <v>1401</v>
      </c>
      <c r="P754" s="14" t="s">
        <v>36</v>
      </c>
      <c r="Q754" s="14" t="s">
        <v>1401</v>
      </c>
      <c r="R754">
        <f>IF(IFERROR(VLOOKUP(U754,Store_Showcase!B2:H134,7, FALSE), TRUE)=TRUE, IF(IFERROR(VLOOKUP(U754,Store_SRP!B2:H103,7, FALSE), TRUE)=TRUE,VLOOKUP(U754,Store_VAM!B2:H271,7, FALSE),VLOOKUP(U754,Store_SRP!B2:H103,7, FALSE)), VLOOKUP(U754,Store_Showcase!B2:H134,7, FALSE))</f>
      </c>
      <c r="S754">
        <f>IF(IFERROR(VLOOKUP(U754,Store_Showcase!B2:K134,10, FALSE), TRUE)=TRUE, IF(IFERROR(VLOOKUP(U754,Store_SRP!B2:K103,10, FALSE), TRUE)=TRUE,VLOOKUP(U754,Store_VAM!B2:K271,10, FALSE),VLOOKUP(U754,Store_SRP!B2:K103,10, FALSE)), VLOOKUP(U754,Store_Showcase!B2:K134,10, FALSE))</f>
      </c>
      <c r="T754">
        <f>IF(VLOOKUP(D754,Sku_Consolidated!A2:S948,19,FALSE)="SHOWCASE", VLOOKUP(U754,Store_Showcase!B2:L134,11, FALSE), IF(VLOOKUP(D754,Sku_Consolidated!A2:S948,19,FALSE)="VAM",VLOOKUP(U754,Store_VAM!B2:L271,11, FALSE),VLOOKUP(U754,Store_SRP!B2:L103,11, FALSE)))</f>
      </c>
      <c r="U754" s="14">
        <v>2005</v>
      </c>
      <c r="V754">
        <f>IF(VLOOKUP(D754,Sku_Consolidated!A2:S948,19,FALSE)="SHOWCASE", VLOOKUP(U754,Store_Showcase!B2:C134,2, FALSE), IF(VLOOKUP(D754,Sku_Consolidated!A2:S948,19,FALSE)="VAM",VLOOKUP(U754,Store_VAM!B2:C271,2, FALSE),VLOOKUP(U754,Store_SRP!B2:C103,2, FALSE)))</f>
      </c>
      <c r="W754">
        <f>VLOOKUP(D754,Sku_Consolidated!A2:G948, 7, FALSE)</f>
      </c>
      <c r="X754">
        <f>VLOOKUP(D754,Sku_Consolidated!A2:K948, 11, FALSE)</f>
      </c>
      <c r="Y754">
        <f>VLOOKUP(D754,Sku_Consolidated!A2:H948, 8, FALSE)</f>
      </c>
      <c r="Z754">
        <f>VLOOKUP(D754,Sku_Consolidated!A2:I948, 9, FALSE)</f>
      </c>
      <c r="AA754" t="s">
        <v>41</v>
      </c>
      <c r="AB754">
        <f>VLOOKUP(D754,Sku_Consolidated!A2:E948, {5}, FALSE)</f>
      </c>
      <c r="AC754">
        <f>IF(VLOOKUP(D754,Sku_Consolidated!A2:S948,19,FALSE)="SHOWCASE", VLOOKUP(U754,Store_Showcase!B2:N134,13, FALSE), IF(VLOOKUP(D754,Sku_Consolidated!A2:S948,19,FALSE)="VAM",VLOOKUP(U754,Store_VAM!B2:N271,13, FALSE),VLOOKUP(U754,Store_SRP!B2:N103,13, FALSE)))</f>
      </c>
      <c r="AD754">
        <f>IF(IFERROR(AC754,TRUE)=TRUE, "-","OK")</f>
      </c>
      <c r="AE754">
        <f>IF(IFERROR(VLOOKUP(U754,Store_Showcase!B2:H134,{5}, FALSE), TRUE)=TRUE, IF(IFERROR(VLOOKUP(U754,Store_SRP!B2:H103,{5}, FALSE), TRUE)=TRUE,VLOOKUP(U754,Store_VAM!B2:H271,{5}, FALSE),VLOOKUP(U754,Store_SRP!B2:H103,{5}, FALSE)), VLOOKUP(U754,Store_Showcase!B2:H134,{5}, FALSE))</f>
      </c>
      <c r="AF754">
        <f>IF(IFERROR(VLOOKUP(U754,Store_Showcase!B2:H134,{6}, FALSE), TRUE)=TRUE, IF(IFERROR(VLOOKUP(U754,Store_SRP!B2:H103,{6}, FALSE), TRUE)=TRUE,VLOOKUP(U754,Store_VAM!B2:H271,{6}, FALSE),VLOOKUP(U754,Store_SRP!B2:H103,{6}, FALSE)), VLOOKUP(U754,Store_Showcase!B2:H134,{6}, FALSE))</f>
      </c>
      <c r="AG754">
        <f>VLOOKUP(D754,Sku_Consolidated!A2:R948,18,FALSE)</f>
      </c>
      <c r="AH754">
        <f>VLOOKUP(D754,Sku_Consolidated!A2:S948,19,FALSE)</f>
      </c>
      <c r="AI754">
        <f>VLOOKUP(D754,Sku_Consolidated!A2:T948,20,FALSE)</f>
      </c>
    </row>
    <row r="755" spans="1:35" x14ac:dyDescent="0.25">
      <c r="A755">
        <v>2024</v>
      </c>
      <c r="B755" t="s">
        <v>30</v>
      </c>
      <c r="C755" t="s">
        <v>31</v>
      </c>
      <c r="D755">
        <v>21893</v>
      </c>
      <c r="E755" t="s">
        <v>1402</v>
      </c>
      <c r="F755" s="12" t="s">
        <v>127</v>
      </c>
      <c r="G755" s="12" t="s">
        <v>127</v>
      </c>
      <c r="H755" t="s">
        <v>10</v>
      </c>
      <c r="I755" s="13" t="s">
        <v>1403</v>
      </c>
      <c r="J755" s="13">
        <f>IF(H755="EA", I755, 0)</f>
      </c>
      <c r="K755" s="13">
        <f>IF(H755="KG", I755, I755 * VLOOKUP(D755,Sku_Consolidated!A2:U948,21,FALSE))</f>
      </c>
      <c r="L755" s="14" t="s">
        <v>36</v>
      </c>
      <c r="M755">
        <v>88</v>
      </c>
      <c r="N755" s="14" t="s">
        <v>1404</v>
      </c>
      <c r="O755" s="14" t="s">
        <v>1405</v>
      </c>
      <c r="P755" s="14" t="s">
        <v>36</v>
      </c>
      <c r="Q755" s="14" t="s">
        <v>1405</v>
      </c>
      <c r="R755">
        <f>IF(IFERROR(VLOOKUP(U755,Store_Showcase!B2:H134,7, FALSE), TRUE)=TRUE, IF(IFERROR(VLOOKUP(U755,Store_SRP!B2:H103,7, FALSE), TRUE)=TRUE,VLOOKUP(U755,Store_VAM!B2:H271,7, FALSE),VLOOKUP(U755,Store_SRP!B2:H103,7, FALSE)), VLOOKUP(U755,Store_Showcase!B2:H134,7, FALSE))</f>
      </c>
      <c r="S755">
        <f>IF(IFERROR(VLOOKUP(U755,Store_Showcase!B2:K134,10, FALSE), TRUE)=TRUE, IF(IFERROR(VLOOKUP(U755,Store_SRP!B2:K103,10, FALSE), TRUE)=TRUE,VLOOKUP(U755,Store_VAM!B2:K271,10, FALSE),VLOOKUP(U755,Store_SRP!B2:K103,10, FALSE)), VLOOKUP(U755,Store_Showcase!B2:K134,10, FALSE))</f>
      </c>
      <c r="T755">
        <f>IF(VLOOKUP(D755,Sku_Consolidated!A2:S948,19,FALSE)="SHOWCASE", VLOOKUP(U755,Store_Showcase!B2:L134,11, FALSE), IF(VLOOKUP(D755,Sku_Consolidated!A2:S948,19,FALSE)="VAM",VLOOKUP(U755,Store_VAM!B2:L271,11, FALSE),VLOOKUP(U755,Store_SRP!B2:L103,11, FALSE)))</f>
      </c>
      <c r="U755" s="14">
        <v>2005</v>
      </c>
      <c r="V755">
        <f>IF(VLOOKUP(D755,Sku_Consolidated!A2:S948,19,FALSE)="SHOWCASE", VLOOKUP(U755,Store_Showcase!B2:C134,2, FALSE), IF(VLOOKUP(D755,Sku_Consolidated!A2:S948,19,FALSE)="VAM",VLOOKUP(U755,Store_VAM!B2:C271,2, FALSE),VLOOKUP(U755,Store_SRP!B2:C103,2, FALSE)))</f>
      </c>
      <c r="W755">
        <f>VLOOKUP(D755,Sku_Consolidated!A2:G948, 7, FALSE)</f>
      </c>
      <c r="X755">
        <f>VLOOKUP(D755,Sku_Consolidated!A2:K948, 11, FALSE)</f>
      </c>
      <c r="Y755">
        <f>VLOOKUP(D755,Sku_Consolidated!A2:H948, 8, FALSE)</f>
      </c>
      <c r="Z755">
        <f>VLOOKUP(D755,Sku_Consolidated!A2:I948, 9, FALSE)</f>
      </c>
      <c r="AA755" t="s">
        <v>41</v>
      </c>
      <c r="AB755">
        <f>VLOOKUP(D755,Sku_Consolidated!A2:E948, {5}, FALSE)</f>
      </c>
      <c r="AC755">
        <f>IF(VLOOKUP(D755,Sku_Consolidated!A2:S948,19,FALSE)="SHOWCASE", VLOOKUP(U755,Store_Showcase!B2:N134,13, FALSE), IF(VLOOKUP(D755,Sku_Consolidated!A2:S948,19,FALSE)="VAM",VLOOKUP(U755,Store_VAM!B2:N271,13, FALSE),VLOOKUP(U755,Store_SRP!B2:N103,13, FALSE)))</f>
      </c>
      <c r="AD755">
        <f>IF(IFERROR(AC755,TRUE)=TRUE, "-","OK")</f>
      </c>
      <c r="AE755">
        <f>IF(IFERROR(VLOOKUP(U755,Store_Showcase!B2:H134,{5}, FALSE), TRUE)=TRUE, IF(IFERROR(VLOOKUP(U755,Store_SRP!B2:H103,{5}, FALSE), TRUE)=TRUE,VLOOKUP(U755,Store_VAM!B2:H271,{5}, FALSE),VLOOKUP(U755,Store_SRP!B2:H103,{5}, FALSE)), VLOOKUP(U755,Store_Showcase!B2:H134,{5}, FALSE))</f>
      </c>
      <c r="AF755">
        <f>IF(IFERROR(VLOOKUP(U755,Store_Showcase!B2:H134,{6}, FALSE), TRUE)=TRUE, IF(IFERROR(VLOOKUP(U755,Store_SRP!B2:H103,{6}, FALSE), TRUE)=TRUE,VLOOKUP(U755,Store_VAM!B2:H271,{6}, FALSE),VLOOKUP(U755,Store_SRP!B2:H103,{6}, FALSE)), VLOOKUP(U755,Store_Showcase!B2:H134,{6}, FALSE))</f>
      </c>
      <c r="AG755">
        <f>VLOOKUP(D755,Sku_Consolidated!A2:R948,18,FALSE)</f>
      </c>
      <c r="AH755">
        <f>VLOOKUP(D755,Sku_Consolidated!A2:S948,19,FALSE)</f>
      </c>
      <c r="AI755">
        <f>VLOOKUP(D755,Sku_Consolidated!A2:T948,20,FALSE)</f>
      </c>
    </row>
    <row r="756" spans="1:35" x14ac:dyDescent="0.25">
      <c r="A756">
        <v>2024</v>
      </c>
      <c r="B756" t="s">
        <v>30</v>
      </c>
      <c r="C756" t="s">
        <v>31</v>
      </c>
      <c r="D756">
        <v>22839</v>
      </c>
      <c r="E756" t="s">
        <v>1406</v>
      </c>
      <c r="F756" s="12" t="s">
        <v>127</v>
      </c>
      <c r="G756" s="12" t="s">
        <v>127</v>
      </c>
      <c r="H756" t="s">
        <v>10</v>
      </c>
      <c r="I756" s="13" t="s">
        <v>252</v>
      </c>
      <c r="J756" s="13">
        <f>IF(H756="EA", I756, 0)</f>
      </c>
      <c r="K756" s="13">
        <f>IF(H756="KG", I756, I756 * VLOOKUP(D756,Sku_Consolidated!A2:U948,21,FALSE))</f>
      </c>
      <c r="L756" s="14" t="s">
        <v>36</v>
      </c>
      <c r="M756">
        <v>88</v>
      </c>
      <c r="N756" s="14" t="s">
        <v>1407</v>
      </c>
      <c r="O756" s="14" t="s">
        <v>1408</v>
      </c>
      <c r="P756" s="14" t="s">
        <v>36</v>
      </c>
      <c r="Q756" s="14" t="s">
        <v>1408</v>
      </c>
      <c r="R756">
        <f>IF(IFERROR(VLOOKUP(U756,Store_Showcase!B2:H134,7, FALSE), TRUE)=TRUE, IF(IFERROR(VLOOKUP(U756,Store_SRP!B2:H103,7, FALSE), TRUE)=TRUE,VLOOKUP(U756,Store_VAM!B2:H271,7, FALSE),VLOOKUP(U756,Store_SRP!B2:H103,7, FALSE)), VLOOKUP(U756,Store_Showcase!B2:H134,7, FALSE))</f>
      </c>
      <c r="S756">
        <f>IF(IFERROR(VLOOKUP(U756,Store_Showcase!B2:K134,10, FALSE), TRUE)=TRUE, IF(IFERROR(VLOOKUP(U756,Store_SRP!B2:K103,10, FALSE), TRUE)=TRUE,VLOOKUP(U756,Store_VAM!B2:K271,10, FALSE),VLOOKUP(U756,Store_SRP!B2:K103,10, FALSE)), VLOOKUP(U756,Store_Showcase!B2:K134,10, FALSE))</f>
      </c>
      <c r="T756">
        <f>IF(VLOOKUP(D756,Sku_Consolidated!A2:S948,19,FALSE)="SHOWCASE", VLOOKUP(U756,Store_Showcase!B2:L134,11, FALSE), IF(VLOOKUP(D756,Sku_Consolidated!A2:S948,19,FALSE)="VAM",VLOOKUP(U756,Store_VAM!B2:L271,11, FALSE),VLOOKUP(U756,Store_SRP!B2:L103,11, FALSE)))</f>
      </c>
      <c r="U756" s="14">
        <v>2005</v>
      </c>
      <c r="V756">
        <f>IF(VLOOKUP(D756,Sku_Consolidated!A2:S948,19,FALSE)="SHOWCASE", VLOOKUP(U756,Store_Showcase!B2:C134,2, FALSE), IF(VLOOKUP(D756,Sku_Consolidated!A2:S948,19,FALSE)="VAM",VLOOKUP(U756,Store_VAM!B2:C271,2, FALSE),VLOOKUP(U756,Store_SRP!B2:C103,2, FALSE)))</f>
      </c>
      <c r="W756">
        <f>VLOOKUP(D756,Sku_Consolidated!A2:G948, 7, FALSE)</f>
      </c>
      <c r="X756">
        <f>VLOOKUP(D756,Sku_Consolidated!A2:K948, 11, FALSE)</f>
      </c>
      <c r="Y756">
        <f>VLOOKUP(D756,Sku_Consolidated!A2:H948, 8, FALSE)</f>
      </c>
      <c r="Z756">
        <f>VLOOKUP(D756,Sku_Consolidated!A2:I948, 9, FALSE)</f>
      </c>
      <c r="AA756" t="s">
        <v>41</v>
      </c>
      <c r="AB756">
        <f>VLOOKUP(D756,Sku_Consolidated!A2:E948, {5}, FALSE)</f>
      </c>
      <c r="AC756">
        <f>IF(VLOOKUP(D756,Sku_Consolidated!A2:S948,19,FALSE)="SHOWCASE", VLOOKUP(U756,Store_Showcase!B2:N134,13, FALSE), IF(VLOOKUP(D756,Sku_Consolidated!A2:S948,19,FALSE)="VAM",VLOOKUP(U756,Store_VAM!B2:N271,13, FALSE),VLOOKUP(U756,Store_SRP!B2:N103,13, FALSE)))</f>
      </c>
      <c r="AD756">
        <f>IF(IFERROR(AC756,TRUE)=TRUE, "-","OK")</f>
      </c>
      <c r="AE756">
        <f>IF(IFERROR(VLOOKUP(U756,Store_Showcase!B2:H134,{5}, FALSE), TRUE)=TRUE, IF(IFERROR(VLOOKUP(U756,Store_SRP!B2:H103,{5}, FALSE), TRUE)=TRUE,VLOOKUP(U756,Store_VAM!B2:H271,{5}, FALSE),VLOOKUP(U756,Store_SRP!B2:H103,{5}, FALSE)), VLOOKUP(U756,Store_Showcase!B2:H134,{5}, FALSE))</f>
      </c>
      <c r="AF756">
        <f>IF(IFERROR(VLOOKUP(U756,Store_Showcase!B2:H134,{6}, FALSE), TRUE)=TRUE, IF(IFERROR(VLOOKUP(U756,Store_SRP!B2:H103,{6}, FALSE), TRUE)=TRUE,VLOOKUP(U756,Store_VAM!B2:H271,{6}, FALSE),VLOOKUP(U756,Store_SRP!B2:H103,{6}, FALSE)), VLOOKUP(U756,Store_Showcase!B2:H134,{6}, FALSE))</f>
      </c>
      <c r="AG756">
        <f>VLOOKUP(D756,Sku_Consolidated!A2:R948,18,FALSE)</f>
      </c>
      <c r="AH756">
        <f>VLOOKUP(D756,Sku_Consolidated!A2:S948,19,FALSE)</f>
      </c>
      <c r="AI756">
        <f>VLOOKUP(D756,Sku_Consolidated!A2:T948,20,FALSE)</f>
      </c>
    </row>
    <row r="757" spans="1:35" x14ac:dyDescent="0.25">
      <c r="A757">
        <v>2024</v>
      </c>
      <c r="B757" t="s">
        <v>30</v>
      </c>
      <c r="C757" t="s">
        <v>31</v>
      </c>
      <c r="D757">
        <v>21825</v>
      </c>
      <c r="E757" t="s">
        <v>206</v>
      </c>
      <c r="F757" s="12" t="s">
        <v>155</v>
      </c>
      <c r="G757" s="12" t="s">
        <v>155</v>
      </c>
      <c r="H757" t="s">
        <v>10</v>
      </c>
      <c r="I757" s="13" t="s">
        <v>207</v>
      </c>
      <c r="J757" s="13">
        <f>IF(H757="EA", I757, 0)</f>
      </c>
      <c r="K757" s="13">
        <f>IF(H757="KG", I757, I757 * VLOOKUP(D757,Sku_Consolidated!A2:U948,21,FALSE))</f>
      </c>
      <c r="L757" s="14" t="s">
        <v>36</v>
      </c>
      <c r="M757">
        <v>88</v>
      </c>
      <c r="N757" s="14" t="s">
        <v>1409</v>
      </c>
      <c r="O757" s="14" t="s">
        <v>1410</v>
      </c>
      <c r="P757" s="14" t="s">
        <v>36</v>
      </c>
      <c r="Q757" s="14" t="s">
        <v>1410</v>
      </c>
      <c r="R757">
        <f>IF(IFERROR(VLOOKUP(U757,Store_Showcase!B2:H134,7, FALSE), TRUE)=TRUE, IF(IFERROR(VLOOKUP(U757,Store_SRP!B2:H103,7, FALSE), TRUE)=TRUE,VLOOKUP(U757,Store_VAM!B2:H271,7, FALSE),VLOOKUP(U757,Store_SRP!B2:H103,7, FALSE)), VLOOKUP(U757,Store_Showcase!B2:H134,7, FALSE))</f>
      </c>
      <c r="S757">
        <f>IF(IFERROR(VLOOKUP(U757,Store_Showcase!B2:K134,10, FALSE), TRUE)=TRUE, IF(IFERROR(VLOOKUP(U757,Store_SRP!B2:K103,10, FALSE), TRUE)=TRUE,VLOOKUP(U757,Store_VAM!B2:K271,10, FALSE),VLOOKUP(U757,Store_SRP!B2:K103,10, FALSE)), VLOOKUP(U757,Store_Showcase!B2:K134,10, FALSE))</f>
      </c>
      <c r="T757">
        <f>IF(VLOOKUP(D757,Sku_Consolidated!A2:S948,19,FALSE)="SHOWCASE", VLOOKUP(U757,Store_Showcase!B2:L134,11, FALSE), IF(VLOOKUP(D757,Sku_Consolidated!A2:S948,19,FALSE)="VAM",VLOOKUP(U757,Store_VAM!B2:L271,11, FALSE),VLOOKUP(U757,Store_SRP!B2:L103,11, FALSE)))</f>
      </c>
      <c r="U757" s="14">
        <v>2005</v>
      </c>
      <c r="V757">
        <f>IF(VLOOKUP(D757,Sku_Consolidated!A2:S948,19,FALSE)="SHOWCASE", VLOOKUP(U757,Store_Showcase!B2:C134,2, FALSE), IF(VLOOKUP(D757,Sku_Consolidated!A2:S948,19,FALSE)="VAM",VLOOKUP(U757,Store_VAM!B2:C271,2, FALSE),VLOOKUP(U757,Store_SRP!B2:C103,2, FALSE)))</f>
      </c>
      <c r="W757">
        <f>VLOOKUP(D757,Sku_Consolidated!A2:G948, 7, FALSE)</f>
      </c>
      <c r="X757">
        <f>VLOOKUP(D757,Sku_Consolidated!A2:K948, 11, FALSE)</f>
      </c>
      <c r="Y757">
        <f>VLOOKUP(D757,Sku_Consolidated!A2:H948, 8, FALSE)</f>
      </c>
      <c r="Z757">
        <f>VLOOKUP(D757,Sku_Consolidated!A2:I948, 9, FALSE)</f>
      </c>
      <c r="AA757" t="s">
        <v>41</v>
      </c>
      <c r="AB757">
        <f>VLOOKUP(D757,Sku_Consolidated!A2:E948, {5}, FALSE)</f>
      </c>
      <c r="AC757">
        <f>IF(VLOOKUP(D757,Sku_Consolidated!A2:S948,19,FALSE)="SHOWCASE", VLOOKUP(U757,Store_Showcase!B2:N134,13, FALSE), IF(VLOOKUP(D757,Sku_Consolidated!A2:S948,19,FALSE)="VAM",VLOOKUP(U757,Store_VAM!B2:N271,13, FALSE),VLOOKUP(U757,Store_SRP!B2:N103,13, FALSE)))</f>
      </c>
      <c r="AD757">
        <f>IF(IFERROR(AC757,TRUE)=TRUE, "-","OK")</f>
      </c>
      <c r="AE757">
        <f>IF(IFERROR(VLOOKUP(U757,Store_Showcase!B2:H134,{5}, FALSE), TRUE)=TRUE, IF(IFERROR(VLOOKUP(U757,Store_SRP!B2:H103,{5}, FALSE), TRUE)=TRUE,VLOOKUP(U757,Store_VAM!B2:H271,{5}, FALSE),VLOOKUP(U757,Store_SRP!B2:H103,{5}, FALSE)), VLOOKUP(U757,Store_Showcase!B2:H134,{5}, FALSE))</f>
      </c>
      <c r="AF757">
        <f>IF(IFERROR(VLOOKUP(U757,Store_Showcase!B2:H134,{6}, FALSE), TRUE)=TRUE, IF(IFERROR(VLOOKUP(U757,Store_SRP!B2:H103,{6}, FALSE), TRUE)=TRUE,VLOOKUP(U757,Store_VAM!B2:H271,{6}, FALSE),VLOOKUP(U757,Store_SRP!B2:H103,{6}, FALSE)), VLOOKUP(U757,Store_Showcase!B2:H134,{6}, FALSE))</f>
      </c>
      <c r="AG757">
        <f>VLOOKUP(D757,Sku_Consolidated!A2:R948,18,FALSE)</f>
      </c>
      <c r="AH757">
        <f>VLOOKUP(D757,Sku_Consolidated!A2:S948,19,FALSE)</f>
      </c>
      <c r="AI757">
        <f>VLOOKUP(D757,Sku_Consolidated!A2:T948,20,FALSE)</f>
      </c>
    </row>
    <row r="758" spans="1:35" x14ac:dyDescent="0.25">
      <c r="A758">
        <v>2024</v>
      </c>
      <c r="B758" t="s">
        <v>30</v>
      </c>
      <c r="C758" t="s">
        <v>31</v>
      </c>
      <c r="D758">
        <v>21826</v>
      </c>
      <c r="E758" t="s">
        <v>416</v>
      </c>
      <c r="F758" s="12" t="s">
        <v>155</v>
      </c>
      <c r="G758" s="12" t="s">
        <v>155</v>
      </c>
      <c r="H758" t="s">
        <v>10</v>
      </c>
      <c r="I758" s="13" t="s">
        <v>1411</v>
      </c>
      <c r="J758" s="13">
        <f>IF(H758="EA", I758, 0)</f>
      </c>
      <c r="K758" s="13">
        <f>IF(H758="KG", I758, I758 * VLOOKUP(D758,Sku_Consolidated!A2:U948,21,FALSE))</f>
      </c>
      <c r="L758" s="14" t="s">
        <v>36</v>
      </c>
      <c r="M758">
        <v>88</v>
      </c>
      <c r="N758" s="14" t="s">
        <v>1412</v>
      </c>
      <c r="O758" s="14" t="s">
        <v>1413</v>
      </c>
      <c r="P758" s="14" t="s">
        <v>36</v>
      </c>
      <c r="Q758" s="14" t="s">
        <v>1413</v>
      </c>
      <c r="R758">
        <f>IF(IFERROR(VLOOKUP(U758,Store_Showcase!B2:H134,7, FALSE), TRUE)=TRUE, IF(IFERROR(VLOOKUP(U758,Store_SRP!B2:H103,7, FALSE), TRUE)=TRUE,VLOOKUP(U758,Store_VAM!B2:H271,7, FALSE),VLOOKUP(U758,Store_SRP!B2:H103,7, FALSE)), VLOOKUP(U758,Store_Showcase!B2:H134,7, FALSE))</f>
      </c>
      <c r="S758">
        <f>IF(IFERROR(VLOOKUP(U758,Store_Showcase!B2:K134,10, FALSE), TRUE)=TRUE, IF(IFERROR(VLOOKUP(U758,Store_SRP!B2:K103,10, FALSE), TRUE)=TRUE,VLOOKUP(U758,Store_VAM!B2:K271,10, FALSE),VLOOKUP(U758,Store_SRP!B2:K103,10, FALSE)), VLOOKUP(U758,Store_Showcase!B2:K134,10, FALSE))</f>
      </c>
      <c r="T758">
        <f>IF(VLOOKUP(D758,Sku_Consolidated!A2:S948,19,FALSE)="SHOWCASE", VLOOKUP(U758,Store_Showcase!B2:L134,11, FALSE), IF(VLOOKUP(D758,Sku_Consolidated!A2:S948,19,FALSE)="VAM",VLOOKUP(U758,Store_VAM!B2:L271,11, FALSE),VLOOKUP(U758,Store_SRP!B2:L103,11, FALSE)))</f>
      </c>
      <c r="U758" s="14">
        <v>2005</v>
      </c>
      <c r="V758">
        <f>IF(VLOOKUP(D758,Sku_Consolidated!A2:S948,19,FALSE)="SHOWCASE", VLOOKUP(U758,Store_Showcase!B2:C134,2, FALSE), IF(VLOOKUP(D758,Sku_Consolidated!A2:S948,19,FALSE)="VAM",VLOOKUP(U758,Store_VAM!B2:C271,2, FALSE),VLOOKUP(U758,Store_SRP!B2:C103,2, FALSE)))</f>
      </c>
      <c r="W758">
        <f>VLOOKUP(D758,Sku_Consolidated!A2:G948, 7, FALSE)</f>
      </c>
      <c r="X758">
        <f>VLOOKUP(D758,Sku_Consolidated!A2:K948, 11, FALSE)</f>
      </c>
      <c r="Y758">
        <f>VLOOKUP(D758,Sku_Consolidated!A2:H948, 8, FALSE)</f>
      </c>
      <c r="Z758">
        <f>VLOOKUP(D758,Sku_Consolidated!A2:I948, 9, FALSE)</f>
      </c>
      <c r="AA758" t="s">
        <v>41</v>
      </c>
      <c r="AB758">
        <f>VLOOKUP(D758,Sku_Consolidated!A2:E948, {5}, FALSE)</f>
      </c>
      <c r="AC758">
        <f>IF(VLOOKUP(D758,Sku_Consolidated!A2:S948,19,FALSE)="SHOWCASE", VLOOKUP(U758,Store_Showcase!B2:N134,13, FALSE), IF(VLOOKUP(D758,Sku_Consolidated!A2:S948,19,FALSE)="VAM",VLOOKUP(U758,Store_VAM!B2:N271,13, FALSE),VLOOKUP(U758,Store_SRP!B2:N103,13, FALSE)))</f>
      </c>
      <c r="AD758">
        <f>IF(IFERROR(AC758,TRUE)=TRUE, "-","OK")</f>
      </c>
      <c r="AE758">
        <f>IF(IFERROR(VLOOKUP(U758,Store_Showcase!B2:H134,{5}, FALSE), TRUE)=TRUE, IF(IFERROR(VLOOKUP(U758,Store_SRP!B2:H103,{5}, FALSE), TRUE)=TRUE,VLOOKUP(U758,Store_VAM!B2:H271,{5}, FALSE),VLOOKUP(U758,Store_SRP!B2:H103,{5}, FALSE)), VLOOKUP(U758,Store_Showcase!B2:H134,{5}, FALSE))</f>
      </c>
      <c r="AF758">
        <f>IF(IFERROR(VLOOKUP(U758,Store_Showcase!B2:H134,{6}, FALSE), TRUE)=TRUE, IF(IFERROR(VLOOKUP(U758,Store_SRP!B2:H103,{6}, FALSE), TRUE)=TRUE,VLOOKUP(U758,Store_VAM!B2:H271,{6}, FALSE),VLOOKUP(U758,Store_SRP!B2:H103,{6}, FALSE)), VLOOKUP(U758,Store_Showcase!B2:H134,{6}, FALSE))</f>
      </c>
      <c r="AG758">
        <f>VLOOKUP(D758,Sku_Consolidated!A2:R948,18,FALSE)</f>
      </c>
      <c r="AH758">
        <f>VLOOKUP(D758,Sku_Consolidated!A2:S948,19,FALSE)</f>
      </c>
      <c r="AI758">
        <f>VLOOKUP(D758,Sku_Consolidated!A2:T948,20,FALSE)</f>
      </c>
    </row>
    <row r="759" spans="1:35" x14ac:dyDescent="0.25">
      <c r="A759">
        <v>2024</v>
      </c>
      <c r="B759" t="s">
        <v>30</v>
      </c>
      <c r="C759" t="s">
        <v>31</v>
      </c>
      <c r="D759">
        <v>21828</v>
      </c>
      <c r="E759" t="s">
        <v>1414</v>
      </c>
      <c r="F759" s="12" t="s">
        <v>155</v>
      </c>
      <c r="G759" s="12" t="s">
        <v>155</v>
      </c>
      <c r="H759" t="s">
        <v>10</v>
      </c>
      <c r="I759" s="13" t="s">
        <v>901</v>
      </c>
      <c r="J759" s="13">
        <f>IF(H759="EA", I759, 0)</f>
      </c>
      <c r="K759" s="13">
        <f>IF(H759="KG", I759, I759 * VLOOKUP(D759,Sku_Consolidated!A2:U948,21,FALSE))</f>
      </c>
      <c r="L759" s="14" t="s">
        <v>36</v>
      </c>
      <c r="M759">
        <v>88</v>
      </c>
      <c r="N759" s="14" t="s">
        <v>1415</v>
      </c>
      <c r="O759" s="14" t="s">
        <v>1416</v>
      </c>
      <c r="P759" s="14" t="s">
        <v>1417</v>
      </c>
      <c r="Q759" s="14" t="s">
        <v>1147</v>
      </c>
      <c r="R759">
        <f>IF(IFERROR(VLOOKUP(U759,Store_Showcase!B2:H134,7, FALSE), TRUE)=TRUE, IF(IFERROR(VLOOKUP(U759,Store_SRP!B2:H103,7, FALSE), TRUE)=TRUE,VLOOKUP(U759,Store_VAM!B2:H271,7, FALSE),VLOOKUP(U759,Store_SRP!B2:H103,7, FALSE)), VLOOKUP(U759,Store_Showcase!B2:H134,7, FALSE))</f>
      </c>
      <c r="S759">
        <f>IF(IFERROR(VLOOKUP(U759,Store_Showcase!B2:K134,10, FALSE), TRUE)=TRUE, IF(IFERROR(VLOOKUP(U759,Store_SRP!B2:K103,10, FALSE), TRUE)=TRUE,VLOOKUP(U759,Store_VAM!B2:K271,10, FALSE),VLOOKUP(U759,Store_SRP!B2:K103,10, FALSE)), VLOOKUP(U759,Store_Showcase!B2:K134,10, FALSE))</f>
      </c>
      <c r="T759">
        <f>IF(VLOOKUP(D759,Sku_Consolidated!A2:S948,19,FALSE)="SHOWCASE", VLOOKUP(U759,Store_Showcase!B2:L134,11, FALSE), IF(VLOOKUP(D759,Sku_Consolidated!A2:S948,19,FALSE)="VAM",VLOOKUP(U759,Store_VAM!B2:L271,11, FALSE),VLOOKUP(U759,Store_SRP!B2:L103,11, FALSE)))</f>
      </c>
      <c r="U759" s="14">
        <v>2005</v>
      </c>
      <c r="V759">
        <f>IF(VLOOKUP(D759,Sku_Consolidated!A2:S948,19,FALSE)="SHOWCASE", VLOOKUP(U759,Store_Showcase!B2:C134,2, FALSE), IF(VLOOKUP(D759,Sku_Consolidated!A2:S948,19,FALSE)="VAM",VLOOKUP(U759,Store_VAM!B2:C271,2, FALSE),VLOOKUP(U759,Store_SRP!B2:C103,2, FALSE)))</f>
      </c>
      <c r="W759">
        <f>VLOOKUP(D759,Sku_Consolidated!A2:G948, 7, FALSE)</f>
      </c>
      <c r="X759">
        <f>VLOOKUP(D759,Sku_Consolidated!A2:K948, 11, FALSE)</f>
      </c>
      <c r="Y759">
        <f>VLOOKUP(D759,Sku_Consolidated!A2:H948, 8, FALSE)</f>
      </c>
      <c r="Z759">
        <f>VLOOKUP(D759,Sku_Consolidated!A2:I948, 9, FALSE)</f>
      </c>
      <c r="AA759" t="s">
        <v>41</v>
      </c>
      <c r="AB759">
        <f>VLOOKUP(D759,Sku_Consolidated!A2:E948, {5}, FALSE)</f>
      </c>
      <c r="AC759">
        <f>IF(VLOOKUP(D759,Sku_Consolidated!A2:S948,19,FALSE)="SHOWCASE", VLOOKUP(U759,Store_Showcase!B2:N134,13, FALSE), IF(VLOOKUP(D759,Sku_Consolidated!A2:S948,19,FALSE)="VAM",VLOOKUP(U759,Store_VAM!B2:N271,13, FALSE),VLOOKUP(U759,Store_SRP!B2:N103,13, FALSE)))</f>
      </c>
      <c r="AD759">
        <f>IF(IFERROR(AC759,TRUE)=TRUE, "-","OK")</f>
      </c>
      <c r="AE759">
        <f>IF(IFERROR(VLOOKUP(U759,Store_Showcase!B2:H134,{5}, FALSE), TRUE)=TRUE, IF(IFERROR(VLOOKUP(U759,Store_SRP!B2:H103,{5}, FALSE), TRUE)=TRUE,VLOOKUP(U759,Store_VAM!B2:H271,{5}, FALSE),VLOOKUP(U759,Store_SRP!B2:H103,{5}, FALSE)), VLOOKUP(U759,Store_Showcase!B2:H134,{5}, FALSE))</f>
      </c>
      <c r="AF759">
        <f>IF(IFERROR(VLOOKUP(U759,Store_Showcase!B2:H134,{6}, FALSE), TRUE)=TRUE, IF(IFERROR(VLOOKUP(U759,Store_SRP!B2:H103,{6}, FALSE), TRUE)=TRUE,VLOOKUP(U759,Store_VAM!B2:H271,{6}, FALSE),VLOOKUP(U759,Store_SRP!B2:H103,{6}, FALSE)), VLOOKUP(U759,Store_Showcase!B2:H134,{6}, FALSE))</f>
      </c>
      <c r="AG759">
        <f>VLOOKUP(D759,Sku_Consolidated!A2:R948,18,FALSE)</f>
      </c>
      <c r="AH759">
        <f>VLOOKUP(D759,Sku_Consolidated!A2:S948,19,FALSE)</f>
      </c>
      <c r="AI759">
        <f>VLOOKUP(D759,Sku_Consolidated!A2:T948,20,FALSE)</f>
      </c>
    </row>
    <row r="760" spans="1:35" x14ac:dyDescent="0.25">
      <c r="A760">
        <v>2024</v>
      </c>
      <c r="B760" t="s">
        <v>30</v>
      </c>
      <c r="C760" t="s">
        <v>31</v>
      </c>
      <c r="D760">
        <v>21832</v>
      </c>
      <c r="E760" t="s">
        <v>264</v>
      </c>
      <c r="F760" s="12" t="s">
        <v>155</v>
      </c>
      <c r="G760" s="12" t="s">
        <v>155</v>
      </c>
      <c r="H760" t="s">
        <v>10</v>
      </c>
      <c r="I760" s="13" t="s">
        <v>282</v>
      </c>
      <c r="J760" s="13">
        <f>IF(H760="EA", I760, 0)</f>
      </c>
      <c r="K760" s="13">
        <f>IF(H760="KG", I760, I760 * VLOOKUP(D760,Sku_Consolidated!A2:U948,21,FALSE))</f>
      </c>
      <c r="L760" s="14" t="s">
        <v>36</v>
      </c>
      <c r="M760">
        <v>88</v>
      </c>
      <c r="N760" s="14" t="s">
        <v>1418</v>
      </c>
      <c r="O760" s="14" t="s">
        <v>1419</v>
      </c>
      <c r="P760" s="14" t="s">
        <v>36</v>
      </c>
      <c r="Q760" s="14" t="s">
        <v>1419</v>
      </c>
      <c r="R760">
        <f>IF(IFERROR(VLOOKUP(U760,Store_Showcase!B2:H134,7, FALSE), TRUE)=TRUE, IF(IFERROR(VLOOKUP(U760,Store_SRP!B2:H103,7, FALSE), TRUE)=TRUE,VLOOKUP(U760,Store_VAM!B2:H271,7, FALSE),VLOOKUP(U760,Store_SRP!B2:H103,7, FALSE)), VLOOKUP(U760,Store_Showcase!B2:H134,7, FALSE))</f>
      </c>
      <c r="S760">
        <f>IF(IFERROR(VLOOKUP(U760,Store_Showcase!B2:K134,10, FALSE), TRUE)=TRUE, IF(IFERROR(VLOOKUP(U760,Store_SRP!B2:K103,10, FALSE), TRUE)=TRUE,VLOOKUP(U760,Store_VAM!B2:K271,10, FALSE),VLOOKUP(U760,Store_SRP!B2:K103,10, FALSE)), VLOOKUP(U760,Store_Showcase!B2:K134,10, FALSE))</f>
      </c>
      <c r="T760">
        <f>IF(VLOOKUP(D760,Sku_Consolidated!A2:S948,19,FALSE)="SHOWCASE", VLOOKUP(U760,Store_Showcase!B2:L134,11, FALSE), IF(VLOOKUP(D760,Sku_Consolidated!A2:S948,19,FALSE)="VAM",VLOOKUP(U760,Store_VAM!B2:L271,11, FALSE),VLOOKUP(U760,Store_SRP!B2:L103,11, FALSE)))</f>
      </c>
      <c r="U760" s="14">
        <v>2005</v>
      </c>
      <c r="V760">
        <f>IF(VLOOKUP(D760,Sku_Consolidated!A2:S948,19,FALSE)="SHOWCASE", VLOOKUP(U760,Store_Showcase!B2:C134,2, FALSE), IF(VLOOKUP(D760,Sku_Consolidated!A2:S948,19,FALSE)="VAM",VLOOKUP(U760,Store_VAM!B2:C271,2, FALSE),VLOOKUP(U760,Store_SRP!B2:C103,2, FALSE)))</f>
      </c>
      <c r="W760">
        <f>VLOOKUP(D760,Sku_Consolidated!A2:G948, 7, FALSE)</f>
      </c>
      <c r="X760">
        <f>VLOOKUP(D760,Sku_Consolidated!A2:K948, 11, FALSE)</f>
      </c>
      <c r="Y760">
        <f>VLOOKUP(D760,Sku_Consolidated!A2:H948, 8, FALSE)</f>
      </c>
      <c r="Z760">
        <f>VLOOKUP(D760,Sku_Consolidated!A2:I948, 9, FALSE)</f>
      </c>
      <c r="AA760" t="s">
        <v>41</v>
      </c>
      <c r="AB760">
        <f>VLOOKUP(D760,Sku_Consolidated!A2:E948, {5}, FALSE)</f>
      </c>
      <c r="AC760">
        <f>IF(VLOOKUP(D760,Sku_Consolidated!A2:S948,19,FALSE)="SHOWCASE", VLOOKUP(U760,Store_Showcase!B2:N134,13, FALSE), IF(VLOOKUP(D760,Sku_Consolidated!A2:S948,19,FALSE)="VAM",VLOOKUP(U760,Store_VAM!B2:N271,13, FALSE),VLOOKUP(U760,Store_SRP!B2:N103,13, FALSE)))</f>
      </c>
      <c r="AD760">
        <f>IF(IFERROR(AC760,TRUE)=TRUE, "-","OK")</f>
      </c>
      <c r="AE760">
        <f>IF(IFERROR(VLOOKUP(U760,Store_Showcase!B2:H134,{5}, FALSE), TRUE)=TRUE, IF(IFERROR(VLOOKUP(U760,Store_SRP!B2:H103,{5}, FALSE), TRUE)=TRUE,VLOOKUP(U760,Store_VAM!B2:H271,{5}, FALSE),VLOOKUP(U760,Store_SRP!B2:H103,{5}, FALSE)), VLOOKUP(U760,Store_Showcase!B2:H134,{5}, FALSE))</f>
      </c>
      <c r="AF760">
        <f>IF(IFERROR(VLOOKUP(U760,Store_Showcase!B2:H134,{6}, FALSE), TRUE)=TRUE, IF(IFERROR(VLOOKUP(U760,Store_SRP!B2:H103,{6}, FALSE), TRUE)=TRUE,VLOOKUP(U760,Store_VAM!B2:H271,{6}, FALSE),VLOOKUP(U760,Store_SRP!B2:H103,{6}, FALSE)), VLOOKUP(U760,Store_Showcase!B2:H134,{6}, FALSE))</f>
      </c>
      <c r="AG760">
        <f>VLOOKUP(D760,Sku_Consolidated!A2:R948,18,FALSE)</f>
      </c>
      <c r="AH760">
        <f>VLOOKUP(D760,Sku_Consolidated!A2:S948,19,FALSE)</f>
      </c>
      <c r="AI760">
        <f>VLOOKUP(D760,Sku_Consolidated!A2:T948,20,FALSE)</f>
      </c>
    </row>
    <row r="761" spans="1:35" x14ac:dyDescent="0.25">
      <c r="A761">
        <v>2024</v>
      </c>
      <c r="B761" t="s">
        <v>30</v>
      </c>
      <c r="C761" t="s">
        <v>31</v>
      </c>
      <c r="D761">
        <v>21834</v>
      </c>
      <c r="E761" t="s">
        <v>216</v>
      </c>
      <c r="F761" s="12" t="s">
        <v>155</v>
      </c>
      <c r="G761" s="12" t="s">
        <v>155</v>
      </c>
      <c r="H761" t="s">
        <v>10</v>
      </c>
      <c r="I761" s="13" t="s">
        <v>308</v>
      </c>
      <c r="J761" s="13">
        <f>IF(H761="EA", I761, 0)</f>
      </c>
      <c r="K761" s="13">
        <f>IF(H761="KG", I761, I761 * VLOOKUP(D761,Sku_Consolidated!A2:U948,21,FALSE))</f>
      </c>
      <c r="L761" s="14" t="s">
        <v>36</v>
      </c>
      <c r="M761">
        <v>88</v>
      </c>
      <c r="N761" s="14" t="s">
        <v>1420</v>
      </c>
      <c r="O761" s="14" t="s">
        <v>1421</v>
      </c>
      <c r="P761" s="14" t="s">
        <v>36</v>
      </c>
      <c r="Q761" s="14" t="s">
        <v>1421</v>
      </c>
      <c r="R761">
        <f>IF(IFERROR(VLOOKUP(U761,Store_Showcase!B2:H134,7, FALSE), TRUE)=TRUE, IF(IFERROR(VLOOKUP(U761,Store_SRP!B2:H103,7, FALSE), TRUE)=TRUE,VLOOKUP(U761,Store_VAM!B2:H271,7, FALSE),VLOOKUP(U761,Store_SRP!B2:H103,7, FALSE)), VLOOKUP(U761,Store_Showcase!B2:H134,7, FALSE))</f>
      </c>
      <c r="S761">
        <f>IF(IFERROR(VLOOKUP(U761,Store_Showcase!B2:K134,10, FALSE), TRUE)=TRUE, IF(IFERROR(VLOOKUP(U761,Store_SRP!B2:K103,10, FALSE), TRUE)=TRUE,VLOOKUP(U761,Store_VAM!B2:K271,10, FALSE),VLOOKUP(U761,Store_SRP!B2:K103,10, FALSE)), VLOOKUP(U761,Store_Showcase!B2:K134,10, FALSE))</f>
      </c>
      <c r="T761">
        <f>IF(VLOOKUP(D761,Sku_Consolidated!A2:S948,19,FALSE)="SHOWCASE", VLOOKUP(U761,Store_Showcase!B2:L134,11, FALSE), IF(VLOOKUP(D761,Sku_Consolidated!A2:S948,19,FALSE)="VAM",VLOOKUP(U761,Store_VAM!B2:L271,11, FALSE),VLOOKUP(U761,Store_SRP!B2:L103,11, FALSE)))</f>
      </c>
      <c r="U761" s="14">
        <v>2005</v>
      </c>
      <c r="V761">
        <f>IF(VLOOKUP(D761,Sku_Consolidated!A2:S948,19,FALSE)="SHOWCASE", VLOOKUP(U761,Store_Showcase!B2:C134,2, FALSE), IF(VLOOKUP(D761,Sku_Consolidated!A2:S948,19,FALSE)="VAM",VLOOKUP(U761,Store_VAM!B2:C271,2, FALSE),VLOOKUP(U761,Store_SRP!B2:C103,2, FALSE)))</f>
      </c>
      <c r="W761">
        <f>VLOOKUP(D761,Sku_Consolidated!A2:G948, 7, FALSE)</f>
      </c>
      <c r="X761">
        <f>VLOOKUP(D761,Sku_Consolidated!A2:K948, 11, FALSE)</f>
      </c>
      <c r="Y761">
        <f>VLOOKUP(D761,Sku_Consolidated!A2:H948, 8, FALSE)</f>
      </c>
      <c r="Z761">
        <f>VLOOKUP(D761,Sku_Consolidated!A2:I948, 9, FALSE)</f>
      </c>
      <c r="AA761" t="s">
        <v>41</v>
      </c>
      <c r="AB761">
        <f>VLOOKUP(D761,Sku_Consolidated!A2:E948, {5}, FALSE)</f>
      </c>
      <c r="AC761">
        <f>IF(VLOOKUP(D761,Sku_Consolidated!A2:S948,19,FALSE)="SHOWCASE", VLOOKUP(U761,Store_Showcase!B2:N134,13, FALSE), IF(VLOOKUP(D761,Sku_Consolidated!A2:S948,19,FALSE)="VAM",VLOOKUP(U761,Store_VAM!B2:N271,13, FALSE),VLOOKUP(U761,Store_SRP!B2:N103,13, FALSE)))</f>
      </c>
      <c r="AD761">
        <f>IF(IFERROR(AC761,TRUE)=TRUE, "-","OK")</f>
      </c>
      <c r="AE761">
        <f>IF(IFERROR(VLOOKUP(U761,Store_Showcase!B2:H134,{5}, FALSE), TRUE)=TRUE, IF(IFERROR(VLOOKUP(U761,Store_SRP!B2:H103,{5}, FALSE), TRUE)=TRUE,VLOOKUP(U761,Store_VAM!B2:H271,{5}, FALSE),VLOOKUP(U761,Store_SRP!B2:H103,{5}, FALSE)), VLOOKUP(U761,Store_Showcase!B2:H134,{5}, FALSE))</f>
      </c>
      <c r="AF761">
        <f>IF(IFERROR(VLOOKUP(U761,Store_Showcase!B2:H134,{6}, FALSE), TRUE)=TRUE, IF(IFERROR(VLOOKUP(U761,Store_SRP!B2:H103,{6}, FALSE), TRUE)=TRUE,VLOOKUP(U761,Store_VAM!B2:H271,{6}, FALSE),VLOOKUP(U761,Store_SRP!B2:H103,{6}, FALSE)), VLOOKUP(U761,Store_Showcase!B2:H134,{6}, FALSE))</f>
      </c>
      <c r="AG761">
        <f>VLOOKUP(D761,Sku_Consolidated!A2:R948,18,FALSE)</f>
      </c>
      <c r="AH761">
        <f>VLOOKUP(D761,Sku_Consolidated!A2:S948,19,FALSE)</f>
      </c>
      <c r="AI761">
        <f>VLOOKUP(D761,Sku_Consolidated!A2:T948,20,FALSE)</f>
      </c>
    </row>
    <row r="762" spans="1:35" x14ac:dyDescent="0.25">
      <c r="A762">
        <v>2024</v>
      </c>
      <c r="B762" t="s">
        <v>30</v>
      </c>
      <c r="C762" t="s">
        <v>31</v>
      </c>
      <c r="D762">
        <v>21837</v>
      </c>
      <c r="E762" t="s">
        <v>271</v>
      </c>
      <c r="F762" s="12" t="s">
        <v>155</v>
      </c>
      <c r="G762" s="12" t="s">
        <v>155</v>
      </c>
      <c r="H762" t="s">
        <v>10</v>
      </c>
      <c r="I762" s="13" t="s">
        <v>650</v>
      </c>
      <c r="J762" s="13">
        <f>IF(H762="EA", I762, 0)</f>
      </c>
      <c r="K762" s="13">
        <f>IF(H762="KG", I762, I762 * VLOOKUP(D762,Sku_Consolidated!A2:U948,21,FALSE))</f>
      </c>
      <c r="L762" s="14" t="s">
        <v>36</v>
      </c>
      <c r="M762">
        <v>88</v>
      </c>
      <c r="N762" s="14" t="s">
        <v>1422</v>
      </c>
      <c r="O762" s="14" t="s">
        <v>1423</v>
      </c>
      <c r="P762" s="14" t="s">
        <v>36</v>
      </c>
      <c r="Q762" s="14" t="s">
        <v>1423</v>
      </c>
      <c r="R762">
        <f>IF(IFERROR(VLOOKUP(U762,Store_Showcase!B2:H134,7, FALSE), TRUE)=TRUE, IF(IFERROR(VLOOKUP(U762,Store_SRP!B2:H103,7, FALSE), TRUE)=TRUE,VLOOKUP(U762,Store_VAM!B2:H271,7, FALSE),VLOOKUP(U762,Store_SRP!B2:H103,7, FALSE)), VLOOKUP(U762,Store_Showcase!B2:H134,7, FALSE))</f>
      </c>
      <c r="S762">
        <f>IF(IFERROR(VLOOKUP(U762,Store_Showcase!B2:K134,10, FALSE), TRUE)=TRUE, IF(IFERROR(VLOOKUP(U762,Store_SRP!B2:K103,10, FALSE), TRUE)=TRUE,VLOOKUP(U762,Store_VAM!B2:K271,10, FALSE),VLOOKUP(U762,Store_SRP!B2:K103,10, FALSE)), VLOOKUP(U762,Store_Showcase!B2:K134,10, FALSE))</f>
      </c>
      <c r="T762">
        <f>IF(VLOOKUP(D762,Sku_Consolidated!A2:S948,19,FALSE)="SHOWCASE", VLOOKUP(U762,Store_Showcase!B2:L134,11, FALSE), IF(VLOOKUP(D762,Sku_Consolidated!A2:S948,19,FALSE)="VAM",VLOOKUP(U762,Store_VAM!B2:L271,11, FALSE),VLOOKUP(U762,Store_SRP!B2:L103,11, FALSE)))</f>
      </c>
      <c r="U762" s="14">
        <v>2005</v>
      </c>
      <c r="V762">
        <f>IF(VLOOKUP(D762,Sku_Consolidated!A2:S948,19,FALSE)="SHOWCASE", VLOOKUP(U762,Store_Showcase!B2:C134,2, FALSE), IF(VLOOKUP(D762,Sku_Consolidated!A2:S948,19,FALSE)="VAM",VLOOKUP(U762,Store_VAM!B2:C271,2, FALSE),VLOOKUP(U762,Store_SRP!B2:C103,2, FALSE)))</f>
      </c>
      <c r="W762">
        <f>VLOOKUP(D762,Sku_Consolidated!A2:G948, 7, FALSE)</f>
      </c>
      <c r="X762">
        <f>VLOOKUP(D762,Sku_Consolidated!A2:K948, 11, FALSE)</f>
      </c>
      <c r="Y762">
        <f>VLOOKUP(D762,Sku_Consolidated!A2:H948, 8, FALSE)</f>
      </c>
      <c r="Z762">
        <f>VLOOKUP(D762,Sku_Consolidated!A2:I948, 9, FALSE)</f>
      </c>
      <c r="AA762" t="s">
        <v>41</v>
      </c>
      <c r="AB762">
        <f>VLOOKUP(D762,Sku_Consolidated!A2:E948, {5}, FALSE)</f>
      </c>
      <c r="AC762">
        <f>IF(VLOOKUP(D762,Sku_Consolidated!A2:S948,19,FALSE)="SHOWCASE", VLOOKUP(U762,Store_Showcase!B2:N134,13, FALSE), IF(VLOOKUP(D762,Sku_Consolidated!A2:S948,19,FALSE)="VAM",VLOOKUP(U762,Store_VAM!B2:N271,13, FALSE),VLOOKUP(U762,Store_SRP!B2:N103,13, FALSE)))</f>
      </c>
      <c r="AD762">
        <f>IF(IFERROR(AC762,TRUE)=TRUE, "-","OK")</f>
      </c>
      <c r="AE762">
        <f>IF(IFERROR(VLOOKUP(U762,Store_Showcase!B2:H134,{5}, FALSE), TRUE)=TRUE, IF(IFERROR(VLOOKUP(U762,Store_SRP!B2:H103,{5}, FALSE), TRUE)=TRUE,VLOOKUP(U762,Store_VAM!B2:H271,{5}, FALSE),VLOOKUP(U762,Store_SRP!B2:H103,{5}, FALSE)), VLOOKUP(U762,Store_Showcase!B2:H134,{5}, FALSE))</f>
      </c>
      <c r="AF762">
        <f>IF(IFERROR(VLOOKUP(U762,Store_Showcase!B2:H134,{6}, FALSE), TRUE)=TRUE, IF(IFERROR(VLOOKUP(U762,Store_SRP!B2:H103,{6}, FALSE), TRUE)=TRUE,VLOOKUP(U762,Store_VAM!B2:H271,{6}, FALSE),VLOOKUP(U762,Store_SRP!B2:H103,{6}, FALSE)), VLOOKUP(U762,Store_Showcase!B2:H134,{6}, FALSE))</f>
      </c>
      <c r="AG762">
        <f>VLOOKUP(D762,Sku_Consolidated!A2:R948,18,FALSE)</f>
      </c>
      <c r="AH762">
        <f>VLOOKUP(D762,Sku_Consolidated!A2:S948,19,FALSE)</f>
      </c>
      <c r="AI762">
        <f>VLOOKUP(D762,Sku_Consolidated!A2:T948,20,FALSE)</f>
      </c>
    </row>
    <row r="763" spans="1:35" x14ac:dyDescent="0.25">
      <c r="A763">
        <v>2024</v>
      </c>
      <c r="B763" t="s">
        <v>30</v>
      </c>
      <c r="C763" t="s">
        <v>31</v>
      </c>
      <c r="D763">
        <v>21838</v>
      </c>
      <c r="E763" t="s">
        <v>275</v>
      </c>
      <c r="F763" s="12" t="s">
        <v>155</v>
      </c>
      <c r="G763" s="12" t="s">
        <v>155</v>
      </c>
      <c r="H763" t="s">
        <v>10</v>
      </c>
      <c r="I763" s="13" t="s">
        <v>596</v>
      </c>
      <c r="J763" s="13">
        <f>IF(H763="EA", I763, 0)</f>
      </c>
      <c r="K763" s="13">
        <f>IF(H763="KG", I763, I763 * VLOOKUP(D763,Sku_Consolidated!A2:U948,21,FALSE))</f>
      </c>
      <c r="L763" s="14" t="s">
        <v>36</v>
      </c>
      <c r="M763">
        <v>88</v>
      </c>
      <c r="N763" s="14" t="s">
        <v>1424</v>
      </c>
      <c r="O763" s="14" t="s">
        <v>1425</v>
      </c>
      <c r="P763" s="14" t="s">
        <v>36</v>
      </c>
      <c r="Q763" s="14" t="s">
        <v>1425</v>
      </c>
      <c r="R763">
        <f>IF(IFERROR(VLOOKUP(U763,Store_Showcase!B2:H134,7, FALSE), TRUE)=TRUE, IF(IFERROR(VLOOKUP(U763,Store_SRP!B2:H103,7, FALSE), TRUE)=TRUE,VLOOKUP(U763,Store_VAM!B2:H271,7, FALSE),VLOOKUP(U763,Store_SRP!B2:H103,7, FALSE)), VLOOKUP(U763,Store_Showcase!B2:H134,7, FALSE))</f>
      </c>
      <c r="S763">
        <f>IF(IFERROR(VLOOKUP(U763,Store_Showcase!B2:K134,10, FALSE), TRUE)=TRUE, IF(IFERROR(VLOOKUP(U763,Store_SRP!B2:K103,10, FALSE), TRUE)=TRUE,VLOOKUP(U763,Store_VAM!B2:K271,10, FALSE),VLOOKUP(U763,Store_SRP!B2:K103,10, FALSE)), VLOOKUP(U763,Store_Showcase!B2:K134,10, FALSE))</f>
      </c>
      <c r="T763">
        <f>IF(VLOOKUP(D763,Sku_Consolidated!A2:S948,19,FALSE)="SHOWCASE", VLOOKUP(U763,Store_Showcase!B2:L134,11, FALSE), IF(VLOOKUP(D763,Sku_Consolidated!A2:S948,19,FALSE)="VAM",VLOOKUP(U763,Store_VAM!B2:L271,11, FALSE),VLOOKUP(U763,Store_SRP!B2:L103,11, FALSE)))</f>
      </c>
      <c r="U763" s="14">
        <v>2005</v>
      </c>
      <c r="V763">
        <f>IF(VLOOKUP(D763,Sku_Consolidated!A2:S948,19,FALSE)="SHOWCASE", VLOOKUP(U763,Store_Showcase!B2:C134,2, FALSE), IF(VLOOKUP(D763,Sku_Consolidated!A2:S948,19,FALSE)="VAM",VLOOKUP(U763,Store_VAM!B2:C271,2, FALSE),VLOOKUP(U763,Store_SRP!B2:C103,2, FALSE)))</f>
      </c>
      <c r="W763">
        <f>VLOOKUP(D763,Sku_Consolidated!A2:G948, 7, FALSE)</f>
      </c>
      <c r="X763">
        <f>VLOOKUP(D763,Sku_Consolidated!A2:K948, 11, FALSE)</f>
      </c>
      <c r="Y763">
        <f>VLOOKUP(D763,Sku_Consolidated!A2:H948, 8, FALSE)</f>
      </c>
      <c r="Z763">
        <f>VLOOKUP(D763,Sku_Consolidated!A2:I948, 9, FALSE)</f>
      </c>
      <c r="AA763" t="s">
        <v>41</v>
      </c>
      <c r="AB763">
        <f>VLOOKUP(D763,Sku_Consolidated!A2:E948, {5}, FALSE)</f>
      </c>
      <c r="AC763">
        <f>IF(VLOOKUP(D763,Sku_Consolidated!A2:S948,19,FALSE)="SHOWCASE", VLOOKUP(U763,Store_Showcase!B2:N134,13, FALSE), IF(VLOOKUP(D763,Sku_Consolidated!A2:S948,19,FALSE)="VAM",VLOOKUP(U763,Store_VAM!B2:N271,13, FALSE),VLOOKUP(U763,Store_SRP!B2:N103,13, FALSE)))</f>
      </c>
      <c r="AD763">
        <f>IF(IFERROR(AC763,TRUE)=TRUE, "-","OK")</f>
      </c>
      <c r="AE763">
        <f>IF(IFERROR(VLOOKUP(U763,Store_Showcase!B2:H134,{5}, FALSE), TRUE)=TRUE, IF(IFERROR(VLOOKUP(U763,Store_SRP!B2:H103,{5}, FALSE), TRUE)=TRUE,VLOOKUP(U763,Store_VAM!B2:H271,{5}, FALSE),VLOOKUP(U763,Store_SRP!B2:H103,{5}, FALSE)), VLOOKUP(U763,Store_Showcase!B2:H134,{5}, FALSE))</f>
      </c>
      <c r="AF763">
        <f>IF(IFERROR(VLOOKUP(U763,Store_Showcase!B2:H134,{6}, FALSE), TRUE)=TRUE, IF(IFERROR(VLOOKUP(U763,Store_SRP!B2:H103,{6}, FALSE), TRUE)=TRUE,VLOOKUP(U763,Store_VAM!B2:H271,{6}, FALSE),VLOOKUP(U763,Store_SRP!B2:H103,{6}, FALSE)), VLOOKUP(U763,Store_Showcase!B2:H134,{6}, FALSE))</f>
      </c>
      <c r="AG763">
        <f>VLOOKUP(D763,Sku_Consolidated!A2:R948,18,FALSE)</f>
      </c>
      <c r="AH763">
        <f>VLOOKUP(D763,Sku_Consolidated!A2:S948,19,FALSE)</f>
      </c>
      <c r="AI763">
        <f>VLOOKUP(D763,Sku_Consolidated!A2:T948,20,FALSE)</f>
      </c>
    </row>
    <row r="764" spans="1:35" x14ac:dyDescent="0.25">
      <c r="A764">
        <v>2024</v>
      </c>
      <c r="B764" t="s">
        <v>30</v>
      </c>
      <c r="C764" t="s">
        <v>31</v>
      </c>
      <c r="D764">
        <v>21839</v>
      </c>
      <c r="E764" t="s">
        <v>220</v>
      </c>
      <c r="F764" s="12" t="s">
        <v>155</v>
      </c>
      <c r="G764" s="12" t="s">
        <v>155</v>
      </c>
      <c r="H764" t="s">
        <v>10</v>
      </c>
      <c r="I764" s="13" t="s">
        <v>682</v>
      </c>
      <c r="J764" s="13">
        <f>IF(H764="EA", I764, 0)</f>
      </c>
      <c r="K764" s="13">
        <f>IF(H764="KG", I764, I764 * VLOOKUP(D764,Sku_Consolidated!A2:U948,21,FALSE))</f>
      </c>
      <c r="L764" s="14" t="s">
        <v>36</v>
      </c>
      <c r="M764">
        <v>88</v>
      </c>
      <c r="N764" s="14" t="s">
        <v>1426</v>
      </c>
      <c r="O764" s="14" t="s">
        <v>1427</v>
      </c>
      <c r="P764" s="14" t="s">
        <v>36</v>
      </c>
      <c r="Q764" s="14" t="s">
        <v>1427</v>
      </c>
      <c r="R764">
        <f>IF(IFERROR(VLOOKUP(U764,Store_Showcase!B2:H134,7, FALSE), TRUE)=TRUE, IF(IFERROR(VLOOKUP(U764,Store_SRP!B2:H103,7, FALSE), TRUE)=TRUE,VLOOKUP(U764,Store_VAM!B2:H271,7, FALSE),VLOOKUP(U764,Store_SRP!B2:H103,7, FALSE)), VLOOKUP(U764,Store_Showcase!B2:H134,7, FALSE))</f>
      </c>
      <c r="S764">
        <f>IF(IFERROR(VLOOKUP(U764,Store_Showcase!B2:K134,10, FALSE), TRUE)=TRUE, IF(IFERROR(VLOOKUP(U764,Store_SRP!B2:K103,10, FALSE), TRUE)=TRUE,VLOOKUP(U764,Store_VAM!B2:K271,10, FALSE),VLOOKUP(U764,Store_SRP!B2:K103,10, FALSE)), VLOOKUP(U764,Store_Showcase!B2:K134,10, FALSE))</f>
      </c>
      <c r="T764">
        <f>IF(VLOOKUP(D764,Sku_Consolidated!A2:S948,19,FALSE)="SHOWCASE", VLOOKUP(U764,Store_Showcase!B2:L134,11, FALSE), IF(VLOOKUP(D764,Sku_Consolidated!A2:S948,19,FALSE)="VAM",VLOOKUP(U764,Store_VAM!B2:L271,11, FALSE),VLOOKUP(U764,Store_SRP!B2:L103,11, FALSE)))</f>
      </c>
      <c r="U764" s="14">
        <v>2005</v>
      </c>
      <c r="V764">
        <f>IF(VLOOKUP(D764,Sku_Consolidated!A2:S948,19,FALSE)="SHOWCASE", VLOOKUP(U764,Store_Showcase!B2:C134,2, FALSE), IF(VLOOKUP(D764,Sku_Consolidated!A2:S948,19,FALSE)="VAM",VLOOKUP(U764,Store_VAM!B2:C271,2, FALSE),VLOOKUP(U764,Store_SRP!B2:C103,2, FALSE)))</f>
      </c>
      <c r="W764">
        <f>VLOOKUP(D764,Sku_Consolidated!A2:G948, 7, FALSE)</f>
      </c>
      <c r="X764">
        <f>VLOOKUP(D764,Sku_Consolidated!A2:K948, 11, FALSE)</f>
      </c>
      <c r="Y764">
        <f>VLOOKUP(D764,Sku_Consolidated!A2:H948, 8, FALSE)</f>
      </c>
      <c r="Z764">
        <f>VLOOKUP(D764,Sku_Consolidated!A2:I948, 9, FALSE)</f>
      </c>
      <c r="AA764" t="s">
        <v>41</v>
      </c>
      <c r="AB764">
        <f>VLOOKUP(D764,Sku_Consolidated!A2:E948, {5}, FALSE)</f>
      </c>
      <c r="AC764">
        <f>IF(VLOOKUP(D764,Sku_Consolidated!A2:S948,19,FALSE)="SHOWCASE", VLOOKUP(U764,Store_Showcase!B2:N134,13, FALSE), IF(VLOOKUP(D764,Sku_Consolidated!A2:S948,19,FALSE)="VAM",VLOOKUP(U764,Store_VAM!B2:N271,13, FALSE),VLOOKUP(U764,Store_SRP!B2:N103,13, FALSE)))</f>
      </c>
      <c r="AD764">
        <f>IF(IFERROR(AC764,TRUE)=TRUE, "-","OK")</f>
      </c>
      <c r="AE764">
        <f>IF(IFERROR(VLOOKUP(U764,Store_Showcase!B2:H134,{5}, FALSE), TRUE)=TRUE, IF(IFERROR(VLOOKUP(U764,Store_SRP!B2:H103,{5}, FALSE), TRUE)=TRUE,VLOOKUP(U764,Store_VAM!B2:H271,{5}, FALSE),VLOOKUP(U764,Store_SRP!B2:H103,{5}, FALSE)), VLOOKUP(U764,Store_Showcase!B2:H134,{5}, FALSE))</f>
      </c>
      <c r="AF764">
        <f>IF(IFERROR(VLOOKUP(U764,Store_Showcase!B2:H134,{6}, FALSE), TRUE)=TRUE, IF(IFERROR(VLOOKUP(U764,Store_SRP!B2:H103,{6}, FALSE), TRUE)=TRUE,VLOOKUP(U764,Store_VAM!B2:H271,{6}, FALSE),VLOOKUP(U764,Store_SRP!B2:H103,{6}, FALSE)), VLOOKUP(U764,Store_Showcase!B2:H134,{6}, FALSE))</f>
      </c>
      <c r="AG764">
        <f>VLOOKUP(D764,Sku_Consolidated!A2:R948,18,FALSE)</f>
      </c>
      <c r="AH764">
        <f>VLOOKUP(D764,Sku_Consolidated!A2:S948,19,FALSE)</f>
      </c>
      <c r="AI764">
        <f>VLOOKUP(D764,Sku_Consolidated!A2:T948,20,FALSE)</f>
      </c>
    </row>
    <row r="765" spans="1:35" x14ac:dyDescent="0.25">
      <c r="A765">
        <v>2024</v>
      </c>
      <c r="B765" t="s">
        <v>30</v>
      </c>
      <c r="C765" t="s">
        <v>31</v>
      </c>
      <c r="D765">
        <v>21841</v>
      </c>
      <c r="E765" t="s">
        <v>224</v>
      </c>
      <c r="F765" s="12" t="s">
        <v>155</v>
      </c>
      <c r="G765" s="12" t="s">
        <v>155</v>
      </c>
      <c r="H765" t="s">
        <v>10</v>
      </c>
      <c r="I765" s="13" t="s">
        <v>1403</v>
      </c>
      <c r="J765" s="13">
        <f>IF(H765="EA", I765, 0)</f>
      </c>
      <c r="K765" s="13">
        <f>IF(H765="KG", I765, I765 * VLOOKUP(D765,Sku_Consolidated!A2:U948,21,FALSE))</f>
      </c>
      <c r="L765" s="14" t="s">
        <v>36</v>
      </c>
      <c r="M765">
        <v>88</v>
      </c>
      <c r="N765" s="14" t="s">
        <v>1428</v>
      </c>
      <c r="O765" s="14" t="s">
        <v>1429</v>
      </c>
      <c r="P765" s="14" t="s">
        <v>36</v>
      </c>
      <c r="Q765" s="14" t="s">
        <v>1429</v>
      </c>
      <c r="R765">
        <f>IF(IFERROR(VLOOKUP(U765,Store_Showcase!B2:H134,7, FALSE), TRUE)=TRUE, IF(IFERROR(VLOOKUP(U765,Store_SRP!B2:H103,7, FALSE), TRUE)=TRUE,VLOOKUP(U765,Store_VAM!B2:H271,7, FALSE),VLOOKUP(U765,Store_SRP!B2:H103,7, FALSE)), VLOOKUP(U765,Store_Showcase!B2:H134,7, FALSE))</f>
      </c>
      <c r="S765">
        <f>IF(IFERROR(VLOOKUP(U765,Store_Showcase!B2:K134,10, FALSE), TRUE)=TRUE, IF(IFERROR(VLOOKUP(U765,Store_SRP!B2:K103,10, FALSE), TRUE)=TRUE,VLOOKUP(U765,Store_VAM!B2:K271,10, FALSE),VLOOKUP(U765,Store_SRP!B2:K103,10, FALSE)), VLOOKUP(U765,Store_Showcase!B2:K134,10, FALSE))</f>
      </c>
      <c r="T765">
        <f>IF(VLOOKUP(D765,Sku_Consolidated!A2:S948,19,FALSE)="SHOWCASE", VLOOKUP(U765,Store_Showcase!B2:L134,11, FALSE), IF(VLOOKUP(D765,Sku_Consolidated!A2:S948,19,FALSE)="VAM",VLOOKUP(U765,Store_VAM!B2:L271,11, FALSE),VLOOKUP(U765,Store_SRP!B2:L103,11, FALSE)))</f>
      </c>
      <c r="U765" s="14">
        <v>2005</v>
      </c>
      <c r="V765">
        <f>IF(VLOOKUP(D765,Sku_Consolidated!A2:S948,19,FALSE)="SHOWCASE", VLOOKUP(U765,Store_Showcase!B2:C134,2, FALSE), IF(VLOOKUP(D765,Sku_Consolidated!A2:S948,19,FALSE)="VAM",VLOOKUP(U765,Store_VAM!B2:C271,2, FALSE),VLOOKUP(U765,Store_SRP!B2:C103,2, FALSE)))</f>
      </c>
      <c r="W765">
        <f>VLOOKUP(D765,Sku_Consolidated!A2:G948, 7, FALSE)</f>
      </c>
      <c r="X765">
        <f>VLOOKUP(D765,Sku_Consolidated!A2:K948, 11, FALSE)</f>
      </c>
      <c r="Y765">
        <f>VLOOKUP(D765,Sku_Consolidated!A2:H948, 8, FALSE)</f>
      </c>
      <c r="Z765">
        <f>VLOOKUP(D765,Sku_Consolidated!A2:I948, 9, FALSE)</f>
      </c>
      <c r="AA765" t="s">
        <v>41</v>
      </c>
      <c r="AB765">
        <f>VLOOKUP(D765,Sku_Consolidated!A2:E948, {5}, FALSE)</f>
      </c>
      <c r="AC765">
        <f>IF(VLOOKUP(D765,Sku_Consolidated!A2:S948,19,FALSE)="SHOWCASE", VLOOKUP(U765,Store_Showcase!B2:N134,13, FALSE), IF(VLOOKUP(D765,Sku_Consolidated!A2:S948,19,FALSE)="VAM",VLOOKUP(U765,Store_VAM!B2:N271,13, FALSE),VLOOKUP(U765,Store_SRP!B2:N103,13, FALSE)))</f>
      </c>
      <c r="AD765">
        <f>IF(IFERROR(AC765,TRUE)=TRUE, "-","OK")</f>
      </c>
      <c r="AE765">
        <f>IF(IFERROR(VLOOKUP(U765,Store_Showcase!B2:H134,{5}, FALSE), TRUE)=TRUE, IF(IFERROR(VLOOKUP(U765,Store_SRP!B2:H103,{5}, FALSE), TRUE)=TRUE,VLOOKUP(U765,Store_VAM!B2:H271,{5}, FALSE),VLOOKUP(U765,Store_SRP!B2:H103,{5}, FALSE)), VLOOKUP(U765,Store_Showcase!B2:H134,{5}, FALSE))</f>
      </c>
      <c r="AF765">
        <f>IF(IFERROR(VLOOKUP(U765,Store_Showcase!B2:H134,{6}, FALSE), TRUE)=TRUE, IF(IFERROR(VLOOKUP(U765,Store_SRP!B2:H103,{6}, FALSE), TRUE)=TRUE,VLOOKUP(U765,Store_VAM!B2:H271,{6}, FALSE),VLOOKUP(U765,Store_SRP!B2:H103,{6}, FALSE)), VLOOKUP(U765,Store_Showcase!B2:H134,{6}, FALSE))</f>
      </c>
      <c r="AG765">
        <f>VLOOKUP(D765,Sku_Consolidated!A2:R948,18,FALSE)</f>
      </c>
      <c r="AH765">
        <f>VLOOKUP(D765,Sku_Consolidated!A2:S948,19,FALSE)</f>
      </c>
      <c r="AI765">
        <f>VLOOKUP(D765,Sku_Consolidated!A2:T948,20,FALSE)</f>
      </c>
    </row>
    <row r="766" spans="1:35" x14ac:dyDescent="0.25">
      <c r="A766">
        <v>2024</v>
      </c>
      <c r="B766" t="s">
        <v>30</v>
      </c>
      <c r="C766" t="s">
        <v>31</v>
      </c>
      <c r="D766">
        <v>21843</v>
      </c>
      <c r="E766" t="s">
        <v>1430</v>
      </c>
      <c r="F766" s="12" t="s">
        <v>155</v>
      </c>
      <c r="G766" s="12" t="s">
        <v>155</v>
      </c>
      <c r="H766" t="s">
        <v>10</v>
      </c>
      <c r="I766" s="13" t="s">
        <v>305</v>
      </c>
      <c r="J766" s="13">
        <f>IF(H766="EA", I766, 0)</f>
      </c>
      <c r="K766" s="13">
        <f>IF(H766="KG", I766, I766 * VLOOKUP(D766,Sku_Consolidated!A2:U948,21,FALSE))</f>
      </c>
      <c r="L766" s="14" t="s">
        <v>36</v>
      </c>
      <c r="M766">
        <v>88</v>
      </c>
      <c r="N766" s="14" t="s">
        <v>1431</v>
      </c>
      <c r="O766" s="14" t="s">
        <v>1432</v>
      </c>
      <c r="P766" s="14" t="s">
        <v>36</v>
      </c>
      <c r="Q766" s="14" t="s">
        <v>1432</v>
      </c>
      <c r="R766">
        <f>IF(IFERROR(VLOOKUP(U766,Store_Showcase!B2:H134,7, FALSE), TRUE)=TRUE, IF(IFERROR(VLOOKUP(U766,Store_SRP!B2:H103,7, FALSE), TRUE)=TRUE,VLOOKUP(U766,Store_VAM!B2:H271,7, FALSE),VLOOKUP(U766,Store_SRP!B2:H103,7, FALSE)), VLOOKUP(U766,Store_Showcase!B2:H134,7, FALSE))</f>
      </c>
      <c r="S766">
        <f>IF(IFERROR(VLOOKUP(U766,Store_Showcase!B2:K134,10, FALSE), TRUE)=TRUE, IF(IFERROR(VLOOKUP(U766,Store_SRP!B2:K103,10, FALSE), TRUE)=TRUE,VLOOKUP(U766,Store_VAM!B2:K271,10, FALSE),VLOOKUP(U766,Store_SRP!B2:K103,10, FALSE)), VLOOKUP(U766,Store_Showcase!B2:K134,10, FALSE))</f>
      </c>
      <c r="T766">
        <f>IF(VLOOKUP(D766,Sku_Consolidated!A2:S948,19,FALSE)="SHOWCASE", VLOOKUP(U766,Store_Showcase!B2:L134,11, FALSE), IF(VLOOKUP(D766,Sku_Consolidated!A2:S948,19,FALSE)="VAM",VLOOKUP(U766,Store_VAM!B2:L271,11, FALSE),VLOOKUP(U766,Store_SRP!B2:L103,11, FALSE)))</f>
      </c>
      <c r="U766" s="14">
        <v>2005</v>
      </c>
      <c r="V766">
        <f>IF(VLOOKUP(D766,Sku_Consolidated!A2:S948,19,FALSE)="SHOWCASE", VLOOKUP(U766,Store_Showcase!B2:C134,2, FALSE), IF(VLOOKUP(D766,Sku_Consolidated!A2:S948,19,FALSE)="VAM",VLOOKUP(U766,Store_VAM!B2:C271,2, FALSE),VLOOKUP(U766,Store_SRP!B2:C103,2, FALSE)))</f>
      </c>
      <c r="W766">
        <f>VLOOKUP(D766,Sku_Consolidated!A2:G948, 7, FALSE)</f>
      </c>
      <c r="X766">
        <f>VLOOKUP(D766,Sku_Consolidated!A2:K948, 11, FALSE)</f>
      </c>
      <c r="Y766">
        <f>VLOOKUP(D766,Sku_Consolidated!A2:H948, 8, FALSE)</f>
      </c>
      <c r="Z766">
        <f>VLOOKUP(D766,Sku_Consolidated!A2:I948, 9, FALSE)</f>
      </c>
      <c r="AA766" t="s">
        <v>41</v>
      </c>
      <c r="AB766">
        <f>VLOOKUP(D766,Sku_Consolidated!A2:E948, {5}, FALSE)</f>
      </c>
      <c r="AC766">
        <f>IF(VLOOKUP(D766,Sku_Consolidated!A2:S948,19,FALSE)="SHOWCASE", VLOOKUP(U766,Store_Showcase!B2:N134,13, FALSE), IF(VLOOKUP(D766,Sku_Consolidated!A2:S948,19,FALSE)="VAM",VLOOKUP(U766,Store_VAM!B2:N271,13, FALSE),VLOOKUP(U766,Store_SRP!B2:N103,13, FALSE)))</f>
      </c>
      <c r="AD766">
        <f>IF(IFERROR(AC766,TRUE)=TRUE, "-","OK")</f>
      </c>
      <c r="AE766">
        <f>IF(IFERROR(VLOOKUP(U766,Store_Showcase!B2:H134,{5}, FALSE), TRUE)=TRUE, IF(IFERROR(VLOOKUP(U766,Store_SRP!B2:H103,{5}, FALSE), TRUE)=TRUE,VLOOKUP(U766,Store_VAM!B2:H271,{5}, FALSE),VLOOKUP(U766,Store_SRP!B2:H103,{5}, FALSE)), VLOOKUP(U766,Store_Showcase!B2:H134,{5}, FALSE))</f>
      </c>
      <c r="AF766">
        <f>IF(IFERROR(VLOOKUP(U766,Store_Showcase!B2:H134,{6}, FALSE), TRUE)=TRUE, IF(IFERROR(VLOOKUP(U766,Store_SRP!B2:H103,{6}, FALSE), TRUE)=TRUE,VLOOKUP(U766,Store_VAM!B2:H271,{6}, FALSE),VLOOKUP(U766,Store_SRP!B2:H103,{6}, FALSE)), VLOOKUP(U766,Store_Showcase!B2:H134,{6}, FALSE))</f>
      </c>
      <c r="AG766">
        <f>VLOOKUP(D766,Sku_Consolidated!A2:R948,18,FALSE)</f>
      </c>
      <c r="AH766">
        <f>VLOOKUP(D766,Sku_Consolidated!A2:S948,19,FALSE)</f>
      </c>
      <c r="AI766">
        <f>VLOOKUP(D766,Sku_Consolidated!A2:T948,20,FALSE)</f>
      </c>
    </row>
    <row r="767" spans="1:35" x14ac:dyDescent="0.25">
      <c r="A767">
        <v>2024</v>
      </c>
      <c r="B767" t="s">
        <v>30</v>
      </c>
      <c r="C767" t="s">
        <v>31</v>
      </c>
      <c r="D767">
        <v>21844</v>
      </c>
      <c r="E767" t="s">
        <v>778</v>
      </c>
      <c r="F767" s="12" t="s">
        <v>155</v>
      </c>
      <c r="G767" s="12" t="s">
        <v>155</v>
      </c>
      <c r="H767" t="s">
        <v>10</v>
      </c>
      <c r="I767" s="13" t="s">
        <v>974</v>
      </c>
      <c r="J767" s="13">
        <f>IF(H767="EA", I767, 0)</f>
      </c>
      <c r="K767" s="13">
        <f>IF(H767="KG", I767, I767 * VLOOKUP(D767,Sku_Consolidated!A2:U948,21,FALSE))</f>
      </c>
      <c r="L767" s="14" t="s">
        <v>36</v>
      </c>
      <c r="M767">
        <v>88</v>
      </c>
      <c r="N767" s="14" t="s">
        <v>1433</v>
      </c>
      <c r="O767" s="14" t="s">
        <v>1434</v>
      </c>
      <c r="P767" s="14" t="s">
        <v>36</v>
      </c>
      <c r="Q767" s="14" t="s">
        <v>1434</v>
      </c>
      <c r="R767">
        <f>IF(IFERROR(VLOOKUP(U767,Store_Showcase!B2:H134,7, FALSE), TRUE)=TRUE, IF(IFERROR(VLOOKUP(U767,Store_SRP!B2:H103,7, FALSE), TRUE)=TRUE,VLOOKUP(U767,Store_VAM!B2:H271,7, FALSE),VLOOKUP(U767,Store_SRP!B2:H103,7, FALSE)), VLOOKUP(U767,Store_Showcase!B2:H134,7, FALSE))</f>
      </c>
      <c r="S767">
        <f>IF(IFERROR(VLOOKUP(U767,Store_Showcase!B2:K134,10, FALSE), TRUE)=TRUE, IF(IFERROR(VLOOKUP(U767,Store_SRP!B2:K103,10, FALSE), TRUE)=TRUE,VLOOKUP(U767,Store_VAM!B2:K271,10, FALSE),VLOOKUP(U767,Store_SRP!B2:K103,10, FALSE)), VLOOKUP(U767,Store_Showcase!B2:K134,10, FALSE))</f>
      </c>
      <c r="T767">
        <f>IF(VLOOKUP(D767,Sku_Consolidated!A2:S948,19,FALSE)="SHOWCASE", VLOOKUP(U767,Store_Showcase!B2:L134,11, FALSE), IF(VLOOKUP(D767,Sku_Consolidated!A2:S948,19,FALSE)="VAM",VLOOKUP(U767,Store_VAM!B2:L271,11, FALSE),VLOOKUP(U767,Store_SRP!B2:L103,11, FALSE)))</f>
      </c>
      <c r="U767" s="14">
        <v>2005</v>
      </c>
      <c r="V767">
        <f>IF(VLOOKUP(D767,Sku_Consolidated!A2:S948,19,FALSE)="SHOWCASE", VLOOKUP(U767,Store_Showcase!B2:C134,2, FALSE), IF(VLOOKUP(D767,Sku_Consolidated!A2:S948,19,FALSE)="VAM",VLOOKUP(U767,Store_VAM!B2:C271,2, FALSE),VLOOKUP(U767,Store_SRP!B2:C103,2, FALSE)))</f>
      </c>
      <c r="W767">
        <f>VLOOKUP(D767,Sku_Consolidated!A2:G948, 7, FALSE)</f>
      </c>
      <c r="X767">
        <f>VLOOKUP(D767,Sku_Consolidated!A2:K948, 11, FALSE)</f>
      </c>
      <c r="Y767">
        <f>VLOOKUP(D767,Sku_Consolidated!A2:H948, 8, FALSE)</f>
      </c>
      <c r="Z767">
        <f>VLOOKUP(D767,Sku_Consolidated!A2:I948, 9, FALSE)</f>
      </c>
      <c r="AA767" t="s">
        <v>41</v>
      </c>
      <c r="AB767">
        <f>VLOOKUP(D767,Sku_Consolidated!A2:E948, {5}, FALSE)</f>
      </c>
      <c r="AC767">
        <f>IF(VLOOKUP(D767,Sku_Consolidated!A2:S948,19,FALSE)="SHOWCASE", VLOOKUP(U767,Store_Showcase!B2:N134,13, FALSE), IF(VLOOKUP(D767,Sku_Consolidated!A2:S948,19,FALSE)="VAM",VLOOKUP(U767,Store_VAM!B2:N271,13, FALSE),VLOOKUP(U767,Store_SRP!B2:N103,13, FALSE)))</f>
      </c>
      <c r="AD767">
        <f>IF(IFERROR(AC767,TRUE)=TRUE, "-","OK")</f>
      </c>
      <c r="AE767">
        <f>IF(IFERROR(VLOOKUP(U767,Store_Showcase!B2:H134,{5}, FALSE), TRUE)=TRUE, IF(IFERROR(VLOOKUP(U767,Store_SRP!B2:H103,{5}, FALSE), TRUE)=TRUE,VLOOKUP(U767,Store_VAM!B2:H271,{5}, FALSE),VLOOKUP(U767,Store_SRP!B2:H103,{5}, FALSE)), VLOOKUP(U767,Store_Showcase!B2:H134,{5}, FALSE))</f>
      </c>
      <c r="AF767">
        <f>IF(IFERROR(VLOOKUP(U767,Store_Showcase!B2:H134,{6}, FALSE), TRUE)=TRUE, IF(IFERROR(VLOOKUP(U767,Store_SRP!B2:H103,{6}, FALSE), TRUE)=TRUE,VLOOKUP(U767,Store_VAM!B2:H271,{6}, FALSE),VLOOKUP(U767,Store_SRP!B2:H103,{6}, FALSE)), VLOOKUP(U767,Store_Showcase!B2:H134,{6}, FALSE))</f>
      </c>
      <c r="AG767">
        <f>VLOOKUP(D767,Sku_Consolidated!A2:R948,18,FALSE)</f>
      </c>
      <c r="AH767">
        <f>VLOOKUP(D767,Sku_Consolidated!A2:S948,19,FALSE)</f>
      </c>
      <c r="AI767">
        <f>VLOOKUP(D767,Sku_Consolidated!A2:T948,20,FALSE)</f>
      </c>
    </row>
    <row r="768" spans="1:35" x14ac:dyDescent="0.25">
      <c r="A768">
        <v>2024</v>
      </c>
      <c r="B768" t="s">
        <v>30</v>
      </c>
      <c r="C768" t="s">
        <v>31</v>
      </c>
      <c r="D768">
        <v>21845</v>
      </c>
      <c r="E768" t="s">
        <v>288</v>
      </c>
      <c r="F768" s="12" t="s">
        <v>155</v>
      </c>
      <c r="G768" s="12" t="s">
        <v>155</v>
      </c>
      <c r="H768" t="s">
        <v>10</v>
      </c>
      <c r="I768" s="13" t="s">
        <v>528</v>
      </c>
      <c r="J768" s="13">
        <f>IF(H768="EA", I768, 0)</f>
      </c>
      <c r="K768" s="13">
        <f>IF(H768="KG", I768, I768 * VLOOKUP(D768,Sku_Consolidated!A2:U948,21,FALSE))</f>
      </c>
      <c r="L768" s="14" t="s">
        <v>36</v>
      </c>
      <c r="M768">
        <v>88</v>
      </c>
      <c r="N768" s="14" t="s">
        <v>1435</v>
      </c>
      <c r="O768" s="14" t="s">
        <v>1436</v>
      </c>
      <c r="P768" s="14" t="s">
        <v>36</v>
      </c>
      <c r="Q768" s="14" t="s">
        <v>1436</v>
      </c>
      <c r="R768">
        <f>IF(IFERROR(VLOOKUP(U768,Store_Showcase!B2:H134,7, FALSE), TRUE)=TRUE, IF(IFERROR(VLOOKUP(U768,Store_SRP!B2:H103,7, FALSE), TRUE)=TRUE,VLOOKUP(U768,Store_VAM!B2:H271,7, FALSE),VLOOKUP(U768,Store_SRP!B2:H103,7, FALSE)), VLOOKUP(U768,Store_Showcase!B2:H134,7, FALSE))</f>
      </c>
      <c r="S768">
        <f>IF(IFERROR(VLOOKUP(U768,Store_Showcase!B2:K134,10, FALSE), TRUE)=TRUE, IF(IFERROR(VLOOKUP(U768,Store_SRP!B2:K103,10, FALSE), TRUE)=TRUE,VLOOKUP(U768,Store_VAM!B2:K271,10, FALSE),VLOOKUP(U768,Store_SRP!B2:K103,10, FALSE)), VLOOKUP(U768,Store_Showcase!B2:K134,10, FALSE))</f>
      </c>
      <c r="T768">
        <f>IF(VLOOKUP(D768,Sku_Consolidated!A2:S948,19,FALSE)="SHOWCASE", VLOOKUP(U768,Store_Showcase!B2:L134,11, FALSE), IF(VLOOKUP(D768,Sku_Consolidated!A2:S948,19,FALSE)="VAM",VLOOKUP(U768,Store_VAM!B2:L271,11, FALSE),VLOOKUP(U768,Store_SRP!B2:L103,11, FALSE)))</f>
      </c>
      <c r="U768" s="14">
        <v>2005</v>
      </c>
      <c r="V768">
        <f>IF(VLOOKUP(D768,Sku_Consolidated!A2:S948,19,FALSE)="SHOWCASE", VLOOKUP(U768,Store_Showcase!B2:C134,2, FALSE), IF(VLOOKUP(D768,Sku_Consolidated!A2:S948,19,FALSE)="VAM",VLOOKUP(U768,Store_VAM!B2:C271,2, FALSE),VLOOKUP(U768,Store_SRP!B2:C103,2, FALSE)))</f>
      </c>
      <c r="W768">
        <f>VLOOKUP(D768,Sku_Consolidated!A2:G948, 7, FALSE)</f>
      </c>
      <c r="X768">
        <f>VLOOKUP(D768,Sku_Consolidated!A2:K948, 11, FALSE)</f>
      </c>
      <c r="Y768">
        <f>VLOOKUP(D768,Sku_Consolidated!A2:H948, 8, FALSE)</f>
      </c>
      <c r="Z768">
        <f>VLOOKUP(D768,Sku_Consolidated!A2:I948, 9, FALSE)</f>
      </c>
      <c r="AA768" t="s">
        <v>41</v>
      </c>
      <c r="AB768">
        <f>VLOOKUP(D768,Sku_Consolidated!A2:E948, {5}, FALSE)</f>
      </c>
      <c r="AC768">
        <f>IF(VLOOKUP(D768,Sku_Consolidated!A2:S948,19,FALSE)="SHOWCASE", VLOOKUP(U768,Store_Showcase!B2:N134,13, FALSE), IF(VLOOKUP(D768,Sku_Consolidated!A2:S948,19,FALSE)="VAM",VLOOKUP(U768,Store_VAM!B2:N271,13, FALSE),VLOOKUP(U768,Store_SRP!B2:N103,13, FALSE)))</f>
      </c>
      <c r="AD768">
        <f>IF(IFERROR(AC768,TRUE)=TRUE, "-","OK")</f>
      </c>
      <c r="AE768">
        <f>IF(IFERROR(VLOOKUP(U768,Store_Showcase!B2:H134,{5}, FALSE), TRUE)=TRUE, IF(IFERROR(VLOOKUP(U768,Store_SRP!B2:H103,{5}, FALSE), TRUE)=TRUE,VLOOKUP(U768,Store_VAM!B2:H271,{5}, FALSE),VLOOKUP(U768,Store_SRP!B2:H103,{5}, FALSE)), VLOOKUP(U768,Store_Showcase!B2:H134,{5}, FALSE))</f>
      </c>
      <c r="AF768">
        <f>IF(IFERROR(VLOOKUP(U768,Store_Showcase!B2:H134,{6}, FALSE), TRUE)=TRUE, IF(IFERROR(VLOOKUP(U768,Store_SRP!B2:H103,{6}, FALSE), TRUE)=TRUE,VLOOKUP(U768,Store_VAM!B2:H271,{6}, FALSE),VLOOKUP(U768,Store_SRP!B2:H103,{6}, FALSE)), VLOOKUP(U768,Store_Showcase!B2:H134,{6}, FALSE))</f>
      </c>
      <c r="AG768">
        <f>VLOOKUP(D768,Sku_Consolidated!A2:R948,18,FALSE)</f>
      </c>
      <c r="AH768">
        <f>VLOOKUP(D768,Sku_Consolidated!A2:S948,19,FALSE)</f>
      </c>
      <c r="AI768">
        <f>VLOOKUP(D768,Sku_Consolidated!A2:T948,20,FALSE)</f>
      </c>
    </row>
    <row r="769" spans="1:35" x14ac:dyDescent="0.25">
      <c r="A769">
        <v>2024</v>
      </c>
      <c r="B769" t="s">
        <v>30</v>
      </c>
      <c r="C769" t="s">
        <v>31</v>
      </c>
      <c r="D769">
        <v>21846</v>
      </c>
      <c r="E769" t="s">
        <v>709</v>
      </c>
      <c r="F769" s="12" t="s">
        <v>155</v>
      </c>
      <c r="G769" s="12" t="s">
        <v>155</v>
      </c>
      <c r="H769" t="s">
        <v>10</v>
      </c>
      <c r="I769" s="13" t="s">
        <v>1437</v>
      </c>
      <c r="J769" s="13">
        <f>IF(H769="EA", I769, 0)</f>
      </c>
      <c r="K769" s="13">
        <f>IF(H769="KG", I769, I769 * VLOOKUP(D769,Sku_Consolidated!A2:U948,21,FALSE))</f>
      </c>
      <c r="L769" s="14" t="s">
        <v>36</v>
      </c>
      <c r="M769">
        <v>88</v>
      </c>
      <c r="N769" s="14" t="s">
        <v>1438</v>
      </c>
      <c r="O769" s="14" t="s">
        <v>1439</v>
      </c>
      <c r="P769" s="14" t="s">
        <v>36</v>
      </c>
      <c r="Q769" s="14" t="s">
        <v>1439</v>
      </c>
      <c r="R769">
        <f>IF(IFERROR(VLOOKUP(U769,Store_Showcase!B2:H134,7, FALSE), TRUE)=TRUE, IF(IFERROR(VLOOKUP(U769,Store_SRP!B2:H103,7, FALSE), TRUE)=TRUE,VLOOKUP(U769,Store_VAM!B2:H271,7, FALSE),VLOOKUP(U769,Store_SRP!B2:H103,7, FALSE)), VLOOKUP(U769,Store_Showcase!B2:H134,7, FALSE))</f>
      </c>
      <c r="S769">
        <f>IF(IFERROR(VLOOKUP(U769,Store_Showcase!B2:K134,10, FALSE), TRUE)=TRUE, IF(IFERROR(VLOOKUP(U769,Store_SRP!B2:K103,10, FALSE), TRUE)=TRUE,VLOOKUP(U769,Store_VAM!B2:K271,10, FALSE),VLOOKUP(U769,Store_SRP!B2:K103,10, FALSE)), VLOOKUP(U769,Store_Showcase!B2:K134,10, FALSE))</f>
      </c>
      <c r="T769">
        <f>IF(VLOOKUP(D769,Sku_Consolidated!A2:S948,19,FALSE)="SHOWCASE", VLOOKUP(U769,Store_Showcase!B2:L134,11, FALSE), IF(VLOOKUP(D769,Sku_Consolidated!A2:S948,19,FALSE)="VAM",VLOOKUP(U769,Store_VAM!B2:L271,11, FALSE),VLOOKUP(U769,Store_SRP!B2:L103,11, FALSE)))</f>
      </c>
      <c r="U769" s="14">
        <v>2005</v>
      </c>
      <c r="V769">
        <f>IF(VLOOKUP(D769,Sku_Consolidated!A2:S948,19,FALSE)="SHOWCASE", VLOOKUP(U769,Store_Showcase!B2:C134,2, FALSE), IF(VLOOKUP(D769,Sku_Consolidated!A2:S948,19,FALSE)="VAM",VLOOKUP(U769,Store_VAM!B2:C271,2, FALSE),VLOOKUP(U769,Store_SRP!B2:C103,2, FALSE)))</f>
      </c>
      <c r="W769">
        <f>VLOOKUP(D769,Sku_Consolidated!A2:G948, 7, FALSE)</f>
      </c>
      <c r="X769">
        <f>VLOOKUP(D769,Sku_Consolidated!A2:K948, 11, FALSE)</f>
      </c>
      <c r="Y769">
        <f>VLOOKUP(D769,Sku_Consolidated!A2:H948, 8, FALSE)</f>
      </c>
      <c r="Z769">
        <f>VLOOKUP(D769,Sku_Consolidated!A2:I948, 9, FALSE)</f>
      </c>
      <c r="AA769" t="s">
        <v>41</v>
      </c>
      <c r="AB769">
        <f>VLOOKUP(D769,Sku_Consolidated!A2:E948, {5}, FALSE)</f>
      </c>
      <c r="AC769">
        <f>IF(VLOOKUP(D769,Sku_Consolidated!A2:S948,19,FALSE)="SHOWCASE", VLOOKUP(U769,Store_Showcase!B2:N134,13, FALSE), IF(VLOOKUP(D769,Sku_Consolidated!A2:S948,19,FALSE)="VAM",VLOOKUP(U769,Store_VAM!B2:N271,13, FALSE),VLOOKUP(U769,Store_SRP!B2:N103,13, FALSE)))</f>
      </c>
      <c r="AD769">
        <f>IF(IFERROR(AC769,TRUE)=TRUE, "-","OK")</f>
      </c>
      <c r="AE769">
        <f>IF(IFERROR(VLOOKUP(U769,Store_Showcase!B2:H134,{5}, FALSE), TRUE)=TRUE, IF(IFERROR(VLOOKUP(U769,Store_SRP!B2:H103,{5}, FALSE), TRUE)=TRUE,VLOOKUP(U769,Store_VAM!B2:H271,{5}, FALSE),VLOOKUP(U769,Store_SRP!B2:H103,{5}, FALSE)), VLOOKUP(U769,Store_Showcase!B2:H134,{5}, FALSE))</f>
      </c>
      <c r="AF769">
        <f>IF(IFERROR(VLOOKUP(U769,Store_Showcase!B2:H134,{6}, FALSE), TRUE)=TRUE, IF(IFERROR(VLOOKUP(U769,Store_SRP!B2:H103,{6}, FALSE), TRUE)=TRUE,VLOOKUP(U769,Store_VAM!B2:H271,{6}, FALSE),VLOOKUP(U769,Store_SRP!B2:H103,{6}, FALSE)), VLOOKUP(U769,Store_Showcase!B2:H134,{6}, FALSE))</f>
      </c>
      <c r="AG769">
        <f>VLOOKUP(D769,Sku_Consolidated!A2:R948,18,FALSE)</f>
      </c>
      <c r="AH769">
        <f>VLOOKUP(D769,Sku_Consolidated!A2:S948,19,FALSE)</f>
      </c>
      <c r="AI769">
        <f>VLOOKUP(D769,Sku_Consolidated!A2:T948,20,FALSE)</f>
      </c>
    </row>
    <row r="770" spans="1:35" x14ac:dyDescent="0.25">
      <c r="A770">
        <v>2024</v>
      </c>
      <c r="B770" t="s">
        <v>30</v>
      </c>
      <c r="C770" t="s">
        <v>31</v>
      </c>
      <c r="D770">
        <v>21859</v>
      </c>
      <c r="E770" t="s">
        <v>295</v>
      </c>
      <c r="F770" s="12" t="s">
        <v>155</v>
      </c>
      <c r="G770" s="12" t="s">
        <v>155</v>
      </c>
      <c r="H770" t="s">
        <v>10</v>
      </c>
      <c r="I770" s="13" t="s">
        <v>1364</v>
      </c>
      <c r="J770" s="13">
        <f>IF(H770="EA", I770, 0)</f>
      </c>
      <c r="K770" s="13">
        <f>IF(H770="KG", I770, I770 * VLOOKUP(D770,Sku_Consolidated!A2:U948,21,FALSE))</f>
      </c>
      <c r="L770" s="14" t="s">
        <v>36</v>
      </c>
      <c r="M770">
        <v>88</v>
      </c>
      <c r="N770" s="14" t="s">
        <v>1440</v>
      </c>
      <c r="O770" s="14" t="s">
        <v>1441</v>
      </c>
      <c r="P770" s="14" t="s">
        <v>36</v>
      </c>
      <c r="Q770" s="14" t="s">
        <v>1441</v>
      </c>
      <c r="R770">
        <f>IF(IFERROR(VLOOKUP(U770,Store_Showcase!B2:H134,7, FALSE), TRUE)=TRUE, IF(IFERROR(VLOOKUP(U770,Store_SRP!B2:H103,7, FALSE), TRUE)=TRUE,VLOOKUP(U770,Store_VAM!B2:H271,7, FALSE),VLOOKUP(U770,Store_SRP!B2:H103,7, FALSE)), VLOOKUP(U770,Store_Showcase!B2:H134,7, FALSE))</f>
      </c>
      <c r="S770">
        <f>IF(IFERROR(VLOOKUP(U770,Store_Showcase!B2:K134,10, FALSE), TRUE)=TRUE, IF(IFERROR(VLOOKUP(U770,Store_SRP!B2:K103,10, FALSE), TRUE)=TRUE,VLOOKUP(U770,Store_VAM!B2:K271,10, FALSE),VLOOKUP(U770,Store_SRP!B2:K103,10, FALSE)), VLOOKUP(U770,Store_Showcase!B2:K134,10, FALSE))</f>
      </c>
      <c r="T770">
        <f>IF(VLOOKUP(D770,Sku_Consolidated!A2:S948,19,FALSE)="SHOWCASE", VLOOKUP(U770,Store_Showcase!B2:L134,11, FALSE), IF(VLOOKUP(D770,Sku_Consolidated!A2:S948,19,FALSE)="VAM",VLOOKUP(U770,Store_VAM!B2:L271,11, FALSE),VLOOKUP(U770,Store_SRP!B2:L103,11, FALSE)))</f>
      </c>
      <c r="U770" s="14">
        <v>2005</v>
      </c>
      <c r="V770">
        <f>IF(VLOOKUP(D770,Sku_Consolidated!A2:S948,19,FALSE)="SHOWCASE", VLOOKUP(U770,Store_Showcase!B2:C134,2, FALSE), IF(VLOOKUP(D770,Sku_Consolidated!A2:S948,19,FALSE)="VAM",VLOOKUP(U770,Store_VAM!B2:C271,2, FALSE),VLOOKUP(U770,Store_SRP!B2:C103,2, FALSE)))</f>
      </c>
      <c r="W770">
        <f>VLOOKUP(D770,Sku_Consolidated!A2:G948, 7, FALSE)</f>
      </c>
      <c r="X770">
        <f>VLOOKUP(D770,Sku_Consolidated!A2:K948, 11, FALSE)</f>
      </c>
      <c r="Y770">
        <f>VLOOKUP(D770,Sku_Consolidated!A2:H948, 8, FALSE)</f>
      </c>
      <c r="Z770">
        <f>VLOOKUP(D770,Sku_Consolidated!A2:I948, 9, FALSE)</f>
      </c>
      <c r="AA770" t="s">
        <v>41</v>
      </c>
      <c r="AB770">
        <f>VLOOKUP(D770,Sku_Consolidated!A2:E948, {5}, FALSE)</f>
      </c>
      <c r="AC770">
        <f>IF(VLOOKUP(D770,Sku_Consolidated!A2:S948,19,FALSE)="SHOWCASE", VLOOKUP(U770,Store_Showcase!B2:N134,13, FALSE), IF(VLOOKUP(D770,Sku_Consolidated!A2:S948,19,FALSE)="VAM",VLOOKUP(U770,Store_VAM!B2:N271,13, FALSE),VLOOKUP(U770,Store_SRP!B2:N103,13, FALSE)))</f>
      </c>
      <c r="AD770">
        <f>IF(IFERROR(AC770,TRUE)=TRUE, "-","OK")</f>
      </c>
      <c r="AE770">
        <f>IF(IFERROR(VLOOKUP(U770,Store_Showcase!B2:H134,{5}, FALSE), TRUE)=TRUE, IF(IFERROR(VLOOKUP(U770,Store_SRP!B2:H103,{5}, FALSE), TRUE)=TRUE,VLOOKUP(U770,Store_VAM!B2:H271,{5}, FALSE),VLOOKUP(U770,Store_SRP!B2:H103,{5}, FALSE)), VLOOKUP(U770,Store_Showcase!B2:H134,{5}, FALSE))</f>
      </c>
      <c r="AF770">
        <f>IF(IFERROR(VLOOKUP(U770,Store_Showcase!B2:H134,{6}, FALSE), TRUE)=TRUE, IF(IFERROR(VLOOKUP(U770,Store_SRP!B2:H103,{6}, FALSE), TRUE)=TRUE,VLOOKUP(U770,Store_VAM!B2:H271,{6}, FALSE),VLOOKUP(U770,Store_SRP!B2:H103,{6}, FALSE)), VLOOKUP(U770,Store_Showcase!B2:H134,{6}, FALSE))</f>
      </c>
      <c r="AG770">
        <f>VLOOKUP(D770,Sku_Consolidated!A2:R948,18,FALSE)</f>
      </c>
      <c r="AH770">
        <f>VLOOKUP(D770,Sku_Consolidated!A2:S948,19,FALSE)</f>
      </c>
      <c r="AI770">
        <f>VLOOKUP(D770,Sku_Consolidated!A2:T948,20,FALSE)</f>
      </c>
    </row>
    <row r="771" spans="1:35" x14ac:dyDescent="0.25">
      <c r="A771">
        <v>2024</v>
      </c>
      <c r="B771" t="s">
        <v>30</v>
      </c>
      <c r="C771" t="s">
        <v>31</v>
      </c>
      <c r="D771">
        <v>21866</v>
      </c>
      <c r="E771" t="s">
        <v>240</v>
      </c>
      <c r="F771" s="12" t="s">
        <v>155</v>
      </c>
      <c r="G771" s="12" t="s">
        <v>155</v>
      </c>
      <c r="H771" t="s">
        <v>10</v>
      </c>
      <c r="I771" s="13" t="s">
        <v>473</v>
      </c>
      <c r="J771" s="13">
        <f>IF(H771="EA", I771, 0)</f>
      </c>
      <c r="K771" s="13">
        <f>IF(H771="KG", I771, I771 * VLOOKUP(D771,Sku_Consolidated!A2:U948,21,FALSE))</f>
      </c>
      <c r="L771" s="14" t="s">
        <v>36</v>
      </c>
      <c r="M771">
        <v>88</v>
      </c>
      <c r="N771" s="14" t="s">
        <v>1442</v>
      </c>
      <c r="O771" s="14" t="s">
        <v>1443</v>
      </c>
      <c r="P771" s="14" t="s">
        <v>36</v>
      </c>
      <c r="Q771" s="14" t="s">
        <v>1443</v>
      </c>
      <c r="R771">
        <f>IF(IFERROR(VLOOKUP(U771,Store_Showcase!B2:H134,7, FALSE), TRUE)=TRUE, IF(IFERROR(VLOOKUP(U771,Store_SRP!B2:H103,7, FALSE), TRUE)=TRUE,VLOOKUP(U771,Store_VAM!B2:H271,7, FALSE),VLOOKUP(U771,Store_SRP!B2:H103,7, FALSE)), VLOOKUP(U771,Store_Showcase!B2:H134,7, FALSE))</f>
      </c>
      <c r="S771">
        <f>IF(IFERROR(VLOOKUP(U771,Store_Showcase!B2:K134,10, FALSE), TRUE)=TRUE, IF(IFERROR(VLOOKUP(U771,Store_SRP!B2:K103,10, FALSE), TRUE)=TRUE,VLOOKUP(U771,Store_VAM!B2:K271,10, FALSE),VLOOKUP(U771,Store_SRP!B2:K103,10, FALSE)), VLOOKUP(U771,Store_Showcase!B2:K134,10, FALSE))</f>
      </c>
      <c r="T771">
        <f>IF(VLOOKUP(D771,Sku_Consolidated!A2:S948,19,FALSE)="SHOWCASE", VLOOKUP(U771,Store_Showcase!B2:L134,11, FALSE), IF(VLOOKUP(D771,Sku_Consolidated!A2:S948,19,FALSE)="VAM",VLOOKUP(U771,Store_VAM!B2:L271,11, FALSE),VLOOKUP(U771,Store_SRP!B2:L103,11, FALSE)))</f>
      </c>
      <c r="U771" s="14">
        <v>2005</v>
      </c>
      <c r="V771">
        <f>IF(VLOOKUP(D771,Sku_Consolidated!A2:S948,19,FALSE)="SHOWCASE", VLOOKUP(U771,Store_Showcase!B2:C134,2, FALSE), IF(VLOOKUP(D771,Sku_Consolidated!A2:S948,19,FALSE)="VAM",VLOOKUP(U771,Store_VAM!B2:C271,2, FALSE),VLOOKUP(U771,Store_SRP!B2:C103,2, FALSE)))</f>
      </c>
      <c r="W771">
        <f>VLOOKUP(D771,Sku_Consolidated!A2:G948, 7, FALSE)</f>
      </c>
      <c r="X771">
        <f>VLOOKUP(D771,Sku_Consolidated!A2:K948, 11, FALSE)</f>
      </c>
      <c r="Y771">
        <f>VLOOKUP(D771,Sku_Consolidated!A2:H948, 8, FALSE)</f>
      </c>
      <c r="Z771">
        <f>VLOOKUP(D771,Sku_Consolidated!A2:I948, 9, FALSE)</f>
      </c>
      <c r="AA771" t="s">
        <v>41</v>
      </c>
      <c r="AB771">
        <f>VLOOKUP(D771,Sku_Consolidated!A2:E948, {5}, FALSE)</f>
      </c>
      <c r="AC771">
        <f>IF(VLOOKUP(D771,Sku_Consolidated!A2:S948,19,FALSE)="SHOWCASE", VLOOKUP(U771,Store_Showcase!B2:N134,13, FALSE), IF(VLOOKUP(D771,Sku_Consolidated!A2:S948,19,FALSE)="VAM",VLOOKUP(U771,Store_VAM!B2:N271,13, FALSE),VLOOKUP(U771,Store_SRP!B2:N103,13, FALSE)))</f>
      </c>
      <c r="AD771">
        <f>IF(IFERROR(AC771,TRUE)=TRUE, "-","OK")</f>
      </c>
      <c r="AE771">
        <f>IF(IFERROR(VLOOKUP(U771,Store_Showcase!B2:H134,{5}, FALSE), TRUE)=TRUE, IF(IFERROR(VLOOKUP(U771,Store_SRP!B2:H103,{5}, FALSE), TRUE)=TRUE,VLOOKUP(U771,Store_VAM!B2:H271,{5}, FALSE),VLOOKUP(U771,Store_SRP!B2:H103,{5}, FALSE)), VLOOKUP(U771,Store_Showcase!B2:H134,{5}, FALSE))</f>
      </c>
      <c r="AF771">
        <f>IF(IFERROR(VLOOKUP(U771,Store_Showcase!B2:H134,{6}, FALSE), TRUE)=TRUE, IF(IFERROR(VLOOKUP(U771,Store_SRP!B2:H103,{6}, FALSE), TRUE)=TRUE,VLOOKUP(U771,Store_VAM!B2:H271,{6}, FALSE),VLOOKUP(U771,Store_SRP!B2:H103,{6}, FALSE)), VLOOKUP(U771,Store_Showcase!B2:H134,{6}, FALSE))</f>
      </c>
      <c r="AG771">
        <f>VLOOKUP(D771,Sku_Consolidated!A2:R948,18,FALSE)</f>
      </c>
      <c r="AH771">
        <f>VLOOKUP(D771,Sku_Consolidated!A2:S948,19,FALSE)</f>
      </c>
      <c r="AI771">
        <f>VLOOKUP(D771,Sku_Consolidated!A2:T948,20,FALSE)</f>
      </c>
    </row>
    <row r="772" spans="1:35" x14ac:dyDescent="0.25">
      <c r="A772">
        <v>2024</v>
      </c>
      <c r="B772" t="s">
        <v>30</v>
      </c>
      <c r="C772" t="s">
        <v>31</v>
      </c>
      <c r="D772">
        <v>21893</v>
      </c>
      <c r="E772" t="s">
        <v>1402</v>
      </c>
      <c r="F772" s="12" t="s">
        <v>155</v>
      </c>
      <c r="G772" s="12" t="s">
        <v>155</v>
      </c>
      <c r="H772" t="s">
        <v>10</v>
      </c>
      <c r="I772" s="13" t="s">
        <v>483</v>
      </c>
      <c r="J772" s="13">
        <f>IF(H772="EA", I772, 0)</f>
      </c>
      <c r="K772" s="13">
        <f>IF(H772="KG", I772, I772 * VLOOKUP(D772,Sku_Consolidated!A2:U948,21,FALSE))</f>
      </c>
      <c r="L772" s="14" t="s">
        <v>36</v>
      </c>
      <c r="M772">
        <v>88</v>
      </c>
      <c r="N772" s="14" t="s">
        <v>1444</v>
      </c>
      <c r="O772" s="14" t="s">
        <v>1445</v>
      </c>
      <c r="P772" s="14" t="s">
        <v>36</v>
      </c>
      <c r="Q772" s="14" t="s">
        <v>1445</v>
      </c>
      <c r="R772">
        <f>IF(IFERROR(VLOOKUP(U772,Store_Showcase!B2:H134,7, FALSE), TRUE)=TRUE, IF(IFERROR(VLOOKUP(U772,Store_SRP!B2:H103,7, FALSE), TRUE)=TRUE,VLOOKUP(U772,Store_VAM!B2:H271,7, FALSE),VLOOKUP(U772,Store_SRP!B2:H103,7, FALSE)), VLOOKUP(U772,Store_Showcase!B2:H134,7, FALSE))</f>
      </c>
      <c r="S772">
        <f>IF(IFERROR(VLOOKUP(U772,Store_Showcase!B2:K134,10, FALSE), TRUE)=TRUE, IF(IFERROR(VLOOKUP(U772,Store_SRP!B2:K103,10, FALSE), TRUE)=TRUE,VLOOKUP(U772,Store_VAM!B2:K271,10, FALSE),VLOOKUP(U772,Store_SRP!B2:K103,10, FALSE)), VLOOKUP(U772,Store_Showcase!B2:K134,10, FALSE))</f>
      </c>
      <c r="T772">
        <f>IF(VLOOKUP(D772,Sku_Consolidated!A2:S948,19,FALSE)="SHOWCASE", VLOOKUP(U772,Store_Showcase!B2:L134,11, FALSE), IF(VLOOKUP(D772,Sku_Consolidated!A2:S948,19,FALSE)="VAM",VLOOKUP(U772,Store_VAM!B2:L271,11, FALSE),VLOOKUP(U772,Store_SRP!B2:L103,11, FALSE)))</f>
      </c>
      <c r="U772" s="14">
        <v>2005</v>
      </c>
      <c r="V772">
        <f>IF(VLOOKUP(D772,Sku_Consolidated!A2:S948,19,FALSE)="SHOWCASE", VLOOKUP(U772,Store_Showcase!B2:C134,2, FALSE), IF(VLOOKUP(D772,Sku_Consolidated!A2:S948,19,FALSE)="VAM",VLOOKUP(U772,Store_VAM!B2:C271,2, FALSE),VLOOKUP(U772,Store_SRP!B2:C103,2, FALSE)))</f>
      </c>
      <c r="W772">
        <f>VLOOKUP(D772,Sku_Consolidated!A2:G948, 7, FALSE)</f>
      </c>
      <c r="X772">
        <f>VLOOKUP(D772,Sku_Consolidated!A2:K948, 11, FALSE)</f>
      </c>
      <c r="Y772">
        <f>VLOOKUP(D772,Sku_Consolidated!A2:H948, 8, FALSE)</f>
      </c>
      <c r="Z772">
        <f>VLOOKUP(D772,Sku_Consolidated!A2:I948, 9, FALSE)</f>
      </c>
      <c r="AA772" t="s">
        <v>41</v>
      </c>
      <c r="AB772">
        <f>VLOOKUP(D772,Sku_Consolidated!A2:E948, {5}, FALSE)</f>
      </c>
      <c r="AC772">
        <f>IF(VLOOKUP(D772,Sku_Consolidated!A2:S948,19,FALSE)="SHOWCASE", VLOOKUP(U772,Store_Showcase!B2:N134,13, FALSE), IF(VLOOKUP(D772,Sku_Consolidated!A2:S948,19,FALSE)="VAM",VLOOKUP(U772,Store_VAM!B2:N271,13, FALSE),VLOOKUP(U772,Store_SRP!B2:N103,13, FALSE)))</f>
      </c>
      <c r="AD772">
        <f>IF(IFERROR(AC772,TRUE)=TRUE, "-","OK")</f>
      </c>
      <c r="AE772">
        <f>IF(IFERROR(VLOOKUP(U772,Store_Showcase!B2:H134,{5}, FALSE), TRUE)=TRUE, IF(IFERROR(VLOOKUP(U772,Store_SRP!B2:H103,{5}, FALSE), TRUE)=TRUE,VLOOKUP(U772,Store_VAM!B2:H271,{5}, FALSE),VLOOKUP(U772,Store_SRP!B2:H103,{5}, FALSE)), VLOOKUP(U772,Store_Showcase!B2:H134,{5}, FALSE))</f>
      </c>
      <c r="AF772">
        <f>IF(IFERROR(VLOOKUP(U772,Store_Showcase!B2:H134,{6}, FALSE), TRUE)=TRUE, IF(IFERROR(VLOOKUP(U772,Store_SRP!B2:H103,{6}, FALSE), TRUE)=TRUE,VLOOKUP(U772,Store_VAM!B2:H271,{6}, FALSE),VLOOKUP(U772,Store_SRP!B2:H103,{6}, FALSE)), VLOOKUP(U772,Store_Showcase!B2:H134,{6}, FALSE))</f>
      </c>
      <c r="AG772">
        <f>VLOOKUP(D772,Sku_Consolidated!A2:R948,18,FALSE)</f>
      </c>
      <c r="AH772">
        <f>VLOOKUP(D772,Sku_Consolidated!A2:S948,19,FALSE)</f>
      </c>
      <c r="AI772">
        <f>VLOOKUP(D772,Sku_Consolidated!A2:T948,20,FALSE)</f>
      </c>
    </row>
    <row r="773" spans="1:35" x14ac:dyDescent="0.25">
      <c r="A773">
        <v>2024</v>
      </c>
      <c r="B773" t="s">
        <v>30</v>
      </c>
      <c r="C773" t="s">
        <v>31</v>
      </c>
      <c r="D773">
        <v>22836</v>
      </c>
      <c r="E773" t="s">
        <v>1446</v>
      </c>
      <c r="F773" s="12" t="s">
        <v>155</v>
      </c>
      <c r="G773" s="12" t="s">
        <v>155</v>
      </c>
      <c r="H773" t="s">
        <v>10</v>
      </c>
      <c r="I773" s="13" t="s">
        <v>431</v>
      </c>
      <c r="J773" s="13">
        <f>IF(H773="EA", I773, 0)</f>
      </c>
      <c r="K773" s="13">
        <f>IF(H773="KG", I773, I773 * VLOOKUP(D773,Sku_Consolidated!A2:U948,21,FALSE))</f>
      </c>
      <c r="L773" s="14" t="s">
        <v>36</v>
      </c>
      <c r="M773">
        <v>88</v>
      </c>
      <c r="N773" s="14" t="s">
        <v>1447</v>
      </c>
      <c r="O773" s="14" t="s">
        <v>1448</v>
      </c>
      <c r="P773" s="14" t="s">
        <v>36</v>
      </c>
      <c r="Q773" s="14" t="s">
        <v>1448</v>
      </c>
      <c r="R773">
        <f>IF(IFERROR(VLOOKUP(U773,Store_Showcase!B2:H134,7, FALSE), TRUE)=TRUE, IF(IFERROR(VLOOKUP(U773,Store_SRP!B2:H103,7, FALSE), TRUE)=TRUE,VLOOKUP(U773,Store_VAM!B2:H271,7, FALSE),VLOOKUP(U773,Store_SRP!B2:H103,7, FALSE)), VLOOKUP(U773,Store_Showcase!B2:H134,7, FALSE))</f>
      </c>
      <c r="S773">
        <f>IF(IFERROR(VLOOKUP(U773,Store_Showcase!B2:K134,10, FALSE), TRUE)=TRUE, IF(IFERROR(VLOOKUP(U773,Store_SRP!B2:K103,10, FALSE), TRUE)=TRUE,VLOOKUP(U773,Store_VAM!B2:K271,10, FALSE),VLOOKUP(U773,Store_SRP!B2:K103,10, FALSE)), VLOOKUP(U773,Store_Showcase!B2:K134,10, FALSE))</f>
      </c>
      <c r="T773">
        <f>IF(VLOOKUP(D773,Sku_Consolidated!A2:S948,19,FALSE)="SHOWCASE", VLOOKUP(U773,Store_Showcase!B2:L134,11, FALSE), IF(VLOOKUP(D773,Sku_Consolidated!A2:S948,19,FALSE)="VAM",VLOOKUP(U773,Store_VAM!B2:L271,11, FALSE),VLOOKUP(U773,Store_SRP!B2:L103,11, FALSE)))</f>
      </c>
      <c r="U773" s="14">
        <v>2005</v>
      </c>
      <c r="V773">
        <f>IF(VLOOKUP(D773,Sku_Consolidated!A2:S948,19,FALSE)="SHOWCASE", VLOOKUP(U773,Store_Showcase!B2:C134,2, FALSE), IF(VLOOKUP(D773,Sku_Consolidated!A2:S948,19,FALSE)="VAM",VLOOKUP(U773,Store_VAM!B2:C271,2, FALSE),VLOOKUP(U773,Store_SRP!B2:C103,2, FALSE)))</f>
      </c>
      <c r="W773">
        <f>VLOOKUP(D773,Sku_Consolidated!A2:G948, 7, FALSE)</f>
      </c>
      <c r="X773">
        <f>VLOOKUP(D773,Sku_Consolidated!A2:K948, 11, FALSE)</f>
      </c>
      <c r="Y773">
        <f>VLOOKUP(D773,Sku_Consolidated!A2:H948, 8, FALSE)</f>
      </c>
      <c r="Z773">
        <f>VLOOKUP(D773,Sku_Consolidated!A2:I948, 9, FALSE)</f>
      </c>
      <c r="AA773" t="s">
        <v>41</v>
      </c>
      <c r="AB773">
        <f>VLOOKUP(D773,Sku_Consolidated!A2:E948, {5}, FALSE)</f>
      </c>
      <c r="AC773">
        <f>IF(VLOOKUP(D773,Sku_Consolidated!A2:S948,19,FALSE)="SHOWCASE", VLOOKUP(U773,Store_Showcase!B2:N134,13, FALSE), IF(VLOOKUP(D773,Sku_Consolidated!A2:S948,19,FALSE)="VAM",VLOOKUP(U773,Store_VAM!B2:N271,13, FALSE),VLOOKUP(U773,Store_SRP!B2:N103,13, FALSE)))</f>
      </c>
      <c r="AD773">
        <f>IF(IFERROR(AC773,TRUE)=TRUE, "-","OK")</f>
      </c>
      <c r="AE773">
        <f>IF(IFERROR(VLOOKUP(U773,Store_Showcase!B2:H134,{5}, FALSE), TRUE)=TRUE, IF(IFERROR(VLOOKUP(U773,Store_SRP!B2:H103,{5}, FALSE), TRUE)=TRUE,VLOOKUP(U773,Store_VAM!B2:H271,{5}, FALSE),VLOOKUP(U773,Store_SRP!B2:H103,{5}, FALSE)), VLOOKUP(U773,Store_Showcase!B2:H134,{5}, FALSE))</f>
      </c>
      <c r="AF773">
        <f>IF(IFERROR(VLOOKUP(U773,Store_Showcase!B2:H134,{6}, FALSE), TRUE)=TRUE, IF(IFERROR(VLOOKUP(U773,Store_SRP!B2:H103,{6}, FALSE), TRUE)=TRUE,VLOOKUP(U773,Store_VAM!B2:H271,{6}, FALSE),VLOOKUP(U773,Store_SRP!B2:H103,{6}, FALSE)), VLOOKUP(U773,Store_Showcase!B2:H134,{6}, FALSE))</f>
      </c>
      <c r="AG773">
        <f>VLOOKUP(D773,Sku_Consolidated!A2:R948,18,FALSE)</f>
      </c>
      <c r="AH773">
        <f>VLOOKUP(D773,Sku_Consolidated!A2:S948,19,FALSE)</f>
      </c>
      <c r="AI773">
        <f>VLOOKUP(D773,Sku_Consolidated!A2:T948,20,FALSE)</f>
      </c>
    </row>
    <row r="774" spans="1:35" x14ac:dyDescent="0.25">
      <c r="A774">
        <v>2024</v>
      </c>
      <c r="B774" t="s">
        <v>30</v>
      </c>
      <c r="C774" t="s">
        <v>31</v>
      </c>
      <c r="D774">
        <v>22839</v>
      </c>
      <c r="E774" t="s">
        <v>1406</v>
      </c>
      <c r="F774" s="12" t="s">
        <v>155</v>
      </c>
      <c r="G774" s="12" t="s">
        <v>155</v>
      </c>
      <c r="H774" t="s">
        <v>10</v>
      </c>
      <c r="I774" s="13" t="s">
        <v>536</v>
      </c>
      <c r="J774" s="13">
        <f>IF(H774="EA", I774, 0)</f>
      </c>
      <c r="K774" s="13">
        <f>IF(H774="KG", I774, I774 * VLOOKUP(D774,Sku_Consolidated!A2:U948,21,FALSE))</f>
      </c>
      <c r="L774" s="14" t="s">
        <v>36</v>
      </c>
      <c r="M774">
        <v>88</v>
      </c>
      <c r="N774" s="14" t="s">
        <v>1449</v>
      </c>
      <c r="O774" s="14" t="s">
        <v>1450</v>
      </c>
      <c r="P774" s="14" t="s">
        <v>36</v>
      </c>
      <c r="Q774" s="14" t="s">
        <v>1450</v>
      </c>
      <c r="R774">
        <f>IF(IFERROR(VLOOKUP(U774,Store_Showcase!B2:H134,7, FALSE), TRUE)=TRUE, IF(IFERROR(VLOOKUP(U774,Store_SRP!B2:H103,7, FALSE), TRUE)=TRUE,VLOOKUP(U774,Store_VAM!B2:H271,7, FALSE),VLOOKUP(U774,Store_SRP!B2:H103,7, FALSE)), VLOOKUP(U774,Store_Showcase!B2:H134,7, FALSE))</f>
      </c>
      <c r="S774">
        <f>IF(IFERROR(VLOOKUP(U774,Store_Showcase!B2:K134,10, FALSE), TRUE)=TRUE, IF(IFERROR(VLOOKUP(U774,Store_SRP!B2:K103,10, FALSE), TRUE)=TRUE,VLOOKUP(U774,Store_VAM!B2:K271,10, FALSE),VLOOKUP(U774,Store_SRP!B2:K103,10, FALSE)), VLOOKUP(U774,Store_Showcase!B2:K134,10, FALSE))</f>
      </c>
      <c r="T774">
        <f>IF(VLOOKUP(D774,Sku_Consolidated!A2:S948,19,FALSE)="SHOWCASE", VLOOKUP(U774,Store_Showcase!B2:L134,11, FALSE), IF(VLOOKUP(D774,Sku_Consolidated!A2:S948,19,FALSE)="VAM",VLOOKUP(U774,Store_VAM!B2:L271,11, FALSE),VLOOKUP(U774,Store_SRP!B2:L103,11, FALSE)))</f>
      </c>
      <c r="U774" s="14">
        <v>2005</v>
      </c>
      <c r="V774">
        <f>IF(VLOOKUP(D774,Sku_Consolidated!A2:S948,19,FALSE)="SHOWCASE", VLOOKUP(U774,Store_Showcase!B2:C134,2, FALSE), IF(VLOOKUP(D774,Sku_Consolidated!A2:S948,19,FALSE)="VAM",VLOOKUP(U774,Store_VAM!B2:C271,2, FALSE),VLOOKUP(U774,Store_SRP!B2:C103,2, FALSE)))</f>
      </c>
      <c r="W774">
        <f>VLOOKUP(D774,Sku_Consolidated!A2:G948, 7, FALSE)</f>
      </c>
      <c r="X774">
        <f>VLOOKUP(D774,Sku_Consolidated!A2:K948, 11, FALSE)</f>
      </c>
      <c r="Y774">
        <f>VLOOKUP(D774,Sku_Consolidated!A2:H948, 8, FALSE)</f>
      </c>
      <c r="Z774">
        <f>VLOOKUP(D774,Sku_Consolidated!A2:I948, 9, FALSE)</f>
      </c>
      <c r="AA774" t="s">
        <v>41</v>
      </c>
      <c r="AB774">
        <f>VLOOKUP(D774,Sku_Consolidated!A2:E948, {5}, FALSE)</f>
      </c>
      <c r="AC774">
        <f>IF(VLOOKUP(D774,Sku_Consolidated!A2:S948,19,FALSE)="SHOWCASE", VLOOKUP(U774,Store_Showcase!B2:N134,13, FALSE), IF(VLOOKUP(D774,Sku_Consolidated!A2:S948,19,FALSE)="VAM",VLOOKUP(U774,Store_VAM!B2:N271,13, FALSE),VLOOKUP(U774,Store_SRP!B2:N103,13, FALSE)))</f>
      </c>
      <c r="AD774">
        <f>IF(IFERROR(AC774,TRUE)=TRUE, "-","OK")</f>
      </c>
      <c r="AE774">
        <f>IF(IFERROR(VLOOKUP(U774,Store_Showcase!B2:H134,{5}, FALSE), TRUE)=TRUE, IF(IFERROR(VLOOKUP(U774,Store_SRP!B2:H103,{5}, FALSE), TRUE)=TRUE,VLOOKUP(U774,Store_VAM!B2:H271,{5}, FALSE),VLOOKUP(U774,Store_SRP!B2:H103,{5}, FALSE)), VLOOKUP(U774,Store_Showcase!B2:H134,{5}, FALSE))</f>
      </c>
      <c r="AF774">
        <f>IF(IFERROR(VLOOKUP(U774,Store_Showcase!B2:H134,{6}, FALSE), TRUE)=TRUE, IF(IFERROR(VLOOKUP(U774,Store_SRP!B2:H103,{6}, FALSE), TRUE)=TRUE,VLOOKUP(U774,Store_VAM!B2:H271,{6}, FALSE),VLOOKUP(U774,Store_SRP!B2:H103,{6}, FALSE)), VLOOKUP(U774,Store_Showcase!B2:H134,{6}, FALSE))</f>
      </c>
      <c r="AG774">
        <f>VLOOKUP(D774,Sku_Consolidated!A2:R948,18,FALSE)</f>
      </c>
      <c r="AH774">
        <f>VLOOKUP(D774,Sku_Consolidated!A2:S948,19,FALSE)</f>
      </c>
      <c r="AI774">
        <f>VLOOKUP(D774,Sku_Consolidated!A2:T948,20,FALSE)</f>
      </c>
    </row>
    <row r="775" spans="1:35" x14ac:dyDescent="0.25">
      <c r="A775">
        <v>2024</v>
      </c>
      <c r="B775" t="s">
        <v>30</v>
      </c>
      <c r="C775" t="s">
        <v>31</v>
      </c>
      <c r="D775">
        <v>22846</v>
      </c>
      <c r="E775" t="s">
        <v>1451</v>
      </c>
      <c r="F775" s="12" t="s">
        <v>155</v>
      </c>
      <c r="G775" s="12" t="s">
        <v>155</v>
      </c>
      <c r="H775" t="s">
        <v>10</v>
      </c>
      <c r="I775" s="13" t="s">
        <v>1452</v>
      </c>
      <c r="J775" s="13">
        <f>IF(H775="EA", I775, 0)</f>
      </c>
      <c r="K775" s="13">
        <f>IF(H775="KG", I775, I775 * VLOOKUP(D775,Sku_Consolidated!A2:U948,21,FALSE))</f>
      </c>
      <c r="L775" s="14" t="s">
        <v>36</v>
      </c>
      <c r="M775">
        <v>88</v>
      </c>
      <c r="N775" s="14" t="s">
        <v>1453</v>
      </c>
      <c r="O775" s="14" t="s">
        <v>1454</v>
      </c>
      <c r="P775" s="14" t="s">
        <v>36</v>
      </c>
      <c r="Q775" s="14" t="s">
        <v>1454</v>
      </c>
      <c r="R775">
        <f>IF(IFERROR(VLOOKUP(U775,Store_Showcase!B2:H134,7, FALSE), TRUE)=TRUE, IF(IFERROR(VLOOKUP(U775,Store_SRP!B2:H103,7, FALSE), TRUE)=TRUE,VLOOKUP(U775,Store_VAM!B2:H271,7, FALSE),VLOOKUP(U775,Store_SRP!B2:H103,7, FALSE)), VLOOKUP(U775,Store_Showcase!B2:H134,7, FALSE))</f>
      </c>
      <c r="S775">
        <f>IF(IFERROR(VLOOKUP(U775,Store_Showcase!B2:K134,10, FALSE), TRUE)=TRUE, IF(IFERROR(VLOOKUP(U775,Store_SRP!B2:K103,10, FALSE), TRUE)=TRUE,VLOOKUP(U775,Store_VAM!B2:K271,10, FALSE),VLOOKUP(U775,Store_SRP!B2:K103,10, FALSE)), VLOOKUP(U775,Store_Showcase!B2:K134,10, FALSE))</f>
      </c>
      <c r="T775">
        <f>IF(VLOOKUP(D775,Sku_Consolidated!A2:S948,19,FALSE)="SHOWCASE", VLOOKUP(U775,Store_Showcase!B2:L134,11, FALSE), IF(VLOOKUP(D775,Sku_Consolidated!A2:S948,19,FALSE)="VAM",VLOOKUP(U775,Store_VAM!B2:L271,11, FALSE),VLOOKUP(U775,Store_SRP!B2:L103,11, FALSE)))</f>
      </c>
      <c r="U775" s="14">
        <v>2005</v>
      </c>
      <c r="V775">
        <f>IF(VLOOKUP(D775,Sku_Consolidated!A2:S948,19,FALSE)="SHOWCASE", VLOOKUP(U775,Store_Showcase!B2:C134,2, FALSE), IF(VLOOKUP(D775,Sku_Consolidated!A2:S948,19,FALSE)="VAM",VLOOKUP(U775,Store_VAM!B2:C271,2, FALSE),VLOOKUP(U775,Store_SRP!B2:C103,2, FALSE)))</f>
      </c>
      <c r="W775">
        <f>VLOOKUP(D775,Sku_Consolidated!A2:G948, 7, FALSE)</f>
      </c>
      <c r="X775">
        <f>VLOOKUP(D775,Sku_Consolidated!A2:K948, 11, FALSE)</f>
      </c>
      <c r="Y775">
        <f>VLOOKUP(D775,Sku_Consolidated!A2:H948, 8, FALSE)</f>
      </c>
      <c r="Z775">
        <f>VLOOKUP(D775,Sku_Consolidated!A2:I948, 9, FALSE)</f>
      </c>
      <c r="AA775" t="s">
        <v>41</v>
      </c>
      <c r="AB775">
        <f>VLOOKUP(D775,Sku_Consolidated!A2:E948, {5}, FALSE)</f>
      </c>
      <c r="AC775">
        <f>IF(VLOOKUP(D775,Sku_Consolidated!A2:S948,19,FALSE)="SHOWCASE", VLOOKUP(U775,Store_Showcase!B2:N134,13, FALSE), IF(VLOOKUP(D775,Sku_Consolidated!A2:S948,19,FALSE)="VAM",VLOOKUP(U775,Store_VAM!B2:N271,13, FALSE),VLOOKUP(U775,Store_SRP!B2:N103,13, FALSE)))</f>
      </c>
      <c r="AD775">
        <f>IF(IFERROR(AC775,TRUE)=TRUE, "-","OK")</f>
      </c>
      <c r="AE775">
        <f>IF(IFERROR(VLOOKUP(U775,Store_Showcase!B2:H134,{5}, FALSE), TRUE)=TRUE, IF(IFERROR(VLOOKUP(U775,Store_SRP!B2:H103,{5}, FALSE), TRUE)=TRUE,VLOOKUP(U775,Store_VAM!B2:H271,{5}, FALSE),VLOOKUP(U775,Store_SRP!B2:H103,{5}, FALSE)), VLOOKUP(U775,Store_Showcase!B2:H134,{5}, FALSE))</f>
      </c>
      <c r="AF775">
        <f>IF(IFERROR(VLOOKUP(U775,Store_Showcase!B2:H134,{6}, FALSE), TRUE)=TRUE, IF(IFERROR(VLOOKUP(U775,Store_SRP!B2:H103,{6}, FALSE), TRUE)=TRUE,VLOOKUP(U775,Store_VAM!B2:H271,{6}, FALSE),VLOOKUP(U775,Store_SRP!B2:H103,{6}, FALSE)), VLOOKUP(U775,Store_Showcase!B2:H134,{6}, FALSE))</f>
      </c>
      <c r="AG775">
        <f>VLOOKUP(D775,Sku_Consolidated!A2:R948,18,FALSE)</f>
      </c>
      <c r="AH775">
        <f>VLOOKUP(D775,Sku_Consolidated!A2:S948,19,FALSE)</f>
      </c>
      <c r="AI775">
        <f>VLOOKUP(D775,Sku_Consolidated!A2:T948,20,FALSE)</f>
      </c>
    </row>
    <row r="776" spans="1:35" x14ac:dyDescent="0.25">
      <c r="A776">
        <v>2024</v>
      </c>
      <c r="B776" t="s">
        <v>30</v>
      </c>
      <c r="C776" t="s">
        <v>31</v>
      </c>
      <c r="D776">
        <v>22847</v>
      </c>
      <c r="E776" t="s">
        <v>1455</v>
      </c>
      <c r="F776" s="12" t="s">
        <v>155</v>
      </c>
      <c r="G776" s="12" t="s">
        <v>155</v>
      </c>
      <c r="H776" t="s">
        <v>10</v>
      </c>
      <c r="I776" s="13" t="s">
        <v>1456</v>
      </c>
      <c r="J776" s="13">
        <f>IF(H776="EA", I776, 0)</f>
      </c>
      <c r="K776" s="13">
        <f>IF(H776="KG", I776, I776 * VLOOKUP(D776,Sku_Consolidated!A2:U948,21,FALSE))</f>
      </c>
      <c r="L776" s="14" t="s">
        <v>36</v>
      </c>
      <c r="M776">
        <v>88</v>
      </c>
      <c r="N776" s="14" t="s">
        <v>1457</v>
      </c>
      <c r="O776" s="14" t="s">
        <v>1458</v>
      </c>
      <c r="P776" s="14" t="s">
        <v>36</v>
      </c>
      <c r="Q776" s="14" t="s">
        <v>1458</v>
      </c>
      <c r="R776">
        <f>IF(IFERROR(VLOOKUP(U776,Store_Showcase!B2:H134,7, FALSE), TRUE)=TRUE, IF(IFERROR(VLOOKUP(U776,Store_SRP!B2:H103,7, FALSE), TRUE)=TRUE,VLOOKUP(U776,Store_VAM!B2:H271,7, FALSE),VLOOKUP(U776,Store_SRP!B2:H103,7, FALSE)), VLOOKUP(U776,Store_Showcase!B2:H134,7, FALSE))</f>
      </c>
      <c r="S776">
        <f>IF(IFERROR(VLOOKUP(U776,Store_Showcase!B2:K134,10, FALSE), TRUE)=TRUE, IF(IFERROR(VLOOKUP(U776,Store_SRP!B2:K103,10, FALSE), TRUE)=TRUE,VLOOKUP(U776,Store_VAM!B2:K271,10, FALSE),VLOOKUP(U776,Store_SRP!B2:K103,10, FALSE)), VLOOKUP(U776,Store_Showcase!B2:K134,10, FALSE))</f>
      </c>
      <c r="T776">
        <f>IF(VLOOKUP(D776,Sku_Consolidated!A2:S948,19,FALSE)="SHOWCASE", VLOOKUP(U776,Store_Showcase!B2:L134,11, FALSE), IF(VLOOKUP(D776,Sku_Consolidated!A2:S948,19,FALSE)="VAM",VLOOKUP(U776,Store_VAM!B2:L271,11, FALSE),VLOOKUP(U776,Store_SRP!B2:L103,11, FALSE)))</f>
      </c>
      <c r="U776" s="14">
        <v>2005</v>
      </c>
      <c r="V776">
        <f>IF(VLOOKUP(D776,Sku_Consolidated!A2:S948,19,FALSE)="SHOWCASE", VLOOKUP(U776,Store_Showcase!B2:C134,2, FALSE), IF(VLOOKUP(D776,Sku_Consolidated!A2:S948,19,FALSE)="VAM",VLOOKUP(U776,Store_VAM!B2:C271,2, FALSE),VLOOKUP(U776,Store_SRP!B2:C103,2, FALSE)))</f>
      </c>
      <c r="W776">
        <f>VLOOKUP(D776,Sku_Consolidated!A2:G948, 7, FALSE)</f>
      </c>
      <c r="X776">
        <f>VLOOKUP(D776,Sku_Consolidated!A2:K948, 11, FALSE)</f>
      </c>
      <c r="Y776">
        <f>VLOOKUP(D776,Sku_Consolidated!A2:H948, 8, FALSE)</f>
      </c>
      <c r="Z776">
        <f>VLOOKUP(D776,Sku_Consolidated!A2:I948, 9, FALSE)</f>
      </c>
      <c r="AA776" t="s">
        <v>41</v>
      </c>
      <c r="AB776">
        <f>VLOOKUP(D776,Sku_Consolidated!A2:E948, {5}, FALSE)</f>
      </c>
      <c r="AC776">
        <f>IF(VLOOKUP(D776,Sku_Consolidated!A2:S948,19,FALSE)="SHOWCASE", VLOOKUP(U776,Store_Showcase!B2:N134,13, FALSE), IF(VLOOKUP(D776,Sku_Consolidated!A2:S948,19,FALSE)="VAM",VLOOKUP(U776,Store_VAM!B2:N271,13, FALSE),VLOOKUP(U776,Store_SRP!B2:N103,13, FALSE)))</f>
      </c>
      <c r="AD776">
        <f>IF(IFERROR(AC776,TRUE)=TRUE, "-","OK")</f>
      </c>
      <c r="AE776">
        <f>IF(IFERROR(VLOOKUP(U776,Store_Showcase!B2:H134,{5}, FALSE), TRUE)=TRUE, IF(IFERROR(VLOOKUP(U776,Store_SRP!B2:H103,{5}, FALSE), TRUE)=TRUE,VLOOKUP(U776,Store_VAM!B2:H271,{5}, FALSE),VLOOKUP(U776,Store_SRP!B2:H103,{5}, FALSE)), VLOOKUP(U776,Store_Showcase!B2:H134,{5}, FALSE))</f>
      </c>
      <c r="AF776">
        <f>IF(IFERROR(VLOOKUP(U776,Store_Showcase!B2:H134,{6}, FALSE), TRUE)=TRUE, IF(IFERROR(VLOOKUP(U776,Store_SRP!B2:H103,{6}, FALSE), TRUE)=TRUE,VLOOKUP(U776,Store_VAM!B2:H271,{6}, FALSE),VLOOKUP(U776,Store_SRP!B2:H103,{6}, FALSE)), VLOOKUP(U776,Store_Showcase!B2:H134,{6}, FALSE))</f>
      </c>
      <c r="AG776">
        <f>VLOOKUP(D776,Sku_Consolidated!A2:R948,18,FALSE)</f>
      </c>
      <c r="AH776">
        <f>VLOOKUP(D776,Sku_Consolidated!A2:S948,19,FALSE)</f>
      </c>
      <c r="AI776">
        <f>VLOOKUP(D776,Sku_Consolidated!A2:T948,20,FALSE)</f>
      </c>
    </row>
    <row r="777" spans="1:35" x14ac:dyDescent="0.25">
      <c r="A777">
        <v>2024</v>
      </c>
      <c r="B777" t="s">
        <v>30</v>
      </c>
      <c r="C777" t="s">
        <v>31</v>
      </c>
      <c r="D777">
        <v>21826</v>
      </c>
      <c r="E777" t="s">
        <v>416</v>
      </c>
      <c r="F777" s="12" t="s">
        <v>92</v>
      </c>
      <c r="G777" s="12" t="s">
        <v>92</v>
      </c>
      <c r="H777" t="s">
        <v>10</v>
      </c>
      <c r="I777" s="13" t="s">
        <v>1240</v>
      </c>
      <c r="J777" s="13">
        <f>IF(H777="EA", I777, 0)</f>
      </c>
      <c r="K777" s="13">
        <f>IF(H777="KG", I777, I777 * VLOOKUP(D777,Sku_Consolidated!A2:U948,21,FALSE))</f>
      </c>
      <c r="L777" s="14" t="s">
        <v>36</v>
      </c>
      <c r="M777">
        <v>88</v>
      </c>
      <c r="N777" s="14" t="s">
        <v>1459</v>
      </c>
      <c r="O777" s="14" t="s">
        <v>1460</v>
      </c>
      <c r="P777" s="14" t="s">
        <v>36</v>
      </c>
      <c r="Q777" s="14" t="s">
        <v>1460</v>
      </c>
      <c r="R777">
        <f>IF(IFERROR(VLOOKUP(U777,Store_Showcase!B2:H134,7, FALSE), TRUE)=TRUE, IF(IFERROR(VLOOKUP(U777,Store_SRP!B2:H103,7, FALSE), TRUE)=TRUE,VLOOKUP(U777,Store_VAM!B2:H271,7, FALSE),VLOOKUP(U777,Store_SRP!B2:H103,7, FALSE)), VLOOKUP(U777,Store_Showcase!B2:H134,7, FALSE))</f>
      </c>
      <c r="S777">
        <f>IF(IFERROR(VLOOKUP(U777,Store_Showcase!B2:K134,10, FALSE), TRUE)=TRUE, IF(IFERROR(VLOOKUP(U777,Store_SRP!B2:K103,10, FALSE), TRUE)=TRUE,VLOOKUP(U777,Store_VAM!B2:K271,10, FALSE),VLOOKUP(U777,Store_SRP!B2:K103,10, FALSE)), VLOOKUP(U777,Store_Showcase!B2:K134,10, FALSE))</f>
      </c>
      <c r="T777">
        <f>IF(VLOOKUP(D777,Sku_Consolidated!A2:S948,19,FALSE)="SHOWCASE", VLOOKUP(U777,Store_Showcase!B2:L134,11, FALSE), IF(VLOOKUP(D777,Sku_Consolidated!A2:S948,19,FALSE)="VAM",VLOOKUP(U777,Store_VAM!B2:L271,11, FALSE),VLOOKUP(U777,Store_SRP!B2:L103,11, FALSE)))</f>
      </c>
      <c r="U777" s="14">
        <v>2005</v>
      </c>
      <c r="V777">
        <f>IF(VLOOKUP(D777,Sku_Consolidated!A2:S948,19,FALSE)="SHOWCASE", VLOOKUP(U777,Store_Showcase!B2:C134,2, FALSE), IF(VLOOKUP(D777,Sku_Consolidated!A2:S948,19,FALSE)="VAM",VLOOKUP(U777,Store_VAM!B2:C271,2, FALSE),VLOOKUP(U777,Store_SRP!B2:C103,2, FALSE)))</f>
      </c>
      <c r="W777">
        <f>VLOOKUP(D777,Sku_Consolidated!A2:G948, 7, FALSE)</f>
      </c>
      <c r="X777">
        <f>VLOOKUP(D777,Sku_Consolidated!A2:K948, 11, FALSE)</f>
      </c>
      <c r="Y777">
        <f>VLOOKUP(D777,Sku_Consolidated!A2:H948, 8, FALSE)</f>
      </c>
      <c r="Z777">
        <f>VLOOKUP(D777,Sku_Consolidated!A2:I948, 9, FALSE)</f>
      </c>
      <c r="AA777" t="s">
        <v>41</v>
      </c>
      <c r="AB777">
        <f>VLOOKUP(D777,Sku_Consolidated!A2:E948, {5}, FALSE)</f>
      </c>
      <c r="AC777">
        <f>IF(VLOOKUP(D777,Sku_Consolidated!A2:S948,19,FALSE)="SHOWCASE", VLOOKUP(U777,Store_Showcase!B2:N134,13, FALSE), IF(VLOOKUP(D777,Sku_Consolidated!A2:S948,19,FALSE)="VAM",VLOOKUP(U777,Store_VAM!B2:N271,13, FALSE),VLOOKUP(U777,Store_SRP!B2:N103,13, FALSE)))</f>
      </c>
      <c r="AD777">
        <f>IF(IFERROR(AC777,TRUE)=TRUE, "-","OK")</f>
      </c>
      <c r="AE777">
        <f>IF(IFERROR(VLOOKUP(U777,Store_Showcase!B2:H134,{5}, FALSE), TRUE)=TRUE, IF(IFERROR(VLOOKUP(U777,Store_SRP!B2:H103,{5}, FALSE), TRUE)=TRUE,VLOOKUP(U777,Store_VAM!B2:H271,{5}, FALSE),VLOOKUP(U777,Store_SRP!B2:H103,{5}, FALSE)), VLOOKUP(U777,Store_Showcase!B2:H134,{5}, FALSE))</f>
      </c>
      <c r="AF777">
        <f>IF(IFERROR(VLOOKUP(U777,Store_Showcase!B2:H134,{6}, FALSE), TRUE)=TRUE, IF(IFERROR(VLOOKUP(U777,Store_SRP!B2:H103,{6}, FALSE), TRUE)=TRUE,VLOOKUP(U777,Store_VAM!B2:H271,{6}, FALSE),VLOOKUP(U777,Store_SRP!B2:H103,{6}, FALSE)), VLOOKUP(U777,Store_Showcase!B2:H134,{6}, FALSE))</f>
      </c>
      <c r="AG777">
        <f>VLOOKUP(D777,Sku_Consolidated!A2:R948,18,FALSE)</f>
      </c>
      <c r="AH777">
        <f>VLOOKUP(D777,Sku_Consolidated!A2:S948,19,FALSE)</f>
      </c>
      <c r="AI777">
        <f>VLOOKUP(D777,Sku_Consolidated!A2:T948,20,FALSE)</f>
      </c>
    </row>
    <row r="778" spans="1:35" x14ac:dyDescent="0.25">
      <c r="A778">
        <v>2024</v>
      </c>
      <c r="B778" t="s">
        <v>30</v>
      </c>
      <c r="C778" t="s">
        <v>31</v>
      </c>
      <c r="D778">
        <v>21832</v>
      </c>
      <c r="E778" t="s">
        <v>264</v>
      </c>
      <c r="F778" s="12" t="s">
        <v>92</v>
      </c>
      <c r="G778" s="12" t="s">
        <v>92</v>
      </c>
      <c r="H778" t="s">
        <v>10</v>
      </c>
      <c r="I778" s="13" t="s">
        <v>265</v>
      </c>
      <c r="J778" s="13">
        <f>IF(H778="EA", I778, 0)</f>
      </c>
      <c r="K778" s="13">
        <f>IF(H778="KG", I778, I778 * VLOOKUP(D778,Sku_Consolidated!A2:U948,21,FALSE))</f>
      </c>
      <c r="L778" s="14" t="s">
        <v>36</v>
      </c>
      <c r="M778">
        <v>88</v>
      </c>
      <c r="N778" s="14" t="s">
        <v>1461</v>
      </c>
      <c r="O778" s="14" t="s">
        <v>1462</v>
      </c>
      <c r="P778" s="14" t="s">
        <v>36</v>
      </c>
      <c r="Q778" s="14" t="s">
        <v>1462</v>
      </c>
      <c r="R778">
        <f>IF(IFERROR(VLOOKUP(U778,Store_Showcase!B2:H134,7, FALSE), TRUE)=TRUE, IF(IFERROR(VLOOKUP(U778,Store_SRP!B2:H103,7, FALSE), TRUE)=TRUE,VLOOKUP(U778,Store_VAM!B2:H271,7, FALSE),VLOOKUP(U778,Store_SRP!B2:H103,7, FALSE)), VLOOKUP(U778,Store_Showcase!B2:H134,7, FALSE))</f>
      </c>
      <c r="S778">
        <f>IF(IFERROR(VLOOKUP(U778,Store_Showcase!B2:K134,10, FALSE), TRUE)=TRUE, IF(IFERROR(VLOOKUP(U778,Store_SRP!B2:K103,10, FALSE), TRUE)=TRUE,VLOOKUP(U778,Store_VAM!B2:K271,10, FALSE),VLOOKUP(U778,Store_SRP!B2:K103,10, FALSE)), VLOOKUP(U778,Store_Showcase!B2:K134,10, FALSE))</f>
      </c>
      <c r="T778">
        <f>IF(VLOOKUP(D778,Sku_Consolidated!A2:S948,19,FALSE)="SHOWCASE", VLOOKUP(U778,Store_Showcase!B2:L134,11, FALSE), IF(VLOOKUP(D778,Sku_Consolidated!A2:S948,19,FALSE)="VAM",VLOOKUP(U778,Store_VAM!B2:L271,11, FALSE),VLOOKUP(U778,Store_SRP!B2:L103,11, FALSE)))</f>
      </c>
      <c r="U778" s="14">
        <v>2005</v>
      </c>
      <c r="V778">
        <f>IF(VLOOKUP(D778,Sku_Consolidated!A2:S948,19,FALSE)="SHOWCASE", VLOOKUP(U778,Store_Showcase!B2:C134,2, FALSE), IF(VLOOKUP(D778,Sku_Consolidated!A2:S948,19,FALSE)="VAM",VLOOKUP(U778,Store_VAM!B2:C271,2, FALSE),VLOOKUP(U778,Store_SRP!B2:C103,2, FALSE)))</f>
      </c>
      <c r="W778">
        <f>VLOOKUP(D778,Sku_Consolidated!A2:G948, 7, FALSE)</f>
      </c>
      <c r="X778">
        <f>VLOOKUP(D778,Sku_Consolidated!A2:K948, 11, FALSE)</f>
      </c>
      <c r="Y778">
        <f>VLOOKUP(D778,Sku_Consolidated!A2:H948, 8, FALSE)</f>
      </c>
      <c r="Z778">
        <f>VLOOKUP(D778,Sku_Consolidated!A2:I948, 9, FALSE)</f>
      </c>
      <c r="AA778" t="s">
        <v>41</v>
      </c>
      <c r="AB778">
        <f>VLOOKUP(D778,Sku_Consolidated!A2:E948, {5}, FALSE)</f>
      </c>
      <c r="AC778">
        <f>IF(VLOOKUP(D778,Sku_Consolidated!A2:S948,19,FALSE)="SHOWCASE", VLOOKUP(U778,Store_Showcase!B2:N134,13, FALSE), IF(VLOOKUP(D778,Sku_Consolidated!A2:S948,19,FALSE)="VAM",VLOOKUP(U778,Store_VAM!B2:N271,13, FALSE),VLOOKUP(U778,Store_SRP!B2:N103,13, FALSE)))</f>
      </c>
      <c r="AD778">
        <f>IF(IFERROR(AC778,TRUE)=TRUE, "-","OK")</f>
      </c>
      <c r="AE778">
        <f>IF(IFERROR(VLOOKUP(U778,Store_Showcase!B2:H134,{5}, FALSE), TRUE)=TRUE, IF(IFERROR(VLOOKUP(U778,Store_SRP!B2:H103,{5}, FALSE), TRUE)=TRUE,VLOOKUP(U778,Store_VAM!B2:H271,{5}, FALSE),VLOOKUP(U778,Store_SRP!B2:H103,{5}, FALSE)), VLOOKUP(U778,Store_Showcase!B2:H134,{5}, FALSE))</f>
      </c>
      <c r="AF778">
        <f>IF(IFERROR(VLOOKUP(U778,Store_Showcase!B2:H134,{6}, FALSE), TRUE)=TRUE, IF(IFERROR(VLOOKUP(U778,Store_SRP!B2:H103,{6}, FALSE), TRUE)=TRUE,VLOOKUP(U778,Store_VAM!B2:H271,{6}, FALSE),VLOOKUP(U778,Store_SRP!B2:H103,{6}, FALSE)), VLOOKUP(U778,Store_Showcase!B2:H134,{6}, FALSE))</f>
      </c>
      <c r="AG778">
        <f>VLOOKUP(D778,Sku_Consolidated!A2:R948,18,FALSE)</f>
      </c>
      <c r="AH778">
        <f>VLOOKUP(D778,Sku_Consolidated!A2:S948,19,FALSE)</f>
      </c>
      <c r="AI778">
        <f>VLOOKUP(D778,Sku_Consolidated!A2:T948,20,FALSE)</f>
      </c>
    </row>
    <row r="779" spans="1:35" x14ac:dyDescent="0.25">
      <c r="A779">
        <v>2024</v>
      </c>
      <c r="B779" t="s">
        <v>30</v>
      </c>
      <c r="C779" t="s">
        <v>31</v>
      </c>
      <c r="D779">
        <v>21834</v>
      </c>
      <c r="E779" t="s">
        <v>216</v>
      </c>
      <c r="F779" s="12" t="s">
        <v>92</v>
      </c>
      <c r="G779" s="12" t="s">
        <v>92</v>
      </c>
      <c r="H779" t="s">
        <v>10</v>
      </c>
      <c r="I779" s="13" t="s">
        <v>1463</v>
      </c>
      <c r="J779" s="13">
        <f>IF(H779="EA", I779, 0)</f>
      </c>
      <c r="K779" s="13">
        <f>IF(H779="KG", I779, I779 * VLOOKUP(D779,Sku_Consolidated!A2:U948,21,FALSE))</f>
      </c>
      <c r="L779" s="14" t="s">
        <v>36</v>
      </c>
      <c r="M779">
        <v>88</v>
      </c>
      <c r="N779" s="14" t="s">
        <v>1464</v>
      </c>
      <c r="O779" s="14" t="s">
        <v>1465</v>
      </c>
      <c r="P779" s="14" t="s">
        <v>36</v>
      </c>
      <c r="Q779" s="14" t="s">
        <v>1465</v>
      </c>
      <c r="R779">
        <f>IF(IFERROR(VLOOKUP(U779,Store_Showcase!B2:H134,7, FALSE), TRUE)=TRUE, IF(IFERROR(VLOOKUP(U779,Store_SRP!B2:H103,7, FALSE), TRUE)=TRUE,VLOOKUP(U779,Store_VAM!B2:H271,7, FALSE),VLOOKUP(U779,Store_SRP!B2:H103,7, FALSE)), VLOOKUP(U779,Store_Showcase!B2:H134,7, FALSE))</f>
      </c>
      <c r="S779">
        <f>IF(IFERROR(VLOOKUP(U779,Store_Showcase!B2:K134,10, FALSE), TRUE)=TRUE, IF(IFERROR(VLOOKUP(U779,Store_SRP!B2:K103,10, FALSE), TRUE)=TRUE,VLOOKUP(U779,Store_VAM!B2:K271,10, FALSE),VLOOKUP(U779,Store_SRP!B2:K103,10, FALSE)), VLOOKUP(U779,Store_Showcase!B2:K134,10, FALSE))</f>
      </c>
      <c r="T779">
        <f>IF(VLOOKUP(D779,Sku_Consolidated!A2:S948,19,FALSE)="SHOWCASE", VLOOKUP(U779,Store_Showcase!B2:L134,11, FALSE), IF(VLOOKUP(D779,Sku_Consolidated!A2:S948,19,FALSE)="VAM",VLOOKUP(U779,Store_VAM!B2:L271,11, FALSE),VLOOKUP(U779,Store_SRP!B2:L103,11, FALSE)))</f>
      </c>
      <c r="U779" s="14">
        <v>2005</v>
      </c>
      <c r="V779">
        <f>IF(VLOOKUP(D779,Sku_Consolidated!A2:S948,19,FALSE)="SHOWCASE", VLOOKUP(U779,Store_Showcase!B2:C134,2, FALSE), IF(VLOOKUP(D779,Sku_Consolidated!A2:S948,19,FALSE)="VAM",VLOOKUP(U779,Store_VAM!B2:C271,2, FALSE),VLOOKUP(U779,Store_SRP!B2:C103,2, FALSE)))</f>
      </c>
      <c r="W779">
        <f>VLOOKUP(D779,Sku_Consolidated!A2:G948, 7, FALSE)</f>
      </c>
      <c r="X779">
        <f>VLOOKUP(D779,Sku_Consolidated!A2:K948, 11, FALSE)</f>
      </c>
      <c r="Y779">
        <f>VLOOKUP(D779,Sku_Consolidated!A2:H948, 8, FALSE)</f>
      </c>
      <c r="Z779">
        <f>VLOOKUP(D779,Sku_Consolidated!A2:I948, 9, FALSE)</f>
      </c>
      <c r="AA779" t="s">
        <v>41</v>
      </c>
      <c r="AB779">
        <f>VLOOKUP(D779,Sku_Consolidated!A2:E948, {5}, FALSE)</f>
      </c>
      <c r="AC779">
        <f>IF(VLOOKUP(D779,Sku_Consolidated!A2:S948,19,FALSE)="SHOWCASE", VLOOKUP(U779,Store_Showcase!B2:N134,13, FALSE), IF(VLOOKUP(D779,Sku_Consolidated!A2:S948,19,FALSE)="VAM",VLOOKUP(U779,Store_VAM!B2:N271,13, FALSE),VLOOKUP(U779,Store_SRP!B2:N103,13, FALSE)))</f>
      </c>
      <c r="AD779">
        <f>IF(IFERROR(AC779,TRUE)=TRUE, "-","OK")</f>
      </c>
      <c r="AE779">
        <f>IF(IFERROR(VLOOKUP(U779,Store_Showcase!B2:H134,{5}, FALSE), TRUE)=TRUE, IF(IFERROR(VLOOKUP(U779,Store_SRP!B2:H103,{5}, FALSE), TRUE)=TRUE,VLOOKUP(U779,Store_VAM!B2:H271,{5}, FALSE),VLOOKUP(U779,Store_SRP!B2:H103,{5}, FALSE)), VLOOKUP(U779,Store_Showcase!B2:H134,{5}, FALSE))</f>
      </c>
      <c r="AF779">
        <f>IF(IFERROR(VLOOKUP(U779,Store_Showcase!B2:H134,{6}, FALSE), TRUE)=TRUE, IF(IFERROR(VLOOKUP(U779,Store_SRP!B2:H103,{6}, FALSE), TRUE)=TRUE,VLOOKUP(U779,Store_VAM!B2:H271,{6}, FALSE),VLOOKUP(U779,Store_SRP!B2:H103,{6}, FALSE)), VLOOKUP(U779,Store_Showcase!B2:H134,{6}, FALSE))</f>
      </c>
      <c r="AG779">
        <f>VLOOKUP(D779,Sku_Consolidated!A2:R948,18,FALSE)</f>
      </c>
      <c r="AH779">
        <f>VLOOKUP(D779,Sku_Consolidated!A2:S948,19,FALSE)</f>
      </c>
      <c r="AI779">
        <f>VLOOKUP(D779,Sku_Consolidated!A2:T948,20,FALSE)</f>
      </c>
    </row>
    <row r="780" spans="1:35" x14ac:dyDescent="0.25">
      <c r="A780">
        <v>2024</v>
      </c>
      <c r="B780" t="s">
        <v>30</v>
      </c>
      <c r="C780" t="s">
        <v>31</v>
      </c>
      <c r="D780">
        <v>21837</v>
      </c>
      <c r="E780" t="s">
        <v>271</v>
      </c>
      <c r="F780" s="12" t="s">
        <v>92</v>
      </c>
      <c r="G780" s="12" t="s">
        <v>92</v>
      </c>
      <c r="H780" t="s">
        <v>10</v>
      </c>
      <c r="I780" s="13" t="s">
        <v>1466</v>
      </c>
      <c r="J780" s="13">
        <f>IF(H780="EA", I780, 0)</f>
      </c>
      <c r="K780" s="13">
        <f>IF(H780="KG", I780, I780 * VLOOKUP(D780,Sku_Consolidated!A2:U948,21,FALSE))</f>
      </c>
      <c r="L780" s="14" t="s">
        <v>36</v>
      </c>
      <c r="M780">
        <v>88</v>
      </c>
      <c r="N780" s="14" t="s">
        <v>1467</v>
      </c>
      <c r="O780" s="14" t="s">
        <v>1468</v>
      </c>
      <c r="P780" s="14" t="s">
        <v>36</v>
      </c>
      <c r="Q780" s="14" t="s">
        <v>1468</v>
      </c>
      <c r="R780">
        <f>IF(IFERROR(VLOOKUP(U780,Store_Showcase!B2:H134,7, FALSE), TRUE)=TRUE, IF(IFERROR(VLOOKUP(U780,Store_SRP!B2:H103,7, FALSE), TRUE)=TRUE,VLOOKUP(U780,Store_VAM!B2:H271,7, FALSE),VLOOKUP(U780,Store_SRP!B2:H103,7, FALSE)), VLOOKUP(U780,Store_Showcase!B2:H134,7, FALSE))</f>
      </c>
      <c r="S780">
        <f>IF(IFERROR(VLOOKUP(U780,Store_Showcase!B2:K134,10, FALSE), TRUE)=TRUE, IF(IFERROR(VLOOKUP(U780,Store_SRP!B2:K103,10, FALSE), TRUE)=TRUE,VLOOKUP(U780,Store_VAM!B2:K271,10, FALSE),VLOOKUP(U780,Store_SRP!B2:K103,10, FALSE)), VLOOKUP(U780,Store_Showcase!B2:K134,10, FALSE))</f>
      </c>
      <c r="T780">
        <f>IF(VLOOKUP(D780,Sku_Consolidated!A2:S948,19,FALSE)="SHOWCASE", VLOOKUP(U780,Store_Showcase!B2:L134,11, FALSE), IF(VLOOKUP(D780,Sku_Consolidated!A2:S948,19,FALSE)="VAM",VLOOKUP(U780,Store_VAM!B2:L271,11, FALSE),VLOOKUP(U780,Store_SRP!B2:L103,11, FALSE)))</f>
      </c>
      <c r="U780" s="14">
        <v>2005</v>
      </c>
      <c r="V780">
        <f>IF(VLOOKUP(D780,Sku_Consolidated!A2:S948,19,FALSE)="SHOWCASE", VLOOKUP(U780,Store_Showcase!B2:C134,2, FALSE), IF(VLOOKUP(D780,Sku_Consolidated!A2:S948,19,FALSE)="VAM",VLOOKUP(U780,Store_VAM!B2:C271,2, FALSE),VLOOKUP(U780,Store_SRP!B2:C103,2, FALSE)))</f>
      </c>
      <c r="W780">
        <f>VLOOKUP(D780,Sku_Consolidated!A2:G948, 7, FALSE)</f>
      </c>
      <c r="X780">
        <f>VLOOKUP(D780,Sku_Consolidated!A2:K948, 11, FALSE)</f>
      </c>
      <c r="Y780">
        <f>VLOOKUP(D780,Sku_Consolidated!A2:H948, 8, FALSE)</f>
      </c>
      <c r="Z780">
        <f>VLOOKUP(D780,Sku_Consolidated!A2:I948, 9, FALSE)</f>
      </c>
      <c r="AA780" t="s">
        <v>41</v>
      </c>
      <c r="AB780">
        <f>VLOOKUP(D780,Sku_Consolidated!A2:E948, {5}, FALSE)</f>
      </c>
      <c r="AC780">
        <f>IF(VLOOKUP(D780,Sku_Consolidated!A2:S948,19,FALSE)="SHOWCASE", VLOOKUP(U780,Store_Showcase!B2:N134,13, FALSE), IF(VLOOKUP(D780,Sku_Consolidated!A2:S948,19,FALSE)="VAM",VLOOKUP(U780,Store_VAM!B2:N271,13, FALSE),VLOOKUP(U780,Store_SRP!B2:N103,13, FALSE)))</f>
      </c>
      <c r="AD780">
        <f>IF(IFERROR(AC780,TRUE)=TRUE, "-","OK")</f>
      </c>
      <c r="AE780">
        <f>IF(IFERROR(VLOOKUP(U780,Store_Showcase!B2:H134,{5}, FALSE), TRUE)=TRUE, IF(IFERROR(VLOOKUP(U780,Store_SRP!B2:H103,{5}, FALSE), TRUE)=TRUE,VLOOKUP(U780,Store_VAM!B2:H271,{5}, FALSE),VLOOKUP(U780,Store_SRP!B2:H103,{5}, FALSE)), VLOOKUP(U780,Store_Showcase!B2:H134,{5}, FALSE))</f>
      </c>
      <c r="AF780">
        <f>IF(IFERROR(VLOOKUP(U780,Store_Showcase!B2:H134,{6}, FALSE), TRUE)=TRUE, IF(IFERROR(VLOOKUP(U780,Store_SRP!B2:H103,{6}, FALSE), TRUE)=TRUE,VLOOKUP(U780,Store_VAM!B2:H271,{6}, FALSE),VLOOKUP(U780,Store_SRP!B2:H103,{6}, FALSE)), VLOOKUP(U780,Store_Showcase!B2:H134,{6}, FALSE))</f>
      </c>
      <c r="AG780">
        <f>VLOOKUP(D780,Sku_Consolidated!A2:R948,18,FALSE)</f>
      </c>
      <c r="AH780">
        <f>VLOOKUP(D780,Sku_Consolidated!A2:S948,19,FALSE)</f>
      </c>
      <c r="AI780">
        <f>VLOOKUP(D780,Sku_Consolidated!A2:T948,20,FALSE)</f>
      </c>
    </row>
    <row r="781" spans="1:35" x14ac:dyDescent="0.25">
      <c r="A781">
        <v>2024</v>
      </c>
      <c r="B781" t="s">
        <v>30</v>
      </c>
      <c r="C781" t="s">
        <v>31</v>
      </c>
      <c r="D781">
        <v>21838</v>
      </c>
      <c r="E781" t="s">
        <v>275</v>
      </c>
      <c r="F781" s="12" t="s">
        <v>92</v>
      </c>
      <c r="G781" s="12" t="s">
        <v>92</v>
      </c>
      <c r="H781" t="s">
        <v>10</v>
      </c>
      <c r="I781" s="13" t="s">
        <v>1469</v>
      </c>
      <c r="J781" s="13">
        <f>IF(H781="EA", I781, 0)</f>
      </c>
      <c r="K781" s="13">
        <f>IF(H781="KG", I781, I781 * VLOOKUP(D781,Sku_Consolidated!A2:U948,21,FALSE))</f>
      </c>
      <c r="L781" s="14" t="s">
        <v>36</v>
      </c>
      <c r="M781">
        <v>88</v>
      </c>
      <c r="N781" s="14" t="s">
        <v>1470</v>
      </c>
      <c r="O781" s="14" t="s">
        <v>1471</v>
      </c>
      <c r="P781" s="14" t="s">
        <v>36</v>
      </c>
      <c r="Q781" s="14" t="s">
        <v>1471</v>
      </c>
      <c r="R781">
        <f>IF(IFERROR(VLOOKUP(U781,Store_Showcase!B2:H134,7, FALSE), TRUE)=TRUE, IF(IFERROR(VLOOKUP(U781,Store_SRP!B2:H103,7, FALSE), TRUE)=TRUE,VLOOKUP(U781,Store_VAM!B2:H271,7, FALSE),VLOOKUP(U781,Store_SRP!B2:H103,7, FALSE)), VLOOKUP(U781,Store_Showcase!B2:H134,7, FALSE))</f>
      </c>
      <c r="S781">
        <f>IF(IFERROR(VLOOKUP(U781,Store_Showcase!B2:K134,10, FALSE), TRUE)=TRUE, IF(IFERROR(VLOOKUP(U781,Store_SRP!B2:K103,10, FALSE), TRUE)=TRUE,VLOOKUP(U781,Store_VAM!B2:K271,10, FALSE),VLOOKUP(U781,Store_SRP!B2:K103,10, FALSE)), VLOOKUP(U781,Store_Showcase!B2:K134,10, FALSE))</f>
      </c>
      <c r="T781">
        <f>IF(VLOOKUP(D781,Sku_Consolidated!A2:S948,19,FALSE)="SHOWCASE", VLOOKUP(U781,Store_Showcase!B2:L134,11, FALSE), IF(VLOOKUP(D781,Sku_Consolidated!A2:S948,19,FALSE)="VAM",VLOOKUP(U781,Store_VAM!B2:L271,11, FALSE),VLOOKUP(U781,Store_SRP!B2:L103,11, FALSE)))</f>
      </c>
      <c r="U781" s="14">
        <v>2005</v>
      </c>
      <c r="V781">
        <f>IF(VLOOKUP(D781,Sku_Consolidated!A2:S948,19,FALSE)="SHOWCASE", VLOOKUP(U781,Store_Showcase!B2:C134,2, FALSE), IF(VLOOKUP(D781,Sku_Consolidated!A2:S948,19,FALSE)="VAM",VLOOKUP(U781,Store_VAM!B2:C271,2, FALSE),VLOOKUP(U781,Store_SRP!B2:C103,2, FALSE)))</f>
      </c>
      <c r="W781">
        <f>VLOOKUP(D781,Sku_Consolidated!A2:G948, 7, FALSE)</f>
      </c>
      <c r="X781">
        <f>VLOOKUP(D781,Sku_Consolidated!A2:K948, 11, FALSE)</f>
      </c>
      <c r="Y781">
        <f>VLOOKUP(D781,Sku_Consolidated!A2:H948, 8, FALSE)</f>
      </c>
      <c r="Z781">
        <f>VLOOKUP(D781,Sku_Consolidated!A2:I948, 9, FALSE)</f>
      </c>
      <c r="AA781" t="s">
        <v>41</v>
      </c>
      <c r="AB781">
        <f>VLOOKUP(D781,Sku_Consolidated!A2:E948, {5}, FALSE)</f>
      </c>
      <c r="AC781">
        <f>IF(VLOOKUP(D781,Sku_Consolidated!A2:S948,19,FALSE)="SHOWCASE", VLOOKUP(U781,Store_Showcase!B2:N134,13, FALSE), IF(VLOOKUP(D781,Sku_Consolidated!A2:S948,19,FALSE)="VAM",VLOOKUP(U781,Store_VAM!B2:N271,13, FALSE),VLOOKUP(U781,Store_SRP!B2:N103,13, FALSE)))</f>
      </c>
      <c r="AD781">
        <f>IF(IFERROR(AC781,TRUE)=TRUE, "-","OK")</f>
      </c>
      <c r="AE781">
        <f>IF(IFERROR(VLOOKUP(U781,Store_Showcase!B2:H134,{5}, FALSE), TRUE)=TRUE, IF(IFERROR(VLOOKUP(U781,Store_SRP!B2:H103,{5}, FALSE), TRUE)=TRUE,VLOOKUP(U781,Store_VAM!B2:H271,{5}, FALSE),VLOOKUP(U781,Store_SRP!B2:H103,{5}, FALSE)), VLOOKUP(U781,Store_Showcase!B2:H134,{5}, FALSE))</f>
      </c>
      <c r="AF781">
        <f>IF(IFERROR(VLOOKUP(U781,Store_Showcase!B2:H134,{6}, FALSE), TRUE)=TRUE, IF(IFERROR(VLOOKUP(U781,Store_SRP!B2:H103,{6}, FALSE), TRUE)=TRUE,VLOOKUP(U781,Store_VAM!B2:H271,{6}, FALSE),VLOOKUP(U781,Store_SRP!B2:H103,{6}, FALSE)), VLOOKUP(U781,Store_Showcase!B2:H134,{6}, FALSE))</f>
      </c>
      <c r="AG781">
        <f>VLOOKUP(D781,Sku_Consolidated!A2:R948,18,FALSE)</f>
      </c>
      <c r="AH781">
        <f>VLOOKUP(D781,Sku_Consolidated!A2:S948,19,FALSE)</f>
      </c>
      <c r="AI781">
        <f>VLOOKUP(D781,Sku_Consolidated!A2:T948,20,FALSE)</f>
      </c>
    </row>
    <row r="782" spans="1:35" x14ac:dyDescent="0.25">
      <c r="A782">
        <v>2024</v>
      </c>
      <c r="B782" t="s">
        <v>30</v>
      </c>
      <c r="C782" t="s">
        <v>31</v>
      </c>
      <c r="D782">
        <v>21839</v>
      </c>
      <c r="E782" t="s">
        <v>220</v>
      </c>
      <c r="F782" s="12" t="s">
        <v>92</v>
      </c>
      <c r="G782" s="12" t="s">
        <v>92</v>
      </c>
      <c r="H782" t="s">
        <v>10</v>
      </c>
      <c r="I782" s="13" t="s">
        <v>701</v>
      </c>
      <c r="J782" s="13">
        <f>IF(H782="EA", I782, 0)</f>
      </c>
      <c r="K782" s="13">
        <f>IF(H782="KG", I782, I782 * VLOOKUP(D782,Sku_Consolidated!A2:U948,21,FALSE))</f>
      </c>
      <c r="L782" s="14" t="s">
        <v>36</v>
      </c>
      <c r="M782">
        <v>88</v>
      </c>
      <c r="N782" s="14" t="s">
        <v>1472</v>
      </c>
      <c r="O782" s="14" t="s">
        <v>1473</v>
      </c>
      <c r="P782" s="14" t="s">
        <v>36</v>
      </c>
      <c r="Q782" s="14" t="s">
        <v>1473</v>
      </c>
      <c r="R782">
        <f>IF(IFERROR(VLOOKUP(U782,Store_Showcase!B2:H134,7, FALSE), TRUE)=TRUE, IF(IFERROR(VLOOKUP(U782,Store_SRP!B2:H103,7, FALSE), TRUE)=TRUE,VLOOKUP(U782,Store_VAM!B2:H271,7, FALSE),VLOOKUP(U782,Store_SRP!B2:H103,7, FALSE)), VLOOKUP(U782,Store_Showcase!B2:H134,7, FALSE))</f>
      </c>
      <c r="S782">
        <f>IF(IFERROR(VLOOKUP(U782,Store_Showcase!B2:K134,10, FALSE), TRUE)=TRUE, IF(IFERROR(VLOOKUP(U782,Store_SRP!B2:K103,10, FALSE), TRUE)=TRUE,VLOOKUP(U782,Store_VAM!B2:K271,10, FALSE),VLOOKUP(U782,Store_SRP!B2:K103,10, FALSE)), VLOOKUP(U782,Store_Showcase!B2:K134,10, FALSE))</f>
      </c>
      <c r="T782">
        <f>IF(VLOOKUP(D782,Sku_Consolidated!A2:S948,19,FALSE)="SHOWCASE", VLOOKUP(U782,Store_Showcase!B2:L134,11, FALSE), IF(VLOOKUP(D782,Sku_Consolidated!A2:S948,19,FALSE)="VAM",VLOOKUP(U782,Store_VAM!B2:L271,11, FALSE),VLOOKUP(U782,Store_SRP!B2:L103,11, FALSE)))</f>
      </c>
      <c r="U782" s="14">
        <v>2005</v>
      </c>
      <c r="V782">
        <f>IF(VLOOKUP(D782,Sku_Consolidated!A2:S948,19,FALSE)="SHOWCASE", VLOOKUP(U782,Store_Showcase!B2:C134,2, FALSE), IF(VLOOKUP(D782,Sku_Consolidated!A2:S948,19,FALSE)="VAM",VLOOKUP(U782,Store_VAM!B2:C271,2, FALSE),VLOOKUP(U782,Store_SRP!B2:C103,2, FALSE)))</f>
      </c>
      <c r="W782">
        <f>VLOOKUP(D782,Sku_Consolidated!A2:G948, 7, FALSE)</f>
      </c>
      <c r="X782">
        <f>VLOOKUP(D782,Sku_Consolidated!A2:K948, 11, FALSE)</f>
      </c>
      <c r="Y782">
        <f>VLOOKUP(D782,Sku_Consolidated!A2:H948, 8, FALSE)</f>
      </c>
      <c r="Z782">
        <f>VLOOKUP(D782,Sku_Consolidated!A2:I948, 9, FALSE)</f>
      </c>
      <c r="AA782" t="s">
        <v>41</v>
      </c>
      <c r="AB782">
        <f>VLOOKUP(D782,Sku_Consolidated!A2:E948, {5}, FALSE)</f>
      </c>
      <c r="AC782">
        <f>IF(VLOOKUP(D782,Sku_Consolidated!A2:S948,19,FALSE)="SHOWCASE", VLOOKUP(U782,Store_Showcase!B2:N134,13, FALSE), IF(VLOOKUP(D782,Sku_Consolidated!A2:S948,19,FALSE)="VAM",VLOOKUP(U782,Store_VAM!B2:N271,13, FALSE),VLOOKUP(U782,Store_SRP!B2:N103,13, FALSE)))</f>
      </c>
      <c r="AD782">
        <f>IF(IFERROR(AC782,TRUE)=TRUE, "-","OK")</f>
      </c>
      <c r="AE782">
        <f>IF(IFERROR(VLOOKUP(U782,Store_Showcase!B2:H134,{5}, FALSE), TRUE)=TRUE, IF(IFERROR(VLOOKUP(U782,Store_SRP!B2:H103,{5}, FALSE), TRUE)=TRUE,VLOOKUP(U782,Store_VAM!B2:H271,{5}, FALSE),VLOOKUP(U782,Store_SRP!B2:H103,{5}, FALSE)), VLOOKUP(U782,Store_Showcase!B2:H134,{5}, FALSE))</f>
      </c>
      <c r="AF782">
        <f>IF(IFERROR(VLOOKUP(U782,Store_Showcase!B2:H134,{6}, FALSE), TRUE)=TRUE, IF(IFERROR(VLOOKUP(U782,Store_SRP!B2:H103,{6}, FALSE), TRUE)=TRUE,VLOOKUP(U782,Store_VAM!B2:H271,{6}, FALSE),VLOOKUP(U782,Store_SRP!B2:H103,{6}, FALSE)), VLOOKUP(U782,Store_Showcase!B2:H134,{6}, FALSE))</f>
      </c>
      <c r="AG782">
        <f>VLOOKUP(D782,Sku_Consolidated!A2:R948,18,FALSE)</f>
      </c>
      <c r="AH782">
        <f>VLOOKUP(D782,Sku_Consolidated!A2:S948,19,FALSE)</f>
      </c>
      <c r="AI782">
        <f>VLOOKUP(D782,Sku_Consolidated!A2:T948,20,FALSE)</f>
      </c>
    </row>
    <row r="783" spans="1:35" x14ac:dyDescent="0.25">
      <c r="A783">
        <v>2024</v>
      </c>
      <c r="B783" t="s">
        <v>30</v>
      </c>
      <c r="C783" t="s">
        <v>31</v>
      </c>
      <c r="D783">
        <v>21841</v>
      </c>
      <c r="E783" t="s">
        <v>224</v>
      </c>
      <c r="F783" s="12" t="s">
        <v>92</v>
      </c>
      <c r="G783" s="12" t="s">
        <v>92</v>
      </c>
      <c r="H783" t="s">
        <v>10</v>
      </c>
      <c r="I783" s="13" t="s">
        <v>590</v>
      </c>
      <c r="J783" s="13">
        <f>IF(H783="EA", I783, 0)</f>
      </c>
      <c r="K783" s="13">
        <f>IF(H783="KG", I783, I783 * VLOOKUP(D783,Sku_Consolidated!A2:U948,21,FALSE))</f>
      </c>
      <c r="L783" s="14" t="s">
        <v>36</v>
      </c>
      <c r="M783">
        <v>88</v>
      </c>
      <c r="N783" s="14" t="s">
        <v>1474</v>
      </c>
      <c r="O783" s="14" t="s">
        <v>1475</v>
      </c>
      <c r="P783" s="14" t="s">
        <v>36</v>
      </c>
      <c r="Q783" s="14" t="s">
        <v>1475</v>
      </c>
      <c r="R783">
        <f>IF(IFERROR(VLOOKUP(U783,Store_Showcase!B2:H134,7, FALSE), TRUE)=TRUE, IF(IFERROR(VLOOKUP(U783,Store_SRP!B2:H103,7, FALSE), TRUE)=TRUE,VLOOKUP(U783,Store_VAM!B2:H271,7, FALSE),VLOOKUP(U783,Store_SRP!B2:H103,7, FALSE)), VLOOKUP(U783,Store_Showcase!B2:H134,7, FALSE))</f>
      </c>
      <c r="S783">
        <f>IF(IFERROR(VLOOKUP(U783,Store_Showcase!B2:K134,10, FALSE), TRUE)=TRUE, IF(IFERROR(VLOOKUP(U783,Store_SRP!B2:K103,10, FALSE), TRUE)=TRUE,VLOOKUP(U783,Store_VAM!B2:K271,10, FALSE),VLOOKUP(U783,Store_SRP!B2:K103,10, FALSE)), VLOOKUP(U783,Store_Showcase!B2:K134,10, FALSE))</f>
      </c>
      <c r="T783">
        <f>IF(VLOOKUP(D783,Sku_Consolidated!A2:S948,19,FALSE)="SHOWCASE", VLOOKUP(U783,Store_Showcase!B2:L134,11, FALSE), IF(VLOOKUP(D783,Sku_Consolidated!A2:S948,19,FALSE)="VAM",VLOOKUP(U783,Store_VAM!B2:L271,11, FALSE),VLOOKUP(U783,Store_SRP!B2:L103,11, FALSE)))</f>
      </c>
      <c r="U783" s="14">
        <v>2005</v>
      </c>
      <c r="V783">
        <f>IF(VLOOKUP(D783,Sku_Consolidated!A2:S948,19,FALSE)="SHOWCASE", VLOOKUP(U783,Store_Showcase!B2:C134,2, FALSE), IF(VLOOKUP(D783,Sku_Consolidated!A2:S948,19,FALSE)="VAM",VLOOKUP(U783,Store_VAM!B2:C271,2, FALSE),VLOOKUP(U783,Store_SRP!B2:C103,2, FALSE)))</f>
      </c>
      <c r="W783">
        <f>VLOOKUP(D783,Sku_Consolidated!A2:G948, 7, FALSE)</f>
      </c>
      <c r="X783">
        <f>VLOOKUP(D783,Sku_Consolidated!A2:K948, 11, FALSE)</f>
      </c>
      <c r="Y783">
        <f>VLOOKUP(D783,Sku_Consolidated!A2:H948, 8, FALSE)</f>
      </c>
      <c r="Z783">
        <f>VLOOKUP(D783,Sku_Consolidated!A2:I948, 9, FALSE)</f>
      </c>
      <c r="AA783" t="s">
        <v>41</v>
      </c>
      <c r="AB783">
        <f>VLOOKUP(D783,Sku_Consolidated!A2:E948, {5}, FALSE)</f>
      </c>
      <c r="AC783">
        <f>IF(VLOOKUP(D783,Sku_Consolidated!A2:S948,19,FALSE)="SHOWCASE", VLOOKUP(U783,Store_Showcase!B2:N134,13, FALSE), IF(VLOOKUP(D783,Sku_Consolidated!A2:S948,19,FALSE)="VAM",VLOOKUP(U783,Store_VAM!B2:N271,13, FALSE),VLOOKUP(U783,Store_SRP!B2:N103,13, FALSE)))</f>
      </c>
      <c r="AD783">
        <f>IF(IFERROR(AC783,TRUE)=TRUE, "-","OK")</f>
      </c>
      <c r="AE783">
        <f>IF(IFERROR(VLOOKUP(U783,Store_Showcase!B2:H134,{5}, FALSE), TRUE)=TRUE, IF(IFERROR(VLOOKUP(U783,Store_SRP!B2:H103,{5}, FALSE), TRUE)=TRUE,VLOOKUP(U783,Store_VAM!B2:H271,{5}, FALSE),VLOOKUP(U783,Store_SRP!B2:H103,{5}, FALSE)), VLOOKUP(U783,Store_Showcase!B2:H134,{5}, FALSE))</f>
      </c>
      <c r="AF783">
        <f>IF(IFERROR(VLOOKUP(U783,Store_Showcase!B2:H134,{6}, FALSE), TRUE)=TRUE, IF(IFERROR(VLOOKUP(U783,Store_SRP!B2:H103,{6}, FALSE), TRUE)=TRUE,VLOOKUP(U783,Store_VAM!B2:H271,{6}, FALSE),VLOOKUP(U783,Store_SRP!B2:H103,{6}, FALSE)), VLOOKUP(U783,Store_Showcase!B2:H134,{6}, FALSE))</f>
      </c>
      <c r="AG783">
        <f>VLOOKUP(D783,Sku_Consolidated!A2:R948,18,FALSE)</f>
      </c>
      <c r="AH783">
        <f>VLOOKUP(D783,Sku_Consolidated!A2:S948,19,FALSE)</f>
      </c>
      <c r="AI783">
        <f>VLOOKUP(D783,Sku_Consolidated!A2:T948,20,FALSE)</f>
      </c>
    </row>
    <row r="784" spans="1:35" x14ac:dyDescent="0.25">
      <c r="A784">
        <v>2024</v>
      </c>
      <c r="B784" t="s">
        <v>30</v>
      </c>
      <c r="C784" t="s">
        <v>31</v>
      </c>
      <c r="D784">
        <v>21843</v>
      </c>
      <c r="E784" t="s">
        <v>1430</v>
      </c>
      <c r="F784" s="12" t="s">
        <v>92</v>
      </c>
      <c r="G784" s="12" t="s">
        <v>92</v>
      </c>
      <c r="H784" t="s">
        <v>10</v>
      </c>
      <c r="I784" s="13" t="s">
        <v>528</v>
      </c>
      <c r="J784" s="13">
        <f>IF(H784="EA", I784, 0)</f>
      </c>
      <c r="K784" s="13">
        <f>IF(H784="KG", I784, I784 * VLOOKUP(D784,Sku_Consolidated!A2:U948,21,FALSE))</f>
      </c>
      <c r="L784" s="14" t="s">
        <v>36</v>
      </c>
      <c r="M784">
        <v>88</v>
      </c>
      <c r="N784" s="14" t="s">
        <v>1476</v>
      </c>
      <c r="O784" s="14" t="s">
        <v>1477</v>
      </c>
      <c r="P784" s="14" t="s">
        <v>36</v>
      </c>
      <c r="Q784" s="14" t="s">
        <v>1477</v>
      </c>
      <c r="R784">
        <f>IF(IFERROR(VLOOKUP(U784,Store_Showcase!B2:H134,7, FALSE), TRUE)=TRUE, IF(IFERROR(VLOOKUP(U784,Store_SRP!B2:H103,7, FALSE), TRUE)=TRUE,VLOOKUP(U784,Store_VAM!B2:H271,7, FALSE),VLOOKUP(U784,Store_SRP!B2:H103,7, FALSE)), VLOOKUP(U784,Store_Showcase!B2:H134,7, FALSE))</f>
      </c>
      <c r="S784">
        <f>IF(IFERROR(VLOOKUP(U784,Store_Showcase!B2:K134,10, FALSE), TRUE)=TRUE, IF(IFERROR(VLOOKUP(U784,Store_SRP!B2:K103,10, FALSE), TRUE)=TRUE,VLOOKUP(U784,Store_VAM!B2:K271,10, FALSE),VLOOKUP(U784,Store_SRP!B2:K103,10, FALSE)), VLOOKUP(U784,Store_Showcase!B2:K134,10, FALSE))</f>
      </c>
      <c r="T784">
        <f>IF(VLOOKUP(D784,Sku_Consolidated!A2:S948,19,FALSE)="SHOWCASE", VLOOKUP(U784,Store_Showcase!B2:L134,11, FALSE), IF(VLOOKUP(D784,Sku_Consolidated!A2:S948,19,FALSE)="VAM",VLOOKUP(U784,Store_VAM!B2:L271,11, FALSE),VLOOKUP(U784,Store_SRP!B2:L103,11, FALSE)))</f>
      </c>
      <c r="U784" s="14">
        <v>2005</v>
      </c>
      <c r="V784">
        <f>IF(VLOOKUP(D784,Sku_Consolidated!A2:S948,19,FALSE)="SHOWCASE", VLOOKUP(U784,Store_Showcase!B2:C134,2, FALSE), IF(VLOOKUP(D784,Sku_Consolidated!A2:S948,19,FALSE)="VAM",VLOOKUP(U784,Store_VAM!B2:C271,2, FALSE),VLOOKUP(U784,Store_SRP!B2:C103,2, FALSE)))</f>
      </c>
      <c r="W784">
        <f>VLOOKUP(D784,Sku_Consolidated!A2:G948, 7, FALSE)</f>
      </c>
      <c r="X784">
        <f>VLOOKUP(D784,Sku_Consolidated!A2:K948, 11, FALSE)</f>
      </c>
      <c r="Y784">
        <f>VLOOKUP(D784,Sku_Consolidated!A2:H948, 8, FALSE)</f>
      </c>
      <c r="Z784">
        <f>VLOOKUP(D784,Sku_Consolidated!A2:I948, 9, FALSE)</f>
      </c>
      <c r="AA784" t="s">
        <v>41</v>
      </c>
      <c r="AB784">
        <f>VLOOKUP(D784,Sku_Consolidated!A2:E948, {5}, FALSE)</f>
      </c>
      <c r="AC784">
        <f>IF(VLOOKUP(D784,Sku_Consolidated!A2:S948,19,FALSE)="SHOWCASE", VLOOKUP(U784,Store_Showcase!B2:N134,13, FALSE), IF(VLOOKUP(D784,Sku_Consolidated!A2:S948,19,FALSE)="VAM",VLOOKUP(U784,Store_VAM!B2:N271,13, FALSE),VLOOKUP(U784,Store_SRP!B2:N103,13, FALSE)))</f>
      </c>
      <c r="AD784">
        <f>IF(IFERROR(AC784,TRUE)=TRUE, "-","OK")</f>
      </c>
      <c r="AE784">
        <f>IF(IFERROR(VLOOKUP(U784,Store_Showcase!B2:H134,{5}, FALSE), TRUE)=TRUE, IF(IFERROR(VLOOKUP(U784,Store_SRP!B2:H103,{5}, FALSE), TRUE)=TRUE,VLOOKUP(U784,Store_VAM!B2:H271,{5}, FALSE),VLOOKUP(U784,Store_SRP!B2:H103,{5}, FALSE)), VLOOKUP(U784,Store_Showcase!B2:H134,{5}, FALSE))</f>
      </c>
      <c r="AF784">
        <f>IF(IFERROR(VLOOKUP(U784,Store_Showcase!B2:H134,{6}, FALSE), TRUE)=TRUE, IF(IFERROR(VLOOKUP(U784,Store_SRP!B2:H103,{6}, FALSE), TRUE)=TRUE,VLOOKUP(U784,Store_VAM!B2:H271,{6}, FALSE),VLOOKUP(U784,Store_SRP!B2:H103,{6}, FALSE)), VLOOKUP(U784,Store_Showcase!B2:H134,{6}, FALSE))</f>
      </c>
      <c r="AG784">
        <f>VLOOKUP(D784,Sku_Consolidated!A2:R948,18,FALSE)</f>
      </c>
      <c r="AH784">
        <f>VLOOKUP(D784,Sku_Consolidated!A2:S948,19,FALSE)</f>
      </c>
      <c r="AI784">
        <f>VLOOKUP(D784,Sku_Consolidated!A2:T948,20,FALSE)</f>
      </c>
    </row>
    <row r="785" spans="1:35" x14ac:dyDescent="0.25">
      <c r="A785">
        <v>2024</v>
      </c>
      <c r="B785" t="s">
        <v>30</v>
      </c>
      <c r="C785" t="s">
        <v>31</v>
      </c>
      <c r="D785">
        <v>21844</v>
      </c>
      <c r="E785" t="s">
        <v>778</v>
      </c>
      <c r="F785" s="12" t="s">
        <v>92</v>
      </c>
      <c r="G785" s="12" t="s">
        <v>92</v>
      </c>
      <c r="H785" t="s">
        <v>10</v>
      </c>
      <c r="I785" s="13" t="s">
        <v>1478</v>
      </c>
      <c r="J785" s="13">
        <f>IF(H785="EA", I785, 0)</f>
      </c>
      <c r="K785" s="13">
        <f>IF(H785="KG", I785, I785 * VLOOKUP(D785,Sku_Consolidated!A2:U948,21,FALSE))</f>
      </c>
      <c r="L785" s="14" t="s">
        <v>36</v>
      </c>
      <c r="M785">
        <v>88</v>
      </c>
      <c r="N785" s="14" t="s">
        <v>1479</v>
      </c>
      <c r="O785" s="14" t="s">
        <v>1480</v>
      </c>
      <c r="P785" s="14" t="s">
        <v>36</v>
      </c>
      <c r="Q785" s="14" t="s">
        <v>1480</v>
      </c>
      <c r="R785">
        <f>IF(IFERROR(VLOOKUP(U785,Store_Showcase!B2:H134,7, FALSE), TRUE)=TRUE, IF(IFERROR(VLOOKUP(U785,Store_SRP!B2:H103,7, FALSE), TRUE)=TRUE,VLOOKUP(U785,Store_VAM!B2:H271,7, FALSE),VLOOKUP(U785,Store_SRP!B2:H103,7, FALSE)), VLOOKUP(U785,Store_Showcase!B2:H134,7, FALSE))</f>
      </c>
      <c r="S785">
        <f>IF(IFERROR(VLOOKUP(U785,Store_Showcase!B2:K134,10, FALSE), TRUE)=TRUE, IF(IFERROR(VLOOKUP(U785,Store_SRP!B2:K103,10, FALSE), TRUE)=TRUE,VLOOKUP(U785,Store_VAM!B2:K271,10, FALSE),VLOOKUP(U785,Store_SRP!B2:K103,10, FALSE)), VLOOKUP(U785,Store_Showcase!B2:K134,10, FALSE))</f>
      </c>
      <c r="T785">
        <f>IF(VLOOKUP(D785,Sku_Consolidated!A2:S948,19,FALSE)="SHOWCASE", VLOOKUP(U785,Store_Showcase!B2:L134,11, FALSE), IF(VLOOKUP(D785,Sku_Consolidated!A2:S948,19,FALSE)="VAM",VLOOKUP(U785,Store_VAM!B2:L271,11, FALSE),VLOOKUP(U785,Store_SRP!B2:L103,11, FALSE)))</f>
      </c>
      <c r="U785" s="14">
        <v>2005</v>
      </c>
      <c r="V785">
        <f>IF(VLOOKUP(D785,Sku_Consolidated!A2:S948,19,FALSE)="SHOWCASE", VLOOKUP(U785,Store_Showcase!B2:C134,2, FALSE), IF(VLOOKUP(D785,Sku_Consolidated!A2:S948,19,FALSE)="VAM",VLOOKUP(U785,Store_VAM!B2:C271,2, FALSE),VLOOKUP(U785,Store_SRP!B2:C103,2, FALSE)))</f>
      </c>
      <c r="W785">
        <f>VLOOKUP(D785,Sku_Consolidated!A2:G948, 7, FALSE)</f>
      </c>
      <c r="X785">
        <f>VLOOKUP(D785,Sku_Consolidated!A2:K948, 11, FALSE)</f>
      </c>
      <c r="Y785">
        <f>VLOOKUP(D785,Sku_Consolidated!A2:H948, 8, FALSE)</f>
      </c>
      <c r="Z785">
        <f>VLOOKUP(D785,Sku_Consolidated!A2:I948, 9, FALSE)</f>
      </c>
      <c r="AA785" t="s">
        <v>41</v>
      </c>
      <c r="AB785">
        <f>VLOOKUP(D785,Sku_Consolidated!A2:E948, {5}, FALSE)</f>
      </c>
      <c r="AC785">
        <f>IF(VLOOKUP(D785,Sku_Consolidated!A2:S948,19,FALSE)="SHOWCASE", VLOOKUP(U785,Store_Showcase!B2:N134,13, FALSE), IF(VLOOKUP(D785,Sku_Consolidated!A2:S948,19,FALSE)="VAM",VLOOKUP(U785,Store_VAM!B2:N271,13, FALSE),VLOOKUP(U785,Store_SRP!B2:N103,13, FALSE)))</f>
      </c>
      <c r="AD785">
        <f>IF(IFERROR(AC785,TRUE)=TRUE, "-","OK")</f>
      </c>
      <c r="AE785">
        <f>IF(IFERROR(VLOOKUP(U785,Store_Showcase!B2:H134,{5}, FALSE), TRUE)=TRUE, IF(IFERROR(VLOOKUP(U785,Store_SRP!B2:H103,{5}, FALSE), TRUE)=TRUE,VLOOKUP(U785,Store_VAM!B2:H271,{5}, FALSE),VLOOKUP(U785,Store_SRP!B2:H103,{5}, FALSE)), VLOOKUP(U785,Store_Showcase!B2:H134,{5}, FALSE))</f>
      </c>
      <c r="AF785">
        <f>IF(IFERROR(VLOOKUP(U785,Store_Showcase!B2:H134,{6}, FALSE), TRUE)=TRUE, IF(IFERROR(VLOOKUP(U785,Store_SRP!B2:H103,{6}, FALSE), TRUE)=TRUE,VLOOKUP(U785,Store_VAM!B2:H271,{6}, FALSE),VLOOKUP(U785,Store_SRP!B2:H103,{6}, FALSE)), VLOOKUP(U785,Store_Showcase!B2:H134,{6}, FALSE))</f>
      </c>
      <c r="AG785">
        <f>VLOOKUP(D785,Sku_Consolidated!A2:R948,18,FALSE)</f>
      </c>
      <c r="AH785">
        <f>VLOOKUP(D785,Sku_Consolidated!A2:S948,19,FALSE)</f>
      </c>
      <c r="AI785">
        <f>VLOOKUP(D785,Sku_Consolidated!A2:T948,20,FALSE)</f>
      </c>
    </row>
    <row r="786" spans="1:35" x14ac:dyDescent="0.25">
      <c r="A786">
        <v>2024</v>
      </c>
      <c r="B786" t="s">
        <v>30</v>
      </c>
      <c r="C786" t="s">
        <v>31</v>
      </c>
      <c r="D786">
        <v>21845</v>
      </c>
      <c r="E786" t="s">
        <v>288</v>
      </c>
      <c r="F786" s="12" t="s">
        <v>92</v>
      </c>
      <c r="G786" s="12" t="s">
        <v>92</v>
      </c>
      <c r="H786" t="s">
        <v>10</v>
      </c>
      <c r="I786" s="13" t="s">
        <v>1481</v>
      </c>
      <c r="J786" s="13">
        <f>IF(H786="EA", I786, 0)</f>
      </c>
      <c r="K786" s="13">
        <f>IF(H786="KG", I786, I786 * VLOOKUP(D786,Sku_Consolidated!A2:U948,21,FALSE))</f>
      </c>
      <c r="L786" s="14" t="s">
        <v>36</v>
      </c>
      <c r="M786">
        <v>88</v>
      </c>
      <c r="N786" s="14" t="s">
        <v>1482</v>
      </c>
      <c r="O786" s="14" t="s">
        <v>1483</v>
      </c>
      <c r="P786" s="14" t="s">
        <v>36</v>
      </c>
      <c r="Q786" s="14" t="s">
        <v>1483</v>
      </c>
      <c r="R786">
        <f>IF(IFERROR(VLOOKUP(U786,Store_Showcase!B2:H134,7, FALSE), TRUE)=TRUE, IF(IFERROR(VLOOKUP(U786,Store_SRP!B2:H103,7, FALSE), TRUE)=TRUE,VLOOKUP(U786,Store_VAM!B2:H271,7, FALSE),VLOOKUP(U786,Store_SRP!B2:H103,7, FALSE)), VLOOKUP(U786,Store_Showcase!B2:H134,7, FALSE))</f>
      </c>
      <c r="S786">
        <f>IF(IFERROR(VLOOKUP(U786,Store_Showcase!B2:K134,10, FALSE), TRUE)=TRUE, IF(IFERROR(VLOOKUP(U786,Store_SRP!B2:K103,10, FALSE), TRUE)=TRUE,VLOOKUP(U786,Store_VAM!B2:K271,10, FALSE),VLOOKUP(U786,Store_SRP!B2:K103,10, FALSE)), VLOOKUP(U786,Store_Showcase!B2:K134,10, FALSE))</f>
      </c>
      <c r="T786">
        <f>IF(VLOOKUP(D786,Sku_Consolidated!A2:S948,19,FALSE)="SHOWCASE", VLOOKUP(U786,Store_Showcase!B2:L134,11, FALSE), IF(VLOOKUP(D786,Sku_Consolidated!A2:S948,19,FALSE)="VAM",VLOOKUP(U786,Store_VAM!B2:L271,11, FALSE),VLOOKUP(U786,Store_SRP!B2:L103,11, FALSE)))</f>
      </c>
      <c r="U786" s="14">
        <v>2005</v>
      </c>
      <c r="V786">
        <f>IF(VLOOKUP(D786,Sku_Consolidated!A2:S948,19,FALSE)="SHOWCASE", VLOOKUP(U786,Store_Showcase!B2:C134,2, FALSE), IF(VLOOKUP(D786,Sku_Consolidated!A2:S948,19,FALSE)="VAM",VLOOKUP(U786,Store_VAM!B2:C271,2, FALSE),VLOOKUP(U786,Store_SRP!B2:C103,2, FALSE)))</f>
      </c>
      <c r="W786">
        <f>VLOOKUP(D786,Sku_Consolidated!A2:G948, 7, FALSE)</f>
      </c>
      <c r="X786">
        <f>VLOOKUP(D786,Sku_Consolidated!A2:K948, 11, FALSE)</f>
      </c>
      <c r="Y786">
        <f>VLOOKUP(D786,Sku_Consolidated!A2:H948, 8, FALSE)</f>
      </c>
      <c r="Z786">
        <f>VLOOKUP(D786,Sku_Consolidated!A2:I948, 9, FALSE)</f>
      </c>
      <c r="AA786" t="s">
        <v>41</v>
      </c>
      <c r="AB786">
        <f>VLOOKUP(D786,Sku_Consolidated!A2:E948, {5}, FALSE)</f>
      </c>
      <c r="AC786">
        <f>IF(VLOOKUP(D786,Sku_Consolidated!A2:S948,19,FALSE)="SHOWCASE", VLOOKUP(U786,Store_Showcase!B2:N134,13, FALSE), IF(VLOOKUP(D786,Sku_Consolidated!A2:S948,19,FALSE)="VAM",VLOOKUP(U786,Store_VAM!B2:N271,13, FALSE),VLOOKUP(U786,Store_SRP!B2:N103,13, FALSE)))</f>
      </c>
      <c r="AD786">
        <f>IF(IFERROR(AC786,TRUE)=TRUE, "-","OK")</f>
      </c>
      <c r="AE786">
        <f>IF(IFERROR(VLOOKUP(U786,Store_Showcase!B2:H134,{5}, FALSE), TRUE)=TRUE, IF(IFERROR(VLOOKUP(U786,Store_SRP!B2:H103,{5}, FALSE), TRUE)=TRUE,VLOOKUP(U786,Store_VAM!B2:H271,{5}, FALSE),VLOOKUP(U786,Store_SRP!B2:H103,{5}, FALSE)), VLOOKUP(U786,Store_Showcase!B2:H134,{5}, FALSE))</f>
      </c>
      <c r="AF786">
        <f>IF(IFERROR(VLOOKUP(U786,Store_Showcase!B2:H134,{6}, FALSE), TRUE)=TRUE, IF(IFERROR(VLOOKUP(U786,Store_SRP!B2:H103,{6}, FALSE), TRUE)=TRUE,VLOOKUP(U786,Store_VAM!B2:H271,{6}, FALSE),VLOOKUP(U786,Store_SRP!B2:H103,{6}, FALSE)), VLOOKUP(U786,Store_Showcase!B2:H134,{6}, FALSE))</f>
      </c>
      <c r="AG786">
        <f>VLOOKUP(D786,Sku_Consolidated!A2:R948,18,FALSE)</f>
      </c>
      <c r="AH786">
        <f>VLOOKUP(D786,Sku_Consolidated!A2:S948,19,FALSE)</f>
      </c>
      <c r="AI786">
        <f>VLOOKUP(D786,Sku_Consolidated!A2:T948,20,FALSE)</f>
      </c>
    </row>
    <row r="787" spans="1:35" x14ac:dyDescent="0.25">
      <c r="A787">
        <v>2024</v>
      </c>
      <c r="B787" t="s">
        <v>30</v>
      </c>
      <c r="C787" t="s">
        <v>31</v>
      </c>
      <c r="D787">
        <v>21846</v>
      </c>
      <c r="E787" t="s">
        <v>709</v>
      </c>
      <c r="F787" s="12" t="s">
        <v>92</v>
      </c>
      <c r="G787" s="12" t="s">
        <v>92</v>
      </c>
      <c r="H787" t="s">
        <v>10</v>
      </c>
      <c r="I787" s="13" t="s">
        <v>1484</v>
      </c>
      <c r="J787" s="13">
        <f>IF(H787="EA", I787, 0)</f>
      </c>
      <c r="K787" s="13">
        <f>IF(H787="KG", I787, I787 * VLOOKUP(D787,Sku_Consolidated!A2:U948,21,FALSE))</f>
      </c>
      <c r="L787" s="14" t="s">
        <v>36</v>
      </c>
      <c r="M787">
        <v>88</v>
      </c>
      <c r="N787" s="14" t="s">
        <v>1485</v>
      </c>
      <c r="O787" s="14" t="s">
        <v>1486</v>
      </c>
      <c r="P787" s="14" t="s">
        <v>36</v>
      </c>
      <c r="Q787" s="14" t="s">
        <v>1486</v>
      </c>
      <c r="R787">
        <f>IF(IFERROR(VLOOKUP(U787,Store_Showcase!B2:H134,7, FALSE), TRUE)=TRUE, IF(IFERROR(VLOOKUP(U787,Store_SRP!B2:H103,7, FALSE), TRUE)=TRUE,VLOOKUP(U787,Store_VAM!B2:H271,7, FALSE),VLOOKUP(U787,Store_SRP!B2:H103,7, FALSE)), VLOOKUP(U787,Store_Showcase!B2:H134,7, FALSE))</f>
      </c>
      <c r="S787">
        <f>IF(IFERROR(VLOOKUP(U787,Store_Showcase!B2:K134,10, FALSE), TRUE)=TRUE, IF(IFERROR(VLOOKUP(U787,Store_SRP!B2:K103,10, FALSE), TRUE)=TRUE,VLOOKUP(U787,Store_VAM!B2:K271,10, FALSE),VLOOKUP(U787,Store_SRP!B2:K103,10, FALSE)), VLOOKUP(U787,Store_Showcase!B2:K134,10, FALSE))</f>
      </c>
      <c r="T787">
        <f>IF(VLOOKUP(D787,Sku_Consolidated!A2:S948,19,FALSE)="SHOWCASE", VLOOKUP(U787,Store_Showcase!B2:L134,11, FALSE), IF(VLOOKUP(D787,Sku_Consolidated!A2:S948,19,FALSE)="VAM",VLOOKUP(U787,Store_VAM!B2:L271,11, FALSE),VLOOKUP(U787,Store_SRP!B2:L103,11, FALSE)))</f>
      </c>
      <c r="U787" s="14">
        <v>2005</v>
      </c>
      <c r="V787">
        <f>IF(VLOOKUP(D787,Sku_Consolidated!A2:S948,19,FALSE)="SHOWCASE", VLOOKUP(U787,Store_Showcase!B2:C134,2, FALSE), IF(VLOOKUP(D787,Sku_Consolidated!A2:S948,19,FALSE)="VAM",VLOOKUP(U787,Store_VAM!B2:C271,2, FALSE),VLOOKUP(U787,Store_SRP!B2:C103,2, FALSE)))</f>
      </c>
      <c r="W787">
        <f>VLOOKUP(D787,Sku_Consolidated!A2:G948, 7, FALSE)</f>
      </c>
      <c r="X787">
        <f>VLOOKUP(D787,Sku_Consolidated!A2:K948, 11, FALSE)</f>
      </c>
      <c r="Y787">
        <f>VLOOKUP(D787,Sku_Consolidated!A2:H948, 8, FALSE)</f>
      </c>
      <c r="Z787">
        <f>VLOOKUP(D787,Sku_Consolidated!A2:I948, 9, FALSE)</f>
      </c>
      <c r="AA787" t="s">
        <v>41</v>
      </c>
      <c r="AB787">
        <f>VLOOKUP(D787,Sku_Consolidated!A2:E948, {5}, FALSE)</f>
      </c>
      <c r="AC787">
        <f>IF(VLOOKUP(D787,Sku_Consolidated!A2:S948,19,FALSE)="SHOWCASE", VLOOKUP(U787,Store_Showcase!B2:N134,13, FALSE), IF(VLOOKUP(D787,Sku_Consolidated!A2:S948,19,FALSE)="VAM",VLOOKUP(U787,Store_VAM!B2:N271,13, FALSE),VLOOKUP(U787,Store_SRP!B2:N103,13, FALSE)))</f>
      </c>
      <c r="AD787">
        <f>IF(IFERROR(AC787,TRUE)=TRUE, "-","OK")</f>
      </c>
      <c r="AE787">
        <f>IF(IFERROR(VLOOKUP(U787,Store_Showcase!B2:H134,{5}, FALSE), TRUE)=TRUE, IF(IFERROR(VLOOKUP(U787,Store_SRP!B2:H103,{5}, FALSE), TRUE)=TRUE,VLOOKUP(U787,Store_VAM!B2:H271,{5}, FALSE),VLOOKUP(U787,Store_SRP!B2:H103,{5}, FALSE)), VLOOKUP(U787,Store_Showcase!B2:H134,{5}, FALSE))</f>
      </c>
      <c r="AF787">
        <f>IF(IFERROR(VLOOKUP(U787,Store_Showcase!B2:H134,{6}, FALSE), TRUE)=TRUE, IF(IFERROR(VLOOKUP(U787,Store_SRP!B2:H103,{6}, FALSE), TRUE)=TRUE,VLOOKUP(U787,Store_VAM!B2:H271,{6}, FALSE),VLOOKUP(U787,Store_SRP!B2:H103,{6}, FALSE)), VLOOKUP(U787,Store_Showcase!B2:H134,{6}, FALSE))</f>
      </c>
      <c r="AG787">
        <f>VLOOKUP(D787,Sku_Consolidated!A2:R948,18,FALSE)</f>
      </c>
      <c r="AH787">
        <f>VLOOKUP(D787,Sku_Consolidated!A2:S948,19,FALSE)</f>
      </c>
      <c r="AI787">
        <f>VLOOKUP(D787,Sku_Consolidated!A2:T948,20,FALSE)</f>
      </c>
    </row>
    <row r="788" spans="1:35" x14ac:dyDescent="0.25">
      <c r="A788">
        <v>2024</v>
      </c>
      <c r="B788" t="s">
        <v>30</v>
      </c>
      <c r="C788" t="s">
        <v>31</v>
      </c>
      <c r="D788">
        <v>21848</v>
      </c>
      <c r="E788" t="s">
        <v>1387</v>
      </c>
      <c r="F788" s="12" t="s">
        <v>92</v>
      </c>
      <c r="G788" s="12" t="s">
        <v>92</v>
      </c>
      <c r="H788" t="s">
        <v>10</v>
      </c>
      <c r="I788" s="13" t="s">
        <v>1305</v>
      </c>
      <c r="J788" s="13">
        <f>IF(H788="EA", I788, 0)</f>
      </c>
      <c r="K788" s="13">
        <f>IF(H788="KG", I788, I788 * VLOOKUP(D788,Sku_Consolidated!A2:U948,21,FALSE))</f>
      </c>
      <c r="L788" s="14" t="s">
        <v>36</v>
      </c>
      <c r="M788">
        <v>88</v>
      </c>
      <c r="N788" s="14" t="s">
        <v>1487</v>
      </c>
      <c r="O788" s="14" t="s">
        <v>1488</v>
      </c>
      <c r="P788" s="14" t="s">
        <v>36</v>
      </c>
      <c r="Q788" s="14" t="s">
        <v>1488</v>
      </c>
      <c r="R788">
        <f>IF(IFERROR(VLOOKUP(U788,Store_Showcase!B2:H134,7, FALSE), TRUE)=TRUE, IF(IFERROR(VLOOKUP(U788,Store_SRP!B2:H103,7, FALSE), TRUE)=TRUE,VLOOKUP(U788,Store_VAM!B2:H271,7, FALSE),VLOOKUP(U788,Store_SRP!B2:H103,7, FALSE)), VLOOKUP(U788,Store_Showcase!B2:H134,7, FALSE))</f>
      </c>
      <c r="S788">
        <f>IF(IFERROR(VLOOKUP(U788,Store_Showcase!B2:K134,10, FALSE), TRUE)=TRUE, IF(IFERROR(VLOOKUP(U788,Store_SRP!B2:K103,10, FALSE), TRUE)=TRUE,VLOOKUP(U788,Store_VAM!B2:K271,10, FALSE),VLOOKUP(U788,Store_SRP!B2:K103,10, FALSE)), VLOOKUP(U788,Store_Showcase!B2:K134,10, FALSE))</f>
      </c>
      <c r="T788">
        <f>IF(VLOOKUP(D788,Sku_Consolidated!A2:S948,19,FALSE)="SHOWCASE", VLOOKUP(U788,Store_Showcase!B2:L134,11, FALSE), IF(VLOOKUP(D788,Sku_Consolidated!A2:S948,19,FALSE)="VAM",VLOOKUP(U788,Store_VAM!B2:L271,11, FALSE),VLOOKUP(U788,Store_SRP!B2:L103,11, FALSE)))</f>
      </c>
      <c r="U788" s="14">
        <v>2005</v>
      </c>
      <c r="V788">
        <f>IF(VLOOKUP(D788,Sku_Consolidated!A2:S948,19,FALSE)="SHOWCASE", VLOOKUP(U788,Store_Showcase!B2:C134,2, FALSE), IF(VLOOKUP(D788,Sku_Consolidated!A2:S948,19,FALSE)="VAM",VLOOKUP(U788,Store_VAM!B2:C271,2, FALSE),VLOOKUP(U788,Store_SRP!B2:C103,2, FALSE)))</f>
      </c>
      <c r="W788">
        <f>VLOOKUP(D788,Sku_Consolidated!A2:G948, 7, FALSE)</f>
      </c>
      <c r="X788">
        <f>VLOOKUP(D788,Sku_Consolidated!A2:K948, 11, FALSE)</f>
      </c>
      <c r="Y788">
        <f>VLOOKUP(D788,Sku_Consolidated!A2:H948, 8, FALSE)</f>
      </c>
      <c r="Z788">
        <f>VLOOKUP(D788,Sku_Consolidated!A2:I948, 9, FALSE)</f>
      </c>
      <c r="AA788" t="s">
        <v>41</v>
      </c>
      <c r="AB788">
        <f>VLOOKUP(D788,Sku_Consolidated!A2:E948, {5}, FALSE)</f>
      </c>
      <c r="AC788">
        <f>IF(VLOOKUP(D788,Sku_Consolidated!A2:S948,19,FALSE)="SHOWCASE", VLOOKUP(U788,Store_Showcase!B2:N134,13, FALSE), IF(VLOOKUP(D788,Sku_Consolidated!A2:S948,19,FALSE)="VAM",VLOOKUP(U788,Store_VAM!B2:N271,13, FALSE),VLOOKUP(U788,Store_SRP!B2:N103,13, FALSE)))</f>
      </c>
      <c r="AD788">
        <f>IF(IFERROR(AC788,TRUE)=TRUE, "-","OK")</f>
      </c>
      <c r="AE788">
        <f>IF(IFERROR(VLOOKUP(U788,Store_Showcase!B2:H134,{5}, FALSE), TRUE)=TRUE, IF(IFERROR(VLOOKUP(U788,Store_SRP!B2:H103,{5}, FALSE), TRUE)=TRUE,VLOOKUP(U788,Store_VAM!B2:H271,{5}, FALSE),VLOOKUP(U788,Store_SRP!B2:H103,{5}, FALSE)), VLOOKUP(U788,Store_Showcase!B2:H134,{5}, FALSE))</f>
      </c>
      <c r="AF788">
        <f>IF(IFERROR(VLOOKUP(U788,Store_Showcase!B2:H134,{6}, FALSE), TRUE)=TRUE, IF(IFERROR(VLOOKUP(U788,Store_SRP!B2:H103,{6}, FALSE), TRUE)=TRUE,VLOOKUP(U788,Store_VAM!B2:H271,{6}, FALSE),VLOOKUP(U788,Store_SRP!B2:H103,{6}, FALSE)), VLOOKUP(U788,Store_Showcase!B2:H134,{6}, FALSE))</f>
      </c>
      <c r="AG788">
        <f>VLOOKUP(D788,Sku_Consolidated!A2:R948,18,FALSE)</f>
      </c>
      <c r="AH788">
        <f>VLOOKUP(D788,Sku_Consolidated!A2:S948,19,FALSE)</f>
      </c>
      <c r="AI788">
        <f>VLOOKUP(D788,Sku_Consolidated!A2:T948,20,FALSE)</f>
      </c>
    </row>
    <row r="789" spans="1:35" x14ac:dyDescent="0.25">
      <c r="A789">
        <v>2024</v>
      </c>
      <c r="B789" t="s">
        <v>30</v>
      </c>
      <c r="C789" t="s">
        <v>31</v>
      </c>
      <c r="D789">
        <v>21859</v>
      </c>
      <c r="E789" t="s">
        <v>295</v>
      </c>
      <c r="F789" s="12" t="s">
        <v>92</v>
      </c>
      <c r="G789" s="12" t="s">
        <v>92</v>
      </c>
      <c r="H789" t="s">
        <v>10</v>
      </c>
      <c r="I789" s="13" t="s">
        <v>395</v>
      </c>
      <c r="J789" s="13">
        <f>IF(H789="EA", I789, 0)</f>
      </c>
      <c r="K789" s="13">
        <f>IF(H789="KG", I789, I789 * VLOOKUP(D789,Sku_Consolidated!A2:U948,21,FALSE))</f>
      </c>
      <c r="L789" s="14" t="s">
        <v>36</v>
      </c>
      <c r="M789">
        <v>88</v>
      </c>
      <c r="N789" s="14" t="s">
        <v>1489</v>
      </c>
      <c r="O789" s="14" t="s">
        <v>1490</v>
      </c>
      <c r="P789" s="14" t="s">
        <v>36</v>
      </c>
      <c r="Q789" s="14" t="s">
        <v>1490</v>
      </c>
      <c r="R789">
        <f>IF(IFERROR(VLOOKUP(U789,Store_Showcase!B2:H134,7, FALSE), TRUE)=TRUE, IF(IFERROR(VLOOKUP(U789,Store_SRP!B2:H103,7, FALSE), TRUE)=TRUE,VLOOKUP(U789,Store_VAM!B2:H271,7, FALSE),VLOOKUP(U789,Store_SRP!B2:H103,7, FALSE)), VLOOKUP(U789,Store_Showcase!B2:H134,7, FALSE))</f>
      </c>
      <c r="S789">
        <f>IF(IFERROR(VLOOKUP(U789,Store_Showcase!B2:K134,10, FALSE), TRUE)=TRUE, IF(IFERROR(VLOOKUP(U789,Store_SRP!B2:K103,10, FALSE), TRUE)=TRUE,VLOOKUP(U789,Store_VAM!B2:K271,10, FALSE),VLOOKUP(U789,Store_SRP!B2:K103,10, FALSE)), VLOOKUP(U789,Store_Showcase!B2:K134,10, FALSE))</f>
      </c>
      <c r="T789">
        <f>IF(VLOOKUP(D789,Sku_Consolidated!A2:S948,19,FALSE)="SHOWCASE", VLOOKUP(U789,Store_Showcase!B2:L134,11, FALSE), IF(VLOOKUP(D789,Sku_Consolidated!A2:S948,19,FALSE)="VAM",VLOOKUP(U789,Store_VAM!B2:L271,11, FALSE),VLOOKUP(U789,Store_SRP!B2:L103,11, FALSE)))</f>
      </c>
      <c r="U789" s="14">
        <v>2005</v>
      </c>
      <c r="V789">
        <f>IF(VLOOKUP(D789,Sku_Consolidated!A2:S948,19,FALSE)="SHOWCASE", VLOOKUP(U789,Store_Showcase!B2:C134,2, FALSE), IF(VLOOKUP(D789,Sku_Consolidated!A2:S948,19,FALSE)="VAM",VLOOKUP(U789,Store_VAM!B2:C271,2, FALSE),VLOOKUP(U789,Store_SRP!B2:C103,2, FALSE)))</f>
      </c>
      <c r="W789">
        <f>VLOOKUP(D789,Sku_Consolidated!A2:G948, 7, FALSE)</f>
      </c>
      <c r="X789">
        <f>VLOOKUP(D789,Sku_Consolidated!A2:K948, 11, FALSE)</f>
      </c>
      <c r="Y789">
        <f>VLOOKUP(D789,Sku_Consolidated!A2:H948, 8, FALSE)</f>
      </c>
      <c r="Z789">
        <f>VLOOKUP(D789,Sku_Consolidated!A2:I948, 9, FALSE)</f>
      </c>
      <c r="AA789" t="s">
        <v>41</v>
      </c>
      <c r="AB789">
        <f>VLOOKUP(D789,Sku_Consolidated!A2:E948, {5}, FALSE)</f>
      </c>
      <c r="AC789">
        <f>IF(VLOOKUP(D789,Sku_Consolidated!A2:S948,19,FALSE)="SHOWCASE", VLOOKUP(U789,Store_Showcase!B2:N134,13, FALSE), IF(VLOOKUP(D789,Sku_Consolidated!A2:S948,19,FALSE)="VAM",VLOOKUP(U789,Store_VAM!B2:N271,13, FALSE),VLOOKUP(U789,Store_SRP!B2:N103,13, FALSE)))</f>
      </c>
      <c r="AD789">
        <f>IF(IFERROR(AC789,TRUE)=TRUE, "-","OK")</f>
      </c>
      <c r="AE789">
        <f>IF(IFERROR(VLOOKUP(U789,Store_Showcase!B2:H134,{5}, FALSE), TRUE)=TRUE, IF(IFERROR(VLOOKUP(U789,Store_SRP!B2:H103,{5}, FALSE), TRUE)=TRUE,VLOOKUP(U789,Store_VAM!B2:H271,{5}, FALSE),VLOOKUP(U789,Store_SRP!B2:H103,{5}, FALSE)), VLOOKUP(U789,Store_Showcase!B2:H134,{5}, FALSE))</f>
      </c>
      <c r="AF789">
        <f>IF(IFERROR(VLOOKUP(U789,Store_Showcase!B2:H134,{6}, FALSE), TRUE)=TRUE, IF(IFERROR(VLOOKUP(U789,Store_SRP!B2:H103,{6}, FALSE), TRUE)=TRUE,VLOOKUP(U789,Store_VAM!B2:H271,{6}, FALSE),VLOOKUP(U789,Store_SRP!B2:H103,{6}, FALSE)), VLOOKUP(U789,Store_Showcase!B2:H134,{6}, FALSE))</f>
      </c>
      <c r="AG789">
        <f>VLOOKUP(D789,Sku_Consolidated!A2:R948,18,FALSE)</f>
      </c>
      <c r="AH789">
        <f>VLOOKUP(D789,Sku_Consolidated!A2:S948,19,FALSE)</f>
      </c>
      <c r="AI789">
        <f>VLOOKUP(D789,Sku_Consolidated!A2:T948,20,FALSE)</f>
      </c>
    </row>
    <row r="790" spans="1:35" x14ac:dyDescent="0.25">
      <c r="A790">
        <v>2024</v>
      </c>
      <c r="B790" t="s">
        <v>30</v>
      </c>
      <c r="C790" t="s">
        <v>31</v>
      </c>
      <c r="D790">
        <v>21866</v>
      </c>
      <c r="E790" t="s">
        <v>240</v>
      </c>
      <c r="F790" s="12" t="s">
        <v>92</v>
      </c>
      <c r="G790" s="12" t="s">
        <v>92</v>
      </c>
      <c r="H790" t="s">
        <v>10</v>
      </c>
      <c r="I790" s="13" t="s">
        <v>1491</v>
      </c>
      <c r="J790" s="13">
        <f>IF(H790="EA", I790, 0)</f>
      </c>
      <c r="K790" s="13">
        <f>IF(H790="KG", I790, I790 * VLOOKUP(D790,Sku_Consolidated!A2:U948,21,FALSE))</f>
      </c>
      <c r="L790" s="14" t="s">
        <v>36</v>
      </c>
      <c r="M790">
        <v>88</v>
      </c>
      <c r="N790" s="14" t="s">
        <v>1492</v>
      </c>
      <c r="O790" s="14" t="s">
        <v>1493</v>
      </c>
      <c r="P790" s="14" t="s">
        <v>36</v>
      </c>
      <c r="Q790" s="14" t="s">
        <v>1493</v>
      </c>
      <c r="R790">
        <f>IF(IFERROR(VLOOKUP(U790,Store_Showcase!B2:H134,7, FALSE), TRUE)=TRUE, IF(IFERROR(VLOOKUP(U790,Store_SRP!B2:H103,7, FALSE), TRUE)=TRUE,VLOOKUP(U790,Store_VAM!B2:H271,7, FALSE),VLOOKUP(U790,Store_SRP!B2:H103,7, FALSE)), VLOOKUP(U790,Store_Showcase!B2:H134,7, FALSE))</f>
      </c>
      <c r="S790">
        <f>IF(IFERROR(VLOOKUP(U790,Store_Showcase!B2:K134,10, FALSE), TRUE)=TRUE, IF(IFERROR(VLOOKUP(U790,Store_SRP!B2:K103,10, FALSE), TRUE)=TRUE,VLOOKUP(U790,Store_VAM!B2:K271,10, FALSE),VLOOKUP(U790,Store_SRP!B2:K103,10, FALSE)), VLOOKUP(U790,Store_Showcase!B2:K134,10, FALSE))</f>
      </c>
      <c r="T790">
        <f>IF(VLOOKUP(D790,Sku_Consolidated!A2:S948,19,FALSE)="SHOWCASE", VLOOKUP(U790,Store_Showcase!B2:L134,11, FALSE), IF(VLOOKUP(D790,Sku_Consolidated!A2:S948,19,FALSE)="VAM",VLOOKUP(U790,Store_VAM!B2:L271,11, FALSE),VLOOKUP(U790,Store_SRP!B2:L103,11, FALSE)))</f>
      </c>
      <c r="U790" s="14">
        <v>2005</v>
      </c>
      <c r="V790">
        <f>IF(VLOOKUP(D790,Sku_Consolidated!A2:S948,19,FALSE)="SHOWCASE", VLOOKUP(U790,Store_Showcase!B2:C134,2, FALSE), IF(VLOOKUP(D790,Sku_Consolidated!A2:S948,19,FALSE)="VAM",VLOOKUP(U790,Store_VAM!B2:C271,2, FALSE),VLOOKUP(U790,Store_SRP!B2:C103,2, FALSE)))</f>
      </c>
      <c r="W790">
        <f>VLOOKUP(D790,Sku_Consolidated!A2:G948, 7, FALSE)</f>
      </c>
      <c r="X790">
        <f>VLOOKUP(D790,Sku_Consolidated!A2:K948, 11, FALSE)</f>
      </c>
      <c r="Y790">
        <f>VLOOKUP(D790,Sku_Consolidated!A2:H948, 8, FALSE)</f>
      </c>
      <c r="Z790">
        <f>VLOOKUP(D790,Sku_Consolidated!A2:I948, 9, FALSE)</f>
      </c>
      <c r="AA790" t="s">
        <v>41</v>
      </c>
      <c r="AB790">
        <f>VLOOKUP(D790,Sku_Consolidated!A2:E948, {5}, FALSE)</f>
      </c>
      <c r="AC790">
        <f>IF(VLOOKUP(D790,Sku_Consolidated!A2:S948,19,FALSE)="SHOWCASE", VLOOKUP(U790,Store_Showcase!B2:N134,13, FALSE), IF(VLOOKUP(D790,Sku_Consolidated!A2:S948,19,FALSE)="VAM",VLOOKUP(U790,Store_VAM!B2:N271,13, FALSE),VLOOKUP(U790,Store_SRP!B2:N103,13, FALSE)))</f>
      </c>
      <c r="AD790">
        <f>IF(IFERROR(AC790,TRUE)=TRUE, "-","OK")</f>
      </c>
      <c r="AE790">
        <f>IF(IFERROR(VLOOKUP(U790,Store_Showcase!B2:H134,{5}, FALSE), TRUE)=TRUE, IF(IFERROR(VLOOKUP(U790,Store_SRP!B2:H103,{5}, FALSE), TRUE)=TRUE,VLOOKUP(U790,Store_VAM!B2:H271,{5}, FALSE),VLOOKUP(U790,Store_SRP!B2:H103,{5}, FALSE)), VLOOKUP(U790,Store_Showcase!B2:H134,{5}, FALSE))</f>
      </c>
      <c r="AF790">
        <f>IF(IFERROR(VLOOKUP(U790,Store_Showcase!B2:H134,{6}, FALSE), TRUE)=TRUE, IF(IFERROR(VLOOKUP(U790,Store_SRP!B2:H103,{6}, FALSE), TRUE)=TRUE,VLOOKUP(U790,Store_VAM!B2:H271,{6}, FALSE),VLOOKUP(U790,Store_SRP!B2:H103,{6}, FALSE)), VLOOKUP(U790,Store_Showcase!B2:H134,{6}, FALSE))</f>
      </c>
      <c r="AG790">
        <f>VLOOKUP(D790,Sku_Consolidated!A2:R948,18,FALSE)</f>
      </c>
      <c r="AH790">
        <f>VLOOKUP(D790,Sku_Consolidated!A2:S948,19,FALSE)</f>
      </c>
      <c r="AI790">
        <f>VLOOKUP(D790,Sku_Consolidated!A2:T948,20,FALSE)</f>
      </c>
    </row>
    <row r="791" spans="1:35" x14ac:dyDescent="0.25">
      <c r="A791">
        <v>2024</v>
      </c>
      <c r="B791" t="s">
        <v>30</v>
      </c>
      <c r="C791" t="s">
        <v>31</v>
      </c>
      <c r="D791">
        <v>21869</v>
      </c>
      <c r="E791" t="s">
        <v>1494</v>
      </c>
      <c r="F791" s="12" t="s">
        <v>92</v>
      </c>
      <c r="G791" s="12" t="s">
        <v>92</v>
      </c>
      <c r="H791" t="s">
        <v>10</v>
      </c>
      <c r="I791" s="13" t="s">
        <v>1495</v>
      </c>
      <c r="J791" s="13">
        <f>IF(H791="EA", I791, 0)</f>
      </c>
      <c r="K791" s="13">
        <f>IF(H791="KG", I791, I791 * VLOOKUP(D791,Sku_Consolidated!A2:U948,21,FALSE))</f>
      </c>
      <c r="L791" s="14" t="s">
        <v>36</v>
      </c>
      <c r="M791">
        <v>88</v>
      </c>
      <c r="N791" s="14" t="s">
        <v>1496</v>
      </c>
      <c r="O791" s="14" t="s">
        <v>1497</v>
      </c>
      <c r="P791" s="14" t="s">
        <v>36</v>
      </c>
      <c r="Q791" s="14" t="s">
        <v>1497</v>
      </c>
      <c r="R791">
        <f>IF(IFERROR(VLOOKUP(U791,Store_Showcase!B2:H134,7, FALSE), TRUE)=TRUE, IF(IFERROR(VLOOKUP(U791,Store_SRP!B2:H103,7, FALSE), TRUE)=TRUE,VLOOKUP(U791,Store_VAM!B2:H271,7, FALSE),VLOOKUP(U791,Store_SRP!B2:H103,7, FALSE)), VLOOKUP(U791,Store_Showcase!B2:H134,7, FALSE))</f>
      </c>
      <c r="S791">
        <f>IF(IFERROR(VLOOKUP(U791,Store_Showcase!B2:K134,10, FALSE), TRUE)=TRUE, IF(IFERROR(VLOOKUP(U791,Store_SRP!B2:K103,10, FALSE), TRUE)=TRUE,VLOOKUP(U791,Store_VAM!B2:K271,10, FALSE),VLOOKUP(U791,Store_SRP!B2:K103,10, FALSE)), VLOOKUP(U791,Store_Showcase!B2:K134,10, FALSE))</f>
      </c>
      <c r="T791">
        <f>IF(VLOOKUP(D791,Sku_Consolidated!A2:S948,19,FALSE)="SHOWCASE", VLOOKUP(U791,Store_Showcase!B2:L134,11, FALSE), IF(VLOOKUP(D791,Sku_Consolidated!A2:S948,19,FALSE)="VAM",VLOOKUP(U791,Store_VAM!B2:L271,11, FALSE),VLOOKUP(U791,Store_SRP!B2:L103,11, FALSE)))</f>
      </c>
      <c r="U791" s="14">
        <v>2005</v>
      </c>
      <c r="V791">
        <f>IF(VLOOKUP(D791,Sku_Consolidated!A2:S948,19,FALSE)="SHOWCASE", VLOOKUP(U791,Store_Showcase!B2:C134,2, FALSE), IF(VLOOKUP(D791,Sku_Consolidated!A2:S948,19,FALSE)="VAM",VLOOKUP(U791,Store_VAM!B2:C271,2, FALSE),VLOOKUP(U791,Store_SRP!B2:C103,2, FALSE)))</f>
      </c>
      <c r="W791">
        <f>VLOOKUP(D791,Sku_Consolidated!A2:G948, 7, FALSE)</f>
      </c>
      <c r="X791">
        <f>VLOOKUP(D791,Sku_Consolidated!A2:K948, 11, FALSE)</f>
      </c>
      <c r="Y791">
        <f>VLOOKUP(D791,Sku_Consolidated!A2:H948, 8, FALSE)</f>
      </c>
      <c r="Z791">
        <f>VLOOKUP(D791,Sku_Consolidated!A2:I948, 9, FALSE)</f>
      </c>
      <c r="AA791" t="s">
        <v>41</v>
      </c>
      <c r="AB791">
        <f>VLOOKUP(D791,Sku_Consolidated!A2:E948, {5}, FALSE)</f>
      </c>
      <c r="AC791">
        <f>IF(VLOOKUP(D791,Sku_Consolidated!A2:S948,19,FALSE)="SHOWCASE", VLOOKUP(U791,Store_Showcase!B2:N134,13, FALSE), IF(VLOOKUP(D791,Sku_Consolidated!A2:S948,19,FALSE)="VAM",VLOOKUP(U791,Store_VAM!B2:N271,13, FALSE),VLOOKUP(U791,Store_SRP!B2:N103,13, FALSE)))</f>
      </c>
      <c r="AD791">
        <f>IF(IFERROR(AC791,TRUE)=TRUE, "-","OK")</f>
      </c>
      <c r="AE791">
        <f>IF(IFERROR(VLOOKUP(U791,Store_Showcase!B2:H134,{5}, FALSE), TRUE)=TRUE, IF(IFERROR(VLOOKUP(U791,Store_SRP!B2:H103,{5}, FALSE), TRUE)=TRUE,VLOOKUP(U791,Store_VAM!B2:H271,{5}, FALSE),VLOOKUP(U791,Store_SRP!B2:H103,{5}, FALSE)), VLOOKUP(U791,Store_Showcase!B2:H134,{5}, FALSE))</f>
      </c>
      <c r="AF791">
        <f>IF(IFERROR(VLOOKUP(U791,Store_Showcase!B2:H134,{6}, FALSE), TRUE)=TRUE, IF(IFERROR(VLOOKUP(U791,Store_SRP!B2:H103,{6}, FALSE), TRUE)=TRUE,VLOOKUP(U791,Store_VAM!B2:H271,{6}, FALSE),VLOOKUP(U791,Store_SRP!B2:H103,{6}, FALSE)), VLOOKUP(U791,Store_Showcase!B2:H134,{6}, FALSE))</f>
      </c>
      <c r="AG791">
        <f>VLOOKUP(D791,Sku_Consolidated!A2:R948,18,FALSE)</f>
      </c>
      <c r="AH791">
        <f>VLOOKUP(D791,Sku_Consolidated!A2:S948,19,FALSE)</f>
      </c>
      <c r="AI791">
        <f>VLOOKUP(D791,Sku_Consolidated!A2:T948,20,FALSE)</f>
      </c>
    </row>
    <row r="792" spans="1:35" x14ac:dyDescent="0.25">
      <c r="A792">
        <v>2024</v>
      </c>
      <c r="B792" t="s">
        <v>30</v>
      </c>
      <c r="C792" t="s">
        <v>31</v>
      </c>
      <c r="D792">
        <v>21870</v>
      </c>
      <c r="E792" t="s">
        <v>1498</v>
      </c>
      <c r="F792" s="12" t="s">
        <v>92</v>
      </c>
      <c r="G792" s="12" t="s">
        <v>92</v>
      </c>
      <c r="H792" t="s">
        <v>10</v>
      </c>
      <c r="I792" s="13" t="s">
        <v>233</v>
      </c>
      <c r="J792" s="13">
        <f>IF(H792="EA", I792, 0)</f>
      </c>
      <c r="K792" s="13">
        <f>IF(H792="KG", I792, I792 * VLOOKUP(D792,Sku_Consolidated!A2:U948,21,FALSE))</f>
      </c>
      <c r="L792" s="14" t="s">
        <v>36</v>
      </c>
      <c r="M792">
        <v>88</v>
      </c>
      <c r="N792" s="14" t="s">
        <v>934</v>
      </c>
      <c r="O792" s="14" t="s">
        <v>935</v>
      </c>
      <c r="P792" s="14" t="s">
        <v>36</v>
      </c>
      <c r="Q792" s="14" t="s">
        <v>935</v>
      </c>
      <c r="R792">
        <f>IF(IFERROR(VLOOKUP(U792,Store_Showcase!B2:H134,7, FALSE), TRUE)=TRUE, IF(IFERROR(VLOOKUP(U792,Store_SRP!B2:H103,7, FALSE), TRUE)=TRUE,VLOOKUP(U792,Store_VAM!B2:H271,7, FALSE),VLOOKUP(U792,Store_SRP!B2:H103,7, FALSE)), VLOOKUP(U792,Store_Showcase!B2:H134,7, FALSE))</f>
      </c>
      <c r="S792">
        <f>IF(IFERROR(VLOOKUP(U792,Store_Showcase!B2:K134,10, FALSE), TRUE)=TRUE, IF(IFERROR(VLOOKUP(U792,Store_SRP!B2:K103,10, FALSE), TRUE)=TRUE,VLOOKUP(U792,Store_VAM!B2:K271,10, FALSE),VLOOKUP(U792,Store_SRP!B2:K103,10, FALSE)), VLOOKUP(U792,Store_Showcase!B2:K134,10, FALSE))</f>
      </c>
      <c r="T792">
        <f>IF(VLOOKUP(D792,Sku_Consolidated!A2:S948,19,FALSE)="SHOWCASE", VLOOKUP(U792,Store_Showcase!B2:L134,11, FALSE), IF(VLOOKUP(D792,Sku_Consolidated!A2:S948,19,FALSE)="VAM",VLOOKUP(U792,Store_VAM!B2:L271,11, FALSE),VLOOKUP(U792,Store_SRP!B2:L103,11, FALSE)))</f>
      </c>
      <c r="U792" s="14">
        <v>2005</v>
      </c>
      <c r="V792">
        <f>IF(VLOOKUP(D792,Sku_Consolidated!A2:S948,19,FALSE)="SHOWCASE", VLOOKUP(U792,Store_Showcase!B2:C134,2, FALSE), IF(VLOOKUP(D792,Sku_Consolidated!A2:S948,19,FALSE)="VAM",VLOOKUP(U792,Store_VAM!B2:C271,2, FALSE),VLOOKUP(U792,Store_SRP!B2:C103,2, FALSE)))</f>
      </c>
      <c r="W792">
        <f>VLOOKUP(D792,Sku_Consolidated!A2:G948, 7, FALSE)</f>
      </c>
      <c r="X792">
        <f>VLOOKUP(D792,Sku_Consolidated!A2:K948, 11, FALSE)</f>
      </c>
      <c r="Y792">
        <f>VLOOKUP(D792,Sku_Consolidated!A2:H948, 8, FALSE)</f>
      </c>
      <c r="Z792">
        <f>VLOOKUP(D792,Sku_Consolidated!A2:I948, 9, FALSE)</f>
      </c>
      <c r="AA792" t="s">
        <v>41</v>
      </c>
      <c r="AB792">
        <f>VLOOKUP(D792,Sku_Consolidated!A2:E948, {5}, FALSE)</f>
      </c>
      <c r="AC792">
        <f>IF(VLOOKUP(D792,Sku_Consolidated!A2:S948,19,FALSE)="SHOWCASE", VLOOKUP(U792,Store_Showcase!B2:N134,13, FALSE), IF(VLOOKUP(D792,Sku_Consolidated!A2:S948,19,FALSE)="VAM",VLOOKUP(U792,Store_VAM!B2:N271,13, FALSE),VLOOKUP(U792,Store_SRP!B2:N103,13, FALSE)))</f>
      </c>
      <c r="AD792">
        <f>IF(IFERROR(AC792,TRUE)=TRUE, "-","OK")</f>
      </c>
      <c r="AE792">
        <f>IF(IFERROR(VLOOKUP(U792,Store_Showcase!B2:H134,{5}, FALSE), TRUE)=TRUE, IF(IFERROR(VLOOKUP(U792,Store_SRP!B2:H103,{5}, FALSE), TRUE)=TRUE,VLOOKUP(U792,Store_VAM!B2:H271,{5}, FALSE),VLOOKUP(U792,Store_SRP!B2:H103,{5}, FALSE)), VLOOKUP(U792,Store_Showcase!B2:H134,{5}, FALSE))</f>
      </c>
      <c r="AF792">
        <f>IF(IFERROR(VLOOKUP(U792,Store_Showcase!B2:H134,{6}, FALSE), TRUE)=TRUE, IF(IFERROR(VLOOKUP(U792,Store_SRP!B2:H103,{6}, FALSE), TRUE)=TRUE,VLOOKUP(U792,Store_VAM!B2:H271,{6}, FALSE),VLOOKUP(U792,Store_SRP!B2:H103,{6}, FALSE)), VLOOKUP(U792,Store_Showcase!B2:H134,{6}, FALSE))</f>
      </c>
      <c r="AG792">
        <f>VLOOKUP(D792,Sku_Consolidated!A2:R948,18,FALSE)</f>
      </c>
      <c r="AH792">
        <f>VLOOKUP(D792,Sku_Consolidated!A2:S948,19,FALSE)</f>
      </c>
      <c r="AI792">
        <f>VLOOKUP(D792,Sku_Consolidated!A2:T948,20,FALSE)</f>
      </c>
    </row>
    <row r="793" spans="1:35" x14ac:dyDescent="0.25">
      <c r="A793">
        <v>2024</v>
      </c>
      <c r="B793" t="s">
        <v>30</v>
      </c>
      <c r="C793" t="s">
        <v>31</v>
      </c>
      <c r="D793">
        <v>21875</v>
      </c>
      <c r="E793" t="s">
        <v>482</v>
      </c>
      <c r="F793" s="12" t="s">
        <v>92</v>
      </c>
      <c r="G793" s="12" t="s">
        <v>92</v>
      </c>
      <c r="H793" t="s">
        <v>10</v>
      </c>
      <c r="I793" s="13" t="s">
        <v>617</v>
      </c>
      <c r="J793" s="13">
        <f>IF(H793="EA", I793, 0)</f>
      </c>
      <c r="K793" s="13">
        <f>IF(H793="KG", I793, I793 * VLOOKUP(D793,Sku_Consolidated!A2:U948,21,FALSE))</f>
      </c>
      <c r="L793" s="14" t="s">
        <v>36</v>
      </c>
      <c r="M793">
        <v>88</v>
      </c>
      <c r="N793" s="14" t="s">
        <v>1499</v>
      </c>
      <c r="O793" s="14" t="s">
        <v>1500</v>
      </c>
      <c r="P793" s="14" t="s">
        <v>36</v>
      </c>
      <c r="Q793" s="14" t="s">
        <v>1500</v>
      </c>
      <c r="R793">
        <f>IF(IFERROR(VLOOKUP(U793,Store_Showcase!B2:H134,7, FALSE), TRUE)=TRUE, IF(IFERROR(VLOOKUP(U793,Store_SRP!B2:H103,7, FALSE), TRUE)=TRUE,VLOOKUP(U793,Store_VAM!B2:H271,7, FALSE),VLOOKUP(U793,Store_SRP!B2:H103,7, FALSE)), VLOOKUP(U793,Store_Showcase!B2:H134,7, FALSE))</f>
      </c>
      <c r="S793">
        <f>IF(IFERROR(VLOOKUP(U793,Store_Showcase!B2:K134,10, FALSE), TRUE)=TRUE, IF(IFERROR(VLOOKUP(U793,Store_SRP!B2:K103,10, FALSE), TRUE)=TRUE,VLOOKUP(U793,Store_VAM!B2:K271,10, FALSE),VLOOKUP(U793,Store_SRP!B2:K103,10, FALSE)), VLOOKUP(U793,Store_Showcase!B2:K134,10, FALSE))</f>
      </c>
      <c r="T793">
        <f>IF(VLOOKUP(D793,Sku_Consolidated!A2:S948,19,FALSE)="SHOWCASE", VLOOKUP(U793,Store_Showcase!B2:L134,11, FALSE), IF(VLOOKUP(D793,Sku_Consolidated!A2:S948,19,FALSE)="VAM",VLOOKUP(U793,Store_VAM!B2:L271,11, FALSE),VLOOKUP(U793,Store_SRP!B2:L103,11, FALSE)))</f>
      </c>
      <c r="U793" s="14">
        <v>2005</v>
      </c>
      <c r="V793">
        <f>IF(VLOOKUP(D793,Sku_Consolidated!A2:S948,19,FALSE)="SHOWCASE", VLOOKUP(U793,Store_Showcase!B2:C134,2, FALSE), IF(VLOOKUP(D793,Sku_Consolidated!A2:S948,19,FALSE)="VAM",VLOOKUP(U793,Store_VAM!B2:C271,2, FALSE),VLOOKUP(U793,Store_SRP!B2:C103,2, FALSE)))</f>
      </c>
      <c r="W793">
        <f>VLOOKUP(D793,Sku_Consolidated!A2:G948, 7, FALSE)</f>
      </c>
      <c r="X793">
        <f>VLOOKUP(D793,Sku_Consolidated!A2:K948, 11, FALSE)</f>
      </c>
      <c r="Y793">
        <f>VLOOKUP(D793,Sku_Consolidated!A2:H948, 8, FALSE)</f>
      </c>
      <c r="Z793">
        <f>VLOOKUP(D793,Sku_Consolidated!A2:I948, 9, FALSE)</f>
      </c>
      <c r="AA793" t="s">
        <v>41</v>
      </c>
      <c r="AB793">
        <f>VLOOKUP(D793,Sku_Consolidated!A2:E948, {5}, FALSE)</f>
      </c>
      <c r="AC793">
        <f>IF(VLOOKUP(D793,Sku_Consolidated!A2:S948,19,FALSE)="SHOWCASE", VLOOKUP(U793,Store_Showcase!B2:N134,13, FALSE), IF(VLOOKUP(D793,Sku_Consolidated!A2:S948,19,FALSE)="VAM",VLOOKUP(U793,Store_VAM!B2:N271,13, FALSE),VLOOKUP(U793,Store_SRP!B2:N103,13, FALSE)))</f>
      </c>
      <c r="AD793">
        <f>IF(IFERROR(AC793,TRUE)=TRUE, "-","OK")</f>
      </c>
      <c r="AE793">
        <f>IF(IFERROR(VLOOKUP(U793,Store_Showcase!B2:H134,{5}, FALSE), TRUE)=TRUE, IF(IFERROR(VLOOKUP(U793,Store_SRP!B2:H103,{5}, FALSE), TRUE)=TRUE,VLOOKUP(U793,Store_VAM!B2:H271,{5}, FALSE),VLOOKUP(U793,Store_SRP!B2:H103,{5}, FALSE)), VLOOKUP(U793,Store_Showcase!B2:H134,{5}, FALSE))</f>
      </c>
      <c r="AF793">
        <f>IF(IFERROR(VLOOKUP(U793,Store_Showcase!B2:H134,{6}, FALSE), TRUE)=TRUE, IF(IFERROR(VLOOKUP(U793,Store_SRP!B2:H103,{6}, FALSE), TRUE)=TRUE,VLOOKUP(U793,Store_VAM!B2:H271,{6}, FALSE),VLOOKUP(U793,Store_SRP!B2:H103,{6}, FALSE)), VLOOKUP(U793,Store_Showcase!B2:H134,{6}, FALSE))</f>
      </c>
      <c r="AG793">
        <f>VLOOKUP(D793,Sku_Consolidated!A2:R948,18,FALSE)</f>
      </c>
      <c r="AH793">
        <f>VLOOKUP(D793,Sku_Consolidated!A2:S948,19,FALSE)</f>
      </c>
      <c r="AI793">
        <f>VLOOKUP(D793,Sku_Consolidated!A2:T948,20,FALSE)</f>
      </c>
    </row>
    <row r="794" spans="1:35" x14ac:dyDescent="0.25">
      <c r="A794">
        <v>2024</v>
      </c>
      <c r="B794" t="s">
        <v>30</v>
      </c>
      <c r="C794" t="s">
        <v>31</v>
      </c>
      <c r="D794">
        <v>21825</v>
      </c>
      <c r="E794" t="s">
        <v>206</v>
      </c>
      <c r="F794" s="12" t="s">
        <v>113</v>
      </c>
      <c r="G794" s="12" t="s">
        <v>113</v>
      </c>
      <c r="H794" t="s">
        <v>10</v>
      </c>
      <c r="I794" s="13" t="s">
        <v>1161</v>
      </c>
      <c r="J794" s="13">
        <f>IF(H794="EA", I794, 0)</f>
      </c>
      <c r="K794" s="13">
        <f>IF(H794="KG", I794, I794 * VLOOKUP(D794,Sku_Consolidated!A2:U948,21,FALSE))</f>
      </c>
      <c r="L794" s="14" t="s">
        <v>36</v>
      </c>
      <c r="M794">
        <v>88</v>
      </c>
      <c r="N794" s="14" t="s">
        <v>1501</v>
      </c>
      <c r="O794" s="14" t="s">
        <v>1502</v>
      </c>
      <c r="P794" s="14" t="s">
        <v>36</v>
      </c>
      <c r="Q794" s="14" t="s">
        <v>1502</v>
      </c>
      <c r="R794">
        <f>IF(IFERROR(VLOOKUP(U794,Store_Showcase!B2:H134,7, FALSE), TRUE)=TRUE, IF(IFERROR(VLOOKUP(U794,Store_SRP!B2:H103,7, FALSE), TRUE)=TRUE,VLOOKUP(U794,Store_VAM!B2:H271,7, FALSE),VLOOKUP(U794,Store_SRP!B2:H103,7, FALSE)), VLOOKUP(U794,Store_Showcase!B2:H134,7, FALSE))</f>
      </c>
      <c r="S794">
        <f>IF(IFERROR(VLOOKUP(U794,Store_Showcase!B2:K134,10, FALSE), TRUE)=TRUE, IF(IFERROR(VLOOKUP(U794,Store_SRP!B2:K103,10, FALSE), TRUE)=TRUE,VLOOKUP(U794,Store_VAM!B2:K271,10, FALSE),VLOOKUP(U794,Store_SRP!B2:K103,10, FALSE)), VLOOKUP(U794,Store_Showcase!B2:K134,10, FALSE))</f>
      </c>
      <c r="T794">
        <f>IF(VLOOKUP(D794,Sku_Consolidated!A2:S948,19,FALSE)="SHOWCASE", VLOOKUP(U794,Store_Showcase!B2:L134,11, FALSE), IF(VLOOKUP(D794,Sku_Consolidated!A2:S948,19,FALSE)="VAM",VLOOKUP(U794,Store_VAM!B2:L271,11, FALSE),VLOOKUP(U794,Store_SRP!B2:L103,11, FALSE)))</f>
      </c>
      <c r="U794" s="14">
        <v>2005</v>
      </c>
      <c r="V794">
        <f>IF(VLOOKUP(D794,Sku_Consolidated!A2:S948,19,FALSE)="SHOWCASE", VLOOKUP(U794,Store_Showcase!B2:C134,2, FALSE), IF(VLOOKUP(D794,Sku_Consolidated!A2:S948,19,FALSE)="VAM",VLOOKUP(U794,Store_VAM!B2:C271,2, FALSE),VLOOKUP(U794,Store_SRP!B2:C103,2, FALSE)))</f>
      </c>
      <c r="W794">
        <f>VLOOKUP(D794,Sku_Consolidated!A2:G948, 7, FALSE)</f>
      </c>
      <c r="X794">
        <f>VLOOKUP(D794,Sku_Consolidated!A2:K948, 11, FALSE)</f>
      </c>
      <c r="Y794">
        <f>VLOOKUP(D794,Sku_Consolidated!A2:H948, 8, FALSE)</f>
      </c>
      <c r="Z794">
        <f>VLOOKUP(D794,Sku_Consolidated!A2:I948, 9, FALSE)</f>
      </c>
      <c r="AA794" t="s">
        <v>41</v>
      </c>
      <c r="AB794">
        <f>VLOOKUP(D794,Sku_Consolidated!A2:E948, {5}, FALSE)</f>
      </c>
      <c r="AC794">
        <f>IF(VLOOKUP(D794,Sku_Consolidated!A2:S948,19,FALSE)="SHOWCASE", VLOOKUP(U794,Store_Showcase!B2:N134,13, FALSE), IF(VLOOKUP(D794,Sku_Consolidated!A2:S948,19,FALSE)="VAM",VLOOKUP(U794,Store_VAM!B2:N271,13, FALSE),VLOOKUP(U794,Store_SRP!B2:N103,13, FALSE)))</f>
      </c>
      <c r="AD794">
        <f>IF(IFERROR(AC794,TRUE)=TRUE, "-","OK")</f>
      </c>
      <c r="AE794">
        <f>IF(IFERROR(VLOOKUP(U794,Store_Showcase!B2:H134,{5}, FALSE), TRUE)=TRUE, IF(IFERROR(VLOOKUP(U794,Store_SRP!B2:H103,{5}, FALSE), TRUE)=TRUE,VLOOKUP(U794,Store_VAM!B2:H271,{5}, FALSE),VLOOKUP(U794,Store_SRP!B2:H103,{5}, FALSE)), VLOOKUP(U794,Store_Showcase!B2:H134,{5}, FALSE))</f>
      </c>
      <c r="AF794">
        <f>IF(IFERROR(VLOOKUP(U794,Store_Showcase!B2:H134,{6}, FALSE), TRUE)=TRUE, IF(IFERROR(VLOOKUP(U794,Store_SRP!B2:H103,{6}, FALSE), TRUE)=TRUE,VLOOKUP(U794,Store_VAM!B2:H271,{6}, FALSE),VLOOKUP(U794,Store_SRP!B2:H103,{6}, FALSE)), VLOOKUP(U794,Store_Showcase!B2:H134,{6}, FALSE))</f>
      </c>
      <c r="AG794">
        <f>VLOOKUP(D794,Sku_Consolidated!A2:R948,18,FALSE)</f>
      </c>
      <c r="AH794">
        <f>VLOOKUP(D794,Sku_Consolidated!A2:S948,19,FALSE)</f>
      </c>
      <c r="AI794">
        <f>VLOOKUP(D794,Sku_Consolidated!A2:T948,20,FALSE)</f>
      </c>
    </row>
    <row r="795" spans="1:35" x14ac:dyDescent="0.25">
      <c r="A795">
        <v>2024</v>
      </c>
      <c r="B795" t="s">
        <v>30</v>
      </c>
      <c r="C795" t="s">
        <v>31</v>
      </c>
      <c r="D795">
        <v>21826</v>
      </c>
      <c r="E795" t="s">
        <v>416</v>
      </c>
      <c r="F795" s="12" t="s">
        <v>113</v>
      </c>
      <c r="G795" s="12" t="s">
        <v>113</v>
      </c>
      <c r="H795" t="s">
        <v>10</v>
      </c>
      <c r="I795" s="13" t="s">
        <v>285</v>
      </c>
      <c r="J795" s="13">
        <f>IF(H795="EA", I795, 0)</f>
      </c>
      <c r="K795" s="13">
        <f>IF(H795="KG", I795, I795 * VLOOKUP(D795,Sku_Consolidated!A2:U948,21,FALSE))</f>
      </c>
      <c r="L795" s="14" t="s">
        <v>36</v>
      </c>
      <c r="M795">
        <v>88</v>
      </c>
      <c r="N795" s="14" t="s">
        <v>1503</v>
      </c>
      <c r="O795" s="14" t="s">
        <v>1504</v>
      </c>
      <c r="P795" s="14" t="s">
        <v>36</v>
      </c>
      <c r="Q795" s="14" t="s">
        <v>1504</v>
      </c>
      <c r="R795">
        <f>IF(IFERROR(VLOOKUP(U795,Store_Showcase!B2:H134,7, FALSE), TRUE)=TRUE, IF(IFERROR(VLOOKUP(U795,Store_SRP!B2:H103,7, FALSE), TRUE)=TRUE,VLOOKUP(U795,Store_VAM!B2:H271,7, FALSE),VLOOKUP(U795,Store_SRP!B2:H103,7, FALSE)), VLOOKUP(U795,Store_Showcase!B2:H134,7, FALSE))</f>
      </c>
      <c r="S795">
        <f>IF(IFERROR(VLOOKUP(U795,Store_Showcase!B2:K134,10, FALSE), TRUE)=TRUE, IF(IFERROR(VLOOKUP(U795,Store_SRP!B2:K103,10, FALSE), TRUE)=TRUE,VLOOKUP(U795,Store_VAM!B2:K271,10, FALSE),VLOOKUP(U795,Store_SRP!B2:K103,10, FALSE)), VLOOKUP(U795,Store_Showcase!B2:K134,10, FALSE))</f>
      </c>
      <c r="T795">
        <f>IF(VLOOKUP(D795,Sku_Consolidated!A2:S948,19,FALSE)="SHOWCASE", VLOOKUP(U795,Store_Showcase!B2:L134,11, FALSE), IF(VLOOKUP(D795,Sku_Consolidated!A2:S948,19,FALSE)="VAM",VLOOKUP(U795,Store_VAM!B2:L271,11, FALSE),VLOOKUP(U795,Store_SRP!B2:L103,11, FALSE)))</f>
      </c>
      <c r="U795" s="14">
        <v>2005</v>
      </c>
      <c r="V795">
        <f>IF(VLOOKUP(D795,Sku_Consolidated!A2:S948,19,FALSE)="SHOWCASE", VLOOKUP(U795,Store_Showcase!B2:C134,2, FALSE), IF(VLOOKUP(D795,Sku_Consolidated!A2:S948,19,FALSE)="VAM",VLOOKUP(U795,Store_VAM!B2:C271,2, FALSE),VLOOKUP(U795,Store_SRP!B2:C103,2, FALSE)))</f>
      </c>
      <c r="W795">
        <f>VLOOKUP(D795,Sku_Consolidated!A2:G948, 7, FALSE)</f>
      </c>
      <c r="X795">
        <f>VLOOKUP(D795,Sku_Consolidated!A2:K948, 11, FALSE)</f>
      </c>
      <c r="Y795">
        <f>VLOOKUP(D795,Sku_Consolidated!A2:H948, 8, FALSE)</f>
      </c>
      <c r="Z795">
        <f>VLOOKUP(D795,Sku_Consolidated!A2:I948, 9, FALSE)</f>
      </c>
      <c r="AA795" t="s">
        <v>41</v>
      </c>
      <c r="AB795">
        <f>VLOOKUP(D795,Sku_Consolidated!A2:E948, {5}, FALSE)</f>
      </c>
      <c r="AC795">
        <f>IF(VLOOKUP(D795,Sku_Consolidated!A2:S948,19,FALSE)="SHOWCASE", VLOOKUP(U795,Store_Showcase!B2:N134,13, FALSE), IF(VLOOKUP(D795,Sku_Consolidated!A2:S948,19,FALSE)="VAM",VLOOKUP(U795,Store_VAM!B2:N271,13, FALSE),VLOOKUP(U795,Store_SRP!B2:N103,13, FALSE)))</f>
      </c>
      <c r="AD795">
        <f>IF(IFERROR(AC795,TRUE)=TRUE, "-","OK")</f>
      </c>
      <c r="AE795">
        <f>IF(IFERROR(VLOOKUP(U795,Store_Showcase!B2:H134,{5}, FALSE), TRUE)=TRUE, IF(IFERROR(VLOOKUP(U795,Store_SRP!B2:H103,{5}, FALSE), TRUE)=TRUE,VLOOKUP(U795,Store_VAM!B2:H271,{5}, FALSE),VLOOKUP(U795,Store_SRP!B2:H103,{5}, FALSE)), VLOOKUP(U795,Store_Showcase!B2:H134,{5}, FALSE))</f>
      </c>
      <c r="AF795">
        <f>IF(IFERROR(VLOOKUP(U795,Store_Showcase!B2:H134,{6}, FALSE), TRUE)=TRUE, IF(IFERROR(VLOOKUP(U795,Store_SRP!B2:H103,{6}, FALSE), TRUE)=TRUE,VLOOKUP(U795,Store_VAM!B2:H271,{6}, FALSE),VLOOKUP(U795,Store_SRP!B2:H103,{6}, FALSE)), VLOOKUP(U795,Store_Showcase!B2:H134,{6}, FALSE))</f>
      </c>
      <c r="AG795">
        <f>VLOOKUP(D795,Sku_Consolidated!A2:R948,18,FALSE)</f>
      </c>
      <c r="AH795">
        <f>VLOOKUP(D795,Sku_Consolidated!A2:S948,19,FALSE)</f>
      </c>
      <c r="AI795">
        <f>VLOOKUP(D795,Sku_Consolidated!A2:T948,20,FALSE)</f>
      </c>
    </row>
    <row r="796" spans="1:35" x14ac:dyDescent="0.25">
      <c r="A796">
        <v>2024</v>
      </c>
      <c r="B796" t="s">
        <v>30</v>
      </c>
      <c r="C796" t="s">
        <v>31</v>
      </c>
      <c r="D796">
        <v>21832</v>
      </c>
      <c r="E796" t="s">
        <v>264</v>
      </c>
      <c r="F796" s="12" t="s">
        <v>113</v>
      </c>
      <c r="G796" s="12" t="s">
        <v>113</v>
      </c>
      <c r="H796" t="s">
        <v>10</v>
      </c>
      <c r="I796" s="13" t="s">
        <v>1505</v>
      </c>
      <c r="J796" s="13">
        <f>IF(H796="EA", I796, 0)</f>
      </c>
      <c r="K796" s="13">
        <f>IF(H796="KG", I796, I796 * VLOOKUP(D796,Sku_Consolidated!A2:U948,21,FALSE))</f>
      </c>
      <c r="L796" s="14" t="s">
        <v>36</v>
      </c>
      <c r="M796">
        <v>88</v>
      </c>
      <c r="N796" s="14" t="s">
        <v>1506</v>
      </c>
      <c r="O796" s="14" t="s">
        <v>1507</v>
      </c>
      <c r="P796" s="14" t="s">
        <v>36</v>
      </c>
      <c r="Q796" s="14" t="s">
        <v>1507</v>
      </c>
      <c r="R796">
        <f>IF(IFERROR(VLOOKUP(U796,Store_Showcase!B2:H134,7, FALSE), TRUE)=TRUE, IF(IFERROR(VLOOKUP(U796,Store_SRP!B2:H103,7, FALSE), TRUE)=TRUE,VLOOKUP(U796,Store_VAM!B2:H271,7, FALSE),VLOOKUP(U796,Store_SRP!B2:H103,7, FALSE)), VLOOKUP(U796,Store_Showcase!B2:H134,7, FALSE))</f>
      </c>
      <c r="S796">
        <f>IF(IFERROR(VLOOKUP(U796,Store_Showcase!B2:K134,10, FALSE), TRUE)=TRUE, IF(IFERROR(VLOOKUP(U796,Store_SRP!B2:K103,10, FALSE), TRUE)=TRUE,VLOOKUP(U796,Store_VAM!B2:K271,10, FALSE),VLOOKUP(U796,Store_SRP!B2:K103,10, FALSE)), VLOOKUP(U796,Store_Showcase!B2:K134,10, FALSE))</f>
      </c>
      <c r="T796">
        <f>IF(VLOOKUP(D796,Sku_Consolidated!A2:S948,19,FALSE)="SHOWCASE", VLOOKUP(U796,Store_Showcase!B2:L134,11, FALSE), IF(VLOOKUP(D796,Sku_Consolidated!A2:S948,19,FALSE)="VAM",VLOOKUP(U796,Store_VAM!B2:L271,11, FALSE),VLOOKUP(U796,Store_SRP!B2:L103,11, FALSE)))</f>
      </c>
      <c r="U796" s="14">
        <v>2005</v>
      </c>
      <c r="V796">
        <f>IF(VLOOKUP(D796,Sku_Consolidated!A2:S948,19,FALSE)="SHOWCASE", VLOOKUP(U796,Store_Showcase!B2:C134,2, FALSE), IF(VLOOKUP(D796,Sku_Consolidated!A2:S948,19,FALSE)="VAM",VLOOKUP(U796,Store_VAM!B2:C271,2, FALSE),VLOOKUP(U796,Store_SRP!B2:C103,2, FALSE)))</f>
      </c>
      <c r="W796">
        <f>VLOOKUP(D796,Sku_Consolidated!A2:G948, 7, FALSE)</f>
      </c>
      <c r="X796">
        <f>VLOOKUP(D796,Sku_Consolidated!A2:K948, 11, FALSE)</f>
      </c>
      <c r="Y796">
        <f>VLOOKUP(D796,Sku_Consolidated!A2:H948, 8, FALSE)</f>
      </c>
      <c r="Z796">
        <f>VLOOKUP(D796,Sku_Consolidated!A2:I948, 9, FALSE)</f>
      </c>
      <c r="AA796" t="s">
        <v>41</v>
      </c>
      <c r="AB796">
        <f>VLOOKUP(D796,Sku_Consolidated!A2:E948, {5}, FALSE)</f>
      </c>
      <c r="AC796">
        <f>IF(VLOOKUP(D796,Sku_Consolidated!A2:S948,19,FALSE)="SHOWCASE", VLOOKUP(U796,Store_Showcase!B2:N134,13, FALSE), IF(VLOOKUP(D796,Sku_Consolidated!A2:S948,19,FALSE)="VAM",VLOOKUP(U796,Store_VAM!B2:N271,13, FALSE),VLOOKUP(U796,Store_SRP!B2:N103,13, FALSE)))</f>
      </c>
      <c r="AD796">
        <f>IF(IFERROR(AC796,TRUE)=TRUE, "-","OK")</f>
      </c>
      <c r="AE796">
        <f>IF(IFERROR(VLOOKUP(U796,Store_Showcase!B2:H134,{5}, FALSE), TRUE)=TRUE, IF(IFERROR(VLOOKUP(U796,Store_SRP!B2:H103,{5}, FALSE), TRUE)=TRUE,VLOOKUP(U796,Store_VAM!B2:H271,{5}, FALSE),VLOOKUP(U796,Store_SRP!B2:H103,{5}, FALSE)), VLOOKUP(U796,Store_Showcase!B2:H134,{5}, FALSE))</f>
      </c>
      <c r="AF796">
        <f>IF(IFERROR(VLOOKUP(U796,Store_Showcase!B2:H134,{6}, FALSE), TRUE)=TRUE, IF(IFERROR(VLOOKUP(U796,Store_SRP!B2:H103,{6}, FALSE), TRUE)=TRUE,VLOOKUP(U796,Store_VAM!B2:H271,{6}, FALSE),VLOOKUP(U796,Store_SRP!B2:H103,{6}, FALSE)), VLOOKUP(U796,Store_Showcase!B2:H134,{6}, FALSE))</f>
      </c>
      <c r="AG796">
        <f>VLOOKUP(D796,Sku_Consolidated!A2:R948,18,FALSE)</f>
      </c>
      <c r="AH796">
        <f>VLOOKUP(D796,Sku_Consolidated!A2:S948,19,FALSE)</f>
      </c>
      <c r="AI796">
        <f>VLOOKUP(D796,Sku_Consolidated!A2:T948,20,FALSE)</f>
      </c>
    </row>
    <row r="797" spans="1:35" x14ac:dyDescent="0.25">
      <c r="A797">
        <v>2024</v>
      </c>
      <c r="B797" t="s">
        <v>30</v>
      </c>
      <c r="C797" t="s">
        <v>31</v>
      </c>
      <c r="D797">
        <v>21834</v>
      </c>
      <c r="E797" t="s">
        <v>216</v>
      </c>
      <c r="F797" s="12" t="s">
        <v>113</v>
      </c>
      <c r="G797" s="12" t="s">
        <v>113</v>
      </c>
      <c r="H797" t="s">
        <v>10</v>
      </c>
      <c r="I797" s="13" t="s">
        <v>1508</v>
      </c>
      <c r="J797" s="13">
        <f>IF(H797="EA", I797, 0)</f>
      </c>
      <c r="K797" s="13">
        <f>IF(H797="KG", I797, I797 * VLOOKUP(D797,Sku_Consolidated!A2:U948,21,FALSE))</f>
      </c>
      <c r="L797" s="14" t="s">
        <v>36</v>
      </c>
      <c r="M797">
        <v>88</v>
      </c>
      <c r="N797" s="14" t="s">
        <v>1509</v>
      </c>
      <c r="O797" s="14" t="s">
        <v>1510</v>
      </c>
      <c r="P797" s="14" t="s">
        <v>36</v>
      </c>
      <c r="Q797" s="14" t="s">
        <v>1510</v>
      </c>
      <c r="R797">
        <f>IF(IFERROR(VLOOKUP(U797,Store_Showcase!B2:H134,7, FALSE), TRUE)=TRUE, IF(IFERROR(VLOOKUP(U797,Store_SRP!B2:H103,7, FALSE), TRUE)=TRUE,VLOOKUP(U797,Store_VAM!B2:H271,7, FALSE),VLOOKUP(U797,Store_SRP!B2:H103,7, FALSE)), VLOOKUP(U797,Store_Showcase!B2:H134,7, FALSE))</f>
      </c>
      <c r="S797">
        <f>IF(IFERROR(VLOOKUP(U797,Store_Showcase!B2:K134,10, FALSE), TRUE)=TRUE, IF(IFERROR(VLOOKUP(U797,Store_SRP!B2:K103,10, FALSE), TRUE)=TRUE,VLOOKUP(U797,Store_VAM!B2:K271,10, FALSE),VLOOKUP(U797,Store_SRP!B2:K103,10, FALSE)), VLOOKUP(U797,Store_Showcase!B2:K134,10, FALSE))</f>
      </c>
      <c r="T797">
        <f>IF(VLOOKUP(D797,Sku_Consolidated!A2:S948,19,FALSE)="SHOWCASE", VLOOKUP(U797,Store_Showcase!B2:L134,11, FALSE), IF(VLOOKUP(D797,Sku_Consolidated!A2:S948,19,FALSE)="VAM",VLOOKUP(U797,Store_VAM!B2:L271,11, FALSE),VLOOKUP(U797,Store_SRP!B2:L103,11, FALSE)))</f>
      </c>
      <c r="U797" s="14">
        <v>2005</v>
      </c>
      <c r="V797">
        <f>IF(VLOOKUP(D797,Sku_Consolidated!A2:S948,19,FALSE)="SHOWCASE", VLOOKUP(U797,Store_Showcase!B2:C134,2, FALSE), IF(VLOOKUP(D797,Sku_Consolidated!A2:S948,19,FALSE)="VAM",VLOOKUP(U797,Store_VAM!B2:C271,2, FALSE),VLOOKUP(U797,Store_SRP!B2:C103,2, FALSE)))</f>
      </c>
      <c r="W797">
        <f>VLOOKUP(D797,Sku_Consolidated!A2:G948, 7, FALSE)</f>
      </c>
      <c r="X797">
        <f>VLOOKUP(D797,Sku_Consolidated!A2:K948, 11, FALSE)</f>
      </c>
      <c r="Y797">
        <f>VLOOKUP(D797,Sku_Consolidated!A2:H948, 8, FALSE)</f>
      </c>
      <c r="Z797">
        <f>VLOOKUP(D797,Sku_Consolidated!A2:I948, 9, FALSE)</f>
      </c>
      <c r="AA797" t="s">
        <v>41</v>
      </c>
      <c r="AB797">
        <f>VLOOKUP(D797,Sku_Consolidated!A2:E948, {5}, FALSE)</f>
      </c>
      <c r="AC797">
        <f>IF(VLOOKUP(D797,Sku_Consolidated!A2:S948,19,FALSE)="SHOWCASE", VLOOKUP(U797,Store_Showcase!B2:N134,13, FALSE), IF(VLOOKUP(D797,Sku_Consolidated!A2:S948,19,FALSE)="VAM",VLOOKUP(U797,Store_VAM!B2:N271,13, FALSE),VLOOKUP(U797,Store_SRP!B2:N103,13, FALSE)))</f>
      </c>
      <c r="AD797">
        <f>IF(IFERROR(AC797,TRUE)=TRUE, "-","OK")</f>
      </c>
      <c r="AE797">
        <f>IF(IFERROR(VLOOKUP(U797,Store_Showcase!B2:H134,{5}, FALSE), TRUE)=TRUE, IF(IFERROR(VLOOKUP(U797,Store_SRP!B2:H103,{5}, FALSE), TRUE)=TRUE,VLOOKUP(U797,Store_VAM!B2:H271,{5}, FALSE),VLOOKUP(U797,Store_SRP!B2:H103,{5}, FALSE)), VLOOKUP(U797,Store_Showcase!B2:H134,{5}, FALSE))</f>
      </c>
      <c r="AF797">
        <f>IF(IFERROR(VLOOKUP(U797,Store_Showcase!B2:H134,{6}, FALSE), TRUE)=TRUE, IF(IFERROR(VLOOKUP(U797,Store_SRP!B2:H103,{6}, FALSE), TRUE)=TRUE,VLOOKUP(U797,Store_VAM!B2:H271,{6}, FALSE),VLOOKUP(U797,Store_SRP!B2:H103,{6}, FALSE)), VLOOKUP(U797,Store_Showcase!B2:H134,{6}, FALSE))</f>
      </c>
      <c r="AG797">
        <f>VLOOKUP(D797,Sku_Consolidated!A2:R948,18,FALSE)</f>
      </c>
      <c r="AH797">
        <f>VLOOKUP(D797,Sku_Consolidated!A2:S948,19,FALSE)</f>
      </c>
      <c r="AI797">
        <f>VLOOKUP(D797,Sku_Consolidated!A2:T948,20,FALSE)</f>
      </c>
    </row>
    <row r="798" spans="1:35" x14ac:dyDescent="0.25">
      <c r="A798">
        <v>2024</v>
      </c>
      <c r="B798" t="s">
        <v>30</v>
      </c>
      <c r="C798" t="s">
        <v>31</v>
      </c>
      <c r="D798">
        <v>21837</v>
      </c>
      <c r="E798" t="s">
        <v>271</v>
      </c>
      <c r="F798" s="12" t="s">
        <v>113</v>
      </c>
      <c r="G798" s="12" t="s">
        <v>113</v>
      </c>
      <c r="H798" t="s">
        <v>10</v>
      </c>
      <c r="I798" s="13" t="s">
        <v>1511</v>
      </c>
      <c r="J798" s="13">
        <f>IF(H798="EA", I798, 0)</f>
      </c>
      <c r="K798" s="13">
        <f>IF(H798="KG", I798, I798 * VLOOKUP(D798,Sku_Consolidated!A2:U948,21,FALSE))</f>
      </c>
      <c r="L798" s="14" t="s">
        <v>36</v>
      </c>
      <c r="M798">
        <v>88</v>
      </c>
      <c r="N798" s="14" t="s">
        <v>1512</v>
      </c>
      <c r="O798" s="14" t="s">
        <v>1513</v>
      </c>
      <c r="P798" s="14" t="s">
        <v>36</v>
      </c>
      <c r="Q798" s="14" t="s">
        <v>1513</v>
      </c>
      <c r="R798">
        <f>IF(IFERROR(VLOOKUP(U798,Store_Showcase!B2:H134,7, FALSE), TRUE)=TRUE, IF(IFERROR(VLOOKUP(U798,Store_SRP!B2:H103,7, FALSE), TRUE)=TRUE,VLOOKUP(U798,Store_VAM!B2:H271,7, FALSE),VLOOKUP(U798,Store_SRP!B2:H103,7, FALSE)), VLOOKUP(U798,Store_Showcase!B2:H134,7, FALSE))</f>
      </c>
      <c r="S798">
        <f>IF(IFERROR(VLOOKUP(U798,Store_Showcase!B2:K134,10, FALSE), TRUE)=TRUE, IF(IFERROR(VLOOKUP(U798,Store_SRP!B2:K103,10, FALSE), TRUE)=TRUE,VLOOKUP(U798,Store_VAM!B2:K271,10, FALSE),VLOOKUP(U798,Store_SRP!B2:K103,10, FALSE)), VLOOKUP(U798,Store_Showcase!B2:K134,10, FALSE))</f>
      </c>
      <c r="T798">
        <f>IF(VLOOKUP(D798,Sku_Consolidated!A2:S948,19,FALSE)="SHOWCASE", VLOOKUP(U798,Store_Showcase!B2:L134,11, FALSE), IF(VLOOKUP(D798,Sku_Consolidated!A2:S948,19,FALSE)="VAM",VLOOKUP(U798,Store_VAM!B2:L271,11, FALSE),VLOOKUP(U798,Store_SRP!B2:L103,11, FALSE)))</f>
      </c>
      <c r="U798" s="14">
        <v>2005</v>
      </c>
      <c r="V798">
        <f>IF(VLOOKUP(D798,Sku_Consolidated!A2:S948,19,FALSE)="SHOWCASE", VLOOKUP(U798,Store_Showcase!B2:C134,2, FALSE), IF(VLOOKUP(D798,Sku_Consolidated!A2:S948,19,FALSE)="VAM",VLOOKUP(U798,Store_VAM!B2:C271,2, FALSE),VLOOKUP(U798,Store_SRP!B2:C103,2, FALSE)))</f>
      </c>
      <c r="W798">
        <f>VLOOKUP(D798,Sku_Consolidated!A2:G948, 7, FALSE)</f>
      </c>
      <c r="X798">
        <f>VLOOKUP(D798,Sku_Consolidated!A2:K948, 11, FALSE)</f>
      </c>
      <c r="Y798">
        <f>VLOOKUP(D798,Sku_Consolidated!A2:H948, 8, FALSE)</f>
      </c>
      <c r="Z798">
        <f>VLOOKUP(D798,Sku_Consolidated!A2:I948, 9, FALSE)</f>
      </c>
      <c r="AA798" t="s">
        <v>41</v>
      </c>
      <c r="AB798">
        <f>VLOOKUP(D798,Sku_Consolidated!A2:E948, {5}, FALSE)</f>
      </c>
      <c r="AC798">
        <f>IF(VLOOKUP(D798,Sku_Consolidated!A2:S948,19,FALSE)="SHOWCASE", VLOOKUP(U798,Store_Showcase!B2:N134,13, FALSE), IF(VLOOKUP(D798,Sku_Consolidated!A2:S948,19,FALSE)="VAM",VLOOKUP(U798,Store_VAM!B2:N271,13, FALSE),VLOOKUP(U798,Store_SRP!B2:N103,13, FALSE)))</f>
      </c>
      <c r="AD798">
        <f>IF(IFERROR(AC798,TRUE)=TRUE, "-","OK")</f>
      </c>
      <c r="AE798">
        <f>IF(IFERROR(VLOOKUP(U798,Store_Showcase!B2:H134,{5}, FALSE), TRUE)=TRUE, IF(IFERROR(VLOOKUP(U798,Store_SRP!B2:H103,{5}, FALSE), TRUE)=TRUE,VLOOKUP(U798,Store_VAM!B2:H271,{5}, FALSE),VLOOKUP(U798,Store_SRP!B2:H103,{5}, FALSE)), VLOOKUP(U798,Store_Showcase!B2:H134,{5}, FALSE))</f>
      </c>
      <c r="AF798">
        <f>IF(IFERROR(VLOOKUP(U798,Store_Showcase!B2:H134,{6}, FALSE), TRUE)=TRUE, IF(IFERROR(VLOOKUP(U798,Store_SRP!B2:H103,{6}, FALSE), TRUE)=TRUE,VLOOKUP(U798,Store_VAM!B2:H271,{6}, FALSE),VLOOKUP(U798,Store_SRP!B2:H103,{6}, FALSE)), VLOOKUP(U798,Store_Showcase!B2:H134,{6}, FALSE))</f>
      </c>
      <c r="AG798">
        <f>VLOOKUP(D798,Sku_Consolidated!A2:R948,18,FALSE)</f>
      </c>
      <c r="AH798">
        <f>VLOOKUP(D798,Sku_Consolidated!A2:S948,19,FALSE)</f>
      </c>
      <c r="AI798">
        <f>VLOOKUP(D798,Sku_Consolidated!A2:T948,20,FALSE)</f>
      </c>
    </row>
    <row r="799" spans="1:35" x14ac:dyDescent="0.25">
      <c r="A799">
        <v>2024</v>
      </c>
      <c r="B799" t="s">
        <v>30</v>
      </c>
      <c r="C799" t="s">
        <v>31</v>
      </c>
      <c r="D799">
        <v>21838</v>
      </c>
      <c r="E799" t="s">
        <v>275</v>
      </c>
      <c r="F799" s="12" t="s">
        <v>113</v>
      </c>
      <c r="G799" s="12" t="s">
        <v>113</v>
      </c>
      <c r="H799" t="s">
        <v>10</v>
      </c>
      <c r="I799" s="13" t="s">
        <v>1514</v>
      </c>
      <c r="J799" s="13">
        <f>IF(H799="EA", I799, 0)</f>
      </c>
      <c r="K799" s="13">
        <f>IF(H799="KG", I799, I799 * VLOOKUP(D799,Sku_Consolidated!A2:U948,21,FALSE))</f>
      </c>
      <c r="L799" s="14" t="s">
        <v>36</v>
      </c>
      <c r="M799">
        <v>88</v>
      </c>
      <c r="N799" s="14" t="s">
        <v>1515</v>
      </c>
      <c r="O799" s="14" t="s">
        <v>1516</v>
      </c>
      <c r="P799" s="14" t="s">
        <v>36</v>
      </c>
      <c r="Q799" s="14" t="s">
        <v>1516</v>
      </c>
      <c r="R799">
        <f>IF(IFERROR(VLOOKUP(U799,Store_Showcase!B2:H134,7, FALSE), TRUE)=TRUE, IF(IFERROR(VLOOKUP(U799,Store_SRP!B2:H103,7, FALSE), TRUE)=TRUE,VLOOKUP(U799,Store_VAM!B2:H271,7, FALSE),VLOOKUP(U799,Store_SRP!B2:H103,7, FALSE)), VLOOKUP(U799,Store_Showcase!B2:H134,7, FALSE))</f>
      </c>
      <c r="S799">
        <f>IF(IFERROR(VLOOKUP(U799,Store_Showcase!B2:K134,10, FALSE), TRUE)=TRUE, IF(IFERROR(VLOOKUP(U799,Store_SRP!B2:K103,10, FALSE), TRUE)=TRUE,VLOOKUP(U799,Store_VAM!B2:K271,10, FALSE),VLOOKUP(U799,Store_SRP!B2:K103,10, FALSE)), VLOOKUP(U799,Store_Showcase!B2:K134,10, FALSE))</f>
      </c>
      <c r="T799">
        <f>IF(VLOOKUP(D799,Sku_Consolidated!A2:S948,19,FALSE)="SHOWCASE", VLOOKUP(U799,Store_Showcase!B2:L134,11, FALSE), IF(VLOOKUP(D799,Sku_Consolidated!A2:S948,19,FALSE)="VAM",VLOOKUP(U799,Store_VAM!B2:L271,11, FALSE),VLOOKUP(U799,Store_SRP!B2:L103,11, FALSE)))</f>
      </c>
      <c r="U799" s="14">
        <v>2005</v>
      </c>
      <c r="V799">
        <f>IF(VLOOKUP(D799,Sku_Consolidated!A2:S948,19,FALSE)="SHOWCASE", VLOOKUP(U799,Store_Showcase!B2:C134,2, FALSE), IF(VLOOKUP(D799,Sku_Consolidated!A2:S948,19,FALSE)="VAM",VLOOKUP(U799,Store_VAM!B2:C271,2, FALSE),VLOOKUP(U799,Store_SRP!B2:C103,2, FALSE)))</f>
      </c>
      <c r="W799">
        <f>VLOOKUP(D799,Sku_Consolidated!A2:G948, 7, FALSE)</f>
      </c>
      <c r="X799">
        <f>VLOOKUP(D799,Sku_Consolidated!A2:K948, 11, FALSE)</f>
      </c>
      <c r="Y799">
        <f>VLOOKUP(D799,Sku_Consolidated!A2:H948, 8, FALSE)</f>
      </c>
      <c r="Z799">
        <f>VLOOKUP(D799,Sku_Consolidated!A2:I948, 9, FALSE)</f>
      </c>
      <c r="AA799" t="s">
        <v>41</v>
      </c>
      <c r="AB799">
        <f>VLOOKUP(D799,Sku_Consolidated!A2:E948, {5}, FALSE)</f>
      </c>
      <c r="AC799">
        <f>IF(VLOOKUP(D799,Sku_Consolidated!A2:S948,19,FALSE)="SHOWCASE", VLOOKUP(U799,Store_Showcase!B2:N134,13, FALSE), IF(VLOOKUP(D799,Sku_Consolidated!A2:S948,19,FALSE)="VAM",VLOOKUP(U799,Store_VAM!B2:N271,13, FALSE),VLOOKUP(U799,Store_SRP!B2:N103,13, FALSE)))</f>
      </c>
      <c r="AD799">
        <f>IF(IFERROR(AC799,TRUE)=TRUE, "-","OK")</f>
      </c>
      <c r="AE799">
        <f>IF(IFERROR(VLOOKUP(U799,Store_Showcase!B2:H134,{5}, FALSE), TRUE)=TRUE, IF(IFERROR(VLOOKUP(U799,Store_SRP!B2:H103,{5}, FALSE), TRUE)=TRUE,VLOOKUP(U799,Store_VAM!B2:H271,{5}, FALSE),VLOOKUP(U799,Store_SRP!B2:H103,{5}, FALSE)), VLOOKUP(U799,Store_Showcase!B2:H134,{5}, FALSE))</f>
      </c>
      <c r="AF799">
        <f>IF(IFERROR(VLOOKUP(U799,Store_Showcase!B2:H134,{6}, FALSE), TRUE)=TRUE, IF(IFERROR(VLOOKUP(U799,Store_SRP!B2:H103,{6}, FALSE), TRUE)=TRUE,VLOOKUP(U799,Store_VAM!B2:H271,{6}, FALSE),VLOOKUP(U799,Store_SRP!B2:H103,{6}, FALSE)), VLOOKUP(U799,Store_Showcase!B2:H134,{6}, FALSE))</f>
      </c>
      <c r="AG799">
        <f>VLOOKUP(D799,Sku_Consolidated!A2:R948,18,FALSE)</f>
      </c>
      <c r="AH799">
        <f>VLOOKUP(D799,Sku_Consolidated!A2:S948,19,FALSE)</f>
      </c>
      <c r="AI799">
        <f>VLOOKUP(D799,Sku_Consolidated!A2:T948,20,FALSE)</f>
      </c>
    </row>
    <row r="800" spans="1:35" x14ac:dyDescent="0.25">
      <c r="A800">
        <v>2024</v>
      </c>
      <c r="B800" t="s">
        <v>30</v>
      </c>
      <c r="C800" t="s">
        <v>31</v>
      </c>
      <c r="D800">
        <v>21841</v>
      </c>
      <c r="E800" t="s">
        <v>224</v>
      </c>
      <c r="F800" s="12" t="s">
        <v>113</v>
      </c>
      <c r="G800" s="12" t="s">
        <v>113</v>
      </c>
      <c r="H800" t="s">
        <v>10</v>
      </c>
      <c r="I800" s="13" t="s">
        <v>775</v>
      </c>
      <c r="J800" s="13">
        <f>IF(H800="EA", I800, 0)</f>
      </c>
      <c r="K800" s="13">
        <f>IF(H800="KG", I800, I800 * VLOOKUP(D800,Sku_Consolidated!A2:U948,21,FALSE))</f>
      </c>
      <c r="L800" s="14" t="s">
        <v>36</v>
      </c>
      <c r="M800">
        <v>88</v>
      </c>
      <c r="N800" s="14" t="s">
        <v>1517</v>
      </c>
      <c r="O800" s="14" t="s">
        <v>1518</v>
      </c>
      <c r="P800" s="14" t="s">
        <v>36</v>
      </c>
      <c r="Q800" s="14" t="s">
        <v>1518</v>
      </c>
      <c r="R800">
        <f>IF(IFERROR(VLOOKUP(U800,Store_Showcase!B2:H134,7, FALSE), TRUE)=TRUE, IF(IFERROR(VLOOKUP(U800,Store_SRP!B2:H103,7, FALSE), TRUE)=TRUE,VLOOKUP(U800,Store_VAM!B2:H271,7, FALSE),VLOOKUP(U800,Store_SRP!B2:H103,7, FALSE)), VLOOKUP(U800,Store_Showcase!B2:H134,7, FALSE))</f>
      </c>
      <c r="S800">
        <f>IF(IFERROR(VLOOKUP(U800,Store_Showcase!B2:K134,10, FALSE), TRUE)=TRUE, IF(IFERROR(VLOOKUP(U800,Store_SRP!B2:K103,10, FALSE), TRUE)=TRUE,VLOOKUP(U800,Store_VAM!B2:K271,10, FALSE),VLOOKUP(U800,Store_SRP!B2:K103,10, FALSE)), VLOOKUP(U800,Store_Showcase!B2:K134,10, FALSE))</f>
      </c>
      <c r="T800">
        <f>IF(VLOOKUP(D800,Sku_Consolidated!A2:S948,19,FALSE)="SHOWCASE", VLOOKUP(U800,Store_Showcase!B2:L134,11, FALSE), IF(VLOOKUP(D800,Sku_Consolidated!A2:S948,19,FALSE)="VAM",VLOOKUP(U800,Store_VAM!B2:L271,11, FALSE),VLOOKUP(U800,Store_SRP!B2:L103,11, FALSE)))</f>
      </c>
      <c r="U800" s="14">
        <v>2005</v>
      </c>
      <c r="V800">
        <f>IF(VLOOKUP(D800,Sku_Consolidated!A2:S948,19,FALSE)="SHOWCASE", VLOOKUP(U800,Store_Showcase!B2:C134,2, FALSE), IF(VLOOKUP(D800,Sku_Consolidated!A2:S948,19,FALSE)="VAM",VLOOKUP(U800,Store_VAM!B2:C271,2, FALSE),VLOOKUP(U800,Store_SRP!B2:C103,2, FALSE)))</f>
      </c>
      <c r="W800">
        <f>VLOOKUP(D800,Sku_Consolidated!A2:G948, 7, FALSE)</f>
      </c>
      <c r="X800">
        <f>VLOOKUP(D800,Sku_Consolidated!A2:K948, 11, FALSE)</f>
      </c>
      <c r="Y800">
        <f>VLOOKUP(D800,Sku_Consolidated!A2:H948, 8, FALSE)</f>
      </c>
      <c r="Z800">
        <f>VLOOKUP(D800,Sku_Consolidated!A2:I948, 9, FALSE)</f>
      </c>
      <c r="AA800" t="s">
        <v>41</v>
      </c>
      <c r="AB800">
        <f>VLOOKUP(D800,Sku_Consolidated!A2:E948, {5}, FALSE)</f>
      </c>
      <c r="AC800">
        <f>IF(VLOOKUP(D800,Sku_Consolidated!A2:S948,19,FALSE)="SHOWCASE", VLOOKUP(U800,Store_Showcase!B2:N134,13, FALSE), IF(VLOOKUP(D800,Sku_Consolidated!A2:S948,19,FALSE)="VAM",VLOOKUP(U800,Store_VAM!B2:N271,13, FALSE),VLOOKUP(U800,Store_SRP!B2:N103,13, FALSE)))</f>
      </c>
      <c r="AD800">
        <f>IF(IFERROR(AC800,TRUE)=TRUE, "-","OK")</f>
      </c>
      <c r="AE800">
        <f>IF(IFERROR(VLOOKUP(U800,Store_Showcase!B2:H134,{5}, FALSE), TRUE)=TRUE, IF(IFERROR(VLOOKUP(U800,Store_SRP!B2:H103,{5}, FALSE), TRUE)=TRUE,VLOOKUP(U800,Store_VAM!B2:H271,{5}, FALSE),VLOOKUP(U800,Store_SRP!B2:H103,{5}, FALSE)), VLOOKUP(U800,Store_Showcase!B2:H134,{5}, FALSE))</f>
      </c>
      <c r="AF800">
        <f>IF(IFERROR(VLOOKUP(U800,Store_Showcase!B2:H134,{6}, FALSE), TRUE)=TRUE, IF(IFERROR(VLOOKUP(U800,Store_SRP!B2:H103,{6}, FALSE), TRUE)=TRUE,VLOOKUP(U800,Store_VAM!B2:H271,{6}, FALSE),VLOOKUP(U800,Store_SRP!B2:H103,{6}, FALSE)), VLOOKUP(U800,Store_Showcase!B2:H134,{6}, FALSE))</f>
      </c>
      <c r="AG800">
        <f>VLOOKUP(D800,Sku_Consolidated!A2:R948,18,FALSE)</f>
      </c>
      <c r="AH800">
        <f>VLOOKUP(D800,Sku_Consolidated!A2:S948,19,FALSE)</f>
      </c>
      <c r="AI800">
        <f>VLOOKUP(D800,Sku_Consolidated!A2:T948,20,FALSE)</f>
      </c>
    </row>
    <row r="801" spans="1:35" x14ac:dyDescent="0.25">
      <c r="A801">
        <v>2024</v>
      </c>
      <c r="B801" t="s">
        <v>30</v>
      </c>
      <c r="C801" t="s">
        <v>31</v>
      </c>
      <c r="D801">
        <v>21843</v>
      </c>
      <c r="E801" t="s">
        <v>1430</v>
      </c>
      <c r="F801" s="12" t="s">
        <v>113</v>
      </c>
      <c r="G801" s="12" t="s">
        <v>113</v>
      </c>
      <c r="H801" t="s">
        <v>10</v>
      </c>
      <c r="I801" s="13" t="s">
        <v>806</v>
      </c>
      <c r="J801" s="13">
        <f>IF(H801="EA", I801, 0)</f>
      </c>
      <c r="K801" s="13">
        <f>IF(H801="KG", I801, I801 * VLOOKUP(D801,Sku_Consolidated!A2:U948,21,FALSE))</f>
      </c>
      <c r="L801" s="14" t="s">
        <v>36</v>
      </c>
      <c r="M801">
        <v>88</v>
      </c>
      <c r="N801" s="14" t="s">
        <v>1519</v>
      </c>
      <c r="O801" s="14" t="s">
        <v>1520</v>
      </c>
      <c r="P801" s="14" t="s">
        <v>36</v>
      </c>
      <c r="Q801" s="14" t="s">
        <v>1520</v>
      </c>
      <c r="R801">
        <f>IF(IFERROR(VLOOKUP(U801,Store_Showcase!B2:H134,7, FALSE), TRUE)=TRUE, IF(IFERROR(VLOOKUP(U801,Store_SRP!B2:H103,7, FALSE), TRUE)=TRUE,VLOOKUP(U801,Store_VAM!B2:H271,7, FALSE),VLOOKUP(U801,Store_SRP!B2:H103,7, FALSE)), VLOOKUP(U801,Store_Showcase!B2:H134,7, FALSE))</f>
      </c>
      <c r="S801">
        <f>IF(IFERROR(VLOOKUP(U801,Store_Showcase!B2:K134,10, FALSE), TRUE)=TRUE, IF(IFERROR(VLOOKUP(U801,Store_SRP!B2:K103,10, FALSE), TRUE)=TRUE,VLOOKUP(U801,Store_VAM!B2:K271,10, FALSE),VLOOKUP(U801,Store_SRP!B2:K103,10, FALSE)), VLOOKUP(U801,Store_Showcase!B2:K134,10, FALSE))</f>
      </c>
      <c r="T801">
        <f>IF(VLOOKUP(D801,Sku_Consolidated!A2:S948,19,FALSE)="SHOWCASE", VLOOKUP(U801,Store_Showcase!B2:L134,11, FALSE), IF(VLOOKUP(D801,Sku_Consolidated!A2:S948,19,FALSE)="VAM",VLOOKUP(U801,Store_VAM!B2:L271,11, FALSE),VLOOKUP(U801,Store_SRP!B2:L103,11, FALSE)))</f>
      </c>
      <c r="U801" s="14">
        <v>2005</v>
      </c>
      <c r="V801">
        <f>IF(VLOOKUP(D801,Sku_Consolidated!A2:S948,19,FALSE)="SHOWCASE", VLOOKUP(U801,Store_Showcase!B2:C134,2, FALSE), IF(VLOOKUP(D801,Sku_Consolidated!A2:S948,19,FALSE)="VAM",VLOOKUP(U801,Store_VAM!B2:C271,2, FALSE),VLOOKUP(U801,Store_SRP!B2:C103,2, FALSE)))</f>
      </c>
      <c r="W801">
        <f>VLOOKUP(D801,Sku_Consolidated!A2:G948, 7, FALSE)</f>
      </c>
      <c r="X801">
        <f>VLOOKUP(D801,Sku_Consolidated!A2:K948, 11, FALSE)</f>
      </c>
      <c r="Y801">
        <f>VLOOKUP(D801,Sku_Consolidated!A2:H948, 8, FALSE)</f>
      </c>
      <c r="Z801">
        <f>VLOOKUP(D801,Sku_Consolidated!A2:I948, 9, FALSE)</f>
      </c>
      <c r="AA801" t="s">
        <v>41</v>
      </c>
      <c r="AB801">
        <f>VLOOKUP(D801,Sku_Consolidated!A2:E948, {5}, FALSE)</f>
      </c>
      <c r="AC801">
        <f>IF(VLOOKUP(D801,Sku_Consolidated!A2:S948,19,FALSE)="SHOWCASE", VLOOKUP(U801,Store_Showcase!B2:N134,13, FALSE), IF(VLOOKUP(D801,Sku_Consolidated!A2:S948,19,FALSE)="VAM",VLOOKUP(U801,Store_VAM!B2:N271,13, FALSE),VLOOKUP(U801,Store_SRP!B2:N103,13, FALSE)))</f>
      </c>
      <c r="AD801">
        <f>IF(IFERROR(AC801,TRUE)=TRUE, "-","OK")</f>
      </c>
      <c r="AE801">
        <f>IF(IFERROR(VLOOKUP(U801,Store_Showcase!B2:H134,{5}, FALSE), TRUE)=TRUE, IF(IFERROR(VLOOKUP(U801,Store_SRP!B2:H103,{5}, FALSE), TRUE)=TRUE,VLOOKUP(U801,Store_VAM!B2:H271,{5}, FALSE),VLOOKUP(U801,Store_SRP!B2:H103,{5}, FALSE)), VLOOKUP(U801,Store_Showcase!B2:H134,{5}, FALSE))</f>
      </c>
      <c r="AF801">
        <f>IF(IFERROR(VLOOKUP(U801,Store_Showcase!B2:H134,{6}, FALSE), TRUE)=TRUE, IF(IFERROR(VLOOKUP(U801,Store_SRP!B2:H103,{6}, FALSE), TRUE)=TRUE,VLOOKUP(U801,Store_VAM!B2:H271,{6}, FALSE),VLOOKUP(U801,Store_SRP!B2:H103,{6}, FALSE)), VLOOKUP(U801,Store_Showcase!B2:H134,{6}, FALSE))</f>
      </c>
      <c r="AG801">
        <f>VLOOKUP(D801,Sku_Consolidated!A2:R948,18,FALSE)</f>
      </c>
      <c r="AH801">
        <f>VLOOKUP(D801,Sku_Consolidated!A2:S948,19,FALSE)</f>
      </c>
      <c r="AI801">
        <f>VLOOKUP(D801,Sku_Consolidated!A2:T948,20,FALSE)</f>
      </c>
    </row>
    <row r="802" spans="1:35" x14ac:dyDescent="0.25">
      <c r="A802">
        <v>2024</v>
      </c>
      <c r="B802" t="s">
        <v>30</v>
      </c>
      <c r="C802" t="s">
        <v>31</v>
      </c>
      <c r="D802">
        <v>21845</v>
      </c>
      <c r="E802" t="s">
        <v>288</v>
      </c>
      <c r="F802" s="12" t="s">
        <v>113</v>
      </c>
      <c r="G802" s="12" t="s">
        <v>113</v>
      </c>
      <c r="H802" t="s">
        <v>10</v>
      </c>
      <c r="I802" s="13" t="s">
        <v>847</v>
      </c>
      <c r="J802" s="13">
        <f>IF(H802="EA", I802, 0)</f>
      </c>
      <c r="K802" s="13">
        <f>IF(H802="KG", I802, I802 * VLOOKUP(D802,Sku_Consolidated!A2:U948,21,FALSE))</f>
      </c>
      <c r="L802" s="14" t="s">
        <v>36</v>
      </c>
      <c r="M802">
        <v>88</v>
      </c>
      <c r="N802" s="14" t="s">
        <v>1521</v>
      </c>
      <c r="O802" s="14" t="s">
        <v>1522</v>
      </c>
      <c r="P802" s="14" t="s">
        <v>36</v>
      </c>
      <c r="Q802" s="14" t="s">
        <v>1522</v>
      </c>
      <c r="R802">
        <f>IF(IFERROR(VLOOKUP(U802,Store_Showcase!B2:H134,7, FALSE), TRUE)=TRUE, IF(IFERROR(VLOOKUP(U802,Store_SRP!B2:H103,7, FALSE), TRUE)=TRUE,VLOOKUP(U802,Store_VAM!B2:H271,7, FALSE),VLOOKUP(U802,Store_SRP!B2:H103,7, FALSE)), VLOOKUP(U802,Store_Showcase!B2:H134,7, FALSE))</f>
      </c>
      <c r="S802">
        <f>IF(IFERROR(VLOOKUP(U802,Store_Showcase!B2:K134,10, FALSE), TRUE)=TRUE, IF(IFERROR(VLOOKUP(U802,Store_SRP!B2:K103,10, FALSE), TRUE)=TRUE,VLOOKUP(U802,Store_VAM!B2:K271,10, FALSE),VLOOKUP(U802,Store_SRP!B2:K103,10, FALSE)), VLOOKUP(U802,Store_Showcase!B2:K134,10, FALSE))</f>
      </c>
      <c r="T802">
        <f>IF(VLOOKUP(D802,Sku_Consolidated!A2:S948,19,FALSE)="SHOWCASE", VLOOKUP(U802,Store_Showcase!B2:L134,11, FALSE), IF(VLOOKUP(D802,Sku_Consolidated!A2:S948,19,FALSE)="VAM",VLOOKUP(U802,Store_VAM!B2:L271,11, FALSE),VLOOKUP(U802,Store_SRP!B2:L103,11, FALSE)))</f>
      </c>
      <c r="U802" s="14">
        <v>2005</v>
      </c>
      <c r="V802">
        <f>IF(VLOOKUP(D802,Sku_Consolidated!A2:S948,19,FALSE)="SHOWCASE", VLOOKUP(U802,Store_Showcase!B2:C134,2, FALSE), IF(VLOOKUP(D802,Sku_Consolidated!A2:S948,19,FALSE)="VAM",VLOOKUP(U802,Store_VAM!B2:C271,2, FALSE),VLOOKUP(U802,Store_SRP!B2:C103,2, FALSE)))</f>
      </c>
      <c r="W802">
        <f>VLOOKUP(D802,Sku_Consolidated!A2:G948, 7, FALSE)</f>
      </c>
      <c r="X802">
        <f>VLOOKUP(D802,Sku_Consolidated!A2:K948, 11, FALSE)</f>
      </c>
      <c r="Y802">
        <f>VLOOKUP(D802,Sku_Consolidated!A2:H948, 8, FALSE)</f>
      </c>
      <c r="Z802">
        <f>VLOOKUP(D802,Sku_Consolidated!A2:I948, 9, FALSE)</f>
      </c>
      <c r="AA802" t="s">
        <v>41</v>
      </c>
      <c r="AB802">
        <f>VLOOKUP(D802,Sku_Consolidated!A2:E948, {5}, FALSE)</f>
      </c>
      <c r="AC802">
        <f>IF(VLOOKUP(D802,Sku_Consolidated!A2:S948,19,FALSE)="SHOWCASE", VLOOKUP(U802,Store_Showcase!B2:N134,13, FALSE), IF(VLOOKUP(D802,Sku_Consolidated!A2:S948,19,FALSE)="VAM",VLOOKUP(U802,Store_VAM!B2:N271,13, FALSE),VLOOKUP(U802,Store_SRP!B2:N103,13, FALSE)))</f>
      </c>
      <c r="AD802">
        <f>IF(IFERROR(AC802,TRUE)=TRUE, "-","OK")</f>
      </c>
      <c r="AE802">
        <f>IF(IFERROR(VLOOKUP(U802,Store_Showcase!B2:H134,{5}, FALSE), TRUE)=TRUE, IF(IFERROR(VLOOKUP(U802,Store_SRP!B2:H103,{5}, FALSE), TRUE)=TRUE,VLOOKUP(U802,Store_VAM!B2:H271,{5}, FALSE),VLOOKUP(U802,Store_SRP!B2:H103,{5}, FALSE)), VLOOKUP(U802,Store_Showcase!B2:H134,{5}, FALSE))</f>
      </c>
      <c r="AF802">
        <f>IF(IFERROR(VLOOKUP(U802,Store_Showcase!B2:H134,{6}, FALSE), TRUE)=TRUE, IF(IFERROR(VLOOKUP(U802,Store_SRP!B2:H103,{6}, FALSE), TRUE)=TRUE,VLOOKUP(U802,Store_VAM!B2:H271,{6}, FALSE),VLOOKUP(U802,Store_SRP!B2:H103,{6}, FALSE)), VLOOKUP(U802,Store_Showcase!B2:H134,{6}, FALSE))</f>
      </c>
      <c r="AG802">
        <f>VLOOKUP(D802,Sku_Consolidated!A2:R948,18,FALSE)</f>
      </c>
      <c r="AH802">
        <f>VLOOKUP(D802,Sku_Consolidated!A2:S948,19,FALSE)</f>
      </c>
      <c r="AI802">
        <f>VLOOKUP(D802,Sku_Consolidated!A2:T948,20,FALSE)</f>
      </c>
    </row>
    <row r="803" spans="1:35" x14ac:dyDescent="0.25">
      <c r="A803">
        <v>2024</v>
      </c>
      <c r="B803" t="s">
        <v>30</v>
      </c>
      <c r="C803" t="s">
        <v>31</v>
      </c>
      <c r="D803">
        <v>21846</v>
      </c>
      <c r="E803" t="s">
        <v>709</v>
      </c>
      <c r="F803" s="12" t="s">
        <v>113</v>
      </c>
      <c r="G803" s="12" t="s">
        <v>113</v>
      </c>
      <c r="H803" t="s">
        <v>10</v>
      </c>
      <c r="I803" s="13" t="s">
        <v>1399</v>
      </c>
      <c r="J803" s="13">
        <f>IF(H803="EA", I803, 0)</f>
      </c>
      <c r="K803" s="13">
        <f>IF(H803="KG", I803, I803 * VLOOKUP(D803,Sku_Consolidated!A2:U948,21,FALSE))</f>
      </c>
      <c r="L803" s="14" t="s">
        <v>36</v>
      </c>
      <c r="M803">
        <v>88</v>
      </c>
      <c r="N803" s="14" t="s">
        <v>1523</v>
      </c>
      <c r="O803" s="14" t="s">
        <v>1524</v>
      </c>
      <c r="P803" s="14" t="s">
        <v>36</v>
      </c>
      <c r="Q803" s="14" t="s">
        <v>1524</v>
      </c>
      <c r="R803">
        <f>IF(IFERROR(VLOOKUP(U803,Store_Showcase!B2:H134,7, FALSE), TRUE)=TRUE, IF(IFERROR(VLOOKUP(U803,Store_SRP!B2:H103,7, FALSE), TRUE)=TRUE,VLOOKUP(U803,Store_VAM!B2:H271,7, FALSE),VLOOKUP(U803,Store_SRP!B2:H103,7, FALSE)), VLOOKUP(U803,Store_Showcase!B2:H134,7, FALSE))</f>
      </c>
      <c r="S803">
        <f>IF(IFERROR(VLOOKUP(U803,Store_Showcase!B2:K134,10, FALSE), TRUE)=TRUE, IF(IFERROR(VLOOKUP(U803,Store_SRP!B2:K103,10, FALSE), TRUE)=TRUE,VLOOKUP(U803,Store_VAM!B2:K271,10, FALSE),VLOOKUP(U803,Store_SRP!B2:K103,10, FALSE)), VLOOKUP(U803,Store_Showcase!B2:K134,10, FALSE))</f>
      </c>
      <c r="T803">
        <f>IF(VLOOKUP(D803,Sku_Consolidated!A2:S948,19,FALSE)="SHOWCASE", VLOOKUP(U803,Store_Showcase!B2:L134,11, FALSE), IF(VLOOKUP(D803,Sku_Consolidated!A2:S948,19,FALSE)="VAM",VLOOKUP(U803,Store_VAM!B2:L271,11, FALSE),VLOOKUP(U803,Store_SRP!B2:L103,11, FALSE)))</f>
      </c>
      <c r="U803" s="14">
        <v>2005</v>
      </c>
      <c r="V803">
        <f>IF(VLOOKUP(D803,Sku_Consolidated!A2:S948,19,FALSE)="SHOWCASE", VLOOKUP(U803,Store_Showcase!B2:C134,2, FALSE), IF(VLOOKUP(D803,Sku_Consolidated!A2:S948,19,FALSE)="VAM",VLOOKUP(U803,Store_VAM!B2:C271,2, FALSE),VLOOKUP(U803,Store_SRP!B2:C103,2, FALSE)))</f>
      </c>
      <c r="W803">
        <f>VLOOKUP(D803,Sku_Consolidated!A2:G948, 7, FALSE)</f>
      </c>
      <c r="X803">
        <f>VLOOKUP(D803,Sku_Consolidated!A2:K948, 11, FALSE)</f>
      </c>
      <c r="Y803">
        <f>VLOOKUP(D803,Sku_Consolidated!A2:H948, 8, FALSE)</f>
      </c>
      <c r="Z803">
        <f>VLOOKUP(D803,Sku_Consolidated!A2:I948, 9, FALSE)</f>
      </c>
      <c r="AA803" t="s">
        <v>41</v>
      </c>
      <c r="AB803">
        <f>VLOOKUP(D803,Sku_Consolidated!A2:E948, {5}, FALSE)</f>
      </c>
      <c r="AC803">
        <f>IF(VLOOKUP(D803,Sku_Consolidated!A2:S948,19,FALSE)="SHOWCASE", VLOOKUP(U803,Store_Showcase!B2:N134,13, FALSE), IF(VLOOKUP(D803,Sku_Consolidated!A2:S948,19,FALSE)="VAM",VLOOKUP(U803,Store_VAM!B2:N271,13, FALSE),VLOOKUP(U803,Store_SRP!B2:N103,13, FALSE)))</f>
      </c>
      <c r="AD803">
        <f>IF(IFERROR(AC803,TRUE)=TRUE, "-","OK")</f>
      </c>
      <c r="AE803">
        <f>IF(IFERROR(VLOOKUP(U803,Store_Showcase!B2:H134,{5}, FALSE), TRUE)=TRUE, IF(IFERROR(VLOOKUP(U803,Store_SRP!B2:H103,{5}, FALSE), TRUE)=TRUE,VLOOKUP(U803,Store_VAM!B2:H271,{5}, FALSE),VLOOKUP(U803,Store_SRP!B2:H103,{5}, FALSE)), VLOOKUP(U803,Store_Showcase!B2:H134,{5}, FALSE))</f>
      </c>
      <c r="AF803">
        <f>IF(IFERROR(VLOOKUP(U803,Store_Showcase!B2:H134,{6}, FALSE), TRUE)=TRUE, IF(IFERROR(VLOOKUP(U803,Store_SRP!B2:H103,{6}, FALSE), TRUE)=TRUE,VLOOKUP(U803,Store_VAM!B2:H271,{6}, FALSE),VLOOKUP(U803,Store_SRP!B2:H103,{6}, FALSE)), VLOOKUP(U803,Store_Showcase!B2:H134,{6}, FALSE))</f>
      </c>
      <c r="AG803">
        <f>VLOOKUP(D803,Sku_Consolidated!A2:R948,18,FALSE)</f>
      </c>
      <c r="AH803">
        <f>VLOOKUP(D803,Sku_Consolidated!A2:S948,19,FALSE)</f>
      </c>
      <c r="AI803">
        <f>VLOOKUP(D803,Sku_Consolidated!A2:T948,20,FALSE)</f>
      </c>
    </row>
    <row r="804" spans="1:35" x14ac:dyDescent="0.25">
      <c r="A804">
        <v>2024</v>
      </c>
      <c r="B804" t="s">
        <v>30</v>
      </c>
      <c r="C804" t="s">
        <v>31</v>
      </c>
      <c r="D804">
        <v>21849</v>
      </c>
      <c r="E804" t="s">
        <v>510</v>
      </c>
      <c r="F804" s="12" t="s">
        <v>113</v>
      </c>
      <c r="G804" s="12" t="s">
        <v>113</v>
      </c>
      <c r="H804" t="s">
        <v>10</v>
      </c>
      <c r="I804" s="13" t="s">
        <v>844</v>
      </c>
      <c r="J804" s="13">
        <f>IF(H804="EA", I804, 0)</f>
      </c>
      <c r="K804" s="13">
        <f>IF(H804="KG", I804, I804 * VLOOKUP(D804,Sku_Consolidated!A2:U948,21,FALSE))</f>
      </c>
      <c r="L804" s="14" t="s">
        <v>36</v>
      </c>
      <c r="M804">
        <v>88</v>
      </c>
      <c r="N804" s="14" t="s">
        <v>1525</v>
      </c>
      <c r="O804" s="14" t="s">
        <v>1526</v>
      </c>
      <c r="P804" s="14" t="s">
        <v>36</v>
      </c>
      <c r="Q804" s="14" t="s">
        <v>1526</v>
      </c>
      <c r="R804">
        <f>IF(IFERROR(VLOOKUP(U804,Store_Showcase!B2:H134,7, FALSE), TRUE)=TRUE, IF(IFERROR(VLOOKUP(U804,Store_SRP!B2:H103,7, FALSE), TRUE)=TRUE,VLOOKUP(U804,Store_VAM!B2:H271,7, FALSE),VLOOKUP(U804,Store_SRP!B2:H103,7, FALSE)), VLOOKUP(U804,Store_Showcase!B2:H134,7, FALSE))</f>
      </c>
      <c r="S804">
        <f>IF(IFERROR(VLOOKUP(U804,Store_Showcase!B2:K134,10, FALSE), TRUE)=TRUE, IF(IFERROR(VLOOKUP(U804,Store_SRP!B2:K103,10, FALSE), TRUE)=TRUE,VLOOKUP(U804,Store_VAM!B2:K271,10, FALSE),VLOOKUP(U804,Store_SRP!B2:K103,10, FALSE)), VLOOKUP(U804,Store_Showcase!B2:K134,10, FALSE))</f>
      </c>
      <c r="T804">
        <f>IF(VLOOKUP(D804,Sku_Consolidated!A2:S948,19,FALSE)="SHOWCASE", VLOOKUP(U804,Store_Showcase!B2:L134,11, FALSE), IF(VLOOKUP(D804,Sku_Consolidated!A2:S948,19,FALSE)="VAM",VLOOKUP(U804,Store_VAM!B2:L271,11, FALSE),VLOOKUP(U804,Store_SRP!B2:L103,11, FALSE)))</f>
      </c>
      <c r="U804" s="14">
        <v>2005</v>
      </c>
      <c r="V804">
        <f>IF(VLOOKUP(D804,Sku_Consolidated!A2:S948,19,FALSE)="SHOWCASE", VLOOKUP(U804,Store_Showcase!B2:C134,2, FALSE), IF(VLOOKUP(D804,Sku_Consolidated!A2:S948,19,FALSE)="VAM",VLOOKUP(U804,Store_VAM!B2:C271,2, FALSE),VLOOKUP(U804,Store_SRP!B2:C103,2, FALSE)))</f>
      </c>
      <c r="W804">
        <f>VLOOKUP(D804,Sku_Consolidated!A2:G948, 7, FALSE)</f>
      </c>
      <c r="X804">
        <f>VLOOKUP(D804,Sku_Consolidated!A2:K948, 11, FALSE)</f>
      </c>
      <c r="Y804">
        <f>VLOOKUP(D804,Sku_Consolidated!A2:H948, 8, FALSE)</f>
      </c>
      <c r="Z804">
        <f>VLOOKUP(D804,Sku_Consolidated!A2:I948, 9, FALSE)</f>
      </c>
      <c r="AA804" t="s">
        <v>41</v>
      </c>
      <c r="AB804">
        <f>VLOOKUP(D804,Sku_Consolidated!A2:E948, {5}, FALSE)</f>
      </c>
      <c r="AC804">
        <f>IF(VLOOKUP(D804,Sku_Consolidated!A2:S948,19,FALSE)="SHOWCASE", VLOOKUP(U804,Store_Showcase!B2:N134,13, FALSE), IF(VLOOKUP(D804,Sku_Consolidated!A2:S948,19,FALSE)="VAM",VLOOKUP(U804,Store_VAM!B2:N271,13, FALSE),VLOOKUP(U804,Store_SRP!B2:N103,13, FALSE)))</f>
      </c>
      <c r="AD804">
        <f>IF(IFERROR(AC804,TRUE)=TRUE, "-","OK")</f>
      </c>
      <c r="AE804">
        <f>IF(IFERROR(VLOOKUP(U804,Store_Showcase!B2:H134,{5}, FALSE), TRUE)=TRUE, IF(IFERROR(VLOOKUP(U804,Store_SRP!B2:H103,{5}, FALSE), TRUE)=TRUE,VLOOKUP(U804,Store_VAM!B2:H271,{5}, FALSE),VLOOKUP(U804,Store_SRP!B2:H103,{5}, FALSE)), VLOOKUP(U804,Store_Showcase!B2:H134,{5}, FALSE))</f>
      </c>
      <c r="AF804">
        <f>IF(IFERROR(VLOOKUP(U804,Store_Showcase!B2:H134,{6}, FALSE), TRUE)=TRUE, IF(IFERROR(VLOOKUP(U804,Store_SRP!B2:H103,{6}, FALSE), TRUE)=TRUE,VLOOKUP(U804,Store_VAM!B2:H271,{6}, FALSE),VLOOKUP(U804,Store_SRP!B2:H103,{6}, FALSE)), VLOOKUP(U804,Store_Showcase!B2:H134,{6}, FALSE))</f>
      </c>
      <c r="AG804">
        <f>VLOOKUP(D804,Sku_Consolidated!A2:R948,18,FALSE)</f>
      </c>
      <c r="AH804">
        <f>VLOOKUP(D804,Sku_Consolidated!A2:S948,19,FALSE)</f>
      </c>
      <c r="AI804">
        <f>VLOOKUP(D804,Sku_Consolidated!A2:T948,20,FALSE)</f>
      </c>
    </row>
    <row r="805" spans="1:35" x14ac:dyDescent="0.25">
      <c r="A805">
        <v>2024</v>
      </c>
      <c r="B805" t="s">
        <v>30</v>
      </c>
      <c r="C805" t="s">
        <v>31</v>
      </c>
      <c r="D805">
        <v>21859</v>
      </c>
      <c r="E805" t="s">
        <v>295</v>
      </c>
      <c r="F805" s="12" t="s">
        <v>113</v>
      </c>
      <c r="G805" s="12" t="s">
        <v>113</v>
      </c>
      <c r="H805" t="s">
        <v>10</v>
      </c>
      <c r="I805" s="13" t="s">
        <v>1034</v>
      </c>
      <c r="J805" s="13">
        <f>IF(H805="EA", I805, 0)</f>
      </c>
      <c r="K805" s="13">
        <f>IF(H805="KG", I805, I805 * VLOOKUP(D805,Sku_Consolidated!A2:U948,21,FALSE))</f>
      </c>
      <c r="L805" s="14" t="s">
        <v>36</v>
      </c>
      <c r="M805">
        <v>88</v>
      </c>
      <c r="N805" s="14" t="s">
        <v>1527</v>
      </c>
      <c r="O805" s="14" t="s">
        <v>1528</v>
      </c>
      <c r="P805" s="14" t="s">
        <v>36</v>
      </c>
      <c r="Q805" s="14" t="s">
        <v>1528</v>
      </c>
      <c r="R805">
        <f>IF(IFERROR(VLOOKUP(U805,Store_Showcase!B2:H134,7, FALSE), TRUE)=TRUE, IF(IFERROR(VLOOKUP(U805,Store_SRP!B2:H103,7, FALSE), TRUE)=TRUE,VLOOKUP(U805,Store_VAM!B2:H271,7, FALSE),VLOOKUP(U805,Store_SRP!B2:H103,7, FALSE)), VLOOKUP(U805,Store_Showcase!B2:H134,7, FALSE))</f>
      </c>
      <c r="S805">
        <f>IF(IFERROR(VLOOKUP(U805,Store_Showcase!B2:K134,10, FALSE), TRUE)=TRUE, IF(IFERROR(VLOOKUP(U805,Store_SRP!B2:K103,10, FALSE), TRUE)=TRUE,VLOOKUP(U805,Store_VAM!B2:K271,10, FALSE),VLOOKUP(U805,Store_SRP!B2:K103,10, FALSE)), VLOOKUP(U805,Store_Showcase!B2:K134,10, FALSE))</f>
      </c>
      <c r="T805">
        <f>IF(VLOOKUP(D805,Sku_Consolidated!A2:S948,19,FALSE)="SHOWCASE", VLOOKUP(U805,Store_Showcase!B2:L134,11, FALSE), IF(VLOOKUP(D805,Sku_Consolidated!A2:S948,19,FALSE)="VAM",VLOOKUP(U805,Store_VAM!B2:L271,11, FALSE),VLOOKUP(U805,Store_SRP!B2:L103,11, FALSE)))</f>
      </c>
      <c r="U805" s="14">
        <v>2005</v>
      </c>
      <c r="V805">
        <f>IF(VLOOKUP(D805,Sku_Consolidated!A2:S948,19,FALSE)="SHOWCASE", VLOOKUP(U805,Store_Showcase!B2:C134,2, FALSE), IF(VLOOKUP(D805,Sku_Consolidated!A2:S948,19,FALSE)="VAM",VLOOKUP(U805,Store_VAM!B2:C271,2, FALSE),VLOOKUP(U805,Store_SRP!B2:C103,2, FALSE)))</f>
      </c>
      <c r="W805">
        <f>VLOOKUP(D805,Sku_Consolidated!A2:G948, 7, FALSE)</f>
      </c>
      <c r="X805">
        <f>VLOOKUP(D805,Sku_Consolidated!A2:K948, 11, FALSE)</f>
      </c>
      <c r="Y805">
        <f>VLOOKUP(D805,Sku_Consolidated!A2:H948, 8, FALSE)</f>
      </c>
      <c r="Z805">
        <f>VLOOKUP(D805,Sku_Consolidated!A2:I948, 9, FALSE)</f>
      </c>
      <c r="AA805" t="s">
        <v>41</v>
      </c>
      <c r="AB805">
        <f>VLOOKUP(D805,Sku_Consolidated!A2:E948, {5}, FALSE)</f>
      </c>
      <c r="AC805">
        <f>IF(VLOOKUP(D805,Sku_Consolidated!A2:S948,19,FALSE)="SHOWCASE", VLOOKUP(U805,Store_Showcase!B2:N134,13, FALSE), IF(VLOOKUP(D805,Sku_Consolidated!A2:S948,19,FALSE)="VAM",VLOOKUP(U805,Store_VAM!B2:N271,13, FALSE),VLOOKUP(U805,Store_SRP!B2:N103,13, FALSE)))</f>
      </c>
      <c r="AD805">
        <f>IF(IFERROR(AC805,TRUE)=TRUE, "-","OK")</f>
      </c>
      <c r="AE805">
        <f>IF(IFERROR(VLOOKUP(U805,Store_Showcase!B2:H134,{5}, FALSE), TRUE)=TRUE, IF(IFERROR(VLOOKUP(U805,Store_SRP!B2:H103,{5}, FALSE), TRUE)=TRUE,VLOOKUP(U805,Store_VAM!B2:H271,{5}, FALSE),VLOOKUP(U805,Store_SRP!B2:H103,{5}, FALSE)), VLOOKUP(U805,Store_Showcase!B2:H134,{5}, FALSE))</f>
      </c>
      <c r="AF805">
        <f>IF(IFERROR(VLOOKUP(U805,Store_Showcase!B2:H134,{6}, FALSE), TRUE)=TRUE, IF(IFERROR(VLOOKUP(U805,Store_SRP!B2:H103,{6}, FALSE), TRUE)=TRUE,VLOOKUP(U805,Store_VAM!B2:H271,{6}, FALSE),VLOOKUP(U805,Store_SRP!B2:H103,{6}, FALSE)), VLOOKUP(U805,Store_Showcase!B2:H134,{6}, FALSE))</f>
      </c>
      <c r="AG805">
        <f>VLOOKUP(D805,Sku_Consolidated!A2:R948,18,FALSE)</f>
      </c>
      <c r="AH805">
        <f>VLOOKUP(D805,Sku_Consolidated!A2:S948,19,FALSE)</f>
      </c>
      <c r="AI805">
        <f>VLOOKUP(D805,Sku_Consolidated!A2:T948,20,FALSE)</f>
      </c>
    </row>
    <row r="806" spans="1:35" x14ac:dyDescent="0.25">
      <c r="A806">
        <v>2024</v>
      </c>
      <c r="B806" t="s">
        <v>30</v>
      </c>
      <c r="C806" t="s">
        <v>31</v>
      </c>
      <c r="D806">
        <v>21866</v>
      </c>
      <c r="E806" t="s">
        <v>240</v>
      </c>
      <c r="F806" s="12" t="s">
        <v>113</v>
      </c>
      <c r="G806" s="12" t="s">
        <v>113</v>
      </c>
      <c r="H806" t="s">
        <v>10</v>
      </c>
      <c r="I806" s="13" t="s">
        <v>557</v>
      </c>
      <c r="J806" s="13">
        <f>IF(H806="EA", I806, 0)</f>
      </c>
      <c r="K806" s="13">
        <f>IF(H806="KG", I806, I806 * VLOOKUP(D806,Sku_Consolidated!A2:U948,21,FALSE))</f>
      </c>
      <c r="L806" s="14" t="s">
        <v>36</v>
      </c>
      <c r="M806">
        <v>88</v>
      </c>
      <c r="N806" s="14" t="s">
        <v>1529</v>
      </c>
      <c r="O806" s="14" t="s">
        <v>582</v>
      </c>
      <c r="P806" s="14" t="s">
        <v>36</v>
      </c>
      <c r="Q806" s="14" t="s">
        <v>582</v>
      </c>
      <c r="R806">
        <f>IF(IFERROR(VLOOKUP(U806,Store_Showcase!B2:H134,7, FALSE), TRUE)=TRUE, IF(IFERROR(VLOOKUP(U806,Store_SRP!B2:H103,7, FALSE), TRUE)=TRUE,VLOOKUP(U806,Store_VAM!B2:H271,7, FALSE),VLOOKUP(U806,Store_SRP!B2:H103,7, FALSE)), VLOOKUP(U806,Store_Showcase!B2:H134,7, FALSE))</f>
      </c>
      <c r="S806">
        <f>IF(IFERROR(VLOOKUP(U806,Store_Showcase!B2:K134,10, FALSE), TRUE)=TRUE, IF(IFERROR(VLOOKUP(U806,Store_SRP!B2:K103,10, FALSE), TRUE)=TRUE,VLOOKUP(U806,Store_VAM!B2:K271,10, FALSE),VLOOKUP(U806,Store_SRP!B2:K103,10, FALSE)), VLOOKUP(U806,Store_Showcase!B2:K134,10, FALSE))</f>
      </c>
      <c r="T806">
        <f>IF(VLOOKUP(D806,Sku_Consolidated!A2:S948,19,FALSE)="SHOWCASE", VLOOKUP(U806,Store_Showcase!B2:L134,11, FALSE), IF(VLOOKUP(D806,Sku_Consolidated!A2:S948,19,FALSE)="VAM",VLOOKUP(U806,Store_VAM!B2:L271,11, FALSE),VLOOKUP(U806,Store_SRP!B2:L103,11, FALSE)))</f>
      </c>
      <c r="U806" s="14">
        <v>2005</v>
      </c>
      <c r="V806">
        <f>IF(VLOOKUP(D806,Sku_Consolidated!A2:S948,19,FALSE)="SHOWCASE", VLOOKUP(U806,Store_Showcase!B2:C134,2, FALSE), IF(VLOOKUP(D806,Sku_Consolidated!A2:S948,19,FALSE)="VAM",VLOOKUP(U806,Store_VAM!B2:C271,2, FALSE),VLOOKUP(U806,Store_SRP!B2:C103,2, FALSE)))</f>
      </c>
      <c r="W806">
        <f>VLOOKUP(D806,Sku_Consolidated!A2:G948, 7, FALSE)</f>
      </c>
      <c r="X806">
        <f>VLOOKUP(D806,Sku_Consolidated!A2:K948, 11, FALSE)</f>
      </c>
      <c r="Y806">
        <f>VLOOKUP(D806,Sku_Consolidated!A2:H948, 8, FALSE)</f>
      </c>
      <c r="Z806">
        <f>VLOOKUP(D806,Sku_Consolidated!A2:I948, 9, FALSE)</f>
      </c>
      <c r="AA806" t="s">
        <v>41</v>
      </c>
      <c r="AB806">
        <f>VLOOKUP(D806,Sku_Consolidated!A2:E948, {5}, FALSE)</f>
      </c>
      <c r="AC806">
        <f>IF(VLOOKUP(D806,Sku_Consolidated!A2:S948,19,FALSE)="SHOWCASE", VLOOKUP(U806,Store_Showcase!B2:N134,13, FALSE), IF(VLOOKUP(D806,Sku_Consolidated!A2:S948,19,FALSE)="VAM",VLOOKUP(U806,Store_VAM!B2:N271,13, FALSE),VLOOKUP(U806,Store_SRP!B2:N103,13, FALSE)))</f>
      </c>
      <c r="AD806">
        <f>IF(IFERROR(AC806,TRUE)=TRUE, "-","OK")</f>
      </c>
      <c r="AE806">
        <f>IF(IFERROR(VLOOKUP(U806,Store_Showcase!B2:H134,{5}, FALSE), TRUE)=TRUE, IF(IFERROR(VLOOKUP(U806,Store_SRP!B2:H103,{5}, FALSE), TRUE)=TRUE,VLOOKUP(U806,Store_VAM!B2:H271,{5}, FALSE),VLOOKUP(U806,Store_SRP!B2:H103,{5}, FALSE)), VLOOKUP(U806,Store_Showcase!B2:H134,{5}, FALSE))</f>
      </c>
      <c r="AF806">
        <f>IF(IFERROR(VLOOKUP(U806,Store_Showcase!B2:H134,{6}, FALSE), TRUE)=TRUE, IF(IFERROR(VLOOKUP(U806,Store_SRP!B2:H103,{6}, FALSE), TRUE)=TRUE,VLOOKUP(U806,Store_VAM!B2:H271,{6}, FALSE),VLOOKUP(U806,Store_SRP!B2:H103,{6}, FALSE)), VLOOKUP(U806,Store_Showcase!B2:H134,{6}, FALSE))</f>
      </c>
      <c r="AG806">
        <f>VLOOKUP(D806,Sku_Consolidated!A2:R948,18,FALSE)</f>
      </c>
      <c r="AH806">
        <f>VLOOKUP(D806,Sku_Consolidated!A2:S948,19,FALSE)</f>
      </c>
      <c r="AI806">
        <f>VLOOKUP(D806,Sku_Consolidated!A2:T948,20,FALSE)</f>
      </c>
    </row>
    <row r="807" spans="1:35" x14ac:dyDescent="0.25">
      <c r="A807">
        <v>2024</v>
      </c>
      <c r="B807" t="s">
        <v>30</v>
      </c>
      <c r="C807" t="s">
        <v>31</v>
      </c>
      <c r="D807">
        <v>21869</v>
      </c>
      <c r="E807" t="s">
        <v>1494</v>
      </c>
      <c r="F807" s="12" t="s">
        <v>113</v>
      </c>
      <c r="G807" s="12" t="s">
        <v>113</v>
      </c>
      <c r="H807" t="s">
        <v>10</v>
      </c>
      <c r="I807" s="13" t="s">
        <v>623</v>
      </c>
      <c r="J807" s="13">
        <f>IF(H807="EA", I807, 0)</f>
      </c>
      <c r="K807" s="13">
        <f>IF(H807="KG", I807, I807 * VLOOKUP(D807,Sku_Consolidated!A2:U948,21,FALSE))</f>
      </c>
      <c r="L807" s="14" t="s">
        <v>36</v>
      </c>
      <c r="M807">
        <v>88</v>
      </c>
      <c r="N807" s="14" t="s">
        <v>1530</v>
      </c>
      <c r="O807" s="14" t="s">
        <v>1531</v>
      </c>
      <c r="P807" s="14" t="s">
        <v>36</v>
      </c>
      <c r="Q807" s="14" t="s">
        <v>1531</v>
      </c>
      <c r="R807">
        <f>IF(IFERROR(VLOOKUP(U807,Store_Showcase!B2:H134,7, FALSE), TRUE)=TRUE, IF(IFERROR(VLOOKUP(U807,Store_SRP!B2:H103,7, FALSE), TRUE)=TRUE,VLOOKUP(U807,Store_VAM!B2:H271,7, FALSE),VLOOKUP(U807,Store_SRP!B2:H103,7, FALSE)), VLOOKUP(U807,Store_Showcase!B2:H134,7, FALSE))</f>
      </c>
      <c r="S807">
        <f>IF(IFERROR(VLOOKUP(U807,Store_Showcase!B2:K134,10, FALSE), TRUE)=TRUE, IF(IFERROR(VLOOKUP(U807,Store_SRP!B2:K103,10, FALSE), TRUE)=TRUE,VLOOKUP(U807,Store_VAM!B2:K271,10, FALSE),VLOOKUP(U807,Store_SRP!B2:K103,10, FALSE)), VLOOKUP(U807,Store_Showcase!B2:K134,10, FALSE))</f>
      </c>
      <c r="T807">
        <f>IF(VLOOKUP(D807,Sku_Consolidated!A2:S948,19,FALSE)="SHOWCASE", VLOOKUP(U807,Store_Showcase!B2:L134,11, FALSE), IF(VLOOKUP(D807,Sku_Consolidated!A2:S948,19,FALSE)="VAM",VLOOKUP(U807,Store_VAM!B2:L271,11, FALSE),VLOOKUP(U807,Store_SRP!B2:L103,11, FALSE)))</f>
      </c>
      <c r="U807" s="14">
        <v>2005</v>
      </c>
      <c r="V807">
        <f>IF(VLOOKUP(D807,Sku_Consolidated!A2:S948,19,FALSE)="SHOWCASE", VLOOKUP(U807,Store_Showcase!B2:C134,2, FALSE), IF(VLOOKUP(D807,Sku_Consolidated!A2:S948,19,FALSE)="VAM",VLOOKUP(U807,Store_VAM!B2:C271,2, FALSE),VLOOKUP(U807,Store_SRP!B2:C103,2, FALSE)))</f>
      </c>
      <c r="W807">
        <f>VLOOKUP(D807,Sku_Consolidated!A2:G948, 7, FALSE)</f>
      </c>
      <c r="X807">
        <f>VLOOKUP(D807,Sku_Consolidated!A2:K948, 11, FALSE)</f>
      </c>
      <c r="Y807">
        <f>VLOOKUP(D807,Sku_Consolidated!A2:H948, 8, FALSE)</f>
      </c>
      <c r="Z807">
        <f>VLOOKUP(D807,Sku_Consolidated!A2:I948, 9, FALSE)</f>
      </c>
      <c r="AA807" t="s">
        <v>41</v>
      </c>
      <c r="AB807">
        <f>VLOOKUP(D807,Sku_Consolidated!A2:E948, {5}, FALSE)</f>
      </c>
      <c r="AC807">
        <f>IF(VLOOKUP(D807,Sku_Consolidated!A2:S948,19,FALSE)="SHOWCASE", VLOOKUP(U807,Store_Showcase!B2:N134,13, FALSE), IF(VLOOKUP(D807,Sku_Consolidated!A2:S948,19,FALSE)="VAM",VLOOKUP(U807,Store_VAM!B2:N271,13, FALSE),VLOOKUP(U807,Store_SRP!B2:N103,13, FALSE)))</f>
      </c>
      <c r="AD807">
        <f>IF(IFERROR(AC807,TRUE)=TRUE, "-","OK")</f>
      </c>
      <c r="AE807">
        <f>IF(IFERROR(VLOOKUP(U807,Store_Showcase!B2:H134,{5}, FALSE), TRUE)=TRUE, IF(IFERROR(VLOOKUP(U807,Store_SRP!B2:H103,{5}, FALSE), TRUE)=TRUE,VLOOKUP(U807,Store_VAM!B2:H271,{5}, FALSE),VLOOKUP(U807,Store_SRP!B2:H103,{5}, FALSE)), VLOOKUP(U807,Store_Showcase!B2:H134,{5}, FALSE))</f>
      </c>
      <c r="AF807">
        <f>IF(IFERROR(VLOOKUP(U807,Store_Showcase!B2:H134,{6}, FALSE), TRUE)=TRUE, IF(IFERROR(VLOOKUP(U807,Store_SRP!B2:H103,{6}, FALSE), TRUE)=TRUE,VLOOKUP(U807,Store_VAM!B2:H271,{6}, FALSE),VLOOKUP(U807,Store_SRP!B2:H103,{6}, FALSE)), VLOOKUP(U807,Store_Showcase!B2:H134,{6}, FALSE))</f>
      </c>
      <c r="AG807">
        <f>VLOOKUP(D807,Sku_Consolidated!A2:R948,18,FALSE)</f>
      </c>
      <c r="AH807">
        <f>VLOOKUP(D807,Sku_Consolidated!A2:S948,19,FALSE)</f>
      </c>
      <c r="AI807">
        <f>VLOOKUP(D807,Sku_Consolidated!A2:T948,20,FALSE)</f>
      </c>
    </row>
    <row r="808" spans="1:35" x14ac:dyDescent="0.25">
      <c r="A808">
        <v>2024</v>
      </c>
      <c r="B808" t="s">
        <v>30</v>
      </c>
      <c r="C808" t="s">
        <v>31</v>
      </c>
      <c r="D808">
        <v>21872</v>
      </c>
      <c r="E808" t="s">
        <v>980</v>
      </c>
      <c r="F808" s="12" t="s">
        <v>113</v>
      </c>
      <c r="G808" s="12" t="s">
        <v>113</v>
      </c>
      <c r="H808" t="s">
        <v>10</v>
      </c>
      <c r="I808" s="13" t="s">
        <v>873</v>
      </c>
      <c r="J808" s="13">
        <f>IF(H808="EA", I808, 0)</f>
      </c>
      <c r="K808" s="13">
        <f>IF(H808="KG", I808, I808 * VLOOKUP(D808,Sku_Consolidated!A2:U948,21,FALSE))</f>
      </c>
      <c r="L808" s="14" t="s">
        <v>36</v>
      </c>
      <c r="M808">
        <v>88</v>
      </c>
      <c r="N808" s="14" t="s">
        <v>1532</v>
      </c>
      <c r="O808" s="14" t="s">
        <v>1533</v>
      </c>
      <c r="P808" s="14" t="s">
        <v>36</v>
      </c>
      <c r="Q808" s="14" t="s">
        <v>1533</v>
      </c>
      <c r="R808">
        <f>IF(IFERROR(VLOOKUP(U808,Store_Showcase!B2:H134,7, FALSE), TRUE)=TRUE, IF(IFERROR(VLOOKUP(U808,Store_SRP!B2:H103,7, FALSE), TRUE)=TRUE,VLOOKUP(U808,Store_VAM!B2:H271,7, FALSE),VLOOKUP(U808,Store_SRP!B2:H103,7, FALSE)), VLOOKUP(U808,Store_Showcase!B2:H134,7, FALSE))</f>
      </c>
      <c r="S808">
        <f>IF(IFERROR(VLOOKUP(U808,Store_Showcase!B2:K134,10, FALSE), TRUE)=TRUE, IF(IFERROR(VLOOKUP(U808,Store_SRP!B2:K103,10, FALSE), TRUE)=TRUE,VLOOKUP(U808,Store_VAM!B2:K271,10, FALSE),VLOOKUP(U808,Store_SRP!B2:K103,10, FALSE)), VLOOKUP(U808,Store_Showcase!B2:K134,10, FALSE))</f>
      </c>
      <c r="T808">
        <f>IF(VLOOKUP(D808,Sku_Consolidated!A2:S948,19,FALSE)="SHOWCASE", VLOOKUP(U808,Store_Showcase!B2:L134,11, FALSE), IF(VLOOKUP(D808,Sku_Consolidated!A2:S948,19,FALSE)="VAM",VLOOKUP(U808,Store_VAM!B2:L271,11, FALSE),VLOOKUP(U808,Store_SRP!B2:L103,11, FALSE)))</f>
      </c>
      <c r="U808" s="14">
        <v>2005</v>
      </c>
      <c r="V808">
        <f>IF(VLOOKUP(D808,Sku_Consolidated!A2:S948,19,FALSE)="SHOWCASE", VLOOKUP(U808,Store_Showcase!B2:C134,2, FALSE), IF(VLOOKUP(D808,Sku_Consolidated!A2:S948,19,FALSE)="VAM",VLOOKUP(U808,Store_VAM!B2:C271,2, FALSE),VLOOKUP(U808,Store_SRP!B2:C103,2, FALSE)))</f>
      </c>
      <c r="W808">
        <f>VLOOKUP(D808,Sku_Consolidated!A2:G948, 7, FALSE)</f>
      </c>
      <c r="X808">
        <f>VLOOKUP(D808,Sku_Consolidated!A2:K948, 11, FALSE)</f>
      </c>
      <c r="Y808">
        <f>VLOOKUP(D808,Sku_Consolidated!A2:H948, 8, FALSE)</f>
      </c>
      <c r="Z808">
        <f>VLOOKUP(D808,Sku_Consolidated!A2:I948, 9, FALSE)</f>
      </c>
      <c r="AA808" t="s">
        <v>41</v>
      </c>
      <c r="AB808">
        <f>VLOOKUP(D808,Sku_Consolidated!A2:E948, {5}, FALSE)</f>
      </c>
      <c r="AC808">
        <f>IF(VLOOKUP(D808,Sku_Consolidated!A2:S948,19,FALSE)="SHOWCASE", VLOOKUP(U808,Store_Showcase!B2:N134,13, FALSE), IF(VLOOKUP(D808,Sku_Consolidated!A2:S948,19,FALSE)="VAM",VLOOKUP(U808,Store_VAM!B2:N271,13, FALSE),VLOOKUP(U808,Store_SRP!B2:N103,13, FALSE)))</f>
      </c>
      <c r="AD808">
        <f>IF(IFERROR(AC808,TRUE)=TRUE, "-","OK")</f>
      </c>
      <c r="AE808">
        <f>IF(IFERROR(VLOOKUP(U808,Store_Showcase!B2:H134,{5}, FALSE), TRUE)=TRUE, IF(IFERROR(VLOOKUP(U808,Store_SRP!B2:H103,{5}, FALSE), TRUE)=TRUE,VLOOKUP(U808,Store_VAM!B2:H271,{5}, FALSE),VLOOKUP(U808,Store_SRP!B2:H103,{5}, FALSE)), VLOOKUP(U808,Store_Showcase!B2:H134,{5}, FALSE))</f>
      </c>
      <c r="AF808">
        <f>IF(IFERROR(VLOOKUP(U808,Store_Showcase!B2:H134,{6}, FALSE), TRUE)=TRUE, IF(IFERROR(VLOOKUP(U808,Store_SRP!B2:H103,{6}, FALSE), TRUE)=TRUE,VLOOKUP(U808,Store_VAM!B2:H271,{6}, FALSE),VLOOKUP(U808,Store_SRP!B2:H103,{6}, FALSE)), VLOOKUP(U808,Store_Showcase!B2:H134,{6}, FALSE))</f>
      </c>
      <c r="AG808">
        <f>VLOOKUP(D808,Sku_Consolidated!A2:R948,18,FALSE)</f>
      </c>
      <c r="AH808">
        <f>VLOOKUP(D808,Sku_Consolidated!A2:S948,19,FALSE)</f>
      </c>
      <c r="AI808">
        <f>VLOOKUP(D808,Sku_Consolidated!A2:T948,20,FALSE)</f>
      </c>
    </row>
    <row r="809" spans="1:35" x14ac:dyDescent="0.25">
      <c r="A809">
        <v>2024</v>
      </c>
      <c r="B809" t="s">
        <v>30</v>
      </c>
      <c r="C809" t="s">
        <v>31</v>
      </c>
      <c r="D809">
        <v>21892</v>
      </c>
      <c r="E809" t="s">
        <v>244</v>
      </c>
      <c r="F809" s="12" t="s">
        <v>113</v>
      </c>
      <c r="G809" s="12" t="s">
        <v>113</v>
      </c>
      <c r="H809" t="s">
        <v>10</v>
      </c>
      <c r="I809" s="13" t="s">
        <v>279</v>
      </c>
      <c r="J809" s="13">
        <f>IF(H809="EA", I809, 0)</f>
      </c>
      <c r="K809" s="13">
        <f>IF(H809="KG", I809, I809 * VLOOKUP(D809,Sku_Consolidated!A2:U948,21,FALSE))</f>
      </c>
      <c r="L809" s="14" t="s">
        <v>36</v>
      </c>
      <c r="M809">
        <v>88</v>
      </c>
      <c r="N809" s="14" t="s">
        <v>1534</v>
      </c>
      <c r="O809" s="14" t="s">
        <v>1535</v>
      </c>
      <c r="P809" s="14" t="s">
        <v>36</v>
      </c>
      <c r="Q809" s="14" t="s">
        <v>1535</v>
      </c>
      <c r="R809">
        <f>IF(IFERROR(VLOOKUP(U809,Store_Showcase!B2:H134,7, FALSE), TRUE)=TRUE, IF(IFERROR(VLOOKUP(U809,Store_SRP!B2:H103,7, FALSE), TRUE)=TRUE,VLOOKUP(U809,Store_VAM!B2:H271,7, FALSE),VLOOKUP(U809,Store_SRP!B2:H103,7, FALSE)), VLOOKUP(U809,Store_Showcase!B2:H134,7, FALSE))</f>
      </c>
      <c r="S809">
        <f>IF(IFERROR(VLOOKUP(U809,Store_Showcase!B2:K134,10, FALSE), TRUE)=TRUE, IF(IFERROR(VLOOKUP(U809,Store_SRP!B2:K103,10, FALSE), TRUE)=TRUE,VLOOKUP(U809,Store_VAM!B2:K271,10, FALSE),VLOOKUP(U809,Store_SRP!B2:K103,10, FALSE)), VLOOKUP(U809,Store_Showcase!B2:K134,10, FALSE))</f>
      </c>
      <c r="T809">
        <f>IF(VLOOKUP(D809,Sku_Consolidated!A2:S948,19,FALSE)="SHOWCASE", VLOOKUP(U809,Store_Showcase!B2:L134,11, FALSE), IF(VLOOKUP(D809,Sku_Consolidated!A2:S948,19,FALSE)="VAM",VLOOKUP(U809,Store_VAM!B2:L271,11, FALSE),VLOOKUP(U809,Store_SRP!B2:L103,11, FALSE)))</f>
      </c>
      <c r="U809" s="14">
        <v>2005</v>
      </c>
      <c r="V809">
        <f>IF(VLOOKUP(D809,Sku_Consolidated!A2:S948,19,FALSE)="SHOWCASE", VLOOKUP(U809,Store_Showcase!B2:C134,2, FALSE), IF(VLOOKUP(D809,Sku_Consolidated!A2:S948,19,FALSE)="VAM",VLOOKUP(U809,Store_VAM!B2:C271,2, FALSE),VLOOKUP(U809,Store_SRP!B2:C103,2, FALSE)))</f>
      </c>
      <c r="W809">
        <f>VLOOKUP(D809,Sku_Consolidated!A2:G948, 7, FALSE)</f>
      </c>
      <c r="X809">
        <f>VLOOKUP(D809,Sku_Consolidated!A2:K948, 11, FALSE)</f>
      </c>
      <c r="Y809">
        <f>VLOOKUP(D809,Sku_Consolidated!A2:H948, 8, FALSE)</f>
      </c>
      <c r="Z809">
        <f>VLOOKUP(D809,Sku_Consolidated!A2:I948, 9, FALSE)</f>
      </c>
      <c r="AA809" t="s">
        <v>41</v>
      </c>
      <c r="AB809">
        <f>VLOOKUP(D809,Sku_Consolidated!A2:E948, {5}, FALSE)</f>
      </c>
      <c r="AC809">
        <f>IF(VLOOKUP(D809,Sku_Consolidated!A2:S948,19,FALSE)="SHOWCASE", VLOOKUP(U809,Store_Showcase!B2:N134,13, FALSE), IF(VLOOKUP(D809,Sku_Consolidated!A2:S948,19,FALSE)="VAM",VLOOKUP(U809,Store_VAM!B2:N271,13, FALSE),VLOOKUP(U809,Store_SRP!B2:N103,13, FALSE)))</f>
      </c>
      <c r="AD809">
        <f>IF(IFERROR(AC809,TRUE)=TRUE, "-","OK")</f>
      </c>
      <c r="AE809">
        <f>IF(IFERROR(VLOOKUP(U809,Store_Showcase!B2:H134,{5}, FALSE), TRUE)=TRUE, IF(IFERROR(VLOOKUP(U809,Store_SRP!B2:H103,{5}, FALSE), TRUE)=TRUE,VLOOKUP(U809,Store_VAM!B2:H271,{5}, FALSE),VLOOKUP(U809,Store_SRP!B2:H103,{5}, FALSE)), VLOOKUP(U809,Store_Showcase!B2:H134,{5}, FALSE))</f>
      </c>
      <c r="AF809">
        <f>IF(IFERROR(VLOOKUP(U809,Store_Showcase!B2:H134,{6}, FALSE), TRUE)=TRUE, IF(IFERROR(VLOOKUP(U809,Store_SRP!B2:H103,{6}, FALSE), TRUE)=TRUE,VLOOKUP(U809,Store_VAM!B2:H271,{6}, FALSE),VLOOKUP(U809,Store_SRP!B2:H103,{6}, FALSE)), VLOOKUP(U809,Store_Showcase!B2:H134,{6}, FALSE))</f>
      </c>
      <c r="AG809">
        <f>VLOOKUP(D809,Sku_Consolidated!A2:R948,18,FALSE)</f>
      </c>
      <c r="AH809">
        <f>VLOOKUP(D809,Sku_Consolidated!A2:S948,19,FALSE)</f>
      </c>
      <c r="AI809">
        <f>VLOOKUP(D809,Sku_Consolidated!A2:T948,20,FALSE)</f>
      </c>
    </row>
    <row r="810" spans="1:35" x14ac:dyDescent="0.25">
      <c r="A810">
        <v>2024</v>
      </c>
      <c r="B810" t="s">
        <v>30</v>
      </c>
      <c r="C810" t="s">
        <v>31</v>
      </c>
      <c r="D810">
        <v>22836</v>
      </c>
      <c r="E810" t="s">
        <v>1446</v>
      </c>
      <c r="F810" s="12" t="s">
        <v>113</v>
      </c>
      <c r="G810" s="12" t="s">
        <v>113</v>
      </c>
      <c r="H810" t="s">
        <v>10</v>
      </c>
      <c r="I810" s="13" t="s">
        <v>762</v>
      </c>
      <c r="J810" s="13">
        <f>IF(H810="EA", I810, 0)</f>
      </c>
      <c r="K810" s="13">
        <f>IF(H810="KG", I810, I810 * VLOOKUP(D810,Sku_Consolidated!A2:U948,21,FALSE))</f>
      </c>
      <c r="L810" s="14" t="s">
        <v>36</v>
      </c>
      <c r="M810">
        <v>88</v>
      </c>
      <c r="N810" s="14" t="s">
        <v>1536</v>
      </c>
      <c r="O810" s="14" t="s">
        <v>1537</v>
      </c>
      <c r="P810" s="14" t="s">
        <v>36</v>
      </c>
      <c r="Q810" s="14" t="s">
        <v>1537</v>
      </c>
      <c r="R810">
        <f>IF(IFERROR(VLOOKUP(U810,Store_Showcase!B2:H134,7, FALSE), TRUE)=TRUE, IF(IFERROR(VLOOKUP(U810,Store_SRP!B2:H103,7, FALSE), TRUE)=TRUE,VLOOKUP(U810,Store_VAM!B2:H271,7, FALSE),VLOOKUP(U810,Store_SRP!B2:H103,7, FALSE)), VLOOKUP(U810,Store_Showcase!B2:H134,7, FALSE))</f>
      </c>
      <c r="S810">
        <f>IF(IFERROR(VLOOKUP(U810,Store_Showcase!B2:K134,10, FALSE), TRUE)=TRUE, IF(IFERROR(VLOOKUP(U810,Store_SRP!B2:K103,10, FALSE), TRUE)=TRUE,VLOOKUP(U810,Store_VAM!B2:K271,10, FALSE),VLOOKUP(U810,Store_SRP!B2:K103,10, FALSE)), VLOOKUP(U810,Store_Showcase!B2:K134,10, FALSE))</f>
      </c>
      <c r="T810">
        <f>IF(VLOOKUP(D810,Sku_Consolidated!A2:S948,19,FALSE)="SHOWCASE", VLOOKUP(U810,Store_Showcase!B2:L134,11, FALSE), IF(VLOOKUP(D810,Sku_Consolidated!A2:S948,19,FALSE)="VAM",VLOOKUP(U810,Store_VAM!B2:L271,11, FALSE),VLOOKUP(U810,Store_SRP!B2:L103,11, FALSE)))</f>
      </c>
      <c r="U810" s="14">
        <v>2005</v>
      </c>
      <c r="V810">
        <f>IF(VLOOKUP(D810,Sku_Consolidated!A2:S948,19,FALSE)="SHOWCASE", VLOOKUP(U810,Store_Showcase!B2:C134,2, FALSE), IF(VLOOKUP(D810,Sku_Consolidated!A2:S948,19,FALSE)="VAM",VLOOKUP(U810,Store_VAM!B2:C271,2, FALSE),VLOOKUP(U810,Store_SRP!B2:C103,2, FALSE)))</f>
      </c>
      <c r="W810">
        <f>VLOOKUP(D810,Sku_Consolidated!A2:G948, 7, FALSE)</f>
      </c>
      <c r="X810">
        <f>VLOOKUP(D810,Sku_Consolidated!A2:K948, 11, FALSE)</f>
      </c>
      <c r="Y810">
        <f>VLOOKUP(D810,Sku_Consolidated!A2:H948, 8, FALSE)</f>
      </c>
      <c r="Z810">
        <f>VLOOKUP(D810,Sku_Consolidated!A2:I948, 9, FALSE)</f>
      </c>
      <c r="AA810" t="s">
        <v>41</v>
      </c>
      <c r="AB810">
        <f>VLOOKUP(D810,Sku_Consolidated!A2:E948, {5}, FALSE)</f>
      </c>
      <c r="AC810">
        <f>IF(VLOOKUP(D810,Sku_Consolidated!A2:S948,19,FALSE)="SHOWCASE", VLOOKUP(U810,Store_Showcase!B2:N134,13, FALSE), IF(VLOOKUP(D810,Sku_Consolidated!A2:S948,19,FALSE)="VAM",VLOOKUP(U810,Store_VAM!B2:N271,13, FALSE),VLOOKUP(U810,Store_SRP!B2:N103,13, FALSE)))</f>
      </c>
      <c r="AD810">
        <f>IF(IFERROR(AC810,TRUE)=TRUE, "-","OK")</f>
      </c>
      <c r="AE810">
        <f>IF(IFERROR(VLOOKUP(U810,Store_Showcase!B2:H134,{5}, FALSE), TRUE)=TRUE, IF(IFERROR(VLOOKUP(U810,Store_SRP!B2:H103,{5}, FALSE), TRUE)=TRUE,VLOOKUP(U810,Store_VAM!B2:H271,{5}, FALSE),VLOOKUP(U810,Store_SRP!B2:H103,{5}, FALSE)), VLOOKUP(U810,Store_Showcase!B2:H134,{5}, FALSE))</f>
      </c>
      <c r="AF810">
        <f>IF(IFERROR(VLOOKUP(U810,Store_Showcase!B2:H134,{6}, FALSE), TRUE)=TRUE, IF(IFERROR(VLOOKUP(U810,Store_SRP!B2:H103,{6}, FALSE), TRUE)=TRUE,VLOOKUP(U810,Store_VAM!B2:H271,{6}, FALSE),VLOOKUP(U810,Store_SRP!B2:H103,{6}, FALSE)), VLOOKUP(U810,Store_Showcase!B2:H134,{6}, FALSE))</f>
      </c>
      <c r="AG810">
        <f>VLOOKUP(D810,Sku_Consolidated!A2:R948,18,FALSE)</f>
      </c>
      <c r="AH810">
        <f>VLOOKUP(D810,Sku_Consolidated!A2:S948,19,FALSE)</f>
      </c>
      <c r="AI810">
        <f>VLOOKUP(D810,Sku_Consolidated!A2:T948,20,FALSE)</f>
      </c>
    </row>
    <row r="811" spans="1:35" x14ac:dyDescent="0.25">
      <c r="A811">
        <v>2024</v>
      </c>
      <c r="B811" t="s">
        <v>30</v>
      </c>
      <c r="C811" t="s">
        <v>31</v>
      </c>
      <c r="D811">
        <v>22839</v>
      </c>
      <c r="E811" t="s">
        <v>1406</v>
      </c>
      <c r="F811" s="12" t="s">
        <v>113</v>
      </c>
      <c r="G811" s="12" t="s">
        <v>113</v>
      </c>
      <c r="H811" t="s">
        <v>10</v>
      </c>
      <c r="I811" s="13" t="s">
        <v>1538</v>
      </c>
      <c r="J811" s="13">
        <f>IF(H811="EA", I811, 0)</f>
      </c>
      <c r="K811" s="13">
        <f>IF(H811="KG", I811, I811 * VLOOKUP(D811,Sku_Consolidated!A2:U948,21,FALSE))</f>
      </c>
      <c r="L811" s="14" t="s">
        <v>36</v>
      </c>
      <c r="M811">
        <v>88</v>
      </c>
      <c r="N811" s="14" t="s">
        <v>1539</v>
      </c>
      <c r="O811" s="14" t="s">
        <v>1540</v>
      </c>
      <c r="P811" s="14" t="s">
        <v>36</v>
      </c>
      <c r="Q811" s="14" t="s">
        <v>1540</v>
      </c>
      <c r="R811">
        <f>IF(IFERROR(VLOOKUP(U811,Store_Showcase!B2:H134,7, FALSE), TRUE)=TRUE, IF(IFERROR(VLOOKUP(U811,Store_SRP!B2:H103,7, FALSE), TRUE)=TRUE,VLOOKUP(U811,Store_VAM!B2:H271,7, FALSE),VLOOKUP(U811,Store_SRP!B2:H103,7, FALSE)), VLOOKUP(U811,Store_Showcase!B2:H134,7, FALSE))</f>
      </c>
      <c r="S811">
        <f>IF(IFERROR(VLOOKUP(U811,Store_Showcase!B2:K134,10, FALSE), TRUE)=TRUE, IF(IFERROR(VLOOKUP(U811,Store_SRP!B2:K103,10, FALSE), TRUE)=TRUE,VLOOKUP(U811,Store_VAM!B2:K271,10, FALSE),VLOOKUP(U811,Store_SRP!B2:K103,10, FALSE)), VLOOKUP(U811,Store_Showcase!B2:K134,10, FALSE))</f>
      </c>
      <c r="T811">
        <f>IF(VLOOKUP(D811,Sku_Consolidated!A2:S948,19,FALSE)="SHOWCASE", VLOOKUP(U811,Store_Showcase!B2:L134,11, FALSE), IF(VLOOKUP(D811,Sku_Consolidated!A2:S948,19,FALSE)="VAM",VLOOKUP(U811,Store_VAM!B2:L271,11, FALSE),VLOOKUP(U811,Store_SRP!B2:L103,11, FALSE)))</f>
      </c>
      <c r="U811" s="14">
        <v>2005</v>
      </c>
      <c r="V811">
        <f>IF(VLOOKUP(D811,Sku_Consolidated!A2:S948,19,FALSE)="SHOWCASE", VLOOKUP(U811,Store_Showcase!B2:C134,2, FALSE), IF(VLOOKUP(D811,Sku_Consolidated!A2:S948,19,FALSE)="VAM",VLOOKUP(U811,Store_VAM!B2:C271,2, FALSE),VLOOKUP(U811,Store_SRP!B2:C103,2, FALSE)))</f>
      </c>
      <c r="W811">
        <f>VLOOKUP(D811,Sku_Consolidated!A2:G948, 7, FALSE)</f>
      </c>
      <c r="X811">
        <f>VLOOKUP(D811,Sku_Consolidated!A2:K948, 11, FALSE)</f>
      </c>
      <c r="Y811">
        <f>VLOOKUP(D811,Sku_Consolidated!A2:H948, 8, FALSE)</f>
      </c>
      <c r="Z811">
        <f>VLOOKUP(D811,Sku_Consolidated!A2:I948, 9, FALSE)</f>
      </c>
      <c r="AA811" t="s">
        <v>41</v>
      </c>
      <c r="AB811">
        <f>VLOOKUP(D811,Sku_Consolidated!A2:E948, {5}, FALSE)</f>
      </c>
      <c r="AC811">
        <f>IF(VLOOKUP(D811,Sku_Consolidated!A2:S948,19,FALSE)="SHOWCASE", VLOOKUP(U811,Store_Showcase!B2:N134,13, FALSE), IF(VLOOKUP(D811,Sku_Consolidated!A2:S948,19,FALSE)="VAM",VLOOKUP(U811,Store_VAM!B2:N271,13, FALSE),VLOOKUP(U811,Store_SRP!B2:N103,13, FALSE)))</f>
      </c>
      <c r="AD811">
        <f>IF(IFERROR(AC811,TRUE)=TRUE, "-","OK")</f>
      </c>
      <c r="AE811">
        <f>IF(IFERROR(VLOOKUP(U811,Store_Showcase!B2:H134,{5}, FALSE), TRUE)=TRUE, IF(IFERROR(VLOOKUP(U811,Store_SRP!B2:H103,{5}, FALSE), TRUE)=TRUE,VLOOKUP(U811,Store_VAM!B2:H271,{5}, FALSE),VLOOKUP(U811,Store_SRP!B2:H103,{5}, FALSE)), VLOOKUP(U811,Store_Showcase!B2:H134,{5}, FALSE))</f>
      </c>
      <c r="AF811">
        <f>IF(IFERROR(VLOOKUP(U811,Store_Showcase!B2:H134,{6}, FALSE), TRUE)=TRUE, IF(IFERROR(VLOOKUP(U811,Store_SRP!B2:H103,{6}, FALSE), TRUE)=TRUE,VLOOKUP(U811,Store_VAM!B2:H271,{6}, FALSE),VLOOKUP(U811,Store_SRP!B2:H103,{6}, FALSE)), VLOOKUP(U811,Store_Showcase!B2:H134,{6}, FALSE))</f>
      </c>
      <c r="AG811">
        <f>VLOOKUP(D811,Sku_Consolidated!A2:R948,18,FALSE)</f>
      </c>
      <c r="AH811">
        <f>VLOOKUP(D811,Sku_Consolidated!A2:S948,19,FALSE)</f>
      </c>
      <c r="AI811">
        <f>VLOOKUP(D811,Sku_Consolidated!A2:T948,20,FALSE)</f>
      </c>
    </row>
    <row r="812" spans="1:35" x14ac:dyDescent="0.25">
      <c r="A812">
        <v>2024</v>
      </c>
      <c r="B812" t="s">
        <v>30</v>
      </c>
      <c r="C812" t="s">
        <v>31</v>
      </c>
      <c r="D812">
        <v>21825</v>
      </c>
      <c r="E812" t="s">
        <v>206</v>
      </c>
      <c r="F812" s="12" t="s">
        <v>93</v>
      </c>
      <c r="G812" s="12" t="s">
        <v>93</v>
      </c>
      <c r="H812" t="s">
        <v>10</v>
      </c>
      <c r="I812" s="13" t="s">
        <v>546</v>
      </c>
      <c r="J812" s="13">
        <f>IF(H812="EA", I812, 0)</f>
      </c>
      <c r="K812" s="13">
        <f>IF(H812="KG", I812, I812 * VLOOKUP(D812,Sku_Consolidated!A2:U948,21,FALSE))</f>
      </c>
      <c r="L812" s="14" t="s">
        <v>36</v>
      </c>
      <c r="M812">
        <v>88</v>
      </c>
      <c r="N812" s="14" t="s">
        <v>1541</v>
      </c>
      <c r="O812" s="14" t="s">
        <v>1542</v>
      </c>
      <c r="P812" s="14" t="s">
        <v>36</v>
      </c>
      <c r="Q812" s="14" t="s">
        <v>1542</v>
      </c>
      <c r="R812">
        <f>IF(IFERROR(VLOOKUP(U812,Store_Showcase!B2:H134,7, FALSE), TRUE)=TRUE, IF(IFERROR(VLOOKUP(U812,Store_SRP!B2:H103,7, FALSE), TRUE)=TRUE,VLOOKUP(U812,Store_VAM!B2:H271,7, FALSE),VLOOKUP(U812,Store_SRP!B2:H103,7, FALSE)), VLOOKUP(U812,Store_Showcase!B2:H134,7, FALSE))</f>
      </c>
      <c r="S812">
        <f>IF(IFERROR(VLOOKUP(U812,Store_Showcase!B2:K134,10, FALSE), TRUE)=TRUE, IF(IFERROR(VLOOKUP(U812,Store_SRP!B2:K103,10, FALSE), TRUE)=TRUE,VLOOKUP(U812,Store_VAM!B2:K271,10, FALSE),VLOOKUP(U812,Store_SRP!B2:K103,10, FALSE)), VLOOKUP(U812,Store_Showcase!B2:K134,10, FALSE))</f>
      </c>
      <c r="T812">
        <f>IF(VLOOKUP(D812,Sku_Consolidated!A2:S948,19,FALSE)="SHOWCASE", VLOOKUP(U812,Store_Showcase!B2:L134,11, FALSE), IF(VLOOKUP(D812,Sku_Consolidated!A2:S948,19,FALSE)="VAM",VLOOKUP(U812,Store_VAM!B2:L271,11, FALSE),VLOOKUP(U812,Store_SRP!B2:L103,11, FALSE)))</f>
      </c>
      <c r="U812" s="14">
        <v>2005</v>
      </c>
      <c r="V812">
        <f>IF(VLOOKUP(D812,Sku_Consolidated!A2:S948,19,FALSE)="SHOWCASE", VLOOKUP(U812,Store_Showcase!B2:C134,2, FALSE), IF(VLOOKUP(D812,Sku_Consolidated!A2:S948,19,FALSE)="VAM",VLOOKUP(U812,Store_VAM!B2:C271,2, FALSE),VLOOKUP(U812,Store_SRP!B2:C103,2, FALSE)))</f>
      </c>
      <c r="W812">
        <f>VLOOKUP(D812,Sku_Consolidated!A2:G948, 7, FALSE)</f>
      </c>
      <c r="X812">
        <f>VLOOKUP(D812,Sku_Consolidated!A2:K948, 11, FALSE)</f>
      </c>
      <c r="Y812">
        <f>VLOOKUP(D812,Sku_Consolidated!A2:H948, 8, FALSE)</f>
      </c>
      <c r="Z812">
        <f>VLOOKUP(D812,Sku_Consolidated!A2:I948, 9, FALSE)</f>
      </c>
      <c r="AA812" t="s">
        <v>41</v>
      </c>
      <c r="AB812">
        <f>VLOOKUP(D812,Sku_Consolidated!A2:E948, {5}, FALSE)</f>
      </c>
      <c r="AC812">
        <f>IF(VLOOKUP(D812,Sku_Consolidated!A2:S948,19,FALSE)="SHOWCASE", VLOOKUP(U812,Store_Showcase!B2:N134,13, FALSE), IF(VLOOKUP(D812,Sku_Consolidated!A2:S948,19,FALSE)="VAM",VLOOKUP(U812,Store_VAM!B2:N271,13, FALSE),VLOOKUP(U812,Store_SRP!B2:N103,13, FALSE)))</f>
      </c>
      <c r="AD812">
        <f>IF(IFERROR(AC812,TRUE)=TRUE, "-","OK")</f>
      </c>
      <c r="AE812">
        <f>IF(IFERROR(VLOOKUP(U812,Store_Showcase!B2:H134,{5}, FALSE), TRUE)=TRUE, IF(IFERROR(VLOOKUP(U812,Store_SRP!B2:H103,{5}, FALSE), TRUE)=TRUE,VLOOKUP(U812,Store_VAM!B2:H271,{5}, FALSE),VLOOKUP(U812,Store_SRP!B2:H103,{5}, FALSE)), VLOOKUP(U812,Store_Showcase!B2:H134,{5}, FALSE))</f>
      </c>
      <c r="AF812">
        <f>IF(IFERROR(VLOOKUP(U812,Store_Showcase!B2:H134,{6}, FALSE), TRUE)=TRUE, IF(IFERROR(VLOOKUP(U812,Store_SRP!B2:H103,{6}, FALSE), TRUE)=TRUE,VLOOKUP(U812,Store_VAM!B2:H271,{6}, FALSE),VLOOKUP(U812,Store_SRP!B2:H103,{6}, FALSE)), VLOOKUP(U812,Store_Showcase!B2:H134,{6}, FALSE))</f>
      </c>
      <c r="AG812">
        <f>VLOOKUP(D812,Sku_Consolidated!A2:R948,18,FALSE)</f>
      </c>
      <c r="AH812">
        <f>VLOOKUP(D812,Sku_Consolidated!A2:S948,19,FALSE)</f>
      </c>
      <c r="AI812">
        <f>VLOOKUP(D812,Sku_Consolidated!A2:T948,20,FALSE)</f>
      </c>
    </row>
    <row r="813" spans="1:35" x14ac:dyDescent="0.25">
      <c r="A813">
        <v>2024</v>
      </c>
      <c r="B813" t="s">
        <v>30</v>
      </c>
      <c r="C813" t="s">
        <v>31</v>
      </c>
      <c r="D813">
        <v>21828</v>
      </c>
      <c r="E813" t="s">
        <v>1414</v>
      </c>
      <c r="F813" s="12" t="s">
        <v>93</v>
      </c>
      <c r="G813" s="12" t="s">
        <v>93</v>
      </c>
      <c r="H813" t="s">
        <v>10</v>
      </c>
      <c r="I813" s="13" t="s">
        <v>486</v>
      </c>
      <c r="J813" s="13">
        <f>IF(H813="EA", I813, 0)</f>
      </c>
      <c r="K813" s="13">
        <f>IF(H813="KG", I813, I813 * VLOOKUP(D813,Sku_Consolidated!A2:U948,21,FALSE))</f>
      </c>
      <c r="L813" s="14" t="s">
        <v>36</v>
      </c>
      <c r="M813">
        <v>88</v>
      </c>
      <c r="N813" s="14" t="s">
        <v>1543</v>
      </c>
      <c r="O813" s="14" t="s">
        <v>1544</v>
      </c>
      <c r="P813" s="14" t="s">
        <v>1545</v>
      </c>
      <c r="Q813" s="14" t="s">
        <v>1546</v>
      </c>
      <c r="R813">
        <f>IF(IFERROR(VLOOKUP(U813,Store_Showcase!B2:H134,7, FALSE), TRUE)=TRUE, IF(IFERROR(VLOOKUP(U813,Store_SRP!B2:H103,7, FALSE), TRUE)=TRUE,VLOOKUP(U813,Store_VAM!B2:H271,7, FALSE),VLOOKUP(U813,Store_SRP!B2:H103,7, FALSE)), VLOOKUP(U813,Store_Showcase!B2:H134,7, FALSE))</f>
      </c>
      <c r="S813">
        <f>IF(IFERROR(VLOOKUP(U813,Store_Showcase!B2:K134,10, FALSE), TRUE)=TRUE, IF(IFERROR(VLOOKUP(U813,Store_SRP!B2:K103,10, FALSE), TRUE)=TRUE,VLOOKUP(U813,Store_VAM!B2:K271,10, FALSE),VLOOKUP(U813,Store_SRP!B2:K103,10, FALSE)), VLOOKUP(U813,Store_Showcase!B2:K134,10, FALSE))</f>
      </c>
      <c r="T813">
        <f>IF(VLOOKUP(D813,Sku_Consolidated!A2:S948,19,FALSE)="SHOWCASE", VLOOKUP(U813,Store_Showcase!B2:L134,11, FALSE), IF(VLOOKUP(D813,Sku_Consolidated!A2:S948,19,FALSE)="VAM",VLOOKUP(U813,Store_VAM!B2:L271,11, FALSE),VLOOKUP(U813,Store_SRP!B2:L103,11, FALSE)))</f>
      </c>
      <c r="U813" s="14">
        <v>2005</v>
      </c>
      <c r="V813">
        <f>IF(VLOOKUP(D813,Sku_Consolidated!A2:S948,19,FALSE)="SHOWCASE", VLOOKUP(U813,Store_Showcase!B2:C134,2, FALSE), IF(VLOOKUP(D813,Sku_Consolidated!A2:S948,19,FALSE)="VAM",VLOOKUP(U813,Store_VAM!B2:C271,2, FALSE),VLOOKUP(U813,Store_SRP!B2:C103,2, FALSE)))</f>
      </c>
      <c r="W813">
        <f>VLOOKUP(D813,Sku_Consolidated!A2:G948, 7, FALSE)</f>
      </c>
      <c r="X813">
        <f>VLOOKUP(D813,Sku_Consolidated!A2:K948, 11, FALSE)</f>
      </c>
      <c r="Y813">
        <f>VLOOKUP(D813,Sku_Consolidated!A2:H948, 8, FALSE)</f>
      </c>
      <c r="Z813">
        <f>VLOOKUP(D813,Sku_Consolidated!A2:I948, 9, FALSE)</f>
      </c>
      <c r="AA813" t="s">
        <v>41</v>
      </c>
      <c r="AB813">
        <f>VLOOKUP(D813,Sku_Consolidated!A2:E948, {5}, FALSE)</f>
      </c>
      <c r="AC813">
        <f>IF(VLOOKUP(D813,Sku_Consolidated!A2:S948,19,FALSE)="SHOWCASE", VLOOKUP(U813,Store_Showcase!B2:N134,13, FALSE), IF(VLOOKUP(D813,Sku_Consolidated!A2:S948,19,FALSE)="VAM",VLOOKUP(U813,Store_VAM!B2:N271,13, FALSE),VLOOKUP(U813,Store_SRP!B2:N103,13, FALSE)))</f>
      </c>
      <c r="AD813">
        <f>IF(IFERROR(AC813,TRUE)=TRUE, "-","OK")</f>
      </c>
      <c r="AE813">
        <f>IF(IFERROR(VLOOKUP(U813,Store_Showcase!B2:H134,{5}, FALSE), TRUE)=TRUE, IF(IFERROR(VLOOKUP(U813,Store_SRP!B2:H103,{5}, FALSE), TRUE)=TRUE,VLOOKUP(U813,Store_VAM!B2:H271,{5}, FALSE),VLOOKUP(U813,Store_SRP!B2:H103,{5}, FALSE)), VLOOKUP(U813,Store_Showcase!B2:H134,{5}, FALSE))</f>
      </c>
      <c r="AF813">
        <f>IF(IFERROR(VLOOKUP(U813,Store_Showcase!B2:H134,{6}, FALSE), TRUE)=TRUE, IF(IFERROR(VLOOKUP(U813,Store_SRP!B2:H103,{6}, FALSE), TRUE)=TRUE,VLOOKUP(U813,Store_VAM!B2:H271,{6}, FALSE),VLOOKUP(U813,Store_SRP!B2:H103,{6}, FALSE)), VLOOKUP(U813,Store_Showcase!B2:H134,{6}, FALSE))</f>
      </c>
      <c r="AG813">
        <f>VLOOKUP(D813,Sku_Consolidated!A2:R948,18,FALSE)</f>
      </c>
      <c r="AH813">
        <f>VLOOKUP(D813,Sku_Consolidated!A2:S948,19,FALSE)</f>
      </c>
      <c r="AI813">
        <f>VLOOKUP(D813,Sku_Consolidated!A2:T948,20,FALSE)</f>
      </c>
    </row>
    <row r="814" spans="1:35" x14ac:dyDescent="0.25">
      <c r="A814">
        <v>2024</v>
      </c>
      <c r="B814" t="s">
        <v>30</v>
      </c>
      <c r="C814" t="s">
        <v>31</v>
      </c>
      <c r="D814">
        <v>21829</v>
      </c>
      <c r="E814" t="s">
        <v>1547</v>
      </c>
      <c r="F814" s="12" t="s">
        <v>93</v>
      </c>
      <c r="G814" s="12" t="s">
        <v>93</v>
      </c>
      <c r="H814" t="s">
        <v>10</v>
      </c>
      <c r="I814" s="13" t="s">
        <v>367</v>
      </c>
      <c r="J814" s="13">
        <f>IF(H814="EA", I814, 0)</f>
      </c>
      <c r="K814" s="13">
        <f>IF(H814="KG", I814, I814 * VLOOKUP(D814,Sku_Consolidated!A2:U948,21,FALSE))</f>
      </c>
      <c r="L814" s="14" t="s">
        <v>36</v>
      </c>
      <c r="M814">
        <v>88</v>
      </c>
      <c r="N814" s="14" t="s">
        <v>1548</v>
      </c>
      <c r="O814" s="14" t="s">
        <v>1549</v>
      </c>
      <c r="P814" s="14" t="s">
        <v>1550</v>
      </c>
      <c r="Q814" s="14" t="s">
        <v>1551</v>
      </c>
      <c r="R814">
        <f>IF(IFERROR(VLOOKUP(U814,Store_Showcase!B2:H134,7, FALSE), TRUE)=TRUE, IF(IFERROR(VLOOKUP(U814,Store_SRP!B2:H103,7, FALSE), TRUE)=TRUE,VLOOKUP(U814,Store_VAM!B2:H271,7, FALSE),VLOOKUP(U814,Store_SRP!B2:H103,7, FALSE)), VLOOKUP(U814,Store_Showcase!B2:H134,7, FALSE))</f>
      </c>
      <c r="S814">
        <f>IF(IFERROR(VLOOKUP(U814,Store_Showcase!B2:K134,10, FALSE), TRUE)=TRUE, IF(IFERROR(VLOOKUP(U814,Store_SRP!B2:K103,10, FALSE), TRUE)=TRUE,VLOOKUP(U814,Store_VAM!B2:K271,10, FALSE),VLOOKUP(U814,Store_SRP!B2:K103,10, FALSE)), VLOOKUP(U814,Store_Showcase!B2:K134,10, FALSE))</f>
      </c>
      <c r="T814">
        <f>IF(VLOOKUP(D814,Sku_Consolidated!A2:S948,19,FALSE)="SHOWCASE", VLOOKUP(U814,Store_Showcase!B2:L134,11, FALSE), IF(VLOOKUP(D814,Sku_Consolidated!A2:S948,19,FALSE)="VAM",VLOOKUP(U814,Store_VAM!B2:L271,11, FALSE),VLOOKUP(U814,Store_SRP!B2:L103,11, FALSE)))</f>
      </c>
      <c r="U814" s="14">
        <v>2005</v>
      </c>
      <c r="V814">
        <f>IF(VLOOKUP(D814,Sku_Consolidated!A2:S948,19,FALSE)="SHOWCASE", VLOOKUP(U814,Store_Showcase!B2:C134,2, FALSE), IF(VLOOKUP(D814,Sku_Consolidated!A2:S948,19,FALSE)="VAM",VLOOKUP(U814,Store_VAM!B2:C271,2, FALSE),VLOOKUP(U814,Store_SRP!B2:C103,2, FALSE)))</f>
      </c>
      <c r="W814">
        <f>VLOOKUP(D814,Sku_Consolidated!A2:G948, 7, FALSE)</f>
      </c>
      <c r="X814">
        <f>VLOOKUP(D814,Sku_Consolidated!A2:K948, 11, FALSE)</f>
      </c>
      <c r="Y814">
        <f>VLOOKUP(D814,Sku_Consolidated!A2:H948, 8, FALSE)</f>
      </c>
      <c r="Z814">
        <f>VLOOKUP(D814,Sku_Consolidated!A2:I948, 9, FALSE)</f>
      </c>
      <c r="AA814" t="s">
        <v>41</v>
      </c>
      <c r="AB814">
        <f>VLOOKUP(D814,Sku_Consolidated!A2:E948, {5}, FALSE)</f>
      </c>
      <c r="AC814">
        <f>IF(VLOOKUP(D814,Sku_Consolidated!A2:S948,19,FALSE)="SHOWCASE", VLOOKUP(U814,Store_Showcase!B2:N134,13, FALSE), IF(VLOOKUP(D814,Sku_Consolidated!A2:S948,19,FALSE)="VAM",VLOOKUP(U814,Store_VAM!B2:N271,13, FALSE),VLOOKUP(U814,Store_SRP!B2:N103,13, FALSE)))</f>
      </c>
      <c r="AD814">
        <f>IF(IFERROR(AC814,TRUE)=TRUE, "-","OK")</f>
      </c>
      <c r="AE814">
        <f>IF(IFERROR(VLOOKUP(U814,Store_Showcase!B2:H134,{5}, FALSE), TRUE)=TRUE, IF(IFERROR(VLOOKUP(U814,Store_SRP!B2:H103,{5}, FALSE), TRUE)=TRUE,VLOOKUP(U814,Store_VAM!B2:H271,{5}, FALSE),VLOOKUP(U814,Store_SRP!B2:H103,{5}, FALSE)), VLOOKUP(U814,Store_Showcase!B2:H134,{5}, FALSE))</f>
      </c>
      <c r="AF814">
        <f>IF(IFERROR(VLOOKUP(U814,Store_Showcase!B2:H134,{6}, FALSE), TRUE)=TRUE, IF(IFERROR(VLOOKUP(U814,Store_SRP!B2:H103,{6}, FALSE), TRUE)=TRUE,VLOOKUP(U814,Store_VAM!B2:H271,{6}, FALSE),VLOOKUP(U814,Store_SRP!B2:H103,{6}, FALSE)), VLOOKUP(U814,Store_Showcase!B2:H134,{6}, FALSE))</f>
      </c>
      <c r="AG814">
        <f>VLOOKUP(D814,Sku_Consolidated!A2:R948,18,FALSE)</f>
      </c>
      <c r="AH814">
        <f>VLOOKUP(D814,Sku_Consolidated!A2:S948,19,FALSE)</f>
      </c>
      <c r="AI814">
        <f>VLOOKUP(D814,Sku_Consolidated!A2:T948,20,FALSE)</f>
      </c>
    </row>
    <row r="815" spans="1:35" x14ac:dyDescent="0.25">
      <c r="A815">
        <v>2024</v>
      </c>
      <c r="B815" t="s">
        <v>30</v>
      </c>
      <c r="C815" t="s">
        <v>31</v>
      </c>
      <c r="D815">
        <v>21832</v>
      </c>
      <c r="E815" t="s">
        <v>264</v>
      </c>
      <c r="F815" s="12" t="s">
        <v>93</v>
      </c>
      <c r="G815" s="12" t="s">
        <v>93</v>
      </c>
      <c r="H815" t="s">
        <v>10</v>
      </c>
      <c r="I815" s="13" t="s">
        <v>444</v>
      </c>
      <c r="J815" s="13">
        <f>IF(H815="EA", I815, 0)</f>
      </c>
      <c r="K815" s="13">
        <f>IF(H815="KG", I815, I815 * VLOOKUP(D815,Sku_Consolidated!A2:U948,21,FALSE))</f>
      </c>
      <c r="L815" s="14" t="s">
        <v>36</v>
      </c>
      <c r="M815">
        <v>88</v>
      </c>
      <c r="N815" s="14" t="s">
        <v>1552</v>
      </c>
      <c r="O815" s="14" t="s">
        <v>1553</v>
      </c>
      <c r="P815" s="14" t="s">
        <v>36</v>
      </c>
      <c r="Q815" s="14" t="s">
        <v>1553</v>
      </c>
      <c r="R815">
        <f>IF(IFERROR(VLOOKUP(U815,Store_Showcase!B2:H134,7, FALSE), TRUE)=TRUE, IF(IFERROR(VLOOKUP(U815,Store_SRP!B2:H103,7, FALSE), TRUE)=TRUE,VLOOKUP(U815,Store_VAM!B2:H271,7, FALSE),VLOOKUP(U815,Store_SRP!B2:H103,7, FALSE)), VLOOKUP(U815,Store_Showcase!B2:H134,7, FALSE))</f>
      </c>
      <c r="S815">
        <f>IF(IFERROR(VLOOKUP(U815,Store_Showcase!B2:K134,10, FALSE), TRUE)=TRUE, IF(IFERROR(VLOOKUP(U815,Store_SRP!B2:K103,10, FALSE), TRUE)=TRUE,VLOOKUP(U815,Store_VAM!B2:K271,10, FALSE),VLOOKUP(U815,Store_SRP!B2:K103,10, FALSE)), VLOOKUP(U815,Store_Showcase!B2:K134,10, FALSE))</f>
      </c>
      <c r="T815">
        <f>IF(VLOOKUP(D815,Sku_Consolidated!A2:S948,19,FALSE)="SHOWCASE", VLOOKUP(U815,Store_Showcase!B2:L134,11, FALSE), IF(VLOOKUP(D815,Sku_Consolidated!A2:S948,19,FALSE)="VAM",VLOOKUP(U815,Store_VAM!B2:L271,11, FALSE),VLOOKUP(U815,Store_SRP!B2:L103,11, FALSE)))</f>
      </c>
      <c r="U815" s="14">
        <v>2005</v>
      </c>
      <c r="V815">
        <f>IF(VLOOKUP(D815,Sku_Consolidated!A2:S948,19,FALSE)="SHOWCASE", VLOOKUP(U815,Store_Showcase!B2:C134,2, FALSE), IF(VLOOKUP(D815,Sku_Consolidated!A2:S948,19,FALSE)="VAM",VLOOKUP(U815,Store_VAM!B2:C271,2, FALSE),VLOOKUP(U815,Store_SRP!B2:C103,2, FALSE)))</f>
      </c>
      <c r="W815">
        <f>VLOOKUP(D815,Sku_Consolidated!A2:G948, 7, FALSE)</f>
      </c>
      <c r="X815">
        <f>VLOOKUP(D815,Sku_Consolidated!A2:K948, 11, FALSE)</f>
      </c>
      <c r="Y815">
        <f>VLOOKUP(D815,Sku_Consolidated!A2:H948, 8, FALSE)</f>
      </c>
      <c r="Z815">
        <f>VLOOKUP(D815,Sku_Consolidated!A2:I948, 9, FALSE)</f>
      </c>
      <c r="AA815" t="s">
        <v>41</v>
      </c>
      <c r="AB815">
        <f>VLOOKUP(D815,Sku_Consolidated!A2:E948, {5}, FALSE)</f>
      </c>
      <c r="AC815">
        <f>IF(VLOOKUP(D815,Sku_Consolidated!A2:S948,19,FALSE)="SHOWCASE", VLOOKUP(U815,Store_Showcase!B2:N134,13, FALSE), IF(VLOOKUP(D815,Sku_Consolidated!A2:S948,19,FALSE)="VAM",VLOOKUP(U815,Store_VAM!B2:N271,13, FALSE),VLOOKUP(U815,Store_SRP!B2:N103,13, FALSE)))</f>
      </c>
      <c r="AD815">
        <f>IF(IFERROR(AC815,TRUE)=TRUE, "-","OK")</f>
      </c>
      <c r="AE815">
        <f>IF(IFERROR(VLOOKUP(U815,Store_Showcase!B2:H134,{5}, FALSE), TRUE)=TRUE, IF(IFERROR(VLOOKUP(U815,Store_SRP!B2:H103,{5}, FALSE), TRUE)=TRUE,VLOOKUP(U815,Store_VAM!B2:H271,{5}, FALSE),VLOOKUP(U815,Store_SRP!B2:H103,{5}, FALSE)), VLOOKUP(U815,Store_Showcase!B2:H134,{5}, FALSE))</f>
      </c>
      <c r="AF815">
        <f>IF(IFERROR(VLOOKUP(U815,Store_Showcase!B2:H134,{6}, FALSE), TRUE)=TRUE, IF(IFERROR(VLOOKUP(U815,Store_SRP!B2:H103,{6}, FALSE), TRUE)=TRUE,VLOOKUP(U815,Store_VAM!B2:H271,{6}, FALSE),VLOOKUP(U815,Store_SRP!B2:H103,{6}, FALSE)), VLOOKUP(U815,Store_Showcase!B2:H134,{6}, FALSE))</f>
      </c>
      <c r="AG815">
        <f>VLOOKUP(D815,Sku_Consolidated!A2:R948,18,FALSE)</f>
      </c>
      <c r="AH815">
        <f>VLOOKUP(D815,Sku_Consolidated!A2:S948,19,FALSE)</f>
      </c>
      <c r="AI815">
        <f>VLOOKUP(D815,Sku_Consolidated!A2:T948,20,FALSE)</f>
      </c>
    </row>
    <row r="816" spans="1:35" x14ac:dyDescent="0.25">
      <c r="A816">
        <v>2024</v>
      </c>
      <c r="B816" t="s">
        <v>30</v>
      </c>
      <c r="C816" t="s">
        <v>31</v>
      </c>
      <c r="D816">
        <v>21834</v>
      </c>
      <c r="E816" t="s">
        <v>216</v>
      </c>
      <c r="F816" s="12" t="s">
        <v>93</v>
      </c>
      <c r="G816" s="12" t="s">
        <v>93</v>
      </c>
      <c r="H816" t="s">
        <v>10</v>
      </c>
      <c r="I816" s="13" t="s">
        <v>822</v>
      </c>
      <c r="J816" s="13">
        <f>IF(H816="EA", I816, 0)</f>
      </c>
      <c r="K816" s="13">
        <f>IF(H816="KG", I816, I816 * VLOOKUP(D816,Sku_Consolidated!A2:U948,21,FALSE))</f>
      </c>
      <c r="L816" s="14" t="s">
        <v>36</v>
      </c>
      <c r="M816">
        <v>88</v>
      </c>
      <c r="N816" s="14" t="s">
        <v>1554</v>
      </c>
      <c r="O816" s="14" t="s">
        <v>1555</v>
      </c>
      <c r="P816" s="14" t="s">
        <v>36</v>
      </c>
      <c r="Q816" s="14" t="s">
        <v>1555</v>
      </c>
      <c r="R816">
        <f>IF(IFERROR(VLOOKUP(U816,Store_Showcase!B2:H134,7, FALSE), TRUE)=TRUE, IF(IFERROR(VLOOKUP(U816,Store_SRP!B2:H103,7, FALSE), TRUE)=TRUE,VLOOKUP(U816,Store_VAM!B2:H271,7, FALSE),VLOOKUP(U816,Store_SRP!B2:H103,7, FALSE)), VLOOKUP(U816,Store_Showcase!B2:H134,7, FALSE))</f>
      </c>
      <c r="S816">
        <f>IF(IFERROR(VLOOKUP(U816,Store_Showcase!B2:K134,10, FALSE), TRUE)=TRUE, IF(IFERROR(VLOOKUP(U816,Store_SRP!B2:K103,10, FALSE), TRUE)=TRUE,VLOOKUP(U816,Store_VAM!B2:K271,10, FALSE),VLOOKUP(U816,Store_SRP!B2:K103,10, FALSE)), VLOOKUP(U816,Store_Showcase!B2:K134,10, FALSE))</f>
      </c>
      <c r="T816">
        <f>IF(VLOOKUP(D816,Sku_Consolidated!A2:S948,19,FALSE)="SHOWCASE", VLOOKUP(U816,Store_Showcase!B2:L134,11, FALSE), IF(VLOOKUP(D816,Sku_Consolidated!A2:S948,19,FALSE)="VAM",VLOOKUP(U816,Store_VAM!B2:L271,11, FALSE),VLOOKUP(U816,Store_SRP!B2:L103,11, FALSE)))</f>
      </c>
      <c r="U816" s="14">
        <v>2005</v>
      </c>
      <c r="V816">
        <f>IF(VLOOKUP(D816,Sku_Consolidated!A2:S948,19,FALSE)="SHOWCASE", VLOOKUP(U816,Store_Showcase!B2:C134,2, FALSE), IF(VLOOKUP(D816,Sku_Consolidated!A2:S948,19,FALSE)="VAM",VLOOKUP(U816,Store_VAM!B2:C271,2, FALSE),VLOOKUP(U816,Store_SRP!B2:C103,2, FALSE)))</f>
      </c>
      <c r="W816">
        <f>VLOOKUP(D816,Sku_Consolidated!A2:G948, 7, FALSE)</f>
      </c>
      <c r="X816">
        <f>VLOOKUP(D816,Sku_Consolidated!A2:K948, 11, FALSE)</f>
      </c>
      <c r="Y816">
        <f>VLOOKUP(D816,Sku_Consolidated!A2:H948, 8, FALSE)</f>
      </c>
      <c r="Z816">
        <f>VLOOKUP(D816,Sku_Consolidated!A2:I948, 9, FALSE)</f>
      </c>
      <c r="AA816" t="s">
        <v>41</v>
      </c>
      <c r="AB816">
        <f>VLOOKUP(D816,Sku_Consolidated!A2:E948, {5}, FALSE)</f>
      </c>
      <c r="AC816">
        <f>IF(VLOOKUP(D816,Sku_Consolidated!A2:S948,19,FALSE)="SHOWCASE", VLOOKUP(U816,Store_Showcase!B2:N134,13, FALSE), IF(VLOOKUP(D816,Sku_Consolidated!A2:S948,19,FALSE)="VAM",VLOOKUP(U816,Store_VAM!B2:N271,13, FALSE),VLOOKUP(U816,Store_SRP!B2:N103,13, FALSE)))</f>
      </c>
      <c r="AD816">
        <f>IF(IFERROR(AC816,TRUE)=TRUE, "-","OK")</f>
      </c>
      <c r="AE816">
        <f>IF(IFERROR(VLOOKUP(U816,Store_Showcase!B2:H134,{5}, FALSE), TRUE)=TRUE, IF(IFERROR(VLOOKUP(U816,Store_SRP!B2:H103,{5}, FALSE), TRUE)=TRUE,VLOOKUP(U816,Store_VAM!B2:H271,{5}, FALSE),VLOOKUP(U816,Store_SRP!B2:H103,{5}, FALSE)), VLOOKUP(U816,Store_Showcase!B2:H134,{5}, FALSE))</f>
      </c>
      <c r="AF816">
        <f>IF(IFERROR(VLOOKUP(U816,Store_Showcase!B2:H134,{6}, FALSE), TRUE)=TRUE, IF(IFERROR(VLOOKUP(U816,Store_SRP!B2:H103,{6}, FALSE), TRUE)=TRUE,VLOOKUP(U816,Store_VAM!B2:H271,{6}, FALSE),VLOOKUP(U816,Store_SRP!B2:H103,{6}, FALSE)), VLOOKUP(U816,Store_Showcase!B2:H134,{6}, FALSE))</f>
      </c>
      <c r="AG816">
        <f>VLOOKUP(D816,Sku_Consolidated!A2:R948,18,FALSE)</f>
      </c>
      <c r="AH816">
        <f>VLOOKUP(D816,Sku_Consolidated!A2:S948,19,FALSE)</f>
      </c>
      <c r="AI816">
        <f>VLOOKUP(D816,Sku_Consolidated!A2:T948,20,FALSE)</f>
      </c>
    </row>
    <row r="817" spans="1:35" x14ac:dyDescent="0.25">
      <c r="A817">
        <v>2024</v>
      </c>
      <c r="B817" t="s">
        <v>30</v>
      </c>
      <c r="C817" t="s">
        <v>31</v>
      </c>
      <c r="D817">
        <v>21837</v>
      </c>
      <c r="E817" t="s">
        <v>271</v>
      </c>
      <c r="F817" s="12" t="s">
        <v>93</v>
      </c>
      <c r="G817" s="12" t="s">
        <v>93</v>
      </c>
      <c r="H817" t="s">
        <v>10</v>
      </c>
      <c r="I817" s="13" t="s">
        <v>1266</v>
      </c>
      <c r="J817" s="13">
        <f>IF(H817="EA", I817, 0)</f>
      </c>
      <c r="K817" s="13">
        <f>IF(H817="KG", I817, I817 * VLOOKUP(D817,Sku_Consolidated!A2:U948,21,FALSE))</f>
      </c>
      <c r="L817" s="14" t="s">
        <v>36</v>
      </c>
      <c r="M817">
        <v>88</v>
      </c>
      <c r="N817" s="14" t="s">
        <v>1556</v>
      </c>
      <c r="O817" s="14" t="s">
        <v>1557</v>
      </c>
      <c r="P817" s="14" t="s">
        <v>36</v>
      </c>
      <c r="Q817" s="14" t="s">
        <v>1557</v>
      </c>
      <c r="R817">
        <f>IF(IFERROR(VLOOKUP(U817,Store_Showcase!B2:H134,7, FALSE), TRUE)=TRUE, IF(IFERROR(VLOOKUP(U817,Store_SRP!B2:H103,7, FALSE), TRUE)=TRUE,VLOOKUP(U817,Store_VAM!B2:H271,7, FALSE),VLOOKUP(U817,Store_SRP!B2:H103,7, FALSE)), VLOOKUP(U817,Store_Showcase!B2:H134,7, FALSE))</f>
      </c>
      <c r="S817">
        <f>IF(IFERROR(VLOOKUP(U817,Store_Showcase!B2:K134,10, FALSE), TRUE)=TRUE, IF(IFERROR(VLOOKUP(U817,Store_SRP!B2:K103,10, FALSE), TRUE)=TRUE,VLOOKUP(U817,Store_VAM!B2:K271,10, FALSE),VLOOKUP(U817,Store_SRP!B2:K103,10, FALSE)), VLOOKUP(U817,Store_Showcase!B2:K134,10, FALSE))</f>
      </c>
      <c r="T817">
        <f>IF(VLOOKUP(D817,Sku_Consolidated!A2:S948,19,FALSE)="SHOWCASE", VLOOKUP(U817,Store_Showcase!B2:L134,11, FALSE), IF(VLOOKUP(D817,Sku_Consolidated!A2:S948,19,FALSE)="VAM",VLOOKUP(U817,Store_VAM!B2:L271,11, FALSE),VLOOKUP(U817,Store_SRP!B2:L103,11, FALSE)))</f>
      </c>
      <c r="U817" s="14">
        <v>2005</v>
      </c>
      <c r="V817">
        <f>IF(VLOOKUP(D817,Sku_Consolidated!A2:S948,19,FALSE)="SHOWCASE", VLOOKUP(U817,Store_Showcase!B2:C134,2, FALSE), IF(VLOOKUP(D817,Sku_Consolidated!A2:S948,19,FALSE)="VAM",VLOOKUP(U817,Store_VAM!B2:C271,2, FALSE),VLOOKUP(U817,Store_SRP!B2:C103,2, FALSE)))</f>
      </c>
      <c r="W817">
        <f>VLOOKUP(D817,Sku_Consolidated!A2:G948, 7, FALSE)</f>
      </c>
      <c r="X817">
        <f>VLOOKUP(D817,Sku_Consolidated!A2:K948, 11, FALSE)</f>
      </c>
      <c r="Y817">
        <f>VLOOKUP(D817,Sku_Consolidated!A2:H948, 8, FALSE)</f>
      </c>
      <c r="Z817">
        <f>VLOOKUP(D817,Sku_Consolidated!A2:I948, 9, FALSE)</f>
      </c>
      <c r="AA817" t="s">
        <v>41</v>
      </c>
      <c r="AB817">
        <f>VLOOKUP(D817,Sku_Consolidated!A2:E948, {5}, FALSE)</f>
      </c>
      <c r="AC817">
        <f>IF(VLOOKUP(D817,Sku_Consolidated!A2:S948,19,FALSE)="SHOWCASE", VLOOKUP(U817,Store_Showcase!B2:N134,13, FALSE), IF(VLOOKUP(D817,Sku_Consolidated!A2:S948,19,FALSE)="VAM",VLOOKUP(U817,Store_VAM!B2:N271,13, FALSE),VLOOKUP(U817,Store_SRP!B2:N103,13, FALSE)))</f>
      </c>
      <c r="AD817">
        <f>IF(IFERROR(AC817,TRUE)=TRUE, "-","OK")</f>
      </c>
      <c r="AE817">
        <f>IF(IFERROR(VLOOKUP(U817,Store_Showcase!B2:H134,{5}, FALSE), TRUE)=TRUE, IF(IFERROR(VLOOKUP(U817,Store_SRP!B2:H103,{5}, FALSE), TRUE)=TRUE,VLOOKUP(U817,Store_VAM!B2:H271,{5}, FALSE),VLOOKUP(U817,Store_SRP!B2:H103,{5}, FALSE)), VLOOKUP(U817,Store_Showcase!B2:H134,{5}, FALSE))</f>
      </c>
      <c r="AF817">
        <f>IF(IFERROR(VLOOKUP(U817,Store_Showcase!B2:H134,{6}, FALSE), TRUE)=TRUE, IF(IFERROR(VLOOKUP(U817,Store_SRP!B2:H103,{6}, FALSE), TRUE)=TRUE,VLOOKUP(U817,Store_VAM!B2:H271,{6}, FALSE),VLOOKUP(U817,Store_SRP!B2:H103,{6}, FALSE)), VLOOKUP(U817,Store_Showcase!B2:H134,{6}, FALSE))</f>
      </c>
      <c r="AG817">
        <f>VLOOKUP(D817,Sku_Consolidated!A2:R948,18,FALSE)</f>
      </c>
      <c r="AH817">
        <f>VLOOKUP(D817,Sku_Consolidated!A2:S948,19,FALSE)</f>
      </c>
      <c r="AI817">
        <f>VLOOKUP(D817,Sku_Consolidated!A2:T948,20,FALSE)</f>
      </c>
    </row>
    <row r="818" spans="1:35" x14ac:dyDescent="0.25">
      <c r="A818">
        <v>2024</v>
      </c>
      <c r="B818" t="s">
        <v>30</v>
      </c>
      <c r="C818" t="s">
        <v>31</v>
      </c>
      <c r="D818">
        <v>21838</v>
      </c>
      <c r="E818" t="s">
        <v>275</v>
      </c>
      <c r="F818" s="12" t="s">
        <v>93</v>
      </c>
      <c r="G818" s="12" t="s">
        <v>93</v>
      </c>
      <c r="H818" t="s">
        <v>10</v>
      </c>
      <c r="I818" s="13" t="s">
        <v>1364</v>
      </c>
      <c r="J818" s="13">
        <f>IF(H818="EA", I818, 0)</f>
      </c>
      <c r="K818" s="13">
        <f>IF(H818="KG", I818, I818 * VLOOKUP(D818,Sku_Consolidated!A2:U948,21,FALSE))</f>
      </c>
      <c r="L818" s="14" t="s">
        <v>36</v>
      </c>
      <c r="M818">
        <v>88</v>
      </c>
      <c r="N818" s="14" t="s">
        <v>1365</v>
      </c>
      <c r="O818" s="14" t="s">
        <v>1366</v>
      </c>
      <c r="P818" s="14" t="s">
        <v>36</v>
      </c>
      <c r="Q818" s="14" t="s">
        <v>1366</v>
      </c>
      <c r="R818">
        <f>IF(IFERROR(VLOOKUP(U818,Store_Showcase!B2:H134,7, FALSE), TRUE)=TRUE, IF(IFERROR(VLOOKUP(U818,Store_SRP!B2:H103,7, FALSE), TRUE)=TRUE,VLOOKUP(U818,Store_VAM!B2:H271,7, FALSE),VLOOKUP(U818,Store_SRP!B2:H103,7, FALSE)), VLOOKUP(U818,Store_Showcase!B2:H134,7, FALSE))</f>
      </c>
      <c r="S818">
        <f>IF(IFERROR(VLOOKUP(U818,Store_Showcase!B2:K134,10, FALSE), TRUE)=TRUE, IF(IFERROR(VLOOKUP(U818,Store_SRP!B2:K103,10, FALSE), TRUE)=TRUE,VLOOKUP(U818,Store_VAM!B2:K271,10, FALSE),VLOOKUP(U818,Store_SRP!B2:K103,10, FALSE)), VLOOKUP(U818,Store_Showcase!B2:K134,10, FALSE))</f>
      </c>
      <c r="T818">
        <f>IF(VLOOKUP(D818,Sku_Consolidated!A2:S948,19,FALSE)="SHOWCASE", VLOOKUP(U818,Store_Showcase!B2:L134,11, FALSE), IF(VLOOKUP(D818,Sku_Consolidated!A2:S948,19,FALSE)="VAM",VLOOKUP(U818,Store_VAM!B2:L271,11, FALSE),VLOOKUP(U818,Store_SRP!B2:L103,11, FALSE)))</f>
      </c>
      <c r="U818" s="14">
        <v>2005</v>
      </c>
      <c r="V818">
        <f>IF(VLOOKUP(D818,Sku_Consolidated!A2:S948,19,FALSE)="SHOWCASE", VLOOKUP(U818,Store_Showcase!B2:C134,2, FALSE), IF(VLOOKUP(D818,Sku_Consolidated!A2:S948,19,FALSE)="VAM",VLOOKUP(U818,Store_VAM!B2:C271,2, FALSE),VLOOKUP(U818,Store_SRP!B2:C103,2, FALSE)))</f>
      </c>
      <c r="W818">
        <f>VLOOKUP(D818,Sku_Consolidated!A2:G948, 7, FALSE)</f>
      </c>
      <c r="X818">
        <f>VLOOKUP(D818,Sku_Consolidated!A2:K948, 11, FALSE)</f>
      </c>
      <c r="Y818">
        <f>VLOOKUP(D818,Sku_Consolidated!A2:H948, 8, FALSE)</f>
      </c>
      <c r="Z818">
        <f>VLOOKUP(D818,Sku_Consolidated!A2:I948, 9, FALSE)</f>
      </c>
      <c r="AA818" t="s">
        <v>41</v>
      </c>
      <c r="AB818">
        <f>VLOOKUP(D818,Sku_Consolidated!A2:E948, {5}, FALSE)</f>
      </c>
      <c r="AC818">
        <f>IF(VLOOKUP(D818,Sku_Consolidated!A2:S948,19,FALSE)="SHOWCASE", VLOOKUP(U818,Store_Showcase!B2:N134,13, FALSE), IF(VLOOKUP(D818,Sku_Consolidated!A2:S948,19,FALSE)="VAM",VLOOKUP(U818,Store_VAM!B2:N271,13, FALSE),VLOOKUP(U818,Store_SRP!B2:N103,13, FALSE)))</f>
      </c>
      <c r="AD818">
        <f>IF(IFERROR(AC818,TRUE)=TRUE, "-","OK")</f>
      </c>
      <c r="AE818">
        <f>IF(IFERROR(VLOOKUP(U818,Store_Showcase!B2:H134,{5}, FALSE), TRUE)=TRUE, IF(IFERROR(VLOOKUP(U818,Store_SRP!B2:H103,{5}, FALSE), TRUE)=TRUE,VLOOKUP(U818,Store_VAM!B2:H271,{5}, FALSE),VLOOKUP(U818,Store_SRP!B2:H103,{5}, FALSE)), VLOOKUP(U818,Store_Showcase!B2:H134,{5}, FALSE))</f>
      </c>
      <c r="AF818">
        <f>IF(IFERROR(VLOOKUP(U818,Store_Showcase!B2:H134,{6}, FALSE), TRUE)=TRUE, IF(IFERROR(VLOOKUP(U818,Store_SRP!B2:H103,{6}, FALSE), TRUE)=TRUE,VLOOKUP(U818,Store_VAM!B2:H271,{6}, FALSE),VLOOKUP(U818,Store_SRP!B2:H103,{6}, FALSE)), VLOOKUP(U818,Store_Showcase!B2:H134,{6}, FALSE))</f>
      </c>
      <c r="AG818">
        <f>VLOOKUP(D818,Sku_Consolidated!A2:R948,18,FALSE)</f>
      </c>
      <c r="AH818">
        <f>VLOOKUP(D818,Sku_Consolidated!A2:S948,19,FALSE)</f>
      </c>
      <c r="AI818">
        <f>VLOOKUP(D818,Sku_Consolidated!A2:T948,20,FALSE)</f>
      </c>
    </row>
    <row r="819" spans="1:35" x14ac:dyDescent="0.25">
      <c r="A819">
        <v>2024</v>
      </c>
      <c r="B819" t="s">
        <v>30</v>
      </c>
      <c r="C819" t="s">
        <v>31</v>
      </c>
      <c r="D819">
        <v>21839</v>
      </c>
      <c r="E819" t="s">
        <v>220</v>
      </c>
      <c r="F819" s="12" t="s">
        <v>93</v>
      </c>
      <c r="G819" s="12" t="s">
        <v>93</v>
      </c>
      <c r="H819" t="s">
        <v>10</v>
      </c>
      <c r="I819" s="13" t="s">
        <v>428</v>
      </c>
      <c r="J819" s="13">
        <f>IF(H819="EA", I819, 0)</f>
      </c>
      <c r="K819" s="13">
        <f>IF(H819="KG", I819, I819 * VLOOKUP(D819,Sku_Consolidated!A2:U948,21,FALSE))</f>
      </c>
      <c r="L819" s="14" t="s">
        <v>36</v>
      </c>
      <c r="M819">
        <v>88</v>
      </c>
      <c r="N819" s="14" t="s">
        <v>1558</v>
      </c>
      <c r="O819" s="14" t="s">
        <v>1559</v>
      </c>
      <c r="P819" s="14" t="s">
        <v>36</v>
      </c>
      <c r="Q819" s="14" t="s">
        <v>1559</v>
      </c>
      <c r="R819">
        <f>IF(IFERROR(VLOOKUP(U819,Store_Showcase!B2:H134,7, FALSE), TRUE)=TRUE, IF(IFERROR(VLOOKUP(U819,Store_SRP!B2:H103,7, FALSE), TRUE)=TRUE,VLOOKUP(U819,Store_VAM!B2:H271,7, FALSE),VLOOKUP(U819,Store_SRP!B2:H103,7, FALSE)), VLOOKUP(U819,Store_Showcase!B2:H134,7, FALSE))</f>
      </c>
      <c r="S819">
        <f>IF(IFERROR(VLOOKUP(U819,Store_Showcase!B2:K134,10, FALSE), TRUE)=TRUE, IF(IFERROR(VLOOKUP(U819,Store_SRP!B2:K103,10, FALSE), TRUE)=TRUE,VLOOKUP(U819,Store_VAM!B2:K271,10, FALSE),VLOOKUP(U819,Store_SRP!B2:K103,10, FALSE)), VLOOKUP(U819,Store_Showcase!B2:K134,10, FALSE))</f>
      </c>
      <c r="T819">
        <f>IF(VLOOKUP(D819,Sku_Consolidated!A2:S948,19,FALSE)="SHOWCASE", VLOOKUP(U819,Store_Showcase!B2:L134,11, FALSE), IF(VLOOKUP(D819,Sku_Consolidated!A2:S948,19,FALSE)="VAM",VLOOKUP(U819,Store_VAM!B2:L271,11, FALSE),VLOOKUP(U819,Store_SRP!B2:L103,11, FALSE)))</f>
      </c>
      <c r="U819" s="14">
        <v>2005</v>
      </c>
      <c r="V819">
        <f>IF(VLOOKUP(D819,Sku_Consolidated!A2:S948,19,FALSE)="SHOWCASE", VLOOKUP(U819,Store_Showcase!B2:C134,2, FALSE), IF(VLOOKUP(D819,Sku_Consolidated!A2:S948,19,FALSE)="VAM",VLOOKUP(U819,Store_VAM!B2:C271,2, FALSE),VLOOKUP(U819,Store_SRP!B2:C103,2, FALSE)))</f>
      </c>
      <c r="W819">
        <f>VLOOKUP(D819,Sku_Consolidated!A2:G948, 7, FALSE)</f>
      </c>
      <c r="X819">
        <f>VLOOKUP(D819,Sku_Consolidated!A2:K948, 11, FALSE)</f>
      </c>
      <c r="Y819">
        <f>VLOOKUP(D819,Sku_Consolidated!A2:H948, 8, FALSE)</f>
      </c>
      <c r="Z819">
        <f>VLOOKUP(D819,Sku_Consolidated!A2:I948, 9, FALSE)</f>
      </c>
      <c r="AA819" t="s">
        <v>41</v>
      </c>
      <c r="AB819">
        <f>VLOOKUP(D819,Sku_Consolidated!A2:E948, {5}, FALSE)</f>
      </c>
      <c r="AC819">
        <f>IF(VLOOKUP(D819,Sku_Consolidated!A2:S948,19,FALSE)="SHOWCASE", VLOOKUP(U819,Store_Showcase!B2:N134,13, FALSE), IF(VLOOKUP(D819,Sku_Consolidated!A2:S948,19,FALSE)="VAM",VLOOKUP(U819,Store_VAM!B2:N271,13, FALSE),VLOOKUP(U819,Store_SRP!B2:N103,13, FALSE)))</f>
      </c>
      <c r="AD819">
        <f>IF(IFERROR(AC819,TRUE)=TRUE, "-","OK")</f>
      </c>
      <c r="AE819">
        <f>IF(IFERROR(VLOOKUP(U819,Store_Showcase!B2:H134,{5}, FALSE), TRUE)=TRUE, IF(IFERROR(VLOOKUP(U819,Store_SRP!B2:H103,{5}, FALSE), TRUE)=TRUE,VLOOKUP(U819,Store_VAM!B2:H271,{5}, FALSE),VLOOKUP(U819,Store_SRP!B2:H103,{5}, FALSE)), VLOOKUP(U819,Store_Showcase!B2:H134,{5}, FALSE))</f>
      </c>
      <c r="AF819">
        <f>IF(IFERROR(VLOOKUP(U819,Store_Showcase!B2:H134,{6}, FALSE), TRUE)=TRUE, IF(IFERROR(VLOOKUP(U819,Store_SRP!B2:H103,{6}, FALSE), TRUE)=TRUE,VLOOKUP(U819,Store_VAM!B2:H271,{6}, FALSE),VLOOKUP(U819,Store_SRP!B2:H103,{6}, FALSE)), VLOOKUP(U819,Store_Showcase!B2:H134,{6}, FALSE))</f>
      </c>
      <c r="AG819">
        <f>VLOOKUP(D819,Sku_Consolidated!A2:R948,18,FALSE)</f>
      </c>
      <c r="AH819">
        <f>VLOOKUP(D819,Sku_Consolidated!A2:S948,19,FALSE)</f>
      </c>
      <c r="AI819">
        <f>VLOOKUP(D819,Sku_Consolidated!A2:T948,20,FALSE)</f>
      </c>
    </row>
    <row r="820" spans="1:35" x14ac:dyDescent="0.25">
      <c r="A820">
        <v>2024</v>
      </c>
      <c r="B820" t="s">
        <v>30</v>
      </c>
      <c r="C820" t="s">
        <v>31</v>
      </c>
      <c r="D820">
        <v>21841</v>
      </c>
      <c r="E820" t="s">
        <v>224</v>
      </c>
      <c r="F820" s="12" t="s">
        <v>93</v>
      </c>
      <c r="G820" s="12" t="s">
        <v>93</v>
      </c>
      <c r="H820" t="s">
        <v>10</v>
      </c>
      <c r="I820" s="13" t="s">
        <v>359</v>
      </c>
      <c r="J820" s="13">
        <f>IF(H820="EA", I820, 0)</f>
      </c>
      <c r="K820" s="13">
        <f>IF(H820="KG", I820, I820 * VLOOKUP(D820,Sku_Consolidated!A2:U948,21,FALSE))</f>
      </c>
      <c r="L820" s="14" t="s">
        <v>36</v>
      </c>
      <c r="M820">
        <v>88</v>
      </c>
      <c r="N820" s="14" t="s">
        <v>1560</v>
      </c>
      <c r="O820" s="14" t="s">
        <v>1561</v>
      </c>
      <c r="P820" s="14" t="s">
        <v>36</v>
      </c>
      <c r="Q820" s="14" t="s">
        <v>1561</v>
      </c>
      <c r="R820">
        <f>IF(IFERROR(VLOOKUP(U820,Store_Showcase!B2:H134,7, FALSE), TRUE)=TRUE, IF(IFERROR(VLOOKUP(U820,Store_SRP!B2:H103,7, FALSE), TRUE)=TRUE,VLOOKUP(U820,Store_VAM!B2:H271,7, FALSE),VLOOKUP(U820,Store_SRP!B2:H103,7, FALSE)), VLOOKUP(U820,Store_Showcase!B2:H134,7, FALSE))</f>
      </c>
      <c r="S820">
        <f>IF(IFERROR(VLOOKUP(U820,Store_Showcase!B2:K134,10, FALSE), TRUE)=TRUE, IF(IFERROR(VLOOKUP(U820,Store_SRP!B2:K103,10, FALSE), TRUE)=TRUE,VLOOKUP(U820,Store_VAM!B2:K271,10, FALSE),VLOOKUP(U820,Store_SRP!B2:K103,10, FALSE)), VLOOKUP(U820,Store_Showcase!B2:K134,10, FALSE))</f>
      </c>
      <c r="T820">
        <f>IF(VLOOKUP(D820,Sku_Consolidated!A2:S948,19,FALSE)="SHOWCASE", VLOOKUP(U820,Store_Showcase!B2:L134,11, FALSE), IF(VLOOKUP(D820,Sku_Consolidated!A2:S948,19,FALSE)="VAM",VLOOKUP(U820,Store_VAM!B2:L271,11, FALSE),VLOOKUP(U820,Store_SRP!B2:L103,11, FALSE)))</f>
      </c>
      <c r="U820" s="14">
        <v>2005</v>
      </c>
      <c r="V820">
        <f>IF(VLOOKUP(D820,Sku_Consolidated!A2:S948,19,FALSE)="SHOWCASE", VLOOKUP(U820,Store_Showcase!B2:C134,2, FALSE), IF(VLOOKUP(D820,Sku_Consolidated!A2:S948,19,FALSE)="VAM",VLOOKUP(U820,Store_VAM!B2:C271,2, FALSE),VLOOKUP(U820,Store_SRP!B2:C103,2, FALSE)))</f>
      </c>
      <c r="W820">
        <f>VLOOKUP(D820,Sku_Consolidated!A2:G948, 7, FALSE)</f>
      </c>
      <c r="X820">
        <f>VLOOKUP(D820,Sku_Consolidated!A2:K948, 11, FALSE)</f>
      </c>
      <c r="Y820">
        <f>VLOOKUP(D820,Sku_Consolidated!A2:H948, 8, FALSE)</f>
      </c>
      <c r="Z820">
        <f>VLOOKUP(D820,Sku_Consolidated!A2:I948, 9, FALSE)</f>
      </c>
      <c r="AA820" t="s">
        <v>41</v>
      </c>
      <c r="AB820">
        <f>VLOOKUP(D820,Sku_Consolidated!A2:E948, {5}, FALSE)</f>
      </c>
      <c r="AC820">
        <f>IF(VLOOKUP(D820,Sku_Consolidated!A2:S948,19,FALSE)="SHOWCASE", VLOOKUP(U820,Store_Showcase!B2:N134,13, FALSE), IF(VLOOKUP(D820,Sku_Consolidated!A2:S948,19,FALSE)="VAM",VLOOKUP(U820,Store_VAM!B2:N271,13, FALSE),VLOOKUP(U820,Store_SRP!B2:N103,13, FALSE)))</f>
      </c>
      <c r="AD820">
        <f>IF(IFERROR(AC820,TRUE)=TRUE, "-","OK")</f>
      </c>
      <c r="AE820">
        <f>IF(IFERROR(VLOOKUP(U820,Store_Showcase!B2:H134,{5}, FALSE), TRUE)=TRUE, IF(IFERROR(VLOOKUP(U820,Store_SRP!B2:H103,{5}, FALSE), TRUE)=TRUE,VLOOKUP(U820,Store_VAM!B2:H271,{5}, FALSE),VLOOKUP(U820,Store_SRP!B2:H103,{5}, FALSE)), VLOOKUP(U820,Store_Showcase!B2:H134,{5}, FALSE))</f>
      </c>
      <c r="AF820">
        <f>IF(IFERROR(VLOOKUP(U820,Store_Showcase!B2:H134,{6}, FALSE), TRUE)=TRUE, IF(IFERROR(VLOOKUP(U820,Store_SRP!B2:H103,{6}, FALSE), TRUE)=TRUE,VLOOKUP(U820,Store_VAM!B2:H271,{6}, FALSE),VLOOKUP(U820,Store_SRP!B2:H103,{6}, FALSE)), VLOOKUP(U820,Store_Showcase!B2:H134,{6}, FALSE))</f>
      </c>
      <c r="AG820">
        <f>VLOOKUP(D820,Sku_Consolidated!A2:R948,18,FALSE)</f>
      </c>
      <c r="AH820">
        <f>VLOOKUP(D820,Sku_Consolidated!A2:S948,19,FALSE)</f>
      </c>
      <c r="AI820">
        <f>VLOOKUP(D820,Sku_Consolidated!A2:T948,20,FALSE)</f>
      </c>
    </row>
    <row r="821" spans="1:35" x14ac:dyDescent="0.25">
      <c r="A821">
        <v>2024</v>
      </c>
      <c r="B821" t="s">
        <v>30</v>
      </c>
      <c r="C821" t="s">
        <v>31</v>
      </c>
      <c r="D821">
        <v>21843</v>
      </c>
      <c r="E821" t="s">
        <v>1430</v>
      </c>
      <c r="F821" s="12" t="s">
        <v>93</v>
      </c>
      <c r="G821" s="12" t="s">
        <v>93</v>
      </c>
      <c r="H821" t="s">
        <v>10</v>
      </c>
      <c r="I821" s="13" t="s">
        <v>1562</v>
      </c>
      <c r="J821" s="13">
        <f>IF(H821="EA", I821, 0)</f>
      </c>
      <c r="K821" s="13">
        <f>IF(H821="KG", I821, I821 * VLOOKUP(D821,Sku_Consolidated!A2:U948,21,FALSE))</f>
      </c>
      <c r="L821" s="14" t="s">
        <v>36</v>
      </c>
      <c r="M821">
        <v>88</v>
      </c>
      <c r="N821" s="14" t="s">
        <v>1563</v>
      </c>
      <c r="O821" s="14" t="s">
        <v>1564</v>
      </c>
      <c r="P821" s="14" t="s">
        <v>36</v>
      </c>
      <c r="Q821" s="14" t="s">
        <v>1564</v>
      </c>
      <c r="R821">
        <f>IF(IFERROR(VLOOKUP(U821,Store_Showcase!B2:H134,7, FALSE), TRUE)=TRUE, IF(IFERROR(VLOOKUP(U821,Store_SRP!B2:H103,7, FALSE), TRUE)=TRUE,VLOOKUP(U821,Store_VAM!B2:H271,7, FALSE),VLOOKUP(U821,Store_SRP!B2:H103,7, FALSE)), VLOOKUP(U821,Store_Showcase!B2:H134,7, FALSE))</f>
      </c>
      <c r="S821">
        <f>IF(IFERROR(VLOOKUP(U821,Store_Showcase!B2:K134,10, FALSE), TRUE)=TRUE, IF(IFERROR(VLOOKUP(U821,Store_SRP!B2:K103,10, FALSE), TRUE)=TRUE,VLOOKUP(U821,Store_VAM!B2:K271,10, FALSE),VLOOKUP(U821,Store_SRP!B2:K103,10, FALSE)), VLOOKUP(U821,Store_Showcase!B2:K134,10, FALSE))</f>
      </c>
      <c r="T821">
        <f>IF(VLOOKUP(D821,Sku_Consolidated!A2:S948,19,FALSE)="SHOWCASE", VLOOKUP(U821,Store_Showcase!B2:L134,11, FALSE), IF(VLOOKUP(D821,Sku_Consolidated!A2:S948,19,FALSE)="VAM",VLOOKUP(U821,Store_VAM!B2:L271,11, FALSE),VLOOKUP(U821,Store_SRP!B2:L103,11, FALSE)))</f>
      </c>
      <c r="U821" s="14">
        <v>2005</v>
      </c>
      <c r="V821">
        <f>IF(VLOOKUP(D821,Sku_Consolidated!A2:S948,19,FALSE)="SHOWCASE", VLOOKUP(U821,Store_Showcase!B2:C134,2, FALSE), IF(VLOOKUP(D821,Sku_Consolidated!A2:S948,19,FALSE)="VAM",VLOOKUP(U821,Store_VAM!B2:C271,2, FALSE),VLOOKUP(U821,Store_SRP!B2:C103,2, FALSE)))</f>
      </c>
      <c r="W821">
        <f>VLOOKUP(D821,Sku_Consolidated!A2:G948, 7, FALSE)</f>
      </c>
      <c r="X821">
        <f>VLOOKUP(D821,Sku_Consolidated!A2:K948, 11, FALSE)</f>
      </c>
      <c r="Y821">
        <f>VLOOKUP(D821,Sku_Consolidated!A2:H948, 8, FALSE)</f>
      </c>
      <c r="Z821">
        <f>VLOOKUP(D821,Sku_Consolidated!A2:I948, 9, FALSE)</f>
      </c>
      <c r="AA821" t="s">
        <v>41</v>
      </c>
      <c r="AB821">
        <f>VLOOKUP(D821,Sku_Consolidated!A2:E948, {5}, FALSE)</f>
      </c>
      <c r="AC821">
        <f>IF(VLOOKUP(D821,Sku_Consolidated!A2:S948,19,FALSE)="SHOWCASE", VLOOKUP(U821,Store_Showcase!B2:N134,13, FALSE), IF(VLOOKUP(D821,Sku_Consolidated!A2:S948,19,FALSE)="VAM",VLOOKUP(U821,Store_VAM!B2:N271,13, FALSE),VLOOKUP(U821,Store_SRP!B2:N103,13, FALSE)))</f>
      </c>
      <c r="AD821">
        <f>IF(IFERROR(AC821,TRUE)=TRUE, "-","OK")</f>
      </c>
      <c r="AE821">
        <f>IF(IFERROR(VLOOKUP(U821,Store_Showcase!B2:H134,{5}, FALSE), TRUE)=TRUE, IF(IFERROR(VLOOKUP(U821,Store_SRP!B2:H103,{5}, FALSE), TRUE)=TRUE,VLOOKUP(U821,Store_VAM!B2:H271,{5}, FALSE),VLOOKUP(U821,Store_SRP!B2:H103,{5}, FALSE)), VLOOKUP(U821,Store_Showcase!B2:H134,{5}, FALSE))</f>
      </c>
      <c r="AF821">
        <f>IF(IFERROR(VLOOKUP(U821,Store_Showcase!B2:H134,{6}, FALSE), TRUE)=TRUE, IF(IFERROR(VLOOKUP(U821,Store_SRP!B2:H103,{6}, FALSE), TRUE)=TRUE,VLOOKUP(U821,Store_VAM!B2:H271,{6}, FALSE),VLOOKUP(U821,Store_SRP!B2:H103,{6}, FALSE)), VLOOKUP(U821,Store_Showcase!B2:H134,{6}, FALSE))</f>
      </c>
      <c r="AG821">
        <f>VLOOKUP(D821,Sku_Consolidated!A2:R948,18,FALSE)</f>
      </c>
      <c r="AH821">
        <f>VLOOKUP(D821,Sku_Consolidated!A2:S948,19,FALSE)</f>
      </c>
      <c r="AI821">
        <f>VLOOKUP(D821,Sku_Consolidated!A2:T948,20,FALSE)</f>
      </c>
    </row>
    <row r="822" spans="1:35" x14ac:dyDescent="0.25">
      <c r="A822">
        <v>2024</v>
      </c>
      <c r="B822" t="s">
        <v>30</v>
      </c>
      <c r="C822" t="s">
        <v>31</v>
      </c>
      <c r="D822">
        <v>21845</v>
      </c>
      <c r="E822" t="s">
        <v>288</v>
      </c>
      <c r="F822" s="12" t="s">
        <v>93</v>
      </c>
      <c r="G822" s="12" t="s">
        <v>93</v>
      </c>
      <c r="H822" t="s">
        <v>10</v>
      </c>
      <c r="I822" s="13" t="s">
        <v>406</v>
      </c>
      <c r="J822" s="13">
        <f>IF(H822="EA", I822, 0)</f>
      </c>
      <c r="K822" s="13">
        <f>IF(H822="KG", I822, I822 * VLOOKUP(D822,Sku_Consolidated!A2:U948,21,FALSE))</f>
      </c>
      <c r="L822" s="14" t="s">
        <v>36</v>
      </c>
      <c r="M822">
        <v>88</v>
      </c>
      <c r="N822" s="14" t="s">
        <v>1565</v>
      </c>
      <c r="O822" s="14" t="s">
        <v>1566</v>
      </c>
      <c r="P822" s="14" t="s">
        <v>36</v>
      </c>
      <c r="Q822" s="14" t="s">
        <v>1566</v>
      </c>
      <c r="R822">
        <f>IF(IFERROR(VLOOKUP(U822,Store_Showcase!B2:H134,7, FALSE), TRUE)=TRUE, IF(IFERROR(VLOOKUP(U822,Store_SRP!B2:H103,7, FALSE), TRUE)=TRUE,VLOOKUP(U822,Store_VAM!B2:H271,7, FALSE),VLOOKUP(U822,Store_SRP!B2:H103,7, FALSE)), VLOOKUP(U822,Store_Showcase!B2:H134,7, FALSE))</f>
      </c>
      <c r="S822">
        <f>IF(IFERROR(VLOOKUP(U822,Store_Showcase!B2:K134,10, FALSE), TRUE)=TRUE, IF(IFERROR(VLOOKUP(U822,Store_SRP!B2:K103,10, FALSE), TRUE)=TRUE,VLOOKUP(U822,Store_VAM!B2:K271,10, FALSE),VLOOKUP(U822,Store_SRP!B2:K103,10, FALSE)), VLOOKUP(U822,Store_Showcase!B2:K134,10, FALSE))</f>
      </c>
      <c r="T822">
        <f>IF(VLOOKUP(D822,Sku_Consolidated!A2:S948,19,FALSE)="SHOWCASE", VLOOKUP(U822,Store_Showcase!B2:L134,11, FALSE), IF(VLOOKUP(D822,Sku_Consolidated!A2:S948,19,FALSE)="VAM",VLOOKUP(U822,Store_VAM!B2:L271,11, FALSE),VLOOKUP(U822,Store_SRP!B2:L103,11, FALSE)))</f>
      </c>
      <c r="U822" s="14">
        <v>2005</v>
      </c>
      <c r="V822">
        <f>IF(VLOOKUP(D822,Sku_Consolidated!A2:S948,19,FALSE)="SHOWCASE", VLOOKUP(U822,Store_Showcase!B2:C134,2, FALSE), IF(VLOOKUP(D822,Sku_Consolidated!A2:S948,19,FALSE)="VAM",VLOOKUP(U822,Store_VAM!B2:C271,2, FALSE),VLOOKUP(U822,Store_SRP!B2:C103,2, FALSE)))</f>
      </c>
      <c r="W822">
        <f>VLOOKUP(D822,Sku_Consolidated!A2:G948, 7, FALSE)</f>
      </c>
      <c r="X822">
        <f>VLOOKUP(D822,Sku_Consolidated!A2:K948, 11, FALSE)</f>
      </c>
      <c r="Y822">
        <f>VLOOKUP(D822,Sku_Consolidated!A2:H948, 8, FALSE)</f>
      </c>
      <c r="Z822">
        <f>VLOOKUP(D822,Sku_Consolidated!A2:I948, 9, FALSE)</f>
      </c>
      <c r="AA822" t="s">
        <v>41</v>
      </c>
      <c r="AB822">
        <f>VLOOKUP(D822,Sku_Consolidated!A2:E948, {5}, FALSE)</f>
      </c>
      <c r="AC822">
        <f>IF(VLOOKUP(D822,Sku_Consolidated!A2:S948,19,FALSE)="SHOWCASE", VLOOKUP(U822,Store_Showcase!B2:N134,13, FALSE), IF(VLOOKUP(D822,Sku_Consolidated!A2:S948,19,FALSE)="VAM",VLOOKUP(U822,Store_VAM!B2:N271,13, FALSE),VLOOKUP(U822,Store_SRP!B2:N103,13, FALSE)))</f>
      </c>
      <c r="AD822">
        <f>IF(IFERROR(AC822,TRUE)=TRUE, "-","OK")</f>
      </c>
      <c r="AE822">
        <f>IF(IFERROR(VLOOKUP(U822,Store_Showcase!B2:H134,{5}, FALSE), TRUE)=TRUE, IF(IFERROR(VLOOKUP(U822,Store_SRP!B2:H103,{5}, FALSE), TRUE)=TRUE,VLOOKUP(U822,Store_VAM!B2:H271,{5}, FALSE),VLOOKUP(U822,Store_SRP!B2:H103,{5}, FALSE)), VLOOKUP(U822,Store_Showcase!B2:H134,{5}, FALSE))</f>
      </c>
      <c r="AF822">
        <f>IF(IFERROR(VLOOKUP(U822,Store_Showcase!B2:H134,{6}, FALSE), TRUE)=TRUE, IF(IFERROR(VLOOKUP(U822,Store_SRP!B2:H103,{6}, FALSE), TRUE)=TRUE,VLOOKUP(U822,Store_VAM!B2:H271,{6}, FALSE),VLOOKUP(U822,Store_SRP!B2:H103,{6}, FALSE)), VLOOKUP(U822,Store_Showcase!B2:H134,{6}, FALSE))</f>
      </c>
      <c r="AG822">
        <f>VLOOKUP(D822,Sku_Consolidated!A2:R948,18,FALSE)</f>
      </c>
      <c r="AH822">
        <f>VLOOKUP(D822,Sku_Consolidated!A2:S948,19,FALSE)</f>
      </c>
      <c r="AI822">
        <f>VLOOKUP(D822,Sku_Consolidated!A2:T948,20,FALSE)</f>
      </c>
    </row>
    <row r="823" spans="1:35" x14ac:dyDescent="0.25">
      <c r="A823">
        <v>2024</v>
      </c>
      <c r="B823" t="s">
        <v>30</v>
      </c>
      <c r="C823" t="s">
        <v>31</v>
      </c>
      <c r="D823">
        <v>21855</v>
      </c>
      <c r="E823" t="s">
        <v>787</v>
      </c>
      <c r="F823" s="12" t="s">
        <v>93</v>
      </c>
      <c r="G823" s="12" t="s">
        <v>93</v>
      </c>
      <c r="H823" t="s">
        <v>10</v>
      </c>
      <c r="I823" s="13" t="s">
        <v>1221</v>
      </c>
      <c r="J823" s="13">
        <f>IF(H823="EA", I823, 0)</f>
      </c>
      <c r="K823" s="13">
        <f>IF(H823="KG", I823, I823 * VLOOKUP(D823,Sku_Consolidated!A2:U948,21,FALSE))</f>
      </c>
      <c r="L823" s="14" t="s">
        <v>36</v>
      </c>
      <c r="M823">
        <v>88</v>
      </c>
      <c r="N823" s="14" t="s">
        <v>1567</v>
      </c>
      <c r="O823" s="14" t="s">
        <v>1568</v>
      </c>
      <c r="P823" s="14" t="s">
        <v>36</v>
      </c>
      <c r="Q823" s="14" t="s">
        <v>1568</v>
      </c>
      <c r="R823">
        <f>IF(IFERROR(VLOOKUP(U823,Store_Showcase!B2:H134,7, FALSE), TRUE)=TRUE, IF(IFERROR(VLOOKUP(U823,Store_SRP!B2:H103,7, FALSE), TRUE)=TRUE,VLOOKUP(U823,Store_VAM!B2:H271,7, FALSE),VLOOKUP(U823,Store_SRP!B2:H103,7, FALSE)), VLOOKUP(U823,Store_Showcase!B2:H134,7, FALSE))</f>
      </c>
      <c r="S823">
        <f>IF(IFERROR(VLOOKUP(U823,Store_Showcase!B2:K134,10, FALSE), TRUE)=TRUE, IF(IFERROR(VLOOKUP(U823,Store_SRP!B2:K103,10, FALSE), TRUE)=TRUE,VLOOKUP(U823,Store_VAM!B2:K271,10, FALSE),VLOOKUP(U823,Store_SRP!B2:K103,10, FALSE)), VLOOKUP(U823,Store_Showcase!B2:K134,10, FALSE))</f>
      </c>
      <c r="T823">
        <f>IF(VLOOKUP(D823,Sku_Consolidated!A2:S948,19,FALSE)="SHOWCASE", VLOOKUP(U823,Store_Showcase!B2:L134,11, FALSE), IF(VLOOKUP(D823,Sku_Consolidated!A2:S948,19,FALSE)="VAM",VLOOKUP(U823,Store_VAM!B2:L271,11, FALSE),VLOOKUP(U823,Store_SRP!B2:L103,11, FALSE)))</f>
      </c>
      <c r="U823" s="14">
        <v>2005</v>
      </c>
      <c r="V823">
        <f>IF(VLOOKUP(D823,Sku_Consolidated!A2:S948,19,FALSE)="SHOWCASE", VLOOKUP(U823,Store_Showcase!B2:C134,2, FALSE), IF(VLOOKUP(D823,Sku_Consolidated!A2:S948,19,FALSE)="VAM",VLOOKUP(U823,Store_VAM!B2:C271,2, FALSE),VLOOKUP(U823,Store_SRP!B2:C103,2, FALSE)))</f>
      </c>
      <c r="W823">
        <f>VLOOKUP(D823,Sku_Consolidated!A2:G948, 7, FALSE)</f>
      </c>
      <c r="X823">
        <f>VLOOKUP(D823,Sku_Consolidated!A2:K948, 11, FALSE)</f>
      </c>
      <c r="Y823">
        <f>VLOOKUP(D823,Sku_Consolidated!A2:H948, 8, FALSE)</f>
      </c>
      <c r="Z823">
        <f>VLOOKUP(D823,Sku_Consolidated!A2:I948, 9, FALSE)</f>
      </c>
      <c r="AA823" t="s">
        <v>41</v>
      </c>
      <c r="AB823">
        <f>VLOOKUP(D823,Sku_Consolidated!A2:E948, {5}, FALSE)</f>
      </c>
      <c r="AC823">
        <f>IF(VLOOKUP(D823,Sku_Consolidated!A2:S948,19,FALSE)="SHOWCASE", VLOOKUP(U823,Store_Showcase!B2:N134,13, FALSE), IF(VLOOKUP(D823,Sku_Consolidated!A2:S948,19,FALSE)="VAM",VLOOKUP(U823,Store_VAM!B2:N271,13, FALSE),VLOOKUP(U823,Store_SRP!B2:N103,13, FALSE)))</f>
      </c>
      <c r="AD823">
        <f>IF(IFERROR(AC823,TRUE)=TRUE, "-","OK")</f>
      </c>
      <c r="AE823">
        <f>IF(IFERROR(VLOOKUP(U823,Store_Showcase!B2:H134,{5}, FALSE), TRUE)=TRUE, IF(IFERROR(VLOOKUP(U823,Store_SRP!B2:H103,{5}, FALSE), TRUE)=TRUE,VLOOKUP(U823,Store_VAM!B2:H271,{5}, FALSE),VLOOKUP(U823,Store_SRP!B2:H103,{5}, FALSE)), VLOOKUP(U823,Store_Showcase!B2:H134,{5}, FALSE))</f>
      </c>
      <c r="AF823">
        <f>IF(IFERROR(VLOOKUP(U823,Store_Showcase!B2:H134,{6}, FALSE), TRUE)=TRUE, IF(IFERROR(VLOOKUP(U823,Store_SRP!B2:H103,{6}, FALSE), TRUE)=TRUE,VLOOKUP(U823,Store_VAM!B2:H271,{6}, FALSE),VLOOKUP(U823,Store_SRP!B2:H103,{6}, FALSE)), VLOOKUP(U823,Store_Showcase!B2:H134,{6}, FALSE))</f>
      </c>
      <c r="AG823">
        <f>VLOOKUP(D823,Sku_Consolidated!A2:R948,18,FALSE)</f>
      </c>
      <c r="AH823">
        <f>VLOOKUP(D823,Sku_Consolidated!A2:S948,19,FALSE)</f>
      </c>
      <c r="AI823">
        <f>VLOOKUP(D823,Sku_Consolidated!A2:T948,20,FALSE)</f>
      </c>
    </row>
    <row r="824" spans="1:35" x14ac:dyDescent="0.25">
      <c r="A824">
        <v>2024</v>
      </c>
      <c r="B824" t="s">
        <v>30</v>
      </c>
      <c r="C824" t="s">
        <v>31</v>
      </c>
      <c r="D824">
        <v>21859</v>
      </c>
      <c r="E824" t="s">
        <v>295</v>
      </c>
      <c r="F824" s="12" t="s">
        <v>93</v>
      </c>
      <c r="G824" s="12" t="s">
        <v>93</v>
      </c>
      <c r="H824" t="s">
        <v>10</v>
      </c>
      <c r="I824" s="13" t="s">
        <v>890</v>
      </c>
      <c r="J824" s="13">
        <f>IF(H824="EA", I824, 0)</f>
      </c>
      <c r="K824" s="13">
        <f>IF(H824="KG", I824, I824 * VLOOKUP(D824,Sku_Consolidated!A2:U948,21,FALSE))</f>
      </c>
      <c r="L824" s="14" t="s">
        <v>36</v>
      </c>
      <c r="M824">
        <v>88</v>
      </c>
      <c r="N824" s="14" t="s">
        <v>1569</v>
      </c>
      <c r="O824" s="14" t="s">
        <v>1570</v>
      </c>
      <c r="P824" s="14" t="s">
        <v>36</v>
      </c>
      <c r="Q824" s="14" t="s">
        <v>1570</v>
      </c>
      <c r="R824">
        <f>IF(IFERROR(VLOOKUP(U824,Store_Showcase!B2:H134,7, FALSE), TRUE)=TRUE, IF(IFERROR(VLOOKUP(U824,Store_SRP!B2:H103,7, FALSE), TRUE)=TRUE,VLOOKUP(U824,Store_VAM!B2:H271,7, FALSE),VLOOKUP(U824,Store_SRP!B2:H103,7, FALSE)), VLOOKUP(U824,Store_Showcase!B2:H134,7, FALSE))</f>
      </c>
      <c r="S824">
        <f>IF(IFERROR(VLOOKUP(U824,Store_Showcase!B2:K134,10, FALSE), TRUE)=TRUE, IF(IFERROR(VLOOKUP(U824,Store_SRP!B2:K103,10, FALSE), TRUE)=TRUE,VLOOKUP(U824,Store_VAM!B2:K271,10, FALSE),VLOOKUP(U824,Store_SRP!B2:K103,10, FALSE)), VLOOKUP(U824,Store_Showcase!B2:K134,10, FALSE))</f>
      </c>
      <c r="T824">
        <f>IF(VLOOKUP(D824,Sku_Consolidated!A2:S948,19,FALSE)="SHOWCASE", VLOOKUP(U824,Store_Showcase!B2:L134,11, FALSE), IF(VLOOKUP(D824,Sku_Consolidated!A2:S948,19,FALSE)="VAM",VLOOKUP(U824,Store_VAM!B2:L271,11, FALSE),VLOOKUP(U824,Store_SRP!B2:L103,11, FALSE)))</f>
      </c>
      <c r="U824" s="14">
        <v>2005</v>
      </c>
      <c r="V824">
        <f>IF(VLOOKUP(D824,Sku_Consolidated!A2:S948,19,FALSE)="SHOWCASE", VLOOKUP(U824,Store_Showcase!B2:C134,2, FALSE), IF(VLOOKUP(D824,Sku_Consolidated!A2:S948,19,FALSE)="VAM",VLOOKUP(U824,Store_VAM!B2:C271,2, FALSE),VLOOKUP(U824,Store_SRP!B2:C103,2, FALSE)))</f>
      </c>
      <c r="W824">
        <f>VLOOKUP(D824,Sku_Consolidated!A2:G948, 7, FALSE)</f>
      </c>
      <c r="X824">
        <f>VLOOKUP(D824,Sku_Consolidated!A2:K948, 11, FALSE)</f>
      </c>
      <c r="Y824">
        <f>VLOOKUP(D824,Sku_Consolidated!A2:H948, 8, FALSE)</f>
      </c>
      <c r="Z824">
        <f>VLOOKUP(D824,Sku_Consolidated!A2:I948, 9, FALSE)</f>
      </c>
      <c r="AA824" t="s">
        <v>41</v>
      </c>
      <c r="AB824">
        <f>VLOOKUP(D824,Sku_Consolidated!A2:E948, {5}, FALSE)</f>
      </c>
      <c r="AC824">
        <f>IF(VLOOKUP(D824,Sku_Consolidated!A2:S948,19,FALSE)="SHOWCASE", VLOOKUP(U824,Store_Showcase!B2:N134,13, FALSE), IF(VLOOKUP(D824,Sku_Consolidated!A2:S948,19,FALSE)="VAM",VLOOKUP(U824,Store_VAM!B2:N271,13, FALSE),VLOOKUP(U824,Store_SRP!B2:N103,13, FALSE)))</f>
      </c>
      <c r="AD824">
        <f>IF(IFERROR(AC824,TRUE)=TRUE, "-","OK")</f>
      </c>
      <c r="AE824">
        <f>IF(IFERROR(VLOOKUP(U824,Store_Showcase!B2:H134,{5}, FALSE), TRUE)=TRUE, IF(IFERROR(VLOOKUP(U824,Store_SRP!B2:H103,{5}, FALSE), TRUE)=TRUE,VLOOKUP(U824,Store_VAM!B2:H271,{5}, FALSE),VLOOKUP(U824,Store_SRP!B2:H103,{5}, FALSE)), VLOOKUP(U824,Store_Showcase!B2:H134,{5}, FALSE))</f>
      </c>
      <c r="AF824">
        <f>IF(IFERROR(VLOOKUP(U824,Store_Showcase!B2:H134,{6}, FALSE), TRUE)=TRUE, IF(IFERROR(VLOOKUP(U824,Store_SRP!B2:H103,{6}, FALSE), TRUE)=TRUE,VLOOKUP(U824,Store_VAM!B2:H271,{6}, FALSE),VLOOKUP(U824,Store_SRP!B2:H103,{6}, FALSE)), VLOOKUP(U824,Store_Showcase!B2:H134,{6}, FALSE))</f>
      </c>
      <c r="AG824">
        <f>VLOOKUP(D824,Sku_Consolidated!A2:R948,18,FALSE)</f>
      </c>
      <c r="AH824">
        <f>VLOOKUP(D824,Sku_Consolidated!A2:S948,19,FALSE)</f>
      </c>
      <c r="AI824">
        <f>VLOOKUP(D824,Sku_Consolidated!A2:T948,20,FALSE)</f>
      </c>
    </row>
    <row r="825" spans="1:35" x14ac:dyDescent="0.25">
      <c r="A825">
        <v>2024</v>
      </c>
      <c r="B825" t="s">
        <v>30</v>
      </c>
      <c r="C825" t="s">
        <v>31</v>
      </c>
      <c r="D825">
        <v>21866</v>
      </c>
      <c r="E825" t="s">
        <v>240</v>
      </c>
      <c r="F825" s="12" t="s">
        <v>93</v>
      </c>
      <c r="G825" s="12" t="s">
        <v>93</v>
      </c>
      <c r="H825" t="s">
        <v>10</v>
      </c>
      <c r="I825" s="13" t="s">
        <v>282</v>
      </c>
      <c r="J825" s="13">
        <f>IF(H825="EA", I825, 0)</f>
      </c>
      <c r="K825" s="13">
        <f>IF(H825="KG", I825, I825 * VLOOKUP(D825,Sku_Consolidated!A2:U948,21,FALSE))</f>
      </c>
      <c r="L825" s="14" t="s">
        <v>36</v>
      </c>
      <c r="M825">
        <v>88</v>
      </c>
      <c r="N825" s="14" t="s">
        <v>544</v>
      </c>
      <c r="O825" s="14" t="s">
        <v>545</v>
      </c>
      <c r="P825" s="14" t="s">
        <v>36</v>
      </c>
      <c r="Q825" s="14" t="s">
        <v>545</v>
      </c>
      <c r="R825">
        <f>IF(IFERROR(VLOOKUP(U825,Store_Showcase!B2:H134,7, FALSE), TRUE)=TRUE, IF(IFERROR(VLOOKUP(U825,Store_SRP!B2:H103,7, FALSE), TRUE)=TRUE,VLOOKUP(U825,Store_VAM!B2:H271,7, FALSE),VLOOKUP(U825,Store_SRP!B2:H103,7, FALSE)), VLOOKUP(U825,Store_Showcase!B2:H134,7, FALSE))</f>
      </c>
      <c r="S825">
        <f>IF(IFERROR(VLOOKUP(U825,Store_Showcase!B2:K134,10, FALSE), TRUE)=TRUE, IF(IFERROR(VLOOKUP(U825,Store_SRP!B2:K103,10, FALSE), TRUE)=TRUE,VLOOKUP(U825,Store_VAM!B2:K271,10, FALSE),VLOOKUP(U825,Store_SRP!B2:K103,10, FALSE)), VLOOKUP(U825,Store_Showcase!B2:K134,10, FALSE))</f>
      </c>
      <c r="T825">
        <f>IF(VLOOKUP(D825,Sku_Consolidated!A2:S948,19,FALSE)="SHOWCASE", VLOOKUP(U825,Store_Showcase!B2:L134,11, FALSE), IF(VLOOKUP(D825,Sku_Consolidated!A2:S948,19,FALSE)="VAM",VLOOKUP(U825,Store_VAM!B2:L271,11, FALSE),VLOOKUP(U825,Store_SRP!B2:L103,11, FALSE)))</f>
      </c>
      <c r="U825" s="14">
        <v>2005</v>
      </c>
      <c r="V825">
        <f>IF(VLOOKUP(D825,Sku_Consolidated!A2:S948,19,FALSE)="SHOWCASE", VLOOKUP(U825,Store_Showcase!B2:C134,2, FALSE), IF(VLOOKUP(D825,Sku_Consolidated!A2:S948,19,FALSE)="VAM",VLOOKUP(U825,Store_VAM!B2:C271,2, FALSE),VLOOKUP(U825,Store_SRP!B2:C103,2, FALSE)))</f>
      </c>
      <c r="W825">
        <f>VLOOKUP(D825,Sku_Consolidated!A2:G948, 7, FALSE)</f>
      </c>
      <c r="X825">
        <f>VLOOKUP(D825,Sku_Consolidated!A2:K948, 11, FALSE)</f>
      </c>
      <c r="Y825">
        <f>VLOOKUP(D825,Sku_Consolidated!A2:H948, 8, FALSE)</f>
      </c>
      <c r="Z825">
        <f>VLOOKUP(D825,Sku_Consolidated!A2:I948, 9, FALSE)</f>
      </c>
      <c r="AA825" t="s">
        <v>41</v>
      </c>
      <c r="AB825">
        <f>VLOOKUP(D825,Sku_Consolidated!A2:E948, {5}, FALSE)</f>
      </c>
      <c r="AC825">
        <f>IF(VLOOKUP(D825,Sku_Consolidated!A2:S948,19,FALSE)="SHOWCASE", VLOOKUP(U825,Store_Showcase!B2:N134,13, FALSE), IF(VLOOKUP(D825,Sku_Consolidated!A2:S948,19,FALSE)="VAM",VLOOKUP(U825,Store_VAM!B2:N271,13, FALSE),VLOOKUP(U825,Store_SRP!B2:N103,13, FALSE)))</f>
      </c>
      <c r="AD825">
        <f>IF(IFERROR(AC825,TRUE)=TRUE, "-","OK")</f>
      </c>
      <c r="AE825">
        <f>IF(IFERROR(VLOOKUP(U825,Store_Showcase!B2:H134,{5}, FALSE), TRUE)=TRUE, IF(IFERROR(VLOOKUP(U825,Store_SRP!B2:H103,{5}, FALSE), TRUE)=TRUE,VLOOKUP(U825,Store_VAM!B2:H271,{5}, FALSE),VLOOKUP(U825,Store_SRP!B2:H103,{5}, FALSE)), VLOOKUP(U825,Store_Showcase!B2:H134,{5}, FALSE))</f>
      </c>
      <c r="AF825">
        <f>IF(IFERROR(VLOOKUP(U825,Store_Showcase!B2:H134,{6}, FALSE), TRUE)=TRUE, IF(IFERROR(VLOOKUP(U825,Store_SRP!B2:H103,{6}, FALSE), TRUE)=TRUE,VLOOKUP(U825,Store_VAM!B2:H271,{6}, FALSE),VLOOKUP(U825,Store_SRP!B2:H103,{6}, FALSE)), VLOOKUP(U825,Store_Showcase!B2:H134,{6}, FALSE))</f>
      </c>
      <c r="AG825">
        <f>VLOOKUP(D825,Sku_Consolidated!A2:R948,18,FALSE)</f>
      </c>
      <c r="AH825">
        <f>VLOOKUP(D825,Sku_Consolidated!A2:S948,19,FALSE)</f>
      </c>
      <c r="AI825">
        <f>VLOOKUP(D825,Sku_Consolidated!A2:T948,20,FALSE)</f>
      </c>
    </row>
    <row r="826" spans="1:35" x14ac:dyDescent="0.25">
      <c r="A826">
        <v>2024</v>
      </c>
      <c r="B826" t="s">
        <v>30</v>
      </c>
      <c r="C826" t="s">
        <v>31</v>
      </c>
      <c r="D826">
        <v>21870</v>
      </c>
      <c r="E826" t="s">
        <v>1498</v>
      </c>
      <c r="F826" s="12" t="s">
        <v>93</v>
      </c>
      <c r="G826" s="12" t="s">
        <v>93</v>
      </c>
      <c r="H826" t="s">
        <v>10</v>
      </c>
      <c r="I826" s="13" t="s">
        <v>494</v>
      </c>
      <c r="J826" s="13">
        <f>IF(H826="EA", I826, 0)</f>
      </c>
      <c r="K826" s="13">
        <f>IF(H826="KG", I826, I826 * VLOOKUP(D826,Sku_Consolidated!A2:U948,21,FALSE))</f>
      </c>
      <c r="L826" s="14" t="s">
        <v>36</v>
      </c>
      <c r="M826">
        <v>88</v>
      </c>
      <c r="N826" s="14" t="s">
        <v>1571</v>
      </c>
      <c r="O826" s="14" t="s">
        <v>1572</v>
      </c>
      <c r="P826" s="14" t="s">
        <v>36</v>
      </c>
      <c r="Q826" s="14" t="s">
        <v>1572</v>
      </c>
      <c r="R826">
        <f>IF(IFERROR(VLOOKUP(U826,Store_Showcase!B2:H134,7, FALSE), TRUE)=TRUE, IF(IFERROR(VLOOKUP(U826,Store_SRP!B2:H103,7, FALSE), TRUE)=TRUE,VLOOKUP(U826,Store_VAM!B2:H271,7, FALSE),VLOOKUP(U826,Store_SRP!B2:H103,7, FALSE)), VLOOKUP(U826,Store_Showcase!B2:H134,7, FALSE))</f>
      </c>
      <c r="S826">
        <f>IF(IFERROR(VLOOKUP(U826,Store_Showcase!B2:K134,10, FALSE), TRUE)=TRUE, IF(IFERROR(VLOOKUP(U826,Store_SRP!B2:K103,10, FALSE), TRUE)=TRUE,VLOOKUP(U826,Store_VAM!B2:K271,10, FALSE),VLOOKUP(U826,Store_SRP!B2:K103,10, FALSE)), VLOOKUP(U826,Store_Showcase!B2:K134,10, FALSE))</f>
      </c>
      <c r="T826">
        <f>IF(VLOOKUP(D826,Sku_Consolidated!A2:S948,19,FALSE)="SHOWCASE", VLOOKUP(U826,Store_Showcase!B2:L134,11, FALSE), IF(VLOOKUP(D826,Sku_Consolidated!A2:S948,19,FALSE)="VAM",VLOOKUP(U826,Store_VAM!B2:L271,11, FALSE),VLOOKUP(U826,Store_SRP!B2:L103,11, FALSE)))</f>
      </c>
      <c r="U826" s="14">
        <v>2005</v>
      </c>
      <c r="V826">
        <f>IF(VLOOKUP(D826,Sku_Consolidated!A2:S948,19,FALSE)="SHOWCASE", VLOOKUP(U826,Store_Showcase!B2:C134,2, FALSE), IF(VLOOKUP(D826,Sku_Consolidated!A2:S948,19,FALSE)="VAM",VLOOKUP(U826,Store_VAM!B2:C271,2, FALSE),VLOOKUP(U826,Store_SRP!B2:C103,2, FALSE)))</f>
      </c>
      <c r="W826">
        <f>VLOOKUP(D826,Sku_Consolidated!A2:G948, 7, FALSE)</f>
      </c>
      <c r="X826">
        <f>VLOOKUP(D826,Sku_Consolidated!A2:K948, 11, FALSE)</f>
      </c>
      <c r="Y826">
        <f>VLOOKUP(D826,Sku_Consolidated!A2:H948, 8, FALSE)</f>
      </c>
      <c r="Z826">
        <f>VLOOKUP(D826,Sku_Consolidated!A2:I948, 9, FALSE)</f>
      </c>
      <c r="AA826" t="s">
        <v>41</v>
      </c>
      <c r="AB826">
        <f>VLOOKUP(D826,Sku_Consolidated!A2:E948, {5}, FALSE)</f>
      </c>
      <c r="AC826">
        <f>IF(VLOOKUP(D826,Sku_Consolidated!A2:S948,19,FALSE)="SHOWCASE", VLOOKUP(U826,Store_Showcase!B2:N134,13, FALSE), IF(VLOOKUP(D826,Sku_Consolidated!A2:S948,19,FALSE)="VAM",VLOOKUP(U826,Store_VAM!B2:N271,13, FALSE),VLOOKUP(U826,Store_SRP!B2:N103,13, FALSE)))</f>
      </c>
      <c r="AD826">
        <f>IF(IFERROR(AC826,TRUE)=TRUE, "-","OK")</f>
      </c>
      <c r="AE826">
        <f>IF(IFERROR(VLOOKUP(U826,Store_Showcase!B2:H134,{5}, FALSE), TRUE)=TRUE, IF(IFERROR(VLOOKUP(U826,Store_SRP!B2:H103,{5}, FALSE), TRUE)=TRUE,VLOOKUP(U826,Store_VAM!B2:H271,{5}, FALSE),VLOOKUP(U826,Store_SRP!B2:H103,{5}, FALSE)), VLOOKUP(U826,Store_Showcase!B2:H134,{5}, FALSE))</f>
      </c>
      <c r="AF826">
        <f>IF(IFERROR(VLOOKUP(U826,Store_Showcase!B2:H134,{6}, FALSE), TRUE)=TRUE, IF(IFERROR(VLOOKUP(U826,Store_SRP!B2:H103,{6}, FALSE), TRUE)=TRUE,VLOOKUP(U826,Store_VAM!B2:H271,{6}, FALSE),VLOOKUP(U826,Store_SRP!B2:H103,{6}, FALSE)), VLOOKUP(U826,Store_Showcase!B2:H134,{6}, FALSE))</f>
      </c>
      <c r="AG826">
        <f>VLOOKUP(D826,Sku_Consolidated!A2:R948,18,FALSE)</f>
      </c>
      <c r="AH826">
        <f>VLOOKUP(D826,Sku_Consolidated!A2:S948,19,FALSE)</f>
      </c>
      <c r="AI826">
        <f>VLOOKUP(D826,Sku_Consolidated!A2:T948,20,FALSE)</f>
      </c>
    </row>
    <row r="827" spans="1:35" x14ac:dyDescent="0.25">
      <c r="A827">
        <v>2024</v>
      </c>
      <c r="B827" t="s">
        <v>30</v>
      </c>
      <c r="C827" t="s">
        <v>31</v>
      </c>
      <c r="D827">
        <v>21881</v>
      </c>
      <c r="E827" t="s">
        <v>1573</v>
      </c>
      <c r="F827" s="12" t="s">
        <v>93</v>
      </c>
      <c r="G827" s="12" t="s">
        <v>93</v>
      </c>
      <c r="H827" t="s">
        <v>10</v>
      </c>
      <c r="I827" s="13" t="s">
        <v>406</v>
      </c>
      <c r="J827" s="13">
        <f>IF(H827="EA", I827, 0)</f>
      </c>
      <c r="K827" s="13">
        <f>IF(H827="KG", I827, I827 * VLOOKUP(D827,Sku_Consolidated!A2:U948,21,FALSE))</f>
      </c>
      <c r="L827" s="14" t="s">
        <v>36</v>
      </c>
      <c r="M827">
        <v>88</v>
      </c>
      <c r="N827" s="14" t="s">
        <v>1574</v>
      </c>
      <c r="O827" s="14" t="s">
        <v>1575</v>
      </c>
      <c r="P827" s="14" t="s">
        <v>36</v>
      </c>
      <c r="Q827" s="14" t="s">
        <v>1575</v>
      </c>
      <c r="R827">
        <f>IF(IFERROR(VLOOKUP(U827,Store_Showcase!B2:H134,7, FALSE), TRUE)=TRUE, IF(IFERROR(VLOOKUP(U827,Store_SRP!B2:H103,7, FALSE), TRUE)=TRUE,VLOOKUP(U827,Store_VAM!B2:H271,7, FALSE),VLOOKUP(U827,Store_SRP!B2:H103,7, FALSE)), VLOOKUP(U827,Store_Showcase!B2:H134,7, FALSE))</f>
      </c>
      <c r="S827">
        <f>IF(IFERROR(VLOOKUP(U827,Store_Showcase!B2:K134,10, FALSE), TRUE)=TRUE, IF(IFERROR(VLOOKUP(U827,Store_SRP!B2:K103,10, FALSE), TRUE)=TRUE,VLOOKUP(U827,Store_VAM!B2:K271,10, FALSE),VLOOKUP(U827,Store_SRP!B2:K103,10, FALSE)), VLOOKUP(U827,Store_Showcase!B2:K134,10, FALSE))</f>
      </c>
      <c r="T827">
        <f>IF(VLOOKUP(D827,Sku_Consolidated!A2:S948,19,FALSE)="SHOWCASE", VLOOKUP(U827,Store_Showcase!B2:L134,11, FALSE), IF(VLOOKUP(D827,Sku_Consolidated!A2:S948,19,FALSE)="VAM",VLOOKUP(U827,Store_VAM!B2:L271,11, FALSE),VLOOKUP(U827,Store_SRP!B2:L103,11, FALSE)))</f>
      </c>
      <c r="U827" s="14">
        <v>2005</v>
      </c>
      <c r="V827">
        <f>IF(VLOOKUP(D827,Sku_Consolidated!A2:S948,19,FALSE)="SHOWCASE", VLOOKUP(U827,Store_Showcase!B2:C134,2, FALSE), IF(VLOOKUP(D827,Sku_Consolidated!A2:S948,19,FALSE)="VAM",VLOOKUP(U827,Store_VAM!B2:C271,2, FALSE),VLOOKUP(U827,Store_SRP!B2:C103,2, FALSE)))</f>
      </c>
      <c r="W827">
        <f>VLOOKUP(D827,Sku_Consolidated!A2:G948, 7, FALSE)</f>
      </c>
      <c r="X827">
        <f>VLOOKUP(D827,Sku_Consolidated!A2:K948, 11, FALSE)</f>
      </c>
      <c r="Y827">
        <f>VLOOKUP(D827,Sku_Consolidated!A2:H948, 8, FALSE)</f>
      </c>
      <c r="Z827">
        <f>VLOOKUP(D827,Sku_Consolidated!A2:I948, 9, FALSE)</f>
      </c>
      <c r="AA827" t="s">
        <v>41</v>
      </c>
      <c r="AB827">
        <f>VLOOKUP(D827,Sku_Consolidated!A2:E948, {5}, FALSE)</f>
      </c>
      <c r="AC827">
        <f>IF(VLOOKUP(D827,Sku_Consolidated!A2:S948,19,FALSE)="SHOWCASE", VLOOKUP(U827,Store_Showcase!B2:N134,13, FALSE), IF(VLOOKUP(D827,Sku_Consolidated!A2:S948,19,FALSE)="VAM",VLOOKUP(U827,Store_VAM!B2:N271,13, FALSE),VLOOKUP(U827,Store_SRP!B2:N103,13, FALSE)))</f>
      </c>
      <c r="AD827">
        <f>IF(IFERROR(AC827,TRUE)=TRUE, "-","OK")</f>
      </c>
      <c r="AE827">
        <f>IF(IFERROR(VLOOKUP(U827,Store_Showcase!B2:H134,{5}, FALSE), TRUE)=TRUE, IF(IFERROR(VLOOKUP(U827,Store_SRP!B2:H103,{5}, FALSE), TRUE)=TRUE,VLOOKUP(U827,Store_VAM!B2:H271,{5}, FALSE),VLOOKUP(U827,Store_SRP!B2:H103,{5}, FALSE)), VLOOKUP(U827,Store_Showcase!B2:H134,{5}, FALSE))</f>
      </c>
      <c r="AF827">
        <f>IF(IFERROR(VLOOKUP(U827,Store_Showcase!B2:H134,{6}, FALSE), TRUE)=TRUE, IF(IFERROR(VLOOKUP(U827,Store_SRP!B2:H103,{6}, FALSE), TRUE)=TRUE,VLOOKUP(U827,Store_VAM!B2:H271,{6}, FALSE),VLOOKUP(U827,Store_SRP!B2:H103,{6}, FALSE)), VLOOKUP(U827,Store_Showcase!B2:H134,{6}, FALSE))</f>
      </c>
      <c r="AG827">
        <f>VLOOKUP(D827,Sku_Consolidated!A2:R948,18,FALSE)</f>
      </c>
      <c r="AH827">
        <f>VLOOKUP(D827,Sku_Consolidated!A2:S948,19,FALSE)</f>
      </c>
      <c r="AI827">
        <f>VLOOKUP(D827,Sku_Consolidated!A2:T948,20,FALSE)</f>
      </c>
    </row>
    <row r="828" spans="1:35" x14ac:dyDescent="0.25">
      <c r="A828">
        <v>2024</v>
      </c>
      <c r="B828" t="s">
        <v>30</v>
      </c>
      <c r="C828" t="s">
        <v>31</v>
      </c>
      <c r="D828">
        <v>21892</v>
      </c>
      <c r="E828" t="s">
        <v>244</v>
      </c>
      <c r="F828" s="12" t="s">
        <v>93</v>
      </c>
      <c r="G828" s="12" t="s">
        <v>93</v>
      </c>
      <c r="H828" t="s">
        <v>10</v>
      </c>
      <c r="I828" s="13" t="s">
        <v>1576</v>
      </c>
      <c r="J828" s="13">
        <f>IF(H828="EA", I828, 0)</f>
      </c>
      <c r="K828" s="13">
        <f>IF(H828="KG", I828, I828 * VLOOKUP(D828,Sku_Consolidated!A2:U948,21,FALSE))</f>
      </c>
      <c r="L828" s="14" t="s">
        <v>36</v>
      </c>
      <c r="M828">
        <v>88</v>
      </c>
      <c r="N828" s="14" t="s">
        <v>1577</v>
      </c>
      <c r="O828" s="14" t="s">
        <v>1578</v>
      </c>
      <c r="P828" s="14" t="s">
        <v>36</v>
      </c>
      <c r="Q828" s="14" t="s">
        <v>1578</v>
      </c>
      <c r="R828">
        <f>IF(IFERROR(VLOOKUP(U828,Store_Showcase!B2:H134,7, FALSE), TRUE)=TRUE, IF(IFERROR(VLOOKUP(U828,Store_SRP!B2:H103,7, FALSE), TRUE)=TRUE,VLOOKUP(U828,Store_VAM!B2:H271,7, FALSE),VLOOKUP(U828,Store_SRP!B2:H103,7, FALSE)), VLOOKUP(U828,Store_Showcase!B2:H134,7, FALSE))</f>
      </c>
      <c r="S828">
        <f>IF(IFERROR(VLOOKUP(U828,Store_Showcase!B2:K134,10, FALSE), TRUE)=TRUE, IF(IFERROR(VLOOKUP(U828,Store_SRP!B2:K103,10, FALSE), TRUE)=TRUE,VLOOKUP(U828,Store_VAM!B2:K271,10, FALSE),VLOOKUP(U828,Store_SRP!B2:K103,10, FALSE)), VLOOKUP(U828,Store_Showcase!B2:K134,10, FALSE))</f>
      </c>
      <c r="T828">
        <f>IF(VLOOKUP(D828,Sku_Consolidated!A2:S948,19,FALSE)="SHOWCASE", VLOOKUP(U828,Store_Showcase!B2:L134,11, FALSE), IF(VLOOKUP(D828,Sku_Consolidated!A2:S948,19,FALSE)="VAM",VLOOKUP(U828,Store_VAM!B2:L271,11, FALSE),VLOOKUP(U828,Store_SRP!B2:L103,11, FALSE)))</f>
      </c>
      <c r="U828" s="14">
        <v>2005</v>
      </c>
      <c r="V828">
        <f>IF(VLOOKUP(D828,Sku_Consolidated!A2:S948,19,FALSE)="SHOWCASE", VLOOKUP(U828,Store_Showcase!B2:C134,2, FALSE), IF(VLOOKUP(D828,Sku_Consolidated!A2:S948,19,FALSE)="VAM",VLOOKUP(U828,Store_VAM!B2:C271,2, FALSE),VLOOKUP(U828,Store_SRP!B2:C103,2, FALSE)))</f>
      </c>
      <c r="W828">
        <f>VLOOKUP(D828,Sku_Consolidated!A2:G948, 7, FALSE)</f>
      </c>
      <c r="X828">
        <f>VLOOKUP(D828,Sku_Consolidated!A2:K948, 11, FALSE)</f>
      </c>
      <c r="Y828">
        <f>VLOOKUP(D828,Sku_Consolidated!A2:H948, 8, FALSE)</f>
      </c>
      <c r="Z828">
        <f>VLOOKUP(D828,Sku_Consolidated!A2:I948, 9, FALSE)</f>
      </c>
      <c r="AA828" t="s">
        <v>41</v>
      </c>
      <c r="AB828">
        <f>VLOOKUP(D828,Sku_Consolidated!A2:E948, {5}, FALSE)</f>
      </c>
      <c r="AC828">
        <f>IF(VLOOKUP(D828,Sku_Consolidated!A2:S948,19,FALSE)="SHOWCASE", VLOOKUP(U828,Store_Showcase!B2:N134,13, FALSE), IF(VLOOKUP(D828,Sku_Consolidated!A2:S948,19,FALSE)="VAM",VLOOKUP(U828,Store_VAM!B2:N271,13, FALSE),VLOOKUP(U828,Store_SRP!B2:N103,13, FALSE)))</f>
      </c>
      <c r="AD828">
        <f>IF(IFERROR(AC828,TRUE)=TRUE, "-","OK")</f>
      </c>
      <c r="AE828">
        <f>IF(IFERROR(VLOOKUP(U828,Store_Showcase!B2:H134,{5}, FALSE), TRUE)=TRUE, IF(IFERROR(VLOOKUP(U828,Store_SRP!B2:H103,{5}, FALSE), TRUE)=TRUE,VLOOKUP(U828,Store_VAM!B2:H271,{5}, FALSE),VLOOKUP(U828,Store_SRP!B2:H103,{5}, FALSE)), VLOOKUP(U828,Store_Showcase!B2:H134,{5}, FALSE))</f>
      </c>
      <c r="AF828">
        <f>IF(IFERROR(VLOOKUP(U828,Store_Showcase!B2:H134,{6}, FALSE), TRUE)=TRUE, IF(IFERROR(VLOOKUP(U828,Store_SRP!B2:H103,{6}, FALSE), TRUE)=TRUE,VLOOKUP(U828,Store_VAM!B2:H271,{6}, FALSE),VLOOKUP(U828,Store_SRP!B2:H103,{6}, FALSE)), VLOOKUP(U828,Store_Showcase!B2:H134,{6}, FALSE))</f>
      </c>
      <c r="AG828">
        <f>VLOOKUP(D828,Sku_Consolidated!A2:R948,18,FALSE)</f>
      </c>
      <c r="AH828">
        <f>VLOOKUP(D828,Sku_Consolidated!A2:S948,19,FALSE)</f>
      </c>
      <c r="AI828">
        <f>VLOOKUP(D828,Sku_Consolidated!A2:T948,20,FALSE)</f>
      </c>
    </row>
    <row r="829" spans="1:35" x14ac:dyDescent="0.25">
      <c r="A829">
        <v>2024</v>
      </c>
      <c r="B829" t="s">
        <v>30</v>
      </c>
      <c r="C829" t="s">
        <v>31</v>
      </c>
      <c r="D829">
        <v>22839</v>
      </c>
      <c r="E829" t="s">
        <v>1406</v>
      </c>
      <c r="F829" s="12" t="s">
        <v>93</v>
      </c>
      <c r="G829" s="12" t="s">
        <v>93</v>
      </c>
      <c r="H829" t="s">
        <v>10</v>
      </c>
      <c r="I829" s="13" t="s">
        <v>1390</v>
      </c>
      <c r="J829" s="13">
        <f>IF(H829="EA", I829, 0)</f>
      </c>
      <c r="K829" s="13">
        <f>IF(H829="KG", I829, I829 * VLOOKUP(D829,Sku_Consolidated!A2:U948,21,FALSE))</f>
      </c>
      <c r="L829" s="14" t="s">
        <v>36</v>
      </c>
      <c r="M829">
        <v>88</v>
      </c>
      <c r="N829" s="14" t="s">
        <v>1579</v>
      </c>
      <c r="O829" s="14" t="s">
        <v>1580</v>
      </c>
      <c r="P829" s="14" t="s">
        <v>36</v>
      </c>
      <c r="Q829" s="14" t="s">
        <v>1580</v>
      </c>
      <c r="R829">
        <f>IF(IFERROR(VLOOKUP(U829,Store_Showcase!B2:H134,7, FALSE), TRUE)=TRUE, IF(IFERROR(VLOOKUP(U829,Store_SRP!B2:H103,7, FALSE), TRUE)=TRUE,VLOOKUP(U829,Store_VAM!B2:H271,7, FALSE),VLOOKUP(U829,Store_SRP!B2:H103,7, FALSE)), VLOOKUP(U829,Store_Showcase!B2:H134,7, FALSE))</f>
      </c>
      <c r="S829">
        <f>IF(IFERROR(VLOOKUP(U829,Store_Showcase!B2:K134,10, FALSE), TRUE)=TRUE, IF(IFERROR(VLOOKUP(U829,Store_SRP!B2:K103,10, FALSE), TRUE)=TRUE,VLOOKUP(U829,Store_VAM!B2:K271,10, FALSE),VLOOKUP(U829,Store_SRP!B2:K103,10, FALSE)), VLOOKUP(U829,Store_Showcase!B2:K134,10, FALSE))</f>
      </c>
      <c r="T829">
        <f>IF(VLOOKUP(D829,Sku_Consolidated!A2:S948,19,FALSE)="SHOWCASE", VLOOKUP(U829,Store_Showcase!B2:L134,11, FALSE), IF(VLOOKUP(D829,Sku_Consolidated!A2:S948,19,FALSE)="VAM",VLOOKUP(U829,Store_VAM!B2:L271,11, FALSE),VLOOKUP(U829,Store_SRP!B2:L103,11, FALSE)))</f>
      </c>
      <c r="U829" s="14">
        <v>2005</v>
      </c>
      <c r="V829">
        <f>IF(VLOOKUP(D829,Sku_Consolidated!A2:S948,19,FALSE)="SHOWCASE", VLOOKUP(U829,Store_Showcase!B2:C134,2, FALSE), IF(VLOOKUP(D829,Sku_Consolidated!A2:S948,19,FALSE)="VAM",VLOOKUP(U829,Store_VAM!B2:C271,2, FALSE),VLOOKUP(U829,Store_SRP!B2:C103,2, FALSE)))</f>
      </c>
      <c r="W829">
        <f>VLOOKUP(D829,Sku_Consolidated!A2:G948, 7, FALSE)</f>
      </c>
      <c r="X829">
        <f>VLOOKUP(D829,Sku_Consolidated!A2:K948, 11, FALSE)</f>
      </c>
      <c r="Y829">
        <f>VLOOKUP(D829,Sku_Consolidated!A2:H948, 8, FALSE)</f>
      </c>
      <c r="Z829">
        <f>VLOOKUP(D829,Sku_Consolidated!A2:I948, 9, FALSE)</f>
      </c>
      <c r="AA829" t="s">
        <v>41</v>
      </c>
      <c r="AB829">
        <f>VLOOKUP(D829,Sku_Consolidated!A2:E948, {5}, FALSE)</f>
      </c>
      <c r="AC829">
        <f>IF(VLOOKUP(D829,Sku_Consolidated!A2:S948,19,FALSE)="SHOWCASE", VLOOKUP(U829,Store_Showcase!B2:N134,13, FALSE), IF(VLOOKUP(D829,Sku_Consolidated!A2:S948,19,FALSE)="VAM",VLOOKUP(U829,Store_VAM!B2:N271,13, FALSE),VLOOKUP(U829,Store_SRP!B2:N103,13, FALSE)))</f>
      </c>
      <c r="AD829">
        <f>IF(IFERROR(AC829,TRUE)=TRUE, "-","OK")</f>
      </c>
      <c r="AE829">
        <f>IF(IFERROR(VLOOKUP(U829,Store_Showcase!B2:H134,{5}, FALSE), TRUE)=TRUE, IF(IFERROR(VLOOKUP(U829,Store_SRP!B2:H103,{5}, FALSE), TRUE)=TRUE,VLOOKUP(U829,Store_VAM!B2:H271,{5}, FALSE),VLOOKUP(U829,Store_SRP!B2:H103,{5}, FALSE)), VLOOKUP(U829,Store_Showcase!B2:H134,{5}, FALSE))</f>
      </c>
      <c r="AF829">
        <f>IF(IFERROR(VLOOKUP(U829,Store_Showcase!B2:H134,{6}, FALSE), TRUE)=TRUE, IF(IFERROR(VLOOKUP(U829,Store_SRP!B2:H103,{6}, FALSE), TRUE)=TRUE,VLOOKUP(U829,Store_VAM!B2:H271,{6}, FALSE),VLOOKUP(U829,Store_SRP!B2:H103,{6}, FALSE)), VLOOKUP(U829,Store_Showcase!B2:H134,{6}, FALSE))</f>
      </c>
      <c r="AG829">
        <f>VLOOKUP(D829,Sku_Consolidated!A2:R948,18,FALSE)</f>
      </c>
      <c r="AH829">
        <f>VLOOKUP(D829,Sku_Consolidated!A2:S948,19,FALSE)</f>
      </c>
      <c r="AI829">
        <f>VLOOKUP(D829,Sku_Consolidated!A2:T948,20,FALSE)</f>
      </c>
    </row>
    <row r="830" spans="1:35" x14ac:dyDescent="0.25">
      <c r="A830">
        <v>2024</v>
      </c>
      <c r="B830" t="s">
        <v>30</v>
      </c>
      <c r="C830" t="s">
        <v>31</v>
      </c>
      <c r="D830">
        <v>22847</v>
      </c>
      <c r="E830" t="s">
        <v>1455</v>
      </c>
      <c r="F830" s="12" t="s">
        <v>93</v>
      </c>
      <c r="G830" s="12" t="s">
        <v>93</v>
      </c>
      <c r="H830" t="s">
        <v>10</v>
      </c>
      <c r="I830" s="13" t="s">
        <v>981</v>
      </c>
      <c r="J830" s="13">
        <f>IF(H830="EA", I830, 0)</f>
      </c>
      <c r="K830" s="13">
        <f>IF(H830="KG", I830, I830 * VLOOKUP(D830,Sku_Consolidated!A2:U948,21,FALSE))</f>
      </c>
      <c r="L830" s="14" t="s">
        <v>36</v>
      </c>
      <c r="M830">
        <v>88</v>
      </c>
      <c r="N830" s="14" t="s">
        <v>1581</v>
      </c>
      <c r="O830" s="14" t="s">
        <v>1582</v>
      </c>
      <c r="P830" s="14" t="s">
        <v>36</v>
      </c>
      <c r="Q830" s="14" t="s">
        <v>1582</v>
      </c>
      <c r="R830">
        <f>IF(IFERROR(VLOOKUP(U830,Store_Showcase!B2:H134,7, FALSE), TRUE)=TRUE, IF(IFERROR(VLOOKUP(U830,Store_SRP!B2:H103,7, FALSE), TRUE)=TRUE,VLOOKUP(U830,Store_VAM!B2:H271,7, FALSE),VLOOKUP(U830,Store_SRP!B2:H103,7, FALSE)), VLOOKUP(U830,Store_Showcase!B2:H134,7, FALSE))</f>
      </c>
      <c r="S830">
        <f>IF(IFERROR(VLOOKUP(U830,Store_Showcase!B2:K134,10, FALSE), TRUE)=TRUE, IF(IFERROR(VLOOKUP(U830,Store_SRP!B2:K103,10, FALSE), TRUE)=TRUE,VLOOKUP(U830,Store_VAM!B2:K271,10, FALSE),VLOOKUP(U830,Store_SRP!B2:K103,10, FALSE)), VLOOKUP(U830,Store_Showcase!B2:K134,10, FALSE))</f>
      </c>
      <c r="T830">
        <f>IF(VLOOKUP(D830,Sku_Consolidated!A2:S948,19,FALSE)="SHOWCASE", VLOOKUP(U830,Store_Showcase!B2:L134,11, FALSE), IF(VLOOKUP(D830,Sku_Consolidated!A2:S948,19,FALSE)="VAM",VLOOKUP(U830,Store_VAM!B2:L271,11, FALSE),VLOOKUP(U830,Store_SRP!B2:L103,11, FALSE)))</f>
      </c>
      <c r="U830" s="14">
        <v>2005</v>
      </c>
      <c r="V830">
        <f>IF(VLOOKUP(D830,Sku_Consolidated!A2:S948,19,FALSE)="SHOWCASE", VLOOKUP(U830,Store_Showcase!B2:C134,2, FALSE), IF(VLOOKUP(D830,Sku_Consolidated!A2:S948,19,FALSE)="VAM",VLOOKUP(U830,Store_VAM!B2:C271,2, FALSE),VLOOKUP(U830,Store_SRP!B2:C103,2, FALSE)))</f>
      </c>
      <c r="W830">
        <f>VLOOKUP(D830,Sku_Consolidated!A2:G948, 7, FALSE)</f>
      </c>
      <c r="X830">
        <f>VLOOKUP(D830,Sku_Consolidated!A2:K948, 11, FALSE)</f>
      </c>
      <c r="Y830">
        <f>VLOOKUP(D830,Sku_Consolidated!A2:H948, 8, FALSE)</f>
      </c>
      <c r="Z830">
        <f>VLOOKUP(D830,Sku_Consolidated!A2:I948, 9, FALSE)</f>
      </c>
      <c r="AA830" t="s">
        <v>41</v>
      </c>
      <c r="AB830">
        <f>VLOOKUP(D830,Sku_Consolidated!A2:E948, {5}, FALSE)</f>
      </c>
      <c r="AC830">
        <f>IF(VLOOKUP(D830,Sku_Consolidated!A2:S948,19,FALSE)="SHOWCASE", VLOOKUP(U830,Store_Showcase!B2:N134,13, FALSE), IF(VLOOKUP(D830,Sku_Consolidated!A2:S948,19,FALSE)="VAM",VLOOKUP(U830,Store_VAM!B2:N271,13, FALSE),VLOOKUP(U830,Store_SRP!B2:N103,13, FALSE)))</f>
      </c>
      <c r="AD830">
        <f>IF(IFERROR(AC830,TRUE)=TRUE, "-","OK")</f>
      </c>
      <c r="AE830">
        <f>IF(IFERROR(VLOOKUP(U830,Store_Showcase!B2:H134,{5}, FALSE), TRUE)=TRUE, IF(IFERROR(VLOOKUP(U830,Store_SRP!B2:H103,{5}, FALSE), TRUE)=TRUE,VLOOKUP(U830,Store_VAM!B2:H271,{5}, FALSE),VLOOKUP(U830,Store_SRP!B2:H103,{5}, FALSE)), VLOOKUP(U830,Store_Showcase!B2:H134,{5}, FALSE))</f>
      </c>
      <c r="AF830">
        <f>IF(IFERROR(VLOOKUP(U830,Store_Showcase!B2:H134,{6}, FALSE), TRUE)=TRUE, IF(IFERROR(VLOOKUP(U830,Store_SRP!B2:H103,{6}, FALSE), TRUE)=TRUE,VLOOKUP(U830,Store_VAM!B2:H271,{6}, FALSE),VLOOKUP(U830,Store_SRP!B2:H103,{6}, FALSE)), VLOOKUP(U830,Store_Showcase!B2:H134,{6}, FALSE))</f>
      </c>
      <c r="AG830">
        <f>VLOOKUP(D830,Sku_Consolidated!A2:R948,18,FALSE)</f>
      </c>
      <c r="AH830">
        <f>VLOOKUP(D830,Sku_Consolidated!A2:S948,19,FALSE)</f>
      </c>
      <c r="AI830">
        <f>VLOOKUP(D830,Sku_Consolidated!A2:T948,20,FALSE)</f>
      </c>
    </row>
    <row r="831" spans="1:35" x14ac:dyDescent="0.25">
      <c r="A831">
        <v>2024</v>
      </c>
      <c r="B831" t="s">
        <v>30</v>
      </c>
      <c r="C831" t="s">
        <v>31</v>
      </c>
      <c r="D831">
        <v>21834</v>
      </c>
      <c r="E831" t="s">
        <v>216</v>
      </c>
      <c r="F831" s="12" t="s">
        <v>154</v>
      </c>
      <c r="G831" s="12" t="s">
        <v>154</v>
      </c>
      <c r="H831" t="s">
        <v>10</v>
      </c>
      <c r="I831" s="13" t="s">
        <v>539</v>
      </c>
      <c r="J831" s="13">
        <f>IF(H831="EA", I831, 0)</f>
      </c>
      <c r="K831" s="13">
        <f>IF(H831="KG", I831, I831 * VLOOKUP(D831,Sku_Consolidated!A2:U948,21,FALSE))</f>
      </c>
      <c r="L831" s="14" t="s">
        <v>36</v>
      </c>
      <c r="M831">
        <v>88</v>
      </c>
      <c r="N831" s="14" t="s">
        <v>1583</v>
      </c>
      <c r="O831" s="14" t="s">
        <v>1584</v>
      </c>
      <c r="P831" s="14" t="s">
        <v>36</v>
      </c>
      <c r="Q831" s="14" t="s">
        <v>1584</v>
      </c>
      <c r="R831">
        <f>IF(IFERROR(VLOOKUP(U831,Store_Showcase!B2:H134,7, FALSE), TRUE)=TRUE, IF(IFERROR(VLOOKUP(U831,Store_SRP!B2:H103,7, FALSE), TRUE)=TRUE,VLOOKUP(U831,Store_VAM!B2:H271,7, FALSE),VLOOKUP(U831,Store_SRP!B2:H103,7, FALSE)), VLOOKUP(U831,Store_Showcase!B2:H134,7, FALSE))</f>
      </c>
      <c r="S831">
        <f>IF(IFERROR(VLOOKUP(U831,Store_Showcase!B2:K134,10, FALSE), TRUE)=TRUE, IF(IFERROR(VLOOKUP(U831,Store_SRP!B2:K103,10, FALSE), TRUE)=TRUE,VLOOKUP(U831,Store_VAM!B2:K271,10, FALSE),VLOOKUP(U831,Store_SRP!B2:K103,10, FALSE)), VLOOKUP(U831,Store_Showcase!B2:K134,10, FALSE))</f>
      </c>
      <c r="T831">
        <f>IF(VLOOKUP(D831,Sku_Consolidated!A2:S948,19,FALSE)="SHOWCASE", VLOOKUP(U831,Store_Showcase!B2:L134,11, FALSE), IF(VLOOKUP(D831,Sku_Consolidated!A2:S948,19,FALSE)="VAM",VLOOKUP(U831,Store_VAM!B2:L271,11, FALSE),VLOOKUP(U831,Store_SRP!B2:L103,11, FALSE)))</f>
      </c>
      <c r="U831" s="14">
        <v>2005</v>
      </c>
      <c r="V831">
        <f>IF(VLOOKUP(D831,Sku_Consolidated!A2:S948,19,FALSE)="SHOWCASE", VLOOKUP(U831,Store_Showcase!B2:C134,2, FALSE), IF(VLOOKUP(D831,Sku_Consolidated!A2:S948,19,FALSE)="VAM",VLOOKUP(U831,Store_VAM!B2:C271,2, FALSE),VLOOKUP(U831,Store_SRP!B2:C103,2, FALSE)))</f>
      </c>
      <c r="W831">
        <f>VLOOKUP(D831,Sku_Consolidated!A2:G948, 7, FALSE)</f>
      </c>
      <c r="X831">
        <f>VLOOKUP(D831,Sku_Consolidated!A2:K948, 11, FALSE)</f>
      </c>
      <c r="Y831">
        <f>VLOOKUP(D831,Sku_Consolidated!A2:H948, 8, FALSE)</f>
      </c>
      <c r="Z831">
        <f>VLOOKUP(D831,Sku_Consolidated!A2:I948, 9, FALSE)</f>
      </c>
      <c r="AA831" t="s">
        <v>41</v>
      </c>
      <c r="AB831">
        <f>VLOOKUP(D831,Sku_Consolidated!A2:E948, {5}, FALSE)</f>
      </c>
      <c r="AC831">
        <f>IF(VLOOKUP(D831,Sku_Consolidated!A2:S948,19,FALSE)="SHOWCASE", VLOOKUP(U831,Store_Showcase!B2:N134,13, FALSE), IF(VLOOKUP(D831,Sku_Consolidated!A2:S948,19,FALSE)="VAM",VLOOKUP(U831,Store_VAM!B2:N271,13, FALSE),VLOOKUP(U831,Store_SRP!B2:N103,13, FALSE)))</f>
      </c>
      <c r="AD831">
        <f>IF(IFERROR(AC831,TRUE)=TRUE, "-","OK")</f>
      </c>
      <c r="AE831">
        <f>IF(IFERROR(VLOOKUP(U831,Store_Showcase!B2:H134,{5}, FALSE), TRUE)=TRUE, IF(IFERROR(VLOOKUP(U831,Store_SRP!B2:H103,{5}, FALSE), TRUE)=TRUE,VLOOKUP(U831,Store_VAM!B2:H271,{5}, FALSE),VLOOKUP(U831,Store_SRP!B2:H103,{5}, FALSE)), VLOOKUP(U831,Store_Showcase!B2:H134,{5}, FALSE))</f>
      </c>
      <c r="AF831">
        <f>IF(IFERROR(VLOOKUP(U831,Store_Showcase!B2:H134,{6}, FALSE), TRUE)=TRUE, IF(IFERROR(VLOOKUP(U831,Store_SRP!B2:H103,{6}, FALSE), TRUE)=TRUE,VLOOKUP(U831,Store_VAM!B2:H271,{6}, FALSE),VLOOKUP(U831,Store_SRP!B2:H103,{6}, FALSE)), VLOOKUP(U831,Store_Showcase!B2:H134,{6}, FALSE))</f>
      </c>
      <c r="AG831">
        <f>VLOOKUP(D831,Sku_Consolidated!A2:R948,18,FALSE)</f>
      </c>
      <c r="AH831">
        <f>VLOOKUP(D831,Sku_Consolidated!A2:S948,19,FALSE)</f>
      </c>
      <c r="AI831">
        <f>VLOOKUP(D831,Sku_Consolidated!A2:T948,20,FALSE)</f>
      </c>
    </row>
    <row r="832" spans="1:35" x14ac:dyDescent="0.25">
      <c r="A832">
        <v>2024</v>
      </c>
      <c r="B832" t="s">
        <v>30</v>
      </c>
      <c r="C832" t="s">
        <v>31</v>
      </c>
      <c r="D832">
        <v>21837</v>
      </c>
      <c r="E832" t="s">
        <v>271</v>
      </c>
      <c r="F832" s="12" t="s">
        <v>154</v>
      </c>
      <c r="G832" s="12" t="s">
        <v>154</v>
      </c>
      <c r="H832" t="s">
        <v>10</v>
      </c>
      <c r="I832" s="13" t="s">
        <v>1585</v>
      </c>
      <c r="J832" s="13">
        <f>IF(H832="EA", I832, 0)</f>
      </c>
      <c r="K832" s="13">
        <f>IF(H832="KG", I832, I832 * VLOOKUP(D832,Sku_Consolidated!A2:U948,21,FALSE))</f>
      </c>
      <c r="L832" s="14" t="s">
        <v>36</v>
      </c>
      <c r="M832">
        <v>88</v>
      </c>
      <c r="N832" s="14" t="s">
        <v>1586</v>
      </c>
      <c r="O832" s="14" t="s">
        <v>1587</v>
      </c>
      <c r="P832" s="14" t="s">
        <v>36</v>
      </c>
      <c r="Q832" s="14" t="s">
        <v>1587</v>
      </c>
      <c r="R832">
        <f>IF(IFERROR(VLOOKUP(U832,Store_Showcase!B2:H134,7, FALSE), TRUE)=TRUE, IF(IFERROR(VLOOKUP(U832,Store_SRP!B2:H103,7, FALSE), TRUE)=TRUE,VLOOKUP(U832,Store_VAM!B2:H271,7, FALSE),VLOOKUP(U832,Store_SRP!B2:H103,7, FALSE)), VLOOKUP(U832,Store_Showcase!B2:H134,7, FALSE))</f>
      </c>
      <c r="S832">
        <f>IF(IFERROR(VLOOKUP(U832,Store_Showcase!B2:K134,10, FALSE), TRUE)=TRUE, IF(IFERROR(VLOOKUP(U832,Store_SRP!B2:K103,10, FALSE), TRUE)=TRUE,VLOOKUP(U832,Store_VAM!B2:K271,10, FALSE),VLOOKUP(U832,Store_SRP!B2:K103,10, FALSE)), VLOOKUP(U832,Store_Showcase!B2:K134,10, FALSE))</f>
      </c>
      <c r="T832">
        <f>IF(VLOOKUP(D832,Sku_Consolidated!A2:S948,19,FALSE)="SHOWCASE", VLOOKUP(U832,Store_Showcase!B2:L134,11, FALSE), IF(VLOOKUP(D832,Sku_Consolidated!A2:S948,19,FALSE)="VAM",VLOOKUP(U832,Store_VAM!B2:L271,11, FALSE),VLOOKUP(U832,Store_SRP!B2:L103,11, FALSE)))</f>
      </c>
      <c r="U832" s="14">
        <v>2005</v>
      </c>
      <c r="V832">
        <f>IF(VLOOKUP(D832,Sku_Consolidated!A2:S948,19,FALSE)="SHOWCASE", VLOOKUP(U832,Store_Showcase!B2:C134,2, FALSE), IF(VLOOKUP(D832,Sku_Consolidated!A2:S948,19,FALSE)="VAM",VLOOKUP(U832,Store_VAM!B2:C271,2, FALSE),VLOOKUP(U832,Store_SRP!B2:C103,2, FALSE)))</f>
      </c>
      <c r="W832">
        <f>VLOOKUP(D832,Sku_Consolidated!A2:G948, 7, FALSE)</f>
      </c>
      <c r="X832">
        <f>VLOOKUP(D832,Sku_Consolidated!A2:K948, 11, FALSE)</f>
      </c>
      <c r="Y832">
        <f>VLOOKUP(D832,Sku_Consolidated!A2:H948, 8, FALSE)</f>
      </c>
      <c r="Z832">
        <f>VLOOKUP(D832,Sku_Consolidated!A2:I948, 9, FALSE)</f>
      </c>
      <c r="AA832" t="s">
        <v>41</v>
      </c>
      <c r="AB832">
        <f>VLOOKUP(D832,Sku_Consolidated!A2:E948, {5}, FALSE)</f>
      </c>
      <c r="AC832">
        <f>IF(VLOOKUP(D832,Sku_Consolidated!A2:S948,19,FALSE)="SHOWCASE", VLOOKUP(U832,Store_Showcase!B2:N134,13, FALSE), IF(VLOOKUP(D832,Sku_Consolidated!A2:S948,19,FALSE)="VAM",VLOOKUP(U832,Store_VAM!B2:N271,13, FALSE),VLOOKUP(U832,Store_SRP!B2:N103,13, FALSE)))</f>
      </c>
      <c r="AD832">
        <f>IF(IFERROR(AC832,TRUE)=TRUE, "-","OK")</f>
      </c>
      <c r="AE832">
        <f>IF(IFERROR(VLOOKUP(U832,Store_Showcase!B2:H134,{5}, FALSE), TRUE)=TRUE, IF(IFERROR(VLOOKUP(U832,Store_SRP!B2:H103,{5}, FALSE), TRUE)=TRUE,VLOOKUP(U832,Store_VAM!B2:H271,{5}, FALSE),VLOOKUP(U832,Store_SRP!B2:H103,{5}, FALSE)), VLOOKUP(U832,Store_Showcase!B2:H134,{5}, FALSE))</f>
      </c>
      <c r="AF832">
        <f>IF(IFERROR(VLOOKUP(U832,Store_Showcase!B2:H134,{6}, FALSE), TRUE)=TRUE, IF(IFERROR(VLOOKUP(U832,Store_SRP!B2:H103,{6}, FALSE), TRUE)=TRUE,VLOOKUP(U832,Store_VAM!B2:H271,{6}, FALSE),VLOOKUP(U832,Store_SRP!B2:H103,{6}, FALSE)), VLOOKUP(U832,Store_Showcase!B2:H134,{6}, FALSE))</f>
      </c>
      <c r="AG832">
        <f>VLOOKUP(D832,Sku_Consolidated!A2:R948,18,FALSE)</f>
      </c>
      <c r="AH832">
        <f>VLOOKUP(D832,Sku_Consolidated!A2:S948,19,FALSE)</f>
      </c>
      <c r="AI832">
        <f>VLOOKUP(D832,Sku_Consolidated!A2:T948,20,FALSE)</f>
      </c>
    </row>
    <row r="833" spans="1:35" x14ac:dyDescent="0.25">
      <c r="A833">
        <v>2024</v>
      </c>
      <c r="B833" t="s">
        <v>30</v>
      </c>
      <c r="C833" t="s">
        <v>31</v>
      </c>
      <c r="D833">
        <v>21838</v>
      </c>
      <c r="E833" t="s">
        <v>275</v>
      </c>
      <c r="F833" s="12" t="s">
        <v>154</v>
      </c>
      <c r="G833" s="12" t="s">
        <v>154</v>
      </c>
      <c r="H833" t="s">
        <v>10</v>
      </c>
      <c r="I833" s="13" t="s">
        <v>593</v>
      </c>
      <c r="J833" s="13">
        <f>IF(H833="EA", I833, 0)</f>
      </c>
      <c r="K833" s="13">
        <f>IF(H833="KG", I833, I833 * VLOOKUP(D833,Sku_Consolidated!A2:U948,21,FALSE))</f>
      </c>
      <c r="L833" s="14" t="s">
        <v>36</v>
      </c>
      <c r="M833">
        <v>88</v>
      </c>
      <c r="N833" s="14" t="s">
        <v>1588</v>
      </c>
      <c r="O833" s="14" t="s">
        <v>1589</v>
      </c>
      <c r="P833" s="14" t="s">
        <v>36</v>
      </c>
      <c r="Q833" s="14" t="s">
        <v>1589</v>
      </c>
      <c r="R833">
        <f>IF(IFERROR(VLOOKUP(U833,Store_Showcase!B2:H134,7, FALSE), TRUE)=TRUE, IF(IFERROR(VLOOKUP(U833,Store_SRP!B2:H103,7, FALSE), TRUE)=TRUE,VLOOKUP(U833,Store_VAM!B2:H271,7, FALSE),VLOOKUP(U833,Store_SRP!B2:H103,7, FALSE)), VLOOKUP(U833,Store_Showcase!B2:H134,7, FALSE))</f>
      </c>
      <c r="S833">
        <f>IF(IFERROR(VLOOKUP(U833,Store_Showcase!B2:K134,10, FALSE), TRUE)=TRUE, IF(IFERROR(VLOOKUP(U833,Store_SRP!B2:K103,10, FALSE), TRUE)=TRUE,VLOOKUP(U833,Store_VAM!B2:K271,10, FALSE),VLOOKUP(U833,Store_SRP!B2:K103,10, FALSE)), VLOOKUP(U833,Store_Showcase!B2:K134,10, FALSE))</f>
      </c>
      <c r="T833">
        <f>IF(VLOOKUP(D833,Sku_Consolidated!A2:S948,19,FALSE)="SHOWCASE", VLOOKUP(U833,Store_Showcase!B2:L134,11, FALSE), IF(VLOOKUP(D833,Sku_Consolidated!A2:S948,19,FALSE)="VAM",VLOOKUP(U833,Store_VAM!B2:L271,11, FALSE),VLOOKUP(U833,Store_SRP!B2:L103,11, FALSE)))</f>
      </c>
      <c r="U833" s="14">
        <v>2005</v>
      </c>
      <c r="V833">
        <f>IF(VLOOKUP(D833,Sku_Consolidated!A2:S948,19,FALSE)="SHOWCASE", VLOOKUP(U833,Store_Showcase!B2:C134,2, FALSE), IF(VLOOKUP(D833,Sku_Consolidated!A2:S948,19,FALSE)="VAM",VLOOKUP(U833,Store_VAM!B2:C271,2, FALSE),VLOOKUP(U833,Store_SRP!B2:C103,2, FALSE)))</f>
      </c>
      <c r="W833">
        <f>VLOOKUP(D833,Sku_Consolidated!A2:G948, 7, FALSE)</f>
      </c>
      <c r="X833">
        <f>VLOOKUP(D833,Sku_Consolidated!A2:K948, 11, FALSE)</f>
      </c>
      <c r="Y833">
        <f>VLOOKUP(D833,Sku_Consolidated!A2:H948, 8, FALSE)</f>
      </c>
      <c r="Z833">
        <f>VLOOKUP(D833,Sku_Consolidated!A2:I948, 9, FALSE)</f>
      </c>
      <c r="AA833" t="s">
        <v>41</v>
      </c>
      <c r="AB833">
        <f>VLOOKUP(D833,Sku_Consolidated!A2:E948, {5}, FALSE)</f>
      </c>
      <c r="AC833">
        <f>IF(VLOOKUP(D833,Sku_Consolidated!A2:S948,19,FALSE)="SHOWCASE", VLOOKUP(U833,Store_Showcase!B2:N134,13, FALSE), IF(VLOOKUP(D833,Sku_Consolidated!A2:S948,19,FALSE)="VAM",VLOOKUP(U833,Store_VAM!B2:N271,13, FALSE),VLOOKUP(U833,Store_SRP!B2:N103,13, FALSE)))</f>
      </c>
      <c r="AD833">
        <f>IF(IFERROR(AC833,TRUE)=TRUE, "-","OK")</f>
      </c>
      <c r="AE833">
        <f>IF(IFERROR(VLOOKUP(U833,Store_Showcase!B2:H134,{5}, FALSE), TRUE)=TRUE, IF(IFERROR(VLOOKUP(U833,Store_SRP!B2:H103,{5}, FALSE), TRUE)=TRUE,VLOOKUP(U833,Store_VAM!B2:H271,{5}, FALSE),VLOOKUP(U833,Store_SRP!B2:H103,{5}, FALSE)), VLOOKUP(U833,Store_Showcase!B2:H134,{5}, FALSE))</f>
      </c>
      <c r="AF833">
        <f>IF(IFERROR(VLOOKUP(U833,Store_Showcase!B2:H134,{6}, FALSE), TRUE)=TRUE, IF(IFERROR(VLOOKUP(U833,Store_SRP!B2:H103,{6}, FALSE), TRUE)=TRUE,VLOOKUP(U833,Store_VAM!B2:H271,{6}, FALSE),VLOOKUP(U833,Store_SRP!B2:H103,{6}, FALSE)), VLOOKUP(U833,Store_Showcase!B2:H134,{6}, FALSE))</f>
      </c>
      <c r="AG833">
        <f>VLOOKUP(D833,Sku_Consolidated!A2:R948,18,FALSE)</f>
      </c>
      <c r="AH833">
        <f>VLOOKUP(D833,Sku_Consolidated!A2:S948,19,FALSE)</f>
      </c>
      <c r="AI833">
        <f>VLOOKUP(D833,Sku_Consolidated!A2:T948,20,FALSE)</f>
      </c>
    </row>
    <row r="834" spans="1:35" x14ac:dyDescent="0.25">
      <c r="A834">
        <v>2024</v>
      </c>
      <c r="B834" t="s">
        <v>30</v>
      </c>
      <c r="C834" t="s">
        <v>31</v>
      </c>
      <c r="D834">
        <v>21839</v>
      </c>
      <c r="E834" t="s">
        <v>220</v>
      </c>
      <c r="F834" s="12" t="s">
        <v>154</v>
      </c>
      <c r="G834" s="12" t="s">
        <v>154</v>
      </c>
      <c r="H834" t="s">
        <v>10</v>
      </c>
      <c r="I834" s="13" t="s">
        <v>1403</v>
      </c>
      <c r="J834" s="13">
        <f>IF(H834="EA", I834, 0)</f>
      </c>
      <c r="K834" s="13">
        <f>IF(H834="KG", I834, I834 * VLOOKUP(D834,Sku_Consolidated!A2:U948,21,FALSE))</f>
      </c>
      <c r="L834" s="14" t="s">
        <v>36</v>
      </c>
      <c r="M834">
        <v>88</v>
      </c>
      <c r="N834" s="14" t="s">
        <v>1590</v>
      </c>
      <c r="O834" s="14" t="s">
        <v>1591</v>
      </c>
      <c r="P834" s="14" t="s">
        <v>36</v>
      </c>
      <c r="Q834" s="14" t="s">
        <v>1591</v>
      </c>
      <c r="R834">
        <f>IF(IFERROR(VLOOKUP(U834,Store_Showcase!B2:H134,7, FALSE), TRUE)=TRUE, IF(IFERROR(VLOOKUP(U834,Store_SRP!B2:H103,7, FALSE), TRUE)=TRUE,VLOOKUP(U834,Store_VAM!B2:H271,7, FALSE),VLOOKUP(U834,Store_SRP!B2:H103,7, FALSE)), VLOOKUP(U834,Store_Showcase!B2:H134,7, FALSE))</f>
      </c>
      <c r="S834">
        <f>IF(IFERROR(VLOOKUP(U834,Store_Showcase!B2:K134,10, FALSE), TRUE)=TRUE, IF(IFERROR(VLOOKUP(U834,Store_SRP!B2:K103,10, FALSE), TRUE)=TRUE,VLOOKUP(U834,Store_VAM!B2:K271,10, FALSE),VLOOKUP(U834,Store_SRP!B2:K103,10, FALSE)), VLOOKUP(U834,Store_Showcase!B2:K134,10, FALSE))</f>
      </c>
      <c r="T834">
        <f>IF(VLOOKUP(D834,Sku_Consolidated!A2:S948,19,FALSE)="SHOWCASE", VLOOKUP(U834,Store_Showcase!B2:L134,11, FALSE), IF(VLOOKUP(D834,Sku_Consolidated!A2:S948,19,FALSE)="VAM",VLOOKUP(U834,Store_VAM!B2:L271,11, FALSE),VLOOKUP(U834,Store_SRP!B2:L103,11, FALSE)))</f>
      </c>
      <c r="U834" s="14">
        <v>2005</v>
      </c>
      <c r="V834">
        <f>IF(VLOOKUP(D834,Sku_Consolidated!A2:S948,19,FALSE)="SHOWCASE", VLOOKUP(U834,Store_Showcase!B2:C134,2, FALSE), IF(VLOOKUP(D834,Sku_Consolidated!A2:S948,19,FALSE)="VAM",VLOOKUP(U834,Store_VAM!B2:C271,2, FALSE),VLOOKUP(U834,Store_SRP!B2:C103,2, FALSE)))</f>
      </c>
      <c r="W834">
        <f>VLOOKUP(D834,Sku_Consolidated!A2:G948, 7, FALSE)</f>
      </c>
      <c r="X834">
        <f>VLOOKUP(D834,Sku_Consolidated!A2:K948, 11, FALSE)</f>
      </c>
      <c r="Y834">
        <f>VLOOKUP(D834,Sku_Consolidated!A2:H948, 8, FALSE)</f>
      </c>
      <c r="Z834">
        <f>VLOOKUP(D834,Sku_Consolidated!A2:I948, 9, FALSE)</f>
      </c>
      <c r="AA834" t="s">
        <v>41</v>
      </c>
      <c r="AB834">
        <f>VLOOKUP(D834,Sku_Consolidated!A2:E948, {5}, FALSE)</f>
      </c>
      <c r="AC834">
        <f>IF(VLOOKUP(D834,Sku_Consolidated!A2:S948,19,FALSE)="SHOWCASE", VLOOKUP(U834,Store_Showcase!B2:N134,13, FALSE), IF(VLOOKUP(D834,Sku_Consolidated!A2:S948,19,FALSE)="VAM",VLOOKUP(U834,Store_VAM!B2:N271,13, FALSE),VLOOKUP(U834,Store_SRP!B2:N103,13, FALSE)))</f>
      </c>
      <c r="AD834">
        <f>IF(IFERROR(AC834,TRUE)=TRUE, "-","OK")</f>
      </c>
      <c r="AE834">
        <f>IF(IFERROR(VLOOKUP(U834,Store_Showcase!B2:H134,{5}, FALSE), TRUE)=TRUE, IF(IFERROR(VLOOKUP(U834,Store_SRP!B2:H103,{5}, FALSE), TRUE)=TRUE,VLOOKUP(U834,Store_VAM!B2:H271,{5}, FALSE),VLOOKUP(U834,Store_SRP!B2:H103,{5}, FALSE)), VLOOKUP(U834,Store_Showcase!B2:H134,{5}, FALSE))</f>
      </c>
      <c r="AF834">
        <f>IF(IFERROR(VLOOKUP(U834,Store_Showcase!B2:H134,{6}, FALSE), TRUE)=TRUE, IF(IFERROR(VLOOKUP(U834,Store_SRP!B2:H103,{6}, FALSE), TRUE)=TRUE,VLOOKUP(U834,Store_VAM!B2:H271,{6}, FALSE),VLOOKUP(U834,Store_SRP!B2:H103,{6}, FALSE)), VLOOKUP(U834,Store_Showcase!B2:H134,{6}, FALSE))</f>
      </c>
      <c r="AG834">
        <f>VLOOKUP(D834,Sku_Consolidated!A2:R948,18,FALSE)</f>
      </c>
      <c r="AH834">
        <f>VLOOKUP(D834,Sku_Consolidated!A2:S948,19,FALSE)</f>
      </c>
      <c r="AI834">
        <f>VLOOKUP(D834,Sku_Consolidated!A2:T948,20,FALSE)</f>
      </c>
    </row>
    <row r="835" spans="1:35" x14ac:dyDescent="0.25">
      <c r="A835">
        <v>2024</v>
      </c>
      <c r="B835" t="s">
        <v>30</v>
      </c>
      <c r="C835" t="s">
        <v>31</v>
      </c>
      <c r="D835">
        <v>21841</v>
      </c>
      <c r="E835" t="s">
        <v>224</v>
      </c>
      <c r="F835" s="12" t="s">
        <v>154</v>
      </c>
      <c r="G835" s="12" t="s">
        <v>154</v>
      </c>
      <c r="H835" t="s">
        <v>10</v>
      </c>
      <c r="I835" s="13" t="s">
        <v>1592</v>
      </c>
      <c r="J835" s="13">
        <f>IF(H835="EA", I835, 0)</f>
      </c>
      <c r="K835" s="13">
        <f>IF(H835="KG", I835, I835 * VLOOKUP(D835,Sku_Consolidated!A2:U948,21,FALSE))</f>
      </c>
      <c r="L835" s="14" t="s">
        <v>36</v>
      </c>
      <c r="M835">
        <v>88</v>
      </c>
      <c r="N835" s="14" t="s">
        <v>1593</v>
      </c>
      <c r="O835" s="14" t="s">
        <v>1594</v>
      </c>
      <c r="P835" s="14" t="s">
        <v>36</v>
      </c>
      <c r="Q835" s="14" t="s">
        <v>1594</v>
      </c>
      <c r="R835">
        <f>IF(IFERROR(VLOOKUP(U835,Store_Showcase!B2:H134,7, FALSE), TRUE)=TRUE, IF(IFERROR(VLOOKUP(U835,Store_SRP!B2:H103,7, FALSE), TRUE)=TRUE,VLOOKUP(U835,Store_VAM!B2:H271,7, FALSE),VLOOKUP(U835,Store_SRP!B2:H103,7, FALSE)), VLOOKUP(U835,Store_Showcase!B2:H134,7, FALSE))</f>
      </c>
      <c r="S835">
        <f>IF(IFERROR(VLOOKUP(U835,Store_Showcase!B2:K134,10, FALSE), TRUE)=TRUE, IF(IFERROR(VLOOKUP(U835,Store_SRP!B2:K103,10, FALSE), TRUE)=TRUE,VLOOKUP(U835,Store_VAM!B2:K271,10, FALSE),VLOOKUP(U835,Store_SRP!B2:K103,10, FALSE)), VLOOKUP(U835,Store_Showcase!B2:K134,10, FALSE))</f>
      </c>
      <c r="T835">
        <f>IF(VLOOKUP(D835,Sku_Consolidated!A2:S948,19,FALSE)="SHOWCASE", VLOOKUP(U835,Store_Showcase!B2:L134,11, FALSE), IF(VLOOKUP(D835,Sku_Consolidated!A2:S948,19,FALSE)="VAM",VLOOKUP(U835,Store_VAM!B2:L271,11, FALSE),VLOOKUP(U835,Store_SRP!B2:L103,11, FALSE)))</f>
      </c>
      <c r="U835" s="14">
        <v>2005</v>
      </c>
      <c r="V835">
        <f>IF(VLOOKUP(D835,Sku_Consolidated!A2:S948,19,FALSE)="SHOWCASE", VLOOKUP(U835,Store_Showcase!B2:C134,2, FALSE), IF(VLOOKUP(D835,Sku_Consolidated!A2:S948,19,FALSE)="VAM",VLOOKUP(U835,Store_VAM!B2:C271,2, FALSE),VLOOKUP(U835,Store_SRP!B2:C103,2, FALSE)))</f>
      </c>
      <c r="W835">
        <f>VLOOKUP(D835,Sku_Consolidated!A2:G948, 7, FALSE)</f>
      </c>
      <c r="X835">
        <f>VLOOKUP(D835,Sku_Consolidated!A2:K948, 11, FALSE)</f>
      </c>
      <c r="Y835">
        <f>VLOOKUP(D835,Sku_Consolidated!A2:H948, 8, FALSE)</f>
      </c>
      <c r="Z835">
        <f>VLOOKUP(D835,Sku_Consolidated!A2:I948, 9, FALSE)</f>
      </c>
      <c r="AA835" t="s">
        <v>41</v>
      </c>
      <c r="AB835">
        <f>VLOOKUP(D835,Sku_Consolidated!A2:E948, {5}, FALSE)</f>
      </c>
      <c r="AC835">
        <f>IF(VLOOKUP(D835,Sku_Consolidated!A2:S948,19,FALSE)="SHOWCASE", VLOOKUP(U835,Store_Showcase!B2:N134,13, FALSE), IF(VLOOKUP(D835,Sku_Consolidated!A2:S948,19,FALSE)="VAM",VLOOKUP(U835,Store_VAM!B2:N271,13, FALSE),VLOOKUP(U835,Store_SRP!B2:N103,13, FALSE)))</f>
      </c>
      <c r="AD835">
        <f>IF(IFERROR(AC835,TRUE)=TRUE, "-","OK")</f>
      </c>
      <c r="AE835">
        <f>IF(IFERROR(VLOOKUP(U835,Store_Showcase!B2:H134,{5}, FALSE), TRUE)=TRUE, IF(IFERROR(VLOOKUP(U835,Store_SRP!B2:H103,{5}, FALSE), TRUE)=TRUE,VLOOKUP(U835,Store_VAM!B2:H271,{5}, FALSE),VLOOKUP(U835,Store_SRP!B2:H103,{5}, FALSE)), VLOOKUP(U835,Store_Showcase!B2:H134,{5}, FALSE))</f>
      </c>
      <c r="AF835">
        <f>IF(IFERROR(VLOOKUP(U835,Store_Showcase!B2:H134,{6}, FALSE), TRUE)=TRUE, IF(IFERROR(VLOOKUP(U835,Store_SRP!B2:H103,{6}, FALSE), TRUE)=TRUE,VLOOKUP(U835,Store_VAM!B2:H271,{6}, FALSE),VLOOKUP(U835,Store_SRP!B2:H103,{6}, FALSE)), VLOOKUP(U835,Store_Showcase!B2:H134,{6}, FALSE))</f>
      </c>
      <c r="AG835">
        <f>VLOOKUP(D835,Sku_Consolidated!A2:R948,18,FALSE)</f>
      </c>
      <c r="AH835">
        <f>VLOOKUP(D835,Sku_Consolidated!A2:S948,19,FALSE)</f>
      </c>
      <c r="AI835">
        <f>VLOOKUP(D835,Sku_Consolidated!A2:T948,20,FALSE)</f>
      </c>
    </row>
    <row r="836" spans="1:35" x14ac:dyDescent="0.25">
      <c r="A836">
        <v>2024</v>
      </c>
      <c r="B836" t="s">
        <v>30</v>
      </c>
      <c r="C836" t="s">
        <v>31</v>
      </c>
      <c r="D836">
        <v>21843</v>
      </c>
      <c r="E836" t="s">
        <v>1430</v>
      </c>
      <c r="F836" s="12" t="s">
        <v>154</v>
      </c>
      <c r="G836" s="12" t="s">
        <v>154</v>
      </c>
      <c r="H836" t="s">
        <v>10</v>
      </c>
      <c r="I836" s="13" t="s">
        <v>819</v>
      </c>
      <c r="J836" s="13">
        <f>IF(H836="EA", I836, 0)</f>
      </c>
      <c r="K836" s="13">
        <f>IF(H836="KG", I836, I836 * VLOOKUP(D836,Sku_Consolidated!A2:U948,21,FALSE))</f>
      </c>
      <c r="L836" s="14" t="s">
        <v>36</v>
      </c>
      <c r="M836">
        <v>88</v>
      </c>
      <c r="N836" s="14" t="s">
        <v>1595</v>
      </c>
      <c r="O836" s="14" t="s">
        <v>1596</v>
      </c>
      <c r="P836" s="14" t="s">
        <v>36</v>
      </c>
      <c r="Q836" s="14" t="s">
        <v>1596</v>
      </c>
      <c r="R836">
        <f>IF(IFERROR(VLOOKUP(U836,Store_Showcase!B2:H134,7, FALSE), TRUE)=TRUE, IF(IFERROR(VLOOKUP(U836,Store_SRP!B2:H103,7, FALSE), TRUE)=TRUE,VLOOKUP(U836,Store_VAM!B2:H271,7, FALSE),VLOOKUP(U836,Store_SRP!B2:H103,7, FALSE)), VLOOKUP(U836,Store_Showcase!B2:H134,7, FALSE))</f>
      </c>
      <c r="S836">
        <f>IF(IFERROR(VLOOKUP(U836,Store_Showcase!B2:K134,10, FALSE), TRUE)=TRUE, IF(IFERROR(VLOOKUP(U836,Store_SRP!B2:K103,10, FALSE), TRUE)=TRUE,VLOOKUP(U836,Store_VAM!B2:K271,10, FALSE),VLOOKUP(U836,Store_SRP!B2:K103,10, FALSE)), VLOOKUP(U836,Store_Showcase!B2:K134,10, FALSE))</f>
      </c>
      <c r="T836">
        <f>IF(VLOOKUP(D836,Sku_Consolidated!A2:S948,19,FALSE)="SHOWCASE", VLOOKUP(U836,Store_Showcase!B2:L134,11, FALSE), IF(VLOOKUP(D836,Sku_Consolidated!A2:S948,19,FALSE)="VAM",VLOOKUP(U836,Store_VAM!B2:L271,11, FALSE),VLOOKUP(U836,Store_SRP!B2:L103,11, FALSE)))</f>
      </c>
      <c r="U836" s="14">
        <v>2005</v>
      </c>
      <c r="V836">
        <f>IF(VLOOKUP(D836,Sku_Consolidated!A2:S948,19,FALSE)="SHOWCASE", VLOOKUP(U836,Store_Showcase!B2:C134,2, FALSE), IF(VLOOKUP(D836,Sku_Consolidated!A2:S948,19,FALSE)="VAM",VLOOKUP(U836,Store_VAM!B2:C271,2, FALSE),VLOOKUP(U836,Store_SRP!B2:C103,2, FALSE)))</f>
      </c>
      <c r="W836">
        <f>VLOOKUP(D836,Sku_Consolidated!A2:G948, 7, FALSE)</f>
      </c>
      <c r="X836">
        <f>VLOOKUP(D836,Sku_Consolidated!A2:K948, 11, FALSE)</f>
      </c>
      <c r="Y836">
        <f>VLOOKUP(D836,Sku_Consolidated!A2:H948, 8, FALSE)</f>
      </c>
      <c r="Z836">
        <f>VLOOKUP(D836,Sku_Consolidated!A2:I948, 9, FALSE)</f>
      </c>
      <c r="AA836" t="s">
        <v>41</v>
      </c>
      <c r="AB836">
        <f>VLOOKUP(D836,Sku_Consolidated!A2:E948, {5}, FALSE)</f>
      </c>
      <c r="AC836">
        <f>IF(VLOOKUP(D836,Sku_Consolidated!A2:S948,19,FALSE)="SHOWCASE", VLOOKUP(U836,Store_Showcase!B2:N134,13, FALSE), IF(VLOOKUP(D836,Sku_Consolidated!A2:S948,19,FALSE)="VAM",VLOOKUP(U836,Store_VAM!B2:N271,13, FALSE),VLOOKUP(U836,Store_SRP!B2:N103,13, FALSE)))</f>
      </c>
      <c r="AD836">
        <f>IF(IFERROR(AC836,TRUE)=TRUE, "-","OK")</f>
      </c>
      <c r="AE836">
        <f>IF(IFERROR(VLOOKUP(U836,Store_Showcase!B2:H134,{5}, FALSE), TRUE)=TRUE, IF(IFERROR(VLOOKUP(U836,Store_SRP!B2:H103,{5}, FALSE), TRUE)=TRUE,VLOOKUP(U836,Store_VAM!B2:H271,{5}, FALSE),VLOOKUP(U836,Store_SRP!B2:H103,{5}, FALSE)), VLOOKUP(U836,Store_Showcase!B2:H134,{5}, FALSE))</f>
      </c>
      <c r="AF836">
        <f>IF(IFERROR(VLOOKUP(U836,Store_Showcase!B2:H134,{6}, FALSE), TRUE)=TRUE, IF(IFERROR(VLOOKUP(U836,Store_SRP!B2:H103,{6}, FALSE), TRUE)=TRUE,VLOOKUP(U836,Store_VAM!B2:H271,{6}, FALSE),VLOOKUP(U836,Store_SRP!B2:H103,{6}, FALSE)), VLOOKUP(U836,Store_Showcase!B2:H134,{6}, FALSE))</f>
      </c>
      <c r="AG836">
        <f>VLOOKUP(D836,Sku_Consolidated!A2:R948,18,FALSE)</f>
      </c>
      <c r="AH836">
        <f>VLOOKUP(D836,Sku_Consolidated!A2:S948,19,FALSE)</f>
      </c>
      <c r="AI836">
        <f>VLOOKUP(D836,Sku_Consolidated!A2:T948,20,FALSE)</f>
      </c>
    </row>
    <row r="837" spans="1:35" x14ac:dyDescent="0.25">
      <c r="A837">
        <v>2024</v>
      </c>
      <c r="B837" t="s">
        <v>30</v>
      </c>
      <c r="C837" t="s">
        <v>31</v>
      </c>
      <c r="D837">
        <v>21845</v>
      </c>
      <c r="E837" t="s">
        <v>288</v>
      </c>
      <c r="F837" s="12" t="s">
        <v>154</v>
      </c>
      <c r="G837" s="12" t="s">
        <v>154</v>
      </c>
      <c r="H837" t="s">
        <v>10</v>
      </c>
      <c r="I837" s="13" t="s">
        <v>434</v>
      </c>
      <c r="J837" s="13">
        <f>IF(H837="EA", I837, 0)</f>
      </c>
      <c r="K837" s="13">
        <f>IF(H837="KG", I837, I837 * VLOOKUP(D837,Sku_Consolidated!A2:U948,21,FALSE))</f>
      </c>
      <c r="L837" s="14" t="s">
        <v>36</v>
      </c>
      <c r="M837">
        <v>88</v>
      </c>
      <c r="N837" s="14" t="s">
        <v>1597</v>
      </c>
      <c r="O837" s="14" t="s">
        <v>1598</v>
      </c>
      <c r="P837" s="14" t="s">
        <v>36</v>
      </c>
      <c r="Q837" s="14" t="s">
        <v>1598</v>
      </c>
      <c r="R837">
        <f>IF(IFERROR(VLOOKUP(U837,Store_Showcase!B2:H134,7, FALSE), TRUE)=TRUE, IF(IFERROR(VLOOKUP(U837,Store_SRP!B2:H103,7, FALSE), TRUE)=TRUE,VLOOKUP(U837,Store_VAM!B2:H271,7, FALSE),VLOOKUP(U837,Store_SRP!B2:H103,7, FALSE)), VLOOKUP(U837,Store_Showcase!B2:H134,7, FALSE))</f>
      </c>
      <c r="S837">
        <f>IF(IFERROR(VLOOKUP(U837,Store_Showcase!B2:K134,10, FALSE), TRUE)=TRUE, IF(IFERROR(VLOOKUP(U837,Store_SRP!B2:K103,10, FALSE), TRUE)=TRUE,VLOOKUP(U837,Store_VAM!B2:K271,10, FALSE),VLOOKUP(U837,Store_SRP!B2:K103,10, FALSE)), VLOOKUP(U837,Store_Showcase!B2:K134,10, FALSE))</f>
      </c>
      <c r="T837">
        <f>IF(VLOOKUP(D837,Sku_Consolidated!A2:S948,19,FALSE)="SHOWCASE", VLOOKUP(U837,Store_Showcase!B2:L134,11, FALSE), IF(VLOOKUP(D837,Sku_Consolidated!A2:S948,19,FALSE)="VAM",VLOOKUP(U837,Store_VAM!B2:L271,11, FALSE),VLOOKUP(U837,Store_SRP!B2:L103,11, FALSE)))</f>
      </c>
      <c r="U837" s="14">
        <v>2005</v>
      </c>
      <c r="V837">
        <f>IF(VLOOKUP(D837,Sku_Consolidated!A2:S948,19,FALSE)="SHOWCASE", VLOOKUP(U837,Store_Showcase!B2:C134,2, FALSE), IF(VLOOKUP(D837,Sku_Consolidated!A2:S948,19,FALSE)="VAM",VLOOKUP(U837,Store_VAM!B2:C271,2, FALSE),VLOOKUP(U837,Store_SRP!B2:C103,2, FALSE)))</f>
      </c>
      <c r="W837">
        <f>VLOOKUP(D837,Sku_Consolidated!A2:G948, 7, FALSE)</f>
      </c>
      <c r="X837">
        <f>VLOOKUP(D837,Sku_Consolidated!A2:K948, 11, FALSE)</f>
      </c>
      <c r="Y837">
        <f>VLOOKUP(D837,Sku_Consolidated!A2:H948, 8, FALSE)</f>
      </c>
      <c r="Z837">
        <f>VLOOKUP(D837,Sku_Consolidated!A2:I948, 9, FALSE)</f>
      </c>
      <c r="AA837" t="s">
        <v>41</v>
      </c>
      <c r="AB837">
        <f>VLOOKUP(D837,Sku_Consolidated!A2:E948, {5}, FALSE)</f>
      </c>
      <c r="AC837">
        <f>IF(VLOOKUP(D837,Sku_Consolidated!A2:S948,19,FALSE)="SHOWCASE", VLOOKUP(U837,Store_Showcase!B2:N134,13, FALSE), IF(VLOOKUP(D837,Sku_Consolidated!A2:S948,19,FALSE)="VAM",VLOOKUP(U837,Store_VAM!B2:N271,13, FALSE),VLOOKUP(U837,Store_SRP!B2:N103,13, FALSE)))</f>
      </c>
      <c r="AD837">
        <f>IF(IFERROR(AC837,TRUE)=TRUE, "-","OK")</f>
      </c>
      <c r="AE837">
        <f>IF(IFERROR(VLOOKUP(U837,Store_Showcase!B2:H134,{5}, FALSE), TRUE)=TRUE, IF(IFERROR(VLOOKUP(U837,Store_SRP!B2:H103,{5}, FALSE), TRUE)=TRUE,VLOOKUP(U837,Store_VAM!B2:H271,{5}, FALSE),VLOOKUP(U837,Store_SRP!B2:H103,{5}, FALSE)), VLOOKUP(U837,Store_Showcase!B2:H134,{5}, FALSE))</f>
      </c>
      <c r="AF837">
        <f>IF(IFERROR(VLOOKUP(U837,Store_Showcase!B2:H134,{6}, FALSE), TRUE)=TRUE, IF(IFERROR(VLOOKUP(U837,Store_SRP!B2:H103,{6}, FALSE), TRUE)=TRUE,VLOOKUP(U837,Store_VAM!B2:H271,{6}, FALSE),VLOOKUP(U837,Store_SRP!B2:H103,{6}, FALSE)), VLOOKUP(U837,Store_Showcase!B2:H134,{6}, FALSE))</f>
      </c>
      <c r="AG837">
        <f>VLOOKUP(D837,Sku_Consolidated!A2:R948,18,FALSE)</f>
      </c>
      <c r="AH837">
        <f>VLOOKUP(D837,Sku_Consolidated!A2:S948,19,FALSE)</f>
      </c>
      <c r="AI837">
        <f>VLOOKUP(D837,Sku_Consolidated!A2:T948,20,FALSE)</f>
      </c>
    </row>
    <row r="838" spans="1:35" x14ac:dyDescent="0.25">
      <c r="A838">
        <v>2024</v>
      </c>
      <c r="B838" t="s">
        <v>30</v>
      </c>
      <c r="C838" t="s">
        <v>31</v>
      </c>
      <c r="D838">
        <v>21848</v>
      </c>
      <c r="E838" t="s">
        <v>1387</v>
      </c>
      <c r="F838" s="12" t="s">
        <v>154</v>
      </c>
      <c r="G838" s="12" t="s">
        <v>154</v>
      </c>
      <c r="H838" t="s">
        <v>10</v>
      </c>
      <c r="I838" s="13" t="s">
        <v>617</v>
      </c>
      <c r="J838" s="13">
        <f>IF(H838="EA", I838, 0)</f>
      </c>
      <c r="K838" s="13">
        <f>IF(H838="KG", I838, I838 * VLOOKUP(D838,Sku_Consolidated!A2:U948,21,FALSE))</f>
      </c>
      <c r="L838" s="14" t="s">
        <v>36</v>
      </c>
      <c r="M838">
        <v>88</v>
      </c>
      <c r="N838" s="14" t="s">
        <v>1599</v>
      </c>
      <c r="O838" s="14" t="s">
        <v>1600</v>
      </c>
      <c r="P838" s="14" t="s">
        <v>36</v>
      </c>
      <c r="Q838" s="14" t="s">
        <v>1600</v>
      </c>
      <c r="R838">
        <f>IF(IFERROR(VLOOKUP(U838,Store_Showcase!B2:H134,7, FALSE), TRUE)=TRUE, IF(IFERROR(VLOOKUP(U838,Store_SRP!B2:H103,7, FALSE), TRUE)=TRUE,VLOOKUP(U838,Store_VAM!B2:H271,7, FALSE),VLOOKUP(U838,Store_SRP!B2:H103,7, FALSE)), VLOOKUP(U838,Store_Showcase!B2:H134,7, FALSE))</f>
      </c>
      <c r="S838">
        <f>IF(IFERROR(VLOOKUP(U838,Store_Showcase!B2:K134,10, FALSE), TRUE)=TRUE, IF(IFERROR(VLOOKUP(U838,Store_SRP!B2:K103,10, FALSE), TRUE)=TRUE,VLOOKUP(U838,Store_VAM!B2:K271,10, FALSE),VLOOKUP(U838,Store_SRP!B2:K103,10, FALSE)), VLOOKUP(U838,Store_Showcase!B2:K134,10, FALSE))</f>
      </c>
      <c r="T838">
        <f>IF(VLOOKUP(D838,Sku_Consolidated!A2:S948,19,FALSE)="SHOWCASE", VLOOKUP(U838,Store_Showcase!B2:L134,11, FALSE), IF(VLOOKUP(D838,Sku_Consolidated!A2:S948,19,FALSE)="VAM",VLOOKUP(U838,Store_VAM!B2:L271,11, FALSE),VLOOKUP(U838,Store_SRP!B2:L103,11, FALSE)))</f>
      </c>
      <c r="U838" s="14">
        <v>2005</v>
      </c>
      <c r="V838">
        <f>IF(VLOOKUP(D838,Sku_Consolidated!A2:S948,19,FALSE)="SHOWCASE", VLOOKUP(U838,Store_Showcase!B2:C134,2, FALSE), IF(VLOOKUP(D838,Sku_Consolidated!A2:S948,19,FALSE)="VAM",VLOOKUP(U838,Store_VAM!B2:C271,2, FALSE),VLOOKUP(U838,Store_SRP!B2:C103,2, FALSE)))</f>
      </c>
      <c r="W838">
        <f>VLOOKUP(D838,Sku_Consolidated!A2:G948, 7, FALSE)</f>
      </c>
      <c r="X838">
        <f>VLOOKUP(D838,Sku_Consolidated!A2:K948, 11, FALSE)</f>
      </c>
      <c r="Y838">
        <f>VLOOKUP(D838,Sku_Consolidated!A2:H948, 8, FALSE)</f>
      </c>
      <c r="Z838">
        <f>VLOOKUP(D838,Sku_Consolidated!A2:I948, 9, FALSE)</f>
      </c>
      <c r="AA838" t="s">
        <v>41</v>
      </c>
      <c r="AB838">
        <f>VLOOKUP(D838,Sku_Consolidated!A2:E948, {5}, FALSE)</f>
      </c>
      <c r="AC838">
        <f>IF(VLOOKUP(D838,Sku_Consolidated!A2:S948,19,FALSE)="SHOWCASE", VLOOKUP(U838,Store_Showcase!B2:N134,13, FALSE), IF(VLOOKUP(D838,Sku_Consolidated!A2:S948,19,FALSE)="VAM",VLOOKUP(U838,Store_VAM!B2:N271,13, FALSE),VLOOKUP(U838,Store_SRP!B2:N103,13, FALSE)))</f>
      </c>
      <c r="AD838">
        <f>IF(IFERROR(AC838,TRUE)=TRUE, "-","OK")</f>
      </c>
      <c r="AE838">
        <f>IF(IFERROR(VLOOKUP(U838,Store_Showcase!B2:H134,{5}, FALSE), TRUE)=TRUE, IF(IFERROR(VLOOKUP(U838,Store_SRP!B2:H103,{5}, FALSE), TRUE)=TRUE,VLOOKUP(U838,Store_VAM!B2:H271,{5}, FALSE),VLOOKUP(U838,Store_SRP!B2:H103,{5}, FALSE)), VLOOKUP(U838,Store_Showcase!B2:H134,{5}, FALSE))</f>
      </c>
      <c r="AF838">
        <f>IF(IFERROR(VLOOKUP(U838,Store_Showcase!B2:H134,{6}, FALSE), TRUE)=TRUE, IF(IFERROR(VLOOKUP(U838,Store_SRP!B2:H103,{6}, FALSE), TRUE)=TRUE,VLOOKUP(U838,Store_VAM!B2:H271,{6}, FALSE),VLOOKUP(U838,Store_SRP!B2:H103,{6}, FALSE)), VLOOKUP(U838,Store_Showcase!B2:H134,{6}, FALSE))</f>
      </c>
      <c r="AG838">
        <f>VLOOKUP(D838,Sku_Consolidated!A2:R948,18,FALSE)</f>
      </c>
      <c r="AH838">
        <f>VLOOKUP(D838,Sku_Consolidated!A2:S948,19,FALSE)</f>
      </c>
      <c r="AI838">
        <f>VLOOKUP(D838,Sku_Consolidated!A2:T948,20,FALSE)</f>
      </c>
    </row>
    <row r="839" spans="1:35" x14ac:dyDescent="0.25">
      <c r="A839">
        <v>2024</v>
      </c>
      <c r="B839" t="s">
        <v>30</v>
      </c>
      <c r="C839" t="s">
        <v>31</v>
      </c>
      <c r="D839">
        <v>21859</v>
      </c>
      <c r="E839" t="s">
        <v>295</v>
      </c>
      <c r="F839" s="12" t="s">
        <v>154</v>
      </c>
      <c r="G839" s="12" t="s">
        <v>154</v>
      </c>
      <c r="H839" t="s">
        <v>10</v>
      </c>
      <c r="I839" s="13" t="s">
        <v>335</v>
      </c>
      <c r="J839" s="13">
        <f>IF(H839="EA", I839, 0)</f>
      </c>
      <c r="K839" s="13">
        <f>IF(H839="KG", I839, I839 * VLOOKUP(D839,Sku_Consolidated!A2:U948,21,FALSE))</f>
      </c>
      <c r="L839" s="14" t="s">
        <v>36</v>
      </c>
      <c r="M839">
        <v>88</v>
      </c>
      <c r="N839" s="14" t="s">
        <v>1601</v>
      </c>
      <c r="O839" s="14" t="s">
        <v>1602</v>
      </c>
      <c r="P839" s="14" t="s">
        <v>36</v>
      </c>
      <c r="Q839" s="14" t="s">
        <v>1602</v>
      </c>
      <c r="R839">
        <f>IF(IFERROR(VLOOKUP(U839,Store_Showcase!B2:H134,7, FALSE), TRUE)=TRUE, IF(IFERROR(VLOOKUP(U839,Store_SRP!B2:H103,7, FALSE), TRUE)=TRUE,VLOOKUP(U839,Store_VAM!B2:H271,7, FALSE),VLOOKUP(U839,Store_SRP!B2:H103,7, FALSE)), VLOOKUP(U839,Store_Showcase!B2:H134,7, FALSE))</f>
      </c>
      <c r="S839">
        <f>IF(IFERROR(VLOOKUP(U839,Store_Showcase!B2:K134,10, FALSE), TRUE)=TRUE, IF(IFERROR(VLOOKUP(U839,Store_SRP!B2:K103,10, FALSE), TRUE)=TRUE,VLOOKUP(U839,Store_VAM!B2:K271,10, FALSE),VLOOKUP(U839,Store_SRP!B2:K103,10, FALSE)), VLOOKUP(U839,Store_Showcase!B2:K134,10, FALSE))</f>
      </c>
      <c r="T839">
        <f>IF(VLOOKUP(D839,Sku_Consolidated!A2:S948,19,FALSE)="SHOWCASE", VLOOKUP(U839,Store_Showcase!B2:L134,11, FALSE), IF(VLOOKUP(D839,Sku_Consolidated!A2:S948,19,FALSE)="VAM",VLOOKUP(U839,Store_VAM!B2:L271,11, FALSE),VLOOKUP(U839,Store_SRP!B2:L103,11, FALSE)))</f>
      </c>
      <c r="U839" s="14">
        <v>2005</v>
      </c>
      <c r="V839">
        <f>IF(VLOOKUP(D839,Sku_Consolidated!A2:S948,19,FALSE)="SHOWCASE", VLOOKUP(U839,Store_Showcase!B2:C134,2, FALSE), IF(VLOOKUP(D839,Sku_Consolidated!A2:S948,19,FALSE)="VAM",VLOOKUP(U839,Store_VAM!B2:C271,2, FALSE),VLOOKUP(U839,Store_SRP!B2:C103,2, FALSE)))</f>
      </c>
      <c r="W839">
        <f>VLOOKUP(D839,Sku_Consolidated!A2:G948, 7, FALSE)</f>
      </c>
      <c r="X839">
        <f>VLOOKUP(D839,Sku_Consolidated!A2:K948, 11, FALSE)</f>
      </c>
      <c r="Y839">
        <f>VLOOKUP(D839,Sku_Consolidated!A2:H948, 8, FALSE)</f>
      </c>
      <c r="Z839">
        <f>VLOOKUP(D839,Sku_Consolidated!A2:I948, 9, FALSE)</f>
      </c>
      <c r="AA839" t="s">
        <v>41</v>
      </c>
      <c r="AB839">
        <f>VLOOKUP(D839,Sku_Consolidated!A2:E948, {5}, FALSE)</f>
      </c>
      <c r="AC839">
        <f>IF(VLOOKUP(D839,Sku_Consolidated!A2:S948,19,FALSE)="SHOWCASE", VLOOKUP(U839,Store_Showcase!B2:N134,13, FALSE), IF(VLOOKUP(D839,Sku_Consolidated!A2:S948,19,FALSE)="VAM",VLOOKUP(U839,Store_VAM!B2:N271,13, FALSE),VLOOKUP(U839,Store_SRP!B2:N103,13, FALSE)))</f>
      </c>
      <c r="AD839">
        <f>IF(IFERROR(AC839,TRUE)=TRUE, "-","OK")</f>
      </c>
      <c r="AE839">
        <f>IF(IFERROR(VLOOKUP(U839,Store_Showcase!B2:H134,{5}, FALSE), TRUE)=TRUE, IF(IFERROR(VLOOKUP(U839,Store_SRP!B2:H103,{5}, FALSE), TRUE)=TRUE,VLOOKUP(U839,Store_VAM!B2:H271,{5}, FALSE),VLOOKUP(U839,Store_SRP!B2:H103,{5}, FALSE)), VLOOKUP(U839,Store_Showcase!B2:H134,{5}, FALSE))</f>
      </c>
      <c r="AF839">
        <f>IF(IFERROR(VLOOKUP(U839,Store_Showcase!B2:H134,{6}, FALSE), TRUE)=TRUE, IF(IFERROR(VLOOKUP(U839,Store_SRP!B2:H103,{6}, FALSE), TRUE)=TRUE,VLOOKUP(U839,Store_VAM!B2:H271,{6}, FALSE),VLOOKUP(U839,Store_SRP!B2:H103,{6}, FALSE)), VLOOKUP(U839,Store_Showcase!B2:H134,{6}, FALSE))</f>
      </c>
      <c r="AG839">
        <f>VLOOKUP(D839,Sku_Consolidated!A2:R948,18,FALSE)</f>
      </c>
      <c r="AH839">
        <f>VLOOKUP(D839,Sku_Consolidated!A2:S948,19,FALSE)</f>
      </c>
      <c r="AI839">
        <f>VLOOKUP(D839,Sku_Consolidated!A2:T948,20,FALSE)</f>
      </c>
    </row>
    <row r="840" spans="1:35" x14ac:dyDescent="0.25">
      <c r="A840">
        <v>2024</v>
      </c>
      <c r="B840" t="s">
        <v>30</v>
      </c>
      <c r="C840" t="s">
        <v>31</v>
      </c>
      <c r="D840">
        <v>21866</v>
      </c>
      <c r="E840" t="s">
        <v>240</v>
      </c>
      <c r="F840" s="12" t="s">
        <v>154</v>
      </c>
      <c r="G840" s="12" t="s">
        <v>154</v>
      </c>
      <c r="H840" t="s">
        <v>10</v>
      </c>
      <c r="I840" s="13" t="s">
        <v>406</v>
      </c>
      <c r="J840" s="13">
        <f>IF(H840="EA", I840, 0)</f>
      </c>
      <c r="K840" s="13">
        <f>IF(H840="KG", I840, I840 * VLOOKUP(D840,Sku_Consolidated!A2:U948,21,FALSE))</f>
      </c>
      <c r="L840" s="14" t="s">
        <v>36</v>
      </c>
      <c r="M840">
        <v>88</v>
      </c>
      <c r="N840" s="14" t="s">
        <v>1603</v>
      </c>
      <c r="O840" s="14" t="s">
        <v>1604</v>
      </c>
      <c r="P840" s="14" t="s">
        <v>36</v>
      </c>
      <c r="Q840" s="14" t="s">
        <v>1604</v>
      </c>
      <c r="R840">
        <f>IF(IFERROR(VLOOKUP(U840,Store_Showcase!B2:H134,7, FALSE), TRUE)=TRUE, IF(IFERROR(VLOOKUP(U840,Store_SRP!B2:H103,7, FALSE), TRUE)=TRUE,VLOOKUP(U840,Store_VAM!B2:H271,7, FALSE),VLOOKUP(U840,Store_SRP!B2:H103,7, FALSE)), VLOOKUP(U840,Store_Showcase!B2:H134,7, FALSE))</f>
      </c>
      <c r="S840">
        <f>IF(IFERROR(VLOOKUP(U840,Store_Showcase!B2:K134,10, FALSE), TRUE)=TRUE, IF(IFERROR(VLOOKUP(U840,Store_SRP!B2:K103,10, FALSE), TRUE)=TRUE,VLOOKUP(U840,Store_VAM!B2:K271,10, FALSE),VLOOKUP(U840,Store_SRP!B2:K103,10, FALSE)), VLOOKUP(U840,Store_Showcase!B2:K134,10, FALSE))</f>
      </c>
      <c r="T840">
        <f>IF(VLOOKUP(D840,Sku_Consolidated!A2:S948,19,FALSE)="SHOWCASE", VLOOKUP(U840,Store_Showcase!B2:L134,11, FALSE), IF(VLOOKUP(D840,Sku_Consolidated!A2:S948,19,FALSE)="VAM",VLOOKUP(U840,Store_VAM!B2:L271,11, FALSE),VLOOKUP(U840,Store_SRP!B2:L103,11, FALSE)))</f>
      </c>
      <c r="U840" s="14">
        <v>2005</v>
      </c>
      <c r="V840">
        <f>IF(VLOOKUP(D840,Sku_Consolidated!A2:S948,19,FALSE)="SHOWCASE", VLOOKUP(U840,Store_Showcase!B2:C134,2, FALSE), IF(VLOOKUP(D840,Sku_Consolidated!A2:S948,19,FALSE)="VAM",VLOOKUP(U840,Store_VAM!B2:C271,2, FALSE),VLOOKUP(U840,Store_SRP!B2:C103,2, FALSE)))</f>
      </c>
      <c r="W840">
        <f>VLOOKUP(D840,Sku_Consolidated!A2:G948, 7, FALSE)</f>
      </c>
      <c r="X840">
        <f>VLOOKUP(D840,Sku_Consolidated!A2:K948, 11, FALSE)</f>
      </c>
      <c r="Y840">
        <f>VLOOKUP(D840,Sku_Consolidated!A2:H948, 8, FALSE)</f>
      </c>
      <c r="Z840">
        <f>VLOOKUP(D840,Sku_Consolidated!A2:I948, 9, FALSE)</f>
      </c>
      <c r="AA840" t="s">
        <v>41</v>
      </c>
      <c r="AB840">
        <f>VLOOKUP(D840,Sku_Consolidated!A2:E948, {5}, FALSE)</f>
      </c>
      <c r="AC840">
        <f>IF(VLOOKUP(D840,Sku_Consolidated!A2:S948,19,FALSE)="SHOWCASE", VLOOKUP(U840,Store_Showcase!B2:N134,13, FALSE), IF(VLOOKUP(D840,Sku_Consolidated!A2:S948,19,FALSE)="VAM",VLOOKUP(U840,Store_VAM!B2:N271,13, FALSE),VLOOKUP(U840,Store_SRP!B2:N103,13, FALSE)))</f>
      </c>
      <c r="AD840">
        <f>IF(IFERROR(AC840,TRUE)=TRUE, "-","OK")</f>
      </c>
      <c r="AE840">
        <f>IF(IFERROR(VLOOKUP(U840,Store_Showcase!B2:H134,{5}, FALSE), TRUE)=TRUE, IF(IFERROR(VLOOKUP(U840,Store_SRP!B2:H103,{5}, FALSE), TRUE)=TRUE,VLOOKUP(U840,Store_VAM!B2:H271,{5}, FALSE),VLOOKUP(U840,Store_SRP!B2:H103,{5}, FALSE)), VLOOKUP(U840,Store_Showcase!B2:H134,{5}, FALSE))</f>
      </c>
      <c r="AF840">
        <f>IF(IFERROR(VLOOKUP(U840,Store_Showcase!B2:H134,{6}, FALSE), TRUE)=TRUE, IF(IFERROR(VLOOKUP(U840,Store_SRP!B2:H103,{6}, FALSE), TRUE)=TRUE,VLOOKUP(U840,Store_VAM!B2:H271,{6}, FALSE),VLOOKUP(U840,Store_SRP!B2:H103,{6}, FALSE)), VLOOKUP(U840,Store_Showcase!B2:H134,{6}, FALSE))</f>
      </c>
      <c r="AG840">
        <f>VLOOKUP(D840,Sku_Consolidated!A2:R948,18,FALSE)</f>
      </c>
      <c r="AH840">
        <f>VLOOKUP(D840,Sku_Consolidated!A2:S948,19,FALSE)</f>
      </c>
      <c r="AI840">
        <f>VLOOKUP(D840,Sku_Consolidated!A2:T948,20,FALSE)</f>
      </c>
    </row>
    <row r="841" spans="1:35" x14ac:dyDescent="0.25">
      <c r="A841">
        <v>2024</v>
      </c>
      <c r="B841" t="s">
        <v>30</v>
      </c>
      <c r="C841" t="s">
        <v>31</v>
      </c>
      <c r="D841">
        <v>21871</v>
      </c>
      <c r="E841" t="s">
        <v>798</v>
      </c>
      <c r="F841" s="12" t="s">
        <v>154</v>
      </c>
      <c r="G841" s="12" t="s">
        <v>154</v>
      </c>
      <c r="H841" t="s">
        <v>10</v>
      </c>
      <c r="I841" s="13" t="s">
        <v>431</v>
      </c>
      <c r="J841" s="13">
        <f>IF(H841="EA", I841, 0)</f>
      </c>
      <c r="K841" s="13">
        <f>IF(H841="KG", I841, I841 * VLOOKUP(D841,Sku_Consolidated!A2:U948,21,FALSE))</f>
      </c>
      <c r="L841" s="14" t="s">
        <v>36</v>
      </c>
      <c r="M841">
        <v>88</v>
      </c>
      <c r="N841" s="14" t="s">
        <v>1605</v>
      </c>
      <c r="O841" s="14" t="s">
        <v>1606</v>
      </c>
      <c r="P841" s="14" t="s">
        <v>36</v>
      </c>
      <c r="Q841" s="14" t="s">
        <v>1606</v>
      </c>
      <c r="R841">
        <f>IF(IFERROR(VLOOKUP(U841,Store_Showcase!B2:H134,7, FALSE), TRUE)=TRUE, IF(IFERROR(VLOOKUP(U841,Store_SRP!B2:H103,7, FALSE), TRUE)=TRUE,VLOOKUP(U841,Store_VAM!B2:H271,7, FALSE),VLOOKUP(U841,Store_SRP!B2:H103,7, FALSE)), VLOOKUP(U841,Store_Showcase!B2:H134,7, FALSE))</f>
      </c>
      <c r="S841">
        <f>IF(IFERROR(VLOOKUP(U841,Store_Showcase!B2:K134,10, FALSE), TRUE)=TRUE, IF(IFERROR(VLOOKUP(U841,Store_SRP!B2:K103,10, FALSE), TRUE)=TRUE,VLOOKUP(U841,Store_VAM!B2:K271,10, FALSE),VLOOKUP(U841,Store_SRP!B2:K103,10, FALSE)), VLOOKUP(U841,Store_Showcase!B2:K134,10, FALSE))</f>
      </c>
      <c r="T841">
        <f>IF(VLOOKUP(D841,Sku_Consolidated!A2:S948,19,FALSE)="SHOWCASE", VLOOKUP(U841,Store_Showcase!B2:L134,11, FALSE), IF(VLOOKUP(D841,Sku_Consolidated!A2:S948,19,FALSE)="VAM",VLOOKUP(U841,Store_VAM!B2:L271,11, FALSE),VLOOKUP(U841,Store_SRP!B2:L103,11, FALSE)))</f>
      </c>
      <c r="U841" s="14">
        <v>2005</v>
      </c>
      <c r="V841">
        <f>IF(VLOOKUP(D841,Sku_Consolidated!A2:S948,19,FALSE)="SHOWCASE", VLOOKUP(U841,Store_Showcase!B2:C134,2, FALSE), IF(VLOOKUP(D841,Sku_Consolidated!A2:S948,19,FALSE)="VAM",VLOOKUP(U841,Store_VAM!B2:C271,2, FALSE),VLOOKUP(U841,Store_SRP!B2:C103,2, FALSE)))</f>
      </c>
      <c r="W841">
        <f>VLOOKUP(D841,Sku_Consolidated!A2:G948, 7, FALSE)</f>
      </c>
      <c r="X841">
        <f>VLOOKUP(D841,Sku_Consolidated!A2:K948, 11, FALSE)</f>
      </c>
      <c r="Y841">
        <f>VLOOKUP(D841,Sku_Consolidated!A2:H948, 8, FALSE)</f>
      </c>
      <c r="Z841">
        <f>VLOOKUP(D841,Sku_Consolidated!A2:I948, 9, FALSE)</f>
      </c>
      <c r="AA841" t="s">
        <v>41</v>
      </c>
      <c r="AB841">
        <f>VLOOKUP(D841,Sku_Consolidated!A2:E948, {5}, FALSE)</f>
      </c>
      <c r="AC841">
        <f>IF(VLOOKUP(D841,Sku_Consolidated!A2:S948,19,FALSE)="SHOWCASE", VLOOKUP(U841,Store_Showcase!B2:N134,13, FALSE), IF(VLOOKUP(D841,Sku_Consolidated!A2:S948,19,FALSE)="VAM",VLOOKUP(U841,Store_VAM!B2:N271,13, FALSE),VLOOKUP(U841,Store_SRP!B2:N103,13, FALSE)))</f>
      </c>
      <c r="AD841">
        <f>IF(IFERROR(AC841,TRUE)=TRUE, "-","OK")</f>
      </c>
      <c r="AE841">
        <f>IF(IFERROR(VLOOKUP(U841,Store_Showcase!B2:H134,{5}, FALSE), TRUE)=TRUE, IF(IFERROR(VLOOKUP(U841,Store_SRP!B2:H103,{5}, FALSE), TRUE)=TRUE,VLOOKUP(U841,Store_VAM!B2:H271,{5}, FALSE),VLOOKUP(U841,Store_SRP!B2:H103,{5}, FALSE)), VLOOKUP(U841,Store_Showcase!B2:H134,{5}, FALSE))</f>
      </c>
      <c r="AF841">
        <f>IF(IFERROR(VLOOKUP(U841,Store_Showcase!B2:H134,{6}, FALSE), TRUE)=TRUE, IF(IFERROR(VLOOKUP(U841,Store_SRP!B2:H103,{6}, FALSE), TRUE)=TRUE,VLOOKUP(U841,Store_VAM!B2:H271,{6}, FALSE),VLOOKUP(U841,Store_SRP!B2:H103,{6}, FALSE)), VLOOKUP(U841,Store_Showcase!B2:H134,{6}, FALSE))</f>
      </c>
      <c r="AG841">
        <f>VLOOKUP(D841,Sku_Consolidated!A2:R948,18,FALSE)</f>
      </c>
      <c r="AH841">
        <f>VLOOKUP(D841,Sku_Consolidated!A2:S948,19,FALSE)</f>
      </c>
      <c r="AI841">
        <f>VLOOKUP(D841,Sku_Consolidated!A2:T948,20,FALSE)</f>
      </c>
    </row>
    <row r="842" spans="1:35" x14ac:dyDescent="0.25">
      <c r="A842">
        <v>2024</v>
      </c>
      <c r="B842" t="s">
        <v>30</v>
      </c>
      <c r="C842" t="s">
        <v>31</v>
      </c>
      <c r="D842">
        <v>21872</v>
      </c>
      <c r="E842" t="s">
        <v>980</v>
      </c>
      <c r="F842" s="12" t="s">
        <v>154</v>
      </c>
      <c r="G842" s="12" t="s">
        <v>154</v>
      </c>
      <c r="H842" t="s">
        <v>10</v>
      </c>
      <c r="I842" s="13" t="s">
        <v>1607</v>
      </c>
      <c r="J842" s="13">
        <f>IF(H842="EA", I842, 0)</f>
      </c>
      <c r="K842" s="13">
        <f>IF(H842="KG", I842, I842 * VLOOKUP(D842,Sku_Consolidated!A2:U948,21,FALSE))</f>
      </c>
      <c r="L842" s="14" t="s">
        <v>36</v>
      </c>
      <c r="M842">
        <v>88</v>
      </c>
      <c r="N842" s="14" t="s">
        <v>1608</v>
      </c>
      <c r="O842" s="14" t="s">
        <v>1609</v>
      </c>
      <c r="P842" s="14" t="s">
        <v>36</v>
      </c>
      <c r="Q842" s="14" t="s">
        <v>1609</v>
      </c>
      <c r="R842">
        <f>IF(IFERROR(VLOOKUP(U842,Store_Showcase!B2:H134,7, FALSE), TRUE)=TRUE, IF(IFERROR(VLOOKUP(U842,Store_SRP!B2:H103,7, FALSE), TRUE)=TRUE,VLOOKUP(U842,Store_VAM!B2:H271,7, FALSE),VLOOKUP(U842,Store_SRP!B2:H103,7, FALSE)), VLOOKUP(U842,Store_Showcase!B2:H134,7, FALSE))</f>
      </c>
      <c r="S842">
        <f>IF(IFERROR(VLOOKUP(U842,Store_Showcase!B2:K134,10, FALSE), TRUE)=TRUE, IF(IFERROR(VLOOKUP(U842,Store_SRP!B2:K103,10, FALSE), TRUE)=TRUE,VLOOKUP(U842,Store_VAM!B2:K271,10, FALSE),VLOOKUP(U842,Store_SRP!B2:K103,10, FALSE)), VLOOKUP(U842,Store_Showcase!B2:K134,10, FALSE))</f>
      </c>
      <c r="T842">
        <f>IF(VLOOKUP(D842,Sku_Consolidated!A2:S948,19,FALSE)="SHOWCASE", VLOOKUP(U842,Store_Showcase!B2:L134,11, FALSE), IF(VLOOKUP(D842,Sku_Consolidated!A2:S948,19,FALSE)="VAM",VLOOKUP(U842,Store_VAM!B2:L271,11, FALSE),VLOOKUP(U842,Store_SRP!B2:L103,11, FALSE)))</f>
      </c>
      <c r="U842" s="14">
        <v>2005</v>
      </c>
      <c r="V842">
        <f>IF(VLOOKUP(D842,Sku_Consolidated!A2:S948,19,FALSE)="SHOWCASE", VLOOKUP(U842,Store_Showcase!B2:C134,2, FALSE), IF(VLOOKUP(D842,Sku_Consolidated!A2:S948,19,FALSE)="VAM",VLOOKUP(U842,Store_VAM!B2:C271,2, FALSE),VLOOKUP(U842,Store_SRP!B2:C103,2, FALSE)))</f>
      </c>
      <c r="W842">
        <f>VLOOKUP(D842,Sku_Consolidated!A2:G948, 7, FALSE)</f>
      </c>
      <c r="X842">
        <f>VLOOKUP(D842,Sku_Consolidated!A2:K948, 11, FALSE)</f>
      </c>
      <c r="Y842">
        <f>VLOOKUP(D842,Sku_Consolidated!A2:H948, 8, FALSE)</f>
      </c>
      <c r="Z842">
        <f>VLOOKUP(D842,Sku_Consolidated!A2:I948, 9, FALSE)</f>
      </c>
      <c r="AA842" t="s">
        <v>41</v>
      </c>
      <c r="AB842">
        <f>VLOOKUP(D842,Sku_Consolidated!A2:E948, {5}, FALSE)</f>
      </c>
      <c r="AC842">
        <f>IF(VLOOKUP(D842,Sku_Consolidated!A2:S948,19,FALSE)="SHOWCASE", VLOOKUP(U842,Store_Showcase!B2:N134,13, FALSE), IF(VLOOKUP(D842,Sku_Consolidated!A2:S948,19,FALSE)="VAM",VLOOKUP(U842,Store_VAM!B2:N271,13, FALSE),VLOOKUP(U842,Store_SRP!B2:N103,13, FALSE)))</f>
      </c>
      <c r="AD842">
        <f>IF(IFERROR(AC842,TRUE)=TRUE, "-","OK")</f>
      </c>
      <c r="AE842">
        <f>IF(IFERROR(VLOOKUP(U842,Store_Showcase!B2:H134,{5}, FALSE), TRUE)=TRUE, IF(IFERROR(VLOOKUP(U842,Store_SRP!B2:H103,{5}, FALSE), TRUE)=TRUE,VLOOKUP(U842,Store_VAM!B2:H271,{5}, FALSE),VLOOKUP(U842,Store_SRP!B2:H103,{5}, FALSE)), VLOOKUP(U842,Store_Showcase!B2:H134,{5}, FALSE))</f>
      </c>
      <c r="AF842">
        <f>IF(IFERROR(VLOOKUP(U842,Store_Showcase!B2:H134,{6}, FALSE), TRUE)=TRUE, IF(IFERROR(VLOOKUP(U842,Store_SRP!B2:H103,{6}, FALSE), TRUE)=TRUE,VLOOKUP(U842,Store_VAM!B2:H271,{6}, FALSE),VLOOKUP(U842,Store_SRP!B2:H103,{6}, FALSE)), VLOOKUP(U842,Store_Showcase!B2:H134,{6}, FALSE))</f>
      </c>
      <c r="AG842">
        <f>VLOOKUP(D842,Sku_Consolidated!A2:R948,18,FALSE)</f>
      </c>
      <c r="AH842">
        <f>VLOOKUP(D842,Sku_Consolidated!A2:S948,19,FALSE)</f>
      </c>
      <c r="AI842">
        <f>VLOOKUP(D842,Sku_Consolidated!A2:T948,20,FALSE)</f>
      </c>
    </row>
    <row r="843" spans="1:35" x14ac:dyDescent="0.25">
      <c r="A843">
        <v>2024</v>
      </c>
      <c r="B843" t="s">
        <v>30</v>
      </c>
      <c r="C843" t="s">
        <v>31</v>
      </c>
      <c r="D843">
        <v>21921</v>
      </c>
      <c r="E843" t="s">
        <v>1154</v>
      </c>
      <c r="F843" s="12" t="s">
        <v>154</v>
      </c>
      <c r="G843" s="12" t="s">
        <v>154</v>
      </c>
      <c r="H843" t="s">
        <v>10</v>
      </c>
      <c r="I843" s="13" t="s">
        <v>1364</v>
      </c>
      <c r="J843" s="13">
        <f>IF(H843="EA", I843, 0)</f>
      </c>
      <c r="K843" s="13">
        <f>IF(H843="KG", I843, I843 * VLOOKUP(D843,Sku_Consolidated!A2:U948,21,FALSE))</f>
      </c>
      <c r="L843" s="14" t="s">
        <v>36</v>
      </c>
      <c r="M843">
        <v>86</v>
      </c>
      <c r="N843" s="14" t="s">
        <v>1610</v>
      </c>
      <c r="O843" s="14" t="s">
        <v>1611</v>
      </c>
      <c r="P843" s="14" t="s">
        <v>36</v>
      </c>
      <c r="Q843" s="14" t="s">
        <v>1611</v>
      </c>
      <c r="R843">
        <f>IF(IFERROR(VLOOKUP(U843,Store_Showcase!B2:H134,7, FALSE), TRUE)=TRUE, IF(IFERROR(VLOOKUP(U843,Store_SRP!B2:H103,7, FALSE), TRUE)=TRUE,VLOOKUP(U843,Store_VAM!B2:H271,7, FALSE),VLOOKUP(U843,Store_SRP!B2:H103,7, FALSE)), VLOOKUP(U843,Store_Showcase!B2:H134,7, FALSE))</f>
      </c>
      <c r="S843">
        <f>IF(IFERROR(VLOOKUP(U843,Store_Showcase!B2:K134,10, FALSE), TRUE)=TRUE, IF(IFERROR(VLOOKUP(U843,Store_SRP!B2:K103,10, FALSE), TRUE)=TRUE,VLOOKUP(U843,Store_VAM!B2:K271,10, FALSE),VLOOKUP(U843,Store_SRP!B2:K103,10, FALSE)), VLOOKUP(U843,Store_Showcase!B2:K134,10, FALSE))</f>
      </c>
      <c r="T843">
        <f>IF(VLOOKUP(D843,Sku_Consolidated!A2:S948,19,FALSE)="SHOWCASE", VLOOKUP(U843,Store_Showcase!B2:L134,11, FALSE), IF(VLOOKUP(D843,Sku_Consolidated!A2:S948,19,FALSE)="VAM",VLOOKUP(U843,Store_VAM!B2:L271,11, FALSE),VLOOKUP(U843,Store_SRP!B2:L103,11, FALSE)))</f>
      </c>
      <c r="U843" s="14">
        <v>2005</v>
      </c>
      <c r="V843">
        <f>IF(VLOOKUP(D843,Sku_Consolidated!A2:S948,19,FALSE)="SHOWCASE", VLOOKUP(U843,Store_Showcase!B2:C134,2, FALSE), IF(VLOOKUP(D843,Sku_Consolidated!A2:S948,19,FALSE)="VAM",VLOOKUP(U843,Store_VAM!B2:C271,2, FALSE),VLOOKUP(U843,Store_SRP!B2:C103,2, FALSE)))</f>
      </c>
      <c r="W843">
        <f>VLOOKUP(D843,Sku_Consolidated!A2:G948, 7, FALSE)</f>
      </c>
      <c r="X843">
        <f>VLOOKUP(D843,Sku_Consolidated!A2:K948, 11, FALSE)</f>
      </c>
      <c r="Y843">
        <f>VLOOKUP(D843,Sku_Consolidated!A2:H948, 8, FALSE)</f>
      </c>
      <c r="Z843">
        <f>VLOOKUP(D843,Sku_Consolidated!A2:I948, 9, FALSE)</f>
      </c>
      <c r="AA843" t="s">
        <v>41</v>
      </c>
      <c r="AB843">
        <f>VLOOKUP(D843,Sku_Consolidated!A2:E948, {5}, FALSE)</f>
      </c>
      <c r="AC843">
        <f>IF(VLOOKUP(D843,Sku_Consolidated!A2:S948,19,FALSE)="SHOWCASE", VLOOKUP(U843,Store_Showcase!B2:N134,13, FALSE), IF(VLOOKUP(D843,Sku_Consolidated!A2:S948,19,FALSE)="VAM",VLOOKUP(U843,Store_VAM!B2:N271,13, FALSE),VLOOKUP(U843,Store_SRP!B2:N103,13, FALSE)))</f>
      </c>
      <c r="AD843">
        <f>IF(IFERROR(AC843,TRUE)=TRUE, "-","OK")</f>
      </c>
      <c r="AE843">
        <f>IF(IFERROR(VLOOKUP(U843,Store_Showcase!B2:H134,{5}, FALSE), TRUE)=TRUE, IF(IFERROR(VLOOKUP(U843,Store_SRP!B2:H103,{5}, FALSE), TRUE)=TRUE,VLOOKUP(U843,Store_VAM!B2:H271,{5}, FALSE),VLOOKUP(U843,Store_SRP!B2:H103,{5}, FALSE)), VLOOKUP(U843,Store_Showcase!B2:H134,{5}, FALSE))</f>
      </c>
      <c r="AF843">
        <f>IF(IFERROR(VLOOKUP(U843,Store_Showcase!B2:H134,{6}, FALSE), TRUE)=TRUE, IF(IFERROR(VLOOKUP(U843,Store_SRP!B2:H103,{6}, FALSE), TRUE)=TRUE,VLOOKUP(U843,Store_VAM!B2:H271,{6}, FALSE),VLOOKUP(U843,Store_SRP!B2:H103,{6}, FALSE)), VLOOKUP(U843,Store_Showcase!B2:H134,{6}, FALSE))</f>
      </c>
      <c r="AG843">
        <f>VLOOKUP(D843,Sku_Consolidated!A2:R948,18,FALSE)</f>
      </c>
      <c r="AH843">
        <f>VLOOKUP(D843,Sku_Consolidated!A2:S948,19,FALSE)</f>
      </c>
      <c r="AI843">
        <f>VLOOKUP(D843,Sku_Consolidated!A2:T948,20,FALSE)</f>
      </c>
    </row>
    <row r="844" spans="1:35" x14ac:dyDescent="0.25">
      <c r="A844">
        <v>2024</v>
      </c>
      <c r="B844" t="s">
        <v>30</v>
      </c>
      <c r="C844" t="s">
        <v>31</v>
      </c>
      <c r="D844">
        <v>22836</v>
      </c>
      <c r="E844" t="s">
        <v>1446</v>
      </c>
      <c r="F844" s="12" t="s">
        <v>154</v>
      </c>
      <c r="G844" s="12" t="s">
        <v>154</v>
      </c>
      <c r="H844" t="s">
        <v>10</v>
      </c>
      <c r="I844" s="13" t="s">
        <v>687</v>
      </c>
      <c r="J844" s="13">
        <f>IF(H844="EA", I844, 0)</f>
      </c>
      <c r="K844" s="13">
        <f>IF(H844="KG", I844, I844 * VLOOKUP(D844,Sku_Consolidated!A2:U948,21,FALSE))</f>
      </c>
      <c r="L844" s="14" t="s">
        <v>36</v>
      </c>
      <c r="M844">
        <v>88</v>
      </c>
      <c r="N844" s="14" t="s">
        <v>1612</v>
      </c>
      <c r="O844" s="14" t="s">
        <v>1613</v>
      </c>
      <c r="P844" s="14" t="s">
        <v>36</v>
      </c>
      <c r="Q844" s="14" t="s">
        <v>1613</v>
      </c>
      <c r="R844">
        <f>IF(IFERROR(VLOOKUP(U844,Store_Showcase!B2:H134,7, FALSE), TRUE)=TRUE, IF(IFERROR(VLOOKUP(U844,Store_SRP!B2:H103,7, FALSE), TRUE)=TRUE,VLOOKUP(U844,Store_VAM!B2:H271,7, FALSE),VLOOKUP(U844,Store_SRP!B2:H103,7, FALSE)), VLOOKUP(U844,Store_Showcase!B2:H134,7, FALSE))</f>
      </c>
      <c r="S844">
        <f>IF(IFERROR(VLOOKUP(U844,Store_Showcase!B2:K134,10, FALSE), TRUE)=TRUE, IF(IFERROR(VLOOKUP(U844,Store_SRP!B2:K103,10, FALSE), TRUE)=TRUE,VLOOKUP(U844,Store_VAM!B2:K271,10, FALSE),VLOOKUP(U844,Store_SRP!B2:K103,10, FALSE)), VLOOKUP(U844,Store_Showcase!B2:K134,10, FALSE))</f>
      </c>
      <c r="T844">
        <f>IF(VLOOKUP(D844,Sku_Consolidated!A2:S948,19,FALSE)="SHOWCASE", VLOOKUP(U844,Store_Showcase!B2:L134,11, FALSE), IF(VLOOKUP(D844,Sku_Consolidated!A2:S948,19,FALSE)="VAM",VLOOKUP(U844,Store_VAM!B2:L271,11, FALSE),VLOOKUP(U844,Store_SRP!B2:L103,11, FALSE)))</f>
      </c>
      <c r="U844" s="14">
        <v>2005</v>
      </c>
      <c r="V844">
        <f>IF(VLOOKUP(D844,Sku_Consolidated!A2:S948,19,FALSE)="SHOWCASE", VLOOKUP(U844,Store_Showcase!B2:C134,2, FALSE), IF(VLOOKUP(D844,Sku_Consolidated!A2:S948,19,FALSE)="VAM",VLOOKUP(U844,Store_VAM!B2:C271,2, FALSE),VLOOKUP(U844,Store_SRP!B2:C103,2, FALSE)))</f>
      </c>
      <c r="W844">
        <f>VLOOKUP(D844,Sku_Consolidated!A2:G948, 7, FALSE)</f>
      </c>
      <c r="X844">
        <f>VLOOKUP(D844,Sku_Consolidated!A2:K948, 11, FALSE)</f>
      </c>
      <c r="Y844">
        <f>VLOOKUP(D844,Sku_Consolidated!A2:H948, 8, FALSE)</f>
      </c>
      <c r="Z844">
        <f>VLOOKUP(D844,Sku_Consolidated!A2:I948, 9, FALSE)</f>
      </c>
      <c r="AA844" t="s">
        <v>41</v>
      </c>
      <c r="AB844">
        <f>VLOOKUP(D844,Sku_Consolidated!A2:E948, {5}, FALSE)</f>
      </c>
      <c r="AC844">
        <f>IF(VLOOKUP(D844,Sku_Consolidated!A2:S948,19,FALSE)="SHOWCASE", VLOOKUP(U844,Store_Showcase!B2:N134,13, FALSE), IF(VLOOKUP(D844,Sku_Consolidated!A2:S948,19,FALSE)="VAM",VLOOKUP(U844,Store_VAM!B2:N271,13, FALSE),VLOOKUP(U844,Store_SRP!B2:N103,13, FALSE)))</f>
      </c>
      <c r="AD844">
        <f>IF(IFERROR(AC844,TRUE)=TRUE, "-","OK")</f>
      </c>
      <c r="AE844">
        <f>IF(IFERROR(VLOOKUP(U844,Store_Showcase!B2:H134,{5}, FALSE), TRUE)=TRUE, IF(IFERROR(VLOOKUP(U844,Store_SRP!B2:H103,{5}, FALSE), TRUE)=TRUE,VLOOKUP(U844,Store_VAM!B2:H271,{5}, FALSE),VLOOKUP(U844,Store_SRP!B2:H103,{5}, FALSE)), VLOOKUP(U844,Store_Showcase!B2:H134,{5}, FALSE))</f>
      </c>
      <c r="AF844">
        <f>IF(IFERROR(VLOOKUP(U844,Store_Showcase!B2:H134,{6}, FALSE), TRUE)=TRUE, IF(IFERROR(VLOOKUP(U844,Store_SRP!B2:H103,{6}, FALSE), TRUE)=TRUE,VLOOKUP(U844,Store_VAM!B2:H271,{6}, FALSE),VLOOKUP(U844,Store_SRP!B2:H103,{6}, FALSE)), VLOOKUP(U844,Store_Showcase!B2:H134,{6}, FALSE))</f>
      </c>
      <c r="AG844">
        <f>VLOOKUP(D844,Sku_Consolidated!A2:R948,18,FALSE)</f>
      </c>
      <c r="AH844">
        <f>VLOOKUP(D844,Sku_Consolidated!A2:S948,19,FALSE)</f>
      </c>
      <c r="AI844">
        <f>VLOOKUP(D844,Sku_Consolidated!A2:T948,20,FALSE)</f>
      </c>
    </row>
    <row r="845" spans="1:35" x14ac:dyDescent="0.25">
      <c r="A845">
        <v>2024</v>
      </c>
      <c r="B845" t="s">
        <v>30</v>
      </c>
      <c r="C845" t="s">
        <v>31</v>
      </c>
      <c r="D845">
        <v>22839</v>
      </c>
      <c r="E845" t="s">
        <v>1406</v>
      </c>
      <c r="F845" s="12" t="s">
        <v>154</v>
      </c>
      <c r="G845" s="12" t="s">
        <v>154</v>
      </c>
      <c r="H845" t="s">
        <v>10</v>
      </c>
      <c r="I845" s="13" t="s">
        <v>599</v>
      </c>
      <c r="J845" s="13">
        <f>IF(H845="EA", I845, 0)</f>
      </c>
      <c r="K845" s="13">
        <f>IF(H845="KG", I845, I845 * VLOOKUP(D845,Sku_Consolidated!A2:U948,21,FALSE))</f>
      </c>
      <c r="L845" s="14" t="s">
        <v>36</v>
      </c>
      <c r="M845">
        <v>88</v>
      </c>
      <c r="N845" s="14" t="s">
        <v>1614</v>
      </c>
      <c r="O845" s="14" t="s">
        <v>1615</v>
      </c>
      <c r="P845" s="14" t="s">
        <v>36</v>
      </c>
      <c r="Q845" s="14" t="s">
        <v>1615</v>
      </c>
      <c r="R845">
        <f>IF(IFERROR(VLOOKUP(U845,Store_Showcase!B2:H134,7, FALSE), TRUE)=TRUE, IF(IFERROR(VLOOKUP(U845,Store_SRP!B2:H103,7, FALSE), TRUE)=TRUE,VLOOKUP(U845,Store_VAM!B2:H271,7, FALSE),VLOOKUP(U845,Store_SRP!B2:H103,7, FALSE)), VLOOKUP(U845,Store_Showcase!B2:H134,7, FALSE))</f>
      </c>
      <c r="S845">
        <f>IF(IFERROR(VLOOKUP(U845,Store_Showcase!B2:K134,10, FALSE), TRUE)=TRUE, IF(IFERROR(VLOOKUP(U845,Store_SRP!B2:K103,10, FALSE), TRUE)=TRUE,VLOOKUP(U845,Store_VAM!B2:K271,10, FALSE),VLOOKUP(U845,Store_SRP!B2:K103,10, FALSE)), VLOOKUP(U845,Store_Showcase!B2:K134,10, FALSE))</f>
      </c>
      <c r="T845">
        <f>IF(VLOOKUP(D845,Sku_Consolidated!A2:S948,19,FALSE)="SHOWCASE", VLOOKUP(U845,Store_Showcase!B2:L134,11, FALSE), IF(VLOOKUP(D845,Sku_Consolidated!A2:S948,19,FALSE)="VAM",VLOOKUP(U845,Store_VAM!B2:L271,11, FALSE),VLOOKUP(U845,Store_SRP!B2:L103,11, FALSE)))</f>
      </c>
      <c r="U845" s="14">
        <v>2005</v>
      </c>
      <c r="V845">
        <f>IF(VLOOKUP(D845,Sku_Consolidated!A2:S948,19,FALSE)="SHOWCASE", VLOOKUP(U845,Store_Showcase!B2:C134,2, FALSE), IF(VLOOKUP(D845,Sku_Consolidated!A2:S948,19,FALSE)="VAM",VLOOKUP(U845,Store_VAM!B2:C271,2, FALSE),VLOOKUP(U845,Store_SRP!B2:C103,2, FALSE)))</f>
      </c>
      <c r="W845">
        <f>VLOOKUP(D845,Sku_Consolidated!A2:G948, 7, FALSE)</f>
      </c>
      <c r="X845">
        <f>VLOOKUP(D845,Sku_Consolidated!A2:K948, 11, FALSE)</f>
      </c>
      <c r="Y845">
        <f>VLOOKUP(D845,Sku_Consolidated!A2:H948, 8, FALSE)</f>
      </c>
      <c r="Z845">
        <f>VLOOKUP(D845,Sku_Consolidated!A2:I948, 9, FALSE)</f>
      </c>
      <c r="AA845" t="s">
        <v>41</v>
      </c>
      <c r="AB845">
        <f>VLOOKUP(D845,Sku_Consolidated!A2:E948, {5}, FALSE)</f>
      </c>
      <c r="AC845">
        <f>IF(VLOOKUP(D845,Sku_Consolidated!A2:S948,19,FALSE)="SHOWCASE", VLOOKUP(U845,Store_Showcase!B2:N134,13, FALSE), IF(VLOOKUP(D845,Sku_Consolidated!A2:S948,19,FALSE)="VAM",VLOOKUP(U845,Store_VAM!B2:N271,13, FALSE),VLOOKUP(U845,Store_SRP!B2:N103,13, FALSE)))</f>
      </c>
      <c r="AD845">
        <f>IF(IFERROR(AC845,TRUE)=TRUE, "-","OK")</f>
      </c>
      <c r="AE845">
        <f>IF(IFERROR(VLOOKUP(U845,Store_Showcase!B2:H134,{5}, FALSE), TRUE)=TRUE, IF(IFERROR(VLOOKUP(U845,Store_SRP!B2:H103,{5}, FALSE), TRUE)=TRUE,VLOOKUP(U845,Store_VAM!B2:H271,{5}, FALSE),VLOOKUP(U845,Store_SRP!B2:H103,{5}, FALSE)), VLOOKUP(U845,Store_Showcase!B2:H134,{5}, FALSE))</f>
      </c>
      <c r="AF845">
        <f>IF(IFERROR(VLOOKUP(U845,Store_Showcase!B2:H134,{6}, FALSE), TRUE)=TRUE, IF(IFERROR(VLOOKUP(U845,Store_SRP!B2:H103,{6}, FALSE), TRUE)=TRUE,VLOOKUP(U845,Store_VAM!B2:H271,{6}, FALSE),VLOOKUP(U845,Store_SRP!B2:H103,{6}, FALSE)), VLOOKUP(U845,Store_Showcase!B2:H134,{6}, FALSE))</f>
      </c>
      <c r="AG845">
        <f>VLOOKUP(D845,Sku_Consolidated!A2:R948,18,FALSE)</f>
      </c>
      <c r="AH845">
        <f>VLOOKUP(D845,Sku_Consolidated!A2:S948,19,FALSE)</f>
      </c>
      <c r="AI845">
        <f>VLOOKUP(D845,Sku_Consolidated!A2:T948,20,FALSE)</f>
      </c>
    </row>
    <row r="846" spans="1:35" x14ac:dyDescent="0.25">
      <c r="A846">
        <v>2024</v>
      </c>
      <c r="B846" t="s">
        <v>30</v>
      </c>
      <c r="C846" t="s">
        <v>31</v>
      </c>
      <c r="D846">
        <v>21832</v>
      </c>
      <c r="E846" t="s">
        <v>264</v>
      </c>
      <c r="F846" s="12" t="s">
        <v>128</v>
      </c>
      <c r="G846" s="12" t="s">
        <v>128</v>
      </c>
      <c r="H846" t="s">
        <v>10</v>
      </c>
      <c r="I846" s="13" t="s">
        <v>406</v>
      </c>
      <c r="J846" s="13">
        <f>IF(H846="EA", I846, 0)</f>
      </c>
      <c r="K846" s="13">
        <f>IF(H846="KG", I846, I846 * VLOOKUP(D846,Sku_Consolidated!A2:U948,21,FALSE))</f>
      </c>
      <c r="L846" s="14" t="s">
        <v>36</v>
      </c>
      <c r="M846">
        <v>88</v>
      </c>
      <c r="N846" s="14" t="s">
        <v>1616</v>
      </c>
      <c r="O846" s="14" t="s">
        <v>1617</v>
      </c>
      <c r="P846" s="14" t="s">
        <v>36</v>
      </c>
      <c r="Q846" s="14" t="s">
        <v>1617</v>
      </c>
      <c r="R846">
        <f>IF(IFERROR(VLOOKUP(U846,Store_Showcase!B2:H134,7, FALSE), TRUE)=TRUE, IF(IFERROR(VLOOKUP(U846,Store_SRP!B2:H103,7, FALSE), TRUE)=TRUE,VLOOKUP(U846,Store_VAM!B2:H271,7, FALSE),VLOOKUP(U846,Store_SRP!B2:H103,7, FALSE)), VLOOKUP(U846,Store_Showcase!B2:H134,7, FALSE))</f>
      </c>
      <c r="S846">
        <f>IF(IFERROR(VLOOKUP(U846,Store_Showcase!B2:K134,10, FALSE), TRUE)=TRUE, IF(IFERROR(VLOOKUP(U846,Store_SRP!B2:K103,10, FALSE), TRUE)=TRUE,VLOOKUP(U846,Store_VAM!B2:K271,10, FALSE),VLOOKUP(U846,Store_SRP!B2:K103,10, FALSE)), VLOOKUP(U846,Store_Showcase!B2:K134,10, FALSE))</f>
      </c>
      <c r="T846">
        <f>IF(VLOOKUP(D846,Sku_Consolidated!A2:S948,19,FALSE)="SHOWCASE", VLOOKUP(U846,Store_Showcase!B2:L134,11, FALSE), IF(VLOOKUP(D846,Sku_Consolidated!A2:S948,19,FALSE)="VAM",VLOOKUP(U846,Store_VAM!B2:L271,11, FALSE),VLOOKUP(U846,Store_SRP!B2:L103,11, FALSE)))</f>
      </c>
      <c r="U846" s="14">
        <v>2005</v>
      </c>
      <c r="V846">
        <f>IF(VLOOKUP(D846,Sku_Consolidated!A2:S948,19,FALSE)="SHOWCASE", VLOOKUP(U846,Store_Showcase!B2:C134,2, FALSE), IF(VLOOKUP(D846,Sku_Consolidated!A2:S948,19,FALSE)="VAM",VLOOKUP(U846,Store_VAM!B2:C271,2, FALSE),VLOOKUP(U846,Store_SRP!B2:C103,2, FALSE)))</f>
      </c>
      <c r="W846">
        <f>VLOOKUP(D846,Sku_Consolidated!A2:G948, 7, FALSE)</f>
      </c>
      <c r="X846">
        <f>VLOOKUP(D846,Sku_Consolidated!A2:K948, 11, FALSE)</f>
      </c>
      <c r="Y846">
        <f>VLOOKUP(D846,Sku_Consolidated!A2:H948, 8, FALSE)</f>
      </c>
      <c r="Z846">
        <f>VLOOKUP(D846,Sku_Consolidated!A2:I948, 9, FALSE)</f>
      </c>
      <c r="AA846" t="s">
        <v>41</v>
      </c>
      <c r="AB846">
        <f>VLOOKUP(D846,Sku_Consolidated!A2:E948, {5}, FALSE)</f>
      </c>
      <c r="AC846">
        <f>IF(VLOOKUP(D846,Sku_Consolidated!A2:S948,19,FALSE)="SHOWCASE", VLOOKUP(U846,Store_Showcase!B2:N134,13, FALSE), IF(VLOOKUP(D846,Sku_Consolidated!A2:S948,19,FALSE)="VAM",VLOOKUP(U846,Store_VAM!B2:N271,13, FALSE),VLOOKUP(U846,Store_SRP!B2:N103,13, FALSE)))</f>
      </c>
      <c r="AD846">
        <f>IF(IFERROR(AC846,TRUE)=TRUE, "-","OK")</f>
      </c>
      <c r="AE846">
        <f>IF(IFERROR(VLOOKUP(U846,Store_Showcase!B2:H134,{5}, FALSE), TRUE)=TRUE, IF(IFERROR(VLOOKUP(U846,Store_SRP!B2:H103,{5}, FALSE), TRUE)=TRUE,VLOOKUP(U846,Store_VAM!B2:H271,{5}, FALSE),VLOOKUP(U846,Store_SRP!B2:H103,{5}, FALSE)), VLOOKUP(U846,Store_Showcase!B2:H134,{5}, FALSE))</f>
      </c>
      <c r="AF846">
        <f>IF(IFERROR(VLOOKUP(U846,Store_Showcase!B2:H134,{6}, FALSE), TRUE)=TRUE, IF(IFERROR(VLOOKUP(U846,Store_SRP!B2:H103,{6}, FALSE), TRUE)=TRUE,VLOOKUP(U846,Store_VAM!B2:H271,{6}, FALSE),VLOOKUP(U846,Store_SRP!B2:H103,{6}, FALSE)), VLOOKUP(U846,Store_Showcase!B2:H134,{6}, FALSE))</f>
      </c>
      <c r="AG846">
        <f>VLOOKUP(D846,Sku_Consolidated!A2:R948,18,FALSE)</f>
      </c>
      <c r="AH846">
        <f>VLOOKUP(D846,Sku_Consolidated!A2:S948,19,FALSE)</f>
      </c>
      <c r="AI846">
        <f>VLOOKUP(D846,Sku_Consolidated!A2:T948,20,FALSE)</f>
      </c>
    </row>
    <row r="847" spans="1:35" x14ac:dyDescent="0.25">
      <c r="A847">
        <v>2024</v>
      </c>
      <c r="B847" t="s">
        <v>30</v>
      </c>
      <c r="C847" t="s">
        <v>31</v>
      </c>
      <c r="D847">
        <v>21834</v>
      </c>
      <c r="E847" t="s">
        <v>216</v>
      </c>
      <c r="F847" s="12" t="s">
        <v>128</v>
      </c>
      <c r="G847" s="12" t="s">
        <v>128</v>
      </c>
      <c r="H847" t="s">
        <v>10</v>
      </c>
      <c r="I847" s="13" t="s">
        <v>322</v>
      </c>
      <c r="J847" s="13">
        <f>IF(H847="EA", I847, 0)</f>
      </c>
      <c r="K847" s="13">
        <f>IF(H847="KG", I847, I847 * VLOOKUP(D847,Sku_Consolidated!A2:U948,21,FALSE))</f>
      </c>
      <c r="L847" s="14" t="s">
        <v>36</v>
      </c>
      <c r="M847">
        <v>88</v>
      </c>
      <c r="N847" s="14" t="s">
        <v>1618</v>
      </c>
      <c r="O847" s="14" t="s">
        <v>1619</v>
      </c>
      <c r="P847" s="14" t="s">
        <v>36</v>
      </c>
      <c r="Q847" s="14" t="s">
        <v>1619</v>
      </c>
      <c r="R847">
        <f>IF(IFERROR(VLOOKUP(U847,Store_Showcase!B2:H134,7, FALSE), TRUE)=TRUE, IF(IFERROR(VLOOKUP(U847,Store_SRP!B2:H103,7, FALSE), TRUE)=TRUE,VLOOKUP(U847,Store_VAM!B2:H271,7, FALSE),VLOOKUP(U847,Store_SRP!B2:H103,7, FALSE)), VLOOKUP(U847,Store_Showcase!B2:H134,7, FALSE))</f>
      </c>
      <c r="S847">
        <f>IF(IFERROR(VLOOKUP(U847,Store_Showcase!B2:K134,10, FALSE), TRUE)=TRUE, IF(IFERROR(VLOOKUP(U847,Store_SRP!B2:K103,10, FALSE), TRUE)=TRUE,VLOOKUP(U847,Store_VAM!B2:K271,10, FALSE),VLOOKUP(U847,Store_SRP!B2:K103,10, FALSE)), VLOOKUP(U847,Store_Showcase!B2:K134,10, FALSE))</f>
      </c>
      <c r="T847">
        <f>IF(VLOOKUP(D847,Sku_Consolidated!A2:S948,19,FALSE)="SHOWCASE", VLOOKUP(U847,Store_Showcase!B2:L134,11, FALSE), IF(VLOOKUP(D847,Sku_Consolidated!A2:S948,19,FALSE)="VAM",VLOOKUP(U847,Store_VAM!B2:L271,11, FALSE),VLOOKUP(U847,Store_SRP!B2:L103,11, FALSE)))</f>
      </c>
      <c r="U847" s="14">
        <v>2005</v>
      </c>
      <c r="V847">
        <f>IF(VLOOKUP(D847,Sku_Consolidated!A2:S948,19,FALSE)="SHOWCASE", VLOOKUP(U847,Store_Showcase!B2:C134,2, FALSE), IF(VLOOKUP(D847,Sku_Consolidated!A2:S948,19,FALSE)="VAM",VLOOKUP(U847,Store_VAM!B2:C271,2, FALSE),VLOOKUP(U847,Store_SRP!B2:C103,2, FALSE)))</f>
      </c>
      <c r="W847">
        <f>VLOOKUP(D847,Sku_Consolidated!A2:G948, 7, FALSE)</f>
      </c>
      <c r="X847">
        <f>VLOOKUP(D847,Sku_Consolidated!A2:K948, 11, FALSE)</f>
      </c>
      <c r="Y847">
        <f>VLOOKUP(D847,Sku_Consolidated!A2:H948, 8, FALSE)</f>
      </c>
      <c r="Z847">
        <f>VLOOKUP(D847,Sku_Consolidated!A2:I948, 9, FALSE)</f>
      </c>
      <c r="AA847" t="s">
        <v>41</v>
      </c>
      <c r="AB847">
        <f>VLOOKUP(D847,Sku_Consolidated!A2:E948, {5}, FALSE)</f>
      </c>
      <c r="AC847">
        <f>IF(VLOOKUP(D847,Sku_Consolidated!A2:S948,19,FALSE)="SHOWCASE", VLOOKUP(U847,Store_Showcase!B2:N134,13, FALSE), IF(VLOOKUP(D847,Sku_Consolidated!A2:S948,19,FALSE)="VAM",VLOOKUP(U847,Store_VAM!B2:N271,13, FALSE),VLOOKUP(U847,Store_SRP!B2:N103,13, FALSE)))</f>
      </c>
      <c r="AD847">
        <f>IF(IFERROR(AC847,TRUE)=TRUE, "-","OK")</f>
      </c>
      <c r="AE847">
        <f>IF(IFERROR(VLOOKUP(U847,Store_Showcase!B2:H134,{5}, FALSE), TRUE)=TRUE, IF(IFERROR(VLOOKUP(U847,Store_SRP!B2:H103,{5}, FALSE), TRUE)=TRUE,VLOOKUP(U847,Store_VAM!B2:H271,{5}, FALSE),VLOOKUP(U847,Store_SRP!B2:H103,{5}, FALSE)), VLOOKUP(U847,Store_Showcase!B2:H134,{5}, FALSE))</f>
      </c>
      <c r="AF847">
        <f>IF(IFERROR(VLOOKUP(U847,Store_Showcase!B2:H134,{6}, FALSE), TRUE)=TRUE, IF(IFERROR(VLOOKUP(U847,Store_SRP!B2:H103,{6}, FALSE), TRUE)=TRUE,VLOOKUP(U847,Store_VAM!B2:H271,{6}, FALSE),VLOOKUP(U847,Store_SRP!B2:H103,{6}, FALSE)), VLOOKUP(U847,Store_Showcase!B2:H134,{6}, FALSE))</f>
      </c>
      <c r="AG847">
        <f>VLOOKUP(D847,Sku_Consolidated!A2:R948,18,FALSE)</f>
      </c>
      <c r="AH847">
        <f>VLOOKUP(D847,Sku_Consolidated!A2:S948,19,FALSE)</f>
      </c>
      <c r="AI847">
        <f>VLOOKUP(D847,Sku_Consolidated!A2:T948,20,FALSE)</f>
      </c>
    </row>
    <row r="848" spans="1:35" x14ac:dyDescent="0.25">
      <c r="A848">
        <v>2024</v>
      </c>
      <c r="B848" t="s">
        <v>30</v>
      </c>
      <c r="C848" t="s">
        <v>31</v>
      </c>
      <c r="D848">
        <v>21837</v>
      </c>
      <c r="E848" t="s">
        <v>271</v>
      </c>
      <c r="F848" s="12" t="s">
        <v>128</v>
      </c>
      <c r="G848" s="12" t="s">
        <v>128</v>
      </c>
      <c r="H848" t="s">
        <v>10</v>
      </c>
      <c r="I848" s="13" t="s">
        <v>1620</v>
      </c>
      <c r="J848" s="13">
        <f>IF(H848="EA", I848, 0)</f>
      </c>
      <c r="K848" s="13">
        <f>IF(H848="KG", I848, I848 * VLOOKUP(D848,Sku_Consolidated!A2:U948,21,FALSE))</f>
      </c>
      <c r="L848" s="14" t="s">
        <v>36</v>
      </c>
      <c r="M848">
        <v>88</v>
      </c>
      <c r="N848" s="14" t="s">
        <v>1621</v>
      </c>
      <c r="O848" s="14" t="s">
        <v>1622</v>
      </c>
      <c r="P848" s="14" t="s">
        <v>36</v>
      </c>
      <c r="Q848" s="14" t="s">
        <v>1622</v>
      </c>
      <c r="R848">
        <f>IF(IFERROR(VLOOKUP(U848,Store_Showcase!B2:H134,7, FALSE), TRUE)=TRUE, IF(IFERROR(VLOOKUP(U848,Store_SRP!B2:H103,7, FALSE), TRUE)=TRUE,VLOOKUP(U848,Store_VAM!B2:H271,7, FALSE),VLOOKUP(U848,Store_SRP!B2:H103,7, FALSE)), VLOOKUP(U848,Store_Showcase!B2:H134,7, FALSE))</f>
      </c>
      <c r="S848">
        <f>IF(IFERROR(VLOOKUP(U848,Store_Showcase!B2:K134,10, FALSE), TRUE)=TRUE, IF(IFERROR(VLOOKUP(U848,Store_SRP!B2:K103,10, FALSE), TRUE)=TRUE,VLOOKUP(U848,Store_VAM!B2:K271,10, FALSE),VLOOKUP(U848,Store_SRP!B2:K103,10, FALSE)), VLOOKUP(U848,Store_Showcase!B2:K134,10, FALSE))</f>
      </c>
      <c r="T848">
        <f>IF(VLOOKUP(D848,Sku_Consolidated!A2:S948,19,FALSE)="SHOWCASE", VLOOKUP(U848,Store_Showcase!B2:L134,11, FALSE), IF(VLOOKUP(D848,Sku_Consolidated!A2:S948,19,FALSE)="VAM",VLOOKUP(U848,Store_VAM!B2:L271,11, FALSE),VLOOKUP(U848,Store_SRP!B2:L103,11, FALSE)))</f>
      </c>
      <c r="U848" s="14">
        <v>2005</v>
      </c>
      <c r="V848">
        <f>IF(VLOOKUP(D848,Sku_Consolidated!A2:S948,19,FALSE)="SHOWCASE", VLOOKUP(U848,Store_Showcase!B2:C134,2, FALSE), IF(VLOOKUP(D848,Sku_Consolidated!A2:S948,19,FALSE)="VAM",VLOOKUP(U848,Store_VAM!B2:C271,2, FALSE),VLOOKUP(U848,Store_SRP!B2:C103,2, FALSE)))</f>
      </c>
      <c r="W848">
        <f>VLOOKUP(D848,Sku_Consolidated!A2:G948, 7, FALSE)</f>
      </c>
      <c r="X848">
        <f>VLOOKUP(D848,Sku_Consolidated!A2:K948, 11, FALSE)</f>
      </c>
      <c r="Y848">
        <f>VLOOKUP(D848,Sku_Consolidated!A2:H948, 8, FALSE)</f>
      </c>
      <c r="Z848">
        <f>VLOOKUP(D848,Sku_Consolidated!A2:I948, 9, FALSE)</f>
      </c>
      <c r="AA848" t="s">
        <v>41</v>
      </c>
      <c r="AB848">
        <f>VLOOKUP(D848,Sku_Consolidated!A2:E948, {5}, FALSE)</f>
      </c>
      <c r="AC848">
        <f>IF(VLOOKUP(D848,Sku_Consolidated!A2:S948,19,FALSE)="SHOWCASE", VLOOKUP(U848,Store_Showcase!B2:N134,13, FALSE), IF(VLOOKUP(D848,Sku_Consolidated!A2:S948,19,FALSE)="VAM",VLOOKUP(U848,Store_VAM!B2:N271,13, FALSE),VLOOKUP(U848,Store_SRP!B2:N103,13, FALSE)))</f>
      </c>
      <c r="AD848">
        <f>IF(IFERROR(AC848,TRUE)=TRUE, "-","OK")</f>
      </c>
      <c r="AE848">
        <f>IF(IFERROR(VLOOKUP(U848,Store_Showcase!B2:H134,{5}, FALSE), TRUE)=TRUE, IF(IFERROR(VLOOKUP(U848,Store_SRP!B2:H103,{5}, FALSE), TRUE)=TRUE,VLOOKUP(U848,Store_VAM!B2:H271,{5}, FALSE),VLOOKUP(U848,Store_SRP!B2:H103,{5}, FALSE)), VLOOKUP(U848,Store_Showcase!B2:H134,{5}, FALSE))</f>
      </c>
      <c r="AF848">
        <f>IF(IFERROR(VLOOKUP(U848,Store_Showcase!B2:H134,{6}, FALSE), TRUE)=TRUE, IF(IFERROR(VLOOKUP(U848,Store_SRP!B2:H103,{6}, FALSE), TRUE)=TRUE,VLOOKUP(U848,Store_VAM!B2:H271,{6}, FALSE),VLOOKUP(U848,Store_SRP!B2:H103,{6}, FALSE)), VLOOKUP(U848,Store_Showcase!B2:H134,{6}, FALSE))</f>
      </c>
      <c r="AG848">
        <f>VLOOKUP(D848,Sku_Consolidated!A2:R948,18,FALSE)</f>
      </c>
      <c r="AH848">
        <f>VLOOKUP(D848,Sku_Consolidated!A2:S948,19,FALSE)</f>
      </c>
      <c r="AI848">
        <f>VLOOKUP(D848,Sku_Consolidated!A2:T948,20,FALSE)</f>
      </c>
    </row>
    <row r="849" spans="1:35" x14ac:dyDescent="0.25">
      <c r="A849">
        <v>2024</v>
      </c>
      <c r="B849" t="s">
        <v>30</v>
      </c>
      <c r="C849" t="s">
        <v>31</v>
      </c>
      <c r="D849">
        <v>21838</v>
      </c>
      <c r="E849" t="s">
        <v>275</v>
      </c>
      <c r="F849" s="12" t="s">
        <v>128</v>
      </c>
      <c r="G849" s="12" t="s">
        <v>128</v>
      </c>
      <c r="H849" t="s">
        <v>10</v>
      </c>
      <c r="I849" s="13" t="s">
        <v>938</v>
      </c>
      <c r="J849" s="13">
        <f>IF(H849="EA", I849, 0)</f>
      </c>
      <c r="K849" s="13">
        <f>IF(H849="KG", I849, I849 * VLOOKUP(D849,Sku_Consolidated!A2:U948,21,FALSE))</f>
      </c>
      <c r="L849" s="14" t="s">
        <v>36</v>
      </c>
      <c r="M849">
        <v>88</v>
      </c>
      <c r="N849" s="14" t="s">
        <v>1623</v>
      </c>
      <c r="O849" s="14" t="s">
        <v>1624</v>
      </c>
      <c r="P849" s="14" t="s">
        <v>36</v>
      </c>
      <c r="Q849" s="14" t="s">
        <v>1624</v>
      </c>
      <c r="R849">
        <f>IF(IFERROR(VLOOKUP(U849,Store_Showcase!B2:H134,7, FALSE), TRUE)=TRUE, IF(IFERROR(VLOOKUP(U849,Store_SRP!B2:H103,7, FALSE), TRUE)=TRUE,VLOOKUP(U849,Store_VAM!B2:H271,7, FALSE),VLOOKUP(U849,Store_SRP!B2:H103,7, FALSE)), VLOOKUP(U849,Store_Showcase!B2:H134,7, FALSE))</f>
      </c>
      <c r="S849">
        <f>IF(IFERROR(VLOOKUP(U849,Store_Showcase!B2:K134,10, FALSE), TRUE)=TRUE, IF(IFERROR(VLOOKUP(U849,Store_SRP!B2:K103,10, FALSE), TRUE)=TRUE,VLOOKUP(U849,Store_VAM!B2:K271,10, FALSE),VLOOKUP(U849,Store_SRP!B2:K103,10, FALSE)), VLOOKUP(U849,Store_Showcase!B2:K134,10, FALSE))</f>
      </c>
      <c r="T849">
        <f>IF(VLOOKUP(D849,Sku_Consolidated!A2:S948,19,FALSE)="SHOWCASE", VLOOKUP(U849,Store_Showcase!B2:L134,11, FALSE), IF(VLOOKUP(D849,Sku_Consolidated!A2:S948,19,FALSE)="VAM",VLOOKUP(U849,Store_VAM!B2:L271,11, FALSE),VLOOKUP(U849,Store_SRP!B2:L103,11, FALSE)))</f>
      </c>
      <c r="U849" s="14">
        <v>2005</v>
      </c>
      <c r="V849">
        <f>IF(VLOOKUP(D849,Sku_Consolidated!A2:S948,19,FALSE)="SHOWCASE", VLOOKUP(U849,Store_Showcase!B2:C134,2, FALSE), IF(VLOOKUP(D849,Sku_Consolidated!A2:S948,19,FALSE)="VAM",VLOOKUP(U849,Store_VAM!B2:C271,2, FALSE),VLOOKUP(U849,Store_SRP!B2:C103,2, FALSE)))</f>
      </c>
      <c r="W849">
        <f>VLOOKUP(D849,Sku_Consolidated!A2:G948, 7, FALSE)</f>
      </c>
      <c r="X849">
        <f>VLOOKUP(D849,Sku_Consolidated!A2:K948, 11, FALSE)</f>
      </c>
      <c r="Y849">
        <f>VLOOKUP(D849,Sku_Consolidated!A2:H948, 8, FALSE)</f>
      </c>
      <c r="Z849">
        <f>VLOOKUP(D849,Sku_Consolidated!A2:I948, 9, FALSE)</f>
      </c>
      <c r="AA849" t="s">
        <v>41</v>
      </c>
      <c r="AB849">
        <f>VLOOKUP(D849,Sku_Consolidated!A2:E948, {5}, FALSE)</f>
      </c>
      <c r="AC849">
        <f>IF(VLOOKUP(D849,Sku_Consolidated!A2:S948,19,FALSE)="SHOWCASE", VLOOKUP(U849,Store_Showcase!B2:N134,13, FALSE), IF(VLOOKUP(D849,Sku_Consolidated!A2:S948,19,FALSE)="VAM",VLOOKUP(U849,Store_VAM!B2:N271,13, FALSE),VLOOKUP(U849,Store_SRP!B2:N103,13, FALSE)))</f>
      </c>
      <c r="AD849">
        <f>IF(IFERROR(AC849,TRUE)=TRUE, "-","OK")</f>
      </c>
      <c r="AE849">
        <f>IF(IFERROR(VLOOKUP(U849,Store_Showcase!B2:H134,{5}, FALSE), TRUE)=TRUE, IF(IFERROR(VLOOKUP(U849,Store_SRP!B2:H103,{5}, FALSE), TRUE)=TRUE,VLOOKUP(U849,Store_VAM!B2:H271,{5}, FALSE),VLOOKUP(U849,Store_SRP!B2:H103,{5}, FALSE)), VLOOKUP(U849,Store_Showcase!B2:H134,{5}, FALSE))</f>
      </c>
      <c r="AF849">
        <f>IF(IFERROR(VLOOKUP(U849,Store_Showcase!B2:H134,{6}, FALSE), TRUE)=TRUE, IF(IFERROR(VLOOKUP(U849,Store_SRP!B2:H103,{6}, FALSE), TRUE)=TRUE,VLOOKUP(U849,Store_VAM!B2:H271,{6}, FALSE),VLOOKUP(U849,Store_SRP!B2:H103,{6}, FALSE)), VLOOKUP(U849,Store_Showcase!B2:H134,{6}, FALSE))</f>
      </c>
      <c r="AG849">
        <f>VLOOKUP(D849,Sku_Consolidated!A2:R948,18,FALSE)</f>
      </c>
      <c r="AH849">
        <f>VLOOKUP(D849,Sku_Consolidated!A2:S948,19,FALSE)</f>
      </c>
      <c r="AI849">
        <f>VLOOKUP(D849,Sku_Consolidated!A2:T948,20,FALSE)</f>
      </c>
    </row>
    <row r="850" spans="1:35" x14ac:dyDescent="0.25">
      <c r="A850">
        <v>2024</v>
      </c>
      <c r="B850" t="s">
        <v>30</v>
      </c>
      <c r="C850" t="s">
        <v>31</v>
      </c>
      <c r="D850">
        <v>21839</v>
      </c>
      <c r="E850" t="s">
        <v>220</v>
      </c>
      <c r="F850" s="12" t="s">
        <v>128</v>
      </c>
      <c r="G850" s="12" t="s">
        <v>128</v>
      </c>
      <c r="H850" t="s">
        <v>10</v>
      </c>
      <c r="I850" s="13" t="s">
        <v>1478</v>
      </c>
      <c r="J850" s="13">
        <f>IF(H850="EA", I850, 0)</f>
      </c>
      <c r="K850" s="13">
        <f>IF(H850="KG", I850, I850 * VLOOKUP(D850,Sku_Consolidated!A2:U948,21,FALSE))</f>
      </c>
      <c r="L850" s="14" t="s">
        <v>36</v>
      </c>
      <c r="M850">
        <v>88</v>
      </c>
      <c r="N850" s="14" t="s">
        <v>1625</v>
      </c>
      <c r="O850" s="14" t="s">
        <v>1626</v>
      </c>
      <c r="P850" s="14" t="s">
        <v>36</v>
      </c>
      <c r="Q850" s="14" t="s">
        <v>1626</v>
      </c>
      <c r="R850">
        <f>IF(IFERROR(VLOOKUP(U850,Store_Showcase!B2:H134,7, FALSE), TRUE)=TRUE, IF(IFERROR(VLOOKUP(U850,Store_SRP!B2:H103,7, FALSE), TRUE)=TRUE,VLOOKUP(U850,Store_VAM!B2:H271,7, FALSE),VLOOKUP(U850,Store_SRP!B2:H103,7, FALSE)), VLOOKUP(U850,Store_Showcase!B2:H134,7, FALSE))</f>
      </c>
      <c r="S850">
        <f>IF(IFERROR(VLOOKUP(U850,Store_Showcase!B2:K134,10, FALSE), TRUE)=TRUE, IF(IFERROR(VLOOKUP(U850,Store_SRP!B2:K103,10, FALSE), TRUE)=TRUE,VLOOKUP(U850,Store_VAM!B2:K271,10, FALSE),VLOOKUP(U850,Store_SRP!B2:K103,10, FALSE)), VLOOKUP(U850,Store_Showcase!B2:K134,10, FALSE))</f>
      </c>
      <c r="T850">
        <f>IF(VLOOKUP(D850,Sku_Consolidated!A2:S948,19,FALSE)="SHOWCASE", VLOOKUP(U850,Store_Showcase!B2:L134,11, FALSE), IF(VLOOKUP(D850,Sku_Consolidated!A2:S948,19,FALSE)="VAM",VLOOKUP(U850,Store_VAM!B2:L271,11, FALSE),VLOOKUP(U850,Store_SRP!B2:L103,11, FALSE)))</f>
      </c>
      <c r="U850" s="14">
        <v>2005</v>
      </c>
      <c r="V850">
        <f>IF(VLOOKUP(D850,Sku_Consolidated!A2:S948,19,FALSE)="SHOWCASE", VLOOKUP(U850,Store_Showcase!B2:C134,2, FALSE), IF(VLOOKUP(D850,Sku_Consolidated!A2:S948,19,FALSE)="VAM",VLOOKUP(U850,Store_VAM!B2:C271,2, FALSE),VLOOKUP(U850,Store_SRP!B2:C103,2, FALSE)))</f>
      </c>
      <c r="W850">
        <f>VLOOKUP(D850,Sku_Consolidated!A2:G948, 7, FALSE)</f>
      </c>
      <c r="X850">
        <f>VLOOKUP(D850,Sku_Consolidated!A2:K948, 11, FALSE)</f>
      </c>
      <c r="Y850">
        <f>VLOOKUP(D850,Sku_Consolidated!A2:H948, 8, FALSE)</f>
      </c>
      <c r="Z850">
        <f>VLOOKUP(D850,Sku_Consolidated!A2:I948, 9, FALSE)</f>
      </c>
      <c r="AA850" t="s">
        <v>41</v>
      </c>
      <c r="AB850">
        <f>VLOOKUP(D850,Sku_Consolidated!A2:E948, {5}, FALSE)</f>
      </c>
      <c r="AC850">
        <f>IF(VLOOKUP(D850,Sku_Consolidated!A2:S948,19,FALSE)="SHOWCASE", VLOOKUP(U850,Store_Showcase!B2:N134,13, FALSE), IF(VLOOKUP(D850,Sku_Consolidated!A2:S948,19,FALSE)="VAM",VLOOKUP(U850,Store_VAM!B2:N271,13, FALSE),VLOOKUP(U850,Store_SRP!B2:N103,13, FALSE)))</f>
      </c>
      <c r="AD850">
        <f>IF(IFERROR(AC850,TRUE)=TRUE, "-","OK")</f>
      </c>
      <c r="AE850">
        <f>IF(IFERROR(VLOOKUP(U850,Store_Showcase!B2:H134,{5}, FALSE), TRUE)=TRUE, IF(IFERROR(VLOOKUP(U850,Store_SRP!B2:H103,{5}, FALSE), TRUE)=TRUE,VLOOKUP(U850,Store_VAM!B2:H271,{5}, FALSE),VLOOKUP(U850,Store_SRP!B2:H103,{5}, FALSE)), VLOOKUP(U850,Store_Showcase!B2:H134,{5}, FALSE))</f>
      </c>
      <c r="AF850">
        <f>IF(IFERROR(VLOOKUP(U850,Store_Showcase!B2:H134,{6}, FALSE), TRUE)=TRUE, IF(IFERROR(VLOOKUP(U850,Store_SRP!B2:H103,{6}, FALSE), TRUE)=TRUE,VLOOKUP(U850,Store_VAM!B2:H271,{6}, FALSE),VLOOKUP(U850,Store_SRP!B2:H103,{6}, FALSE)), VLOOKUP(U850,Store_Showcase!B2:H134,{6}, FALSE))</f>
      </c>
      <c r="AG850">
        <f>VLOOKUP(D850,Sku_Consolidated!A2:R948,18,FALSE)</f>
      </c>
      <c r="AH850">
        <f>VLOOKUP(D850,Sku_Consolidated!A2:S948,19,FALSE)</f>
      </c>
      <c r="AI850">
        <f>VLOOKUP(D850,Sku_Consolidated!A2:T948,20,FALSE)</f>
      </c>
    </row>
    <row r="851" spans="1:35" x14ac:dyDescent="0.25">
      <c r="A851">
        <v>2024</v>
      </c>
      <c r="B851" t="s">
        <v>30</v>
      </c>
      <c r="C851" t="s">
        <v>31</v>
      </c>
      <c r="D851">
        <v>21841</v>
      </c>
      <c r="E851" t="s">
        <v>224</v>
      </c>
      <c r="F851" s="12" t="s">
        <v>128</v>
      </c>
      <c r="G851" s="12" t="s">
        <v>128</v>
      </c>
      <c r="H851" t="s">
        <v>10</v>
      </c>
      <c r="I851" s="13" t="s">
        <v>1627</v>
      </c>
      <c r="J851" s="13">
        <f>IF(H851="EA", I851, 0)</f>
      </c>
      <c r="K851" s="13">
        <f>IF(H851="KG", I851, I851 * VLOOKUP(D851,Sku_Consolidated!A2:U948,21,FALSE))</f>
      </c>
      <c r="L851" s="14" t="s">
        <v>36</v>
      </c>
      <c r="M851">
        <v>88</v>
      </c>
      <c r="N851" s="14" t="s">
        <v>1628</v>
      </c>
      <c r="O851" s="14" t="s">
        <v>1629</v>
      </c>
      <c r="P851" s="14" t="s">
        <v>36</v>
      </c>
      <c r="Q851" s="14" t="s">
        <v>1629</v>
      </c>
      <c r="R851">
        <f>IF(IFERROR(VLOOKUP(U851,Store_Showcase!B2:H134,7, FALSE), TRUE)=TRUE, IF(IFERROR(VLOOKUP(U851,Store_SRP!B2:H103,7, FALSE), TRUE)=TRUE,VLOOKUP(U851,Store_VAM!B2:H271,7, FALSE),VLOOKUP(U851,Store_SRP!B2:H103,7, FALSE)), VLOOKUP(U851,Store_Showcase!B2:H134,7, FALSE))</f>
      </c>
      <c r="S851">
        <f>IF(IFERROR(VLOOKUP(U851,Store_Showcase!B2:K134,10, FALSE), TRUE)=TRUE, IF(IFERROR(VLOOKUP(U851,Store_SRP!B2:K103,10, FALSE), TRUE)=TRUE,VLOOKUP(U851,Store_VAM!B2:K271,10, FALSE),VLOOKUP(U851,Store_SRP!B2:K103,10, FALSE)), VLOOKUP(U851,Store_Showcase!B2:K134,10, FALSE))</f>
      </c>
      <c r="T851">
        <f>IF(VLOOKUP(D851,Sku_Consolidated!A2:S948,19,FALSE)="SHOWCASE", VLOOKUP(U851,Store_Showcase!B2:L134,11, FALSE), IF(VLOOKUP(D851,Sku_Consolidated!A2:S948,19,FALSE)="VAM",VLOOKUP(U851,Store_VAM!B2:L271,11, FALSE),VLOOKUP(U851,Store_SRP!B2:L103,11, FALSE)))</f>
      </c>
      <c r="U851" s="14">
        <v>2005</v>
      </c>
      <c r="V851">
        <f>IF(VLOOKUP(D851,Sku_Consolidated!A2:S948,19,FALSE)="SHOWCASE", VLOOKUP(U851,Store_Showcase!B2:C134,2, FALSE), IF(VLOOKUP(D851,Sku_Consolidated!A2:S948,19,FALSE)="VAM",VLOOKUP(U851,Store_VAM!B2:C271,2, FALSE),VLOOKUP(U851,Store_SRP!B2:C103,2, FALSE)))</f>
      </c>
      <c r="W851">
        <f>VLOOKUP(D851,Sku_Consolidated!A2:G948, 7, FALSE)</f>
      </c>
      <c r="X851">
        <f>VLOOKUP(D851,Sku_Consolidated!A2:K948, 11, FALSE)</f>
      </c>
      <c r="Y851">
        <f>VLOOKUP(D851,Sku_Consolidated!A2:H948, 8, FALSE)</f>
      </c>
      <c r="Z851">
        <f>VLOOKUP(D851,Sku_Consolidated!A2:I948, 9, FALSE)</f>
      </c>
      <c r="AA851" t="s">
        <v>41</v>
      </c>
      <c r="AB851">
        <f>VLOOKUP(D851,Sku_Consolidated!A2:E948, {5}, FALSE)</f>
      </c>
      <c r="AC851">
        <f>IF(VLOOKUP(D851,Sku_Consolidated!A2:S948,19,FALSE)="SHOWCASE", VLOOKUP(U851,Store_Showcase!B2:N134,13, FALSE), IF(VLOOKUP(D851,Sku_Consolidated!A2:S948,19,FALSE)="VAM",VLOOKUP(U851,Store_VAM!B2:N271,13, FALSE),VLOOKUP(U851,Store_SRP!B2:N103,13, FALSE)))</f>
      </c>
      <c r="AD851">
        <f>IF(IFERROR(AC851,TRUE)=TRUE, "-","OK")</f>
      </c>
      <c r="AE851">
        <f>IF(IFERROR(VLOOKUP(U851,Store_Showcase!B2:H134,{5}, FALSE), TRUE)=TRUE, IF(IFERROR(VLOOKUP(U851,Store_SRP!B2:H103,{5}, FALSE), TRUE)=TRUE,VLOOKUP(U851,Store_VAM!B2:H271,{5}, FALSE),VLOOKUP(U851,Store_SRP!B2:H103,{5}, FALSE)), VLOOKUP(U851,Store_Showcase!B2:H134,{5}, FALSE))</f>
      </c>
      <c r="AF851">
        <f>IF(IFERROR(VLOOKUP(U851,Store_Showcase!B2:H134,{6}, FALSE), TRUE)=TRUE, IF(IFERROR(VLOOKUP(U851,Store_SRP!B2:H103,{6}, FALSE), TRUE)=TRUE,VLOOKUP(U851,Store_VAM!B2:H271,{6}, FALSE),VLOOKUP(U851,Store_SRP!B2:H103,{6}, FALSE)), VLOOKUP(U851,Store_Showcase!B2:H134,{6}, FALSE))</f>
      </c>
      <c r="AG851">
        <f>VLOOKUP(D851,Sku_Consolidated!A2:R948,18,FALSE)</f>
      </c>
      <c r="AH851">
        <f>VLOOKUP(D851,Sku_Consolidated!A2:S948,19,FALSE)</f>
      </c>
      <c r="AI851">
        <f>VLOOKUP(D851,Sku_Consolidated!A2:T948,20,FALSE)</f>
      </c>
    </row>
    <row r="852" spans="1:35" x14ac:dyDescent="0.25">
      <c r="A852">
        <v>2024</v>
      </c>
      <c r="B852" t="s">
        <v>30</v>
      </c>
      <c r="C852" t="s">
        <v>31</v>
      </c>
      <c r="D852">
        <v>21842</v>
      </c>
      <c r="E852" t="s">
        <v>228</v>
      </c>
      <c r="F852" s="12" t="s">
        <v>128</v>
      </c>
      <c r="G852" s="12" t="s">
        <v>128</v>
      </c>
      <c r="H852" t="s">
        <v>10</v>
      </c>
      <c r="I852" s="13" t="s">
        <v>1630</v>
      </c>
      <c r="J852" s="13">
        <f>IF(H852="EA", I852, 0)</f>
      </c>
      <c r="K852" s="13">
        <f>IF(H852="KG", I852, I852 * VLOOKUP(D852,Sku_Consolidated!A2:U948,21,FALSE))</f>
      </c>
      <c r="L852" s="14" t="s">
        <v>36</v>
      </c>
      <c r="M852">
        <v>88</v>
      </c>
      <c r="N852" s="14" t="s">
        <v>1631</v>
      </c>
      <c r="O852" s="14" t="s">
        <v>1632</v>
      </c>
      <c r="P852" s="14" t="s">
        <v>36</v>
      </c>
      <c r="Q852" s="14" t="s">
        <v>1632</v>
      </c>
      <c r="R852">
        <f>IF(IFERROR(VLOOKUP(U852,Store_Showcase!B2:H134,7, FALSE), TRUE)=TRUE, IF(IFERROR(VLOOKUP(U852,Store_SRP!B2:H103,7, FALSE), TRUE)=TRUE,VLOOKUP(U852,Store_VAM!B2:H271,7, FALSE),VLOOKUP(U852,Store_SRP!B2:H103,7, FALSE)), VLOOKUP(U852,Store_Showcase!B2:H134,7, FALSE))</f>
      </c>
      <c r="S852">
        <f>IF(IFERROR(VLOOKUP(U852,Store_Showcase!B2:K134,10, FALSE), TRUE)=TRUE, IF(IFERROR(VLOOKUP(U852,Store_SRP!B2:K103,10, FALSE), TRUE)=TRUE,VLOOKUP(U852,Store_VAM!B2:K271,10, FALSE),VLOOKUP(U852,Store_SRP!B2:K103,10, FALSE)), VLOOKUP(U852,Store_Showcase!B2:K134,10, FALSE))</f>
      </c>
      <c r="T852">
        <f>IF(VLOOKUP(D852,Sku_Consolidated!A2:S948,19,FALSE)="SHOWCASE", VLOOKUP(U852,Store_Showcase!B2:L134,11, FALSE), IF(VLOOKUP(D852,Sku_Consolidated!A2:S948,19,FALSE)="VAM",VLOOKUP(U852,Store_VAM!B2:L271,11, FALSE),VLOOKUP(U852,Store_SRP!B2:L103,11, FALSE)))</f>
      </c>
      <c r="U852" s="14">
        <v>2005</v>
      </c>
      <c r="V852">
        <f>IF(VLOOKUP(D852,Sku_Consolidated!A2:S948,19,FALSE)="SHOWCASE", VLOOKUP(U852,Store_Showcase!B2:C134,2, FALSE), IF(VLOOKUP(D852,Sku_Consolidated!A2:S948,19,FALSE)="VAM",VLOOKUP(U852,Store_VAM!B2:C271,2, FALSE),VLOOKUP(U852,Store_SRP!B2:C103,2, FALSE)))</f>
      </c>
      <c r="W852">
        <f>VLOOKUP(D852,Sku_Consolidated!A2:G948, 7, FALSE)</f>
      </c>
      <c r="X852">
        <f>VLOOKUP(D852,Sku_Consolidated!A2:K948, 11, FALSE)</f>
      </c>
      <c r="Y852">
        <f>VLOOKUP(D852,Sku_Consolidated!A2:H948, 8, FALSE)</f>
      </c>
      <c r="Z852">
        <f>VLOOKUP(D852,Sku_Consolidated!A2:I948, 9, FALSE)</f>
      </c>
      <c r="AA852" t="s">
        <v>41</v>
      </c>
      <c r="AB852">
        <f>VLOOKUP(D852,Sku_Consolidated!A2:E948, {5}, FALSE)</f>
      </c>
      <c r="AC852">
        <f>IF(VLOOKUP(D852,Sku_Consolidated!A2:S948,19,FALSE)="SHOWCASE", VLOOKUP(U852,Store_Showcase!B2:N134,13, FALSE), IF(VLOOKUP(D852,Sku_Consolidated!A2:S948,19,FALSE)="VAM",VLOOKUP(U852,Store_VAM!B2:N271,13, FALSE),VLOOKUP(U852,Store_SRP!B2:N103,13, FALSE)))</f>
      </c>
      <c r="AD852">
        <f>IF(IFERROR(AC852,TRUE)=TRUE, "-","OK")</f>
      </c>
      <c r="AE852">
        <f>IF(IFERROR(VLOOKUP(U852,Store_Showcase!B2:H134,{5}, FALSE), TRUE)=TRUE, IF(IFERROR(VLOOKUP(U852,Store_SRP!B2:H103,{5}, FALSE), TRUE)=TRUE,VLOOKUP(U852,Store_VAM!B2:H271,{5}, FALSE),VLOOKUP(U852,Store_SRP!B2:H103,{5}, FALSE)), VLOOKUP(U852,Store_Showcase!B2:H134,{5}, FALSE))</f>
      </c>
      <c r="AF852">
        <f>IF(IFERROR(VLOOKUP(U852,Store_Showcase!B2:H134,{6}, FALSE), TRUE)=TRUE, IF(IFERROR(VLOOKUP(U852,Store_SRP!B2:H103,{6}, FALSE), TRUE)=TRUE,VLOOKUP(U852,Store_VAM!B2:H271,{6}, FALSE),VLOOKUP(U852,Store_SRP!B2:H103,{6}, FALSE)), VLOOKUP(U852,Store_Showcase!B2:H134,{6}, FALSE))</f>
      </c>
      <c r="AG852">
        <f>VLOOKUP(D852,Sku_Consolidated!A2:R948,18,FALSE)</f>
      </c>
      <c r="AH852">
        <f>VLOOKUP(D852,Sku_Consolidated!A2:S948,19,FALSE)</f>
      </c>
      <c r="AI852">
        <f>VLOOKUP(D852,Sku_Consolidated!A2:T948,20,FALSE)</f>
      </c>
    </row>
    <row r="853" spans="1:35" x14ac:dyDescent="0.25">
      <c r="A853">
        <v>2024</v>
      </c>
      <c r="B853" t="s">
        <v>30</v>
      </c>
      <c r="C853" t="s">
        <v>31</v>
      </c>
      <c r="D853">
        <v>21843</v>
      </c>
      <c r="E853" t="s">
        <v>1430</v>
      </c>
      <c r="F853" s="12" t="s">
        <v>128</v>
      </c>
      <c r="G853" s="12" t="s">
        <v>128</v>
      </c>
      <c r="H853" t="s">
        <v>10</v>
      </c>
      <c r="I853" s="13" t="s">
        <v>452</v>
      </c>
      <c r="J853" s="13">
        <f>IF(H853="EA", I853, 0)</f>
      </c>
      <c r="K853" s="13">
        <f>IF(H853="KG", I853, I853 * VLOOKUP(D853,Sku_Consolidated!A2:U948,21,FALSE))</f>
      </c>
      <c r="L853" s="14" t="s">
        <v>36</v>
      </c>
      <c r="M853">
        <v>88</v>
      </c>
      <c r="N853" s="14" t="s">
        <v>1633</v>
      </c>
      <c r="O853" s="14" t="s">
        <v>1634</v>
      </c>
      <c r="P853" s="14" t="s">
        <v>36</v>
      </c>
      <c r="Q853" s="14" t="s">
        <v>1634</v>
      </c>
      <c r="R853">
        <f>IF(IFERROR(VLOOKUP(U853,Store_Showcase!B2:H134,7, FALSE), TRUE)=TRUE, IF(IFERROR(VLOOKUP(U853,Store_SRP!B2:H103,7, FALSE), TRUE)=TRUE,VLOOKUP(U853,Store_VAM!B2:H271,7, FALSE),VLOOKUP(U853,Store_SRP!B2:H103,7, FALSE)), VLOOKUP(U853,Store_Showcase!B2:H134,7, FALSE))</f>
      </c>
      <c r="S853">
        <f>IF(IFERROR(VLOOKUP(U853,Store_Showcase!B2:K134,10, FALSE), TRUE)=TRUE, IF(IFERROR(VLOOKUP(U853,Store_SRP!B2:K103,10, FALSE), TRUE)=TRUE,VLOOKUP(U853,Store_VAM!B2:K271,10, FALSE),VLOOKUP(U853,Store_SRP!B2:K103,10, FALSE)), VLOOKUP(U853,Store_Showcase!B2:K134,10, FALSE))</f>
      </c>
      <c r="T853">
        <f>IF(VLOOKUP(D853,Sku_Consolidated!A2:S948,19,FALSE)="SHOWCASE", VLOOKUP(U853,Store_Showcase!B2:L134,11, FALSE), IF(VLOOKUP(D853,Sku_Consolidated!A2:S948,19,FALSE)="VAM",VLOOKUP(U853,Store_VAM!B2:L271,11, FALSE),VLOOKUP(U853,Store_SRP!B2:L103,11, FALSE)))</f>
      </c>
      <c r="U853" s="14">
        <v>2005</v>
      </c>
      <c r="V853">
        <f>IF(VLOOKUP(D853,Sku_Consolidated!A2:S948,19,FALSE)="SHOWCASE", VLOOKUP(U853,Store_Showcase!B2:C134,2, FALSE), IF(VLOOKUP(D853,Sku_Consolidated!A2:S948,19,FALSE)="VAM",VLOOKUP(U853,Store_VAM!B2:C271,2, FALSE),VLOOKUP(U853,Store_SRP!B2:C103,2, FALSE)))</f>
      </c>
      <c r="W853">
        <f>VLOOKUP(D853,Sku_Consolidated!A2:G948, 7, FALSE)</f>
      </c>
      <c r="X853">
        <f>VLOOKUP(D853,Sku_Consolidated!A2:K948, 11, FALSE)</f>
      </c>
      <c r="Y853">
        <f>VLOOKUP(D853,Sku_Consolidated!A2:H948, 8, FALSE)</f>
      </c>
      <c r="Z853">
        <f>VLOOKUP(D853,Sku_Consolidated!A2:I948, 9, FALSE)</f>
      </c>
      <c r="AA853" t="s">
        <v>41</v>
      </c>
      <c r="AB853">
        <f>VLOOKUP(D853,Sku_Consolidated!A2:E948, {5}, FALSE)</f>
      </c>
      <c r="AC853">
        <f>IF(VLOOKUP(D853,Sku_Consolidated!A2:S948,19,FALSE)="SHOWCASE", VLOOKUP(U853,Store_Showcase!B2:N134,13, FALSE), IF(VLOOKUP(D853,Sku_Consolidated!A2:S948,19,FALSE)="VAM",VLOOKUP(U853,Store_VAM!B2:N271,13, FALSE),VLOOKUP(U853,Store_SRP!B2:N103,13, FALSE)))</f>
      </c>
      <c r="AD853">
        <f>IF(IFERROR(AC853,TRUE)=TRUE, "-","OK")</f>
      </c>
      <c r="AE853">
        <f>IF(IFERROR(VLOOKUP(U853,Store_Showcase!B2:H134,{5}, FALSE), TRUE)=TRUE, IF(IFERROR(VLOOKUP(U853,Store_SRP!B2:H103,{5}, FALSE), TRUE)=TRUE,VLOOKUP(U853,Store_VAM!B2:H271,{5}, FALSE),VLOOKUP(U853,Store_SRP!B2:H103,{5}, FALSE)), VLOOKUP(U853,Store_Showcase!B2:H134,{5}, FALSE))</f>
      </c>
      <c r="AF853">
        <f>IF(IFERROR(VLOOKUP(U853,Store_Showcase!B2:H134,{6}, FALSE), TRUE)=TRUE, IF(IFERROR(VLOOKUP(U853,Store_SRP!B2:H103,{6}, FALSE), TRUE)=TRUE,VLOOKUP(U853,Store_VAM!B2:H271,{6}, FALSE),VLOOKUP(U853,Store_SRP!B2:H103,{6}, FALSE)), VLOOKUP(U853,Store_Showcase!B2:H134,{6}, FALSE))</f>
      </c>
      <c r="AG853">
        <f>VLOOKUP(D853,Sku_Consolidated!A2:R948,18,FALSE)</f>
      </c>
      <c r="AH853">
        <f>VLOOKUP(D853,Sku_Consolidated!A2:S948,19,FALSE)</f>
      </c>
      <c r="AI853">
        <f>VLOOKUP(D853,Sku_Consolidated!A2:T948,20,FALSE)</f>
      </c>
    </row>
    <row r="854" spans="1:35" x14ac:dyDescent="0.25">
      <c r="A854">
        <v>2024</v>
      </c>
      <c r="B854" t="s">
        <v>30</v>
      </c>
      <c r="C854" t="s">
        <v>31</v>
      </c>
      <c r="D854">
        <v>21845</v>
      </c>
      <c r="E854" t="s">
        <v>288</v>
      </c>
      <c r="F854" s="12" t="s">
        <v>128</v>
      </c>
      <c r="G854" s="12" t="s">
        <v>128</v>
      </c>
      <c r="H854" t="s">
        <v>10</v>
      </c>
      <c r="I854" s="13" t="s">
        <v>1562</v>
      </c>
      <c r="J854" s="13">
        <f>IF(H854="EA", I854, 0)</f>
      </c>
      <c r="K854" s="13">
        <f>IF(H854="KG", I854, I854 * VLOOKUP(D854,Sku_Consolidated!A2:U948,21,FALSE))</f>
      </c>
      <c r="L854" s="14" t="s">
        <v>36</v>
      </c>
      <c r="M854">
        <v>88</v>
      </c>
      <c r="N854" s="14" t="s">
        <v>1635</v>
      </c>
      <c r="O854" s="14" t="s">
        <v>1636</v>
      </c>
      <c r="P854" s="14" t="s">
        <v>36</v>
      </c>
      <c r="Q854" s="14" t="s">
        <v>1636</v>
      </c>
      <c r="R854">
        <f>IF(IFERROR(VLOOKUP(U854,Store_Showcase!B2:H134,7, FALSE), TRUE)=TRUE, IF(IFERROR(VLOOKUP(U854,Store_SRP!B2:H103,7, FALSE), TRUE)=TRUE,VLOOKUP(U854,Store_VAM!B2:H271,7, FALSE),VLOOKUP(U854,Store_SRP!B2:H103,7, FALSE)), VLOOKUP(U854,Store_Showcase!B2:H134,7, FALSE))</f>
      </c>
      <c r="S854">
        <f>IF(IFERROR(VLOOKUP(U854,Store_Showcase!B2:K134,10, FALSE), TRUE)=TRUE, IF(IFERROR(VLOOKUP(U854,Store_SRP!B2:K103,10, FALSE), TRUE)=TRUE,VLOOKUP(U854,Store_VAM!B2:K271,10, FALSE),VLOOKUP(U854,Store_SRP!B2:K103,10, FALSE)), VLOOKUP(U854,Store_Showcase!B2:K134,10, FALSE))</f>
      </c>
      <c r="T854">
        <f>IF(VLOOKUP(D854,Sku_Consolidated!A2:S948,19,FALSE)="SHOWCASE", VLOOKUP(U854,Store_Showcase!B2:L134,11, FALSE), IF(VLOOKUP(D854,Sku_Consolidated!A2:S948,19,FALSE)="VAM",VLOOKUP(U854,Store_VAM!B2:L271,11, FALSE),VLOOKUP(U854,Store_SRP!B2:L103,11, FALSE)))</f>
      </c>
      <c r="U854" s="14">
        <v>2005</v>
      </c>
      <c r="V854">
        <f>IF(VLOOKUP(D854,Sku_Consolidated!A2:S948,19,FALSE)="SHOWCASE", VLOOKUP(U854,Store_Showcase!B2:C134,2, FALSE), IF(VLOOKUP(D854,Sku_Consolidated!A2:S948,19,FALSE)="VAM",VLOOKUP(U854,Store_VAM!B2:C271,2, FALSE),VLOOKUP(U854,Store_SRP!B2:C103,2, FALSE)))</f>
      </c>
      <c r="W854">
        <f>VLOOKUP(D854,Sku_Consolidated!A2:G948, 7, FALSE)</f>
      </c>
      <c r="X854">
        <f>VLOOKUP(D854,Sku_Consolidated!A2:K948, 11, FALSE)</f>
      </c>
      <c r="Y854">
        <f>VLOOKUP(D854,Sku_Consolidated!A2:H948, 8, FALSE)</f>
      </c>
      <c r="Z854">
        <f>VLOOKUP(D854,Sku_Consolidated!A2:I948, 9, FALSE)</f>
      </c>
      <c r="AA854" t="s">
        <v>41</v>
      </c>
      <c r="AB854">
        <f>VLOOKUP(D854,Sku_Consolidated!A2:E948, {5}, FALSE)</f>
      </c>
      <c r="AC854">
        <f>IF(VLOOKUP(D854,Sku_Consolidated!A2:S948,19,FALSE)="SHOWCASE", VLOOKUP(U854,Store_Showcase!B2:N134,13, FALSE), IF(VLOOKUP(D854,Sku_Consolidated!A2:S948,19,FALSE)="VAM",VLOOKUP(U854,Store_VAM!B2:N271,13, FALSE),VLOOKUP(U854,Store_SRP!B2:N103,13, FALSE)))</f>
      </c>
      <c r="AD854">
        <f>IF(IFERROR(AC854,TRUE)=TRUE, "-","OK")</f>
      </c>
      <c r="AE854">
        <f>IF(IFERROR(VLOOKUP(U854,Store_Showcase!B2:H134,{5}, FALSE), TRUE)=TRUE, IF(IFERROR(VLOOKUP(U854,Store_SRP!B2:H103,{5}, FALSE), TRUE)=TRUE,VLOOKUP(U854,Store_VAM!B2:H271,{5}, FALSE),VLOOKUP(U854,Store_SRP!B2:H103,{5}, FALSE)), VLOOKUP(U854,Store_Showcase!B2:H134,{5}, FALSE))</f>
      </c>
      <c r="AF854">
        <f>IF(IFERROR(VLOOKUP(U854,Store_Showcase!B2:H134,{6}, FALSE), TRUE)=TRUE, IF(IFERROR(VLOOKUP(U854,Store_SRP!B2:H103,{6}, FALSE), TRUE)=TRUE,VLOOKUP(U854,Store_VAM!B2:H271,{6}, FALSE),VLOOKUP(U854,Store_SRP!B2:H103,{6}, FALSE)), VLOOKUP(U854,Store_Showcase!B2:H134,{6}, FALSE))</f>
      </c>
      <c r="AG854">
        <f>VLOOKUP(D854,Sku_Consolidated!A2:R948,18,FALSE)</f>
      </c>
      <c r="AH854">
        <f>VLOOKUP(D854,Sku_Consolidated!A2:S948,19,FALSE)</f>
      </c>
      <c r="AI854">
        <f>VLOOKUP(D854,Sku_Consolidated!A2:T948,20,FALSE)</f>
      </c>
    </row>
    <row r="855" spans="1:35" x14ac:dyDescent="0.25">
      <c r="A855">
        <v>2024</v>
      </c>
      <c r="B855" t="s">
        <v>30</v>
      </c>
      <c r="C855" t="s">
        <v>31</v>
      </c>
      <c r="D855">
        <v>21849</v>
      </c>
      <c r="E855" t="s">
        <v>510</v>
      </c>
      <c r="F855" s="12" t="s">
        <v>128</v>
      </c>
      <c r="G855" s="12" t="s">
        <v>128</v>
      </c>
      <c r="H855" t="s">
        <v>10</v>
      </c>
      <c r="I855" s="13" t="s">
        <v>476</v>
      </c>
      <c r="J855" s="13">
        <f>IF(H855="EA", I855, 0)</f>
      </c>
      <c r="K855" s="13">
        <f>IF(H855="KG", I855, I855 * VLOOKUP(D855,Sku_Consolidated!A2:U948,21,FALSE))</f>
      </c>
      <c r="L855" s="14" t="s">
        <v>36</v>
      </c>
      <c r="M855">
        <v>88</v>
      </c>
      <c r="N855" s="14" t="s">
        <v>1637</v>
      </c>
      <c r="O855" s="14" t="s">
        <v>1638</v>
      </c>
      <c r="P855" s="14" t="s">
        <v>36</v>
      </c>
      <c r="Q855" s="14" t="s">
        <v>1638</v>
      </c>
      <c r="R855">
        <f>IF(IFERROR(VLOOKUP(U855,Store_Showcase!B2:H134,7, FALSE), TRUE)=TRUE, IF(IFERROR(VLOOKUP(U855,Store_SRP!B2:H103,7, FALSE), TRUE)=TRUE,VLOOKUP(U855,Store_VAM!B2:H271,7, FALSE),VLOOKUP(U855,Store_SRP!B2:H103,7, FALSE)), VLOOKUP(U855,Store_Showcase!B2:H134,7, FALSE))</f>
      </c>
      <c r="S855">
        <f>IF(IFERROR(VLOOKUP(U855,Store_Showcase!B2:K134,10, FALSE), TRUE)=TRUE, IF(IFERROR(VLOOKUP(U855,Store_SRP!B2:K103,10, FALSE), TRUE)=TRUE,VLOOKUP(U855,Store_VAM!B2:K271,10, FALSE),VLOOKUP(U855,Store_SRP!B2:K103,10, FALSE)), VLOOKUP(U855,Store_Showcase!B2:K134,10, FALSE))</f>
      </c>
      <c r="T855">
        <f>IF(VLOOKUP(D855,Sku_Consolidated!A2:S948,19,FALSE)="SHOWCASE", VLOOKUP(U855,Store_Showcase!B2:L134,11, FALSE), IF(VLOOKUP(D855,Sku_Consolidated!A2:S948,19,FALSE)="VAM",VLOOKUP(U855,Store_VAM!B2:L271,11, FALSE),VLOOKUP(U855,Store_SRP!B2:L103,11, FALSE)))</f>
      </c>
      <c r="U855" s="14">
        <v>2005</v>
      </c>
      <c r="V855">
        <f>IF(VLOOKUP(D855,Sku_Consolidated!A2:S948,19,FALSE)="SHOWCASE", VLOOKUP(U855,Store_Showcase!B2:C134,2, FALSE), IF(VLOOKUP(D855,Sku_Consolidated!A2:S948,19,FALSE)="VAM",VLOOKUP(U855,Store_VAM!B2:C271,2, FALSE),VLOOKUP(U855,Store_SRP!B2:C103,2, FALSE)))</f>
      </c>
      <c r="W855">
        <f>VLOOKUP(D855,Sku_Consolidated!A2:G948, 7, FALSE)</f>
      </c>
      <c r="X855">
        <f>VLOOKUP(D855,Sku_Consolidated!A2:K948, 11, FALSE)</f>
      </c>
      <c r="Y855">
        <f>VLOOKUP(D855,Sku_Consolidated!A2:H948, 8, FALSE)</f>
      </c>
      <c r="Z855">
        <f>VLOOKUP(D855,Sku_Consolidated!A2:I948, 9, FALSE)</f>
      </c>
      <c r="AA855" t="s">
        <v>41</v>
      </c>
      <c r="AB855">
        <f>VLOOKUP(D855,Sku_Consolidated!A2:E948, {5}, FALSE)</f>
      </c>
      <c r="AC855">
        <f>IF(VLOOKUP(D855,Sku_Consolidated!A2:S948,19,FALSE)="SHOWCASE", VLOOKUP(U855,Store_Showcase!B2:N134,13, FALSE), IF(VLOOKUP(D855,Sku_Consolidated!A2:S948,19,FALSE)="VAM",VLOOKUP(U855,Store_VAM!B2:N271,13, FALSE),VLOOKUP(U855,Store_SRP!B2:N103,13, FALSE)))</f>
      </c>
      <c r="AD855">
        <f>IF(IFERROR(AC855,TRUE)=TRUE, "-","OK")</f>
      </c>
      <c r="AE855">
        <f>IF(IFERROR(VLOOKUP(U855,Store_Showcase!B2:H134,{5}, FALSE), TRUE)=TRUE, IF(IFERROR(VLOOKUP(U855,Store_SRP!B2:H103,{5}, FALSE), TRUE)=TRUE,VLOOKUP(U855,Store_VAM!B2:H271,{5}, FALSE),VLOOKUP(U855,Store_SRP!B2:H103,{5}, FALSE)), VLOOKUP(U855,Store_Showcase!B2:H134,{5}, FALSE))</f>
      </c>
      <c r="AF855">
        <f>IF(IFERROR(VLOOKUP(U855,Store_Showcase!B2:H134,{6}, FALSE), TRUE)=TRUE, IF(IFERROR(VLOOKUP(U855,Store_SRP!B2:H103,{6}, FALSE), TRUE)=TRUE,VLOOKUP(U855,Store_VAM!B2:H271,{6}, FALSE),VLOOKUP(U855,Store_SRP!B2:H103,{6}, FALSE)), VLOOKUP(U855,Store_Showcase!B2:H134,{6}, FALSE))</f>
      </c>
      <c r="AG855">
        <f>VLOOKUP(D855,Sku_Consolidated!A2:R948,18,FALSE)</f>
      </c>
      <c r="AH855">
        <f>VLOOKUP(D855,Sku_Consolidated!A2:S948,19,FALSE)</f>
      </c>
      <c r="AI855">
        <f>VLOOKUP(D855,Sku_Consolidated!A2:T948,20,FALSE)</f>
      </c>
    </row>
    <row r="856" spans="1:35" x14ac:dyDescent="0.25">
      <c r="A856">
        <v>2024</v>
      </c>
      <c r="B856" t="s">
        <v>30</v>
      </c>
      <c r="C856" t="s">
        <v>31</v>
      </c>
      <c r="D856">
        <v>21855</v>
      </c>
      <c r="E856" t="s">
        <v>787</v>
      </c>
      <c r="F856" s="12" t="s">
        <v>128</v>
      </c>
      <c r="G856" s="12" t="s">
        <v>128</v>
      </c>
      <c r="H856" t="s">
        <v>10</v>
      </c>
      <c r="I856" s="13" t="s">
        <v>207</v>
      </c>
      <c r="J856" s="13">
        <f>IF(H856="EA", I856, 0)</f>
      </c>
      <c r="K856" s="13">
        <f>IF(H856="KG", I856, I856 * VLOOKUP(D856,Sku_Consolidated!A2:U948,21,FALSE))</f>
      </c>
      <c r="L856" s="14" t="s">
        <v>36</v>
      </c>
      <c r="M856">
        <v>88</v>
      </c>
      <c r="N856" s="14" t="s">
        <v>1639</v>
      </c>
      <c r="O856" s="14" t="s">
        <v>1640</v>
      </c>
      <c r="P856" s="14" t="s">
        <v>36</v>
      </c>
      <c r="Q856" s="14" t="s">
        <v>1640</v>
      </c>
      <c r="R856">
        <f>IF(IFERROR(VLOOKUP(U856,Store_Showcase!B2:H134,7, FALSE), TRUE)=TRUE, IF(IFERROR(VLOOKUP(U856,Store_SRP!B2:H103,7, FALSE), TRUE)=TRUE,VLOOKUP(U856,Store_VAM!B2:H271,7, FALSE),VLOOKUP(U856,Store_SRP!B2:H103,7, FALSE)), VLOOKUP(U856,Store_Showcase!B2:H134,7, FALSE))</f>
      </c>
      <c r="S856">
        <f>IF(IFERROR(VLOOKUP(U856,Store_Showcase!B2:K134,10, FALSE), TRUE)=TRUE, IF(IFERROR(VLOOKUP(U856,Store_SRP!B2:K103,10, FALSE), TRUE)=TRUE,VLOOKUP(U856,Store_VAM!B2:K271,10, FALSE),VLOOKUP(U856,Store_SRP!B2:K103,10, FALSE)), VLOOKUP(U856,Store_Showcase!B2:K134,10, FALSE))</f>
      </c>
      <c r="T856">
        <f>IF(VLOOKUP(D856,Sku_Consolidated!A2:S948,19,FALSE)="SHOWCASE", VLOOKUP(U856,Store_Showcase!B2:L134,11, FALSE), IF(VLOOKUP(D856,Sku_Consolidated!A2:S948,19,FALSE)="VAM",VLOOKUP(U856,Store_VAM!B2:L271,11, FALSE),VLOOKUP(U856,Store_SRP!B2:L103,11, FALSE)))</f>
      </c>
      <c r="U856" s="14">
        <v>2005</v>
      </c>
      <c r="V856">
        <f>IF(VLOOKUP(D856,Sku_Consolidated!A2:S948,19,FALSE)="SHOWCASE", VLOOKUP(U856,Store_Showcase!B2:C134,2, FALSE), IF(VLOOKUP(D856,Sku_Consolidated!A2:S948,19,FALSE)="VAM",VLOOKUP(U856,Store_VAM!B2:C271,2, FALSE),VLOOKUP(U856,Store_SRP!B2:C103,2, FALSE)))</f>
      </c>
      <c r="W856">
        <f>VLOOKUP(D856,Sku_Consolidated!A2:G948, 7, FALSE)</f>
      </c>
      <c r="X856">
        <f>VLOOKUP(D856,Sku_Consolidated!A2:K948, 11, FALSE)</f>
      </c>
      <c r="Y856">
        <f>VLOOKUP(D856,Sku_Consolidated!A2:H948, 8, FALSE)</f>
      </c>
      <c r="Z856">
        <f>VLOOKUP(D856,Sku_Consolidated!A2:I948, 9, FALSE)</f>
      </c>
      <c r="AA856" t="s">
        <v>41</v>
      </c>
      <c r="AB856">
        <f>VLOOKUP(D856,Sku_Consolidated!A2:E948, {5}, FALSE)</f>
      </c>
      <c r="AC856">
        <f>IF(VLOOKUP(D856,Sku_Consolidated!A2:S948,19,FALSE)="SHOWCASE", VLOOKUP(U856,Store_Showcase!B2:N134,13, FALSE), IF(VLOOKUP(D856,Sku_Consolidated!A2:S948,19,FALSE)="VAM",VLOOKUP(U856,Store_VAM!B2:N271,13, FALSE),VLOOKUP(U856,Store_SRP!B2:N103,13, FALSE)))</f>
      </c>
      <c r="AD856">
        <f>IF(IFERROR(AC856,TRUE)=TRUE, "-","OK")</f>
      </c>
      <c r="AE856">
        <f>IF(IFERROR(VLOOKUP(U856,Store_Showcase!B2:H134,{5}, FALSE), TRUE)=TRUE, IF(IFERROR(VLOOKUP(U856,Store_SRP!B2:H103,{5}, FALSE), TRUE)=TRUE,VLOOKUP(U856,Store_VAM!B2:H271,{5}, FALSE),VLOOKUP(U856,Store_SRP!B2:H103,{5}, FALSE)), VLOOKUP(U856,Store_Showcase!B2:H134,{5}, FALSE))</f>
      </c>
      <c r="AF856">
        <f>IF(IFERROR(VLOOKUP(U856,Store_Showcase!B2:H134,{6}, FALSE), TRUE)=TRUE, IF(IFERROR(VLOOKUP(U856,Store_SRP!B2:H103,{6}, FALSE), TRUE)=TRUE,VLOOKUP(U856,Store_VAM!B2:H271,{6}, FALSE),VLOOKUP(U856,Store_SRP!B2:H103,{6}, FALSE)), VLOOKUP(U856,Store_Showcase!B2:H134,{6}, FALSE))</f>
      </c>
      <c r="AG856">
        <f>VLOOKUP(D856,Sku_Consolidated!A2:R948,18,FALSE)</f>
      </c>
      <c r="AH856">
        <f>VLOOKUP(D856,Sku_Consolidated!A2:S948,19,FALSE)</f>
      </c>
      <c r="AI856">
        <f>VLOOKUP(D856,Sku_Consolidated!A2:T948,20,FALSE)</f>
      </c>
    </row>
    <row r="857" spans="1:35" x14ac:dyDescent="0.25">
      <c r="A857">
        <v>2024</v>
      </c>
      <c r="B857" t="s">
        <v>30</v>
      </c>
      <c r="C857" t="s">
        <v>31</v>
      </c>
      <c r="D857">
        <v>21859</v>
      </c>
      <c r="E857" t="s">
        <v>295</v>
      </c>
      <c r="F857" s="12" t="s">
        <v>128</v>
      </c>
      <c r="G857" s="12" t="s">
        <v>128</v>
      </c>
      <c r="H857" t="s">
        <v>10</v>
      </c>
      <c r="I857" s="13" t="s">
        <v>1641</v>
      </c>
      <c r="J857" s="13">
        <f>IF(H857="EA", I857, 0)</f>
      </c>
      <c r="K857" s="13">
        <f>IF(H857="KG", I857, I857 * VLOOKUP(D857,Sku_Consolidated!A2:U948,21,FALSE))</f>
      </c>
      <c r="L857" s="14" t="s">
        <v>36</v>
      </c>
      <c r="M857">
        <v>88</v>
      </c>
      <c r="N857" s="14" t="s">
        <v>1642</v>
      </c>
      <c r="O857" s="14" t="s">
        <v>1643</v>
      </c>
      <c r="P857" s="14" t="s">
        <v>36</v>
      </c>
      <c r="Q857" s="14" t="s">
        <v>1643</v>
      </c>
      <c r="R857">
        <f>IF(IFERROR(VLOOKUP(U857,Store_Showcase!B2:H134,7, FALSE), TRUE)=TRUE, IF(IFERROR(VLOOKUP(U857,Store_SRP!B2:H103,7, FALSE), TRUE)=TRUE,VLOOKUP(U857,Store_VAM!B2:H271,7, FALSE),VLOOKUP(U857,Store_SRP!B2:H103,7, FALSE)), VLOOKUP(U857,Store_Showcase!B2:H134,7, FALSE))</f>
      </c>
      <c r="S857">
        <f>IF(IFERROR(VLOOKUP(U857,Store_Showcase!B2:K134,10, FALSE), TRUE)=TRUE, IF(IFERROR(VLOOKUP(U857,Store_SRP!B2:K103,10, FALSE), TRUE)=TRUE,VLOOKUP(U857,Store_VAM!B2:K271,10, FALSE),VLOOKUP(U857,Store_SRP!B2:K103,10, FALSE)), VLOOKUP(U857,Store_Showcase!B2:K134,10, FALSE))</f>
      </c>
      <c r="T857">
        <f>IF(VLOOKUP(D857,Sku_Consolidated!A2:S948,19,FALSE)="SHOWCASE", VLOOKUP(U857,Store_Showcase!B2:L134,11, FALSE), IF(VLOOKUP(D857,Sku_Consolidated!A2:S948,19,FALSE)="VAM",VLOOKUP(U857,Store_VAM!B2:L271,11, FALSE),VLOOKUP(U857,Store_SRP!B2:L103,11, FALSE)))</f>
      </c>
      <c r="U857" s="14">
        <v>2005</v>
      </c>
      <c r="V857">
        <f>IF(VLOOKUP(D857,Sku_Consolidated!A2:S948,19,FALSE)="SHOWCASE", VLOOKUP(U857,Store_Showcase!B2:C134,2, FALSE), IF(VLOOKUP(D857,Sku_Consolidated!A2:S948,19,FALSE)="VAM",VLOOKUP(U857,Store_VAM!B2:C271,2, FALSE),VLOOKUP(U857,Store_SRP!B2:C103,2, FALSE)))</f>
      </c>
      <c r="W857">
        <f>VLOOKUP(D857,Sku_Consolidated!A2:G948, 7, FALSE)</f>
      </c>
      <c r="X857">
        <f>VLOOKUP(D857,Sku_Consolidated!A2:K948, 11, FALSE)</f>
      </c>
      <c r="Y857">
        <f>VLOOKUP(D857,Sku_Consolidated!A2:H948, 8, FALSE)</f>
      </c>
      <c r="Z857">
        <f>VLOOKUP(D857,Sku_Consolidated!A2:I948, 9, FALSE)</f>
      </c>
      <c r="AA857" t="s">
        <v>41</v>
      </c>
      <c r="AB857">
        <f>VLOOKUP(D857,Sku_Consolidated!A2:E948, {5}, FALSE)</f>
      </c>
      <c r="AC857">
        <f>IF(VLOOKUP(D857,Sku_Consolidated!A2:S948,19,FALSE)="SHOWCASE", VLOOKUP(U857,Store_Showcase!B2:N134,13, FALSE), IF(VLOOKUP(D857,Sku_Consolidated!A2:S948,19,FALSE)="VAM",VLOOKUP(U857,Store_VAM!B2:N271,13, FALSE),VLOOKUP(U857,Store_SRP!B2:N103,13, FALSE)))</f>
      </c>
      <c r="AD857">
        <f>IF(IFERROR(AC857,TRUE)=TRUE, "-","OK")</f>
      </c>
      <c r="AE857">
        <f>IF(IFERROR(VLOOKUP(U857,Store_Showcase!B2:H134,{5}, FALSE), TRUE)=TRUE, IF(IFERROR(VLOOKUP(U857,Store_SRP!B2:H103,{5}, FALSE), TRUE)=TRUE,VLOOKUP(U857,Store_VAM!B2:H271,{5}, FALSE),VLOOKUP(U857,Store_SRP!B2:H103,{5}, FALSE)), VLOOKUP(U857,Store_Showcase!B2:H134,{5}, FALSE))</f>
      </c>
      <c r="AF857">
        <f>IF(IFERROR(VLOOKUP(U857,Store_Showcase!B2:H134,{6}, FALSE), TRUE)=TRUE, IF(IFERROR(VLOOKUP(U857,Store_SRP!B2:H103,{6}, FALSE), TRUE)=TRUE,VLOOKUP(U857,Store_VAM!B2:H271,{6}, FALSE),VLOOKUP(U857,Store_SRP!B2:H103,{6}, FALSE)), VLOOKUP(U857,Store_Showcase!B2:H134,{6}, FALSE))</f>
      </c>
      <c r="AG857">
        <f>VLOOKUP(D857,Sku_Consolidated!A2:R948,18,FALSE)</f>
      </c>
      <c r="AH857">
        <f>VLOOKUP(D857,Sku_Consolidated!A2:S948,19,FALSE)</f>
      </c>
      <c r="AI857">
        <f>VLOOKUP(D857,Sku_Consolidated!A2:T948,20,FALSE)</f>
      </c>
    </row>
    <row r="858" spans="1:35" x14ac:dyDescent="0.25">
      <c r="A858">
        <v>2024</v>
      </c>
      <c r="B858" t="s">
        <v>30</v>
      </c>
      <c r="C858" t="s">
        <v>31</v>
      </c>
      <c r="D858">
        <v>21866</v>
      </c>
      <c r="E858" t="s">
        <v>240</v>
      </c>
      <c r="F858" s="12" t="s">
        <v>128</v>
      </c>
      <c r="G858" s="12" t="s">
        <v>128</v>
      </c>
      <c r="H858" t="s">
        <v>10</v>
      </c>
      <c r="I858" s="13" t="s">
        <v>1644</v>
      </c>
      <c r="J858" s="13">
        <f>IF(H858="EA", I858, 0)</f>
      </c>
      <c r="K858" s="13">
        <f>IF(H858="KG", I858, I858 * VLOOKUP(D858,Sku_Consolidated!A2:U948,21,FALSE))</f>
      </c>
      <c r="L858" s="14" t="s">
        <v>36</v>
      </c>
      <c r="M858">
        <v>88</v>
      </c>
      <c r="N858" s="14" t="s">
        <v>1645</v>
      </c>
      <c r="O858" s="14" t="s">
        <v>1646</v>
      </c>
      <c r="P858" s="14" t="s">
        <v>36</v>
      </c>
      <c r="Q858" s="14" t="s">
        <v>1646</v>
      </c>
      <c r="R858">
        <f>IF(IFERROR(VLOOKUP(U858,Store_Showcase!B2:H134,7, FALSE), TRUE)=TRUE, IF(IFERROR(VLOOKUP(U858,Store_SRP!B2:H103,7, FALSE), TRUE)=TRUE,VLOOKUP(U858,Store_VAM!B2:H271,7, FALSE),VLOOKUP(U858,Store_SRP!B2:H103,7, FALSE)), VLOOKUP(U858,Store_Showcase!B2:H134,7, FALSE))</f>
      </c>
      <c r="S858">
        <f>IF(IFERROR(VLOOKUP(U858,Store_Showcase!B2:K134,10, FALSE), TRUE)=TRUE, IF(IFERROR(VLOOKUP(U858,Store_SRP!B2:K103,10, FALSE), TRUE)=TRUE,VLOOKUP(U858,Store_VAM!B2:K271,10, FALSE),VLOOKUP(U858,Store_SRP!B2:K103,10, FALSE)), VLOOKUP(U858,Store_Showcase!B2:K134,10, FALSE))</f>
      </c>
      <c r="T858">
        <f>IF(VLOOKUP(D858,Sku_Consolidated!A2:S948,19,FALSE)="SHOWCASE", VLOOKUP(U858,Store_Showcase!B2:L134,11, FALSE), IF(VLOOKUP(D858,Sku_Consolidated!A2:S948,19,FALSE)="VAM",VLOOKUP(U858,Store_VAM!B2:L271,11, FALSE),VLOOKUP(U858,Store_SRP!B2:L103,11, FALSE)))</f>
      </c>
      <c r="U858" s="14">
        <v>2005</v>
      </c>
      <c r="V858">
        <f>IF(VLOOKUP(D858,Sku_Consolidated!A2:S948,19,FALSE)="SHOWCASE", VLOOKUP(U858,Store_Showcase!B2:C134,2, FALSE), IF(VLOOKUP(D858,Sku_Consolidated!A2:S948,19,FALSE)="VAM",VLOOKUP(U858,Store_VAM!B2:C271,2, FALSE),VLOOKUP(U858,Store_SRP!B2:C103,2, FALSE)))</f>
      </c>
      <c r="W858">
        <f>VLOOKUP(D858,Sku_Consolidated!A2:G948, 7, FALSE)</f>
      </c>
      <c r="X858">
        <f>VLOOKUP(D858,Sku_Consolidated!A2:K948, 11, FALSE)</f>
      </c>
      <c r="Y858">
        <f>VLOOKUP(D858,Sku_Consolidated!A2:H948, 8, FALSE)</f>
      </c>
      <c r="Z858">
        <f>VLOOKUP(D858,Sku_Consolidated!A2:I948, 9, FALSE)</f>
      </c>
      <c r="AA858" t="s">
        <v>41</v>
      </c>
      <c r="AB858">
        <f>VLOOKUP(D858,Sku_Consolidated!A2:E948, {5}, FALSE)</f>
      </c>
      <c r="AC858">
        <f>IF(VLOOKUP(D858,Sku_Consolidated!A2:S948,19,FALSE)="SHOWCASE", VLOOKUP(U858,Store_Showcase!B2:N134,13, FALSE), IF(VLOOKUP(D858,Sku_Consolidated!A2:S948,19,FALSE)="VAM",VLOOKUP(U858,Store_VAM!B2:N271,13, FALSE),VLOOKUP(U858,Store_SRP!B2:N103,13, FALSE)))</f>
      </c>
      <c r="AD858">
        <f>IF(IFERROR(AC858,TRUE)=TRUE, "-","OK")</f>
      </c>
      <c r="AE858">
        <f>IF(IFERROR(VLOOKUP(U858,Store_Showcase!B2:H134,{5}, FALSE), TRUE)=TRUE, IF(IFERROR(VLOOKUP(U858,Store_SRP!B2:H103,{5}, FALSE), TRUE)=TRUE,VLOOKUP(U858,Store_VAM!B2:H271,{5}, FALSE),VLOOKUP(U858,Store_SRP!B2:H103,{5}, FALSE)), VLOOKUP(U858,Store_Showcase!B2:H134,{5}, FALSE))</f>
      </c>
      <c r="AF858">
        <f>IF(IFERROR(VLOOKUP(U858,Store_Showcase!B2:H134,{6}, FALSE), TRUE)=TRUE, IF(IFERROR(VLOOKUP(U858,Store_SRP!B2:H103,{6}, FALSE), TRUE)=TRUE,VLOOKUP(U858,Store_VAM!B2:H271,{6}, FALSE),VLOOKUP(U858,Store_SRP!B2:H103,{6}, FALSE)), VLOOKUP(U858,Store_Showcase!B2:H134,{6}, FALSE))</f>
      </c>
      <c r="AG858">
        <f>VLOOKUP(D858,Sku_Consolidated!A2:R948,18,FALSE)</f>
      </c>
      <c r="AH858">
        <f>VLOOKUP(D858,Sku_Consolidated!A2:S948,19,FALSE)</f>
      </c>
      <c r="AI858">
        <f>VLOOKUP(D858,Sku_Consolidated!A2:T948,20,FALSE)</f>
      </c>
    </row>
    <row r="859" spans="1:35" x14ac:dyDescent="0.25">
      <c r="A859">
        <v>2024</v>
      </c>
      <c r="B859" t="s">
        <v>30</v>
      </c>
      <c r="C859" t="s">
        <v>31</v>
      </c>
      <c r="D859">
        <v>22836</v>
      </c>
      <c r="E859" t="s">
        <v>1446</v>
      </c>
      <c r="F859" s="12" t="s">
        <v>128</v>
      </c>
      <c r="G859" s="12" t="s">
        <v>128</v>
      </c>
      <c r="H859" t="s">
        <v>10</v>
      </c>
      <c r="I859" s="13" t="s">
        <v>434</v>
      </c>
      <c r="J859" s="13">
        <f>IF(H859="EA", I859, 0)</f>
      </c>
      <c r="K859" s="13">
        <f>IF(H859="KG", I859, I859 * VLOOKUP(D859,Sku_Consolidated!A2:U948,21,FALSE))</f>
      </c>
      <c r="L859" s="14" t="s">
        <v>36</v>
      </c>
      <c r="M859">
        <v>88</v>
      </c>
      <c r="N859" s="14" t="s">
        <v>1647</v>
      </c>
      <c r="O859" s="14" t="s">
        <v>1648</v>
      </c>
      <c r="P859" s="14" t="s">
        <v>36</v>
      </c>
      <c r="Q859" s="14" t="s">
        <v>1648</v>
      </c>
      <c r="R859">
        <f>IF(IFERROR(VLOOKUP(U859,Store_Showcase!B2:H134,7, FALSE), TRUE)=TRUE, IF(IFERROR(VLOOKUP(U859,Store_SRP!B2:H103,7, FALSE), TRUE)=TRUE,VLOOKUP(U859,Store_VAM!B2:H271,7, FALSE),VLOOKUP(U859,Store_SRP!B2:H103,7, FALSE)), VLOOKUP(U859,Store_Showcase!B2:H134,7, FALSE))</f>
      </c>
      <c r="S859">
        <f>IF(IFERROR(VLOOKUP(U859,Store_Showcase!B2:K134,10, FALSE), TRUE)=TRUE, IF(IFERROR(VLOOKUP(U859,Store_SRP!B2:K103,10, FALSE), TRUE)=TRUE,VLOOKUP(U859,Store_VAM!B2:K271,10, FALSE),VLOOKUP(U859,Store_SRP!B2:K103,10, FALSE)), VLOOKUP(U859,Store_Showcase!B2:K134,10, FALSE))</f>
      </c>
      <c r="T859">
        <f>IF(VLOOKUP(D859,Sku_Consolidated!A2:S948,19,FALSE)="SHOWCASE", VLOOKUP(U859,Store_Showcase!B2:L134,11, FALSE), IF(VLOOKUP(D859,Sku_Consolidated!A2:S948,19,FALSE)="VAM",VLOOKUP(U859,Store_VAM!B2:L271,11, FALSE),VLOOKUP(U859,Store_SRP!B2:L103,11, FALSE)))</f>
      </c>
      <c r="U859" s="14">
        <v>2005</v>
      </c>
      <c r="V859">
        <f>IF(VLOOKUP(D859,Sku_Consolidated!A2:S948,19,FALSE)="SHOWCASE", VLOOKUP(U859,Store_Showcase!B2:C134,2, FALSE), IF(VLOOKUP(D859,Sku_Consolidated!A2:S948,19,FALSE)="VAM",VLOOKUP(U859,Store_VAM!B2:C271,2, FALSE),VLOOKUP(U859,Store_SRP!B2:C103,2, FALSE)))</f>
      </c>
      <c r="W859">
        <f>VLOOKUP(D859,Sku_Consolidated!A2:G948, 7, FALSE)</f>
      </c>
      <c r="X859">
        <f>VLOOKUP(D859,Sku_Consolidated!A2:K948, 11, FALSE)</f>
      </c>
      <c r="Y859">
        <f>VLOOKUP(D859,Sku_Consolidated!A2:H948, 8, FALSE)</f>
      </c>
      <c r="Z859">
        <f>VLOOKUP(D859,Sku_Consolidated!A2:I948, 9, FALSE)</f>
      </c>
      <c r="AA859" t="s">
        <v>41</v>
      </c>
      <c r="AB859">
        <f>VLOOKUP(D859,Sku_Consolidated!A2:E948, {5}, FALSE)</f>
      </c>
      <c r="AC859">
        <f>IF(VLOOKUP(D859,Sku_Consolidated!A2:S948,19,FALSE)="SHOWCASE", VLOOKUP(U859,Store_Showcase!B2:N134,13, FALSE), IF(VLOOKUP(D859,Sku_Consolidated!A2:S948,19,FALSE)="VAM",VLOOKUP(U859,Store_VAM!B2:N271,13, FALSE),VLOOKUP(U859,Store_SRP!B2:N103,13, FALSE)))</f>
      </c>
      <c r="AD859">
        <f>IF(IFERROR(AC859,TRUE)=TRUE, "-","OK")</f>
      </c>
      <c r="AE859">
        <f>IF(IFERROR(VLOOKUP(U859,Store_Showcase!B2:H134,{5}, FALSE), TRUE)=TRUE, IF(IFERROR(VLOOKUP(U859,Store_SRP!B2:H103,{5}, FALSE), TRUE)=TRUE,VLOOKUP(U859,Store_VAM!B2:H271,{5}, FALSE),VLOOKUP(U859,Store_SRP!B2:H103,{5}, FALSE)), VLOOKUP(U859,Store_Showcase!B2:H134,{5}, FALSE))</f>
      </c>
      <c r="AF859">
        <f>IF(IFERROR(VLOOKUP(U859,Store_Showcase!B2:H134,{6}, FALSE), TRUE)=TRUE, IF(IFERROR(VLOOKUP(U859,Store_SRP!B2:H103,{6}, FALSE), TRUE)=TRUE,VLOOKUP(U859,Store_VAM!B2:H271,{6}, FALSE),VLOOKUP(U859,Store_SRP!B2:H103,{6}, FALSE)), VLOOKUP(U859,Store_Showcase!B2:H134,{6}, FALSE))</f>
      </c>
      <c r="AG859">
        <f>VLOOKUP(D859,Sku_Consolidated!A2:R948,18,FALSE)</f>
      </c>
      <c r="AH859">
        <f>VLOOKUP(D859,Sku_Consolidated!A2:S948,19,FALSE)</f>
      </c>
      <c r="AI859">
        <f>VLOOKUP(D859,Sku_Consolidated!A2:T948,20,FALSE)</f>
      </c>
    </row>
    <row r="860" spans="1:35" x14ac:dyDescent="0.25">
      <c r="A860">
        <v>2024</v>
      </c>
      <c r="B860" t="s">
        <v>30</v>
      </c>
      <c r="C860" t="s">
        <v>31</v>
      </c>
      <c r="D860">
        <v>22839</v>
      </c>
      <c r="E860" t="s">
        <v>1406</v>
      </c>
      <c r="F860" s="12" t="s">
        <v>128</v>
      </c>
      <c r="G860" s="12" t="s">
        <v>128</v>
      </c>
      <c r="H860" t="s">
        <v>10</v>
      </c>
      <c r="I860" s="13" t="s">
        <v>1649</v>
      </c>
      <c r="J860" s="13">
        <f>IF(H860="EA", I860, 0)</f>
      </c>
      <c r="K860" s="13">
        <f>IF(H860="KG", I860, I860 * VLOOKUP(D860,Sku_Consolidated!A2:U948,21,FALSE))</f>
      </c>
      <c r="L860" s="14" t="s">
        <v>36</v>
      </c>
      <c r="M860">
        <v>88</v>
      </c>
      <c r="N860" s="14" t="s">
        <v>1650</v>
      </c>
      <c r="O860" s="14" t="s">
        <v>1651</v>
      </c>
      <c r="P860" s="14" t="s">
        <v>36</v>
      </c>
      <c r="Q860" s="14" t="s">
        <v>1651</v>
      </c>
      <c r="R860">
        <f>IF(IFERROR(VLOOKUP(U860,Store_Showcase!B2:H134,7, FALSE), TRUE)=TRUE, IF(IFERROR(VLOOKUP(U860,Store_SRP!B2:H103,7, FALSE), TRUE)=TRUE,VLOOKUP(U860,Store_VAM!B2:H271,7, FALSE),VLOOKUP(U860,Store_SRP!B2:H103,7, FALSE)), VLOOKUP(U860,Store_Showcase!B2:H134,7, FALSE))</f>
      </c>
      <c r="S860">
        <f>IF(IFERROR(VLOOKUP(U860,Store_Showcase!B2:K134,10, FALSE), TRUE)=TRUE, IF(IFERROR(VLOOKUP(U860,Store_SRP!B2:K103,10, FALSE), TRUE)=TRUE,VLOOKUP(U860,Store_VAM!B2:K271,10, FALSE),VLOOKUP(U860,Store_SRP!B2:K103,10, FALSE)), VLOOKUP(U860,Store_Showcase!B2:K134,10, FALSE))</f>
      </c>
      <c r="T860">
        <f>IF(VLOOKUP(D860,Sku_Consolidated!A2:S948,19,FALSE)="SHOWCASE", VLOOKUP(U860,Store_Showcase!B2:L134,11, FALSE), IF(VLOOKUP(D860,Sku_Consolidated!A2:S948,19,FALSE)="VAM",VLOOKUP(U860,Store_VAM!B2:L271,11, FALSE),VLOOKUP(U860,Store_SRP!B2:L103,11, FALSE)))</f>
      </c>
      <c r="U860" s="14">
        <v>2005</v>
      </c>
      <c r="V860">
        <f>IF(VLOOKUP(D860,Sku_Consolidated!A2:S948,19,FALSE)="SHOWCASE", VLOOKUP(U860,Store_Showcase!B2:C134,2, FALSE), IF(VLOOKUP(D860,Sku_Consolidated!A2:S948,19,FALSE)="VAM",VLOOKUP(U860,Store_VAM!B2:C271,2, FALSE),VLOOKUP(U860,Store_SRP!B2:C103,2, FALSE)))</f>
      </c>
      <c r="W860">
        <f>VLOOKUP(D860,Sku_Consolidated!A2:G948, 7, FALSE)</f>
      </c>
      <c r="X860">
        <f>VLOOKUP(D860,Sku_Consolidated!A2:K948, 11, FALSE)</f>
      </c>
      <c r="Y860">
        <f>VLOOKUP(D860,Sku_Consolidated!A2:H948, 8, FALSE)</f>
      </c>
      <c r="Z860">
        <f>VLOOKUP(D860,Sku_Consolidated!A2:I948, 9, FALSE)</f>
      </c>
      <c r="AA860" t="s">
        <v>41</v>
      </c>
      <c r="AB860">
        <f>VLOOKUP(D860,Sku_Consolidated!A2:E948, {5}, FALSE)</f>
      </c>
      <c r="AC860">
        <f>IF(VLOOKUP(D860,Sku_Consolidated!A2:S948,19,FALSE)="SHOWCASE", VLOOKUP(U860,Store_Showcase!B2:N134,13, FALSE), IF(VLOOKUP(D860,Sku_Consolidated!A2:S948,19,FALSE)="VAM",VLOOKUP(U860,Store_VAM!B2:N271,13, FALSE),VLOOKUP(U860,Store_SRP!B2:N103,13, FALSE)))</f>
      </c>
      <c r="AD860">
        <f>IF(IFERROR(AC860,TRUE)=TRUE, "-","OK")</f>
      </c>
      <c r="AE860">
        <f>IF(IFERROR(VLOOKUP(U860,Store_Showcase!B2:H134,{5}, FALSE), TRUE)=TRUE, IF(IFERROR(VLOOKUP(U860,Store_SRP!B2:H103,{5}, FALSE), TRUE)=TRUE,VLOOKUP(U860,Store_VAM!B2:H271,{5}, FALSE),VLOOKUP(U860,Store_SRP!B2:H103,{5}, FALSE)), VLOOKUP(U860,Store_Showcase!B2:H134,{5}, FALSE))</f>
      </c>
      <c r="AF860">
        <f>IF(IFERROR(VLOOKUP(U860,Store_Showcase!B2:H134,{6}, FALSE), TRUE)=TRUE, IF(IFERROR(VLOOKUP(U860,Store_SRP!B2:H103,{6}, FALSE), TRUE)=TRUE,VLOOKUP(U860,Store_VAM!B2:H271,{6}, FALSE),VLOOKUP(U860,Store_SRP!B2:H103,{6}, FALSE)), VLOOKUP(U860,Store_Showcase!B2:H134,{6}, FALSE))</f>
      </c>
      <c r="AG860">
        <f>VLOOKUP(D860,Sku_Consolidated!A2:R948,18,FALSE)</f>
      </c>
      <c r="AH860">
        <f>VLOOKUP(D860,Sku_Consolidated!A2:S948,19,FALSE)</f>
      </c>
      <c r="AI860">
        <f>VLOOKUP(D860,Sku_Consolidated!A2:T948,20,FALSE)</f>
      </c>
    </row>
    <row r="861" spans="1:35" x14ac:dyDescent="0.25">
      <c r="A861">
        <v>2024</v>
      </c>
      <c r="B861" t="s">
        <v>30</v>
      </c>
      <c r="C861" t="s">
        <v>31</v>
      </c>
      <c r="D861">
        <v>22847</v>
      </c>
      <c r="E861" t="s">
        <v>1455</v>
      </c>
      <c r="F861" s="12" t="s">
        <v>128</v>
      </c>
      <c r="G861" s="12" t="s">
        <v>128</v>
      </c>
      <c r="H861" t="s">
        <v>10</v>
      </c>
      <c r="I861" s="13" t="s">
        <v>1576</v>
      </c>
      <c r="J861" s="13">
        <f>IF(H861="EA", I861, 0)</f>
      </c>
      <c r="K861" s="13">
        <f>IF(H861="KG", I861, I861 * VLOOKUP(D861,Sku_Consolidated!A2:U948,21,FALSE))</f>
      </c>
      <c r="L861" s="14" t="s">
        <v>36</v>
      </c>
      <c r="M861">
        <v>88</v>
      </c>
      <c r="N861" s="14" t="s">
        <v>1652</v>
      </c>
      <c r="O861" s="14" t="s">
        <v>1653</v>
      </c>
      <c r="P861" s="14" t="s">
        <v>36</v>
      </c>
      <c r="Q861" s="14" t="s">
        <v>1653</v>
      </c>
      <c r="R861">
        <f>IF(IFERROR(VLOOKUP(U861,Store_Showcase!B2:H134,7, FALSE), TRUE)=TRUE, IF(IFERROR(VLOOKUP(U861,Store_SRP!B2:H103,7, FALSE), TRUE)=TRUE,VLOOKUP(U861,Store_VAM!B2:H271,7, FALSE),VLOOKUP(U861,Store_SRP!B2:H103,7, FALSE)), VLOOKUP(U861,Store_Showcase!B2:H134,7, FALSE))</f>
      </c>
      <c r="S861">
        <f>IF(IFERROR(VLOOKUP(U861,Store_Showcase!B2:K134,10, FALSE), TRUE)=TRUE, IF(IFERROR(VLOOKUP(U861,Store_SRP!B2:K103,10, FALSE), TRUE)=TRUE,VLOOKUP(U861,Store_VAM!B2:K271,10, FALSE),VLOOKUP(U861,Store_SRP!B2:K103,10, FALSE)), VLOOKUP(U861,Store_Showcase!B2:K134,10, FALSE))</f>
      </c>
      <c r="T861">
        <f>IF(VLOOKUP(D861,Sku_Consolidated!A2:S948,19,FALSE)="SHOWCASE", VLOOKUP(U861,Store_Showcase!B2:L134,11, FALSE), IF(VLOOKUP(D861,Sku_Consolidated!A2:S948,19,FALSE)="VAM",VLOOKUP(U861,Store_VAM!B2:L271,11, FALSE),VLOOKUP(U861,Store_SRP!B2:L103,11, FALSE)))</f>
      </c>
      <c r="U861" s="14">
        <v>2005</v>
      </c>
      <c r="V861">
        <f>IF(VLOOKUP(D861,Sku_Consolidated!A2:S948,19,FALSE)="SHOWCASE", VLOOKUP(U861,Store_Showcase!B2:C134,2, FALSE), IF(VLOOKUP(D861,Sku_Consolidated!A2:S948,19,FALSE)="VAM",VLOOKUP(U861,Store_VAM!B2:C271,2, FALSE),VLOOKUP(U861,Store_SRP!B2:C103,2, FALSE)))</f>
      </c>
      <c r="W861">
        <f>VLOOKUP(D861,Sku_Consolidated!A2:G948, 7, FALSE)</f>
      </c>
      <c r="X861">
        <f>VLOOKUP(D861,Sku_Consolidated!A2:K948, 11, FALSE)</f>
      </c>
      <c r="Y861">
        <f>VLOOKUP(D861,Sku_Consolidated!A2:H948, 8, FALSE)</f>
      </c>
      <c r="Z861">
        <f>VLOOKUP(D861,Sku_Consolidated!A2:I948, 9, FALSE)</f>
      </c>
      <c r="AA861" t="s">
        <v>41</v>
      </c>
      <c r="AB861">
        <f>VLOOKUP(D861,Sku_Consolidated!A2:E948, {5}, FALSE)</f>
      </c>
      <c r="AC861">
        <f>IF(VLOOKUP(D861,Sku_Consolidated!A2:S948,19,FALSE)="SHOWCASE", VLOOKUP(U861,Store_Showcase!B2:N134,13, FALSE), IF(VLOOKUP(D861,Sku_Consolidated!A2:S948,19,FALSE)="VAM",VLOOKUP(U861,Store_VAM!B2:N271,13, FALSE),VLOOKUP(U861,Store_SRP!B2:N103,13, FALSE)))</f>
      </c>
      <c r="AD861">
        <f>IF(IFERROR(AC861,TRUE)=TRUE, "-","OK")</f>
      </c>
      <c r="AE861">
        <f>IF(IFERROR(VLOOKUP(U861,Store_Showcase!B2:H134,{5}, FALSE), TRUE)=TRUE, IF(IFERROR(VLOOKUP(U861,Store_SRP!B2:H103,{5}, FALSE), TRUE)=TRUE,VLOOKUP(U861,Store_VAM!B2:H271,{5}, FALSE),VLOOKUP(U861,Store_SRP!B2:H103,{5}, FALSE)), VLOOKUP(U861,Store_Showcase!B2:H134,{5}, FALSE))</f>
      </c>
      <c r="AF861">
        <f>IF(IFERROR(VLOOKUP(U861,Store_Showcase!B2:H134,{6}, FALSE), TRUE)=TRUE, IF(IFERROR(VLOOKUP(U861,Store_SRP!B2:H103,{6}, FALSE), TRUE)=TRUE,VLOOKUP(U861,Store_VAM!B2:H271,{6}, FALSE),VLOOKUP(U861,Store_SRP!B2:H103,{6}, FALSE)), VLOOKUP(U861,Store_Showcase!B2:H134,{6}, FALSE))</f>
      </c>
      <c r="AG861">
        <f>VLOOKUP(D861,Sku_Consolidated!A2:R948,18,FALSE)</f>
      </c>
      <c r="AH861">
        <f>VLOOKUP(D861,Sku_Consolidated!A2:S948,19,FALSE)</f>
      </c>
      <c r="AI861">
        <f>VLOOKUP(D861,Sku_Consolidated!A2:T948,20,FALSE)</f>
      </c>
    </row>
    <row r="862" spans="1:35" x14ac:dyDescent="0.25">
      <c r="A862">
        <v>2024</v>
      </c>
      <c r="B862" t="s">
        <v>30</v>
      </c>
      <c r="C862" t="s">
        <v>31</v>
      </c>
      <c r="D862">
        <v>21828</v>
      </c>
      <c r="E862" t="s">
        <v>1414</v>
      </c>
      <c r="F862" s="12" t="s">
        <v>94</v>
      </c>
      <c r="G862" s="12" t="s">
        <v>94</v>
      </c>
      <c r="H862" t="s">
        <v>10</v>
      </c>
      <c r="I862" s="13" t="s">
        <v>669</v>
      </c>
      <c r="J862" s="13">
        <f>IF(H862="EA", I862, 0)</f>
      </c>
      <c r="K862" s="13">
        <f>IF(H862="KG", I862, I862 * VLOOKUP(D862,Sku_Consolidated!A2:U948,21,FALSE))</f>
      </c>
      <c r="L862" s="14" t="s">
        <v>36</v>
      </c>
      <c r="M862">
        <v>88</v>
      </c>
      <c r="N862" s="14" t="s">
        <v>1654</v>
      </c>
      <c r="O862" s="14" t="s">
        <v>1655</v>
      </c>
      <c r="P862" s="14" t="s">
        <v>1656</v>
      </c>
      <c r="Q862" s="14" t="s">
        <v>1657</v>
      </c>
      <c r="R862">
        <f>IF(IFERROR(VLOOKUP(U862,Store_Showcase!B2:H134,7, FALSE), TRUE)=TRUE, IF(IFERROR(VLOOKUP(U862,Store_SRP!B2:H103,7, FALSE), TRUE)=TRUE,VLOOKUP(U862,Store_VAM!B2:H271,7, FALSE),VLOOKUP(U862,Store_SRP!B2:H103,7, FALSE)), VLOOKUP(U862,Store_Showcase!B2:H134,7, FALSE))</f>
      </c>
      <c r="S862">
        <f>IF(IFERROR(VLOOKUP(U862,Store_Showcase!B2:K134,10, FALSE), TRUE)=TRUE, IF(IFERROR(VLOOKUP(U862,Store_SRP!B2:K103,10, FALSE), TRUE)=TRUE,VLOOKUP(U862,Store_VAM!B2:K271,10, FALSE),VLOOKUP(U862,Store_SRP!B2:K103,10, FALSE)), VLOOKUP(U862,Store_Showcase!B2:K134,10, FALSE))</f>
      </c>
      <c r="T862">
        <f>IF(VLOOKUP(D862,Sku_Consolidated!A2:S948,19,FALSE)="SHOWCASE", VLOOKUP(U862,Store_Showcase!B2:L134,11, FALSE), IF(VLOOKUP(D862,Sku_Consolidated!A2:S948,19,FALSE)="VAM",VLOOKUP(U862,Store_VAM!B2:L271,11, FALSE),VLOOKUP(U862,Store_SRP!B2:L103,11, FALSE)))</f>
      </c>
      <c r="U862" s="14">
        <v>2005</v>
      </c>
      <c r="V862">
        <f>IF(VLOOKUP(D862,Sku_Consolidated!A2:S948,19,FALSE)="SHOWCASE", VLOOKUP(U862,Store_Showcase!B2:C134,2, FALSE), IF(VLOOKUP(D862,Sku_Consolidated!A2:S948,19,FALSE)="VAM",VLOOKUP(U862,Store_VAM!B2:C271,2, FALSE),VLOOKUP(U862,Store_SRP!B2:C103,2, FALSE)))</f>
      </c>
      <c r="W862">
        <f>VLOOKUP(D862,Sku_Consolidated!A2:G948, 7, FALSE)</f>
      </c>
      <c r="X862">
        <f>VLOOKUP(D862,Sku_Consolidated!A2:K948, 11, FALSE)</f>
      </c>
      <c r="Y862">
        <f>VLOOKUP(D862,Sku_Consolidated!A2:H948, 8, FALSE)</f>
      </c>
      <c r="Z862">
        <f>VLOOKUP(D862,Sku_Consolidated!A2:I948, 9, FALSE)</f>
      </c>
      <c r="AA862" t="s">
        <v>41</v>
      </c>
      <c r="AB862">
        <f>VLOOKUP(D862,Sku_Consolidated!A2:E948, {5}, FALSE)</f>
      </c>
      <c r="AC862">
        <f>IF(VLOOKUP(D862,Sku_Consolidated!A2:S948,19,FALSE)="SHOWCASE", VLOOKUP(U862,Store_Showcase!B2:N134,13, FALSE), IF(VLOOKUP(D862,Sku_Consolidated!A2:S948,19,FALSE)="VAM",VLOOKUP(U862,Store_VAM!B2:N271,13, FALSE),VLOOKUP(U862,Store_SRP!B2:N103,13, FALSE)))</f>
      </c>
      <c r="AD862">
        <f>IF(IFERROR(AC862,TRUE)=TRUE, "-","OK")</f>
      </c>
      <c r="AE862">
        <f>IF(IFERROR(VLOOKUP(U862,Store_Showcase!B2:H134,{5}, FALSE), TRUE)=TRUE, IF(IFERROR(VLOOKUP(U862,Store_SRP!B2:H103,{5}, FALSE), TRUE)=TRUE,VLOOKUP(U862,Store_VAM!B2:H271,{5}, FALSE),VLOOKUP(U862,Store_SRP!B2:H103,{5}, FALSE)), VLOOKUP(U862,Store_Showcase!B2:H134,{5}, FALSE))</f>
      </c>
      <c r="AF862">
        <f>IF(IFERROR(VLOOKUP(U862,Store_Showcase!B2:H134,{6}, FALSE), TRUE)=TRUE, IF(IFERROR(VLOOKUP(U862,Store_SRP!B2:H103,{6}, FALSE), TRUE)=TRUE,VLOOKUP(U862,Store_VAM!B2:H271,{6}, FALSE),VLOOKUP(U862,Store_SRP!B2:H103,{6}, FALSE)), VLOOKUP(U862,Store_Showcase!B2:H134,{6}, FALSE))</f>
      </c>
      <c r="AG862">
        <f>VLOOKUP(D862,Sku_Consolidated!A2:R948,18,FALSE)</f>
      </c>
      <c r="AH862">
        <f>VLOOKUP(D862,Sku_Consolidated!A2:S948,19,FALSE)</f>
      </c>
      <c r="AI862">
        <f>VLOOKUP(D862,Sku_Consolidated!A2:T948,20,FALSE)</f>
      </c>
    </row>
    <row r="863" spans="1:35" x14ac:dyDescent="0.25">
      <c r="A863">
        <v>2024</v>
      </c>
      <c r="B863" t="s">
        <v>30</v>
      </c>
      <c r="C863" t="s">
        <v>31</v>
      </c>
      <c r="D863">
        <v>21832</v>
      </c>
      <c r="E863" t="s">
        <v>264</v>
      </c>
      <c r="F863" s="12" t="s">
        <v>94</v>
      </c>
      <c r="G863" s="12" t="s">
        <v>94</v>
      </c>
      <c r="H863" t="s">
        <v>10</v>
      </c>
      <c r="I863" s="13" t="s">
        <v>1658</v>
      </c>
      <c r="J863" s="13">
        <f>IF(H863="EA", I863, 0)</f>
      </c>
      <c r="K863" s="13">
        <f>IF(H863="KG", I863, I863 * VLOOKUP(D863,Sku_Consolidated!A2:U948,21,FALSE))</f>
      </c>
      <c r="L863" s="14" t="s">
        <v>36</v>
      </c>
      <c r="M863">
        <v>88</v>
      </c>
      <c r="N863" s="14" t="s">
        <v>1659</v>
      </c>
      <c r="O863" s="14" t="s">
        <v>1660</v>
      </c>
      <c r="P863" s="14" t="s">
        <v>36</v>
      </c>
      <c r="Q863" s="14" t="s">
        <v>1660</v>
      </c>
      <c r="R863">
        <f>IF(IFERROR(VLOOKUP(U863,Store_Showcase!B2:H134,7, FALSE), TRUE)=TRUE, IF(IFERROR(VLOOKUP(U863,Store_SRP!B2:H103,7, FALSE), TRUE)=TRUE,VLOOKUP(U863,Store_VAM!B2:H271,7, FALSE),VLOOKUP(U863,Store_SRP!B2:H103,7, FALSE)), VLOOKUP(U863,Store_Showcase!B2:H134,7, FALSE))</f>
      </c>
      <c r="S863">
        <f>IF(IFERROR(VLOOKUP(U863,Store_Showcase!B2:K134,10, FALSE), TRUE)=TRUE, IF(IFERROR(VLOOKUP(U863,Store_SRP!B2:K103,10, FALSE), TRUE)=TRUE,VLOOKUP(U863,Store_VAM!B2:K271,10, FALSE),VLOOKUP(U863,Store_SRP!B2:K103,10, FALSE)), VLOOKUP(U863,Store_Showcase!B2:K134,10, FALSE))</f>
      </c>
      <c r="T863">
        <f>IF(VLOOKUP(D863,Sku_Consolidated!A2:S948,19,FALSE)="SHOWCASE", VLOOKUP(U863,Store_Showcase!B2:L134,11, FALSE), IF(VLOOKUP(D863,Sku_Consolidated!A2:S948,19,FALSE)="VAM",VLOOKUP(U863,Store_VAM!B2:L271,11, FALSE),VLOOKUP(U863,Store_SRP!B2:L103,11, FALSE)))</f>
      </c>
      <c r="U863" s="14">
        <v>2005</v>
      </c>
      <c r="V863">
        <f>IF(VLOOKUP(D863,Sku_Consolidated!A2:S948,19,FALSE)="SHOWCASE", VLOOKUP(U863,Store_Showcase!B2:C134,2, FALSE), IF(VLOOKUP(D863,Sku_Consolidated!A2:S948,19,FALSE)="VAM",VLOOKUP(U863,Store_VAM!B2:C271,2, FALSE),VLOOKUP(U863,Store_SRP!B2:C103,2, FALSE)))</f>
      </c>
      <c r="W863">
        <f>VLOOKUP(D863,Sku_Consolidated!A2:G948, 7, FALSE)</f>
      </c>
      <c r="X863">
        <f>VLOOKUP(D863,Sku_Consolidated!A2:K948, 11, FALSE)</f>
      </c>
      <c r="Y863">
        <f>VLOOKUP(D863,Sku_Consolidated!A2:H948, 8, FALSE)</f>
      </c>
      <c r="Z863">
        <f>VLOOKUP(D863,Sku_Consolidated!A2:I948, 9, FALSE)</f>
      </c>
      <c r="AA863" t="s">
        <v>41</v>
      </c>
      <c r="AB863">
        <f>VLOOKUP(D863,Sku_Consolidated!A2:E948, {5}, FALSE)</f>
      </c>
      <c r="AC863">
        <f>IF(VLOOKUP(D863,Sku_Consolidated!A2:S948,19,FALSE)="SHOWCASE", VLOOKUP(U863,Store_Showcase!B2:N134,13, FALSE), IF(VLOOKUP(D863,Sku_Consolidated!A2:S948,19,FALSE)="VAM",VLOOKUP(U863,Store_VAM!B2:N271,13, FALSE),VLOOKUP(U863,Store_SRP!B2:N103,13, FALSE)))</f>
      </c>
      <c r="AD863">
        <f>IF(IFERROR(AC863,TRUE)=TRUE, "-","OK")</f>
      </c>
      <c r="AE863">
        <f>IF(IFERROR(VLOOKUP(U863,Store_Showcase!B2:H134,{5}, FALSE), TRUE)=TRUE, IF(IFERROR(VLOOKUP(U863,Store_SRP!B2:H103,{5}, FALSE), TRUE)=TRUE,VLOOKUP(U863,Store_VAM!B2:H271,{5}, FALSE),VLOOKUP(U863,Store_SRP!B2:H103,{5}, FALSE)), VLOOKUP(U863,Store_Showcase!B2:H134,{5}, FALSE))</f>
      </c>
      <c r="AF863">
        <f>IF(IFERROR(VLOOKUP(U863,Store_Showcase!B2:H134,{6}, FALSE), TRUE)=TRUE, IF(IFERROR(VLOOKUP(U863,Store_SRP!B2:H103,{6}, FALSE), TRUE)=TRUE,VLOOKUP(U863,Store_VAM!B2:H271,{6}, FALSE),VLOOKUP(U863,Store_SRP!B2:H103,{6}, FALSE)), VLOOKUP(U863,Store_Showcase!B2:H134,{6}, FALSE))</f>
      </c>
      <c r="AG863">
        <f>VLOOKUP(D863,Sku_Consolidated!A2:R948,18,FALSE)</f>
      </c>
      <c r="AH863">
        <f>VLOOKUP(D863,Sku_Consolidated!A2:S948,19,FALSE)</f>
      </c>
      <c r="AI863">
        <f>VLOOKUP(D863,Sku_Consolidated!A2:T948,20,FALSE)</f>
      </c>
    </row>
    <row r="864" spans="1:35" x14ac:dyDescent="0.25">
      <c r="A864">
        <v>2024</v>
      </c>
      <c r="B864" t="s">
        <v>30</v>
      </c>
      <c r="C864" t="s">
        <v>31</v>
      </c>
      <c r="D864">
        <v>21834</v>
      </c>
      <c r="E864" t="s">
        <v>216</v>
      </c>
      <c r="F864" s="12" t="s">
        <v>94</v>
      </c>
      <c r="G864" s="12" t="s">
        <v>94</v>
      </c>
      <c r="H864" t="s">
        <v>10</v>
      </c>
      <c r="I864" s="13" t="s">
        <v>1661</v>
      </c>
      <c r="J864" s="13">
        <f>IF(H864="EA", I864, 0)</f>
      </c>
      <c r="K864" s="13">
        <f>IF(H864="KG", I864, I864 * VLOOKUP(D864,Sku_Consolidated!A2:U948,21,FALSE))</f>
      </c>
      <c r="L864" s="14" t="s">
        <v>36</v>
      </c>
      <c r="M864">
        <v>88</v>
      </c>
      <c r="N864" s="14" t="s">
        <v>1662</v>
      </c>
      <c r="O864" s="14" t="s">
        <v>1663</v>
      </c>
      <c r="P864" s="14" t="s">
        <v>36</v>
      </c>
      <c r="Q864" s="14" t="s">
        <v>1663</v>
      </c>
      <c r="R864">
        <f>IF(IFERROR(VLOOKUP(U864,Store_Showcase!B2:H134,7, FALSE), TRUE)=TRUE, IF(IFERROR(VLOOKUP(U864,Store_SRP!B2:H103,7, FALSE), TRUE)=TRUE,VLOOKUP(U864,Store_VAM!B2:H271,7, FALSE),VLOOKUP(U864,Store_SRP!B2:H103,7, FALSE)), VLOOKUP(U864,Store_Showcase!B2:H134,7, FALSE))</f>
      </c>
      <c r="S864">
        <f>IF(IFERROR(VLOOKUP(U864,Store_Showcase!B2:K134,10, FALSE), TRUE)=TRUE, IF(IFERROR(VLOOKUP(U864,Store_SRP!B2:K103,10, FALSE), TRUE)=TRUE,VLOOKUP(U864,Store_VAM!B2:K271,10, FALSE),VLOOKUP(U864,Store_SRP!B2:K103,10, FALSE)), VLOOKUP(U864,Store_Showcase!B2:K134,10, FALSE))</f>
      </c>
      <c r="T864">
        <f>IF(VLOOKUP(D864,Sku_Consolidated!A2:S948,19,FALSE)="SHOWCASE", VLOOKUP(U864,Store_Showcase!B2:L134,11, FALSE), IF(VLOOKUP(D864,Sku_Consolidated!A2:S948,19,FALSE)="VAM",VLOOKUP(U864,Store_VAM!B2:L271,11, FALSE),VLOOKUP(U864,Store_SRP!B2:L103,11, FALSE)))</f>
      </c>
      <c r="U864" s="14">
        <v>2005</v>
      </c>
      <c r="V864">
        <f>IF(VLOOKUP(D864,Sku_Consolidated!A2:S948,19,FALSE)="SHOWCASE", VLOOKUP(U864,Store_Showcase!B2:C134,2, FALSE), IF(VLOOKUP(D864,Sku_Consolidated!A2:S948,19,FALSE)="VAM",VLOOKUP(U864,Store_VAM!B2:C271,2, FALSE),VLOOKUP(U864,Store_SRP!B2:C103,2, FALSE)))</f>
      </c>
      <c r="W864">
        <f>VLOOKUP(D864,Sku_Consolidated!A2:G948, 7, FALSE)</f>
      </c>
      <c r="X864">
        <f>VLOOKUP(D864,Sku_Consolidated!A2:K948, 11, FALSE)</f>
      </c>
      <c r="Y864">
        <f>VLOOKUP(D864,Sku_Consolidated!A2:H948, 8, FALSE)</f>
      </c>
      <c r="Z864">
        <f>VLOOKUP(D864,Sku_Consolidated!A2:I948, 9, FALSE)</f>
      </c>
      <c r="AA864" t="s">
        <v>41</v>
      </c>
      <c r="AB864">
        <f>VLOOKUP(D864,Sku_Consolidated!A2:E948, {5}, FALSE)</f>
      </c>
      <c r="AC864">
        <f>IF(VLOOKUP(D864,Sku_Consolidated!A2:S948,19,FALSE)="SHOWCASE", VLOOKUP(U864,Store_Showcase!B2:N134,13, FALSE), IF(VLOOKUP(D864,Sku_Consolidated!A2:S948,19,FALSE)="VAM",VLOOKUP(U864,Store_VAM!B2:N271,13, FALSE),VLOOKUP(U864,Store_SRP!B2:N103,13, FALSE)))</f>
      </c>
      <c r="AD864">
        <f>IF(IFERROR(AC864,TRUE)=TRUE, "-","OK")</f>
      </c>
      <c r="AE864">
        <f>IF(IFERROR(VLOOKUP(U864,Store_Showcase!B2:H134,{5}, FALSE), TRUE)=TRUE, IF(IFERROR(VLOOKUP(U864,Store_SRP!B2:H103,{5}, FALSE), TRUE)=TRUE,VLOOKUP(U864,Store_VAM!B2:H271,{5}, FALSE),VLOOKUP(U864,Store_SRP!B2:H103,{5}, FALSE)), VLOOKUP(U864,Store_Showcase!B2:H134,{5}, FALSE))</f>
      </c>
      <c r="AF864">
        <f>IF(IFERROR(VLOOKUP(U864,Store_Showcase!B2:H134,{6}, FALSE), TRUE)=TRUE, IF(IFERROR(VLOOKUP(U864,Store_SRP!B2:H103,{6}, FALSE), TRUE)=TRUE,VLOOKUP(U864,Store_VAM!B2:H271,{6}, FALSE),VLOOKUP(U864,Store_SRP!B2:H103,{6}, FALSE)), VLOOKUP(U864,Store_Showcase!B2:H134,{6}, FALSE))</f>
      </c>
      <c r="AG864">
        <f>VLOOKUP(D864,Sku_Consolidated!A2:R948,18,FALSE)</f>
      </c>
      <c r="AH864">
        <f>VLOOKUP(D864,Sku_Consolidated!A2:S948,19,FALSE)</f>
      </c>
      <c r="AI864">
        <f>VLOOKUP(D864,Sku_Consolidated!A2:T948,20,FALSE)</f>
      </c>
    </row>
    <row r="865" spans="1:35" x14ac:dyDescent="0.25">
      <c r="A865">
        <v>2024</v>
      </c>
      <c r="B865" t="s">
        <v>30</v>
      </c>
      <c r="C865" t="s">
        <v>31</v>
      </c>
      <c r="D865">
        <v>21838</v>
      </c>
      <c r="E865" t="s">
        <v>275</v>
      </c>
      <c r="F865" s="12" t="s">
        <v>94</v>
      </c>
      <c r="G865" s="12" t="s">
        <v>94</v>
      </c>
      <c r="H865" t="s">
        <v>10</v>
      </c>
      <c r="I865" s="13" t="s">
        <v>1664</v>
      </c>
      <c r="J865" s="13">
        <f>IF(H865="EA", I865, 0)</f>
      </c>
      <c r="K865" s="13">
        <f>IF(H865="KG", I865, I865 * VLOOKUP(D865,Sku_Consolidated!A2:U948,21,FALSE))</f>
      </c>
      <c r="L865" s="14" t="s">
        <v>36</v>
      </c>
      <c r="M865">
        <v>88</v>
      </c>
      <c r="N865" s="14" t="s">
        <v>1665</v>
      </c>
      <c r="O865" s="14" t="s">
        <v>1666</v>
      </c>
      <c r="P865" s="14" t="s">
        <v>36</v>
      </c>
      <c r="Q865" s="14" t="s">
        <v>1666</v>
      </c>
      <c r="R865">
        <f>IF(IFERROR(VLOOKUP(U865,Store_Showcase!B2:H134,7, FALSE), TRUE)=TRUE, IF(IFERROR(VLOOKUP(U865,Store_SRP!B2:H103,7, FALSE), TRUE)=TRUE,VLOOKUP(U865,Store_VAM!B2:H271,7, FALSE),VLOOKUP(U865,Store_SRP!B2:H103,7, FALSE)), VLOOKUP(U865,Store_Showcase!B2:H134,7, FALSE))</f>
      </c>
      <c r="S865">
        <f>IF(IFERROR(VLOOKUP(U865,Store_Showcase!B2:K134,10, FALSE), TRUE)=TRUE, IF(IFERROR(VLOOKUP(U865,Store_SRP!B2:K103,10, FALSE), TRUE)=TRUE,VLOOKUP(U865,Store_VAM!B2:K271,10, FALSE),VLOOKUP(U865,Store_SRP!B2:K103,10, FALSE)), VLOOKUP(U865,Store_Showcase!B2:K134,10, FALSE))</f>
      </c>
      <c r="T865">
        <f>IF(VLOOKUP(D865,Sku_Consolidated!A2:S948,19,FALSE)="SHOWCASE", VLOOKUP(U865,Store_Showcase!B2:L134,11, FALSE), IF(VLOOKUP(D865,Sku_Consolidated!A2:S948,19,FALSE)="VAM",VLOOKUP(U865,Store_VAM!B2:L271,11, FALSE),VLOOKUP(U865,Store_SRP!B2:L103,11, FALSE)))</f>
      </c>
      <c r="U865" s="14">
        <v>2005</v>
      </c>
      <c r="V865">
        <f>IF(VLOOKUP(D865,Sku_Consolidated!A2:S948,19,FALSE)="SHOWCASE", VLOOKUP(U865,Store_Showcase!B2:C134,2, FALSE), IF(VLOOKUP(D865,Sku_Consolidated!A2:S948,19,FALSE)="VAM",VLOOKUP(U865,Store_VAM!B2:C271,2, FALSE),VLOOKUP(U865,Store_SRP!B2:C103,2, FALSE)))</f>
      </c>
      <c r="W865">
        <f>VLOOKUP(D865,Sku_Consolidated!A2:G948, 7, FALSE)</f>
      </c>
      <c r="X865">
        <f>VLOOKUP(D865,Sku_Consolidated!A2:K948, 11, FALSE)</f>
      </c>
      <c r="Y865">
        <f>VLOOKUP(D865,Sku_Consolidated!A2:H948, 8, FALSE)</f>
      </c>
      <c r="Z865">
        <f>VLOOKUP(D865,Sku_Consolidated!A2:I948, 9, FALSE)</f>
      </c>
      <c r="AA865" t="s">
        <v>41</v>
      </c>
      <c r="AB865">
        <f>VLOOKUP(D865,Sku_Consolidated!A2:E948, {5}, FALSE)</f>
      </c>
      <c r="AC865">
        <f>IF(VLOOKUP(D865,Sku_Consolidated!A2:S948,19,FALSE)="SHOWCASE", VLOOKUP(U865,Store_Showcase!B2:N134,13, FALSE), IF(VLOOKUP(D865,Sku_Consolidated!A2:S948,19,FALSE)="VAM",VLOOKUP(U865,Store_VAM!B2:N271,13, FALSE),VLOOKUP(U865,Store_SRP!B2:N103,13, FALSE)))</f>
      </c>
      <c r="AD865">
        <f>IF(IFERROR(AC865,TRUE)=TRUE, "-","OK")</f>
      </c>
      <c r="AE865">
        <f>IF(IFERROR(VLOOKUP(U865,Store_Showcase!B2:H134,{5}, FALSE), TRUE)=TRUE, IF(IFERROR(VLOOKUP(U865,Store_SRP!B2:H103,{5}, FALSE), TRUE)=TRUE,VLOOKUP(U865,Store_VAM!B2:H271,{5}, FALSE),VLOOKUP(U865,Store_SRP!B2:H103,{5}, FALSE)), VLOOKUP(U865,Store_Showcase!B2:H134,{5}, FALSE))</f>
      </c>
      <c r="AF865">
        <f>IF(IFERROR(VLOOKUP(U865,Store_Showcase!B2:H134,{6}, FALSE), TRUE)=TRUE, IF(IFERROR(VLOOKUP(U865,Store_SRP!B2:H103,{6}, FALSE), TRUE)=TRUE,VLOOKUP(U865,Store_VAM!B2:H271,{6}, FALSE),VLOOKUP(U865,Store_SRP!B2:H103,{6}, FALSE)), VLOOKUP(U865,Store_Showcase!B2:H134,{6}, FALSE))</f>
      </c>
      <c r="AG865">
        <f>VLOOKUP(D865,Sku_Consolidated!A2:R948,18,FALSE)</f>
      </c>
      <c r="AH865">
        <f>VLOOKUP(D865,Sku_Consolidated!A2:S948,19,FALSE)</f>
      </c>
      <c r="AI865">
        <f>VLOOKUP(D865,Sku_Consolidated!A2:T948,20,FALSE)</f>
      </c>
    </row>
    <row r="866" spans="1:35" x14ac:dyDescent="0.25">
      <c r="A866">
        <v>2024</v>
      </c>
      <c r="B866" t="s">
        <v>30</v>
      </c>
      <c r="C866" t="s">
        <v>31</v>
      </c>
      <c r="D866">
        <v>21839</v>
      </c>
      <c r="E866" t="s">
        <v>220</v>
      </c>
      <c r="F866" s="12" t="s">
        <v>94</v>
      </c>
      <c r="G866" s="12" t="s">
        <v>94</v>
      </c>
      <c r="H866" t="s">
        <v>10</v>
      </c>
      <c r="I866" s="13" t="s">
        <v>1177</v>
      </c>
      <c r="J866" s="13">
        <f>IF(H866="EA", I866, 0)</f>
      </c>
      <c r="K866" s="13">
        <f>IF(H866="KG", I866, I866 * VLOOKUP(D866,Sku_Consolidated!A2:U948,21,FALSE))</f>
      </c>
      <c r="L866" s="14" t="s">
        <v>36</v>
      </c>
      <c r="M866">
        <v>88</v>
      </c>
      <c r="N866" s="14" t="s">
        <v>1667</v>
      </c>
      <c r="O866" s="14" t="s">
        <v>1668</v>
      </c>
      <c r="P866" s="14" t="s">
        <v>36</v>
      </c>
      <c r="Q866" s="14" t="s">
        <v>1668</v>
      </c>
      <c r="R866">
        <f>IF(IFERROR(VLOOKUP(U866,Store_Showcase!B2:H134,7, FALSE), TRUE)=TRUE, IF(IFERROR(VLOOKUP(U866,Store_SRP!B2:H103,7, FALSE), TRUE)=TRUE,VLOOKUP(U866,Store_VAM!B2:H271,7, FALSE),VLOOKUP(U866,Store_SRP!B2:H103,7, FALSE)), VLOOKUP(U866,Store_Showcase!B2:H134,7, FALSE))</f>
      </c>
      <c r="S866">
        <f>IF(IFERROR(VLOOKUP(U866,Store_Showcase!B2:K134,10, FALSE), TRUE)=TRUE, IF(IFERROR(VLOOKUP(U866,Store_SRP!B2:K103,10, FALSE), TRUE)=TRUE,VLOOKUP(U866,Store_VAM!B2:K271,10, FALSE),VLOOKUP(U866,Store_SRP!B2:K103,10, FALSE)), VLOOKUP(U866,Store_Showcase!B2:K134,10, FALSE))</f>
      </c>
      <c r="T866">
        <f>IF(VLOOKUP(D866,Sku_Consolidated!A2:S948,19,FALSE)="SHOWCASE", VLOOKUP(U866,Store_Showcase!B2:L134,11, FALSE), IF(VLOOKUP(D866,Sku_Consolidated!A2:S948,19,FALSE)="VAM",VLOOKUP(U866,Store_VAM!B2:L271,11, FALSE),VLOOKUP(U866,Store_SRP!B2:L103,11, FALSE)))</f>
      </c>
      <c r="U866" s="14">
        <v>2005</v>
      </c>
      <c r="V866">
        <f>IF(VLOOKUP(D866,Sku_Consolidated!A2:S948,19,FALSE)="SHOWCASE", VLOOKUP(U866,Store_Showcase!B2:C134,2, FALSE), IF(VLOOKUP(D866,Sku_Consolidated!A2:S948,19,FALSE)="VAM",VLOOKUP(U866,Store_VAM!B2:C271,2, FALSE),VLOOKUP(U866,Store_SRP!B2:C103,2, FALSE)))</f>
      </c>
      <c r="W866">
        <f>VLOOKUP(D866,Sku_Consolidated!A2:G948, 7, FALSE)</f>
      </c>
      <c r="X866">
        <f>VLOOKUP(D866,Sku_Consolidated!A2:K948, 11, FALSE)</f>
      </c>
      <c r="Y866">
        <f>VLOOKUP(D866,Sku_Consolidated!A2:H948, 8, FALSE)</f>
      </c>
      <c r="Z866">
        <f>VLOOKUP(D866,Sku_Consolidated!A2:I948, 9, FALSE)</f>
      </c>
      <c r="AA866" t="s">
        <v>41</v>
      </c>
      <c r="AB866">
        <f>VLOOKUP(D866,Sku_Consolidated!A2:E948, {5}, FALSE)</f>
      </c>
      <c r="AC866">
        <f>IF(VLOOKUP(D866,Sku_Consolidated!A2:S948,19,FALSE)="SHOWCASE", VLOOKUP(U866,Store_Showcase!B2:N134,13, FALSE), IF(VLOOKUP(D866,Sku_Consolidated!A2:S948,19,FALSE)="VAM",VLOOKUP(U866,Store_VAM!B2:N271,13, FALSE),VLOOKUP(U866,Store_SRP!B2:N103,13, FALSE)))</f>
      </c>
      <c r="AD866">
        <f>IF(IFERROR(AC866,TRUE)=TRUE, "-","OK")</f>
      </c>
      <c r="AE866">
        <f>IF(IFERROR(VLOOKUP(U866,Store_Showcase!B2:H134,{5}, FALSE), TRUE)=TRUE, IF(IFERROR(VLOOKUP(U866,Store_SRP!B2:H103,{5}, FALSE), TRUE)=TRUE,VLOOKUP(U866,Store_VAM!B2:H271,{5}, FALSE),VLOOKUP(U866,Store_SRP!B2:H103,{5}, FALSE)), VLOOKUP(U866,Store_Showcase!B2:H134,{5}, FALSE))</f>
      </c>
      <c r="AF866">
        <f>IF(IFERROR(VLOOKUP(U866,Store_Showcase!B2:H134,{6}, FALSE), TRUE)=TRUE, IF(IFERROR(VLOOKUP(U866,Store_SRP!B2:H103,{6}, FALSE), TRUE)=TRUE,VLOOKUP(U866,Store_VAM!B2:H271,{6}, FALSE),VLOOKUP(U866,Store_SRP!B2:H103,{6}, FALSE)), VLOOKUP(U866,Store_Showcase!B2:H134,{6}, FALSE))</f>
      </c>
      <c r="AG866">
        <f>VLOOKUP(D866,Sku_Consolidated!A2:R948,18,FALSE)</f>
      </c>
      <c r="AH866">
        <f>VLOOKUP(D866,Sku_Consolidated!A2:S948,19,FALSE)</f>
      </c>
      <c r="AI866">
        <f>VLOOKUP(D866,Sku_Consolidated!A2:T948,20,FALSE)</f>
      </c>
    </row>
    <row r="867" spans="1:35" x14ac:dyDescent="0.25">
      <c r="A867">
        <v>2024</v>
      </c>
      <c r="B867" t="s">
        <v>30</v>
      </c>
      <c r="C867" t="s">
        <v>31</v>
      </c>
      <c r="D867">
        <v>21841</v>
      </c>
      <c r="E867" t="s">
        <v>224</v>
      </c>
      <c r="F867" s="12" t="s">
        <v>94</v>
      </c>
      <c r="G867" s="12" t="s">
        <v>94</v>
      </c>
      <c r="H867" t="s">
        <v>10</v>
      </c>
      <c r="I867" s="13" t="s">
        <v>1669</v>
      </c>
      <c r="J867" s="13">
        <f>IF(H867="EA", I867, 0)</f>
      </c>
      <c r="K867" s="13">
        <f>IF(H867="KG", I867, I867 * VLOOKUP(D867,Sku_Consolidated!A2:U948,21,FALSE))</f>
      </c>
      <c r="L867" s="14" t="s">
        <v>36</v>
      </c>
      <c r="M867">
        <v>88</v>
      </c>
      <c r="N867" s="14" t="s">
        <v>1670</v>
      </c>
      <c r="O867" s="14" t="s">
        <v>1671</v>
      </c>
      <c r="P867" s="14" t="s">
        <v>36</v>
      </c>
      <c r="Q867" s="14" t="s">
        <v>1671</v>
      </c>
      <c r="R867">
        <f>IF(IFERROR(VLOOKUP(U867,Store_Showcase!B2:H134,7, FALSE), TRUE)=TRUE, IF(IFERROR(VLOOKUP(U867,Store_SRP!B2:H103,7, FALSE), TRUE)=TRUE,VLOOKUP(U867,Store_VAM!B2:H271,7, FALSE),VLOOKUP(U867,Store_SRP!B2:H103,7, FALSE)), VLOOKUP(U867,Store_Showcase!B2:H134,7, FALSE))</f>
      </c>
      <c r="S867">
        <f>IF(IFERROR(VLOOKUP(U867,Store_Showcase!B2:K134,10, FALSE), TRUE)=TRUE, IF(IFERROR(VLOOKUP(U867,Store_SRP!B2:K103,10, FALSE), TRUE)=TRUE,VLOOKUP(U867,Store_VAM!B2:K271,10, FALSE),VLOOKUP(U867,Store_SRP!B2:K103,10, FALSE)), VLOOKUP(U867,Store_Showcase!B2:K134,10, FALSE))</f>
      </c>
      <c r="T867">
        <f>IF(VLOOKUP(D867,Sku_Consolidated!A2:S948,19,FALSE)="SHOWCASE", VLOOKUP(U867,Store_Showcase!B2:L134,11, FALSE), IF(VLOOKUP(D867,Sku_Consolidated!A2:S948,19,FALSE)="VAM",VLOOKUP(U867,Store_VAM!B2:L271,11, FALSE),VLOOKUP(U867,Store_SRP!B2:L103,11, FALSE)))</f>
      </c>
      <c r="U867" s="14">
        <v>2005</v>
      </c>
      <c r="V867">
        <f>IF(VLOOKUP(D867,Sku_Consolidated!A2:S948,19,FALSE)="SHOWCASE", VLOOKUP(U867,Store_Showcase!B2:C134,2, FALSE), IF(VLOOKUP(D867,Sku_Consolidated!A2:S948,19,FALSE)="VAM",VLOOKUP(U867,Store_VAM!B2:C271,2, FALSE),VLOOKUP(U867,Store_SRP!B2:C103,2, FALSE)))</f>
      </c>
      <c r="W867">
        <f>VLOOKUP(D867,Sku_Consolidated!A2:G948, 7, FALSE)</f>
      </c>
      <c r="X867">
        <f>VLOOKUP(D867,Sku_Consolidated!A2:K948, 11, FALSE)</f>
      </c>
      <c r="Y867">
        <f>VLOOKUP(D867,Sku_Consolidated!A2:H948, 8, FALSE)</f>
      </c>
      <c r="Z867">
        <f>VLOOKUP(D867,Sku_Consolidated!A2:I948, 9, FALSE)</f>
      </c>
      <c r="AA867" t="s">
        <v>41</v>
      </c>
      <c r="AB867">
        <f>VLOOKUP(D867,Sku_Consolidated!A2:E948, {5}, FALSE)</f>
      </c>
      <c r="AC867">
        <f>IF(VLOOKUP(D867,Sku_Consolidated!A2:S948,19,FALSE)="SHOWCASE", VLOOKUP(U867,Store_Showcase!B2:N134,13, FALSE), IF(VLOOKUP(D867,Sku_Consolidated!A2:S948,19,FALSE)="VAM",VLOOKUP(U867,Store_VAM!B2:N271,13, FALSE),VLOOKUP(U867,Store_SRP!B2:N103,13, FALSE)))</f>
      </c>
      <c r="AD867">
        <f>IF(IFERROR(AC867,TRUE)=TRUE, "-","OK")</f>
      </c>
      <c r="AE867">
        <f>IF(IFERROR(VLOOKUP(U867,Store_Showcase!B2:H134,{5}, FALSE), TRUE)=TRUE, IF(IFERROR(VLOOKUP(U867,Store_SRP!B2:H103,{5}, FALSE), TRUE)=TRUE,VLOOKUP(U867,Store_VAM!B2:H271,{5}, FALSE),VLOOKUP(U867,Store_SRP!B2:H103,{5}, FALSE)), VLOOKUP(U867,Store_Showcase!B2:H134,{5}, FALSE))</f>
      </c>
      <c r="AF867">
        <f>IF(IFERROR(VLOOKUP(U867,Store_Showcase!B2:H134,{6}, FALSE), TRUE)=TRUE, IF(IFERROR(VLOOKUP(U867,Store_SRP!B2:H103,{6}, FALSE), TRUE)=TRUE,VLOOKUP(U867,Store_VAM!B2:H271,{6}, FALSE),VLOOKUP(U867,Store_SRP!B2:H103,{6}, FALSE)), VLOOKUP(U867,Store_Showcase!B2:H134,{6}, FALSE))</f>
      </c>
      <c r="AG867">
        <f>VLOOKUP(D867,Sku_Consolidated!A2:R948,18,FALSE)</f>
      </c>
      <c r="AH867">
        <f>VLOOKUP(D867,Sku_Consolidated!A2:S948,19,FALSE)</f>
      </c>
      <c r="AI867">
        <f>VLOOKUP(D867,Sku_Consolidated!A2:T948,20,FALSE)</f>
      </c>
    </row>
    <row r="868" spans="1:35" x14ac:dyDescent="0.25">
      <c r="A868">
        <v>2024</v>
      </c>
      <c r="B868" t="s">
        <v>30</v>
      </c>
      <c r="C868" t="s">
        <v>31</v>
      </c>
      <c r="D868">
        <v>21842</v>
      </c>
      <c r="E868" t="s">
        <v>228</v>
      </c>
      <c r="F868" s="12" t="s">
        <v>94</v>
      </c>
      <c r="G868" s="12" t="s">
        <v>94</v>
      </c>
      <c r="H868" t="s">
        <v>10</v>
      </c>
      <c r="I868" s="13" t="s">
        <v>1672</v>
      </c>
      <c r="J868" s="13">
        <f>IF(H868="EA", I868, 0)</f>
      </c>
      <c r="K868" s="13">
        <f>IF(H868="KG", I868, I868 * VLOOKUP(D868,Sku_Consolidated!A2:U948,21,FALSE))</f>
      </c>
      <c r="L868" s="14" t="s">
        <v>36</v>
      </c>
      <c r="M868">
        <v>88</v>
      </c>
      <c r="N868" s="14" t="s">
        <v>1673</v>
      </c>
      <c r="O868" s="14" t="s">
        <v>1674</v>
      </c>
      <c r="P868" s="14" t="s">
        <v>36</v>
      </c>
      <c r="Q868" s="14" t="s">
        <v>1674</v>
      </c>
      <c r="R868">
        <f>IF(IFERROR(VLOOKUP(U868,Store_Showcase!B2:H134,7, FALSE), TRUE)=TRUE, IF(IFERROR(VLOOKUP(U868,Store_SRP!B2:H103,7, FALSE), TRUE)=TRUE,VLOOKUP(U868,Store_VAM!B2:H271,7, FALSE),VLOOKUP(U868,Store_SRP!B2:H103,7, FALSE)), VLOOKUP(U868,Store_Showcase!B2:H134,7, FALSE))</f>
      </c>
      <c r="S868">
        <f>IF(IFERROR(VLOOKUP(U868,Store_Showcase!B2:K134,10, FALSE), TRUE)=TRUE, IF(IFERROR(VLOOKUP(U868,Store_SRP!B2:K103,10, FALSE), TRUE)=TRUE,VLOOKUP(U868,Store_VAM!B2:K271,10, FALSE),VLOOKUP(U868,Store_SRP!B2:K103,10, FALSE)), VLOOKUP(U868,Store_Showcase!B2:K134,10, FALSE))</f>
      </c>
      <c r="T868">
        <f>IF(VLOOKUP(D868,Sku_Consolidated!A2:S948,19,FALSE)="SHOWCASE", VLOOKUP(U868,Store_Showcase!B2:L134,11, FALSE), IF(VLOOKUP(D868,Sku_Consolidated!A2:S948,19,FALSE)="VAM",VLOOKUP(U868,Store_VAM!B2:L271,11, FALSE),VLOOKUP(U868,Store_SRP!B2:L103,11, FALSE)))</f>
      </c>
      <c r="U868" s="14">
        <v>2005</v>
      </c>
      <c r="V868">
        <f>IF(VLOOKUP(D868,Sku_Consolidated!A2:S948,19,FALSE)="SHOWCASE", VLOOKUP(U868,Store_Showcase!B2:C134,2, FALSE), IF(VLOOKUP(D868,Sku_Consolidated!A2:S948,19,FALSE)="VAM",VLOOKUP(U868,Store_VAM!B2:C271,2, FALSE),VLOOKUP(U868,Store_SRP!B2:C103,2, FALSE)))</f>
      </c>
      <c r="W868">
        <f>VLOOKUP(D868,Sku_Consolidated!A2:G948, 7, FALSE)</f>
      </c>
      <c r="X868">
        <f>VLOOKUP(D868,Sku_Consolidated!A2:K948, 11, FALSE)</f>
      </c>
      <c r="Y868">
        <f>VLOOKUP(D868,Sku_Consolidated!A2:H948, 8, FALSE)</f>
      </c>
      <c r="Z868">
        <f>VLOOKUP(D868,Sku_Consolidated!A2:I948, 9, FALSE)</f>
      </c>
      <c r="AA868" t="s">
        <v>41</v>
      </c>
      <c r="AB868">
        <f>VLOOKUP(D868,Sku_Consolidated!A2:E948, {5}, FALSE)</f>
      </c>
      <c r="AC868">
        <f>IF(VLOOKUP(D868,Sku_Consolidated!A2:S948,19,FALSE)="SHOWCASE", VLOOKUP(U868,Store_Showcase!B2:N134,13, FALSE), IF(VLOOKUP(D868,Sku_Consolidated!A2:S948,19,FALSE)="VAM",VLOOKUP(U868,Store_VAM!B2:N271,13, FALSE),VLOOKUP(U868,Store_SRP!B2:N103,13, FALSE)))</f>
      </c>
      <c r="AD868">
        <f>IF(IFERROR(AC868,TRUE)=TRUE, "-","OK")</f>
      </c>
      <c r="AE868">
        <f>IF(IFERROR(VLOOKUP(U868,Store_Showcase!B2:H134,{5}, FALSE), TRUE)=TRUE, IF(IFERROR(VLOOKUP(U868,Store_SRP!B2:H103,{5}, FALSE), TRUE)=TRUE,VLOOKUP(U868,Store_VAM!B2:H271,{5}, FALSE),VLOOKUP(U868,Store_SRP!B2:H103,{5}, FALSE)), VLOOKUP(U868,Store_Showcase!B2:H134,{5}, FALSE))</f>
      </c>
      <c r="AF868">
        <f>IF(IFERROR(VLOOKUP(U868,Store_Showcase!B2:H134,{6}, FALSE), TRUE)=TRUE, IF(IFERROR(VLOOKUP(U868,Store_SRP!B2:H103,{6}, FALSE), TRUE)=TRUE,VLOOKUP(U868,Store_VAM!B2:H271,{6}, FALSE),VLOOKUP(U868,Store_SRP!B2:H103,{6}, FALSE)), VLOOKUP(U868,Store_Showcase!B2:H134,{6}, FALSE))</f>
      </c>
      <c r="AG868">
        <f>VLOOKUP(D868,Sku_Consolidated!A2:R948,18,FALSE)</f>
      </c>
      <c r="AH868">
        <f>VLOOKUP(D868,Sku_Consolidated!A2:S948,19,FALSE)</f>
      </c>
      <c r="AI868">
        <f>VLOOKUP(D868,Sku_Consolidated!A2:T948,20,FALSE)</f>
      </c>
    </row>
    <row r="869" spans="1:35" x14ac:dyDescent="0.25">
      <c r="A869">
        <v>2024</v>
      </c>
      <c r="B869" t="s">
        <v>30</v>
      </c>
      <c r="C869" t="s">
        <v>31</v>
      </c>
      <c r="D869">
        <v>21843</v>
      </c>
      <c r="E869" t="s">
        <v>1430</v>
      </c>
      <c r="F869" s="12" t="s">
        <v>94</v>
      </c>
      <c r="G869" s="12" t="s">
        <v>94</v>
      </c>
      <c r="H869" t="s">
        <v>10</v>
      </c>
      <c r="I869" s="13" t="s">
        <v>1675</v>
      </c>
      <c r="J869" s="13">
        <f>IF(H869="EA", I869, 0)</f>
      </c>
      <c r="K869" s="13">
        <f>IF(H869="KG", I869, I869 * VLOOKUP(D869,Sku_Consolidated!A2:U948,21,FALSE))</f>
      </c>
      <c r="L869" s="14" t="s">
        <v>36</v>
      </c>
      <c r="M869">
        <v>88</v>
      </c>
      <c r="N869" s="14" t="s">
        <v>1676</v>
      </c>
      <c r="O869" s="14" t="s">
        <v>1677</v>
      </c>
      <c r="P869" s="14" t="s">
        <v>36</v>
      </c>
      <c r="Q869" s="14" t="s">
        <v>1677</v>
      </c>
      <c r="R869">
        <f>IF(IFERROR(VLOOKUP(U869,Store_Showcase!B2:H134,7, FALSE), TRUE)=TRUE, IF(IFERROR(VLOOKUP(U869,Store_SRP!B2:H103,7, FALSE), TRUE)=TRUE,VLOOKUP(U869,Store_VAM!B2:H271,7, FALSE),VLOOKUP(U869,Store_SRP!B2:H103,7, FALSE)), VLOOKUP(U869,Store_Showcase!B2:H134,7, FALSE))</f>
      </c>
      <c r="S869">
        <f>IF(IFERROR(VLOOKUP(U869,Store_Showcase!B2:K134,10, FALSE), TRUE)=TRUE, IF(IFERROR(VLOOKUP(U869,Store_SRP!B2:K103,10, FALSE), TRUE)=TRUE,VLOOKUP(U869,Store_VAM!B2:K271,10, FALSE),VLOOKUP(U869,Store_SRP!B2:K103,10, FALSE)), VLOOKUP(U869,Store_Showcase!B2:K134,10, FALSE))</f>
      </c>
      <c r="T869">
        <f>IF(VLOOKUP(D869,Sku_Consolidated!A2:S948,19,FALSE)="SHOWCASE", VLOOKUP(U869,Store_Showcase!B2:L134,11, FALSE), IF(VLOOKUP(D869,Sku_Consolidated!A2:S948,19,FALSE)="VAM",VLOOKUP(U869,Store_VAM!B2:L271,11, FALSE),VLOOKUP(U869,Store_SRP!B2:L103,11, FALSE)))</f>
      </c>
      <c r="U869" s="14">
        <v>2005</v>
      </c>
      <c r="V869">
        <f>IF(VLOOKUP(D869,Sku_Consolidated!A2:S948,19,FALSE)="SHOWCASE", VLOOKUP(U869,Store_Showcase!B2:C134,2, FALSE), IF(VLOOKUP(D869,Sku_Consolidated!A2:S948,19,FALSE)="VAM",VLOOKUP(U869,Store_VAM!B2:C271,2, FALSE),VLOOKUP(U869,Store_SRP!B2:C103,2, FALSE)))</f>
      </c>
      <c r="W869">
        <f>VLOOKUP(D869,Sku_Consolidated!A2:G948, 7, FALSE)</f>
      </c>
      <c r="X869">
        <f>VLOOKUP(D869,Sku_Consolidated!A2:K948, 11, FALSE)</f>
      </c>
      <c r="Y869">
        <f>VLOOKUP(D869,Sku_Consolidated!A2:H948, 8, FALSE)</f>
      </c>
      <c r="Z869">
        <f>VLOOKUP(D869,Sku_Consolidated!A2:I948, 9, FALSE)</f>
      </c>
      <c r="AA869" t="s">
        <v>41</v>
      </c>
      <c r="AB869">
        <f>VLOOKUP(D869,Sku_Consolidated!A2:E948, {5}, FALSE)</f>
      </c>
      <c r="AC869">
        <f>IF(VLOOKUP(D869,Sku_Consolidated!A2:S948,19,FALSE)="SHOWCASE", VLOOKUP(U869,Store_Showcase!B2:N134,13, FALSE), IF(VLOOKUP(D869,Sku_Consolidated!A2:S948,19,FALSE)="VAM",VLOOKUP(U869,Store_VAM!B2:N271,13, FALSE),VLOOKUP(U869,Store_SRP!B2:N103,13, FALSE)))</f>
      </c>
      <c r="AD869">
        <f>IF(IFERROR(AC869,TRUE)=TRUE, "-","OK")</f>
      </c>
      <c r="AE869">
        <f>IF(IFERROR(VLOOKUP(U869,Store_Showcase!B2:H134,{5}, FALSE), TRUE)=TRUE, IF(IFERROR(VLOOKUP(U869,Store_SRP!B2:H103,{5}, FALSE), TRUE)=TRUE,VLOOKUP(U869,Store_VAM!B2:H271,{5}, FALSE),VLOOKUP(U869,Store_SRP!B2:H103,{5}, FALSE)), VLOOKUP(U869,Store_Showcase!B2:H134,{5}, FALSE))</f>
      </c>
      <c r="AF869">
        <f>IF(IFERROR(VLOOKUP(U869,Store_Showcase!B2:H134,{6}, FALSE), TRUE)=TRUE, IF(IFERROR(VLOOKUP(U869,Store_SRP!B2:H103,{6}, FALSE), TRUE)=TRUE,VLOOKUP(U869,Store_VAM!B2:H271,{6}, FALSE),VLOOKUP(U869,Store_SRP!B2:H103,{6}, FALSE)), VLOOKUP(U869,Store_Showcase!B2:H134,{6}, FALSE))</f>
      </c>
      <c r="AG869">
        <f>VLOOKUP(D869,Sku_Consolidated!A2:R948,18,FALSE)</f>
      </c>
      <c r="AH869">
        <f>VLOOKUP(D869,Sku_Consolidated!A2:S948,19,FALSE)</f>
      </c>
      <c r="AI869">
        <f>VLOOKUP(D869,Sku_Consolidated!A2:T948,20,FALSE)</f>
      </c>
    </row>
    <row r="870" spans="1:35" x14ac:dyDescent="0.25">
      <c r="A870">
        <v>2024</v>
      </c>
      <c r="B870" t="s">
        <v>30</v>
      </c>
      <c r="C870" t="s">
        <v>31</v>
      </c>
      <c r="D870">
        <v>21846</v>
      </c>
      <c r="E870" t="s">
        <v>709</v>
      </c>
      <c r="F870" s="12" t="s">
        <v>94</v>
      </c>
      <c r="G870" s="12" t="s">
        <v>94</v>
      </c>
      <c r="H870" t="s">
        <v>10</v>
      </c>
      <c r="I870" s="13" t="s">
        <v>282</v>
      </c>
      <c r="J870" s="13">
        <f>IF(H870="EA", I870, 0)</f>
      </c>
      <c r="K870" s="13">
        <f>IF(H870="KG", I870, I870 * VLOOKUP(D870,Sku_Consolidated!A2:U948,21,FALSE))</f>
      </c>
      <c r="L870" s="14" t="s">
        <v>36</v>
      </c>
      <c r="M870">
        <v>88</v>
      </c>
      <c r="N870" s="14" t="s">
        <v>1678</v>
      </c>
      <c r="O870" s="14" t="s">
        <v>1679</v>
      </c>
      <c r="P870" s="14" t="s">
        <v>36</v>
      </c>
      <c r="Q870" s="14" t="s">
        <v>1679</v>
      </c>
      <c r="R870">
        <f>IF(IFERROR(VLOOKUP(U870,Store_Showcase!B2:H134,7, FALSE), TRUE)=TRUE, IF(IFERROR(VLOOKUP(U870,Store_SRP!B2:H103,7, FALSE), TRUE)=TRUE,VLOOKUP(U870,Store_VAM!B2:H271,7, FALSE),VLOOKUP(U870,Store_SRP!B2:H103,7, FALSE)), VLOOKUP(U870,Store_Showcase!B2:H134,7, FALSE))</f>
      </c>
      <c r="S870">
        <f>IF(IFERROR(VLOOKUP(U870,Store_Showcase!B2:K134,10, FALSE), TRUE)=TRUE, IF(IFERROR(VLOOKUP(U870,Store_SRP!B2:K103,10, FALSE), TRUE)=TRUE,VLOOKUP(U870,Store_VAM!B2:K271,10, FALSE),VLOOKUP(U870,Store_SRP!B2:K103,10, FALSE)), VLOOKUP(U870,Store_Showcase!B2:K134,10, FALSE))</f>
      </c>
      <c r="T870">
        <f>IF(VLOOKUP(D870,Sku_Consolidated!A2:S948,19,FALSE)="SHOWCASE", VLOOKUP(U870,Store_Showcase!B2:L134,11, FALSE), IF(VLOOKUP(D870,Sku_Consolidated!A2:S948,19,FALSE)="VAM",VLOOKUP(U870,Store_VAM!B2:L271,11, FALSE),VLOOKUP(U870,Store_SRP!B2:L103,11, FALSE)))</f>
      </c>
      <c r="U870" s="14">
        <v>2005</v>
      </c>
      <c r="V870">
        <f>IF(VLOOKUP(D870,Sku_Consolidated!A2:S948,19,FALSE)="SHOWCASE", VLOOKUP(U870,Store_Showcase!B2:C134,2, FALSE), IF(VLOOKUP(D870,Sku_Consolidated!A2:S948,19,FALSE)="VAM",VLOOKUP(U870,Store_VAM!B2:C271,2, FALSE),VLOOKUP(U870,Store_SRP!B2:C103,2, FALSE)))</f>
      </c>
      <c r="W870">
        <f>VLOOKUP(D870,Sku_Consolidated!A2:G948, 7, FALSE)</f>
      </c>
      <c r="X870">
        <f>VLOOKUP(D870,Sku_Consolidated!A2:K948, 11, FALSE)</f>
      </c>
      <c r="Y870">
        <f>VLOOKUP(D870,Sku_Consolidated!A2:H948, 8, FALSE)</f>
      </c>
      <c r="Z870">
        <f>VLOOKUP(D870,Sku_Consolidated!A2:I948, 9, FALSE)</f>
      </c>
      <c r="AA870" t="s">
        <v>41</v>
      </c>
      <c r="AB870">
        <f>VLOOKUP(D870,Sku_Consolidated!A2:E948, {5}, FALSE)</f>
      </c>
      <c r="AC870">
        <f>IF(VLOOKUP(D870,Sku_Consolidated!A2:S948,19,FALSE)="SHOWCASE", VLOOKUP(U870,Store_Showcase!B2:N134,13, FALSE), IF(VLOOKUP(D870,Sku_Consolidated!A2:S948,19,FALSE)="VAM",VLOOKUP(U870,Store_VAM!B2:N271,13, FALSE),VLOOKUP(U870,Store_SRP!B2:N103,13, FALSE)))</f>
      </c>
      <c r="AD870">
        <f>IF(IFERROR(AC870,TRUE)=TRUE, "-","OK")</f>
      </c>
      <c r="AE870">
        <f>IF(IFERROR(VLOOKUP(U870,Store_Showcase!B2:H134,{5}, FALSE), TRUE)=TRUE, IF(IFERROR(VLOOKUP(U870,Store_SRP!B2:H103,{5}, FALSE), TRUE)=TRUE,VLOOKUP(U870,Store_VAM!B2:H271,{5}, FALSE),VLOOKUP(U870,Store_SRP!B2:H103,{5}, FALSE)), VLOOKUP(U870,Store_Showcase!B2:H134,{5}, FALSE))</f>
      </c>
      <c r="AF870">
        <f>IF(IFERROR(VLOOKUP(U870,Store_Showcase!B2:H134,{6}, FALSE), TRUE)=TRUE, IF(IFERROR(VLOOKUP(U870,Store_SRP!B2:H103,{6}, FALSE), TRUE)=TRUE,VLOOKUP(U870,Store_VAM!B2:H271,{6}, FALSE),VLOOKUP(U870,Store_SRP!B2:H103,{6}, FALSE)), VLOOKUP(U870,Store_Showcase!B2:H134,{6}, FALSE))</f>
      </c>
      <c r="AG870">
        <f>VLOOKUP(D870,Sku_Consolidated!A2:R948,18,FALSE)</f>
      </c>
      <c r="AH870">
        <f>VLOOKUP(D870,Sku_Consolidated!A2:S948,19,FALSE)</f>
      </c>
      <c r="AI870">
        <f>VLOOKUP(D870,Sku_Consolidated!A2:T948,20,FALSE)</f>
      </c>
    </row>
    <row r="871" spans="1:35" x14ac:dyDescent="0.25">
      <c r="A871">
        <v>2024</v>
      </c>
      <c r="B871" t="s">
        <v>30</v>
      </c>
      <c r="C871" t="s">
        <v>31</v>
      </c>
      <c r="D871">
        <v>21848</v>
      </c>
      <c r="E871" t="s">
        <v>1387</v>
      </c>
      <c r="F871" s="12" t="s">
        <v>94</v>
      </c>
      <c r="G871" s="12" t="s">
        <v>94</v>
      </c>
      <c r="H871" t="s">
        <v>10</v>
      </c>
      <c r="I871" s="13" t="s">
        <v>302</v>
      </c>
      <c r="J871" s="13">
        <f>IF(H871="EA", I871, 0)</f>
      </c>
      <c r="K871" s="13">
        <f>IF(H871="KG", I871, I871 * VLOOKUP(D871,Sku_Consolidated!A2:U948,21,FALSE))</f>
      </c>
      <c r="L871" s="14" t="s">
        <v>36</v>
      </c>
      <c r="M871">
        <v>88</v>
      </c>
      <c r="N871" s="14" t="s">
        <v>1680</v>
      </c>
      <c r="O871" s="14" t="s">
        <v>1681</v>
      </c>
      <c r="P871" s="14" t="s">
        <v>36</v>
      </c>
      <c r="Q871" s="14" t="s">
        <v>1681</v>
      </c>
      <c r="R871">
        <f>IF(IFERROR(VLOOKUP(U871,Store_Showcase!B2:H134,7, FALSE), TRUE)=TRUE, IF(IFERROR(VLOOKUP(U871,Store_SRP!B2:H103,7, FALSE), TRUE)=TRUE,VLOOKUP(U871,Store_VAM!B2:H271,7, FALSE),VLOOKUP(U871,Store_SRP!B2:H103,7, FALSE)), VLOOKUP(U871,Store_Showcase!B2:H134,7, FALSE))</f>
      </c>
      <c r="S871">
        <f>IF(IFERROR(VLOOKUP(U871,Store_Showcase!B2:K134,10, FALSE), TRUE)=TRUE, IF(IFERROR(VLOOKUP(U871,Store_SRP!B2:K103,10, FALSE), TRUE)=TRUE,VLOOKUP(U871,Store_VAM!B2:K271,10, FALSE),VLOOKUP(U871,Store_SRP!B2:K103,10, FALSE)), VLOOKUP(U871,Store_Showcase!B2:K134,10, FALSE))</f>
      </c>
      <c r="T871">
        <f>IF(VLOOKUP(D871,Sku_Consolidated!A2:S948,19,FALSE)="SHOWCASE", VLOOKUP(U871,Store_Showcase!B2:L134,11, FALSE), IF(VLOOKUP(D871,Sku_Consolidated!A2:S948,19,FALSE)="VAM",VLOOKUP(U871,Store_VAM!B2:L271,11, FALSE),VLOOKUP(U871,Store_SRP!B2:L103,11, FALSE)))</f>
      </c>
      <c r="U871" s="14">
        <v>2005</v>
      </c>
      <c r="V871">
        <f>IF(VLOOKUP(D871,Sku_Consolidated!A2:S948,19,FALSE)="SHOWCASE", VLOOKUP(U871,Store_Showcase!B2:C134,2, FALSE), IF(VLOOKUP(D871,Sku_Consolidated!A2:S948,19,FALSE)="VAM",VLOOKUP(U871,Store_VAM!B2:C271,2, FALSE),VLOOKUP(U871,Store_SRP!B2:C103,2, FALSE)))</f>
      </c>
      <c r="W871">
        <f>VLOOKUP(D871,Sku_Consolidated!A2:G948, 7, FALSE)</f>
      </c>
      <c r="X871">
        <f>VLOOKUP(D871,Sku_Consolidated!A2:K948, 11, FALSE)</f>
      </c>
      <c r="Y871">
        <f>VLOOKUP(D871,Sku_Consolidated!A2:H948, 8, FALSE)</f>
      </c>
      <c r="Z871">
        <f>VLOOKUP(D871,Sku_Consolidated!A2:I948, 9, FALSE)</f>
      </c>
      <c r="AA871" t="s">
        <v>41</v>
      </c>
      <c r="AB871">
        <f>VLOOKUP(D871,Sku_Consolidated!A2:E948, {5}, FALSE)</f>
      </c>
      <c r="AC871">
        <f>IF(VLOOKUP(D871,Sku_Consolidated!A2:S948,19,FALSE)="SHOWCASE", VLOOKUP(U871,Store_Showcase!B2:N134,13, FALSE), IF(VLOOKUP(D871,Sku_Consolidated!A2:S948,19,FALSE)="VAM",VLOOKUP(U871,Store_VAM!B2:N271,13, FALSE),VLOOKUP(U871,Store_SRP!B2:N103,13, FALSE)))</f>
      </c>
      <c r="AD871">
        <f>IF(IFERROR(AC871,TRUE)=TRUE, "-","OK")</f>
      </c>
      <c r="AE871">
        <f>IF(IFERROR(VLOOKUP(U871,Store_Showcase!B2:H134,{5}, FALSE), TRUE)=TRUE, IF(IFERROR(VLOOKUP(U871,Store_SRP!B2:H103,{5}, FALSE), TRUE)=TRUE,VLOOKUP(U871,Store_VAM!B2:H271,{5}, FALSE),VLOOKUP(U871,Store_SRP!B2:H103,{5}, FALSE)), VLOOKUP(U871,Store_Showcase!B2:H134,{5}, FALSE))</f>
      </c>
      <c r="AF871">
        <f>IF(IFERROR(VLOOKUP(U871,Store_Showcase!B2:H134,{6}, FALSE), TRUE)=TRUE, IF(IFERROR(VLOOKUP(U871,Store_SRP!B2:H103,{6}, FALSE), TRUE)=TRUE,VLOOKUP(U871,Store_VAM!B2:H271,{6}, FALSE),VLOOKUP(U871,Store_SRP!B2:H103,{6}, FALSE)), VLOOKUP(U871,Store_Showcase!B2:H134,{6}, FALSE))</f>
      </c>
      <c r="AG871">
        <f>VLOOKUP(D871,Sku_Consolidated!A2:R948,18,FALSE)</f>
      </c>
      <c r="AH871">
        <f>VLOOKUP(D871,Sku_Consolidated!A2:S948,19,FALSE)</f>
      </c>
      <c r="AI871">
        <f>VLOOKUP(D871,Sku_Consolidated!A2:T948,20,FALSE)</f>
      </c>
    </row>
    <row r="872" spans="1:35" x14ac:dyDescent="0.25">
      <c r="A872">
        <v>2024</v>
      </c>
      <c r="B872" t="s">
        <v>30</v>
      </c>
      <c r="C872" t="s">
        <v>31</v>
      </c>
      <c r="D872">
        <v>21859</v>
      </c>
      <c r="E872" t="s">
        <v>295</v>
      </c>
      <c r="F872" s="12" t="s">
        <v>94</v>
      </c>
      <c r="G872" s="12" t="s">
        <v>94</v>
      </c>
      <c r="H872" t="s">
        <v>10</v>
      </c>
      <c r="I872" s="13" t="s">
        <v>528</v>
      </c>
      <c r="J872" s="13">
        <f>IF(H872="EA", I872, 0)</f>
      </c>
      <c r="K872" s="13">
        <f>IF(H872="KG", I872, I872 * VLOOKUP(D872,Sku_Consolidated!A2:U948,21,FALSE))</f>
      </c>
      <c r="L872" s="14" t="s">
        <v>36</v>
      </c>
      <c r="M872">
        <v>88</v>
      </c>
      <c r="N872" s="14" t="s">
        <v>1682</v>
      </c>
      <c r="O872" s="14" t="s">
        <v>1680</v>
      </c>
      <c r="P872" s="14" t="s">
        <v>36</v>
      </c>
      <c r="Q872" s="14" t="s">
        <v>1680</v>
      </c>
      <c r="R872">
        <f>IF(IFERROR(VLOOKUP(U872,Store_Showcase!B2:H134,7, FALSE), TRUE)=TRUE, IF(IFERROR(VLOOKUP(U872,Store_SRP!B2:H103,7, FALSE), TRUE)=TRUE,VLOOKUP(U872,Store_VAM!B2:H271,7, FALSE),VLOOKUP(U872,Store_SRP!B2:H103,7, FALSE)), VLOOKUP(U872,Store_Showcase!B2:H134,7, FALSE))</f>
      </c>
      <c r="S872">
        <f>IF(IFERROR(VLOOKUP(U872,Store_Showcase!B2:K134,10, FALSE), TRUE)=TRUE, IF(IFERROR(VLOOKUP(U872,Store_SRP!B2:K103,10, FALSE), TRUE)=TRUE,VLOOKUP(U872,Store_VAM!B2:K271,10, FALSE),VLOOKUP(U872,Store_SRP!B2:K103,10, FALSE)), VLOOKUP(U872,Store_Showcase!B2:K134,10, FALSE))</f>
      </c>
      <c r="T872">
        <f>IF(VLOOKUP(D872,Sku_Consolidated!A2:S948,19,FALSE)="SHOWCASE", VLOOKUP(U872,Store_Showcase!B2:L134,11, FALSE), IF(VLOOKUP(D872,Sku_Consolidated!A2:S948,19,FALSE)="VAM",VLOOKUP(U872,Store_VAM!B2:L271,11, FALSE),VLOOKUP(U872,Store_SRP!B2:L103,11, FALSE)))</f>
      </c>
      <c r="U872" s="14">
        <v>2005</v>
      </c>
      <c r="V872">
        <f>IF(VLOOKUP(D872,Sku_Consolidated!A2:S948,19,FALSE)="SHOWCASE", VLOOKUP(U872,Store_Showcase!B2:C134,2, FALSE), IF(VLOOKUP(D872,Sku_Consolidated!A2:S948,19,FALSE)="VAM",VLOOKUP(U872,Store_VAM!B2:C271,2, FALSE),VLOOKUP(U872,Store_SRP!B2:C103,2, FALSE)))</f>
      </c>
      <c r="W872">
        <f>VLOOKUP(D872,Sku_Consolidated!A2:G948, 7, FALSE)</f>
      </c>
      <c r="X872">
        <f>VLOOKUP(D872,Sku_Consolidated!A2:K948, 11, FALSE)</f>
      </c>
      <c r="Y872">
        <f>VLOOKUP(D872,Sku_Consolidated!A2:H948, 8, FALSE)</f>
      </c>
      <c r="Z872">
        <f>VLOOKUP(D872,Sku_Consolidated!A2:I948, 9, FALSE)</f>
      </c>
      <c r="AA872" t="s">
        <v>41</v>
      </c>
      <c r="AB872">
        <f>VLOOKUP(D872,Sku_Consolidated!A2:E948, {5}, FALSE)</f>
      </c>
      <c r="AC872">
        <f>IF(VLOOKUP(D872,Sku_Consolidated!A2:S948,19,FALSE)="SHOWCASE", VLOOKUP(U872,Store_Showcase!B2:N134,13, FALSE), IF(VLOOKUP(D872,Sku_Consolidated!A2:S948,19,FALSE)="VAM",VLOOKUP(U872,Store_VAM!B2:N271,13, FALSE),VLOOKUP(U872,Store_SRP!B2:N103,13, FALSE)))</f>
      </c>
      <c r="AD872">
        <f>IF(IFERROR(AC872,TRUE)=TRUE, "-","OK")</f>
      </c>
      <c r="AE872">
        <f>IF(IFERROR(VLOOKUP(U872,Store_Showcase!B2:H134,{5}, FALSE), TRUE)=TRUE, IF(IFERROR(VLOOKUP(U872,Store_SRP!B2:H103,{5}, FALSE), TRUE)=TRUE,VLOOKUP(U872,Store_VAM!B2:H271,{5}, FALSE),VLOOKUP(U872,Store_SRP!B2:H103,{5}, FALSE)), VLOOKUP(U872,Store_Showcase!B2:H134,{5}, FALSE))</f>
      </c>
      <c r="AF872">
        <f>IF(IFERROR(VLOOKUP(U872,Store_Showcase!B2:H134,{6}, FALSE), TRUE)=TRUE, IF(IFERROR(VLOOKUP(U872,Store_SRP!B2:H103,{6}, FALSE), TRUE)=TRUE,VLOOKUP(U872,Store_VAM!B2:H271,{6}, FALSE),VLOOKUP(U872,Store_SRP!B2:H103,{6}, FALSE)), VLOOKUP(U872,Store_Showcase!B2:H134,{6}, FALSE))</f>
      </c>
      <c r="AG872">
        <f>VLOOKUP(D872,Sku_Consolidated!A2:R948,18,FALSE)</f>
      </c>
      <c r="AH872">
        <f>VLOOKUP(D872,Sku_Consolidated!A2:S948,19,FALSE)</f>
      </c>
      <c r="AI872">
        <f>VLOOKUP(D872,Sku_Consolidated!A2:T948,20,FALSE)</f>
      </c>
    </row>
    <row r="873" spans="1:35" x14ac:dyDescent="0.25">
      <c r="A873">
        <v>2024</v>
      </c>
      <c r="B873" t="s">
        <v>30</v>
      </c>
      <c r="C873" t="s">
        <v>31</v>
      </c>
      <c r="D873">
        <v>21866</v>
      </c>
      <c r="E873" t="s">
        <v>240</v>
      </c>
      <c r="F873" s="12" t="s">
        <v>94</v>
      </c>
      <c r="G873" s="12" t="s">
        <v>94</v>
      </c>
      <c r="H873" t="s">
        <v>10</v>
      </c>
      <c r="I873" s="13" t="s">
        <v>1683</v>
      </c>
      <c r="J873" s="13">
        <f>IF(H873="EA", I873, 0)</f>
      </c>
      <c r="K873" s="13">
        <f>IF(H873="KG", I873, I873 * VLOOKUP(D873,Sku_Consolidated!A2:U948,21,FALSE))</f>
      </c>
      <c r="L873" s="14" t="s">
        <v>36</v>
      </c>
      <c r="M873">
        <v>88</v>
      </c>
      <c r="N873" s="14" t="s">
        <v>1684</v>
      </c>
      <c r="O873" s="14" t="s">
        <v>1685</v>
      </c>
      <c r="P873" s="14" t="s">
        <v>36</v>
      </c>
      <c r="Q873" s="14" t="s">
        <v>1685</v>
      </c>
      <c r="R873">
        <f>IF(IFERROR(VLOOKUP(U873,Store_Showcase!B2:H134,7, FALSE), TRUE)=TRUE, IF(IFERROR(VLOOKUP(U873,Store_SRP!B2:H103,7, FALSE), TRUE)=TRUE,VLOOKUP(U873,Store_VAM!B2:H271,7, FALSE),VLOOKUP(U873,Store_SRP!B2:H103,7, FALSE)), VLOOKUP(U873,Store_Showcase!B2:H134,7, FALSE))</f>
      </c>
      <c r="S873">
        <f>IF(IFERROR(VLOOKUP(U873,Store_Showcase!B2:K134,10, FALSE), TRUE)=TRUE, IF(IFERROR(VLOOKUP(U873,Store_SRP!B2:K103,10, FALSE), TRUE)=TRUE,VLOOKUP(U873,Store_VAM!B2:K271,10, FALSE),VLOOKUP(U873,Store_SRP!B2:K103,10, FALSE)), VLOOKUP(U873,Store_Showcase!B2:K134,10, FALSE))</f>
      </c>
      <c r="T873">
        <f>IF(VLOOKUP(D873,Sku_Consolidated!A2:S948,19,FALSE)="SHOWCASE", VLOOKUP(U873,Store_Showcase!B2:L134,11, FALSE), IF(VLOOKUP(D873,Sku_Consolidated!A2:S948,19,FALSE)="VAM",VLOOKUP(U873,Store_VAM!B2:L271,11, FALSE),VLOOKUP(U873,Store_SRP!B2:L103,11, FALSE)))</f>
      </c>
      <c r="U873" s="14">
        <v>2005</v>
      </c>
      <c r="V873">
        <f>IF(VLOOKUP(D873,Sku_Consolidated!A2:S948,19,FALSE)="SHOWCASE", VLOOKUP(U873,Store_Showcase!B2:C134,2, FALSE), IF(VLOOKUP(D873,Sku_Consolidated!A2:S948,19,FALSE)="VAM",VLOOKUP(U873,Store_VAM!B2:C271,2, FALSE),VLOOKUP(U873,Store_SRP!B2:C103,2, FALSE)))</f>
      </c>
      <c r="W873">
        <f>VLOOKUP(D873,Sku_Consolidated!A2:G948, 7, FALSE)</f>
      </c>
      <c r="X873">
        <f>VLOOKUP(D873,Sku_Consolidated!A2:K948, 11, FALSE)</f>
      </c>
      <c r="Y873">
        <f>VLOOKUP(D873,Sku_Consolidated!A2:H948, 8, FALSE)</f>
      </c>
      <c r="Z873">
        <f>VLOOKUP(D873,Sku_Consolidated!A2:I948, 9, FALSE)</f>
      </c>
      <c r="AA873" t="s">
        <v>41</v>
      </c>
      <c r="AB873">
        <f>VLOOKUP(D873,Sku_Consolidated!A2:E948, {5}, FALSE)</f>
      </c>
      <c r="AC873">
        <f>IF(VLOOKUP(D873,Sku_Consolidated!A2:S948,19,FALSE)="SHOWCASE", VLOOKUP(U873,Store_Showcase!B2:N134,13, FALSE), IF(VLOOKUP(D873,Sku_Consolidated!A2:S948,19,FALSE)="VAM",VLOOKUP(U873,Store_VAM!B2:N271,13, FALSE),VLOOKUP(U873,Store_SRP!B2:N103,13, FALSE)))</f>
      </c>
      <c r="AD873">
        <f>IF(IFERROR(AC873,TRUE)=TRUE, "-","OK")</f>
      </c>
      <c r="AE873">
        <f>IF(IFERROR(VLOOKUP(U873,Store_Showcase!B2:H134,{5}, FALSE), TRUE)=TRUE, IF(IFERROR(VLOOKUP(U873,Store_SRP!B2:H103,{5}, FALSE), TRUE)=TRUE,VLOOKUP(U873,Store_VAM!B2:H271,{5}, FALSE),VLOOKUP(U873,Store_SRP!B2:H103,{5}, FALSE)), VLOOKUP(U873,Store_Showcase!B2:H134,{5}, FALSE))</f>
      </c>
      <c r="AF873">
        <f>IF(IFERROR(VLOOKUP(U873,Store_Showcase!B2:H134,{6}, FALSE), TRUE)=TRUE, IF(IFERROR(VLOOKUP(U873,Store_SRP!B2:H103,{6}, FALSE), TRUE)=TRUE,VLOOKUP(U873,Store_VAM!B2:H271,{6}, FALSE),VLOOKUP(U873,Store_SRP!B2:H103,{6}, FALSE)), VLOOKUP(U873,Store_Showcase!B2:H134,{6}, FALSE))</f>
      </c>
      <c r="AG873">
        <f>VLOOKUP(D873,Sku_Consolidated!A2:R948,18,FALSE)</f>
      </c>
      <c r="AH873">
        <f>VLOOKUP(D873,Sku_Consolidated!A2:S948,19,FALSE)</f>
      </c>
      <c r="AI873">
        <f>VLOOKUP(D873,Sku_Consolidated!A2:T948,20,FALSE)</f>
      </c>
    </row>
    <row r="874" spans="1:35" x14ac:dyDescent="0.25">
      <c r="A874">
        <v>2024</v>
      </c>
      <c r="B874" t="s">
        <v>30</v>
      </c>
      <c r="C874" t="s">
        <v>31</v>
      </c>
      <c r="D874">
        <v>21921</v>
      </c>
      <c r="E874" t="s">
        <v>1154</v>
      </c>
      <c r="F874" s="12" t="s">
        <v>94</v>
      </c>
      <c r="G874" s="12" t="s">
        <v>94</v>
      </c>
      <c r="H874" t="s">
        <v>10</v>
      </c>
      <c r="I874" s="13" t="s">
        <v>1686</v>
      </c>
      <c r="J874" s="13">
        <f>IF(H874="EA", I874, 0)</f>
      </c>
      <c r="K874" s="13">
        <f>IF(H874="KG", I874, I874 * VLOOKUP(D874,Sku_Consolidated!A2:U948,21,FALSE))</f>
      </c>
      <c r="L874" s="14" t="s">
        <v>36</v>
      </c>
      <c r="M874">
        <v>86</v>
      </c>
      <c r="N874" s="14" t="s">
        <v>1687</v>
      </c>
      <c r="O874" s="14" t="s">
        <v>1688</v>
      </c>
      <c r="P874" s="14" t="s">
        <v>36</v>
      </c>
      <c r="Q874" s="14" t="s">
        <v>1688</v>
      </c>
      <c r="R874">
        <f>IF(IFERROR(VLOOKUP(U874,Store_Showcase!B2:H134,7, FALSE), TRUE)=TRUE, IF(IFERROR(VLOOKUP(U874,Store_SRP!B2:H103,7, FALSE), TRUE)=TRUE,VLOOKUP(U874,Store_VAM!B2:H271,7, FALSE),VLOOKUP(U874,Store_SRP!B2:H103,7, FALSE)), VLOOKUP(U874,Store_Showcase!B2:H134,7, FALSE))</f>
      </c>
      <c r="S874">
        <f>IF(IFERROR(VLOOKUP(U874,Store_Showcase!B2:K134,10, FALSE), TRUE)=TRUE, IF(IFERROR(VLOOKUP(U874,Store_SRP!B2:K103,10, FALSE), TRUE)=TRUE,VLOOKUP(U874,Store_VAM!B2:K271,10, FALSE),VLOOKUP(U874,Store_SRP!B2:K103,10, FALSE)), VLOOKUP(U874,Store_Showcase!B2:K134,10, FALSE))</f>
      </c>
      <c r="T874">
        <f>IF(VLOOKUP(D874,Sku_Consolidated!A2:S948,19,FALSE)="SHOWCASE", VLOOKUP(U874,Store_Showcase!B2:L134,11, FALSE), IF(VLOOKUP(D874,Sku_Consolidated!A2:S948,19,FALSE)="VAM",VLOOKUP(U874,Store_VAM!B2:L271,11, FALSE),VLOOKUP(U874,Store_SRP!B2:L103,11, FALSE)))</f>
      </c>
      <c r="U874" s="14">
        <v>2005</v>
      </c>
      <c r="V874">
        <f>IF(VLOOKUP(D874,Sku_Consolidated!A2:S948,19,FALSE)="SHOWCASE", VLOOKUP(U874,Store_Showcase!B2:C134,2, FALSE), IF(VLOOKUP(D874,Sku_Consolidated!A2:S948,19,FALSE)="VAM",VLOOKUP(U874,Store_VAM!B2:C271,2, FALSE),VLOOKUP(U874,Store_SRP!B2:C103,2, FALSE)))</f>
      </c>
      <c r="W874">
        <f>VLOOKUP(D874,Sku_Consolidated!A2:G948, 7, FALSE)</f>
      </c>
      <c r="X874">
        <f>VLOOKUP(D874,Sku_Consolidated!A2:K948, 11, FALSE)</f>
      </c>
      <c r="Y874">
        <f>VLOOKUP(D874,Sku_Consolidated!A2:H948, 8, FALSE)</f>
      </c>
      <c r="Z874">
        <f>VLOOKUP(D874,Sku_Consolidated!A2:I948, 9, FALSE)</f>
      </c>
      <c r="AA874" t="s">
        <v>41</v>
      </c>
      <c r="AB874">
        <f>VLOOKUP(D874,Sku_Consolidated!A2:E948, {5}, FALSE)</f>
      </c>
      <c r="AC874">
        <f>IF(VLOOKUP(D874,Sku_Consolidated!A2:S948,19,FALSE)="SHOWCASE", VLOOKUP(U874,Store_Showcase!B2:N134,13, FALSE), IF(VLOOKUP(D874,Sku_Consolidated!A2:S948,19,FALSE)="VAM",VLOOKUP(U874,Store_VAM!B2:N271,13, FALSE),VLOOKUP(U874,Store_SRP!B2:N103,13, FALSE)))</f>
      </c>
      <c r="AD874">
        <f>IF(IFERROR(AC874,TRUE)=TRUE, "-","OK")</f>
      </c>
      <c r="AE874">
        <f>IF(IFERROR(VLOOKUP(U874,Store_Showcase!B2:H134,{5}, FALSE), TRUE)=TRUE, IF(IFERROR(VLOOKUP(U874,Store_SRP!B2:H103,{5}, FALSE), TRUE)=TRUE,VLOOKUP(U874,Store_VAM!B2:H271,{5}, FALSE),VLOOKUP(U874,Store_SRP!B2:H103,{5}, FALSE)), VLOOKUP(U874,Store_Showcase!B2:H134,{5}, FALSE))</f>
      </c>
      <c r="AF874">
        <f>IF(IFERROR(VLOOKUP(U874,Store_Showcase!B2:H134,{6}, FALSE), TRUE)=TRUE, IF(IFERROR(VLOOKUP(U874,Store_SRP!B2:H103,{6}, FALSE), TRUE)=TRUE,VLOOKUP(U874,Store_VAM!B2:H271,{6}, FALSE),VLOOKUP(U874,Store_SRP!B2:H103,{6}, FALSE)), VLOOKUP(U874,Store_Showcase!B2:H134,{6}, FALSE))</f>
      </c>
      <c r="AG874">
        <f>VLOOKUP(D874,Sku_Consolidated!A2:R948,18,FALSE)</f>
      </c>
      <c r="AH874">
        <f>VLOOKUP(D874,Sku_Consolidated!A2:S948,19,FALSE)</f>
      </c>
      <c r="AI874">
        <f>VLOOKUP(D874,Sku_Consolidated!A2:T948,20,FALSE)</f>
      </c>
    </row>
    <row r="875" spans="1:35" x14ac:dyDescent="0.25">
      <c r="A875">
        <v>2024</v>
      </c>
      <c r="B875" t="s">
        <v>30</v>
      </c>
      <c r="C875" t="s">
        <v>31</v>
      </c>
      <c r="D875">
        <v>22836</v>
      </c>
      <c r="E875" t="s">
        <v>1446</v>
      </c>
      <c r="F875" s="12" t="s">
        <v>94</v>
      </c>
      <c r="G875" s="12" t="s">
        <v>94</v>
      </c>
      <c r="H875" t="s">
        <v>10</v>
      </c>
      <c r="I875" s="13" t="s">
        <v>420</v>
      </c>
      <c r="J875" s="13">
        <f>IF(H875="EA", I875, 0)</f>
      </c>
      <c r="K875" s="13">
        <f>IF(H875="KG", I875, I875 * VLOOKUP(D875,Sku_Consolidated!A2:U948,21,FALSE))</f>
      </c>
      <c r="L875" s="14" t="s">
        <v>36</v>
      </c>
      <c r="M875">
        <v>88</v>
      </c>
      <c r="N875" s="14" t="s">
        <v>1689</v>
      </c>
      <c r="O875" s="14" t="s">
        <v>1690</v>
      </c>
      <c r="P875" s="14" t="s">
        <v>36</v>
      </c>
      <c r="Q875" s="14" t="s">
        <v>1690</v>
      </c>
      <c r="R875">
        <f>IF(IFERROR(VLOOKUP(U875,Store_Showcase!B2:H134,7, FALSE), TRUE)=TRUE, IF(IFERROR(VLOOKUP(U875,Store_SRP!B2:H103,7, FALSE), TRUE)=TRUE,VLOOKUP(U875,Store_VAM!B2:H271,7, FALSE),VLOOKUP(U875,Store_SRP!B2:H103,7, FALSE)), VLOOKUP(U875,Store_Showcase!B2:H134,7, FALSE))</f>
      </c>
      <c r="S875">
        <f>IF(IFERROR(VLOOKUP(U875,Store_Showcase!B2:K134,10, FALSE), TRUE)=TRUE, IF(IFERROR(VLOOKUP(U875,Store_SRP!B2:K103,10, FALSE), TRUE)=TRUE,VLOOKUP(U875,Store_VAM!B2:K271,10, FALSE),VLOOKUP(U875,Store_SRP!B2:K103,10, FALSE)), VLOOKUP(U875,Store_Showcase!B2:K134,10, FALSE))</f>
      </c>
      <c r="T875">
        <f>IF(VLOOKUP(D875,Sku_Consolidated!A2:S948,19,FALSE)="SHOWCASE", VLOOKUP(U875,Store_Showcase!B2:L134,11, FALSE), IF(VLOOKUP(D875,Sku_Consolidated!A2:S948,19,FALSE)="VAM",VLOOKUP(U875,Store_VAM!B2:L271,11, FALSE),VLOOKUP(U875,Store_SRP!B2:L103,11, FALSE)))</f>
      </c>
      <c r="U875" s="14">
        <v>2005</v>
      </c>
      <c r="V875">
        <f>IF(VLOOKUP(D875,Sku_Consolidated!A2:S948,19,FALSE)="SHOWCASE", VLOOKUP(U875,Store_Showcase!B2:C134,2, FALSE), IF(VLOOKUP(D875,Sku_Consolidated!A2:S948,19,FALSE)="VAM",VLOOKUP(U875,Store_VAM!B2:C271,2, FALSE),VLOOKUP(U875,Store_SRP!B2:C103,2, FALSE)))</f>
      </c>
      <c r="W875">
        <f>VLOOKUP(D875,Sku_Consolidated!A2:G948, 7, FALSE)</f>
      </c>
      <c r="X875">
        <f>VLOOKUP(D875,Sku_Consolidated!A2:K948, 11, FALSE)</f>
      </c>
      <c r="Y875">
        <f>VLOOKUP(D875,Sku_Consolidated!A2:H948, 8, FALSE)</f>
      </c>
      <c r="Z875">
        <f>VLOOKUP(D875,Sku_Consolidated!A2:I948, 9, FALSE)</f>
      </c>
      <c r="AA875" t="s">
        <v>41</v>
      </c>
      <c r="AB875">
        <f>VLOOKUP(D875,Sku_Consolidated!A2:E948, {5}, FALSE)</f>
      </c>
      <c r="AC875">
        <f>IF(VLOOKUP(D875,Sku_Consolidated!A2:S948,19,FALSE)="SHOWCASE", VLOOKUP(U875,Store_Showcase!B2:N134,13, FALSE), IF(VLOOKUP(D875,Sku_Consolidated!A2:S948,19,FALSE)="VAM",VLOOKUP(U875,Store_VAM!B2:N271,13, FALSE),VLOOKUP(U875,Store_SRP!B2:N103,13, FALSE)))</f>
      </c>
      <c r="AD875">
        <f>IF(IFERROR(AC875,TRUE)=TRUE, "-","OK")</f>
      </c>
      <c r="AE875">
        <f>IF(IFERROR(VLOOKUP(U875,Store_Showcase!B2:H134,{5}, FALSE), TRUE)=TRUE, IF(IFERROR(VLOOKUP(U875,Store_SRP!B2:H103,{5}, FALSE), TRUE)=TRUE,VLOOKUP(U875,Store_VAM!B2:H271,{5}, FALSE),VLOOKUP(U875,Store_SRP!B2:H103,{5}, FALSE)), VLOOKUP(U875,Store_Showcase!B2:H134,{5}, FALSE))</f>
      </c>
      <c r="AF875">
        <f>IF(IFERROR(VLOOKUP(U875,Store_Showcase!B2:H134,{6}, FALSE), TRUE)=TRUE, IF(IFERROR(VLOOKUP(U875,Store_SRP!B2:H103,{6}, FALSE), TRUE)=TRUE,VLOOKUP(U875,Store_VAM!B2:H271,{6}, FALSE),VLOOKUP(U875,Store_SRP!B2:H103,{6}, FALSE)), VLOOKUP(U875,Store_Showcase!B2:H134,{6}, FALSE))</f>
      </c>
      <c r="AG875">
        <f>VLOOKUP(D875,Sku_Consolidated!A2:R948,18,FALSE)</f>
      </c>
      <c r="AH875">
        <f>VLOOKUP(D875,Sku_Consolidated!A2:S948,19,FALSE)</f>
      </c>
      <c r="AI875">
        <f>VLOOKUP(D875,Sku_Consolidated!A2:T948,20,FALSE)</f>
      </c>
    </row>
    <row r="876" spans="1:35" x14ac:dyDescent="0.25">
      <c r="A876">
        <v>2024</v>
      </c>
      <c r="B876" t="s">
        <v>30</v>
      </c>
      <c r="C876" t="s">
        <v>31</v>
      </c>
      <c r="D876">
        <v>22839</v>
      </c>
      <c r="E876" t="s">
        <v>1406</v>
      </c>
      <c r="F876" s="12" t="s">
        <v>94</v>
      </c>
      <c r="G876" s="12" t="s">
        <v>94</v>
      </c>
      <c r="H876" t="s">
        <v>10</v>
      </c>
      <c r="I876" s="13" t="s">
        <v>1691</v>
      </c>
      <c r="J876" s="13">
        <f>IF(H876="EA", I876, 0)</f>
      </c>
      <c r="K876" s="13">
        <f>IF(H876="KG", I876, I876 * VLOOKUP(D876,Sku_Consolidated!A2:U948,21,FALSE))</f>
      </c>
      <c r="L876" s="14" t="s">
        <v>36</v>
      </c>
      <c r="M876">
        <v>88</v>
      </c>
      <c r="N876" s="14" t="s">
        <v>1692</v>
      </c>
      <c r="O876" s="14" t="s">
        <v>1693</v>
      </c>
      <c r="P876" s="14" t="s">
        <v>36</v>
      </c>
      <c r="Q876" s="14" t="s">
        <v>1693</v>
      </c>
      <c r="R876">
        <f>IF(IFERROR(VLOOKUP(U876,Store_Showcase!B2:H134,7, FALSE), TRUE)=TRUE, IF(IFERROR(VLOOKUP(U876,Store_SRP!B2:H103,7, FALSE), TRUE)=TRUE,VLOOKUP(U876,Store_VAM!B2:H271,7, FALSE),VLOOKUP(U876,Store_SRP!B2:H103,7, FALSE)), VLOOKUP(U876,Store_Showcase!B2:H134,7, FALSE))</f>
      </c>
      <c r="S876">
        <f>IF(IFERROR(VLOOKUP(U876,Store_Showcase!B2:K134,10, FALSE), TRUE)=TRUE, IF(IFERROR(VLOOKUP(U876,Store_SRP!B2:K103,10, FALSE), TRUE)=TRUE,VLOOKUP(U876,Store_VAM!B2:K271,10, FALSE),VLOOKUP(U876,Store_SRP!B2:K103,10, FALSE)), VLOOKUP(U876,Store_Showcase!B2:K134,10, FALSE))</f>
      </c>
      <c r="T876">
        <f>IF(VLOOKUP(D876,Sku_Consolidated!A2:S948,19,FALSE)="SHOWCASE", VLOOKUP(U876,Store_Showcase!B2:L134,11, FALSE), IF(VLOOKUP(D876,Sku_Consolidated!A2:S948,19,FALSE)="VAM",VLOOKUP(U876,Store_VAM!B2:L271,11, FALSE),VLOOKUP(U876,Store_SRP!B2:L103,11, FALSE)))</f>
      </c>
      <c r="U876" s="14">
        <v>2005</v>
      </c>
      <c r="V876">
        <f>IF(VLOOKUP(D876,Sku_Consolidated!A2:S948,19,FALSE)="SHOWCASE", VLOOKUP(U876,Store_Showcase!B2:C134,2, FALSE), IF(VLOOKUP(D876,Sku_Consolidated!A2:S948,19,FALSE)="VAM",VLOOKUP(U876,Store_VAM!B2:C271,2, FALSE),VLOOKUP(U876,Store_SRP!B2:C103,2, FALSE)))</f>
      </c>
      <c r="W876">
        <f>VLOOKUP(D876,Sku_Consolidated!A2:G948, 7, FALSE)</f>
      </c>
      <c r="X876">
        <f>VLOOKUP(D876,Sku_Consolidated!A2:K948, 11, FALSE)</f>
      </c>
      <c r="Y876">
        <f>VLOOKUP(D876,Sku_Consolidated!A2:H948, 8, FALSE)</f>
      </c>
      <c r="Z876">
        <f>VLOOKUP(D876,Sku_Consolidated!A2:I948, 9, FALSE)</f>
      </c>
      <c r="AA876" t="s">
        <v>41</v>
      </c>
      <c r="AB876">
        <f>VLOOKUP(D876,Sku_Consolidated!A2:E948, {5}, FALSE)</f>
      </c>
      <c r="AC876">
        <f>IF(VLOOKUP(D876,Sku_Consolidated!A2:S948,19,FALSE)="SHOWCASE", VLOOKUP(U876,Store_Showcase!B2:N134,13, FALSE), IF(VLOOKUP(D876,Sku_Consolidated!A2:S948,19,FALSE)="VAM",VLOOKUP(U876,Store_VAM!B2:N271,13, FALSE),VLOOKUP(U876,Store_SRP!B2:N103,13, FALSE)))</f>
      </c>
      <c r="AD876">
        <f>IF(IFERROR(AC876,TRUE)=TRUE, "-","OK")</f>
      </c>
      <c r="AE876">
        <f>IF(IFERROR(VLOOKUP(U876,Store_Showcase!B2:H134,{5}, FALSE), TRUE)=TRUE, IF(IFERROR(VLOOKUP(U876,Store_SRP!B2:H103,{5}, FALSE), TRUE)=TRUE,VLOOKUP(U876,Store_VAM!B2:H271,{5}, FALSE),VLOOKUP(U876,Store_SRP!B2:H103,{5}, FALSE)), VLOOKUP(U876,Store_Showcase!B2:H134,{5}, FALSE))</f>
      </c>
      <c r="AF876">
        <f>IF(IFERROR(VLOOKUP(U876,Store_Showcase!B2:H134,{6}, FALSE), TRUE)=TRUE, IF(IFERROR(VLOOKUP(U876,Store_SRP!B2:H103,{6}, FALSE), TRUE)=TRUE,VLOOKUP(U876,Store_VAM!B2:H271,{6}, FALSE),VLOOKUP(U876,Store_SRP!B2:H103,{6}, FALSE)), VLOOKUP(U876,Store_Showcase!B2:H134,{6}, FALSE))</f>
      </c>
      <c r="AG876">
        <f>VLOOKUP(D876,Sku_Consolidated!A2:R948,18,FALSE)</f>
      </c>
      <c r="AH876">
        <f>VLOOKUP(D876,Sku_Consolidated!A2:S948,19,FALSE)</f>
      </c>
      <c r="AI876">
        <f>VLOOKUP(D876,Sku_Consolidated!A2:T948,20,FALSE)</f>
      </c>
    </row>
    <row r="877" spans="1:35" x14ac:dyDescent="0.25">
      <c r="A877">
        <v>2024</v>
      </c>
      <c r="B877" t="s">
        <v>30</v>
      </c>
      <c r="C877" t="s">
        <v>31</v>
      </c>
      <c r="D877">
        <v>22847</v>
      </c>
      <c r="E877" t="s">
        <v>1455</v>
      </c>
      <c r="F877" s="12" t="s">
        <v>94</v>
      </c>
      <c r="G877" s="12" t="s">
        <v>94</v>
      </c>
      <c r="H877" t="s">
        <v>10</v>
      </c>
      <c r="I877" s="13" t="s">
        <v>367</v>
      </c>
      <c r="J877" s="13">
        <f>IF(H877="EA", I877, 0)</f>
      </c>
      <c r="K877" s="13">
        <f>IF(H877="KG", I877, I877 * VLOOKUP(D877,Sku_Consolidated!A2:U948,21,FALSE))</f>
      </c>
      <c r="L877" s="14" t="s">
        <v>36</v>
      </c>
      <c r="M877">
        <v>88</v>
      </c>
      <c r="N877" s="14" t="s">
        <v>1694</v>
      </c>
      <c r="O877" s="14" t="s">
        <v>1695</v>
      </c>
      <c r="P877" s="14" t="s">
        <v>36</v>
      </c>
      <c r="Q877" s="14" t="s">
        <v>1695</v>
      </c>
      <c r="R877">
        <f>IF(IFERROR(VLOOKUP(U877,Store_Showcase!B2:H134,7, FALSE), TRUE)=TRUE, IF(IFERROR(VLOOKUP(U877,Store_SRP!B2:H103,7, FALSE), TRUE)=TRUE,VLOOKUP(U877,Store_VAM!B2:H271,7, FALSE),VLOOKUP(U877,Store_SRP!B2:H103,7, FALSE)), VLOOKUP(U877,Store_Showcase!B2:H134,7, FALSE))</f>
      </c>
      <c r="S877">
        <f>IF(IFERROR(VLOOKUP(U877,Store_Showcase!B2:K134,10, FALSE), TRUE)=TRUE, IF(IFERROR(VLOOKUP(U877,Store_SRP!B2:K103,10, FALSE), TRUE)=TRUE,VLOOKUP(U877,Store_VAM!B2:K271,10, FALSE),VLOOKUP(U877,Store_SRP!B2:K103,10, FALSE)), VLOOKUP(U877,Store_Showcase!B2:K134,10, FALSE))</f>
      </c>
      <c r="T877">
        <f>IF(VLOOKUP(D877,Sku_Consolidated!A2:S948,19,FALSE)="SHOWCASE", VLOOKUP(U877,Store_Showcase!B2:L134,11, FALSE), IF(VLOOKUP(D877,Sku_Consolidated!A2:S948,19,FALSE)="VAM",VLOOKUP(U877,Store_VAM!B2:L271,11, FALSE),VLOOKUP(U877,Store_SRP!B2:L103,11, FALSE)))</f>
      </c>
      <c r="U877" s="14">
        <v>2005</v>
      </c>
      <c r="V877">
        <f>IF(VLOOKUP(D877,Sku_Consolidated!A2:S948,19,FALSE)="SHOWCASE", VLOOKUP(U877,Store_Showcase!B2:C134,2, FALSE), IF(VLOOKUP(D877,Sku_Consolidated!A2:S948,19,FALSE)="VAM",VLOOKUP(U877,Store_VAM!B2:C271,2, FALSE),VLOOKUP(U877,Store_SRP!B2:C103,2, FALSE)))</f>
      </c>
      <c r="W877">
        <f>VLOOKUP(D877,Sku_Consolidated!A2:G948, 7, FALSE)</f>
      </c>
      <c r="X877">
        <f>VLOOKUP(D877,Sku_Consolidated!A2:K948, 11, FALSE)</f>
      </c>
      <c r="Y877">
        <f>VLOOKUP(D877,Sku_Consolidated!A2:H948, 8, FALSE)</f>
      </c>
      <c r="Z877">
        <f>VLOOKUP(D877,Sku_Consolidated!A2:I948, 9, FALSE)</f>
      </c>
      <c r="AA877" t="s">
        <v>41</v>
      </c>
      <c r="AB877">
        <f>VLOOKUP(D877,Sku_Consolidated!A2:E948, {5}, FALSE)</f>
      </c>
      <c r="AC877">
        <f>IF(VLOOKUP(D877,Sku_Consolidated!A2:S948,19,FALSE)="SHOWCASE", VLOOKUP(U877,Store_Showcase!B2:N134,13, FALSE), IF(VLOOKUP(D877,Sku_Consolidated!A2:S948,19,FALSE)="VAM",VLOOKUP(U877,Store_VAM!B2:N271,13, FALSE),VLOOKUP(U877,Store_SRP!B2:N103,13, FALSE)))</f>
      </c>
      <c r="AD877">
        <f>IF(IFERROR(AC877,TRUE)=TRUE, "-","OK")</f>
      </c>
      <c r="AE877">
        <f>IF(IFERROR(VLOOKUP(U877,Store_Showcase!B2:H134,{5}, FALSE), TRUE)=TRUE, IF(IFERROR(VLOOKUP(U877,Store_SRP!B2:H103,{5}, FALSE), TRUE)=TRUE,VLOOKUP(U877,Store_VAM!B2:H271,{5}, FALSE),VLOOKUP(U877,Store_SRP!B2:H103,{5}, FALSE)), VLOOKUP(U877,Store_Showcase!B2:H134,{5}, FALSE))</f>
      </c>
      <c r="AF877">
        <f>IF(IFERROR(VLOOKUP(U877,Store_Showcase!B2:H134,{6}, FALSE), TRUE)=TRUE, IF(IFERROR(VLOOKUP(U877,Store_SRP!B2:H103,{6}, FALSE), TRUE)=TRUE,VLOOKUP(U877,Store_VAM!B2:H271,{6}, FALSE),VLOOKUP(U877,Store_SRP!B2:H103,{6}, FALSE)), VLOOKUP(U877,Store_Showcase!B2:H134,{6}, FALSE))</f>
      </c>
      <c r="AG877">
        <f>VLOOKUP(D877,Sku_Consolidated!A2:R948,18,FALSE)</f>
      </c>
      <c r="AH877">
        <f>VLOOKUP(D877,Sku_Consolidated!A2:S948,19,FALSE)</f>
      </c>
      <c r="AI877">
        <f>VLOOKUP(D877,Sku_Consolidated!A2:T948,20,FALSE)</f>
      </c>
    </row>
    <row r="878" spans="1:35" x14ac:dyDescent="0.25">
      <c r="A878">
        <v>2024</v>
      </c>
      <c r="B878" t="s">
        <v>30</v>
      </c>
      <c r="C878" t="s">
        <v>31</v>
      </c>
      <c r="D878">
        <v>21828</v>
      </c>
      <c r="E878" t="s">
        <v>1414</v>
      </c>
      <c r="F878" s="12" t="s">
        <v>99</v>
      </c>
      <c r="G878" s="12" t="s">
        <v>99</v>
      </c>
      <c r="H878" t="s">
        <v>10</v>
      </c>
      <c r="I878" s="13" t="s">
        <v>560</v>
      </c>
      <c r="J878" s="13">
        <f>IF(H878="EA", I878, 0)</f>
      </c>
      <c r="K878" s="13">
        <f>IF(H878="KG", I878, I878 * VLOOKUP(D878,Sku_Consolidated!A2:U948,21,FALSE))</f>
      </c>
      <c r="L878" s="14" t="s">
        <v>36</v>
      </c>
      <c r="M878">
        <v>88</v>
      </c>
      <c r="N878" s="14" t="s">
        <v>1696</v>
      </c>
      <c r="O878" s="14" t="s">
        <v>1697</v>
      </c>
      <c r="P878" s="14" t="s">
        <v>1698</v>
      </c>
      <c r="Q878" s="14" t="s">
        <v>1699</v>
      </c>
      <c r="R878">
        <f>IF(IFERROR(VLOOKUP(U878,Store_Showcase!B2:H134,7, FALSE), TRUE)=TRUE, IF(IFERROR(VLOOKUP(U878,Store_SRP!B2:H103,7, FALSE), TRUE)=TRUE,VLOOKUP(U878,Store_VAM!B2:H271,7, FALSE),VLOOKUP(U878,Store_SRP!B2:H103,7, FALSE)), VLOOKUP(U878,Store_Showcase!B2:H134,7, FALSE))</f>
      </c>
      <c r="S878">
        <f>IF(IFERROR(VLOOKUP(U878,Store_Showcase!B2:K134,10, FALSE), TRUE)=TRUE, IF(IFERROR(VLOOKUP(U878,Store_SRP!B2:K103,10, FALSE), TRUE)=TRUE,VLOOKUP(U878,Store_VAM!B2:K271,10, FALSE),VLOOKUP(U878,Store_SRP!B2:K103,10, FALSE)), VLOOKUP(U878,Store_Showcase!B2:K134,10, FALSE))</f>
      </c>
      <c r="T878">
        <f>IF(VLOOKUP(D878,Sku_Consolidated!A2:S948,19,FALSE)="SHOWCASE", VLOOKUP(U878,Store_Showcase!B2:L134,11, FALSE), IF(VLOOKUP(D878,Sku_Consolidated!A2:S948,19,FALSE)="VAM",VLOOKUP(U878,Store_VAM!B2:L271,11, FALSE),VLOOKUP(U878,Store_SRP!B2:L103,11, FALSE)))</f>
      </c>
      <c r="U878" s="14">
        <v>2005</v>
      </c>
      <c r="V878">
        <f>IF(VLOOKUP(D878,Sku_Consolidated!A2:S948,19,FALSE)="SHOWCASE", VLOOKUP(U878,Store_Showcase!B2:C134,2, FALSE), IF(VLOOKUP(D878,Sku_Consolidated!A2:S948,19,FALSE)="VAM",VLOOKUP(U878,Store_VAM!B2:C271,2, FALSE),VLOOKUP(U878,Store_SRP!B2:C103,2, FALSE)))</f>
      </c>
      <c r="W878">
        <f>VLOOKUP(D878,Sku_Consolidated!A2:G948, 7, FALSE)</f>
      </c>
      <c r="X878">
        <f>VLOOKUP(D878,Sku_Consolidated!A2:K948, 11, FALSE)</f>
      </c>
      <c r="Y878">
        <f>VLOOKUP(D878,Sku_Consolidated!A2:H948, 8, FALSE)</f>
      </c>
      <c r="Z878">
        <f>VLOOKUP(D878,Sku_Consolidated!A2:I948, 9, FALSE)</f>
      </c>
      <c r="AA878" t="s">
        <v>41</v>
      </c>
      <c r="AB878">
        <f>VLOOKUP(D878,Sku_Consolidated!A2:E948, {5}, FALSE)</f>
      </c>
      <c r="AC878">
        <f>IF(VLOOKUP(D878,Sku_Consolidated!A2:S948,19,FALSE)="SHOWCASE", VLOOKUP(U878,Store_Showcase!B2:N134,13, FALSE), IF(VLOOKUP(D878,Sku_Consolidated!A2:S948,19,FALSE)="VAM",VLOOKUP(U878,Store_VAM!B2:N271,13, FALSE),VLOOKUP(U878,Store_SRP!B2:N103,13, FALSE)))</f>
      </c>
      <c r="AD878">
        <f>IF(IFERROR(AC878,TRUE)=TRUE, "-","OK")</f>
      </c>
      <c r="AE878">
        <f>IF(IFERROR(VLOOKUP(U878,Store_Showcase!B2:H134,{5}, FALSE), TRUE)=TRUE, IF(IFERROR(VLOOKUP(U878,Store_SRP!B2:H103,{5}, FALSE), TRUE)=TRUE,VLOOKUP(U878,Store_VAM!B2:H271,{5}, FALSE),VLOOKUP(U878,Store_SRP!B2:H103,{5}, FALSE)), VLOOKUP(U878,Store_Showcase!B2:H134,{5}, FALSE))</f>
      </c>
      <c r="AF878">
        <f>IF(IFERROR(VLOOKUP(U878,Store_Showcase!B2:H134,{6}, FALSE), TRUE)=TRUE, IF(IFERROR(VLOOKUP(U878,Store_SRP!B2:H103,{6}, FALSE), TRUE)=TRUE,VLOOKUP(U878,Store_VAM!B2:H271,{6}, FALSE),VLOOKUP(U878,Store_SRP!B2:H103,{6}, FALSE)), VLOOKUP(U878,Store_Showcase!B2:H134,{6}, FALSE))</f>
      </c>
      <c r="AG878">
        <f>VLOOKUP(D878,Sku_Consolidated!A2:R948,18,FALSE)</f>
      </c>
      <c r="AH878">
        <f>VLOOKUP(D878,Sku_Consolidated!A2:S948,19,FALSE)</f>
      </c>
      <c r="AI878">
        <f>VLOOKUP(D878,Sku_Consolidated!A2:T948,20,FALSE)</f>
      </c>
    </row>
    <row r="879" spans="1:35" x14ac:dyDescent="0.25">
      <c r="A879">
        <v>2024</v>
      </c>
      <c r="B879" t="s">
        <v>30</v>
      </c>
      <c r="C879" t="s">
        <v>31</v>
      </c>
      <c r="D879">
        <v>21832</v>
      </c>
      <c r="E879" t="s">
        <v>264</v>
      </c>
      <c r="F879" s="12" t="s">
        <v>99</v>
      </c>
      <c r="G879" s="12" t="s">
        <v>99</v>
      </c>
      <c r="H879" t="s">
        <v>10</v>
      </c>
      <c r="I879" s="13" t="s">
        <v>1700</v>
      </c>
      <c r="J879" s="13">
        <f>IF(H879="EA", I879, 0)</f>
      </c>
      <c r="K879" s="13">
        <f>IF(H879="KG", I879, I879 * VLOOKUP(D879,Sku_Consolidated!A2:U948,21,FALSE))</f>
      </c>
      <c r="L879" s="14" t="s">
        <v>36</v>
      </c>
      <c r="M879">
        <v>88</v>
      </c>
      <c r="N879" s="14" t="s">
        <v>1701</v>
      </c>
      <c r="O879" s="14" t="s">
        <v>1702</v>
      </c>
      <c r="P879" s="14" t="s">
        <v>36</v>
      </c>
      <c r="Q879" s="14" t="s">
        <v>1702</v>
      </c>
      <c r="R879">
        <f>IF(IFERROR(VLOOKUP(U879,Store_Showcase!B2:H134,7, FALSE), TRUE)=TRUE, IF(IFERROR(VLOOKUP(U879,Store_SRP!B2:H103,7, FALSE), TRUE)=TRUE,VLOOKUP(U879,Store_VAM!B2:H271,7, FALSE),VLOOKUP(U879,Store_SRP!B2:H103,7, FALSE)), VLOOKUP(U879,Store_Showcase!B2:H134,7, FALSE))</f>
      </c>
      <c r="S879">
        <f>IF(IFERROR(VLOOKUP(U879,Store_Showcase!B2:K134,10, FALSE), TRUE)=TRUE, IF(IFERROR(VLOOKUP(U879,Store_SRP!B2:K103,10, FALSE), TRUE)=TRUE,VLOOKUP(U879,Store_VAM!B2:K271,10, FALSE),VLOOKUP(U879,Store_SRP!B2:K103,10, FALSE)), VLOOKUP(U879,Store_Showcase!B2:K134,10, FALSE))</f>
      </c>
      <c r="T879">
        <f>IF(VLOOKUP(D879,Sku_Consolidated!A2:S948,19,FALSE)="SHOWCASE", VLOOKUP(U879,Store_Showcase!B2:L134,11, FALSE), IF(VLOOKUP(D879,Sku_Consolidated!A2:S948,19,FALSE)="VAM",VLOOKUP(U879,Store_VAM!B2:L271,11, FALSE),VLOOKUP(U879,Store_SRP!B2:L103,11, FALSE)))</f>
      </c>
      <c r="U879" s="14">
        <v>2005</v>
      </c>
      <c r="V879">
        <f>IF(VLOOKUP(D879,Sku_Consolidated!A2:S948,19,FALSE)="SHOWCASE", VLOOKUP(U879,Store_Showcase!B2:C134,2, FALSE), IF(VLOOKUP(D879,Sku_Consolidated!A2:S948,19,FALSE)="VAM",VLOOKUP(U879,Store_VAM!B2:C271,2, FALSE),VLOOKUP(U879,Store_SRP!B2:C103,2, FALSE)))</f>
      </c>
      <c r="W879">
        <f>VLOOKUP(D879,Sku_Consolidated!A2:G948, 7, FALSE)</f>
      </c>
      <c r="X879">
        <f>VLOOKUP(D879,Sku_Consolidated!A2:K948, 11, FALSE)</f>
      </c>
      <c r="Y879">
        <f>VLOOKUP(D879,Sku_Consolidated!A2:H948, 8, FALSE)</f>
      </c>
      <c r="Z879">
        <f>VLOOKUP(D879,Sku_Consolidated!A2:I948, 9, FALSE)</f>
      </c>
      <c r="AA879" t="s">
        <v>41</v>
      </c>
      <c r="AB879">
        <f>VLOOKUP(D879,Sku_Consolidated!A2:E948, {5}, FALSE)</f>
      </c>
      <c r="AC879">
        <f>IF(VLOOKUP(D879,Sku_Consolidated!A2:S948,19,FALSE)="SHOWCASE", VLOOKUP(U879,Store_Showcase!B2:N134,13, FALSE), IF(VLOOKUP(D879,Sku_Consolidated!A2:S948,19,FALSE)="VAM",VLOOKUP(U879,Store_VAM!B2:N271,13, FALSE),VLOOKUP(U879,Store_SRP!B2:N103,13, FALSE)))</f>
      </c>
      <c r="AD879">
        <f>IF(IFERROR(AC879,TRUE)=TRUE, "-","OK")</f>
      </c>
      <c r="AE879">
        <f>IF(IFERROR(VLOOKUP(U879,Store_Showcase!B2:H134,{5}, FALSE), TRUE)=TRUE, IF(IFERROR(VLOOKUP(U879,Store_SRP!B2:H103,{5}, FALSE), TRUE)=TRUE,VLOOKUP(U879,Store_VAM!B2:H271,{5}, FALSE),VLOOKUP(U879,Store_SRP!B2:H103,{5}, FALSE)), VLOOKUP(U879,Store_Showcase!B2:H134,{5}, FALSE))</f>
      </c>
      <c r="AF879">
        <f>IF(IFERROR(VLOOKUP(U879,Store_Showcase!B2:H134,{6}, FALSE), TRUE)=TRUE, IF(IFERROR(VLOOKUP(U879,Store_SRP!B2:H103,{6}, FALSE), TRUE)=TRUE,VLOOKUP(U879,Store_VAM!B2:H271,{6}, FALSE),VLOOKUP(U879,Store_SRP!B2:H103,{6}, FALSE)), VLOOKUP(U879,Store_Showcase!B2:H134,{6}, FALSE))</f>
      </c>
      <c r="AG879">
        <f>VLOOKUP(D879,Sku_Consolidated!A2:R948,18,FALSE)</f>
      </c>
      <c r="AH879">
        <f>VLOOKUP(D879,Sku_Consolidated!A2:S948,19,FALSE)</f>
      </c>
      <c r="AI879">
        <f>VLOOKUP(D879,Sku_Consolidated!A2:T948,20,FALSE)</f>
      </c>
    </row>
    <row r="880" spans="1:35" x14ac:dyDescent="0.25">
      <c r="A880">
        <v>2024</v>
      </c>
      <c r="B880" t="s">
        <v>30</v>
      </c>
      <c r="C880" t="s">
        <v>31</v>
      </c>
      <c r="D880">
        <v>21834</v>
      </c>
      <c r="E880" t="s">
        <v>216</v>
      </c>
      <c r="F880" s="12" t="s">
        <v>99</v>
      </c>
      <c r="G880" s="12" t="s">
        <v>99</v>
      </c>
      <c r="H880" t="s">
        <v>10</v>
      </c>
      <c r="I880" s="13" t="s">
        <v>1703</v>
      </c>
      <c r="J880" s="13">
        <f>IF(H880="EA", I880, 0)</f>
      </c>
      <c r="K880" s="13">
        <f>IF(H880="KG", I880, I880 * VLOOKUP(D880,Sku_Consolidated!A2:U948,21,FALSE))</f>
      </c>
      <c r="L880" s="14" t="s">
        <v>36</v>
      </c>
      <c r="M880">
        <v>88</v>
      </c>
      <c r="N880" s="14" t="s">
        <v>1704</v>
      </c>
      <c r="O880" s="14" t="s">
        <v>1705</v>
      </c>
      <c r="P880" s="14" t="s">
        <v>36</v>
      </c>
      <c r="Q880" s="14" t="s">
        <v>1705</v>
      </c>
      <c r="R880">
        <f>IF(IFERROR(VLOOKUP(U880,Store_Showcase!B2:H134,7, FALSE), TRUE)=TRUE, IF(IFERROR(VLOOKUP(U880,Store_SRP!B2:H103,7, FALSE), TRUE)=TRUE,VLOOKUP(U880,Store_VAM!B2:H271,7, FALSE),VLOOKUP(U880,Store_SRP!B2:H103,7, FALSE)), VLOOKUP(U880,Store_Showcase!B2:H134,7, FALSE))</f>
      </c>
      <c r="S880">
        <f>IF(IFERROR(VLOOKUP(U880,Store_Showcase!B2:K134,10, FALSE), TRUE)=TRUE, IF(IFERROR(VLOOKUP(U880,Store_SRP!B2:K103,10, FALSE), TRUE)=TRUE,VLOOKUP(U880,Store_VAM!B2:K271,10, FALSE),VLOOKUP(U880,Store_SRP!B2:K103,10, FALSE)), VLOOKUP(U880,Store_Showcase!B2:K134,10, FALSE))</f>
      </c>
      <c r="T880">
        <f>IF(VLOOKUP(D880,Sku_Consolidated!A2:S948,19,FALSE)="SHOWCASE", VLOOKUP(U880,Store_Showcase!B2:L134,11, FALSE), IF(VLOOKUP(D880,Sku_Consolidated!A2:S948,19,FALSE)="VAM",VLOOKUP(U880,Store_VAM!B2:L271,11, FALSE),VLOOKUP(U880,Store_SRP!B2:L103,11, FALSE)))</f>
      </c>
      <c r="U880" s="14">
        <v>2005</v>
      </c>
      <c r="V880">
        <f>IF(VLOOKUP(D880,Sku_Consolidated!A2:S948,19,FALSE)="SHOWCASE", VLOOKUP(U880,Store_Showcase!B2:C134,2, FALSE), IF(VLOOKUP(D880,Sku_Consolidated!A2:S948,19,FALSE)="VAM",VLOOKUP(U880,Store_VAM!B2:C271,2, FALSE),VLOOKUP(U880,Store_SRP!B2:C103,2, FALSE)))</f>
      </c>
      <c r="W880">
        <f>VLOOKUP(D880,Sku_Consolidated!A2:G948, 7, FALSE)</f>
      </c>
      <c r="X880">
        <f>VLOOKUP(D880,Sku_Consolidated!A2:K948, 11, FALSE)</f>
      </c>
      <c r="Y880">
        <f>VLOOKUP(D880,Sku_Consolidated!A2:H948, 8, FALSE)</f>
      </c>
      <c r="Z880">
        <f>VLOOKUP(D880,Sku_Consolidated!A2:I948, 9, FALSE)</f>
      </c>
      <c r="AA880" t="s">
        <v>41</v>
      </c>
      <c r="AB880">
        <f>VLOOKUP(D880,Sku_Consolidated!A2:E948, {5}, FALSE)</f>
      </c>
      <c r="AC880">
        <f>IF(VLOOKUP(D880,Sku_Consolidated!A2:S948,19,FALSE)="SHOWCASE", VLOOKUP(U880,Store_Showcase!B2:N134,13, FALSE), IF(VLOOKUP(D880,Sku_Consolidated!A2:S948,19,FALSE)="VAM",VLOOKUP(U880,Store_VAM!B2:N271,13, FALSE),VLOOKUP(U880,Store_SRP!B2:N103,13, FALSE)))</f>
      </c>
      <c r="AD880">
        <f>IF(IFERROR(AC880,TRUE)=TRUE, "-","OK")</f>
      </c>
      <c r="AE880">
        <f>IF(IFERROR(VLOOKUP(U880,Store_Showcase!B2:H134,{5}, FALSE), TRUE)=TRUE, IF(IFERROR(VLOOKUP(U880,Store_SRP!B2:H103,{5}, FALSE), TRUE)=TRUE,VLOOKUP(U880,Store_VAM!B2:H271,{5}, FALSE),VLOOKUP(U880,Store_SRP!B2:H103,{5}, FALSE)), VLOOKUP(U880,Store_Showcase!B2:H134,{5}, FALSE))</f>
      </c>
      <c r="AF880">
        <f>IF(IFERROR(VLOOKUP(U880,Store_Showcase!B2:H134,{6}, FALSE), TRUE)=TRUE, IF(IFERROR(VLOOKUP(U880,Store_SRP!B2:H103,{6}, FALSE), TRUE)=TRUE,VLOOKUP(U880,Store_VAM!B2:H271,{6}, FALSE),VLOOKUP(U880,Store_SRP!B2:H103,{6}, FALSE)), VLOOKUP(U880,Store_Showcase!B2:H134,{6}, FALSE))</f>
      </c>
      <c r="AG880">
        <f>VLOOKUP(D880,Sku_Consolidated!A2:R948,18,FALSE)</f>
      </c>
      <c r="AH880">
        <f>VLOOKUP(D880,Sku_Consolidated!A2:S948,19,FALSE)</f>
      </c>
      <c r="AI880">
        <f>VLOOKUP(D880,Sku_Consolidated!A2:T948,20,FALSE)</f>
      </c>
    </row>
    <row r="881" spans="1:35" x14ac:dyDescent="0.25">
      <c r="A881">
        <v>2024</v>
      </c>
      <c r="B881" t="s">
        <v>30</v>
      </c>
      <c r="C881" t="s">
        <v>31</v>
      </c>
      <c r="D881">
        <v>21838</v>
      </c>
      <c r="E881" t="s">
        <v>275</v>
      </c>
      <c r="F881" s="12" t="s">
        <v>99</v>
      </c>
      <c r="G881" s="12" t="s">
        <v>99</v>
      </c>
      <c r="H881" t="s">
        <v>10</v>
      </c>
      <c r="I881" s="13" t="s">
        <v>449</v>
      </c>
      <c r="J881" s="13">
        <f>IF(H881="EA", I881, 0)</f>
      </c>
      <c r="K881" s="13">
        <f>IF(H881="KG", I881, I881 * VLOOKUP(D881,Sku_Consolidated!A2:U948,21,FALSE))</f>
      </c>
      <c r="L881" s="14" t="s">
        <v>36</v>
      </c>
      <c r="M881">
        <v>88</v>
      </c>
      <c r="N881" s="14" t="s">
        <v>1706</v>
      </c>
      <c r="O881" s="14" t="s">
        <v>1707</v>
      </c>
      <c r="P881" s="14" t="s">
        <v>36</v>
      </c>
      <c r="Q881" s="14" t="s">
        <v>1707</v>
      </c>
      <c r="R881">
        <f>IF(IFERROR(VLOOKUP(U881,Store_Showcase!B2:H134,7, FALSE), TRUE)=TRUE, IF(IFERROR(VLOOKUP(U881,Store_SRP!B2:H103,7, FALSE), TRUE)=TRUE,VLOOKUP(U881,Store_VAM!B2:H271,7, FALSE),VLOOKUP(U881,Store_SRP!B2:H103,7, FALSE)), VLOOKUP(U881,Store_Showcase!B2:H134,7, FALSE))</f>
      </c>
      <c r="S881">
        <f>IF(IFERROR(VLOOKUP(U881,Store_Showcase!B2:K134,10, FALSE), TRUE)=TRUE, IF(IFERROR(VLOOKUP(U881,Store_SRP!B2:K103,10, FALSE), TRUE)=TRUE,VLOOKUP(U881,Store_VAM!B2:K271,10, FALSE),VLOOKUP(U881,Store_SRP!B2:K103,10, FALSE)), VLOOKUP(U881,Store_Showcase!B2:K134,10, FALSE))</f>
      </c>
      <c r="T881">
        <f>IF(VLOOKUP(D881,Sku_Consolidated!A2:S948,19,FALSE)="SHOWCASE", VLOOKUP(U881,Store_Showcase!B2:L134,11, FALSE), IF(VLOOKUP(D881,Sku_Consolidated!A2:S948,19,FALSE)="VAM",VLOOKUP(U881,Store_VAM!B2:L271,11, FALSE),VLOOKUP(U881,Store_SRP!B2:L103,11, FALSE)))</f>
      </c>
      <c r="U881" s="14">
        <v>2005</v>
      </c>
      <c r="V881">
        <f>IF(VLOOKUP(D881,Sku_Consolidated!A2:S948,19,FALSE)="SHOWCASE", VLOOKUP(U881,Store_Showcase!B2:C134,2, FALSE), IF(VLOOKUP(D881,Sku_Consolidated!A2:S948,19,FALSE)="VAM",VLOOKUP(U881,Store_VAM!B2:C271,2, FALSE),VLOOKUP(U881,Store_SRP!B2:C103,2, FALSE)))</f>
      </c>
      <c r="W881">
        <f>VLOOKUP(D881,Sku_Consolidated!A2:G948, 7, FALSE)</f>
      </c>
      <c r="X881">
        <f>VLOOKUP(D881,Sku_Consolidated!A2:K948, 11, FALSE)</f>
      </c>
      <c r="Y881">
        <f>VLOOKUP(D881,Sku_Consolidated!A2:H948, 8, FALSE)</f>
      </c>
      <c r="Z881">
        <f>VLOOKUP(D881,Sku_Consolidated!A2:I948, 9, FALSE)</f>
      </c>
      <c r="AA881" t="s">
        <v>41</v>
      </c>
      <c r="AB881">
        <f>VLOOKUP(D881,Sku_Consolidated!A2:E948, {5}, FALSE)</f>
      </c>
      <c r="AC881">
        <f>IF(VLOOKUP(D881,Sku_Consolidated!A2:S948,19,FALSE)="SHOWCASE", VLOOKUP(U881,Store_Showcase!B2:N134,13, FALSE), IF(VLOOKUP(D881,Sku_Consolidated!A2:S948,19,FALSE)="VAM",VLOOKUP(U881,Store_VAM!B2:N271,13, FALSE),VLOOKUP(U881,Store_SRP!B2:N103,13, FALSE)))</f>
      </c>
      <c r="AD881">
        <f>IF(IFERROR(AC881,TRUE)=TRUE, "-","OK")</f>
      </c>
      <c r="AE881">
        <f>IF(IFERROR(VLOOKUP(U881,Store_Showcase!B2:H134,{5}, FALSE), TRUE)=TRUE, IF(IFERROR(VLOOKUP(U881,Store_SRP!B2:H103,{5}, FALSE), TRUE)=TRUE,VLOOKUP(U881,Store_VAM!B2:H271,{5}, FALSE),VLOOKUP(U881,Store_SRP!B2:H103,{5}, FALSE)), VLOOKUP(U881,Store_Showcase!B2:H134,{5}, FALSE))</f>
      </c>
      <c r="AF881">
        <f>IF(IFERROR(VLOOKUP(U881,Store_Showcase!B2:H134,{6}, FALSE), TRUE)=TRUE, IF(IFERROR(VLOOKUP(U881,Store_SRP!B2:H103,{6}, FALSE), TRUE)=TRUE,VLOOKUP(U881,Store_VAM!B2:H271,{6}, FALSE),VLOOKUP(U881,Store_SRP!B2:H103,{6}, FALSE)), VLOOKUP(U881,Store_Showcase!B2:H134,{6}, FALSE))</f>
      </c>
      <c r="AG881">
        <f>VLOOKUP(D881,Sku_Consolidated!A2:R948,18,FALSE)</f>
      </c>
      <c r="AH881">
        <f>VLOOKUP(D881,Sku_Consolidated!A2:S948,19,FALSE)</f>
      </c>
      <c r="AI881">
        <f>VLOOKUP(D881,Sku_Consolidated!A2:T948,20,FALSE)</f>
      </c>
    </row>
    <row r="882" spans="1:35" x14ac:dyDescent="0.25">
      <c r="A882">
        <v>2024</v>
      </c>
      <c r="B882" t="s">
        <v>30</v>
      </c>
      <c r="C882" t="s">
        <v>31</v>
      </c>
      <c r="D882">
        <v>21839</v>
      </c>
      <c r="E882" t="s">
        <v>220</v>
      </c>
      <c r="F882" s="12" t="s">
        <v>99</v>
      </c>
      <c r="G882" s="12" t="s">
        <v>99</v>
      </c>
      <c r="H882" t="s">
        <v>10</v>
      </c>
      <c r="I882" s="13" t="s">
        <v>1708</v>
      </c>
      <c r="J882" s="13">
        <f>IF(H882="EA", I882, 0)</f>
      </c>
      <c r="K882" s="13">
        <f>IF(H882="KG", I882, I882 * VLOOKUP(D882,Sku_Consolidated!A2:U948,21,FALSE))</f>
      </c>
      <c r="L882" s="14" t="s">
        <v>36</v>
      </c>
      <c r="M882">
        <v>88</v>
      </c>
      <c r="N882" s="14" t="s">
        <v>1709</v>
      </c>
      <c r="O882" s="14" t="s">
        <v>1710</v>
      </c>
      <c r="P882" s="14" t="s">
        <v>36</v>
      </c>
      <c r="Q882" s="14" t="s">
        <v>1710</v>
      </c>
      <c r="R882">
        <f>IF(IFERROR(VLOOKUP(U882,Store_Showcase!B2:H134,7, FALSE), TRUE)=TRUE, IF(IFERROR(VLOOKUP(U882,Store_SRP!B2:H103,7, FALSE), TRUE)=TRUE,VLOOKUP(U882,Store_VAM!B2:H271,7, FALSE),VLOOKUP(U882,Store_SRP!B2:H103,7, FALSE)), VLOOKUP(U882,Store_Showcase!B2:H134,7, FALSE))</f>
      </c>
      <c r="S882">
        <f>IF(IFERROR(VLOOKUP(U882,Store_Showcase!B2:K134,10, FALSE), TRUE)=TRUE, IF(IFERROR(VLOOKUP(U882,Store_SRP!B2:K103,10, FALSE), TRUE)=TRUE,VLOOKUP(U882,Store_VAM!B2:K271,10, FALSE),VLOOKUP(U882,Store_SRP!B2:K103,10, FALSE)), VLOOKUP(U882,Store_Showcase!B2:K134,10, FALSE))</f>
      </c>
      <c r="T882">
        <f>IF(VLOOKUP(D882,Sku_Consolidated!A2:S948,19,FALSE)="SHOWCASE", VLOOKUP(U882,Store_Showcase!B2:L134,11, FALSE), IF(VLOOKUP(D882,Sku_Consolidated!A2:S948,19,FALSE)="VAM",VLOOKUP(U882,Store_VAM!B2:L271,11, FALSE),VLOOKUP(U882,Store_SRP!B2:L103,11, FALSE)))</f>
      </c>
      <c r="U882" s="14">
        <v>2005</v>
      </c>
      <c r="V882">
        <f>IF(VLOOKUP(D882,Sku_Consolidated!A2:S948,19,FALSE)="SHOWCASE", VLOOKUP(U882,Store_Showcase!B2:C134,2, FALSE), IF(VLOOKUP(D882,Sku_Consolidated!A2:S948,19,FALSE)="VAM",VLOOKUP(U882,Store_VAM!B2:C271,2, FALSE),VLOOKUP(U882,Store_SRP!B2:C103,2, FALSE)))</f>
      </c>
      <c r="W882">
        <f>VLOOKUP(D882,Sku_Consolidated!A2:G948, 7, FALSE)</f>
      </c>
      <c r="X882">
        <f>VLOOKUP(D882,Sku_Consolidated!A2:K948, 11, FALSE)</f>
      </c>
      <c r="Y882">
        <f>VLOOKUP(D882,Sku_Consolidated!A2:H948, 8, FALSE)</f>
      </c>
      <c r="Z882">
        <f>VLOOKUP(D882,Sku_Consolidated!A2:I948, 9, FALSE)</f>
      </c>
      <c r="AA882" t="s">
        <v>41</v>
      </c>
      <c r="AB882">
        <f>VLOOKUP(D882,Sku_Consolidated!A2:E948, {5}, FALSE)</f>
      </c>
      <c r="AC882">
        <f>IF(VLOOKUP(D882,Sku_Consolidated!A2:S948,19,FALSE)="SHOWCASE", VLOOKUP(U882,Store_Showcase!B2:N134,13, FALSE), IF(VLOOKUP(D882,Sku_Consolidated!A2:S948,19,FALSE)="VAM",VLOOKUP(U882,Store_VAM!B2:N271,13, FALSE),VLOOKUP(U882,Store_SRP!B2:N103,13, FALSE)))</f>
      </c>
      <c r="AD882">
        <f>IF(IFERROR(AC882,TRUE)=TRUE, "-","OK")</f>
      </c>
      <c r="AE882">
        <f>IF(IFERROR(VLOOKUP(U882,Store_Showcase!B2:H134,{5}, FALSE), TRUE)=TRUE, IF(IFERROR(VLOOKUP(U882,Store_SRP!B2:H103,{5}, FALSE), TRUE)=TRUE,VLOOKUP(U882,Store_VAM!B2:H271,{5}, FALSE),VLOOKUP(U882,Store_SRP!B2:H103,{5}, FALSE)), VLOOKUP(U882,Store_Showcase!B2:H134,{5}, FALSE))</f>
      </c>
      <c r="AF882">
        <f>IF(IFERROR(VLOOKUP(U882,Store_Showcase!B2:H134,{6}, FALSE), TRUE)=TRUE, IF(IFERROR(VLOOKUP(U882,Store_SRP!B2:H103,{6}, FALSE), TRUE)=TRUE,VLOOKUP(U882,Store_VAM!B2:H271,{6}, FALSE),VLOOKUP(U882,Store_SRP!B2:H103,{6}, FALSE)), VLOOKUP(U882,Store_Showcase!B2:H134,{6}, FALSE))</f>
      </c>
      <c r="AG882">
        <f>VLOOKUP(D882,Sku_Consolidated!A2:R948,18,FALSE)</f>
      </c>
      <c r="AH882">
        <f>VLOOKUP(D882,Sku_Consolidated!A2:S948,19,FALSE)</f>
      </c>
      <c r="AI882">
        <f>VLOOKUP(D882,Sku_Consolidated!A2:T948,20,FALSE)</f>
      </c>
    </row>
    <row r="883" spans="1:35" x14ac:dyDescent="0.25">
      <c r="A883">
        <v>2024</v>
      </c>
      <c r="B883" t="s">
        <v>30</v>
      </c>
      <c r="C883" t="s">
        <v>31</v>
      </c>
      <c r="D883">
        <v>21841</v>
      </c>
      <c r="E883" t="s">
        <v>224</v>
      </c>
      <c r="F883" s="12" t="s">
        <v>99</v>
      </c>
      <c r="G883" s="12" t="s">
        <v>99</v>
      </c>
      <c r="H883" t="s">
        <v>10</v>
      </c>
      <c r="I883" s="13" t="s">
        <v>1711</v>
      </c>
      <c r="J883" s="13">
        <f>IF(H883="EA", I883, 0)</f>
      </c>
      <c r="K883" s="13">
        <f>IF(H883="KG", I883, I883 * VLOOKUP(D883,Sku_Consolidated!A2:U948,21,FALSE))</f>
      </c>
      <c r="L883" s="14" t="s">
        <v>36</v>
      </c>
      <c r="M883">
        <v>88</v>
      </c>
      <c r="N883" s="14" t="s">
        <v>1712</v>
      </c>
      <c r="O883" s="14" t="s">
        <v>1713</v>
      </c>
      <c r="P883" s="14" t="s">
        <v>36</v>
      </c>
      <c r="Q883" s="14" t="s">
        <v>1713</v>
      </c>
      <c r="R883">
        <f>IF(IFERROR(VLOOKUP(U883,Store_Showcase!B2:H134,7, FALSE), TRUE)=TRUE, IF(IFERROR(VLOOKUP(U883,Store_SRP!B2:H103,7, FALSE), TRUE)=TRUE,VLOOKUP(U883,Store_VAM!B2:H271,7, FALSE),VLOOKUP(U883,Store_SRP!B2:H103,7, FALSE)), VLOOKUP(U883,Store_Showcase!B2:H134,7, FALSE))</f>
      </c>
      <c r="S883">
        <f>IF(IFERROR(VLOOKUP(U883,Store_Showcase!B2:K134,10, FALSE), TRUE)=TRUE, IF(IFERROR(VLOOKUP(U883,Store_SRP!B2:K103,10, FALSE), TRUE)=TRUE,VLOOKUP(U883,Store_VAM!B2:K271,10, FALSE),VLOOKUP(U883,Store_SRP!B2:K103,10, FALSE)), VLOOKUP(U883,Store_Showcase!B2:K134,10, FALSE))</f>
      </c>
      <c r="T883">
        <f>IF(VLOOKUP(D883,Sku_Consolidated!A2:S948,19,FALSE)="SHOWCASE", VLOOKUP(U883,Store_Showcase!B2:L134,11, FALSE), IF(VLOOKUP(D883,Sku_Consolidated!A2:S948,19,FALSE)="VAM",VLOOKUP(U883,Store_VAM!B2:L271,11, FALSE),VLOOKUP(U883,Store_SRP!B2:L103,11, FALSE)))</f>
      </c>
      <c r="U883" s="14">
        <v>2005</v>
      </c>
      <c r="V883">
        <f>IF(VLOOKUP(D883,Sku_Consolidated!A2:S948,19,FALSE)="SHOWCASE", VLOOKUP(U883,Store_Showcase!B2:C134,2, FALSE), IF(VLOOKUP(D883,Sku_Consolidated!A2:S948,19,FALSE)="VAM",VLOOKUP(U883,Store_VAM!B2:C271,2, FALSE),VLOOKUP(U883,Store_SRP!B2:C103,2, FALSE)))</f>
      </c>
      <c r="W883">
        <f>VLOOKUP(D883,Sku_Consolidated!A2:G948, 7, FALSE)</f>
      </c>
      <c r="X883">
        <f>VLOOKUP(D883,Sku_Consolidated!A2:K948, 11, FALSE)</f>
      </c>
      <c r="Y883">
        <f>VLOOKUP(D883,Sku_Consolidated!A2:H948, 8, FALSE)</f>
      </c>
      <c r="Z883">
        <f>VLOOKUP(D883,Sku_Consolidated!A2:I948, 9, FALSE)</f>
      </c>
      <c r="AA883" t="s">
        <v>41</v>
      </c>
      <c r="AB883">
        <f>VLOOKUP(D883,Sku_Consolidated!A2:E948, {5}, FALSE)</f>
      </c>
      <c r="AC883">
        <f>IF(VLOOKUP(D883,Sku_Consolidated!A2:S948,19,FALSE)="SHOWCASE", VLOOKUP(U883,Store_Showcase!B2:N134,13, FALSE), IF(VLOOKUP(D883,Sku_Consolidated!A2:S948,19,FALSE)="VAM",VLOOKUP(U883,Store_VAM!B2:N271,13, FALSE),VLOOKUP(U883,Store_SRP!B2:N103,13, FALSE)))</f>
      </c>
      <c r="AD883">
        <f>IF(IFERROR(AC883,TRUE)=TRUE, "-","OK")</f>
      </c>
      <c r="AE883">
        <f>IF(IFERROR(VLOOKUP(U883,Store_Showcase!B2:H134,{5}, FALSE), TRUE)=TRUE, IF(IFERROR(VLOOKUP(U883,Store_SRP!B2:H103,{5}, FALSE), TRUE)=TRUE,VLOOKUP(U883,Store_VAM!B2:H271,{5}, FALSE),VLOOKUP(U883,Store_SRP!B2:H103,{5}, FALSE)), VLOOKUP(U883,Store_Showcase!B2:H134,{5}, FALSE))</f>
      </c>
      <c r="AF883">
        <f>IF(IFERROR(VLOOKUP(U883,Store_Showcase!B2:H134,{6}, FALSE), TRUE)=TRUE, IF(IFERROR(VLOOKUP(U883,Store_SRP!B2:H103,{6}, FALSE), TRUE)=TRUE,VLOOKUP(U883,Store_VAM!B2:H271,{6}, FALSE),VLOOKUP(U883,Store_SRP!B2:H103,{6}, FALSE)), VLOOKUP(U883,Store_Showcase!B2:H134,{6}, FALSE))</f>
      </c>
      <c r="AG883">
        <f>VLOOKUP(D883,Sku_Consolidated!A2:R948,18,FALSE)</f>
      </c>
      <c r="AH883">
        <f>VLOOKUP(D883,Sku_Consolidated!A2:S948,19,FALSE)</f>
      </c>
      <c r="AI883">
        <f>VLOOKUP(D883,Sku_Consolidated!A2:T948,20,FALSE)</f>
      </c>
    </row>
    <row r="884" spans="1:35" x14ac:dyDescent="0.25">
      <c r="A884">
        <v>2024</v>
      </c>
      <c r="B884" t="s">
        <v>30</v>
      </c>
      <c r="C884" t="s">
        <v>31</v>
      </c>
      <c r="D884">
        <v>21843</v>
      </c>
      <c r="E884" t="s">
        <v>1430</v>
      </c>
      <c r="F884" s="12" t="s">
        <v>99</v>
      </c>
      <c r="G884" s="12" t="s">
        <v>99</v>
      </c>
      <c r="H884" t="s">
        <v>10</v>
      </c>
      <c r="I884" s="13" t="s">
        <v>1373</v>
      </c>
      <c r="J884" s="13">
        <f>IF(H884="EA", I884, 0)</f>
      </c>
      <c r="K884" s="13">
        <f>IF(H884="KG", I884, I884 * VLOOKUP(D884,Sku_Consolidated!A2:U948,21,FALSE))</f>
      </c>
      <c r="L884" s="14" t="s">
        <v>36</v>
      </c>
      <c r="M884">
        <v>88</v>
      </c>
      <c r="N884" s="14" t="s">
        <v>1714</v>
      </c>
      <c r="O884" s="14" t="s">
        <v>1715</v>
      </c>
      <c r="P884" s="14" t="s">
        <v>36</v>
      </c>
      <c r="Q884" s="14" t="s">
        <v>1715</v>
      </c>
      <c r="R884">
        <f>IF(IFERROR(VLOOKUP(U884,Store_Showcase!B2:H134,7, FALSE), TRUE)=TRUE, IF(IFERROR(VLOOKUP(U884,Store_SRP!B2:H103,7, FALSE), TRUE)=TRUE,VLOOKUP(U884,Store_VAM!B2:H271,7, FALSE),VLOOKUP(U884,Store_SRP!B2:H103,7, FALSE)), VLOOKUP(U884,Store_Showcase!B2:H134,7, FALSE))</f>
      </c>
      <c r="S884">
        <f>IF(IFERROR(VLOOKUP(U884,Store_Showcase!B2:K134,10, FALSE), TRUE)=TRUE, IF(IFERROR(VLOOKUP(U884,Store_SRP!B2:K103,10, FALSE), TRUE)=TRUE,VLOOKUP(U884,Store_VAM!B2:K271,10, FALSE),VLOOKUP(U884,Store_SRP!B2:K103,10, FALSE)), VLOOKUP(U884,Store_Showcase!B2:K134,10, FALSE))</f>
      </c>
      <c r="T884">
        <f>IF(VLOOKUP(D884,Sku_Consolidated!A2:S948,19,FALSE)="SHOWCASE", VLOOKUP(U884,Store_Showcase!B2:L134,11, FALSE), IF(VLOOKUP(D884,Sku_Consolidated!A2:S948,19,FALSE)="VAM",VLOOKUP(U884,Store_VAM!B2:L271,11, FALSE),VLOOKUP(U884,Store_SRP!B2:L103,11, FALSE)))</f>
      </c>
      <c r="U884" s="14">
        <v>2005</v>
      </c>
      <c r="V884">
        <f>IF(VLOOKUP(D884,Sku_Consolidated!A2:S948,19,FALSE)="SHOWCASE", VLOOKUP(U884,Store_Showcase!B2:C134,2, FALSE), IF(VLOOKUP(D884,Sku_Consolidated!A2:S948,19,FALSE)="VAM",VLOOKUP(U884,Store_VAM!B2:C271,2, FALSE),VLOOKUP(U884,Store_SRP!B2:C103,2, FALSE)))</f>
      </c>
      <c r="W884">
        <f>VLOOKUP(D884,Sku_Consolidated!A2:G948, 7, FALSE)</f>
      </c>
      <c r="X884">
        <f>VLOOKUP(D884,Sku_Consolidated!A2:K948, 11, FALSE)</f>
      </c>
      <c r="Y884">
        <f>VLOOKUP(D884,Sku_Consolidated!A2:H948, 8, FALSE)</f>
      </c>
      <c r="Z884">
        <f>VLOOKUP(D884,Sku_Consolidated!A2:I948, 9, FALSE)</f>
      </c>
      <c r="AA884" t="s">
        <v>41</v>
      </c>
      <c r="AB884">
        <f>VLOOKUP(D884,Sku_Consolidated!A2:E948, {5}, FALSE)</f>
      </c>
      <c r="AC884">
        <f>IF(VLOOKUP(D884,Sku_Consolidated!A2:S948,19,FALSE)="SHOWCASE", VLOOKUP(U884,Store_Showcase!B2:N134,13, FALSE), IF(VLOOKUP(D884,Sku_Consolidated!A2:S948,19,FALSE)="VAM",VLOOKUP(U884,Store_VAM!B2:N271,13, FALSE),VLOOKUP(U884,Store_SRP!B2:N103,13, FALSE)))</f>
      </c>
      <c r="AD884">
        <f>IF(IFERROR(AC884,TRUE)=TRUE, "-","OK")</f>
      </c>
      <c r="AE884">
        <f>IF(IFERROR(VLOOKUP(U884,Store_Showcase!B2:H134,{5}, FALSE), TRUE)=TRUE, IF(IFERROR(VLOOKUP(U884,Store_SRP!B2:H103,{5}, FALSE), TRUE)=TRUE,VLOOKUP(U884,Store_VAM!B2:H271,{5}, FALSE),VLOOKUP(U884,Store_SRP!B2:H103,{5}, FALSE)), VLOOKUP(U884,Store_Showcase!B2:H134,{5}, FALSE))</f>
      </c>
      <c r="AF884">
        <f>IF(IFERROR(VLOOKUP(U884,Store_Showcase!B2:H134,{6}, FALSE), TRUE)=TRUE, IF(IFERROR(VLOOKUP(U884,Store_SRP!B2:H103,{6}, FALSE), TRUE)=TRUE,VLOOKUP(U884,Store_VAM!B2:H271,{6}, FALSE),VLOOKUP(U884,Store_SRP!B2:H103,{6}, FALSE)), VLOOKUP(U884,Store_Showcase!B2:H134,{6}, FALSE))</f>
      </c>
      <c r="AG884">
        <f>VLOOKUP(D884,Sku_Consolidated!A2:R948,18,FALSE)</f>
      </c>
      <c r="AH884">
        <f>VLOOKUP(D884,Sku_Consolidated!A2:S948,19,FALSE)</f>
      </c>
      <c r="AI884">
        <f>VLOOKUP(D884,Sku_Consolidated!A2:T948,20,FALSE)</f>
      </c>
    </row>
    <row r="885" spans="1:35" x14ac:dyDescent="0.25">
      <c r="A885">
        <v>2024</v>
      </c>
      <c r="B885" t="s">
        <v>30</v>
      </c>
      <c r="C885" t="s">
        <v>31</v>
      </c>
      <c r="D885">
        <v>21848</v>
      </c>
      <c r="E885" t="s">
        <v>1387</v>
      </c>
      <c r="F885" s="12" t="s">
        <v>99</v>
      </c>
      <c r="G885" s="12" t="s">
        <v>99</v>
      </c>
      <c r="H885" t="s">
        <v>10</v>
      </c>
      <c r="I885" s="13" t="s">
        <v>376</v>
      </c>
      <c r="J885" s="13">
        <f>IF(H885="EA", I885, 0)</f>
      </c>
      <c r="K885" s="13">
        <f>IF(H885="KG", I885, I885 * VLOOKUP(D885,Sku_Consolidated!A2:U948,21,FALSE))</f>
      </c>
      <c r="L885" s="14" t="s">
        <v>36</v>
      </c>
      <c r="M885">
        <v>88</v>
      </c>
      <c r="N885" s="14" t="s">
        <v>1716</v>
      </c>
      <c r="O885" s="14" t="s">
        <v>1717</v>
      </c>
      <c r="P885" s="14" t="s">
        <v>36</v>
      </c>
      <c r="Q885" s="14" t="s">
        <v>1717</v>
      </c>
      <c r="R885">
        <f>IF(IFERROR(VLOOKUP(U885,Store_Showcase!B2:H134,7, FALSE), TRUE)=TRUE, IF(IFERROR(VLOOKUP(U885,Store_SRP!B2:H103,7, FALSE), TRUE)=TRUE,VLOOKUP(U885,Store_VAM!B2:H271,7, FALSE),VLOOKUP(U885,Store_SRP!B2:H103,7, FALSE)), VLOOKUP(U885,Store_Showcase!B2:H134,7, FALSE))</f>
      </c>
      <c r="S885">
        <f>IF(IFERROR(VLOOKUP(U885,Store_Showcase!B2:K134,10, FALSE), TRUE)=TRUE, IF(IFERROR(VLOOKUP(U885,Store_SRP!B2:K103,10, FALSE), TRUE)=TRUE,VLOOKUP(U885,Store_VAM!B2:K271,10, FALSE),VLOOKUP(U885,Store_SRP!B2:K103,10, FALSE)), VLOOKUP(U885,Store_Showcase!B2:K134,10, FALSE))</f>
      </c>
      <c r="T885">
        <f>IF(VLOOKUP(D885,Sku_Consolidated!A2:S948,19,FALSE)="SHOWCASE", VLOOKUP(U885,Store_Showcase!B2:L134,11, FALSE), IF(VLOOKUP(D885,Sku_Consolidated!A2:S948,19,FALSE)="VAM",VLOOKUP(U885,Store_VAM!B2:L271,11, FALSE),VLOOKUP(U885,Store_SRP!B2:L103,11, FALSE)))</f>
      </c>
      <c r="U885" s="14">
        <v>2005</v>
      </c>
      <c r="V885">
        <f>IF(VLOOKUP(D885,Sku_Consolidated!A2:S948,19,FALSE)="SHOWCASE", VLOOKUP(U885,Store_Showcase!B2:C134,2, FALSE), IF(VLOOKUP(D885,Sku_Consolidated!A2:S948,19,FALSE)="VAM",VLOOKUP(U885,Store_VAM!B2:C271,2, FALSE),VLOOKUP(U885,Store_SRP!B2:C103,2, FALSE)))</f>
      </c>
      <c r="W885">
        <f>VLOOKUP(D885,Sku_Consolidated!A2:G948, 7, FALSE)</f>
      </c>
      <c r="X885">
        <f>VLOOKUP(D885,Sku_Consolidated!A2:K948, 11, FALSE)</f>
      </c>
      <c r="Y885">
        <f>VLOOKUP(D885,Sku_Consolidated!A2:H948, 8, FALSE)</f>
      </c>
      <c r="Z885">
        <f>VLOOKUP(D885,Sku_Consolidated!A2:I948, 9, FALSE)</f>
      </c>
      <c r="AA885" t="s">
        <v>41</v>
      </c>
      <c r="AB885">
        <f>VLOOKUP(D885,Sku_Consolidated!A2:E948, {5}, FALSE)</f>
      </c>
      <c r="AC885">
        <f>IF(VLOOKUP(D885,Sku_Consolidated!A2:S948,19,FALSE)="SHOWCASE", VLOOKUP(U885,Store_Showcase!B2:N134,13, FALSE), IF(VLOOKUP(D885,Sku_Consolidated!A2:S948,19,FALSE)="VAM",VLOOKUP(U885,Store_VAM!B2:N271,13, FALSE),VLOOKUP(U885,Store_SRP!B2:N103,13, FALSE)))</f>
      </c>
      <c r="AD885">
        <f>IF(IFERROR(AC885,TRUE)=TRUE, "-","OK")</f>
      </c>
      <c r="AE885">
        <f>IF(IFERROR(VLOOKUP(U885,Store_Showcase!B2:H134,{5}, FALSE), TRUE)=TRUE, IF(IFERROR(VLOOKUP(U885,Store_SRP!B2:H103,{5}, FALSE), TRUE)=TRUE,VLOOKUP(U885,Store_VAM!B2:H271,{5}, FALSE),VLOOKUP(U885,Store_SRP!B2:H103,{5}, FALSE)), VLOOKUP(U885,Store_Showcase!B2:H134,{5}, FALSE))</f>
      </c>
      <c r="AF885">
        <f>IF(IFERROR(VLOOKUP(U885,Store_Showcase!B2:H134,{6}, FALSE), TRUE)=TRUE, IF(IFERROR(VLOOKUP(U885,Store_SRP!B2:H103,{6}, FALSE), TRUE)=TRUE,VLOOKUP(U885,Store_VAM!B2:H271,{6}, FALSE),VLOOKUP(U885,Store_SRP!B2:H103,{6}, FALSE)), VLOOKUP(U885,Store_Showcase!B2:H134,{6}, FALSE))</f>
      </c>
      <c r="AG885">
        <f>VLOOKUP(D885,Sku_Consolidated!A2:R948,18,FALSE)</f>
      </c>
      <c r="AH885">
        <f>VLOOKUP(D885,Sku_Consolidated!A2:S948,19,FALSE)</f>
      </c>
      <c r="AI885">
        <f>VLOOKUP(D885,Sku_Consolidated!A2:T948,20,FALSE)</f>
      </c>
    </row>
    <row r="886" spans="1:35" x14ac:dyDescent="0.25">
      <c r="A886">
        <v>2024</v>
      </c>
      <c r="B886" t="s">
        <v>30</v>
      </c>
      <c r="C886" t="s">
        <v>31</v>
      </c>
      <c r="D886">
        <v>21849</v>
      </c>
      <c r="E886" t="s">
        <v>510</v>
      </c>
      <c r="F886" s="12" t="s">
        <v>99</v>
      </c>
      <c r="G886" s="12" t="s">
        <v>99</v>
      </c>
      <c r="H886" t="s">
        <v>10</v>
      </c>
      <c r="I886" s="13" t="s">
        <v>639</v>
      </c>
      <c r="J886" s="13">
        <f>IF(H886="EA", I886, 0)</f>
      </c>
      <c r="K886" s="13">
        <f>IF(H886="KG", I886, I886 * VLOOKUP(D886,Sku_Consolidated!A2:U948,21,FALSE))</f>
      </c>
      <c r="L886" s="14" t="s">
        <v>36</v>
      </c>
      <c r="M886">
        <v>88</v>
      </c>
      <c r="N886" s="14" t="s">
        <v>1718</v>
      </c>
      <c r="O886" s="14" t="s">
        <v>1719</v>
      </c>
      <c r="P886" s="14" t="s">
        <v>36</v>
      </c>
      <c r="Q886" s="14" t="s">
        <v>1719</v>
      </c>
      <c r="R886">
        <f>IF(IFERROR(VLOOKUP(U886,Store_Showcase!B2:H134,7, FALSE), TRUE)=TRUE, IF(IFERROR(VLOOKUP(U886,Store_SRP!B2:H103,7, FALSE), TRUE)=TRUE,VLOOKUP(U886,Store_VAM!B2:H271,7, FALSE),VLOOKUP(U886,Store_SRP!B2:H103,7, FALSE)), VLOOKUP(U886,Store_Showcase!B2:H134,7, FALSE))</f>
      </c>
      <c r="S886">
        <f>IF(IFERROR(VLOOKUP(U886,Store_Showcase!B2:K134,10, FALSE), TRUE)=TRUE, IF(IFERROR(VLOOKUP(U886,Store_SRP!B2:K103,10, FALSE), TRUE)=TRUE,VLOOKUP(U886,Store_VAM!B2:K271,10, FALSE),VLOOKUP(U886,Store_SRP!B2:K103,10, FALSE)), VLOOKUP(U886,Store_Showcase!B2:K134,10, FALSE))</f>
      </c>
      <c r="T886">
        <f>IF(VLOOKUP(D886,Sku_Consolidated!A2:S948,19,FALSE)="SHOWCASE", VLOOKUP(U886,Store_Showcase!B2:L134,11, FALSE), IF(VLOOKUP(D886,Sku_Consolidated!A2:S948,19,FALSE)="VAM",VLOOKUP(U886,Store_VAM!B2:L271,11, FALSE),VLOOKUP(U886,Store_SRP!B2:L103,11, FALSE)))</f>
      </c>
      <c r="U886" s="14">
        <v>2005</v>
      </c>
      <c r="V886">
        <f>IF(VLOOKUP(D886,Sku_Consolidated!A2:S948,19,FALSE)="SHOWCASE", VLOOKUP(U886,Store_Showcase!B2:C134,2, FALSE), IF(VLOOKUP(D886,Sku_Consolidated!A2:S948,19,FALSE)="VAM",VLOOKUP(U886,Store_VAM!B2:C271,2, FALSE),VLOOKUP(U886,Store_SRP!B2:C103,2, FALSE)))</f>
      </c>
      <c r="W886">
        <f>VLOOKUP(D886,Sku_Consolidated!A2:G948, 7, FALSE)</f>
      </c>
      <c r="X886">
        <f>VLOOKUP(D886,Sku_Consolidated!A2:K948, 11, FALSE)</f>
      </c>
      <c r="Y886">
        <f>VLOOKUP(D886,Sku_Consolidated!A2:H948, 8, FALSE)</f>
      </c>
      <c r="Z886">
        <f>VLOOKUP(D886,Sku_Consolidated!A2:I948, 9, FALSE)</f>
      </c>
      <c r="AA886" t="s">
        <v>41</v>
      </c>
      <c r="AB886">
        <f>VLOOKUP(D886,Sku_Consolidated!A2:E948, {5}, FALSE)</f>
      </c>
      <c r="AC886">
        <f>IF(VLOOKUP(D886,Sku_Consolidated!A2:S948,19,FALSE)="SHOWCASE", VLOOKUP(U886,Store_Showcase!B2:N134,13, FALSE), IF(VLOOKUP(D886,Sku_Consolidated!A2:S948,19,FALSE)="VAM",VLOOKUP(U886,Store_VAM!B2:N271,13, FALSE),VLOOKUP(U886,Store_SRP!B2:N103,13, FALSE)))</f>
      </c>
      <c r="AD886">
        <f>IF(IFERROR(AC886,TRUE)=TRUE, "-","OK")</f>
      </c>
      <c r="AE886">
        <f>IF(IFERROR(VLOOKUP(U886,Store_Showcase!B2:H134,{5}, FALSE), TRUE)=TRUE, IF(IFERROR(VLOOKUP(U886,Store_SRP!B2:H103,{5}, FALSE), TRUE)=TRUE,VLOOKUP(U886,Store_VAM!B2:H271,{5}, FALSE),VLOOKUP(U886,Store_SRP!B2:H103,{5}, FALSE)), VLOOKUP(U886,Store_Showcase!B2:H134,{5}, FALSE))</f>
      </c>
      <c r="AF886">
        <f>IF(IFERROR(VLOOKUP(U886,Store_Showcase!B2:H134,{6}, FALSE), TRUE)=TRUE, IF(IFERROR(VLOOKUP(U886,Store_SRP!B2:H103,{6}, FALSE), TRUE)=TRUE,VLOOKUP(U886,Store_VAM!B2:H271,{6}, FALSE),VLOOKUP(U886,Store_SRP!B2:H103,{6}, FALSE)), VLOOKUP(U886,Store_Showcase!B2:H134,{6}, FALSE))</f>
      </c>
      <c r="AG886">
        <f>VLOOKUP(D886,Sku_Consolidated!A2:R948,18,FALSE)</f>
      </c>
      <c r="AH886">
        <f>VLOOKUP(D886,Sku_Consolidated!A2:S948,19,FALSE)</f>
      </c>
      <c r="AI886">
        <f>VLOOKUP(D886,Sku_Consolidated!A2:T948,20,FALSE)</f>
      </c>
    </row>
    <row r="887" spans="1:35" x14ac:dyDescent="0.25">
      <c r="A887">
        <v>2024</v>
      </c>
      <c r="B887" t="s">
        <v>30</v>
      </c>
      <c r="C887" t="s">
        <v>31</v>
      </c>
      <c r="D887">
        <v>21859</v>
      </c>
      <c r="E887" t="s">
        <v>295</v>
      </c>
      <c r="F887" s="12" t="s">
        <v>99</v>
      </c>
      <c r="G887" s="12" t="s">
        <v>99</v>
      </c>
      <c r="H887" t="s">
        <v>10</v>
      </c>
      <c r="I887" s="13" t="s">
        <v>611</v>
      </c>
      <c r="J887" s="13">
        <f>IF(H887="EA", I887, 0)</f>
      </c>
      <c r="K887" s="13">
        <f>IF(H887="KG", I887, I887 * VLOOKUP(D887,Sku_Consolidated!A2:U948,21,FALSE))</f>
      </c>
      <c r="L887" s="14" t="s">
        <v>36</v>
      </c>
      <c r="M887">
        <v>88</v>
      </c>
      <c r="N887" s="14" t="s">
        <v>1720</v>
      </c>
      <c r="O887" s="14" t="s">
        <v>1721</v>
      </c>
      <c r="P887" s="14" t="s">
        <v>36</v>
      </c>
      <c r="Q887" s="14" t="s">
        <v>1721</v>
      </c>
      <c r="R887">
        <f>IF(IFERROR(VLOOKUP(U887,Store_Showcase!B2:H134,7, FALSE), TRUE)=TRUE, IF(IFERROR(VLOOKUP(U887,Store_SRP!B2:H103,7, FALSE), TRUE)=TRUE,VLOOKUP(U887,Store_VAM!B2:H271,7, FALSE),VLOOKUP(U887,Store_SRP!B2:H103,7, FALSE)), VLOOKUP(U887,Store_Showcase!B2:H134,7, FALSE))</f>
      </c>
      <c r="S887">
        <f>IF(IFERROR(VLOOKUP(U887,Store_Showcase!B2:K134,10, FALSE), TRUE)=TRUE, IF(IFERROR(VLOOKUP(U887,Store_SRP!B2:K103,10, FALSE), TRUE)=TRUE,VLOOKUP(U887,Store_VAM!B2:K271,10, FALSE),VLOOKUP(U887,Store_SRP!B2:K103,10, FALSE)), VLOOKUP(U887,Store_Showcase!B2:K134,10, FALSE))</f>
      </c>
      <c r="T887">
        <f>IF(VLOOKUP(D887,Sku_Consolidated!A2:S948,19,FALSE)="SHOWCASE", VLOOKUP(U887,Store_Showcase!B2:L134,11, FALSE), IF(VLOOKUP(D887,Sku_Consolidated!A2:S948,19,FALSE)="VAM",VLOOKUP(U887,Store_VAM!B2:L271,11, FALSE),VLOOKUP(U887,Store_SRP!B2:L103,11, FALSE)))</f>
      </c>
      <c r="U887" s="14">
        <v>2005</v>
      </c>
      <c r="V887">
        <f>IF(VLOOKUP(D887,Sku_Consolidated!A2:S948,19,FALSE)="SHOWCASE", VLOOKUP(U887,Store_Showcase!B2:C134,2, FALSE), IF(VLOOKUP(D887,Sku_Consolidated!A2:S948,19,FALSE)="VAM",VLOOKUP(U887,Store_VAM!B2:C271,2, FALSE),VLOOKUP(U887,Store_SRP!B2:C103,2, FALSE)))</f>
      </c>
      <c r="W887">
        <f>VLOOKUP(D887,Sku_Consolidated!A2:G948, 7, FALSE)</f>
      </c>
      <c r="X887">
        <f>VLOOKUP(D887,Sku_Consolidated!A2:K948, 11, FALSE)</f>
      </c>
      <c r="Y887">
        <f>VLOOKUP(D887,Sku_Consolidated!A2:H948, 8, FALSE)</f>
      </c>
      <c r="Z887">
        <f>VLOOKUP(D887,Sku_Consolidated!A2:I948, 9, FALSE)</f>
      </c>
      <c r="AA887" t="s">
        <v>41</v>
      </c>
      <c r="AB887">
        <f>VLOOKUP(D887,Sku_Consolidated!A2:E948, {5}, FALSE)</f>
      </c>
      <c r="AC887">
        <f>IF(VLOOKUP(D887,Sku_Consolidated!A2:S948,19,FALSE)="SHOWCASE", VLOOKUP(U887,Store_Showcase!B2:N134,13, FALSE), IF(VLOOKUP(D887,Sku_Consolidated!A2:S948,19,FALSE)="VAM",VLOOKUP(U887,Store_VAM!B2:N271,13, FALSE),VLOOKUP(U887,Store_SRP!B2:N103,13, FALSE)))</f>
      </c>
      <c r="AD887">
        <f>IF(IFERROR(AC887,TRUE)=TRUE, "-","OK")</f>
      </c>
      <c r="AE887">
        <f>IF(IFERROR(VLOOKUP(U887,Store_Showcase!B2:H134,{5}, FALSE), TRUE)=TRUE, IF(IFERROR(VLOOKUP(U887,Store_SRP!B2:H103,{5}, FALSE), TRUE)=TRUE,VLOOKUP(U887,Store_VAM!B2:H271,{5}, FALSE),VLOOKUP(U887,Store_SRP!B2:H103,{5}, FALSE)), VLOOKUP(U887,Store_Showcase!B2:H134,{5}, FALSE))</f>
      </c>
      <c r="AF887">
        <f>IF(IFERROR(VLOOKUP(U887,Store_Showcase!B2:H134,{6}, FALSE), TRUE)=TRUE, IF(IFERROR(VLOOKUP(U887,Store_SRP!B2:H103,{6}, FALSE), TRUE)=TRUE,VLOOKUP(U887,Store_VAM!B2:H271,{6}, FALSE),VLOOKUP(U887,Store_SRP!B2:H103,{6}, FALSE)), VLOOKUP(U887,Store_Showcase!B2:H134,{6}, FALSE))</f>
      </c>
      <c r="AG887">
        <f>VLOOKUP(D887,Sku_Consolidated!A2:R948,18,FALSE)</f>
      </c>
      <c r="AH887">
        <f>VLOOKUP(D887,Sku_Consolidated!A2:S948,19,FALSE)</f>
      </c>
      <c r="AI887">
        <f>VLOOKUP(D887,Sku_Consolidated!A2:T948,20,FALSE)</f>
      </c>
    </row>
    <row r="888" spans="1:35" x14ac:dyDescent="0.25">
      <c r="A888">
        <v>2024</v>
      </c>
      <c r="B888" t="s">
        <v>30</v>
      </c>
      <c r="C888" t="s">
        <v>31</v>
      </c>
      <c r="D888">
        <v>21866</v>
      </c>
      <c r="E888" t="s">
        <v>240</v>
      </c>
      <c r="F888" s="12" t="s">
        <v>99</v>
      </c>
      <c r="G888" s="12" t="s">
        <v>99</v>
      </c>
      <c r="H888" t="s">
        <v>10</v>
      </c>
      <c r="I888" s="13" t="s">
        <v>1722</v>
      </c>
      <c r="J888" s="13">
        <f>IF(H888="EA", I888, 0)</f>
      </c>
      <c r="K888" s="13">
        <f>IF(H888="KG", I888, I888 * VLOOKUP(D888,Sku_Consolidated!A2:U948,21,FALSE))</f>
      </c>
      <c r="L888" s="14" t="s">
        <v>36</v>
      </c>
      <c r="M888">
        <v>88</v>
      </c>
      <c r="N888" s="14" t="s">
        <v>1723</v>
      </c>
      <c r="O888" s="14" t="s">
        <v>1724</v>
      </c>
      <c r="P888" s="14" t="s">
        <v>36</v>
      </c>
      <c r="Q888" s="14" t="s">
        <v>1724</v>
      </c>
      <c r="R888">
        <f>IF(IFERROR(VLOOKUP(U888,Store_Showcase!B2:H134,7, FALSE), TRUE)=TRUE, IF(IFERROR(VLOOKUP(U888,Store_SRP!B2:H103,7, FALSE), TRUE)=TRUE,VLOOKUP(U888,Store_VAM!B2:H271,7, FALSE),VLOOKUP(U888,Store_SRP!B2:H103,7, FALSE)), VLOOKUP(U888,Store_Showcase!B2:H134,7, FALSE))</f>
      </c>
      <c r="S888">
        <f>IF(IFERROR(VLOOKUP(U888,Store_Showcase!B2:K134,10, FALSE), TRUE)=TRUE, IF(IFERROR(VLOOKUP(U888,Store_SRP!B2:K103,10, FALSE), TRUE)=TRUE,VLOOKUP(U888,Store_VAM!B2:K271,10, FALSE),VLOOKUP(U888,Store_SRP!B2:K103,10, FALSE)), VLOOKUP(U888,Store_Showcase!B2:K134,10, FALSE))</f>
      </c>
      <c r="T888">
        <f>IF(VLOOKUP(D888,Sku_Consolidated!A2:S948,19,FALSE)="SHOWCASE", VLOOKUP(U888,Store_Showcase!B2:L134,11, FALSE), IF(VLOOKUP(D888,Sku_Consolidated!A2:S948,19,FALSE)="VAM",VLOOKUP(U888,Store_VAM!B2:L271,11, FALSE),VLOOKUP(U888,Store_SRP!B2:L103,11, FALSE)))</f>
      </c>
      <c r="U888" s="14">
        <v>2005</v>
      </c>
      <c r="V888">
        <f>IF(VLOOKUP(D888,Sku_Consolidated!A2:S948,19,FALSE)="SHOWCASE", VLOOKUP(U888,Store_Showcase!B2:C134,2, FALSE), IF(VLOOKUP(D888,Sku_Consolidated!A2:S948,19,FALSE)="VAM",VLOOKUP(U888,Store_VAM!B2:C271,2, FALSE),VLOOKUP(U888,Store_SRP!B2:C103,2, FALSE)))</f>
      </c>
      <c r="W888">
        <f>VLOOKUP(D888,Sku_Consolidated!A2:G948, 7, FALSE)</f>
      </c>
      <c r="X888">
        <f>VLOOKUP(D888,Sku_Consolidated!A2:K948, 11, FALSE)</f>
      </c>
      <c r="Y888">
        <f>VLOOKUP(D888,Sku_Consolidated!A2:H948, 8, FALSE)</f>
      </c>
      <c r="Z888">
        <f>VLOOKUP(D888,Sku_Consolidated!A2:I948, 9, FALSE)</f>
      </c>
      <c r="AA888" t="s">
        <v>41</v>
      </c>
      <c r="AB888">
        <f>VLOOKUP(D888,Sku_Consolidated!A2:E948, {5}, FALSE)</f>
      </c>
      <c r="AC888">
        <f>IF(VLOOKUP(D888,Sku_Consolidated!A2:S948,19,FALSE)="SHOWCASE", VLOOKUP(U888,Store_Showcase!B2:N134,13, FALSE), IF(VLOOKUP(D888,Sku_Consolidated!A2:S948,19,FALSE)="VAM",VLOOKUP(U888,Store_VAM!B2:N271,13, FALSE),VLOOKUP(U888,Store_SRP!B2:N103,13, FALSE)))</f>
      </c>
      <c r="AD888">
        <f>IF(IFERROR(AC888,TRUE)=TRUE, "-","OK")</f>
      </c>
      <c r="AE888">
        <f>IF(IFERROR(VLOOKUP(U888,Store_Showcase!B2:H134,{5}, FALSE), TRUE)=TRUE, IF(IFERROR(VLOOKUP(U888,Store_SRP!B2:H103,{5}, FALSE), TRUE)=TRUE,VLOOKUP(U888,Store_VAM!B2:H271,{5}, FALSE),VLOOKUP(U888,Store_SRP!B2:H103,{5}, FALSE)), VLOOKUP(U888,Store_Showcase!B2:H134,{5}, FALSE))</f>
      </c>
      <c r="AF888">
        <f>IF(IFERROR(VLOOKUP(U888,Store_Showcase!B2:H134,{6}, FALSE), TRUE)=TRUE, IF(IFERROR(VLOOKUP(U888,Store_SRP!B2:H103,{6}, FALSE), TRUE)=TRUE,VLOOKUP(U888,Store_VAM!B2:H271,{6}, FALSE),VLOOKUP(U888,Store_SRP!B2:H103,{6}, FALSE)), VLOOKUP(U888,Store_Showcase!B2:H134,{6}, FALSE))</f>
      </c>
      <c r="AG888">
        <f>VLOOKUP(D888,Sku_Consolidated!A2:R948,18,FALSE)</f>
      </c>
      <c r="AH888">
        <f>VLOOKUP(D888,Sku_Consolidated!A2:S948,19,FALSE)</f>
      </c>
      <c r="AI888">
        <f>VLOOKUP(D888,Sku_Consolidated!A2:T948,20,FALSE)</f>
      </c>
    </row>
    <row r="889" spans="1:35" x14ac:dyDescent="0.25">
      <c r="A889">
        <v>2024</v>
      </c>
      <c r="B889" t="s">
        <v>30</v>
      </c>
      <c r="C889" t="s">
        <v>31</v>
      </c>
      <c r="D889">
        <v>21875</v>
      </c>
      <c r="E889" t="s">
        <v>482</v>
      </c>
      <c r="F889" s="12" t="s">
        <v>99</v>
      </c>
      <c r="G889" s="12" t="s">
        <v>99</v>
      </c>
      <c r="H889" t="s">
        <v>10</v>
      </c>
      <c r="I889" s="13" t="s">
        <v>486</v>
      </c>
      <c r="J889" s="13">
        <f>IF(H889="EA", I889, 0)</f>
      </c>
      <c r="K889" s="13">
        <f>IF(H889="KG", I889, I889 * VLOOKUP(D889,Sku_Consolidated!A2:U948,21,FALSE))</f>
      </c>
      <c r="L889" s="14" t="s">
        <v>36</v>
      </c>
      <c r="M889">
        <v>88</v>
      </c>
      <c r="N889" s="14" t="s">
        <v>1543</v>
      </c>
      <c r="O889" s="14" t="s">
        <v>1546</v>
      </c>
      <c r="P889" s="14" t="s">
        <v>36</v>
      </c>
      <c r="Q889" s="14" t="s">
        <v>1546</v>
      </c>
      <c r="R889">
        <f>IF(IFERROR(VLOOKUP(U889,Store_Showcase!B2:H134,7, FALSE), TRUE)=TRUE, IF(IFERROR(VLOOKUP(U889,Store_SRP!B2:H103,7, FALSE), TRUE)=TRUE,VLOOKUP(U889,Store_VAM!B2:H271,7, FALSE),VLOOKUP(U889,Store_SRP!B2:H103,7, FALSE)), VLOOKUP(U889,Store_Showcase!B2:H134,7, FALSE))</f>
      </c>
      <c r="S889">
        <f>IF(IFERROR(VLOOKUP(U889,Store_Showcase!B2:K134,10, FALSE), TRUE)=TRUE, IF(IFERROR(VLOOKUP(U889,Store_SRP!B2:K103,10, FALSE), TRUE)=TRUE,VLOOKUP(U889,Store_VAM!B2:K271,10, FALSE),VLOOKUP(U889,Store_SRP!B2:K103,10, FALSE)), VLOOKUP(U889,Store_Showcase!B2:K134,10, FALSE))</f>
      </c>
      <c r="T889">
        <f>IF(VLOOKUP(D889,Sku_Consolidated!A2:S948,19,FALSE)="SHOWCASE", VLOOKUP(U889,Store_Showcase!B2:L134,11, FALSE), IF(VLOOKUP(D889,Sku_Consolidated!A2:S948,19,FALSE)="VAM",VLOOKUP(U889,Store_VAM!B2:L271,11, FALSE),VLOOKUP(U889,Store_SRP!B2:L103,11, FALSE)))</f>
      </c>
      <c r="U889" s="14">
        <v>2005</v>
      </c>
      <c r="V889">
        <f>IF(VLOOKUP(D889,Sku_Consolidated!A2:S948,19,FALSE)="SHOWCASE", VLOOKUP(U889,Store_Showcase!B2:C134,2, FALSE), IF(VLOOKUP(D889,Sku_Consolidated!A2:S948,19,FALSE)="VAM",VLOOKUP(U889,Store_VAM!B2:C271,2, FALSE),VLOOKUP(U889,Store_SRP!B2:C103,2, FALSE)))</f>
      </c>
      <c r="W889">
        <f>VLOOKUP(D889,Sku_Consolidated!A2:G948, 7, FALSE)</f>
      </c>
      <c r="X889">
        <f>VLOOKUP(D889,Sku_Consolidated!A2:K948, 11, FALSE)</f>
      </c>
      <c r="Y889">
        <f>VLOOKUP(D889,Sku_Consolidated!A2:H948, 8, FALSE)</f>
      </c>
      <c r="Z889">
        <f>VLOOKUP(D889,Sku_Consolidated!A2:I948, 9, FALSE)</f>
      </c>
      <c r="AA889" t="s">
        <v>41</v>
      </c>
      <c r="AB889">
        <f>VLOOKUP(D889,Sku_Consolidated!A2:E948, {5}, FALSE)</f>
      </c>
      <c r="AC889">
        <f>IF(VLOOKUP(D889,Sku_Consolidated!A2:S948,19,FALSE)="SHOWCASE", VLOOKUP(U889,Store_Showcase!B2:N134,13, FALSE), IF(VLOOKUP(D889,Sku_Consolidated!A2:S948,19,FALSE)="VAM",VLOOKUP(U889,Store_VAM!B2:N271,13, FALSE),VLOOKUP(U889,Store_SRP!B2:N103,13, FALSE)))</f>
      </c>
      <c r="AD889">
        <f>IF(IFERROR(AC889,TRUE)=TRUE, "-","OK")</f>
      </c>
      <c r="AE889">
        <f>IF(IFERROR(VLOOKUP(U889,Store_Showcase!B2:H134,{5}, FALSE), TRUE)=TRUE, IF(IFERROR(VLOOKUP(U889,Store_SRP!B2:H103,{5}, FALSE), TRUE)=TRUE,VLOOKUP(U889,Store_VAM!B2:H271,{5}, FALSE),VLOOKUP(U889,Store_SRP!B2:H103,{5}, FALSE)), VLOOKUP(U889,Store_Showcase!B2:H134,{5}, FALSE))</f>
      </c>
      <c r="AF889">
        <f>IF(IFERROR(VLOOKUP(U889,Store_Showcase!B2:H134,{6}, FALSE), TRUE)=TRUE, IF(IFERROR(VLOOKUP(U889,Store_SRP!B2:H103,{6}, FALSE), TRUE)=TRUE,VLOOKUP(U889,Store_VAM!B2:H271,{6}, FALSE),VLOOKUP(U889,Store_SRP!B2:H103,{6}, FALSE)), VLOOKUP(U889,Store_Showcase!B2:H134,{6}, FALSE))</f>
      </c>
      <c r="AG889">
        <f>VLOOKUP(D889,Sku_Consolidated!A2:R948,18,FALSE)</f>
      </c>
      <c r="AH889">
        <f>VLOOKUP(D889,Sku_Consolidated!A2:S948,19,FALSE)</f>
      </c>
      <c r="AI889">
        <f>VLOOKUP(D889,Sku_Consolidated!A2:T948,20,FALSE)</f>
      </c>
    </row>
    <row r="890" spans="1:35" x14ac:dyDescent="0.25">
      <c r="A890">
        <v>2024</v>
      </c>
      <c r="B890" t="s">
        <v>30</v>
      </c>
      <c r="C890" t="s">
        <v>31</v>
      </c>
      <c r="D890">
        <v>21921</v>
      </c>
      <c r="E890" t="s">
        <v>1154</v>
      </c>
      <c r="F890" s="12" t="s">
        <v>99</v>
      </c>
      <c r="G890" s="12" t="s">
        <v>99</v>
      </c>
      <c r="H890" t="s">
        <v>10</v>
      </c>
      <c r="I890" s="13" t="s">
        <v>350</v>
      </c>
      <c r="J890" s="13">
        <f>IF(H890="EA", I890, 0)</f>
      </c>
      <c r="K890" s="13">
        <f>IF(H890="KG", I890, I890 * VLOOKUP(D890,Sku_Consolidated!A2:U948,21,FALSE))</f>
      </c>
      <c r="L890" s="14" t="s">
        <v>36</v>
      </c>
      <c r="M890">
        <v>86</v>
      </c>
      <c r="N890" s="14" t="s">
        <v>351</v>
      </c>
      <c r="O890" s="14" t="s">
        <v>1725</v>
      </c>
      <c r="P890" s="14" t="s">
        <v>36</v>
      </c>
      <c r="Q890" s="14" t="s">
        <v>1725</v>
      </c>
      <c r="R890">
        <f>IF(IFERROR(VLOOKUP(U890,Store_Showcase!B2:H134,7, FALSE), TRUE)=TRUE, IF(IFERROR(VLOOKUP(U890,Store_SRP!B2:H103,7, FALSE), TRUE)=TRUE,VLOOKUP(U890,Store_VAM!B2:H271,7, FALSE),VLOOKUP(U890,Store_SRP!B2:H103,7, FALSE)), VLOOKUP(U890,Store_Showcase!B2:H134,7, FALSE))</f>
      </c>
      <c r="S890">
        <f>IF(IFERROR(VLOOKUP(U890,Store_Showcase!B2:K134,10, FALSE), TRUE)=TRUE, IF(IFERROR(VLOOKUP(U890,Store_SRP!B2:K103,10, FALSE), TRUE)=TRUE,VLOOKUP(U890,Store_VAM!B2:K271,10, FALSE),VLOOKUP(U890,Store_SRP!B2:K103,10, FALSE)), VLOOKUP(U890,Store_Showcase!B2:K134,10, FALSE))</f>
      </c>
      <c r="T890">
        <f>IF(VLOOKUP(D890,Sku_Consolidated!A2:S948,19,FALSE)="SHOWCASE", VLOOKUP(U890,Store_Showcase!B2:L134,11, FALSE), IF(VLOOKUP(D890,Sku_Consolidated!A2:S948,19,FALSE)="VAM",VLOOKUP(U890,Store_VAM!B2:L271,11, FALSE),VLOOKUP(U890,Store_SRP!B2:L103,11, FALSE)))</f>
      </c>
      <c r="U890" s="14">
        <v>2005</v>
      </c>
      <c r="V890">
        <f>IF(VLOOKUP(D890,Sku_Consolidated!A2:S948,19,FALSE)="SHOWCASE", VLOOKUP(U890,Store_Showcase!B2:C134,2, FALSE), IF(VLOOKUP(D890,Sku_Consolidated!A2:S948,19,FALSE)="VAM",VLOOKUP(U890,Store_VAM!B2:C271,2, FALSE),VLOOKUP(U890,Store_SRP!B2:C103,2, FALSE)))</f>
      </c>
      <c r="W890">
        <f>VLOOKUP(D890,Sku_Consolidated!A2:G948, 7, FALSE)</f>
      </c>
      <c r="X890">
        <f>VLOOKUP(D890,Sku_Consolidated!A2:K948, 11, FALSE)</f>
      </c>
      <c r="Y890">
        <f>VLOOKUP(D890,Sku_Consolidated!A2:H948, 8, FALSE)</f>
      </c>
      <c r="Z890">
        <f>VLOOKUP(D890,Sku_Consolidated!A2:I948, 9, FALSE)</f>
      </c>
      <c r="AA890" t="s">
        <v>41</v>
      </c>
      <c r="AB890">
        <f>VLOOKUP(D890,Sku_Consolidated!A2:E948, {5}, FALSE)</f>
      </c>
      <c r="AC890">
        <f>IF(VLOOKUP(D890,Sku_Consolidated!A2:S948,19,FALSE)="SHOWCASE", VLOOKUP(U890,Store_Showcase!B2:N134,13, FALSE), IF(VLOOKUP(D890,Sku_Consolidated!A2:S948,19,FALSE)="VAM",VLOOKUP(U890,Store_VAM!B2:N271,13, FALSE),VLOOKUP(U890,Store_SRP!B2:N103,13, FALSE)))</f>
      </c>
      <c r="AD890">
        <f>IF(IFERROR(AC890,TRUE)=TRUE, "-","OK")</f>
      </c>
      <c r="AE890">
        <f>IF(IFERROR(VLOOKUP(U890,Store_Showcase!B2:H134,{5}, FALSE), TRUE)=TRUE, IF(IFERROR(VLOOKUP(U890,Store_SRP!B2:H103,{5}, FALSE), TRUE)=TRUE,VLOOKUP(U890,Store_VAM!B2:H271,{5}, FALSE),VLOOKUP(U890,Store_SRP!B2:H103,{5}, FALSE)), VLOOKUP(U890,Store_Showcase!B2:H134,{5}, FALSE))</f>
      </c>
      <c r="AF890">
        <f>IF(IFERROR(VLOOKUP(U890,Store_Showcase!B2:H134,{6}, FALSE), TRUE)=TRUE, IF(IFERROR(VLOOKUP(U890,Store_SRP!B2:H103,{6}, FALSE), TRUE)=TRUE,VLOOKUP(U890,Store_VAM!B2:H271,{6}, FALSE),VLOOKUP(U890,Store_SRP!B2:H103,{6}, FALSE)), VLOOKUP(U890,Store_Showcase!B2:H134,{6}, FALSE))</f>
      </c>
      <c r="AG890">
        <f>VLOOKUP(D890,Sku_Consolidated!A2:R948,18,FALSE)</f>
      </c>
      <c r="AH890">
        <f>VLOOKUP(D890,Sku_Consolidated!A2:S948,19,FALSE)</f>
      </c>
      <c r="AI890">
        <f>VLOOKUP(D890,Sku_Consolidated!A2:T948,20,FALSE)</f>
      </c>
    </row>
    <row r="891" spans="1:35" x14ac:dyDescent="0.25">
      <c r="A891">
        <v>2024</v>
      </c>
      <c r="B891" t="s">
        <v>30</v>
      </c>
      <c r="C891" t="s">
        <v>31</v>
      </c>
      <c r="D891">
        <v>22836</v>
      </c>
      <c r="E891" t="s">
        <v>1446</v>
      </c>
      <c r="F891" s="12" t="s">
        <v>99</v>
      </c>
      <c r="G891" s="12" t="s">
        <v>99</v>
      </c>
      <c r="H891" t="s">
        <v>10</v>
      </c>
      <c r="I891" s="13" t="s">
        <v>1726</v>
      </c>
      <c r="J891" s="13">
        <f>IF(H891="EA", I891, 0)</f>
      </c>
      <c r="K891" s="13">
        <f>IF(H891="KG", I891, I891 * VLOOKUP(D891,Sku_Consolidated!A2:U948,21,FALSE))</f>
      </c>
      <c r="L891" s="14" t="s">
        <v>36</v>
      </c>
      <c r="M891">
        <v>88</v>
      </c>
      <c r="N891" s="14" t="s">
        <v>1727</v>
      </c>
      <c r="O891" s="14" t="s">
        <v>1728</v>
      </c>
      <c r="P891" s="14" t="s">
        <v>36</v>
      </c>
      <c r="Q891" s="14" t="s">
        <v>1728</v>
      </c>
      <c r="R891">
        <f>IF(IFERROR(VLOOKUP(U891,Store_Showcase!B2:H134,7, FALSE), TRUE)=TRUE, IF(IFERROR(VLOOKUP(U891,Store_SRP!B2:H103,7, FALSE), TRUE)=TRUE,VLOOKUP(U891,Store_VAM!B2:H271,7, FALSE),VLOOKUP(U891,Store_SRP!B2:H103,7, FALSE)), VLOOKUP(U891,Store_Showcase!B2:H134,7, FALSE))</f>
      </c>
      <c r="S891">
        <f>IF(IFERROR(VLOOKUP(U891,Store_Showcase!B2:K134,10, FALSE), TRUE)=TRUE, IF(IFERROR(VLOOKUP(U891,Store_SRP!B2:K103,10, FALSE), TRUE)=TRUE,VLOOKUP(U891,Store_VAM!B2:K271,10, FALSE),VLOOKUP(U891,Store_SRP!B2:K103,10, FALSE)), VLOOKUP(U891,Store_Showcase!B2:K134,10, FALSE))</f>
      </c>
      <c r="T891">
        <f>IF(VLOOKUP(D891,Sku_Consolidated!A2:S948,19,FALSE)="SHOWCASE", VLOOKUP(U891,Store_Showcase!B2:L134,11, FALSE), IF(VLOOKUP(D891,Sku_Consolidated!A2:S948,19,FALSE)="VAM",VLOOKUP(U891,Store_VAM!B2:L271,11, FALSE),VLOOKUP(U891,Store_SRP!B2:L103,11, FALSE)))</f>
      </c>
      <c r="U891" s="14">
        <v>2005</v>
      </c>
      <c r="V891">
        <f>IF(VLOOKUP(D891,Sku_Consolidated!A2:S948,19,FALSE)="SHOWCASE", VLOOKUP(U891,Store_Showcase!B2:C134,2, FALSE), IF(VLOOKUP(D891,Sku_Consolidated!A2:S948,19,FALSE)="VAM",VLOOKUP(U891,Store_VAM!B2:C271,2, FALSE),VLOOKUP(U891,Store_SRP!B2:C103,2, FALSE)))</f>
      </c>
      <c r="W891">
        <f>VLOOKUP(D891,Sku_Consolidated!A2:G948, 7, FALSE)</f>
      </c>
      <c r="X891">
        <f>VLOOKUP(D891,Sku_Consolidated!A2:K948, 11, FALSE)</f>
      </c>
      <c r="Y891">
        <f>VLOOKUP(D891,Sku_Consolidated!A2:H948, 8, FALSE)</f>
      </c>
      <c r="Z891">
        <f>VLOOKUP(D891,Sku_Consolidated!A2:I948, 9, FALSE)</f>
      </c>
      <c r="AA891" t="s">
        <v>41</v>
      </c>
      <c r="AB891">
        <f>VLOOKUP(D891,Sku_Consolidated!A2:E948, {5}, FALSE)</f>
      </c>
      <c r="AC891">
        <f>IF(VLOOKUP(D891,Sku_Consolidated!A2:S948,19,FALSE)="SHOWCASE", VLOOKUP(U891,Store_Showcase!B2:N134,13, FALSE), IF(VLOOKUP(D891,Sku_Consolidated!A2:S948,19,FALSE)="VAM",VLOOKUP(U891,Store_VAM!B2:N271,13, FALSE),VLOOKUP(U891,Store_SRP!B2:N103,13, FALSE)))</f>
      </c>
      <c r="AD891">
        <f>IF(IFERROR(AC891,TRUE)=TRUE, "-","OK")</f>
      </c>
      <c r="AE891">
        <f>IF(IFERROR(VLOOKUP(U891,Store_Showcase!B2:H134,{5}, FALSE), TRUE)=TRUE, IF(IFERROR(VLOOKUP(U891,Store_SRP!B2:H103,{5}, FALSE), TRUE)=TRUE,VLOOKUP(U891,Store_VAM!B2:H271,{5}, FALSE),VLOOKUP(U891,Store_SRP!B2:H103,{5}, FALSE)), VLOOKUP(U891,Store_Showcase!B2:H134,{5}, FALSE))</f>
      </c>
      <c r="AF891">
        <f>IF(IFERROR(VLOOKUP(U891,Store_Showcase!B2:H134,{6}, FALSE), TRUE)=TRUE, IF(IFERROR(VLOOKUP(U891,Store_SRP!B2:H103,{6}, FALSE), TRUE)=TRUE,VLOOKUP(U891,Store_VAM!B2:H271,{6}, FALSE),VLOOKUP(U891,Store_SRP!B2:H103,{6}, FALSE)), VLOOKUP(U891,Store_Showcase!B2:H134,{6}, FALSE))</f>
      </c>
      <c r="AG891">
        <f>VLOOKUP(D891,Sku_Consolidated!A2:R948,18,FALSE)</f>
      </c>
      <c r="AH891">
        <f>VLOOKUP(D891,Sku_Consolidated!A2:S948,19,FALSE)</f>
      </c>
      <c r="AI891">
        <f>VLOOKUP(D891,Sku_Consolidated!A2:T948,20,FALSE)</f>
      </c>
    </row>
    <row r="892" spans="1:35" x14ac:dyDescent="0.25">
      <c r="A892">
        <v>2024</v>
      </c>
      <c r="B892" t="s">
        <v>30</v>
      </c>
      <c r="C892" t="s">
        <v>31</v>
      </c>
      <c r="D892">
        <v>22839</v>
      </c>
      <c r="E892" t="s">
        <v>1406</v>
      </c>
      <c r="F892" s="12" t="s">
        <v>99</v>
      </c>
      <c r="G892" s="12" t="s">
        <v>99</v>
      </c>
      <c r="H892" t="s">
        <v>10</v>
      </c>
      <c r="I892" s="13" t="s">
        <v>1729</v>
      </c>
      <c r="J892" s="13">
        <f>IF(H892="EA", I892, 0)</f>
      </c>
      <c r="K892" s="13">
        <f>IF(H892="KG", I892, I892 * VLOOKUP(D892,Sku_Consolidated!A2:U948,21,FALSE))</f>
      </c>
      <c r="L892" s="14" t="s">
        <v>36</v>
      </c>
      <c r="M892">
        <v>88</v>
      </c>
      <c r="N892" s="14" t="s">
        <v>1730</v>
      </c>
      <c r="O892" s="14" t="s">
        <v>1731</v>
      </c>
      <c r="P892" s="14" t="s">
        <v>36</v>
      </c>
      <c r="Q892" s="14" t="s">
        <v>1731</v>
      </c>
      <c r="R892">
        <f>IF(IFERROR(VLOOKUP(U892,Store_Showcase!B2:H134,7, FALSE), TRUE)=TRUE, IF(IFERROR(VLOOKUP(U892,Store_SRP!B2:H103,7, FALSE), TRUE)=TRUE,VLOOKUP(U892,Store_VAM!B2:H271,7, FALSE),VLOOKUP(U892,Store_SRP!B2:H103,7, FALSE)), VLOOKUP(U892,Store_Showcase!B2:H134,7, FALSE))</f>
      </c>
      <c r="S892">
        <f>IF(IFERROR(VLOOKUP(U892,Store_Showcase!B2:K134,10, FALSE), TRUE)=TRUE, IF(IFERROR(VLOOKUP(U892,Store_SRP!B2:K103,10, FALSE), TRUE)=TRUE,VLOOKUP(U892,Store_VAM!B2:K271,10, FALSE),VLOOKUP(U892,Store_SRP!B2:K103,10, FALSE)), VLOOKUP(U892,Store_Showcase!B2:K134,10, FALSE))</f>
      </c>
      <c r="T892">
        <f>IF(VLOOKUP(D892,Sku_Consolidated!A2:S948,19,FALSE)="SHOWCASE", VLOOKUP(U892,Store_Showcase!B2:L134,11, FALSE), IF(VLOOKUP(D892,Sku_Consolidated!A2:S948,19,FALSE)="VAM",VLOOKUP(U892,Store_VAM!B2:L271,11, FALSE),VLOOKUP(U892,Store_SRP!B2:L103,11, FALSE)))</f>
      </c>
      <c r="U892" s="14">
        <v>2005</v>
      </c>
      <c r="V892">
        <f>IF(VLOOKUP(D892,Sku_Consolidated!A2:S948,19,FALSE)="SHOWCASE", VLOOKUP(U892,Store_Showcase!B2:C134,2, FALSE), IF(VLOOKUP(D892,Sku_Consolidated!A2:S948,19,FALSE)="VAM",VLOOKUP(U892,Store_VAM!B2:C271,2, FALSE),VLOOKUP(U892,Store_SRP!B2:C103,2, FALSE)))</f>
      </c>
      <c r="W892">
        <f>VLOOKUP(D892,Sku_Consolidated!A2:G948, 7, FALSE)</f>
      </c>
      <c r="X892">
        <f>VLOOKUP(D892,Sku_Consolidated!A2:K948, 11, FALSE)</f>
      </c>
      <c r="Y892">
        <f>VLOOKUP(D892,Sku_Consolidated!A2:H948, 8, FALSE)</f>
      </c>
      <c r="Z892">
        <f>VLOOKUP(D892,Sku_Consolidated!A2:I948, 9, FALSE)</f>
      </c>
      <c r="AA892" t="s">
        <v>41</v>
      </c>
      <c r="AB892">
        <f>VLOOKUP(D892,Sku_Consolidated!A2:E948, {5}, FALSE)</f>
      </c>
      <c r="AC892">
        <f>IF(VLOOKUP(D892,Sku_Consolidated!A2:S948,19,FALSE)="SHOWCASE", VLOOKUP(U892,Store_Showcase!B2:N134,13, FALSE), IF(VLOOKUP(D892,Sku_Consolidated!A2:S948,19,FALSE)="VAM",VLOOKUP(U892,Store_VAM!B2:N271,13, FALSE),VLOOKUP(U892,Store_SRP!B2:N103,13, FALSE)))</f>
      </c>
      <c r="AD892">
        <f>IF(IFERROR(AC892,TRUE)=TRUE, "-","OK")</f>
      </c>
      <c r="AE892">
        <f>IF(IFERROR(VLOOKUP(U892,Store_Showcase!B2:H134,{5}, FALSE), TRUE)=TRUE, IF(IFERROR(VLOOKUP(U892,Store_SRP!B2:H103,{5}, FALSE), TRUE)=TRUE,VLOOKUP(U892,Store_VAM!B2:H271,{5}, FALSE),VLOOKUP(U892,Store_SRP!B2:H103,{5}, FALSE)), VLOOKUP(U892,Store_Showcase!B2:H134,{5}, FALSE))</f>
      </c>
      <c r="AF892">
        <f>IF(IFERROR(VLOOKUP(U892,Store_Showcase!B2:H134,{6}, FALSE), TRUE)=TRUE, IF(IFERROR(VLOOKUP(U892,Store_SRP!B2:H103,{6}, FALSE), TRUE)=TRUE,VLOOKUP(U892,Store_VAM!B2:H271,{6}, FALSE),VLOOKUP(U892,Store_SRP!B2:H103,{6}, FALSE)), VLOOKUP(U892,Store_Showcase!B2:H134,{6}, FALSE))</f>
      </c>
      <c r="AG892">
        <f>VLOOKUP(D892,Sku_Consolidated!A2:R948,18,FALSE)</f>
      </c>
      <c r="AH892">
        <f>VLOOKUP(D892,Sku_Consolidated!A2:S948,19,FALSE)</f>
      </c>
      <c r="AI892">
        <f>VLOOKUP(D892,Sku_Consolidated!A2:T948,20,FALSE)</f>
      </c>
    </row>
    <row r="893" spans="1:35" x14ac:dyDescent="0.25">
      <c r="A893">
        <v>2024</v>
      </c>
      <c r="B893" t="s">
        <v>30</v>
      </c>
      <c r="C893" t="s">
        <v>31</v>
      </c>
      <c r="D893">
        <v>21832</v>
      </c>
      <c r="E893" t="s">
        <v>264</v>
      </c>
      <c r="F893" s="12" t="s">
        <v>100</v>
      </c>
      <c r="G893" s="12" t="s">
        <v>100</v>
      </c>
      <c r="H893" t="s">
        <v>10</v>
      </c>
      <c r="I893" s="13" t="s">
        <v>565</v>
      </c>
      <c r="J893" s="13">
        <f>IF(H893="EA", I893, 0)</f>
      </c>
      <c r="K893" s="13">
        <f>IF(H893="KG", I893, I893 * VLOOKUP(D893,Sku_Consolidated!A2:U948,21,FALSE))</f>
      </c>
      <c r="L893" s="14" t="s">
        <v>36</v>
      </c>
      <c r="M893">
        <v>88</v>
      </c>
      <c r="N893" s="14" t="s">
        <v>1732</v>
      </c>
      <c r="O893" s="14" t="s">
        <v>1733</v>
      </c>
      <c r="P893" s="14" t="s">
        <v>36</v>
      </c>
      <c r="Q893" s="14" t="s">
        <v>1733</v>
      </c>
      <c r="R893">
        <f>IF(IFERROR(VLOOKUP(U893,Store_Showcase!B2:H134,7, FALSE), TRUE)=TRUE, IF(IFERROR(VLOOKUP(U893,Store_SRP!B2:H103,7, FALSE), TRUE)=TRUE,VLOOKUP(U893,Store_VAM!B2:H271,7, FALSE),VLOOKUP(U893,Store_SRP!B2:H103,7, FALSE)), VLOOKUP(U893,Store_Showcase!B2:H134,7, FALSE))</f>
      </c>
      <c r="S893">
        <f>IF(IFERROR(VLOOKUP(U893,Store_Showcase!B2:K134,10, FALSE), TRUE)=TRUE, IF(IFERROR(VLOOKUP(U893,Store_SRP!B2:K103,10, FALSE), TRUE)=TRUE,VLOOKUP(U893,Store_VAM!B2:K271,10, FALSE),VLOOKUP(U893,Store_SRP!B2:K103,10, FALSE)), VLOOKUP(U893,Store_Showcase!B2:K134,10, FALSE))</f>
      </c>
      <c r="T893">
        <f>IF(VLOOKUP(D893,Sku_Consolidated!A2:S948,19,FALSE)="SHOWCASE", VLOOKUP(U893,Store_Showcase!B2:L134,11, FALSE), IF(VLOOKUP(D893,Sku_Consolidated!A2:S948,19,FALSE)="VAM",VLOOKUP(U893,Store_VAM!B2:L271,11, FALSE),VLOOKUP(U893,Store_SRP!B2:L103,11, FALSE)))</f>
      </c>
      <c r="U893" s="14">
        <v>2005</v>
      </c>
      <c r="V893">
        <f>IF(VLOOKUP(D893,Sku_Consolidated!A2:S948,19,FALSE)="SHOWCASE", VLOOKUP(U893,Store_Showcase!B2:C134,2, FALSE), IF(VLOOKUP(D893,Sku_Consolidated!A2:S948,19,FALSE)="VAM",VLOOKUP(U893,Store_VAM!B2:C271,2, FALSE),VLOOKUP(U893,Store_SRP!B2:C103,2, FALSE)))</f>
      </c>
      <c r="W893">
        <f>VLOOKUP(D893,Sku_Consolidated!A2:G948, 7, FALSE)</f>
      </c>
      <c r="X893">
        <f>VLOOKUP(D893,Sku_Consolidated!A2:K948, 11, FALSE)</f>
      </c>
      <c r="Y893">
        <f>VLOOKUP(D893,Sku_Consolidated!A2:H948, 8, FALSE)</f>
      </c>
      <c r="Z893">
        <f>VLOOKUP(D893,Sku_Consolidated!A2:I948, 9, FALSE)</f>
      </c>
      <c r="AA893" t="s">
        <v>41</v>
      </c>
      <c r="AB893">
        <f>VLOOKUP(D893,Sku_Consolidated!A2:E948, {5}, FALSE)</f>
      </c>
      <c r="AC893">
        <f>IF(VLOOKUP(D893,Sku_Consolidated!A2:S948,19,FALSE)="SHOWCASE", VLOOKUP(U893,Store_Showcase!B2:N134,13, FALSE), IF(VLOOKUP(D893,Sku_Consolidated!A2:S948,19,FALSE)="VAM",VLOOKUP(U893,Store_VAM!B2:N271,13, FALSE),VLOOKUP(U893,Store_SRP!B2:N103,13, FALSE)))</f>
      </c>
      <c r="AD893">
        <f>IF(IFERROR(AC893,TRUE)=TRUE, "-","OK")</f>
      </c>
      <c r="AE893">
        <f>IF(IFERROR(VLOOKUP(U893,Store_Showcase!B2:H134,{5}, FALSE), TRUE)=TRUE, IF(IFERROR(VLOOKUP(U893,Store_SRP!B2:H103,{5}, FALSE), TRUE)=TRUE,VLOOKUP(U893,Store_VAM!B2:H271,{5}, FALSE),VLOOKUP(U893,Store_SRP!B2:H103,{5}, FALSE)), VLOOKUP(U893,Store_Showcase!B2:H134,{5}, FALSE))</f>
      </c>
      <c r="AF893">
        <f>IF(IFERROR(VLOOKUP(U893,Store_Showcase!B2:H134,{6}, FALSE), TRUE)=TRUE, IF(IFERROR(VLOOKUP(U893,Store_SRP!B2:H103,{6}, FALSE), TRUE)=TRUE,VLOOKUP(U893,Store_VAM!B2:H271,{6}, FALSE),VLOOKUP(U893,Store_SRP!B2:H103,{6}, FALSE)), VLOOKUP(U893,Store_Showcase!B2:H134,{6}, FALSE))</f>
      </c>
      <c r="AG893">
        <f>VLOOKUP(D893,Sku_Consolidated!A2:R948,18,FALSE)</f>
      </c>
      <c r="AH893">
        <f>VLOOKUP(D893,Sku_Consolidated!A2:S948,19,FALSE)</f>
      </c>
      <c r="AI893">
        <f>VLOOKUP(D893,Sku_Consolidated!A2:T948,20,FALSE)</f>
      </c>
    </row>
    <row r="894" spans="1:35" x14ac:dyDescent="0.25">
      <c r="A894">
        <v>2024</v>
      </c>
      <c r="B894" t="s">
        <v>30</v>
      </c>
      <c r="C894" t="s">
        <v>31</v>
      </c>
      <c r="D894">
        <v>21834</v>
      </c>
      <c r="E894" t="s">
        <v>216</v>
      </c>
      <c r="F894" s="12" t="s">
        <v>100</v>
      </c>
      <c r="G894" s="12" t="s">
        <v>100</v>
      </c>
      <c r="H894" t="s">
        <v>10</v>
      </c>
      <c r="I894" s="13" t="s">
        <v>185</v>
      </c>
      <c r="J894" s="13">
        <f>IF(H894="EA", I894, 0)</f>
      </c>
      <c r="K894" s="13">
        <f>IF(H894="KG", I894, I894 * VLOOKUP(D894,Sku_Consolidated!A2:U948,21,FALSE))</f>
      </c>
      <c r="L894" s="14" t="s">
        <v>36</v>
      </c>
      <c r="M894">
        <v>88</v>
      </c>
      <c r="N894" s="14" t="s">
        <v>1734</v>
      </c>
      <c r="O894" s="14" t="s">
        <v>1735</v>
      </c>
      <c r="P894" s="14" t="s">
        <v>36</v>
      </c>
      <c r="Q894" s="14" t="s">
        <v>1735</v>
      </c>
      <c r="R894">
        <f>IF(IFERROR(VLOOKUP(U894,Store_Showcase!B2:H134,7, FALSE), TRUE)=TRUE, IF(IFERROR(VLOOKUP(U894,Store_SRP!B2:H103,7, FALSE), TRUE)=TRUE,VLOOKUP(U894,Store_VAM!B2:H271,7, FALSE),VLOOKUP(U894,Store_SRP!B2:H103,7, FALSE)), VLOOKUP(U894,Store_Showcase!B2:H134,7, FALSE))</f>
      </c>
      <c r="S894">
        <f>IF(IFERROR(VLOOKUP(U894,Store_Showcase!B2:K134,10, FALSE), TRUE)=TRUE, IF(IFERROR(VLOOKUP(U894,Store_SRP!B2:K103,10, FALSE), TRUE)=TRUE,VLOOKUP(U894,Store_VAM!B2:K271,10, FALSE),VLOOKUP(U894,Store_SRP!B2:K103,10, FALSE)), VLOOKUP(U894,Store_Showcase!B2:K134,10, FALSE))</f>
      </c>
      <c r="T894">
        <f>IF(VLOOKUP(D894,Sku_Consolidated!A2:S948,19,FALSE)="SHOWCASE", VLOOKUP(U894,Store_Showcase!B2:L134,11, FALSE), IF(VLOOKUP(D894,Sku_Consolidated!A2:S948,19,FALSE)="VAM",VLOOKUP(U894,Store_VAM!B2:L271,11, FALSE),VLOOKUP(U894,Store_SRP!B2:L103,11, FALSE)))</f>
      </c>
      <c r="U894" s="14">
        <v>2005</v>
      </c>
      <c r="V894">
        <f>IF(VLOOKUP(D894,Sku_Consolidated!A2:S948,19,FALSE)="SHOWCASE", VLOOKUP(U894,Store_Showcase!B2:C134,2, FALSE), IF(VLOOKUP(D894,Sku_Consolidated!A2:S948,19,FALSE)="VAM",VLOOKUP(U894,Store_VAM!B2:C271,2, FALSE),VLOOKUP(U894,Store_SRP!B2:C103,2, FALSE)))</f>
      </c>
      <c r="W894">
        <f>VLOOKUP(D894,Sku_Consolidated!A2:G948, 7, FALSE)</f>
      </c>
      <c r="X894">
        <f>VLOOKUP(D894,Sku_Consolidated!A2:K948, 11, FALSE)</f>
      </c>
      <c r="Y894">
        <f>VLOOKUP(D894,Sku_Consolidated!A2:H948, 8, FALSE)</f>
      </c>
      <c r="Z894">
        <f>VLOOKUP(D894,Sku_Consolidated!A2:I948, 9, FALSE)</f>
      </c>
      <c r="AA894" t="s">
        <v>41</v>
      </c>
      <c r="AB894">
        <f>VLOOKUP(D894,Sku_Consolidated!A2:E948, {5}, FALSE)</f>
      </c>
      <c r="AC894">
        <f>IF(VLOOKUP(D894,Sku_Consolidated!A2:S948,19,FALSE)="SHOWCASE", VLOOKUP(U894,Store_Showcase!B2:N134,13, FALSE), IF(VLOOKUP(D894,Sku_Consolidated!A2:S948,19,FALSE)="VAM",VLOOKUP(U894,Store_VAM!B2:N271,13, FALSE),VLOOKUP(U894,Store_SRP!B2:N103,13, FALSE)))</f>
      </c>
      <c r="AD894">
        <f>IF(IFERROR(AC894,TRUE)=TRUE, "-","OK")</f>
      </c>
      <c r="AE894">
        <f>IF(IFERROR(VLOOKUP(U894,Store_Showcase!B2:H134,{5}, FALSE), TRUE)=TRUE, IF(IFERROR(VLOOKUP(U894,Store_SRP!B2:H103,{5}, FALSE), TRUE)=TRUE,VLOOKUP(U894,Store_VAM!B2:H271,{5}, FALSE),VLOOKUP(U894,Store_SRP!B2:H103,{5}, FALSE)), VLOOKUP(U894,Store_Showcase!B2:H134,{5}, FALSE))</f>
      </c>
      <c r="AF894">
        <f>IF(IFERROR(VLOOKUP(U894,Store_Showcase!B2:H134,{6}, FALSE), TRUE)=TRUE, IF(IFERROR(VLOOKUP(U894,Store_SRP!B2:H103,{6}, FALSE), TRUE)=TRUE,VLOOKUP(U894,Store_VAM!B2:H271,{6}, FALSE),VLOOKUP(U894,Store_SRP!B2:H103,{6}, FALSE)), VLOOKUP(U894,Store_Showcase!B2:H134,{6}, FALSE))</f>
      </c>
      <c r="AG894">
        <f>VLOOKUP(D894,Sku_Consolidated!A2:R948,18,FALSE)</f>
      </c>
      <c r="AH894">
        <f>VLOOKUP(D894,Sku_Consolidated!A2:S948,19,FALSE)</f>
      </c>
      <c r="AI894">
        <f>VLOOKUP(D894,Sku_Consolidated!A2:T948,20,FALSE)</f>
      </c>
    </row>
    <row r="895" spans="1:35" x14ac:dyDescent="0.25">
      <c r="A895">
        <v>2024</v>
      </c>
      <c r="B895" t="s">
        <v>30</v>
      </c>
      <c r="C895" t="s">
        <v>31</v>
      </c>
      <c r="D895">
        <v>21838</v>
      </c>
      <c r="E895" t="s">
        <v>275</v>
      </c>
      <c r="F895" s="12" t="s">
        <v>100</v>
      </c>
      <c r="G895" s="12" t="s">
        <v>100</v>
      </c>
      <c r="H895" t="s">
        <v>10</v>
      </c>
      <c r="I895" s="13" t="s">
        <v>1736</v>
      </c>
      <c r="J895" s="13">
        <f>IF(H895="EA", I895, 0)</f>
      </c>
      <c r="K895" s="13">
        <f>IF(H895="KG", I895, I895 * VLOOKUP(D895,Sku_Consolidated!A2:U948,21,FALSE))</f>
      </c>
      <c r="L895" s="14" t="s">
        <v>36</v>
      </c>
      <c r="M895">
        <v>88</v>
      </c>
      <c r="N895" s="14" t="s">
        <v>1737</v>
      </c>
      <c r="O895" s="14" t="s">
        <v>1738</v>
      </c>
      <c r="P895" s="14" t="s">
        <v>36</v>
      </c>
      <c r="Q895" s="14" t="s">
        <v>1738</v>
      </c>
      <c r="R895">
        <f>IF(IFERROR(VLOOKUP(U895,Store_Showcase!B2:H134,7, FALSE), TRUE)=TRUE, IF(IFERROR(VLOOKUP(U895,Store_SRP!B2:H103,7, FALSE), TRUE)=TRUE,VLOOKUP(U895,Store_VAM!B2:H271,7, FALSE),VLOOKUP(U895,Store_SRP!B2:H103,7, FALSE)), VLOOKUP(U895,Store_Showcase!B2:H134,7, FALSE))</f>
      </c>
      <c r="S895">
        <f>IF(IFERROR(VLOOKUP(U895,Store_Showcase!B2:K134,10, FALSE), TRUE)=TRUE, IF(IFERROR(VLOOKUP(U895,Store_SRP!B2:K103,10, FALSE), TRUE)=TRUE,VLOOKUP(U895,Store_VAM!B2:K271,10, FALSE),VLOOKUP(U895,Store_SRP!B2:K103,10, FALSE)), VLOOKUP(U895,Store_Showcase!B2:K134,10, FALSE))</f>
      </c>
      <c r="T895">
        <f>IF(VLOOKUP(D895,Sku_Consolidated!A2:S948,19,FALSE)="SHOWCASE", VLOOKUP(U895,Store_Showcase!B2:L134,11, FALSE), IF(VLOOKUP(D895,Sku_Consolidated!A2:S948,19,FALSE)="VAM",VLOOKUP(U895,Store_VAM!B2:L271,11, FALSE),VLOOKUP(U895,Store_SRP!B2:L103,11, FALSE)))</f>
      </c>
      <c r="U895" s="14">
        <v>2005</v>
      </c>
      <c r="V895">
        <f>IF(VLOOKUP(D895,Sku_Consolidated!A2:S948,19,FALSE)="SHOWCASE", VLOOKUP(U895,Store_Showcase!B2:C134,2, FALSE), IF(VLOOKUP(D895,Sku_Consolidated!A2:S948,19,FALSE)="VAM",VLOOKUP(U895,Store_VAM!B2:C271,2, FALSE),VLOOKUP(U895,Store_SRP!B2:C103,2, FALSE)))</f>
      </c>
      <c r="W895">
        <f>VLOOKUP(D895,Sku_Consolidated!A2:G948, 7, FALSE)</f>
      </c>
      <c r="X895">
        <f>VLOOKUP(D895,Sku_Consolidated!A2:K948, 11, FALSE)</f>
      </c>
      <c r="Y895">
        <f>VLOOKUP(D895,Sku_Consolidated!A2:H948, 8, FALSE)</f>
      </c>
      <c r="Z895">
        <f>VLOOKUP(D895,Sku_Consolidated!A2:I948, 9, FALSE)</f>
      </c>
      <c r="AA895" t="s">
        <v>41</v>
      </c>
      <c r="AB895">
        <f>VLOOKUP(D895,Sku_Consolidated!A2:E948, {5}, FALSE)</f>
      </c>
      <c r="AC895">
        <f>IF(VLOOKUP(D895,Sku_Consolidated!A2:S948,19,FALSE)="SHOWCASE", VLOOKUP(U895,Store_Showcase!B2:N134,13, FALSE), IF(VLOOKUP(D895,Sku_Consolidated!A2:S948,19,FALSE)="VAM",VLOOKUP(U895,Store_VAM!B2:N271,13, FALSE),VLOOKUP(U895,Store_SRP!B2:N103,13, FALSE)))</f>
      </c>
      <c r="AD895">
        <f>IF(IFERROR(AC895,TRUE)=TRUE, "-","OK")</f>
      </c>
      <c r="AE895">
        <f>IF(IFERROR(VLOOKUP(U895,Store_Showcase!B2:H134,{5}, FALSE), TRUE)=TRUE, IF(IFERROR(VLOOKUP(U895,Store_SRP!B2:H103,{5}, FALSE), TRUE)=TRUE,VLOOKUP(U895,Store_VAM!B2:H271,{5}, FALSE),VLOOKUP(U895,Store_SRP!B2:H103,{5}, FALSE)), VLOOKUP(U895,Store_Showcase!B2:H134,{5}, FALSE))</f>
      </c>
      <c r="AF895">
        <f>IF(IFERROR(VLOOKUP(U895,Store_Showcase!B2:H134,{6}, FALSE), TRUE)=TRUE, IF(IFERROR(VLOOKUP(U895,Store_SRP!B2:H103,{6}, FALSE), TRUE)=TRUE,VLOOKUP(U895,Store_VAM!B2:H271,{6}, FALSE),VLOOKUP(U895,Store_SRP!B2:H103,{6}, FALSE)), VLOOKUP(U895,Store_Showcase!B2:H134,{6}, FALSE))</f>
      </c>
      <c r="AG895">
        <f>VLOOKUP(D895,Sku_Consolidated!A2:R948,18,FALSE)</f>
      </c>
      <c r="AH895">
        <f>VLOOKUP(D895,Sku_Consolidated!A2:S948,19,FALSE)</f>
      </c>
      <c r="AI895">
        <f>VLOOKUP(D895,Sku_Consolidated!A2:T948,20,FALSE)</f>
      </c>
    </row>
    <row r="896" spans="1:35" x14ac:dyDescent="0.25">
      <c r="A896">
        <v>2024</v>
      </c>
      <c r="B896" t="s">
        <v>30</v>
      </c>
      <c r="C896" t="s">
        <v>31</v>
      </c>
      <c r="D896">
        <v>21839</v>
      </c>
      <c r="E896" t="s">
        <v>220</v>
      </c>
      <c r="F896" s="12" t="s">
        <v>100</v>
      </c>
      <c r="G896" s="12" t="s">
        <v>100</v>
      </c>
      <c r="H896" t="s">
        <v>10</v>
      </c>
      <c r="I896" s="13" t="s">
        <v>225</v>
      </c>
      <c r="J896" s="13">
        <f>IF(H896="EA", I896, 0)</f>
      </c>
      <c r="K896" s="13">
        <f>IF(H896="KG", I896, I896 * VLOOKUP(D896,Sku_Consolidated!A2:U948,21,FALSE))</f>
      </c>
      <c r="L896" s="14" t="s">
        <v>36</v>
      </c>
      <c r="M896">
        <v>88</v>
      </c>
      <c r="N896" s="14" t="s">
        <v>1739</v>
      </c>
      <c r="O896" s="14" t="s">
        <v>1740</v>
      </c>
      <c r="P896" s="14" t="s">
        <v>36</v>
      </c>
      <c r="Q896" s="14" t="s">
        <v>1740</v>
      </c>
      <c r="R896">
        <f>IF(IFERROR(VLOOKUP(U896,Store_Showcase!B2:H134,7, FALSE), TRUE)=TRUE, IF(IFERROR(VLOOKUP(U896,Store_SRP!B2:H103,7, FALSE), TRUE)=TRUE,VLOOKUP(U896,Store_VAM!B2:H271,7, FALSE),VLOOKUP(U896,Store_SRP!B2:H103,7, FALSE)), VLOOKUP(U896,Store_Showcase!B2:H134,7, FALSE))</f>
      </c>
      <c r="S896">
        <f>IF(IFERROR(VLOOKUP(U896,Store_Showcase!B2:K134,10, FALSE), TRUE)=TRUE, IF(IFERROR(VLOOKUP(U896,Store_SRP!B2:K103,10, FALSE), TRUE)=TRUE,VLOOKUP(U896,Store_VAM!B2:K271,10, FALSE),VLOOKUP(U896,Store_SRP!B2:K103,10, FALSE)), VLOOKUP(U896,Store_Showcase!B2:K134,10, FALSE))</f>
      </c>
      <c r="T896">
        <f>IF(VLOOKUP(D896,Sku_Consolidated!A2:S948,19,FALSE)="SHOWCASE", VLOOKUP(U896,Store_Showcase!B2:L134,11, FALSE), IF(VLOOKUP(D896,Sku_Consolidated!A2:S948,19,FALSE)="VAM",VLOOKUP(U896,Store_VAM!B2:L271,11, FALSE),VLOOKUP(U896,Store_SRP!B2:L103,11, FALSE)))</f>
      </c>
      <c r="U896" s="14">
        <v>2005</v>
      </c>
      <c r="V896">
        <f>IF(VLOOKUP(D896,Sku_Consolidated!A2:S948,19,FALSE)="SHOWCASE", VLOOKUP(U896,Store_Showcase!B2:C134,2, FALSE), IF(VLOOKUP(D896,Sku_Consolidated!A2:S948,19,FALSE)="VAM",VLOOKUP(U896,Store_VAM!B2:C271,2, FALSE),VLOOKUP(U896,Store_SRP!B2:C103,2, FALSE)))</f>
      </c>
      <c r="W896">
        <f>VLOOKUP(D896,Sku_Consolidated!A2:G948, 7, FALSE)</f>
      </c>
      <c r="X896">
        <f>VLOOKUP(D896,Sku_Consolidated!A2:K948, 11, FALSE)</f>
      </c>
      <c r="Y896">
        <f>VLOOKUP(D896,Sku_Consolidated!A2:H948, 8, FALSE)</f>
      </c>
      <c r="Z896">
        <f>VLOOKUP(D896,Sku_Consolidated!A2:I948, 9, FALSE)</f>
      </c>
      <c r="AA896" t="s">
        <v>41</v>
      </c>
      <c r="AB896">
        <f>VLOOKUP(D896,Sku_Consolidated!A2:E948, {5}, FALSE)</f>
      </c>
      <c r="AC896">
        <f>IF(VLOOKUP(D896,Sku_Consolidated!A2:S948,19,FALSE)="SHOWCASE", VLOOKUP(U896,Store_Showcase!B2:N134,13, FALSE), IF(VLOOKUP(D896,Sku_Consolidated!A2:S948,19,FALSE)="VAM",VLOOKUP(U896,Store_VAM!B2:N271,13, FALSE),VLOOKUP(U896,Store_SRP!B2:N103,13, FALSE)))</f>
      </c>
      <c r="AD896">
        <f>IF(IFERROR(AC896,TRUE)=TRUE, "-","OK")</f>
      </c>
      <c r="AE896">
        <f>IF(IFERROR(VLOOKUP(U896,Store_Showcase!B2:H134,{5}, FALSE), TRUE)=TRUE, IF(IFERROR(VLOOKUP(U896,Store_SRP!B2:H103,{5}, FALSE), TRUE)=TRUE,VLOOKUP(U896,Store_VAM!B2:H271,{5}, FALSE),VLOOKUP(U896,Store_SRP!B2:H103,{5}, FALSE)), VLOOKUP(U896,Store_Showcase!B2:H134,{5}, FALSE))</f>
      </c>
      <c r="AF896">
        <f>IF(IFERROR(VLOOKUP(U896,Store_Showcase!B2:H134,{6}, FALSE), TRUE)=TRUE, IF(IFERROR(VLOOKUP(U896,Store_SRP!B2:H103,{6}, FALSE), TRUE)=TRUE,VLOOKUP(U896,Store_VAM!B2:H271,{6}, FALSE),VLOOKUP(U896,Store_SRP!B2:H103,{6}, FALSE)), VLOOKUP(U896,Store_Showcase!B2:H134,{6}, FALSE))</f>
      </c>
      <c r="AG896">
        <f>VLOOKUP(D896,Sku_Consolidated!A2:R948,18,FALSE)</f>
      </c>
      <c r="AH896">
        <f>VLOOKUP(D896,Sku_Consolidated!A2:S948,19,FALSE)</f>
      </c>
      <c r="AI896">
        <f>VLOOKUP(D896,Sku_Consolidated!A2:T948,20,FALSE)</f>
      </c>
    </row>
    <row r="897" spans="1:35" x14ac:dyDescent="0.25">
      <c r="A897">
        <v>2024</v>
      </c>
      <c r="B897" t="s">
        <v>30</v>
      </c>
      <c r="C897" t="s">
        <v>31</v>
      </c>
      <c r="D897">
        <v>21841</v>
      </c>
      <c r="E897" t="s">
        <v>224</v>
      </c>
      <c r="F897" s="12" t="s">
        <v>100</v>
      </c>
      <c r="G897" s="12" t="s">
        <v>100</v>
      </c>
      <c r="H897" t="s">
        <v>10</v>
      </c>
      <c r="I897" s="13" t="s">
        <v>1741</v>
      </c>
      <c r="J897" s="13">
        <f>IF(H897="EA", I897, 0)</f>
      </c>
      <c r="K897" s="13">
        <f>IF(H897="KG", I897, I897 * VLOOKUP(D897,Sku_Consolidated!A2:U948,21,FALSE))</f>
      </c>
      <c r="L897" s="14" t="s">
        <v>36</v>
      </c>
      <c r="M897">
        <v>88</v>
      </c>
      <c r="N897" s="14" t="s">
        <v>1742</v>
      </c>
      <c r="O897" s="14" t="s">
        <v>1743</v>
      </c>
      <c r="P897" s="14" t="s">
        <v>36</v>
      </c>
      <c r="Q897" s="14" t="s">
        <v>1743</v>
      </c>
      <c r="R897">
        <f>IF(IFERROR(VLOOKUP(U897,Store_Showcase!B2:H134,7, FALSE), TRUE)=TRUE, IF(IFERROR(VLOOKUP(U897,Store_SRP!B2:H103,7, FALSE), TRUE)=TRUE,VLOOKUP(U897,Store_VAM!B2:H271,7, FALSE),VLOOKUP(U897,Store_SRP!B2:H103,7, FALSE)), VLOOKUP(U897,Store_Showcase!B2:H134,7, FALSE))</f>
      </c>
      <c r="S897">
        <f>IF(IFERROR(VLOOKUP(U897,Store_Showcase!B2:K134,10, FALSE), TRUE)=TRUE, IF(IFERROR(VLOOKUP(U897,Store_SRP!B2:K103,10, FALSE), TRUE)=TRUE,VLOOKUP(U897,Store_VAM!B2:K271,10, FALSE),VLOOKUP(U897,Store_SRP!B2:K103,10, FALSE)), VLOOKUP(U897,Store_Showcase!B2:K134,10, FALSE))</f>
      </c>
      <c r="T897">
        <f>IF(VLOOKUP(D897,Sku_Consolidated!A2:S948,19,FALSE)="SHOWCASE", VLOOKUP(U897,Store_Showcase!B2:L134,11, FALSE), IF(VLOOKUP(D897,Sku_Consolidated!A2:S948,19,FALSE)="VAM",VLOOKUP(U897,Store_VAM!B2:L271,11, FALSE),VLOOKUP(U897,Store_SRP!B2:L103,11, FALSE)))</f>
      </c>
      <c r="U897" s="14">
        <v>2005</v>
      </c>
      <c r="V897">
        <f>IF(VLOOKUP(D897,Sku_Consolidated!A2:S948,19,FALSE)="SHOWCASE", VLOOKUP(U897,Store_Showcase!B2:C134,2, FALSE), IF(VLOOKUP(D897,Sku_Consolidated!A2:S948,19,FALSE)="VAM",VLOOKUP(U897,Store_VAM!B2:C271,2, FALSE),VLOOKUP(U897,Store_SRP!B2:C103,2, FALSE)))</f>
      </c>
      <c r="W897">
        <f>VLOOKUP(D897,Sku_Consolidated!A2:G948, 7, FALSE)</f>
      </c>
      <c r="X897">
        <f>VLOOKUP(D897,Sku_Consolidated!A2:K948, 11, FALSE)</f>
      </c>
      <c r="Y897">
        <f>VLOOKUP(D897,Sku_Consolidated!A2:H948, 8, FALSE)</f>
      </c>
      <c r="Z897">
        <f>VLOOKUP(D897,Sku_Consolidated!A2:I948, 9, FALSE)</f>
      </c>
      <c r="AA897" t="s">
        <v>41</v>
      </c>
      <c r="AB897">
        <f>VLOOKUP(D897,Sku_Consolidated!A2:E948, {5}, FALSE)</f>
      </c>
      <c r="AC897">
        <f>IF(VLOOKUP(D897,Sku_Consolidated!A2:S948,19,FALSE)="SHOWCASE", VLOOKUP(U897,Store_Showcase!B2:N134,13, FALSE), IF(VLOOKUP(D897,Sku_Consolidated!A2:S948,19,FALSE)="VAM",VLOOKUP(U897,Store_VAM!B2:N271,13, FALSE),VLOOKUP(U897,Store_SRP!B2:N103,13, FALSE)))</f>
      </c>
      <c r="AD897">
        <f>IF(IFERROR(AC897,TRUE)=TRUE, "-","OK")</f>
      </c>
      <c r="AE897">
        <f>IF(IFERROR(VLOOKUP(U897,Store_Showcase!B2:H134,{5}, FALSE), TRUE)=TRUE, IF(IFERROR(VLOOKUP(U897,Store_SRP!B2:H103,{5}, FALSE), TRUE)=TRUE,VLOOKUP(U897,Store_VAM!B2:H271,{5}, FALSE),VLOOKUP(U897,Store_SRP!B2:H103,{5}, FALSE)), VLOOKUP(U897,Store_Showcase!B2:H134,{5}, FALSE))</f>
      </c>
      <c r="AF897">
        <f>IF(IFERROR(VLOOKUP(U897,Store_Showcase!B2:H134,{6}, FALSE), TRUE)=TRUE, IF(IFERROR(VLOOKUP(U897,Store_SRP!B2:H103,{6}, FALSE), TRUE)=TRUE,VLOOKUP(U897,Store_VAM!B2:H271,{6}, FALSE),VLOOKUP(U897,Store_SRP!B2:H103,{6}, FALSE)), VLOOKUP(U897,Store_Showcase!B2:H134,{6}, FALSE))</f>
      </c>
      <c r="AG897">
        <f>VLOOKUP(D897,Sku_Consolidated!A2:R948,18,FALSE)</f>
      </c>
      <c r="AH897">
        <f>VLOOKUP(D897,Sku_Consolidated!A2:S948,19,FALSE)</f>
      </c>
      <c r="AI897">
        <f>VLOOKUP(D897,Sku_Consolidated!A2:T948,20,FALSE)</f>
      </c>
    </row>
    <row r="898" spans="1:35" x14ac:dyDescent="0.25">
      <c r="A898">
        <v>2024</v>
      </c>
      <c r="B898" t="s">
        <v>30</v>
      </c>
      <c r="C898" t="s">
        <v>31</v>
      </c>
      <c r="D898">
        <v>21843</v>
      </c>
      <c r="E898" t="s">
        <v>1430</v>
      </c>
      <c r="F898" s="12" t="s">
        <v>100</v>
      </c>
      <c r="G898" s="12" t="s">
        <v>100</v>
      </c>
      <c r="H898" t="s">
        <v>10</v>
      </c>
      <c r="I898" s="13" t="s">
        <v>1744</v>
      </c>
      <c r="J898" s="13">
        <f>IF(H898="EA", I898, 0)</f>
      </c>
      <c r="K898" s="13">
        <f>IF(H898="KG", I898, I898 * VLOOKUP(D898,Sku_Consolidated!A2:U948,21,FALSE))</f>
      </c>
      <c r="L898" s="14" t="s">
        <v>36</v>
      </c>
      <c r="M898">
        <v>88</v>
      </c>
      <c r="N898" s="14" t="s">
        <v>1745</v>
      </c>
      <c r="O898" s="14" t="s">
        <v>1746</v>
      </c>
      <c r="P898" s="14" t="s">
        <v>36</v>
      </c>
      <c r="Q898" s="14" t="s">
        <v>1746</v>
      </c>
      <c r="R898">
        <f>IF(IFERROR(VLOOKUP(U898,Store_Showcase!B2:H134,7, FALSE), TRUE)=TRUE, IF(IFERROR(VLOOKUP(U898,Store_SRP!B2:H103,7, FALSE), TRUE)=TRUE,VLOOKUP(U898,Store_VAM!B2:H271,7, FALSE),VLOOKUP(U898,Store_SRP!B2:H103,7, FALSE)), VLOOKUP(U898,Store_Showcase!B2:H134,7, FALSE))</f>
      </c>
      <c r="S898">
        <f>IF(IFERROR(VLOOKUP(U898,Store_Showcase!B2:K134,10, FALSE), TRUE)=TRUE, IF(IFERROR(VLOOKUP(U898,Store_SRP!B2:K103,10, FALSE), TRUE)=TRUE,VLOOKUP(U898,Store_VAM!B2:K271,10, FALSE),VLOOKUP(U898,Store_SRP!B2:K103,10, FALSE)), VLOOKUP(U898,Store_Showcase!B2:K134,10, FALSE))</f>
      </c>
      <c r="T898">
        <f>IF(VLOOKUP(D898,Sku_Consolidated!A2:S948,19,FALSE)="SHOWCASE", VLOOKUP(U898,Store_Showcase!B2:L134,11, FALSE), IF(VLOOKUP(D898,Sku_Consolidated!A2:S948,19,FALSE)="VAM",VLOOKUP(U898,Store_VAM!B2:L271,11, FALSE),VLOOKUP(U898,Store_SRP!B2:L103,11, FALSE)))</f>
      </c>
      <c r="U898" s="14">
        <v>2005</v>
      </c>
      <c r="V898">
        <f>IF(VLOOKUP(D898,Sku_Consolidated!A2:S948,19,FALSE)="SHOWCASE", VLOOKUP(U898,Store_Showcase!B2:C134,2, FALSE), IF(VLOOKUP(D898,Sku_Consolidated!A2:S948,19,FALSE)="VAM",VLOOKUP(U898,Store_VAM!B2:C271,2, FALSE),VLOOKUP(U898,Store_SRP!B2:C103,2, FALSE)))</f>
      </c>
      <c r="W898">
        <f>VLOOKUP(D898,Sku_Consolidated!A2:G948, 7, FALSE)</f>
      </c>
      <c r="X898">
        <f>VLOOKUP(D898,Sku_Consolidated!A2:K948, 11, FALSE)</f>
      </c>
      <c r="Y898">
        <f>VLOOKUP(D898,Sku_Consolidated!A2:H948, 8, FALSE)</f>
      </c>
      <c r="Z898">
        <f>VLOOKUP(D898,Sku_Consolidated!A2:I948, 9, FALSE)</f>
      </c>
      <c r="AA898" t="s">
        <v>41</v>
      </c>
      <c r="AB898">
        <f>VLOOKUP(D898,Sku_Consolidated!A2:E948, {5}, FALSE)</f>
      </c>
      <c r="AC898">
        <f>IF(VLOOKUP(D898,Sku_Consolidated!A2:S948,19,FALSE)="SHOWCASE", VLOOKUP(U898,Store_Showcase!B2:N134,13, FALSE), IF(VLOOKUP(D898,Sku_Consolidated!A2:S948,19,FALSE)="VAM",VLOOKUP(U898,Store_VAM!B2:N271,13, FALSE),VLOOKUP(U898,Store_SRP!B2:N103,13, FALSE)))</f>
      </c>
      <c r="AD898">
        <f>IF(IFERROR(AC898,TRUE)=TRUE, "-","OK")</f>
      </c>
      <c r="AE898">
        <f>IF(IFERROR(VLOOKUP(U898,Store_Showcase!B2:H134,{5}, FALSE), TRUE)=TRUE, IF(IFERROR(VLOOKUP(U898,Store_SRP!B2:H103,{5}, FALSE), TRUE)=TRUE,VLOOKUP(U898,Store_VAM!B2:H271,{5}, FALSE),VLOOKUP(U898,Store_SRP!B2:H103,{5}, FALSE)), VLOOKUP(U898,Store_Showcase!B2:H134,{5}, FALSE))</f>
      </c>
      <c r="AF898">
        <f>IF(IFERROR(VLOOKUP(U898,Store_Showcase!B2:H134,{6}, FALSE), TRUE)=TRUE, IF(IFERROR(VLOOKUP(U898,Store_SRP!B2:H103,{6}, FALSE), TRUE)=TRUE,VLOOKUP(U898,Store_VAM!B2:H271,{6}, FALSE),VLOOKUP(U898,Store_SRP!B2:H103,{6}, FALSE)), VLOOKUP(U898,Store_Showcase!B2:H134,{6}, FALSE))</f>
      </c>
      <c r="AG898">
        <f>VLOOKUP(D898,Sku_Consolidated!A2:R948,18,FALSE)</f>
      </c>
      <c r="AH898">
        <f>VLOOKUP(D898,Sku_Consolidated!A2:S948,19,FALSE)</f>
      </c>
      <c r="AI898">
        <f>VLOOKUP(D898,Sku_Consolidated!A2:T948,20,FALSE)</f>
      </c>
    </row>
    <row r="899" spans="1:35" x14ac:dyDescent="0.25">
      <c r="A899">
        <v>2024</v>
      </c>
      <c r="B899" t="s">
        <v>30</v>
      </c>
      <c r="C899" t="s">
        <v>31</v>
      </c>
      <c r="D899">
        <v>21845</v>
      </c>
      <c r="E899" t="s">
        <v>288</v>
      </c>
      <c r="F899" s="12" t="s">
        <v>100</v>
      </c>
      <c r="G899" s="12" t="s">
        <v>100</v>
      </c>
      <c r="H899" t="s">
        <v>10</v>
      </c>
      <c r="I899" s="13" t="s">
        <v>847</v>
      </c>
      <c r="J899" s="13">
        <f>IF(H899="EA", I899, 0)</f>
      </c>
      <c r="K899" s="13">
        <f>IF(H899="KG", I899, I899 * VLOOKUP(D899,Sku_Consolidated!A2:U948,21,FALSE))</f>
      </c>
      <c r="L899" s="14" t="s">
        <v>36</v>
      </c>
      <c r="M899">
        <v>88</v>
      </c>
      <c r="N899" s="14" t="s">
        <v>1747</v>
      </c>
      <c r="O899" s="14" t="s">
        <v>1748</v>
      </c>
      <c r="P899" s="14" t="s">
        <v>36</v>
      </c>
      <c r="Q899" s="14" t="s">
        <v>1748</v>
      </c>
      <c r="R899">
        <f>IF(IFERROR(VLOOKUP(U899,Store_Showcase!B2:H134,7, FALSE), TRUE)=TRUE, IF(IFERROR(VLOOKUP(U899,Store_SRP!B2:H103,7, FALSE), TRUE)=TRUE,VLOOKUP(U899,Store_VAM!B2:H271,7, FALSE),VLOOKUP(U899,Store_SRP!B2:H103,7, FALSE)), VLOOKUP(U899,Store_Showcase!B2:H134,7, FALSE))</f>
      </c>
      <c r="S899">
        <f>IF(IFERROR(VLOOKUP(U899,Store_Showcase!B2:K134,10, FALSE), TRUE)=TRUE, IF(IFERROR(VLOOKUP(U899,Store_SRP!B2:K103,10, FALSE), TRUE)=TRUE,VLOOKUP(U899,Store_VAM!B2:K271,10, FALSE),VLOOKUP(U899,Store_SRP!B2:K103,10, FALSE)), VLOOKUP(U899,Store_Showcase!B2:K134,10, FALSE))</f>
      </c>
      <c r="T899">
        <f>IF(VLOOKUP(D899,Sku_Consolidated!A2:S948,19,FALSE)="SHOWCASE", VLOOKUP(U899,Store_Showcase!B2:L134,11, FALSE), IF(VLOOKUP(D899,Sku_Consolidated!A2:S948,19,FALSE)="VAM",VLOOKUP(U899,Store_VAM!B2:L271,11, FALSE),VLOOKUP(U899,Store_SRP!B2:L103,11, FALSE)))</f>
      </c>
      <c r="U899" s="14">
        <v>2005</v>
      </c>
      <c r="V899">
        <f>IF(VLOOKUP(D899,Sku_Consolidated!A2:S948,19,FALSE)="SHOWCASE", VLOOKUP(U899,Store_Showcase!B2:C134,2, FALSE), IF(VLOOKUP(D899,Sku_Consolidated!A2:S948,19,FALSE)="VAM",VLOOKUP(U899,Store_VAM!B2:C271,2, FALSE),VLOOKUP(U899,Store_SRP!B2:C103,2, FALSE)))</f>
      </c>
      <c r="W899">
        <f>VLOOKUP(D899,Sku_Consolidated!A2:G948, 7, FALSE)</f>
      </c>
      <c r="X899">
        <f>VLOOKUP(D899,Sku_Consolidated!A2:K948, 11, FALSE)</f>
      </c>
      <c r="Y899">
        <f>VLOOKUP(D899,Sku_Consolidated!A2:H948, 8, FALSE)</f>
      </c>
      <c r="Z899">
        <f>VLOOKUP(D899,Sku_Consolidated!A2:I948, 9, FALSE)</f>
      </c>
      <c r="AA899" t="s">
        <v>41</v>
      </c>
      <c r="AB899">
        <f>VLOOKUP(D899,Sku_Consolidated!A2:E948, {5}, FALSE)</f>
      </c>
      <c r="AC899">
        <f>IF(VLOOKUP(D899,Sku_Consolidated!A2:S948,19,FALSE)="SHOWCASE", VLOOKUP(U899,Store_Showcase!B2:N134,13, FALSE), IF(VLOOKUP(D899,Sku_Consolidated!A2:S948,19,FALSE)="VAM",VLOOKUP(U899,Store_VAM!B2:N271,13, FALSE),VLOOKUP(U899,Store_SRP!B2:N103,13, FALSE)))</f>
      </c>
      <c r="AD899">
        <f>IF(IFERROR(AC899,TRUE)=TRUE, "-","OK")</f>
      </c>
      <c r="AE899">
        <f>IF(IFERROR(VLOOKUP(U899,Store_Showcase!B2:H134,{5}, FALSE), TRUE)=TRUE, IF(IFERROR(VLOOKUP(U899,Store_SRP!B2:H103,{5}, FALSE), TRUE)=TRUE,VLOOKUP(U899,Store_VAM!B2:H271,{5}, FALSE),VLOOKUP(U899,Store_SRP!B2:H103,{5}, FALSE)), VLOOKUP(U899,Store_Showcase!B2:H134,{5}, FALSE))</f>
      </c>
      <c r="AF899">
        <f>IF(IFERROR(VLOOKUP(U899,Store_Showcase!B2:H134,{6}, FALSE), TRUE)=TRUE, IF(IFERROR(VLOOKUP(U899,Store_SRP!B2:H103,{6}, FALSE), TRUE)=TRUE,VLOOKUP(U899,Store_VAM!B2:H271,{6}, FALSE),VLOOKUP(U899,Store_SRP!B2:H103,{6}, FALSE)), VLOOKUP(U899,Store_Showcase!B2:H134,{6}, FALSE))</f>
      </c>
      <c r="AG899">
        <f>VLOOKUP(D899,Sku_Consolidated!A2:R948,18,FALSE)</f>
      </c>
      <c r="AH899">
        <f>VLOOKUP(D899,Sku_Consolidated!A2:S948,19,FALSE)</f>
      </c>
      <c r="AI899">
        <f>VLOOKUP(D899,Sku_Consolidated!A2:T948,20,FALSE)</f>
      </c>
    </row>
    <row r="900" spans="1:35" x14ac:dyDescent="0.25">
      <c r="A900">
        <v>2024</v>
      </c>
      <c r="B900" t="s">
        <v>30</v>
      </c>
      <c r="C900" t="s">
        <v>31</v>
      </c>
      <c r="D900">
        <v>21866</v>
      </c>
      <c r="E900" t="s">
        <v>240</v>
      </c>
      <c r="F900" s="12" t="s">
        <v>100</v>
      </c>
      <c r="G900" s="12" t="s">
        <v>100</v>
      </c>
      <c r="H900" t="s">
        <v>10</v>
      </c>
      <c r="I900" s="13" t="s">
        <v>650</v>
      </c>
      <c r="J900" s="13">
        <f>IF(H900="EA", I900, 0)</f>
      </c>
      <c r="K900" s="13">
        <f>IF(H900="KG", I900, I900 * VLOOKUP(D900,Sku_Consolidated!A2:U948,21,FALSE))</f>
      </c>
      <c r="L900" s="14" t="s">
        <v>36</v>
      </c>
      <c r="M900">
        <v>88</v>
      </c>
      <c r="N900" s="14" t="s">
        <v>1749</v>
      </c>
      <c r="O900" s="14" t="s">
        <v>1750</v>
      </c>
      <c r="P900" s="14" t="s">
        <v>36</v>
      </c>
      <c r="Q900" s="14" t="s">
        <v>1750</v>
      </c>
      <c r="R900">
        <f>IF(IFERROR(VLOOKUP(U900,Store_Showcase!B2:H134,7, FALSE), TRUE)=TRUE, IF(IFERROR(VLOOKUP(U900,Store_SRP!B2:H103,7, FALSE), TRUE)=TRUE,VLOOKUP(U900,Store_VAM!B2:H271,7, FALSE),VLOOKUP(U900,Store_SRP!B2:H103,7, FALSE)), VLOOKUP(U900,Store_Showcase!B2:H134,7, FALSE))</f>
      </c>
      <c r="S900">
        <f>IF(IFERROR(VLOOKUP(U900,Store_Showcase!B2:K134,10, FALSE), TRUE)=TRUE, IF(IFERROR(VLOOKUP(U900,Store_SRP!B2:K103,10, FALSE), TRUE)=TRUE,VLOOKUP(U900,Store_VAM!B2:K271,10, FALSE),VLOOKUP(U900,Store_SRP!B2:K103,10, FALSE)), VLOOKUP(U900,Store_Showcase!B2:K134,10, FALSE))</f>
      </c>
      <c r="T900">
        <f>IF(VLOOKUP(D900,Sku_Consolidated!A2:S948,19,FALSE)="SHOWCASE", VLOOKUP(U900,Store_Showcase!B2:L134,11, FALSE), IF(VLOOKUP(D900,Sku_Consolidated!A2:S948,19,FALSE)="VAM",VLOOKUP(U900,Store_VAM!B2:L271,11, FALSE),VLOOKUP(U900,Store_SRP!B2:L103,11, FALSE)))</f>
      </c>
      <c r="U900" s="14">
        <v>2005</v>
      </c>
      <c r="V900">
        <f>IF(VLOOKUP(D900,Sku_Consolidated!A2:S948,19,FALSE)="SHOWCASE", VLOOKUP(U900,Store_Showcase!B2:C134,2, FALSE), IF(VLOOKUP(D900,Sku_Consolidated!A2:S948,19,FALSE)="VAM",VLOOKUP(U900,Store_VAM!B2:C271,2, FALSE),VLOOKUP(U900,Store_SRP!B2:C103,2, FALSE)))</f>
      </c>
      <c r="W900">
        <f>VLOOKUP(D900,Sku_Consolidated!A2:G948, 7, FALSE)</f>
      </c>
      <c r="X900">
        <f>VLOOKUP(D900,Sku_Consolidated!A2:K948, 11, FALSE)</f>
      </c>
      <c r="Y900">
        <f>VLOOKUP(D900,Sku_Consolidated!A2:H948, 8, FALSE)</f>
      </c>
      <c r="Z900">
        <f>VLOOKUP(D900,Sku_Consolidated!A2:I948, 9, FALSE)</f>
      </c>
      <c r="AA900" t="s">
        <v>41</v>
      </c>
      <c r="AB900">
        <f>VLOOKUP(D900,Sku_Consolidated!A2:E948, {5}, FALSE)</f>
      </c>
      <c r="AC900">
        <f>IF(VLOOKUP(D900,Sku_Consolidated!A2:S948,19,FALSE)="SHOWCASE", VLOOKUP(U900,Store_Showcase!B2:N134,13, FALSE), IF(VLOOKUP(D900,Sku_Consolidated!A2:S948,19,FALSE)="VAM",VLOOKUP(U900,Store_VAM!B2:N271,13, FALSE),VLOOKUP(U900,Store_SRP!B2:N103,13, FALSE)))</f>
      </c>
      <c r="AD900">
        <f>IF(IFERROR(AC900,TRUE)=TRUE, "-","OK")</f>
      </c>
      <c r="AE900">
        <f>IF(IFERROR(VLOOKUP(U900,Store_Showcase!B2:H134,{5}, FALSE), TRUE)=TRUE, IF(IFERROR(VLOOKUP(U900,Store_SRP!B2:H103,{5}, FALSE), TRUE)=TRUE,VLOOKUP(U900,Store_VAM!B2:H271,{5}, FALSE),VLOOKUP(U900,Store_SRP!B2:H103,{5}, FALSE)), VLOOKUP(U900,Store_Showcase!B2:H134,{5}, FALSE))</f>
      </c>
      <c r="AF900">
        <f>IF(IFERROR(VLOOKUP(U900,Store_Showcase!B2:H134,{6}, FALSE), TRUE)=TRUE, IF(IFERROR(VLOOKUP(U900,Store_SRP!B2:H103,{6}, FALSE), TRUE)=TRUE,VLOOKUP(U900,Store_VAM!B2:H271,{6}, FALSE),VLOOKUP(U900,Store_SRP!B2:H103,{6}, FALSE)), VLOOKUP(U900,Store_Showcase!B2:H134,{6}, FALSE))</f>
      </c>
      <c r="AG900">
        <f>VLOOKUP(D900,Sku_Consolidated!A2:R948,18,FALSE)</f>
      </c>
      <c r="AH900">
        <f>VLOOKUP(D900,Sku_Consolidated!A2:S948,19,FALSE)</f>
      </c>
      <c r="AI900">
        <f>VLOOKUP(D900,Sku_Consolidated!A2:T948,20,FALSE)</f>
      </c>
    </row>
    <row r="901" spans="1:35" x14ac:dyDescent="0.25">
      <c r="A901">
        <v>2024</v>
      </c>
      <c r="B901" t="s">
        <v>30</v>
      </c>
      <c r="C901" t="s">
        <v>31</v>
      </c>
      <c r="D901">
        <v>21875</v>
      </c>
      <c r="E901" t="s">
        <v>482</v>
      </c>
      <c r="F901" s="12" t="s">
        <v>100</v>
      </c>
      <c r="G901" s="12" t="s">
        <v>100</v>
      </c>
      <c r="H901" t="s">
        <v>10</v>
      </c>
      <c r="I901" s="13" t="s">
        <v>1067</v>
      </c>
      <c r="J901" s="13">
        <f>IF(H901="EA", I901, 0)</f>
      </c>
      <c r="K901" s="13">
        <f>IF(H901="KG", I901, I901 * VLOOKUP(D901,Sku_Consolidated!A2:U948,21,FALSE))</f>
      </c>
      <c r="L901" s="14" t="s">
        <v>36</v>
      </c>
      <c r="M901">
        <v>88</v>
      </c>
      <c r="N901" s="14" t="s">
        <v>1751</v>
      </c>
      <c r="O901" s="14" t="s">
        <v>1752</v>
      </c>
      <c r="P901" s="14" t="s">
        <v>36</v>
      </c>
      <c r="Q901" s="14" t="s">
        <v>1752</v>
      </c>
      <c r="R901">
        <f>IF(IFERROR(VLOOKUP(U901,Store_Showcase!B2:H134,7, FALSE), TRUE)=TRUE, IF(IFERROR(VLOOKUP(U901,Store_SRP!B2:H103,7, FALSE), TRUE)=TRUE,VLOOKUP(U901,Store_VAM!B2:H271,7, FALSE),VLOOKUP(U901,Store_SRP!B2:H103,7, FALSE)), VLOOKUP(U901,Store_Showcase!B2:H134,7, FALSE))</f>
      </c>
      <c r="S901">
        <f>IF(IFERROR(VLOOKUP(U901,Store_Showcase!B2:K134,10, FALSE), TRUE)=TRUE, IF(IFERROR(VLOOKUP(U901,Store_SRP!B2:K103,10, FALSE), TRUE)=TRUE,VLOOKUP(U901,Store_VAM!B2:K271,10, FALSE),VLOOKUP(U901,Store_SRP!B2:K103,10, FALSE)), VLOOKUP(U901,Store_Showcase!B2:K134,10, FALSE))</f>
      </c>
      <c r="T901">
        <f>IF(VLOOKUP(D901,Sku_Consolidated!A2:S948,19,FALSE)="SHOWCASE", VLOOKUP(U901,Store_Showcase!B2:L134,11, FALSE), IF(VLOOKUP(D901,Sku_Consolidated!A2:S948,19,FALSE)="VAM",VLOOKUP(U901,Store_VAM!B2:L271,11, FALSE),VLOOKUP(U901,Store_SRP!B2:L103,11, FALSE)))</f>
      </c>
      <c r="U901" s="14">
        <v>2005</v>
      </c>
      <c r="V901">
        <f>IF(VLOOKUP(D901,Sku_Consolidated!A2:S948,19,FALSE)="SHOWCASE", VLOOKUP(U901,Store_Showcase!B2:C134,2, FALSE), IF(VLOOKUP(D901,Sku_Consolidated!A2:S948,19,FALSE)="VAM",VLOOKUP(U901,Store_VAM!B2:C271,2, FALSE),VLOOKUP(U901,Store_SRP!B2:C103,2, FALSE)))</f>
      </c>
      <c r="W901">
        <f>VLOOKUP(D901,Sku_Consolidated!A2:G948, 7, FALSE)</f>
      </c>
      <c r="X901">
        <f>VLOOKUP(D901,Sku_Consolidated!A2:K948, 11, FALSE)</f>
      </c>
      <c r="Y901">
        <f>VLOOKUP(D901,Sku_Consolidated!A2:H948, 8, FALSE)</f>
      </c>
      <c r="Z901">
        <f>VLOOKUP(D901,Sku_Consolidated!A2:I948, 9, FALSE)</f>
      </c>
      <c r="AA901" t="s">
        <v>41</v>
      </c>
      <c r="AB901">
        <f>VLOOKUP(D901,Sku_Consolidated!A2:E948, {5}, FALSE)</f>
      </c>
      <c r="AC901">
        <f>IF(VLOOKUP(D901,Sku_Consolidated!A2:S948,19,FALSE)="SHOWCASE", VLOOKUP(U901,Store_Showcase!B2:N134,13, FALSE), IF(VLOOKUP(D901,Sku_Consolidated!A2:S948,19,FALSE)="VAM",VLOOKUP(U901,Store_VAM!B2:N271,13, FALSE),VLOOKUP(U901,Store_SRP!B2:N103,13, FALSE)))</f>
      </c>
      <c r="AD901">
        <f>IF(IFERROR(AC901,TRUE)=TRUE, "-","OK")</f>
      </c>
      <c r="AE901">
        <f>IF(IFERROR(VLOOKUP(U901,Store_Showcase!B2:H134,{5}, FALSE), TRUE)=TRUE, IF(IFERROR(VLOOKUP(U901,Store_SRP!B2:H103,{5}, FALSE), TRUE)=TRUE,VLOOKUP(U901,Store_VAM!B2:H271,{5}, FALSE),VLOOKUP(U901,Store_SRP!B2:H103,{5}, FALSE)), VLOOKUP(U901,Store_Showcase!B2:H134,{5}, FALSE))</f>
      </c>
      <c r="AF901">
        <f>IF(IFERROR(VLOOKUP(U901,Store_Showcase!B2:H134,{6}, FALSE), TRUE)=TRUE, IF(IFERROR(VLOOKUP(U901,Store_SRP!B2:H103,{6}, FALSE), TRUE)=TRUE,VLOOKUP(U901,Store_VAM!B2:H271,{6}, FALSE),VLOOKUP(U901,Store_SRP!B2:H103,{6}, FALSE)), VLOOKUP(U901,Store_Showcase!B2:H134,{6}, FALSE))</f>
      </c>
      <c r="AG901">
        <f>VLOOKUP(D901,Sku_Consolidated!A2:R948,18,FALSE)</f>
      </c>
      <c r="AH901">
        <f>VLOOKUP(D901,Sku_Consolidated!A2:S948,19,FALSE)</f>
      </c>
      <c r="AI901">
        <f>VLOOKUP(D901,Sku_Consolidated!A2:T948,20,FALSE)</f>
      </c>
    </row>
    <row r="902" spans="1:35" x14ac:dyDescent="0.25">
      <c r="A902">
        <v>2024</v>
      </c>
      <c r="B902" t="s">
        <v>30</v>
      </c>
      <c r="C902" t="s">
        <v>31</v>
      </c>
      <c r="D902">
        <v>22836</v>
      </c>
      <c r="E902" t="s">
        <v>1446</v>
      </c>
      <c r="F902" s="12" t="s">
        <v>100</v>
      </c>
      <c r="G902" s="12" t="s">
        <v>100</v>
      </c>
      <c r="H902" t="s">
        <v>10</v>
      </c>
      <c r="I902" s="13" t="s">
        <v>748</v>
      </c>
      <c r="J902" s="13">
        <f>IF(H902="EA", I902, 0)</f>
      </c>
      <c r="K902" s="13">
        <f>IF(H902="KG", I902, I902 * VLOOKUP(D902,Sku_Consolidated!A2:U948,21,FALSE))</f>
      </c>
      <c r="L902" s="14" t="s">
        <v>36</v>
      </c>
      <c r="M902">
        <v>88</v>
      </c>
      <c r="N902" s="14" t="s">
        <v>1753</v>
      </c>
      <c r="O902" s="14" t="s">
        <v>1754</v>
      </c>
      <c r="P902" s="14" t="s">
        <v>36</v>
      </c>
      <c r="Q902" s="14" t="s">
        <v>1754</v>
      </c>
      <c r="R902">
        <f>IF(IFERROR(VLOOKUP(U902,Store_Showcase!B2:H134,7, FALSE), TRUE)=TRUE, IF(IFERROR(VLOOKUP(U902,Store_SRP!B2:H103,7, FALSE), TRUE)=TRUE,VLOOKUP(U902,Store_VAM!B2:H271,7, FALSE),VLOOKUP(U902,Store_SRP!B2:H103,7, FALSE)), VLOOKUP(U902,Store_Showcase!B2:H134,7, FALSE))</f>
      </c>
      <c r="S902">
        <f>IF(IFERROR(VLOOKUP(U902,Store_Showcase!B2:K134,10, FALSE), TRUE)=TRUE, IF(IFERROR(VLOOKUP(U902,Store_SRP!B2:K103,10, FALSE), TRUE)=TRUE,VLOOKUP(U902,Store_VAM!B2:K271,10, FALSE),VLOOKUP(U902,Store_SRP!B2:K103,10, FALSE)), VLOOKUP(U902,Store_Showcase!B2:K134,10, FALSE))</f>
      </c>
      <c r="T902">
        <f>IF(VLOOKUP(D902,Sku_Consolidated!A2:S948,19,FALSE)="SHOWCASE", VLOOKUP(U902,Store_Showcase!B2:L134,11, FALSE), IF(VLOOKUP(D902,Sku_Consolidated!A2:S948,19,FALSE)="VAM",VLOOKUP(U902,Store_VAM!B2:L271,11, FALSE),VLOOKUP(U902,Store_SRP!B2:L103,11, FALSE)))</f>
      </c>
      <c r="U902" s="14">
        <v>2005</v>
      </c>
      <c r="V902">
        <f>IF(VLOOKUP(D902,Sku_Consolidated!A2:S948,19,FALSE)="SHOWCASE", VLOOKUP(U902,Store_Showcase!B2:C134,2, FALSE), IF(VLOOKUP(D902,Sku_Consolidated!A2:S948,19,FALSE)="VAM",VLOOKUP(U902,Store_VAM!B2:C271,2, FALSE),VLOOKUP(U902,Store_SRP!B2:C103,2, FALSE)))</f>
      </c>
      <c r="W902">
        <f>VLOOKUP(D902,Sku_Consolidated!A2:G948, 7, FALSE)</f>
      </c>
      <c r="X902">
        <f>VLOOKUP(D902,Sku_Consolidated!A2:K948, 11, FALSE)</f>
      </c>
      <c r="Y902">
        <f>VLOOKUP(D902,Sku_Consolidated!A2:H948, 8, FALSE)</f>
      </c>
      <c r="Z902">
        <f>VLOOKUP(D902,Sku_Consolidated!A2:I948, 9, FALSE)</f>
      </c>
      <c r="AA902" t="s">
        <v>41</v>
      </c>
      <c r="AB902">
        <f>VLOOKUP(D902,Sku_Consolidated!A2:E948, {5}, FALSE)</f>
      </c>
      <c r="AC902">
        <f>IF(VLOOKUP(D902,Sku_Consolidated!A2:S948,19,FALSE)="SHOWCASE", VLOOKUP(U902,Store_Showcase!B2:N134,13, FALSE), IF(VLOOKUP(D902,Sku_Consolidated!A2:S948,19,FALSE)="VAM",VLOOKUP(U902,Store_VAM!B2:N271,13, FALSE),VLOOKUP(U902,Store_SRP!B2:N103,13, FALSE)))</f>
      </c>
      <c r="AD902">
        <f>IF(IFERROR(AC902,TRUE)=TRUE, "-","OK")</f>
      </c>
      <c r="AE902">
        <f>IF(IFERROR(VLOOKUP(U902,Store_Showcase!B2:H134,{5}, FALSE), TRUE)=TRUE, IF(IFERROR(VLOOKUP(U902,Store_SRP!B2:H103,{5}, FALSE), TRUE)=TRUE,VLOOKUP(U902,Store_VAM!B2:H271,{5}, FALSE),VLOOKUP(U902,Store_SRP!B2:H103,{5}, FALSE)), VLOOKUP(U902,Store_Showcase!B2:H134,{5}, FALSE))</f>
      </c>
      <c r="AF902">
        <f>IF(IFERROR(VLOOKUP(U902,Store_Showcase!B2:H134,{6}, FALSE), TRUE)=TRUE, IF(IFERROR(VLOOKUP(U902,Store_SRP!B2:H103,{6}, FALSE), TRUE)=TRUE,VLOOKUP(U902,Store_VAM!B2:H271,{6}, FALSE),VLOOKUP(U902,Store_SRP!B2:H103,{6}, FALSE)), VLOOKUP(U902,Store_Showcase!B2:H134,{6}, FALSE))</f>
      </c>
      <c r="AG902">
        <f>VLOOKUP(D902,Sku_Consolidated!A2:R948,18,FALSE)</f>
      </c>
      <c r="AH902">
        <f>VLOOKUP(D902,Sku_Consolidated!A2:S948,19,FALSE)</f>
      </c>
      <c r="AI902">
        <f>VLOOKUP(D902,Sku_Consolidated!A2:T948,20,FALSE)</f>
      </c>
    </row>
    <row r="903" spans="1:35" x14ac:dyDescent="0.25">
      <c r="A903">
        <v>2024</v>
      </c>
      <c r="B903" t="s">
        <v>30</v>
      </c>
      <c r="C903" t="s">
        <v>31</v>
      </c>
      <c r="D903">
        <v>22839</v>
      </c>
      <c r="E903" t="s">
        <v>1406</v>
      </c>
      <c r="F903" s="12" t="s">
        <v>100</v>
      </c>
      <c r="G903" s="12" t="s">
        <v>100</v>
      </c>
      <c r="H903" t="s">
        <v>10</v>
      </c>
      <c r="I903" s="13" t="s">
        <v>1193</v>
      </c>
      <c r="J903" s="13">
        <f>IF(H903="EA", I903, 0)</f>
      </c>
      <c r="K903" s="13">
        <f>IF(H903="KG", I903, I903 * VLOOKUP(D903,Sku_Consolidated!A2:U948,21,FALSE))</f>
      </c>
      <c r="L903" s="14" t="s">
        <v>36</v>
      </c>
      <c r="M903">
        <v>88</v>
      </c>
      <c r="N903" s="14" t="s">
        <v>1755</v>
      </c>
      <c r="O903" s="14" t="s">
        <v>1756</v>
      </c>
      <c r="P903" s="14" t="s">
        <v>36</v>
      </c>
      <c r="Q903" s="14" t="s">
        <v>1756</v>
      </c>
      <c r="R903">
        <f>IF(IFERROR(VLOOKUP(U903,Store_Showcase!B2:H134,7, FALSE), TRUE)=TRUE, IF(IFERROR(VLOOKUP(U903,Store_SRP!B2:H103,7, FALSE), TRUE)=TRUE,VLOOKUP(U903,Store_VAM!B2:H271,7, FALSE),VLOOKUP(U903,Store_SRP!B2:H103,7, FALSE)), VLOOKUP(U903,Store_Showcase!B2:H134,7, FALSE))</f>
      </c>
      <c r="S903">
        <f>IF(IFERROR(VLOOKUP(U903,Store_Showcase!B2:K134,10, FALSE), TRUE)=TRUE, IF(IFERROR(VLOOKUP(U903,Store_SRP!B2:K103,10, FALSE), TRUE)=TRUE,VLOOKUP(U903,Store_VAM!B2:K271,10, FALSE),VLOOKUP(U903,Store_SRP!B2:K103,10, FALSE)), VLOOKUP(U903,Store_Showcase!B2:K134,10, FALSE))</f>
      </c>
      <c r="T903">
        <f>IF(VLOOKUP(D903,Sku_Consolidated!A2:S948,19,FALSE)="SHOWCASE", VLOOKUP(U903,Store_Showcase!B2:L134,11, FALSE), IF(VLOOKUP(D903,Sku_Consolidated!A2:S948,19,FALSE)="VAM",VLOOKUP(U903,Store_VAM!B2:L271,11, FALSE),VLOOKUP(U903,Store_SRP!B2:L103,11, FALSE)))</f>
      </c>
      <c r="U903" s="14">
        <v>2005</v>
      </c>
      <c r="V903">
        <f>IF(VLOOKUP(D903,Sku_Consolidated!A2:S948,19,FALSE)="SHOWCASE", VLOOKUP(U903,Store_Showcase!B2:C134,2, FALSE), IF(VLOOKUP(D903,Sku_Consolidated!A2:S948,19,FALSE)="VAM",VLOOKUP(U903,Store_VAM!B2:C271,2, FALSE),VLOOKUP(U903,Store_SRP!B2:C103,2, FALSE)))</f>
      </c>
      <c r="W903">
        <f>VLOOKUP(D903,Sku_Consolidated!A2:G948, 7, FALSE)</f>
      </c>
      <c r="X903">
        <f>VLOOKUP(D903,Sku_Consolidated!A2:K948, 11, FALSE)</f>
      </c>
      <c r="Y903">
        <f>VLOOKUP(D903,Sku_Consolidated!A2:H948, 8, FALSE)</f>
      </c>
      <c r="Z903">
        <f>VLOOKUP(D903,Sku_Consolidated!A2:I948, 9, FALSE)</f>
      </c>
      <c r="AA903" t="s">
        <v>41</v>
      </c>
      <c r="AB903">
        <f>VLOOKUP(D903,Sku_Consolidated!A2:E948, {5}, FALSE)</f>
      </c>
      <c r="AC903">
        <f>IF(VLOOKUP(D903,Sku_Consolidated!A2:S948,19,FALSE)="SHOWCASE", VLOOKUP(U903,Store_Showcase!B2:N134,13, FALSE), IF(VLOOKUP(D903,Sku_Consolidated!A2:S948,19,FALSE)="VAM",VLOOKUP(U903,Store_VAM!B2:N271,13, FALSE),VLOOKUP(U903,Store_SRP!B2:N103,13, FALSE)))</f>
      </c>
      <c r="AD903">
        <f>IF(IFERROR(AC903,TRUE)=TRUE, "-","OK")</f>
      </c>
      <c r="AE903">
        <f>IF(IFERROR(VLOOKUP(U903,Store_Showcase!B2:H134,{5}, FALSE), TRUE)=TRUE, IF(IFERROR(VLOOKUP(U903,Store_SRP!B2:H103,{5}, FALSE), TRUE)=TRUE,VLOOKUP(U903,Store_VAM!B2:H271,{5}, FALSE),VLOOKUP(U903,Store_SRP!B2:H103,{5}, FALSE)), VLOOKUP(U903,Store_Showcase!B2:H134,{5}, FALSE))</f>
      </c>
      <c r="AF903">
        <f>IF(IFERROR(VLOOKUP(U903,Store_Showcase!B2:H134,{6}, FALSE), TRUE)=TRUE, IF(IFERROR(VLOOKUP(U903,Store_SRP!B2:H103,{6}, FALSE), TRUE)=TRUE,VLOOKUP(U903,Store_VAM!B2:H271,{6}, FALSE),VLOOKUP(U903,Store_SRP!B2:H103,{6}, FALSE)), VLOOKUP(U903,Store_Showcase!B2:H134,{6}, FALSE))</f>
      </c>
      <c r="AG903">
        <f>VLOOKUP(D903,Sku_Consolidated!A2:R948,18,FALSE)</f>
      </c>
      <c r="AH903">
        <f>VLOOKUP(D903,Sku_Consolidated!A2:S948,19,FALSE)</f>
      </c>
      <c r="AI903">
        <f>VLOOKUP(D903,Sku_Consolidated!A2:T948,20,FALSE)</f>
      </c>
    </row>
    <row r="904" spans="1:35" x14ac:dyDescent="0.25">
      <c r="A904">
        <v>2024</v>
      </c>
      <c r="B904" t="s">
        <v>30</v>
      </c>
      <c r="C904" t="s">
        <v>31</v>
      </c>
      <c r="D904">
        <v>104086246</v>
      </c>
      <c r="E904" t="s">
        <v>172</v>
      </c>
      <c r="F904" s="12" t="s">
        <v>101</v>
      </c>
      <c r="G904" s="12" t="s">
        <v>101</v>
      </c>
      <c r="H904" t="s">
        <v>34</v>
      </c>
      <c r="I904" s="13" t="s">
        <v>117</v>
      </c>
      <c r="J904" s="13">
        <f>IF(H904="EA", I904, 0)</f>
      </c>
      <c r="K904" s="13">
        <f>IF(H904="KG", I904, I904 * VLOOKUP(D904,Sku_Consolidated!A2:U948,21,FALSE))</f>
      </c>
      <c r="L904" s="14" t="s">
        <v>36</v>
      </c>
      <c r="M904">
        <v>88</v>
      </c>
      <c r="N904" s="14" t="s">
        <v>1757</v>
      </c>
      <c r="O904" s="14" t="s">
        <v>1758</v>
      </c>
      <c r="P904" s="14" t="s">
        <v>36</v>
      </c>
      <c r="Q904" s="14" t="s">
        <v>1758</v>
      </c>
      <c r="R904">
        <f>IF(IFERROR(VLOOKUP(U904,Store_Showcase!B2:H134,7, FALSE), TRUE)=TRUE, IF(IFERROR(VLOOKUP(U904,Store_SRP!B2:H103,7, FALSE), TRUE)=TRUE,VLOOKUP(U904,Store_VAM!B2:H271,7, FALSE),VLOOKUP(U904,Store_SRP!B2:H103,7, FALSE)), VLOOKUP(U904,Store_Showcase!B2:H134,7, FALSE))</f>
      </c>
      <c r="S904">
        <f>IF(IFERROR(VLOOKUP(U904,Store_Showcase!B2:K134,10, FALSE), TRUE)=TRUE, IF(IFERROR(VLOOKUP(U904,Store_SRP!B2:K103,10, FALSE), TRUE)=TRUE,VLOOKUP(U904,Store_VAM!B2:K271,10, FALSE),VLOOKUP(U904,Store_SRP!B2:K103,10, FALSE)), VLOOKUP(U904,Store_Showcase!B2:K134,10, FALSE))</f>
      </c>
      <c r="T904">
        <f>IF(VLOOKUP(D904,Sku_Consolidated!A2:S948,19,FALSE)="SHOWCASE", VLOOKUP(U904,Store_Showcase!B2:L134,11, FALSE), IF(VLOOKUP(D904,Sku_Consolidated!A2:S948,19,FALSE)="VAM",VLOOKUP(U904,Store_VAM!B2:L271,11, FALSE),VLOOKUP(U904,Store_SRP!B2:L103,11, FALSE)))</f>
      </c>
      <c r="U904" s="14">
        <v>2018</v>
      </c>
      <c r="V904">
        <f>IF(VLOOKUP(D904,Sku_Consolidated!A2:S948,19,FALSE)="SHOWCASE", VLOOKUP(U904,Store_Showcase!B2:C134,2, FALSE), IF(VLOOKUP(D904,Sku_Consolidated!A2:S948,19,FALSE)="VAM",VLOOKUP(U904,Store_VAM!B2:C271,2, FALSE),VLOOKUP(U904,Store_SRP!B2:C103,2, FALSE)))</f>
      </c>
      <c r="W904">
        <f>VLOOKUP(D904,Sku_Consolidated!A2:G948, 7, FALSE)</f>
      </c>
      <c r="X904">
        <f>VLOOKUP(D904,Sku_Consolidated!A2:K948, 11, FALSE)</f>
      </c>
      <c r="Y904">
        <f>VLOOKUP(D904,Sku_Consolidated!A2:H948, 8, FALSE)</f>
      </c>
      <c r="Z904">
        <f>VLOOKUP(D904,Sku_Consolidated!A2:I948, 9, FALSE)</f>
      </c>
      <c r="AA904" t="s">
        <v>41</v>
      </c>
      <c r="AB904">
        <f>VLOOKUP(D904,Sku_Consolidated!A2:E948, {5}, FALSE)</f>
      </c>
      <c r="AC904">
        <f>IF(VLOOKUP(D904,Sku_Consolidated!A2:S948,19,FALSE)="SHOWCASE", VLOOKUP(U904,Store_Showcase!B2:N134,13, FALSE), IF(VLOOKUP(D904,Sku_Consolidated!A2:S948,19,FALSE)="VAM",VLOOKUP(U904,Store_VAM!B2:N271,13, FALSE),VLOOKUP(U904,Store_SRP!B2:N103,13, FALSE)))</f>
      </c>
      <c r="AD904">
        <f>IF(IFERROR(AC904,TRUE)=TRUE, "-","OK")</f>
      </c>
      <c r="AE904">
        <f>IF(IFERROR(VLOOKUP(U904,Store_Showcase!B2:H134,{5}, FALSE), TRUE)=TRUE, IF(IFERROR(VLOOKUP(U904,Store_SRP!B2:H103,{5}, FALSE), TRUE)=TRUE,VLOOKUP(U904,Store_VAM!B2:H271,{5}, FALSE),VLOOKUP(U904,Store_SRP!B2:H103,{5}, FALSE)), VLOOKUP(U904,Store_Showcase!B2:H134,{5}, FALSE))</f>
      </c>
      <c r="AF904">
        <f>IF(IFERROR(VLOOKUP(U904,Store_Showcase!B2:H134,{6}, FALSE), TRUE)=TRUE, IF(IFERROR(VLOOKUP(U904,Store_SRP!B2:H103,{6}, FALSE), TRUE)=TRUE,VLOOKUP(U904,Store_VAM!B2:H271,{6}, FALSE),VLOOKUP(U904,Store_SRP!B2:H103,{6}, FALSE)), VLOOKUP(U904,Store_Showcase!B2:H134,{6}, FALSE))</f>
      </c>
      <c r="AG904">
        <f>VLOOKUP(D904,Sku_Consolidated!A2:R948,18,FALSE)</f>
      </c>
      <c r="AH904">
        <f>VLOOKUP(D904,Sku_Consolidated!A2:S948,19,FALSE)</f>
      </c>
      <c r="AI904">
        <f>VLOOKUP(D904,Sku_Consolidated!A2:T948,20,FALSE)</f>
      </c>
    </row>
    <row r="905" spans="1:35" x14ac:dyDescent="0.25">
      <c r="A905">
        <v>2024</v>
      </c>
      <c r="B905" t="s">
        <v>30</v>
      </c>
      <c r="C905" t="s">
        <v>31</v>
      </c>
      <c r="D905">
        <v>104086242</v>
      </c>
      <c r="E905" t="s">
        <v>160</v>
      </c>
      <c r="F905" s="12" t="s">
        <v>79</v>
      </c>
      <c r="G905" s="12" t="s">
        <v>79</v>
      </c>
      <c r="H905" t="s">
        <v>34</v>
      </c>
      <c r="I905" s="13" t="s">
        <v>43</v>
      </c>
      <c r="J905" s="13">
        <f>IF(H905="EA", I905, 0)</f>
      </c>
      <c r="K905" s="13">
        <f>IF(H905="KG", I905, I905 * VLOOKUP(D905,Sku_Consolidated!A2:U948,21,FALSE))</f>
      </c>
      <c r="L905" s="14" t="s">
        <v>36</v>
      </c>
      <c r="M905">
        <v>88</v>
      </c>
      <c r="N905" s="14" t="s">
        <v>161</v>
      </c>
      <c r="O905" s="14" t="s">
        <v>162</v>
      </c>
      <c r="P905" s="14" t="s">
        <v>36</v>
      </c>
      <c r="Q905" s="14" t="s">
        <v>162</v>
      </c>
      <c r="R905">
        <f>IF(IFERROR(VLOOKUP(U905,Store_Showcase!B2:H134,7, FALSE), TRUE)=TRUE, IF(IFERROR(VLOOKUP(U905,Store_SRP!B2:H103,7, FALSE), TRUE)=TRUE,VLOOKUP(U905,Store_VAM!B2:H271,7, FALSE),VLOOKUP(U905,Store_SRP!B2:H103,7, FALSE)), VLOOKUP(U905,Store_Showcase!B2:H134,7, FALSE))</f>
      </c>
      <c r="S905">
        <f>IF(IFERROR(VLOOKUP(U905,Store_Showcase!B2:K134,10, FALSE), TRUE)=TRUE, IF(IFERROR(VLOOKUP(U905,Store_SRP!B2:K103,10, FALSE), TRUE)=TRUE,VLOOKUP(U905,Store_VAM!B2:K271,10, FALSE),VLOOKUP(U905,Store_SRP!B2:K103,10, FALSE)), VLOOKUP(U905,Store_Showcase!B2:K134,10, FALSE))</f>
      </c>
      <c r="T905">
        <f>IF(VLOOKUP(D905,Sku_Consolidated!A2:S948,19,FALSE)="SHOWCASE", VLOOKUP(U905,Store_Showcase!B2:L134,11, FALSE), IF(VLOOKUP(D905,Sku_Consolidated!A2:S948,19,FALSE)="VAM",VLOOKUP(U905,Store_VAM!B2:L271,11, FALSE),VLOOKUP(U905,Store_SRP!B2:L103,11, FALSE)))</f>
      </c>
      <c r="U905" s="14">
        <v>2018</v>
      </c>
      <c r="V905">
        <f>IF(VLOOKUP(D905,Sku_Consolidated!A2:S948,19,FALSE)="SHOWCASE", VLOOKUP(U905,Store_Showcase!B2:C134,2, FALSE), IF(VLOOKUP(D905,Sku_Consolidated!A2:S948,19,FALSE)="VAM",VLOOKUP(U905,Store_VAM!B2:C271,2, FALSE),VLOOKUP(U905,Store_SRP!B2:C103,2, FALSE)))</f>
      </c>
      <c r="W905">
        <f>VLOOKUP(D905,Sku_Consolidated!A2:G948, 7, FALSE)</f>
      </c>
      <c r="X905">
        <f>VLOOKUP(D905,Sku_Consolidated!A2:K948, 11, FALSE)</f>
      </c>
      <c r="Y905">
        <f>VLOOKUP(D905,Sku_Consolidated!A2:H948, 8, FALSE)</f>
      </c>
      <c r="Z905">
        <f>VLOOKUP(D905,Sku_Consolidated!A2:I948, 9, FALSE)</f>
      </c>
      <c r="AA905" t="s">
        <v>41</v>
      </c>
      <c r="AB905">
        <f>VLOOKUP(D905,Sku_Consolidated!A2:E948, {5}, FALSE)</f>
      </c>
      <c r="AC905">
        <f>IF(VLOOKUP(D905,Sku_Consolidated!A2:S948,19,FALSE)="SHOWCASE", VLOOKUP(U905,Store_Showcase!B2:N134,13, FALSE), IF(VLOOKUP(D905,Sku_Consolidated!A2:S948,19,FALSE)="VAM",VLOOKUP(U905,Store_VAM!B2:N271,13, FALSE),VLOOKUP(U905,Store_SRP!B2:N103,13, FALSE)))</f>
      </c>
      <c r="AD905">
        <f>IF(IFERROR(AC905,TRUE)=TRUE, "-","OK")</f>
      </c>
      <c r="AE905">
        <f>IF(IFERROR(VLOOKUP(U905,Store_Showcase!B2:H134,{5}, FALSE), TRUE)=TRUE, IF(IFERROR(VLOOKUP(U905,Store_SRP!B2:H103,{5}, FALSE), TRUE)=TRUE,VLOOKUP(U905,Store_VAM!B2:H271,{5}, FALSE),VLOOKUP(U905,Store_SRP!B2:H103,{5}, FALSE)), VLOOKUP(U905,Store_Showcase!B2:H134,{5}, FALSE))</f>
      </c>
      <c r="AF905">
        <f>IF(IFERROR(VLOOKUP(U905,Store_Showcase!B2:H134,{6}, FALSE), TRUE)=TRUE, IF(IFERROR(VLOOKUP(U905,Store_SRP!B2:H103,{6}, FALSE), TRUE)=TRUE,VLOOKUP(U905,Store_VAM!B2:H271,{6}, FALSE),VLOOKUP(U905,Store_SRP!B2:H103,{6}, FALSE)), VLOOKUP(U905,Store_Showcase!B2:H134,{6}, FALSE))</f>
      </c>
      <c r="AG905">
        <f>VLOOKUP(D905,Sku_Consolidated!A2:R948,18,FALSE)</f>
      </c>
      <c r="AH905">
        <f>VLOOKUP(D905,Sku_Consolidated!A2:S948,19,FALSE)</f>
      </c>
      <c r="AI905">
        <f>VLOOKUP(D905,Sku_Consolidated!A2:T948,20,FALSE)</f>
      </c>
    </row>
    <row r="906" spans="1:35" x14ac:dyDescent="0.25">
      <c r="A906">
        <v>2024</v>
      </c>
      <c r="B906" t="s">
        <v>30</v>
      </c>
      <c r="C906" t="s">
        <v>31</v>
      </c>
      <c r="D906">
        <v>104086246</v>
      </c>
      <c r="E906" t="s">
        <v>172</v>
      </c>
      <c r="F906" s="12" t="s">
        <v>106</v>
      </c>
      <c r="G906" s="12" t="s">
        <v>106</v>
      </c>
      <c r="H906" t="s">
        <v>34</v>
      </c>
      <c r="I906" s="13" t="s">
        <v>43</v>
      </c>
      <c r="J906" s="13">
        <f>IF(H906="EA", I906, 0)</f>
      </c>
      <c r="K906" s="13">
        <f>IF(H906="KG", I906, I906 * VLOOKUP(D906,Sku_Consolidated!A2:U948,21,FALSE))</f>
      </c>
      <c r="L906" s="14" t="s">
        <v>36</v>
      </c>
      <c r="M906">
        <v>88</v>
      </c>
      <c r="N906" s="14" t="s">
        <v>179</v>
      </c>
      <c r="O906" s="14" t="s">
        <v>180</v>
      </c>
      <c r="P906" s="14" t="s">
        <v>36</v>
      </c>
      <c r="Q906" s="14" t="s">
        <v>180</v>
      </c>
      <c r="R906">
        <f>IF(IFERROR(VLOOKUP(U906,Store_Showcase!B2:H134,7, FALSE), TRUE)=TRUE, IF(IFERROR(VLOOKUP(U906,Store_SRP!B2:H103,7, FALSE), TRUE)=TRUE,VLOOKUP(U906,Store_VAM!B2:H271,7, FALSE),VLOOKUP(U906,Store_SRP!B2:H103,7, FALSE)), VLOOKUP(U906,Store_Showcase!B2:H134,7, FALSE))</f>
      </c>
      <c r="S906">
        <f>IF(IFERROR(VLOOKUP(U906,Store_Showcase!B2:K134,10, FALSE), TRUE)=TRUE, IF(IFERROR(VLOOKUP(U906,Store_SRP!B2:K103,10, FALSE), TRUE)=TRUE,VLOOKUP(U906,Store_VAM!B2:K271,10, FALSE),VLOOKUP(U906,Store_SRP!B2:K103,10, FALSE)), VLOOKUP(U906,Store_Showcase!B2:K134,10, FALSE))</f>
      </c>
      <c r="T906">
        <f>IF(VLOOKUP(D906,Sku_Consolidated!A2:S948,19,FALSE)="SHOWCASE", VLOOKUP(U906,Store_Showcase!B2:L134,11, FALSE), IF(VLOOKUP(D906,Sku_Consolidated!A2:S948,19,FALSE)="VAM",VLOOKUP(U906,Store_VAM!B2:L271,11, FALSE),VLOOKUP(U906,Store_SRP!B2:L103,11, FALSE)))</f>
      </c>
      <c r="U906" s="14">
        <v>2018</v>
      </c>
      <c r="V906">
        <f>IF(VLOOKUP(D906,Sku_Consolidated!A2:S948,19,FALSE)="SHOWCASE", VLOOKUP(U906,Store_Showcase!B2:C134,2, FALSE), IF(VLOOKUP(D906,Sku_Consolidated!A2:S948,19,FALSE)="VAM",VLOOKUP(U906,Store_VAM!B2:C271,2, FALSE),VLOOKUP(U906,Store_SRP!B2:C103,2, FALSE)))</f>
      </c>
      <c r="W906">
        <f>VLOOKUP(D906,Sku_Consolidated!A2:G948, 7, FALSE)</f>
      </c>
      <c r="X906">
        <f>VLOOKUP(D906,Sku_Consolidated!A2:K948, 11, FALSE)</f>
      </c>
      <c r="Y906">
        <f>VLOOKUP(D906,Sku_Consolidated!A2:H948, 8, FALSE)</f>
      </c>
      <c r="Z906">
        <f>VLOOKUP(D906,Sku_Consolidated!A2:I948, 9, FALSE)</f>
      </c>
      <c r="AA906" t="s">
        <v>41</v>
      </c>
      <c r="AB906">
        <f>VLOOKUP(D906,Sku_Consolidated!A2:E948, {5}, FALSE)</f>
      </c>
      <c r="AC906">
        <f>IF(VLOOKUP(D906,Sku_Consolidated!A2:S948,19,FALSE)="SHOWCASE", VLOOKUP(U906,Store_Showcase!B2:N134,13, FALSE), IF(VLOOKUP(D906,Sku_Consolidated!A2:S948,19,FALSE)="VAM",VLOOKUP(U906,Store_VAM!B2:N271,13, FALSE),VLOOKUP(U906,Store_SRP!B2:N103,13, FALSE)))</f>
      </c>
      <c r="AD906">
        <f>IF(IFERROR(AC906,TRUE)=TRUE, "-","OK")</f>
      </c>
      <c r="AE906">
        <f>IF(IFERROR(VLOOKUP(U906,Store_Showcase!B2:H134,{5}, FALSE), TRUE)=TRUE, IF(IFERROR(VLOOKUP(U906,Store_SRP!B2:H103,{5}, FALSE), TRUE)=TRUE,VLOOKUP(U906,Store_VAM!B2:H271,{5}, FALSE),VLOOKUP(U906,Store_SRP!B2:H103,{5}, FALSE)), VLOOKUP(U906,Store_Showcase!B2:H134,{5}, FALSE))</f>
      </c>
      <c r="AF906">
        <f>IF(IFERROR(VLOOKUP(U906,Store_Showcase!B2:H134,{6}, FALSE), TRUE)=TRUE, IF(IFERROR(VLOOKUP(U906,Store_SRP!B2:H103,{6}, FALSE), TRUE)=TRUE,VLOOKUP(U906,Store_VAM!B2:H271,{6}, FALSE),VLOOKUP(U906,Store_SRP!B2:H103,{6}, FALSE)), VLOOKUP(U906,Store_Showcase!B2:H134,{6}, FALSE))</f>
      </c>
      <c r="AG906">
        <f>VLOOKUP(D906,Sku_Consolidated!A2:R948,18,FALSE)</f>
      </c>
      <c r="AH906">
        <f>VLOOKUP(D906,Sku_Consolidated!A2:S948,19,FALSE)</f>
      </c>
      <c r="AI906">
        <f>VLOOKUP(D906,Sku_Consolidated!A2:T948,20,FALSE)</f>
      </c>
    </row>
    <row r="907" spans="1:35" x14ac:dyDescent="0.25">
      <c r="A907">
        <v>2024</v>
      </c>
      <c r="B907" t="s">
        <v>30</v>
      </c>
      <c r="C907" t="s">
        <v>31</v>
      </c>
      <c r="D907">
        <v>104086256</v>
      </c>
      <c r="E907" t="s">
        <v>166</v>
      </c>
      <c r="F907" s="12" t="s">
        <v>154</v>
      </c>
      <c r="G907" s="12" t="s">
        <v>154</v>
      </c>
      <c r="H907" t="s">
        <v>34</v>
      </c>
      <c r="I907" s="13" t="s">
        <v>43</v>
      </c>
      <c r="J907" s="13">
        <f>IF(H907="EA", I907, 0)</f>
      </c>
      <c r="K907" s="13">
        <f>IF(H907="KG", I907, I907 * VLOOKUP(D907,Sku_Consolidated!A2:U948,21,FALSE))</f>
      </c>
      <c r="L907" s="14" t="s">
        <v>36</v>
      </c>
      <c r="M907">
        <v>88</v>
      </c>
      <c r="N907" s="14" t="s">
        <v>167</v>
      </c>
      <c r="O907" s="14" t="s">
        <v>49</v>
      </c>
      <c r="P907" s="14" t="s">
        <v>36</v>
      </c>
      <c r="Q907" s="14" t="s">
        <v>49</v>
      </c>
      <c r="R907">
        <f>IF(IFERROR(VLOOKUP(U907,Store_Showcase!B2:H134,7, FALSE), TRUE)=TRUE, IF(IFERROR(VLOOKUP(U907,Store_SRP!B2:H103,7, FALSE), TRUE)=TRUE,VLOOKUP(U907,Store_VAM!B2:H271,7, FALSE),VLOOKUP(U907,Store_SRP!B2:H103,7, FALSE)), VLOOKUP(U907,Store_Showcase!B2:H134,7, FALSE))</f>
      </c>
      <c r="S907">
        <f>IF(IFERROR(VLOOKUP(U907,Store_Showcase!B2:K134,10, FALSE), TRUE)=TRUE, IF(IFERROR(VLOOKUP(U907,Store_SRP!B2:K103,10, FALSE), TRUE)=TRUE,VLOOKUP(U907,Store_VAM!B2:K271,10, FALSE),VLOOKUP(U907,Store_SRP!B2:K103,10, FALSE)), VLOOKUP(U907,Store_Showcase!B2:K134,10, FALSE))</f>
      </c>
      <c r="T907">
        <f>IF(VLOOKUP(D907,Sku_Consolidated!A2:S948,19,FALSE)="SHOWCASE", VLOOKUP(U907,Store_Showcase!B2:L134,11, FALSE), IF(VLOOKUP(D907,Sku_Consolidated!A2:S948,19,FALSE)="VAM",VLOOKUP(U907,Store_VAM!B2:L271,11, FALSE),VLOOKUP(U907,Store_SRP!B2:L103,11, FALSE)))</f>
      </c>
      <c r="U907" s="14">
        <v>2018</v>
      </c>
      <c r="V907">
        <f>IF(VLOOKUP(D907,Sku_Consolidated!A2:S948,19,FALSE)="SHOWCASE", VLOOKUP(U907,Store_Showcase!B2:C134,2, FALSE), IF(VLOOKUP(D907,Sku_Consolidated!A2:S948,19,FALSE)="VAM",VLOOKUP(U907,Store_VAM!B2:C271,2, FALSE),VLOOKUP(U907,Store_SRP!B2:C103,2, FALSE)))</f>
      </c>
      <c r="W907">
        <f>VLOOKUP(D907,Sku_Consolidated!A2:G948, 7, FALSE)</f>
      </c>
      <c r="X907">
        <f>VLOOKUP(D907,Sku_Consolidated!A2:K948, 11, FALSE)</f>
      </c>
      <c r="Y907">
        <f>VLOOKUP(D907,Sku_Consolidated!A2:H948, 8, FALSE)</f>
      </c>
      <c r="Z907">
        <f>VLOOKUP(D907,Sku_Consolidated!A2:I948, 9, FALSE)</f>
      </c>
      <c r="AA907" t="s">
        <v>41</v>
      </c>
      <c r="AB907">
        <f>VLOOKUP(D907,Sku_Consolidated!A2:E948, {5}, FALSE)</f>
      </c>
      <c r="AC907">
        <f>IF(VLOOKUP(D907,Sku_Consolidated!A2:S948,19,FALSE)="SHOWCASE", VLOOKUP(U907,Store_Showcase!B2:N134,13, FALSE), IF(VLOOKUP(D907,Sku_Consolidated!A2:S948,19,FALSE)="VAM",VLOOKUP(U907,Store_VAM!B2:N271,13, FALSE),VLOOKUP(U907,Store_SRP!B2:N103,13, FALSE)))</f>
      </c>
      <c r="AD907">
        <f>IF(IFERROR(AC907,TRUE)=TRUE, "-","OK")</f>
      </c>
      <c r="AE907">
        <f>IF(IFERROR(VLOOKUP(U907,Store_Showcase!B2:H134,{5}, FALSE), TRUE)=TRUE, IF(IFERROR(VLOOKUP(U907,Store_SRP!B2:H103,{5}, FALSE), TRUE)=TRUE,VLOOKUP(U907,Store_VAM!B2:H271,{5}, FALSE),VLOOKUP(U907,Store_SRP!B2:H103,{5}, FALSE)), VLOOKUP(U907,Store_Showcase!B2:H134,{5}, FALSE))</f>
      </c>
      <c r="AF907">
        <f>IF(IFERROR(VLOOKUP(U907,Store_Showcase!B2:H134,{6}, FALSE), TRUE)=TRUE, IF(IFERROR(VLOOKUP(U907,Store_SRP!B2:H103,{6}, FALSE), TRUE)=TRUE,VLOOKUP(U907,Store_VAM!B2:H271,{6}, FALSE),VLOOKUP(U907,Store_SRP!B2:H103,{6}, FALSE)), VLOOKUP(U907,Store_Showcase!B2:H134,{6}, FALSE))</f>
      </c>
      <c r="AG907">
        <f>VLOOKUP(D907,Sku_Consolidated!A2:R948,18,FALSE)</f>
      </c>
      <c r="AH907">
        <f>VLOOKUP(D907,Sku_Consolidated!A2:S948,19,FALSE)</f>
      </c>
      <c r="AI907">
        <f>VLOOKUP(D907,Sku_Consolidated!A2:T948,20,FALSE)</f>
      </c>
    </row>
    <row r="908" spans="1:35" x14ac:dyDescent="0.25">
      <c r="A908">
        <v>2024</v>
      </c>
      <c r="B908" t="s">
        <v>30</v>
      </c>
      <c r="C908" t="s">
        <v>31</v>
      </c>
      <c r="D908">
        <v>104086242</v>
      </c>
      <c r="E908" t="s">
        <v>160</v>
      </c>
      <c r="F908" s="12" t="s">
        <v>99</v>
      </c>
      <c r="G908" s="12" t="s">
        <v>99</v>
      </c>
      <c r="H908" t="s">
        <v>34</v>
      </c>
      <c r="I908" s="13" t="s">
        <v>43</v>
      </c>
      <c r="J908" s="13">
        <f>IF(H908="EA", I908, 0)</f>
      </c>
      <c r="K908" s="13">
        <f>IF(H908="KG", I908, I908 * VLOOKUP(D908,Sku_Consolidated!A2:U948,21,FALSE))</f>
      </c>
      <c r="L908" s="14" t="s">
        <v>36</v>
      </c>
      <c r="M908">
        <v>88</v>
      </c>
      <c r="N908" s="14" t="s">
        <v>161</v>
      </c>
      <c r="O908" s="14" t="s">
        <v>162</v>
      </c>
      <c r="P908" s="14" t="s">
        <v>36</v>
      </c>
      <c r="Q908" s="14" t="s">
        <v>162</v>
      </c>
      <c r="R908">
        <f>IF(IFERROR(VLOOKUP(U908,Store_Showcase!B2:H134,7, FALSE), TRUE)=TRUE, IF(IFERROR(VLOOKUP(U908,Store_SRP!B2:H103,7, FALSE), TRUE)=TRUE,VLOOKUP(U908,Store_VAM!B2:H271,7, FALSE),VLOOKUP(U908,Store_SRP!B2:H103,7, FALSE)), VLOOKUP(U908,Store_Showcase!B2:H134,7, FALSE))</f>
      </c>
      <c r="S908">
        <f>IF(IFERROR(VLOOKUP(U908,Store_Showcase!B2:K134,10, FALSE), TRUE)=TRUE, IF(IFERROR(VLOOKUP(U908,Store_SRP!B2:K103,10, FALSE), TRUE)=TRUE,VLOOKUP(U908,Store_VAM!B2:K271,10, FALSE),VLOOKUP(U908,Store_SRP!B2:K103,10, FALSE)), VLOOKUP(U908,Store_Showcase!B2:K134,10, FALSE))</f>
      </c>
      <c r="T908">
        <f>IF(VLOOKUP(D908,Sku_Consolidated!A2:S948,19,FALSE)="SHOWCASE", VLOOKUP(U908,Store_Showcase!B2:L134,11, FALSE), IF(VLOOKUP(D908,Sku_Consolidated!A2:S948,19,FALSE)="VAM",VLOOKUP(U908,Store_VAM!B2:L271,11, FALSE),VLOOKUP(U908,Store_SRP!B2:L103,11, FALSE)))</f>
      </c>
      <c r="U908" s="14">
        <v>2018</v>
      </c>
      <c r="V908">
        <f>IF(VLOOKUP(D908,Sku_Consolidated!A2:S948,19,FALSE)="SHOWCASE", VLOOKUP(U908,Store_Showcase!B2:C134,2, FALSE), IF(VLOOKUP(D908,Sku_Consolidated!A2:S948,19,FALSE)="VAM",VLOOKUP(U908,Store_VAM!B2:C271,2, FALSE),VLOOKUP(U908,Store_SRP!B2:C103,2, FALSE)))</f>
      </c>
      <c r="W908">
        <f>VLOOKUP(D908,Sku_Consolidated!A2:G948, 7, FALSE)</f>
      </c>
      <c r="X908">
        <f>VLOOKUP(D908,Sku_Consolidated!A2:K948, 11, FALSE)</f>
      </c>
      <c r="Y908">
        <f>VLOOKUP(D908,Sku_Consolidated!A2:H948, 8, FALSE)</f>
      </c>
      <c r="Z908">
        <f>VLOOKUP(D908,Sku_Consolidated!A2:I948, 9, FALSE)</f>
      </c>
      <c r="AA908" t="s">
        <v>41</v>
      </c>
      <c r="AB908">
        <f>VLOOKUP(D908,Sku_Consolidated!A2:E948, {5}, FALSE)</f>
      </c>
      <c r="AC908">
        <f>IF(VLOOKUP(D908,Sku_Consolidated!A2:S948,19,FALSE)="SHOWCASE", VLOOKUP(U908,Store_Showcase!B2:N134,13, FALSE), IF(VLOOKUP(D908,Sku_Consolidated!A2:S948,19,FALSE)="VAM",VLOOKUP(U908,Store_VAM!B2:N271,13, FALSE),VLOOKUP(U908,Store_SRP!B2:N103,13, FALSE)))</f>
      </c>
      <c r="AD908">
        <f>IF(IFERROR(AC908,TRUE)=TRUE, "-","OK")</f>
      </c>
      <c r="AE908">
        <f>IF(IFERROR(VLOOKUP(U908,Store_Showcase!B2:H134,{5}, FALSE), TRUE)=TRUE, IF(IFERROR(VLOOKUP(U908,Store_SRP!B2:H103,{5}, FALSE), TRUE)=TRUE,VLOOKUP(U908,Store_VAM!B2:H271,{5}, FALSE),VLOOKUP(U908,Store_SRP!B2:H103,{5}, FALSE)), VLOOKUP(U908,Store_Showcase!B2:H134,{5}, FALSE))</f>
      </c>
      <c r="AF908">
        <f>IF(IFERROR(VLOOKUP(U908,Store_Showcase!B2:H134,{6}, FALSE), TRUE)=TRUE, IF(IFERROR(VLOOKUP(U908,Store_SRP!B2:H103,{6}, FALSE), TRUE)=TRUE,VLOOKUP(U908,Store_VAM!B2:H271,{6}, FALSE),VLOOKUP(U908,Store_SRP!B2:H103,{6}, FALSE)), VLOOKUP(U908,Store_Showcase!B2:H134,{6}, FALSE))</f>
      </c>
      <c r="AG908">
        <f>VLOOKUP(D908,Sku_Consolidated!A2:R948,18,FALSE)</f>
      </c>
      <c r="AH908">
        <f>VLOOKUP(D908,Sku_Consolidated!A2:S948,19,FALSE)</f>
      </c>
      <c r="AI908">
        <f>VLOOKUP(D908,Sku_Consolidated!A2:T948,20,FALSE)</f>
      </c>
    </row>
    <row r="909" spans="1:35" x14ac:dyDescent="0.25">
      <c r="A909">
        <v>2024</v>
      </c>
      <c r="B909" t="s">
        <v>30</v>
      </c>
      <c r="C909" t="s">
        <v>31</v>
      </c>
      <c r="D909">
        <v>104086256</v>
      </c>
      <c r="E909" t="s">
        <v>166</v>
      </c>
      <c r="F909" s="12" t="s">
        <v>99</v>
      </c>
      <c r="G909" s="12" t="s">
        <v>99</v>
      </c>
      <c r="H909" t="s">
        <v>34</v>
      </c>
      <c r="I909" s="13" t="s">
        <v>43</v>
      </c>
      <c r="J909" s="13">
        <f>IF(H909="EA", I909, 0)</f>
      </c>
      <c r="K909" s="13">
        <f>IF(H909="KG", I909, I909 * VLOOKUP(D909,Sku_Consolidated!A2:U948,21,FALSE))</f>
      </c>
      <c r="L909" s="14" t="s">
        <v>36</v>
      </c>
      <c r="M909">
        <v>88</v>
      </c>
      <c r="N909" s="14" t="s">
        <v>167</v>
      </c>
      <c r="O909" s="14" t="s">
        <v>49</v>
      </c>
      <c r="P909" s="14" t="s">
        <v>36</v>
      </c>
      <c r="Q909" s="14" t="s">
        <v>49</v>
      </c>
      <c r="R909">
        <f>IF(IFERROR(VLOOKUP(U909,Store_Showcase!B2:H134,7, FALSE), TRUE)=TRUE, IF(IFERROR(VLOOKUP(U909,Store_SRP!B2:H103,7, FALSE), TRUE)=TRUE,VLOOKUP(U909,Store_VAM!B2:H271,7, FALSE),VLOOKUP(U909,Store_SRP!B2:H103,7, FALSE)), VLOOKUP(U909,Store_Showcase!B2:H134,7, FALSE))</f>
      </c>
      <c r="S909">
        <f>IF(IFERROR(VLOOKUP(U909,Store_Showcase!B2:K134,10, FALSE), TRUE)=TRUE, IF(IFERROR(VLOOKUP(U909,Store_SRP!B2:K103,10, FALSE), TRUE)=TRUE,VLOOKUP(U909,Store_VAM!B2:K271,10, FALSE),VLOOKUP(U909,Store_SRP!B2:K103,10, FALSE)), VLOOKUP(U909,Store_Showcase!B2:K134,10, FALSE))</f>
      </c>
      <c r="T909">
        <f>IF(VLOOKUP(D909,Sku_Consolidated!A2:S948,19,FALSE)="SHOWCASE", VLOOKUP(U909,Store_Showcase!B2:L134,11, FALSE), IF(VLOOKUP(D909,Sku_Consolidated!A2:S948,19,FALSE)="VAM",VLOOKUP(U909,Store_VAM!B2:L271,11, FALSE),VLOOKUP(U909,Store_SRP!B2:L103,11, FALSE)))</f>
      </c>
      <c r="U909" s="14">
        <v>2018</v>
      </c>
      <c r="V909">
        <f>IF(VLOOKUP(D909,Sku_Consolidated!A2:S948,19,FALSE)="SHOWCASE", VLOOKUP(U909,Store_Showcase!B2:C134,2, FALSE), IF(VLOOKUP(D909,Sku_Consolidated!A2:S948,19,FALSE)="VAM",VLOOKUP(U909,Store_VAM!B2:C271,2, FALSE),VLOOKUP(U909,Store_SRP!B2:C103,2, FALSE)))</f>
      </c>
      <c r="W909">
        <f>VLOOKUP(D909,Sku_Consolidated!A2:G948, 7, FALSE)</f>
      </c>
      <c r="X909">
        <f>VLOOKUP(D909,Sku_Consolidated!A2:K948, 11, FALSE)</f>
      </c>
      <c r="Y909">
        <f>VLOOKUP(D909,Sku_Consolidated!A2:H948, 8, FALSE)</f>
      </c>
      <c r="Z909">
        <f>VLOOKUP(D909,Sku_Consolidated!A2:I948, 9, FALSE)</f>
      </c>
      <c r="AA909" t="s">
        <v>41</v>
      </c>
      <c r="AB909">
        <f>VLOOKUP(D909,Sku_Consolidated!A2:E948, {5}, FALSE)</f>
      </c>
      <c r="AC909">
        <f>IF(VLOOKUP(D909,Sku_Consolidated!A2:S948,19,FALSE)="SHOWCASE", VLOOKUP(U909,Store_Showcase!B2:N134,13, FALSE), IF(VLOOKUP(D909,Sku_Consolidated!A2:S948,19,FALSE)="VAM",VLOOKUP(U909,Store_VAM!B2:N271,13, FALSE),VLOOKUP(U909,Store_SRP!B2:N103,13, FALSE)))</f>
      </c>
      <c r="AD909">
        <f>IF(IFERROR(AC909,TRUE)=TRUE, "-","OK")</f>
      </c>
      <c r="AE909">
        <f>IF(IFERROR(VLOOKUP(U909,Store_Showcase!B2:H134,{5}, FALSE), TRUE)=TRUE, IF(IFERROR(VLOOKUP(U909,Store_SRP!B2:H103,{5}, FALSE), TRUE)=TRUE,VLOOKUP(U909,Store_VAM!B2:H271,{5}, FALSE),VLOOKUP(U909,Store_SRP!B2:H103,{5}, FALSE)), VLOOKUP(U909,Store_Showcase!B2:H134,{5}, FALSE))</f>
      </c>
      <c r="AF909">
        <f>IF(IFERROR(VLOOKUP(U909,Store_Showcase!B2:H134,{6}, FALSE), TRUE)=TRUE, IF(IFERROR(VLOOKUP(U909,Store_SRP!B2:H103,{6}, FALSE), TRUE)=TRUE,VLOOKUP(U909,Store_VAM!B2:H271,{6}, FALSE),VLOOKUP(U909,Store_SRP!B2:H103,{6}, FALSE)), VLOOKUP(U909,Store_Showcase!B2:H134,{6}, FALSE))</f>
      </c>
      <c r="AG909">
        <f>VLOOKUP(D909,Sku_Consolidated!A2:R948,18,FALSE)</f>
      </c>
      <c r="AH909">
        <f>VLOOKUP(D909,Sku_Consolidated!A2:S948,19,FALSE)</f>
      </c>
      <c r="AI909">
        <f>VLOOKUP(D909,Sku_Consolidated!A2:T948,20,FALSE)</f>
      </c>
    </row>
    <row r="910" spans="1:35" x14ac:dyDescent="0.25">
      <c r="A910">
        <v>2024</v>
      </c>
      <c r="B910" t="s">
        <v>30</v>
      </c>
      <c r="C910" t="s">
        <v>31</v>
      </c>
      <c r="D910">
        <v>21825</v>
      </c>
      <c r="E910" t="s">
        <v>206</v>
      </c>
      <c r="F910" s="12" t="s">
        <v>59</v>
      </c>
      <c r="G910" s="12" t="s">
        <v>59</v>
      </c>
      <c r="H910" t="s">
        <v>10</v>
      </c>
      <c r="I910" s="13" t="s">
        <v>1759</v>
      </c>
      <c r="J910" s="13">
        <f>IF(H910="EA", I910, 0)</f>
      </c>
      <c r="K910" s="13">
        <f>IF(H910="KG", I910, I910 * VLOOKUP(D910,Sku_Consolidated!A2:U948,21,FALSE))</f>
      </c>
      <c r="L910" s="14" t="s">
        <v>36</v>
      </c>
      <c r="M910">
        <v>88</v>
      </c>
      <c r="N910" s="14" t="s">
        <v>1760</v>
      </c>
      <c r="O910" s="14" t="s">
        <v>1761</v>
      </c>
      <c r="P910" s="14" t="s">
        <v>36</v>
      </c>
      <c r="Q910" s="14" t="s">
        <v>1761</v>
      </c>
      <c r="R910">
        <f>IF(IFERROR(VLOOKUP(U910,Store_Showcase!B2:H134,7, FALSE), TRUE)=TRUE, IF(IFERROR(VLOOKUP(U910,Store_SRP!B2:H103,7, FALSE), TRUE)=TRUE,VLOOKUP(U910,Store_VAM!B2:H271,7, FALSE),VLOOKUP(U910,Store_SRP!B2:H103,7, FALSE)), VLOOKUP(U910,Store_Showcase!B2:H134,7, FALSE))</f>
      </c>
      <c r="S910">
        <f>IF(IFERROR(VLOOKUP(U910,Store_Showcase!B2:K134,10, FALSE), TRUE)=TRUE, IF(IFERROR(VLOOKUP(U910,Store_SRP!B2:K103,10, FALSE), TRUE)=TRUE,VLOOKUP(U910,Store_VAM!B2:K271,10, FALSE),VLOOKUP(U910,Store_SRP!B2:K103,10, FALSE)), VLOOKUP(U910,Store_Showcase!B2:K134,10, FALSE))</f>
      </c>
      <c r="T910">
        <f>IF(VLOOKUP(D910,Sku_Consolidated!A2:S948,19,FALSE)="SHOWCASE", VLOOKUP(U910,Store_Showcase!B2:L134,11, FALSE), IF(VLOOKUP(D910,Sku_Consolidated!A2:S948,19,FALSE)="VAM",VLOOKUP(U910,Store_VAM!B2:L271,11, FALSE),VLOOKUP(U910,Store_SRP!B2:L103,11, FALSE)))</f>
      </c>
      <c r="U910" s="14">
        <v>2007</v>
      </c>
      <c r="V910">
        <f>IF(VLOOKUP(D910,Sku_Consolidated!A2:S948,19,FALSE)="SHOWCASE", VLOOKUP(U910,Store_Showcase!B2:C134,2, FALSE), IF(VLOOKUP(D910,Sku_Consolidated!A2:S948,19,FALSE)="VAM",VLOOKUP(U910,Store_VAM!B2:C271,2, FALSE),VLOOKUP(U910,Store_SRP!B2:C103,2, FALSE)))</f>
      </c>
      <c r="W910">
        <f>VLOOKUP(D910,Sku_Consolidated!A2:G948, 7, FALSE)</f>
      </c>
      <c r="X910">
        <f>VLOOKUP(D910,Sku_Consolidated!A2:K948, 11, FALSE)</f>
      </c>
      <c r="Y910">
        <f>VLOOKUP(D910,Sku_Consolidated!A2:H948, 8, FALSE)</f>
      </c>
      <c r="Z910">
        <f>VLOOKUP(D910,Sku_Consolidated!A2:I948, 9, FALSE)</f>
      </c>
      <c r="AA910" t="s">
        <v>41</v>
      </c>
      <c r="AB910">
        <f>VLOOKUP(D910,Sku_Consolidated!A2:E948, {5}, FALSE)</f>
      </c>
      <c r="AC910">
        <f>IF(VLOOKUP(D910,Sku_Consolidated!A2:S948,19,FALSE)="SHOWCASE", VLOOKUP(U910,Store_Showcase!B2:N134,13, FALSE), IF(VLOOKUP(D910,Sku_Consolidated!A2:S948,19,FALSE)="VAM",VLOOKUP(U910,Store_VAM!B2:N271,13, FALSE),VLOOKUP(U910,Store_SRP!B2:N103,13, FALSE)))</f>
      </c>
      <c r="AD910">
        <f>IF(IFERROR(AC910,TRUE)=TRUE, "-","OK")</f>
      </c>
      <c r="AE910">
        <f>IF(IFERROR(VLOOKUP(U910,Store_Showcase!B2:H134,{5}, FALSE), TRUE)=TRUE, IF(IFERROR(VLOOKUP(U910,Store_SRP!B2:H103,{5}, FALSE), TRUE)=TRUE,VLOOKUP(U910,Store_VAM!B2:H271,{5}, FALSE),VLOOKUP(U910,Store_SRP!B2:H103,{5}, FALSE)), VLOOKUP(U910,Store_Showcase!B2:H134,{5}, FALSE))</f>
      </c>
      <c r="AF910">
        <f>IF(IFERROR(VLOOKUP(U910,Store_Showcase!B2:H134,{6}, FALSE), TRUE)=TRUE, IF(IFERROR(VLOOKUP(U910,Store_SRP!B2:H103,{6}, FALSE), TRUE)=TRUE,VLOOKUP(U910,Store_VAM!B2:H271,{6}, FALSE),VLOOKUP(U910,Store_SRP!B2:H103,{6}, FALSE)), VLOOKUP(U910,Store_Showcase!B2:H134,{6}, FALSE))</f>
      </c>
      <c r="AG910">
        <f>VLOOKUP(D910,Sku_Consolidated!A2:R948,18,FALSE)</f>
      </c>
      <c r="AH910">
        <f>VLOOKUP(D910,Sku_Consolidated!A2:S948,19,FALSE)</f>
      </c>
      <c r="AI910">
        <f>VLOOKUP(D910,Sku_Consolidated!A2:T948,20,FALSE)</f>
      </c>
    </row>
    <row r="911" spans="1:35" x14ac:dyDescent="0.25">
      <c r="A911">
        <v>2024</v>
      </c>
      <c r="B911" t="s">
        <v>30</v>
      </c>
      <c r="C911" t="s">
        <v>31</v>
      </c>
      <c r="D911">
        <v>21827</v>
      </c>
      <c r="E911" t="s">
        <v>210</v>
      </c>
      <c r="F911" s="12" t="s">
        <v>59</v>
      </c>
      <c r="G911" s="12" t="s">
        <v>59</v>
      </c>
      <c r="H911" t="s">
        <v>10</v>
      </c>
      <c r="I911" s="13" t="s">
        <v>406</v>
      </c>
      <c r="J911" s="13">
        <f>IF(H911="EA", I911, 0)</f>
      </c>
      <c r="K911" s="13">
        <f>IF(H911="KG", I911, I911 * VLOOKUP(D911,Sku_Consolidated!A2:U948,21,FALSE))</f>
      </c>
      <c r="L911" s="14" t="s">
        <v>36</v>
      </c>
      <c r="M911">
        <v>88</v>
      </c>
      <c r="N911" s="14" t="s">
        <v>1762</v>
      </c>
      <c r="O911" s="14" t="s">
        <v>1763</v>
      </c>
      <c r="P911" s="14" t="s">
        <v>1764</v>
      </c>
      <c r="Q911" s="14" t="s">
        <v>1765</v>
      </c>
      <c r="R911">
        <f>IF(IFERROR(VLOOKUP(U911,Store_Showcase!B2:H134,7, FALSE), TRUE)=TRUE, IF(IFERROR(VLOOKUP(U911,Store_SRP!B2:H103,7, FALSE), TRUE)=TRUE,VLOOKUP(U911,Store_VAM!B2:H271,7, FALSE),VLOOKUP(U911,Store_SRP!B2:H103,7, FALSE)), VLOOKUP(U911,Store_Showcase!B2:H134,7, FALSE))</f>
      </c>
      <c r="S911">
        <f>IF(IFERROR(VLOOKUP(U911,Store_Showcase!B2:K134,10, FALSE), TRUE)=TRUE, IF(IFERROR(VLOOKUP(U911,Store_SRP!B2:K103,10, FALSE), TRUE)=TRUE,VLOOKUP(U911,Store_VAM!B2:K271,10, FALSE),VLOOKUP(U911,Store_SRP!B2:K103,10, FALSE)), VLOOKUP(U911,Store_Showcase!B2:K134,10, FALSE))</f>
      </c>
      <c r="T911">
        <f>IF(VLOOKUP(D911,Sku_Consolidated!A2:S948,19,FALSE)="SHOWCASE", VLOOKUP(U911,Store_Showcase!B2:L134,11, FALSE), IF(VLOOKUP(D911,Sku_Consolidated!A2:S948,19,FALSE)="VAM",VLOOKUP(U911,Store_VAM!B2:L271,11, FALSE),VLOOKUP(U911,Store_SRP!B2:L103,11, FALSE)))</f>
      </c>
      <c r="U911" s="14">
        <v>2007</v>
      </c>
      <c r="V911">
        <f>IF(VLOOKUP(D911,Sku_Consolidated!A2:S948,19,FALSE)="SHOWCASE", VLOOKUP(U911,Store_Showcase!B2:C134,2, FALSE), IF(VLOOKUP(D911,Sku_Consolidated!A2:S948,19,FALSE)="VAM",VLOOKUP(U911,Store_VAM!B2:C271,2, FALSE),VLOOKUP(U911,Store_SRP!B2:C103,2, FALSE)))</f>
      </c>
      <c r="W911">
        <f>VLOOKUP(D911,Sku_Consolidated!A2:G948, 7, FALSE)</f>
      </c>
      <c r="X911">
        <f>VLOOKUP(D911,Sku_Consolidated!A2:K948, 11, FALSE)</f>
      </c>
      <c r="Y911">
        <f>VLOOKUP(D911,Sku_Consolidated!A2:H948, 8, FALSE)</f>
      </c>
      <c r="Z911">
        <f>VLOOKUP(D911,Sku_Consolidated!A2:I948, 9, FALSE)</f>
      </c>
      <c r="AA911" t="s">
        <v>41</v>
      </c>
      <c r="AB911">
        <f>VLOOKUP(D911,Sku_Consolidated!A2:E948, {5}, FALSE)</f>
      </c>
      <c r="AC911">
        <f>IF(VLOOKUP(D911,Sku_Consolidated!A2:S948,19,FALSE)="SHOWCASE", VLOOKUP(U911,Store_Showcase!B2:N134,13, FALSE), IF(VLOOKUP(D911,Sku_Consolidated!A2:S948,19,FALSE)="VAM",VLOOKUP(U911,Store_VAM!B2:N271,13, FALSE),VLOOKUP(U911,Store_SRP!B2:N103,13, FALSE)))</f>
      </c>
      <c r="AD911">
        <f>IF(IFERROR(AC911,TRUE)=TRUE, "-","OK")</f>
      </c>
      <c r="AE911">
        <f>IF(IFERROR(VLOOKUP(U911,Store_Showcase!B2:H134,{5}, FALSE), TRUE)=TRUE, IF(IFERROR(VLOOKUP(U911,Store_SRP!B2:H103,{5}, FALSE), TRUE)=TRUE,VLOOKUP(U911,Store_VAM!B2:H271,{5}, FALSE),VLOOKUP(U911,Store_SRP!B2:H103,{5}, FALSE)), VLOOKUP(U911,Store_Showcase!B2:H134,{5}, FALSE))</f>
      </c>
      <c r="AF911">
        <f>IF(IFERROR(VLOOKUP(U911,Store_Showcase!B2:H134,{6}, FALSE), TRUE)=TRUE, IF(IFERROR(VLOOKUP(U911,Store_SRP!B2:H103,{6}, FALSE), TRUE)=TRUE,VLOOKUP(U911,Store_VAM!B2:H271,{6}, FALSE),VLOOKUP(U911,Store_SRP!B2:H103,{6}, FALSE)), VLOOKUP(U911,Store_Showcase!B2:H134,{6}, FALSE))</f>
      </c>
      <c r="AG911">
        <f>VLOOKUP(D911,Sku_Consolidated!A2:R948,18,FALSE)</f>
      </c>
      <c r="AH911">
        <f>VLOOKUP(D911,Sku_Consolidated!A2:S948,19,FALSE)</f>
      </c>
      <c r="AI911">
        <f>VLOOKUP(D911,Sku_Consolidated!A2:T948,20,FALSE)</f>
      </c>
    </row>
    <row r="912" spans="1:35" x14ac:dyDescent="0.25">
      <c r="A912">
        <v>2024</v>
      </c>
      <c r="B912" t="s">
        <v>30</v>
      </c>
      <c r="C912" t="s">
        <v>31</v>
      </c>
      <c r="D912">
        <v>21832</v>
      </c>
      <c r="E912" t="s">
        <v>264</v>
      </c>
      <c r="F912" s="12" t="s">
        <v>59</v>
      </c>
      <c r="G912" s="12" t="s">
        <v>59</v>
      </c>
      <c r="H912" t="s">
        <v>10</v>
      </c>
      <c r="I912" s="13" t="s">
        <v>1766</v>
      </c>
      <c r="J912" s="13">
        <f>IF(H912="EA", I912, 0)</f>
      </c>
      <c r="K912" s="13">
        <f>IF(H912="KG", I912, I912 * VLOOKUP(D912,Sku_Consolidated!A2:U948,21,FALSE))</f>
      </c>
      <c r="L912" s="14" t="s">
        <v>36</v>
      </c>
      <c r="M912">
        <v>88</v>
      </c>
      <c r="N912" s="14" t="s">
        <v>1767</v>
      </c>
      <c r="O912" s="14" t="s">
        <v>1768</v>
      </c>
      <c r="P912" s="14" t="s">
        <v>36</v>
      </c>
      <c r="Q912" s="14" t="s">
        <v>1768</v>
      </c>
      <c r="R912">
        <f>IF(IFERROR(VLOOKUP(U912,Store_Showcase!B2:H134,7, FALSE), TRUE)=TRUE, IF(IFERROR(VLOOKUP(U912,Store_SRP!B2:H103,7, FALSE), TRUE)=TRUE,VLOOKUP(U912,Store_VAM!B2:H271,7, FALSE),VLOOKUP(U912,Store_SRP!B2:H103,7, FALSE)), VLOOKUP(U912,Store_Showcase!B2:H134,7, FALSE))</f>
      </c>
      <c r="S912">
        <f>IF(IFERROR(VLOOKUP(U912,Store_Showcase!B2:K134,10, FALSE), TRUE)=TRUE, IF(IFERROR(VLOOKUP(U912,Store_SRP!B2:K103,10, FALSE), TRUE)=TRUE,VLOOKUP(U912,Store_VAM!B2:K271,10, FALSE),VLOOKUP(U912,Store_SRP!B2:K103,10, FALSE)), VLOOKUP(U912,Store_Showcase!B2:K134,10, FALSE))</f>
      </c>
      <c r="T912">
        <f>IF(VLOOKUP(D912,Sku_Consolidated!A2:S948,19,FALSE)="SHOWCASE", VLOOKUP(U912,Store_Showcase!B2:L134,11, FALSE), IF(VLOOKUP(D912,Sku_Consolidated!A2:S948,19,FALSE)="VAM",VLOOKUP(U912,Store_VAM!B2:L271,11, FALSE),VLOOKUP(U912,Store_SRP!B2:L103,11, FALSE)))</f>
      </c>
      <c r="U912" s="14">
        <v>2007</v>
      </c>
      <c r="V912">
        <f>IF(VLOOKUP(D912,Sku_Consolidated!A2:S948,19,FALSE)="SHOWCASE", VLOOKUP(U912,Store_Showcase!B2:C134,2, FALSE), IF(VLOOKUP(D912,Sku_Consolidated!A2:S948,19,FALSE)="VAM",VLOOKUP(U912,Store_VAM!B2:C271,2, FALSE),VLOOKUP(U912,Store_SRP!B2:C103,2, FALSE)))</f>
      </c>
      <c r="W912">
        <f>VLOOKUP(D912,Sku_Consolidated!A2:G948, 7, FALSE)</f>
      </c>
      <c r="X912">
        <f>VLOOKUP(D912,Sku_Consolidated!A2:K948, 11, FALSE)</f>
      </c>
      <c r="Y912">
        <f>VLOOKUP(D912,Sku_Consolidated!A2:H948, 8, FALSE)</f>
      </c>
      <c r="Z912">
        <f>VLOOKUP(D912,Sku_Consolidated!A2:I948, 9, FALSE)</f>
      </c>
      <c r="AA912" t="s">
        <v>41</v>
      </c>
      <c r="AB912">
        <f>VLOOKUP(D912,Sku_Consolidated!A2:E948, {5}, FALSE)</f>
      </c>
      <c r="AC912">
        <f>IF(VLOOKUP(D912,Sku_Consolidated!A2:S948,19,FALSE)="SHOWCASE", VLOOKUP(U912,Store_Showcase!B2:N134,13, FALSE), IF(VLOOKUP(D912,Sku_Consolidated!A2:S948,19,FALSE)="VAM",VLOOKUP(U912,Store_VAM!B2:N271,13, FALSE),VLOOKUP(U912,Store_SRP!B2:N103,13, FALSE)))</f>
      </c>
      <c r="AD912">
        <f>IF(IFERROR(AC912,TRUE)=TRUE, "-","OK")</f>
      </c>
      <c r="AE912">
        <f>IF(IFERROR(VLOOKUP(U912,Store_Showcase!B2:H134,{5}, FALSE), TRUE)=TRUE, IF(IFERROR(VLOOKUP(U912,Store_SRP!B2:H103,{5}, FALSE), TRUE)=TRUE,VLOOKUP(U912,Store_VAM!B2:H271,{5}, FALSE),VLOOKUP(U912,Store_SRP!B2:H103,{5}, FALSE)), VLOOKUP(U912,Store_Showcase!B2:H134,{5}, FALSE))</f>
      </c>
      <c r="AF912">
        <f>IF(IFERROR(VLOOKUP(U912,Store_Showcase!B2:H134,{6}, FALSE), TRUE)=TRUE, IF(IFERROR(VLOOKUP(U912,Store_SRP!B2:H103,{6}, FALSE), TRUE)=TRUE,VLOOKUP(U912,Store_VAM!B2:H271,{6}, FALSE),VLOOKUP(U912,Store_SRP!B2:H103,{6}, FALSE)), VLOOKUP(U912,Store_Showcase!B2:H134,{6}, FALSE))</f>
      </c>
      <c r="AG912">
        <f>VLOOKUP(D912,Sku_Consolidated!A2:R948,18,FALSE)</f>
      </c>
      <c r="AH912">
        <f>VLOOKUP(D912,Sku_Consolidated!A2:S948,19,FALSE)</f>
      </c>
      <c r="AI912">
        <f>VLOOKUP(D912,Sku_Consolidated!A2:T948,20,FALSE)</f>
      </c>
    </row>
    <row r="913" spans="1:35" x14ac:dyDescent="0.25">
      <c r="A913">
        <v>2024</v>
      </c>
      <c r="B913" t="s">
        <v>30</v>
      </c>
      <c r="C913" t="s">
        <v>31</v>
      </c>
      <c r="D913">
        <v>21834</v>
      </c>
      <c r="E913" t="s">
        <v>216</v>
      </c>
      <c r="F913" s="12" t="s">
        <v>59</v>
      </c>
      <c r="G913" s="12" t="s">
        <v>59</v>
      </c>
      <c r="H913" t="s">
        <v>10</v>
      </c>
      <c r="I913" s="13" t="s">
        <v>1769</v>
      </c>
      <c r="J913" s="13">
        <f>IF(H913="EA", I913, 0)</f>
      </c>
      <c r="K913" s="13">
        <f>IF(H913="KG", I913, I913 * VLOOKUP(D913,Sku_Consolidated!A2:U948,21,FALSE))</f>
      </c>
      <c r="L913" s="14" t="s">
        <v>36</v>
      </c>
      <c r="M913">
        <v>88</v>
      </c>
      <c r="N913" s="14" t="s">
        <v>1770</v>
      </c>
      <c r="O913" s="14" t="s">
        <v>1771</v>
      </c>
      <c r="P913" s="14" t="s">
        <v>36</v>
      </c>
      <c r="Q913" s="14" t="s">
        <v>1771</v>
      </c>
      <c r="R913">
        <f>IF(IFERROR(VLOOKUP(U913,Store_Showcase!B2:H134,7, FALSE), TRUE)=TRUE, IF(IFERROR(VLOOKUP(U913,Store_SRP!B2:H103,7, FALSE), TRUE)=TRUE,VLOOKUP(U913,Store_VAM!B2:H271,7, FALSE),VLOOKUP(U913,Store_SRP!B2:H103,7, FALSE)), VLOOKUP(U913,Store_Showcase!B2:H134,7, FALSE))</f>
      </c>
      <c r="S913">
        <f>IF(IFERROR(VLOOKUP(U913,Store_Showcase!B2:K134,10, FALSE), TRUE)=TRUE, IF(IFERROR(VLOOKUP(U913,Store_SRP!B2:K103,10, FALSE), TRUE)=TRUE,VLOOKUP(U913,Store_VAM!B2:K271,10, FALSE),VLOOKUP(U913,Store_SRP!B2:K103,10, FALSE)), VLOOKUP(U913,Store_Showcase!B2:K134,10, FALSE))</f>
      </c>
      <c r="T913">
        <f>IF(VLOOKUP(D913,Sku_Consolidated!A2:S948,19,FALSE)="SHOWCASE", VLOOKUP(U913,Store_Showcase!B2:L134,11, FALSE), IF(VLOOKUP(D913,Sku_Consolidated!A2:S948,19,FALSE)="VAM",VLOOKUP(U913,Store_VAM!B2:L271,11, FALSE),VLOOKUP(U913,Store_SRP!B2:L103,11, FALSE)))</f>
      </c>
      <c r="U913" s="14">
        <v>2007</v>
      </c>
      <c r="V913">
        <f>IF(VLOOKUP(D913,Sku_Consolidated!A2:S948,19,FALSE)="SHOWCASE", VLOOKUP(U913,Store_Showcase!B2:C134,2, FALSE), IF(VLOOKUP(D913,Sku_Consolidated!A2:S948,19,FALSE)="VAM",VLOOKUP(U913,Store_VAM!B2:C271,2, FALSE),VLOOKUP(U913,Store_SRP!B2:C103,2, FALSE)))</f>
      </c>
      <c r="W913">
        <f>VLOOKUP(D913,Sku_Consolidated!A2:G948, 7, FALSE)</f>
      </c>
      <c r="X913">
        <f>VLOOKUP(D913,Sku_Consolidated!A2:K948, 11, FALSE)</f>
      </c>
      <c r="Y913">
        <f>VLOOKUP(D913,Sku_Consolidated!A2:H948, 8, FALSE)</f>
      </c>
      <c r="Z913">
        <f>VLOOKUP(D913,Sku_Consolidated!A2:I948, 9, FALSE)</f>
      </c>
      <c r="AA913" t="s">
        <v>41</v>
      </c>
      <c r="AB913">
        <f>VLOOKUP(D913,Sku_Consolidated!A2:E948, {5}, FALSE)</f>
      </c>
      <c r="AC913">
        <f>IF(VLOOKUP(D913,Sku_Consolidated!A2:S948,19,FALSE)="SHOWCASE", VLOOKUP(U913,Store_Showcase!B2:N134,13, FALSE), IF(VLOOKUP(D913,Sku_Consolidated!A2:S948,19,FALSE)="VAM",VLOOKUP(U913,Store_VAM!B2:N271,13, FALSE),VLOOKUP(U913,Store_SRP!B2:N103,13, FALSE)))</f>
      </c>
      <c r="AD913">
        <f>IF(IFERROR(AC913,TRUE)=TRUE, "-","OK")</f>
      </c>
      <c r="AE913">
        <f>IF(IFERROR(VLOOKUP(U913,Store_Showcase!B2:H134,{5}, FALSE), TRUE)=TRUE, IF(IFERROR(VLOOKUP(U913,Store_SRP!B2:H103,{5}, FALSE), TRUE)=TRUE,VLOOKUP(U913,Store_VAM!B2:H271,{5}, FALSE),VLOOKUP(U913,Store_SRP!B2:H103,{5}, FALSE)), VLOOKUP(U913,Store_Showcase!B2:H134,{5}, FALSE))</f>
      </c>
      <c r="AF913">
        <f>IF(IFERROR(VLOOKUP(U913,Store_Showcase!B2:H134,{6}, FALSE), TRUE)=TRUE, IF(IFERROR(VLOOKUP(U913,Store_SRP!B2:H103,{6}, FALSE), TRUE)=TRUE,VLOOKUP(U913,Store_VAM!B2:H271,{6}, FALSE),VLOOKUP(U913,Store_SRP!B2:H103,{6}, FALSE)), VLOOKUP(U913,Store_Showcase!B2:H134,{6}, FALSE))</f>
      </c>
      <c r="AG913">
        <f>VLOOKUP(D913,Sku_Consolidated!A2:R948,18,FALSE)</f>
      </c>
      <c r="AH913">
        <f>VLOOKUP(D913,Sku_Consolidated!A2:S948,19,FALSE)</f>
      </c>
      <c r="AI913">
        <f>VLOOKUP(D913,Sku_Consolidated!A2:T948,20,FALSE)</f>
      </c>
    </row>
    <row r="914" spans="1:35" x14ac:dyDescent="0.25">
      <c r="A914">
        <v>2024</v>
      </c>
      <c r="B914" t="s">
        <v>30</v>
      </c>
      <c r="C914" t="s">
        <v>31</v>
      </c>
      <c r="D914">
        <v>21837</v>
      </c>
      <c r="E914" t="s">
        <v>271</v>
      </c>
      <c r="F914" s="12" t="s">
        <v>59</v>
      </c>
      <c r="G914" s="12" t="s">
        <v>59</v>
      </c>
      <c r="H914" t="s">
        <v>10</v>
      </c>
      <c r="I914" s="13" t="s">
        <v>1772</v>
      </c>
      <c r="J914" s="13">
        <f>IF(H914="EA", I914, 0)</f>
      </c>
      <c r="K914" s="13">
        <f>IF(H914="KG", I914, I914 * VLOOKUP(D914,Sku_Consolidated!A2:U948,21,FALSE))</f>
      </c>
      <c r="L914" s="14" t="s">
        <v>36</v>
      </c>
      <c r="M914">
        <v>88</v>
      </c>
      <c r="N914" s="14" t="s">
        <v>1773</v>
      </c>
      <c r="O914" s="14" t="s">
        <v>1774</v>
      </c>
      <c r="P914" s="14" t="s">
        <v>36</v>
      </c>
      <c r="Q914" s="14" t="s">
        <v>1774</v>
      </c>
      <c r="R914">
        <f>IF(IFERROR(VLOOKUP(U914,Store_Showcase!B2:H134,7, FALSE), TRUE)=TRUE, IF(IFERROR(VLOOKUP(U914,Store_SRP!B2:H103,7, FALSE), TRUE)=TRUE,VLOOKUP(U914,Store_VAM!B2:H271,7, FALSE),VLOOKUP(U914,Store_SRP!B2:H103,7, FALSE)), VLOOKUP(U914,Store_Showcase!B2:H134,7, FALSE))</f>
      </c>
      <c r="S914">
        <f>IF(IFERROR(VLOOKUP(U914,Store_Showcase!B2:K134,10, FALSE), TRUE)=TRUE, IF(IFERROR(VLOOKUP(U914,Store_SRP!B2:K103,10, FALSE), TRUE)=TRUE,VLOOKUP(U914,Store_VAM!B2:K271,10, FALSE),VLOOKUP(U914,Store_SRP!B2:K103,10, FALSE)), VLOOKUP(U914,Store_Showcase!B2:K134,10, FALSE))</f>
      </c>
      <c r="T914">
        <f>IF(VLOOKUP(D914,Sku_Consolidated!A2:S948,19,FALSE)="SHOWCASE", VLOOKUP(U914,Store_Showcase!B2:L134,11, FALSE), IF(VLOOKUP(D914,Sku_Consolidated!A2:S948,19,FALSE)="VAM",VLOOKUP(U914,Store_VAM!B2:L271,11, FALSE),VLOOKUP(U914,Store_SRP!B2:L103,11, FALSE)))</f>
      </c>
      <c r="U914" s="14">
        <v>2007</v>
      </c>
      <c r="V914">
        <f>IF(VLOOKUP(D914,Sku_Consolidated!A2:S948,19,FALSE)="SHOWCASE", VLOOKUP(U914,Store_Showcase!B2:C134,2, FALSE), IF(VLOOKUP(D914,Sku_Consolidated!A2:S948,19,FALSE)="VAM",VLOOKUP(U914,Store_VAM!B2:C271,2, FALSE),VLOOKUP(U914,Store_SRP!B2:C103,2, FALSE)))</f>
      </c>
      <c r="W914">
        <f>VLOOKUP(D914,Sku_Consolidated!A2:G948, 7, FALSE)</f>
      </c>
      <c r="X914">
        <f>VLOOKUP(D914,Sku_Consolidated!A2:K948, 11, FALSE)</f>
      </c>
      <c r="Y914">
        <f>VLOOKUP(D914,Sku_Consolidated!A2:H948, 8, FALSE)</f>
      </c>
      <c r="Z914">
        <f>VLOOKUP(D914,Sku_Consolidated!A2:I948, 9, FALSE)</f>
      </c>
      <c r="AA914" t="s">
        <v>41</v>
      </c>
      <c r="AB914">
        <f>VLOOKUP(D914,Sku_Consolidated!A2:E948, {5}, FALSE)</f>
      </c>
      <c r="AC914">
        <f>IF(VLOOKUP(D914,Sku_Consolidated!A2:S948,19,FALSE)="SHOWCASE", VLOOKUP(U914,Store_Showcase!B2:N134,13, FALSE), IF(VLOOKUP(D914,Sku_Consolidated!A2:S948,19,FALSE)="VAM",VLOOKUP(U914,Store_VAM!B2:N271,13, FALSE),VLOOKUP(U914,Store_SRP!B2:N103,13, FALSE)))</f>
      </c>
      <c r="AD914">
        <f>IF(IFERROR(AC914,TRUE)=TRUE, "-","OK")</f>
      </c>
      <c r="AE914">
        <f>IF(IFERROR(VLOOKUP(U914,Store_Showcase!B2:H134,{5}, FALSE), TRUE)=TRUE, IF(IFERROR(VLOOKUP(U914,Store_SRP!B2:H103,{5}, FALSE), TRUE)=TRUE,VLOOKUP(U914,Store_VAM!B2:H271,{5}, FALSE),VLOOKUP(U914,Store_SRP!B2:H103,{5}, FALSE)), VLOOKUP(U914,Store_Showcase!B2:H134,{5}, FALSE))</f>
      </c>
      <c r="AF914">
        <f>IF(IFERROR(VLOOKUP(U914,Store_Showcase!B2:H134,{6}, FALSE), TRUE)=TRUE, IF(IFERROR(VLOOKUP(U914,Store_SRP!B2:H103,{6}, FALSE), TRUE)=TRUE,VLOOKUP(U914,Store_VAM!B2:H271,{6}, FALSE),VLOOKUP(U914,Store_SRP!B2:H103,{6}, FALSE)), VLOOKUP(U914,Store_Showcase!B2:H134,{6}, FALSE))</f>
      </c>
      <c r="AG914">
        <f>VLOOKUP(D914,Sku_Consolidated!A2:R948,18,FALSE)</f>
      </c>
      <c r="AH914">
        <f>VLOOKUP(D914,Sku_Consolidated!A2:S948,19,FALSE)</f>
      </c>
      <c r="AI914">
        <f>VLOOKUP(D914,Sku_Consolidated!A2:T948,20,FALSE)</f>
      </c>
    </row>
    <row r="915" spans="1:35" x14ac:dyDescent="0.25">
      <c r="A915">
        <v>2024</v>
      </c>
      <c r="B915" t="s">
        <v>30</v>
      </c>
      <c r="C915" t="s">
        <v>31</v>
      </c>
      <c r="D915">
        <v>21838</v>
      </c>
      <c r="E915" t="s">
        <v>275</v>
      </c>
      <c r="F915" s="12" t="s">
        <v>59</v>
      </c>
      <c r="G915" s="12" t="s">
        <v>59</v>
      </c>
      <c r="H915" t="s">
        <v>10</v>
      </c>
      <c r="I915" s="13" t="s">
        <v>762</v>
      </c>
      <c r="J915" s="13">
        <f>IF(H915="EA", I915, 0)</f>
      </c>
      <c r="K915" s="13">
        <f>IF(H915="KG", I915, I915 * VLOOKUP(D915,Sku_Consolidated!A2:U948,21,FALSE))</f>
      </c>
      <c r="L915" s="14" t="s">
        <v>36</v>
      </c>
      <c r="M915">
        <v>88</v>
      </c>
      <c r="N915" s="14" t="s">
        <v>1775</v>
      </c>
      <c r="O915" s="14" t="s">
        <v>1776</v>
      </c>
      <c r="P915" s="14" t="s">
        <v>36</v>
      </c>
      <c r="Q915" s="14" t="s">
        <v>1776</v>
      </c>
      <c r="R915">
        <f>IF(IFERROR(VLOOKUP(U915,Store_Showcase!B2:H134,7, FALSE), TRUE)=TRUE, IF(IFERROR(VLOOKUP(U915,Store_SRP!B2:H103,7, FALSE), TRUE)=TRUE,VLOOKUP(U915,Store_VAM!B2:H271,7, FALSE),VLOOKUP(U915,Store_SRP!B2:H103,7, FALSE)), VLOOKUP(U915,Store_Showcase!B2:H134,7, FALSE))</f>
      </c>
      <c r="S915">
        <f>IF(IFERROR(VLOOKUP(U915,Store_Showcase!B2:K134,10, FALSE), TRUE)=TRUE, IF(IFERROR(VLOOKUP(U915,Store_SRP!B2:K103,10, FALSE), TRUE)=TRUE,VLOOKUP(U915,Store_VAM!B2:K271,10, FALSE),VLOOKUP(U915,Store_SRP!B2:K103,10, FALSE)), VLOOKUP(U915,Store_Showcase!B2:K134,10, FALSE))</f>
      </c>
      <c r="T915">
        <f>IF(VLOOKUP(D915,Sku_Consolidated!A2:S948,19,FALSE)="SHOWCASE", VLOOKUP(U915,Store_Showcase!B2:L134,11, FALSE), IF(VLOOKUP(D915,Sku_Consolidated!A2:S948,19,FALSE)="VAM",VLOOKUP(U915,Store_VAM!B2:L271,11, FALSE),VLOOKUP(U915,Store_SRP!B2:L103,11, FALSE)))</f>
      </c>
      <c r="U915" s="14">
        <v>2007</v>
      </c>
      <c r="V915">
        <f>IF(VLOOKUP(D915,Sku_Consolidated!A2:S948,19,FALSE)="SHOWCASE", VLOOKUP(U915,Store_Showcase!B2:C134,2, FALSE), IF(VLOOKUP(D915,Sku_Consolidated!A2:S948,19,FALSE)="VAM",VLOOKUP(U915,Store_VAM!B2:C271,2, FALSE),VLOOKUP(U915,Store_SRP!B2:C103,2, FALSE)))</f>
      </c>
      <c r="W915">
        <f>VLOOKUP(D915,Sku_Consolidated!A2:G948, 7, FALSE)</f>
      </c>
      <c r="X915">
        <f>VLOOKUP(D915,Sku_Consolidated!A2:K948, 11, FALSE)</f>
      </c>
      <c r="Y915">
        <f>VLOOKUP(D915,Sku_Consolidated!A2:H948, 8, FALSE)</f>
      </c>
      <c r="Z915">
        <f>VLOOKUP(D915,Sku_Consolidated!A2:I948, 9, FALSE)</f>
      </c>
      <c r="AA915" t="s">
        <v>41</v>
      </c>
      <c r="AB915">
        <f>VLOOKUP(D915,Sku_Consolidated!A2:E948, {5}, FALSE)</f>
      </c>
      <c r="AC915">
        <f>IF(VLOOKUP(D915,Sku_Consolidated!A2:S948,19,FALSE)="SHOWCASE", VLOOKUP(U915,Store_Showcase!B2:N134,13, FALSE), IF(VLOOKUP(D915,Sku_Consolidated!A2:S948,19,FALSE)="VAM",VLOOKUP(U915,Store_VAM!B2:N271,13, FALSE),VLOOKUP(U915,Store_SRP!B2:N103,13, FALSE)))</f>
      </c>
      <c r="AD915">
        <f>IF(IFERROR(AC915,TRUE)=TRUE, "-","OK")</f>
      </c>
      <c r="AE915">
        <f>IF(IFERROR(VLOOKUP(U915,Store_Showcase!B2:H134,{5}, FALSE), TRUE)=TRUE, IF(IFERROR(VLOOKUP(U915,Store_SRP!B2:H103,{5}, FALSE), TRUE)=TRUE,VLOOKUP(U915,Store_VAM!B2:H271,{5}, FALSE),VLOOKUP(U915,Store_SRP!B2:H103,{5}, FALSE)), VLOOKUP(U915,Store_Showcase!B2:H134,{5}, FALSE))</f>
      </c>
      <c r="AF915">
        <f>IF(IFERROR(VLOOKUP(U915,Store_Showcase!B2:H134,{6}, FALSE), TRUE)=TRUE, IF(IFERROR(VLOOKUP(U915,Store_SRP!B2:H103,{6}, FALSE), TRUE)=TRUE,VLOOKUP(U915,Store_VAM!B2:H271,{6}, FALSE),VLOOKUP(U915,Store_SRP!B2:H103,{6}, FALSE)), VLOOKUP(U915,Store_Showcase!B2:H134,{6}, FALSE))</f>
      </c>
      <c r="AG915">
        <f>VLOOKUP(D915,Sku_Consolidated!A2:R948,18,FALSE)</f>
      </c>
      <c r="AH915">
        <f>VLOOKUP(D915,Sku_Consolidated!A2:S948,19,FALSE)</f>
      </c>
      <c r="AI915">
        <f>VLOOKUP(D915,Sku_Consolidated!A2:T948,20,FALSE)</f>
      </c>
    </row>
    <row r="916" spans="1:35" x14ac:dyDescent="0.25">
      <c r="A916">
        <v>2024</v>
      </c>
      <c r="B916" t="s">
        <v>30</v>
      </c>
      <c r="C916" t="s">
        <v>31</v>
      </c>
      <c r="D916">
        <v>21839</v>
      </c>
      <c r="E916" t="s">
        <v>220</v>
      </c>
      <c r="F916" s="12" t="s">
        <v>59</v>
      </c>
      <c r="G916" s="12" t="s">
        <v>59</v>
      </c>
      <c r="H916" t="s">
        <v>10</v>
      </c>
      <c r="I916" s="13" t="s">
        <v>322</v>
      </c>
      <c r="J916" s="13">
        <f>IF(H916="EA", I916, 0)</f>
      </c>
      <c r="K916" s="13">
        <f>IF(H916="KG", I916, I916 * VLOOKUP(D916,Sku_Consolidated!A2:U948,21,FALSE))</f>
      </c>
      <c r="L916" s="14" t="s">
        <v>36</v>
      </c>
      <c r="M916">
        <v>88</v>
      </c>
      <c r="N916" s="14" t="s">
        <v>1777</v>
      </c>
      <c r="O916" s="14" t="s">
        <v>1778</v>
      </c>
      <c r="P916" s="14" t="s">
        <v>36</v>
      </c>
      <c r="Q916" s="14" t="s">
        <v>1778</v>
      </c>
      <c r="R916">
        <f>IF(IFERROR(VLOOKUP(U916,Store_Showcase!B2:H134,7, FALSE), TRUE)=TRUE, IF(IFERROR(VLOOKUP(U916,Store_SRP!B2:H103,7, FALSE), TRUE)=TRUE,VLOOKUP(U916,Store_VAM!B2:H271,7, FALSE),VLOOKUP(U916,Store_SRP!B2:H103,7, FALSE)), VLOOKUP(U916,Store_Showcase!B2:H134,7, FALSE))</f>
      </c>
      <c r="S916">
        <f>IF(IFERROR(VLOOKUP(U916,Store_Showcase!B2:K134,10, FALSE), TRUE)=TRUE, IF(IFERROR(VLOOKUP(U916,Store_SRP!B2:K103,10, FALSE), TRUE)=TRUE,VLOOKUP(U916,Store_VAM!B2:K271,10, FALSE),VLOOKUP(U916,Store_SRP!B2:K103,10, FALSE)), VLOOKUP(U916,Store_Showcase!B2:K134,10, FALSE))</f>
      </c>
      <c r="T916">
        <f>IF(VLOOKUP(D916,Sku_Consolidated!A2:S948,19,FALSE)="SHOWCASE", VLOOKUP(U916,Store_Showcase!B2:L134,11, FALSE), IF(VLOOKUP(D916,Sku_Consolidated!A2:S948,19,FALSE)="VAM",VLOOKUP(U916,Store_VAM!B2:L271,11, FALSE),VLOOKUP(U916,Store_SRP!B2:L103,11, FALSE)))</f>
      </c>
      <c r="U916" s="14">
        <v>2007</v>
      </c>
      <c r="V916">
        <f>IF(VLOOKUP(D916,Sku_Consolidated!A2:S948,19,FALSE)="SHOWCASE", VLOOKUP(U916,Store_Showcase!B2:C134,2, FALSE), IF(VLOOKUP(D916,Sku_Consolidated!A2:S948,19,FALSE)="VAM",VLOOKUP(U916,Store_VAM!B2:C271,2, FALSE),VLOOKUP(U916,Store_SRP!B2:C103,2, FALSE)))</f>
      </c>
      <c r="W916">
        <f>VLOOKUP(D916,Sku_Consolidated!A2:G948, 7, FALSE)</f>
      </c>
      <c r="X916">
        <f>VLOOKUP(D916,Sku_Consolidated!A2:K948, 11, FALSE)</f>
      </c>
      <c r="Y916">
        <f>VLOOKUP(D916,Sku_Consolidated!A2:H948, 8, FALSE)</f>
      </c>
      <c r="Z916">
        <f>VLOOKUP(D916,Sku_Consolidated!A2:I948, 9, FALSE)</f>
      </c>
      <c r="AA916" t="s">
        <v>41</v>
      </c>
      <c r="AB916">
        <f>VLOOKUP(D916,Sku_Consolidated!A2:E948, {5}, FALSE)</f>
      </c>
      <c r="AC916">
        <f>IF(VLOOKUP(D916,Sku_Consolidated!A2:S948,19,FALSE)="SHOWCASE", VLOOKUP(U916,Store_Showcase!B2:N134,13, FALSE), IF(VLOOKUP(D916,Sku_Consolidated!A2:S948,19,FALSE)="VAM",VLOOKUP(U916,Store_VAM!B2:N271,13, FALSE),VLOOKUP(U916,Store_SRP!B2:N103,13, FALSE)))</f>
      </c>
      <c r="AD916">
        <f>IF(IFERROR(AC916,TRUE)=TRUE, "-","OK")</f>
      </c>
      <c r="AE916">
        <f>IF(IFERROR(VLOOKUP(U916,Store_Showcase!B2:H134,{5}, FALSE), TRUE)=TRUE, IF(IFERROR(VLOOKUP(U916,Store_SRP!B2:H103,{5}, FALSE), TRUE)=TRUE,VLOOKUP(U916,Store_VAM!B2:H271,{5}, FALSE),VLOOKUP(U916,Store_SRP!B2:H103,{5}, FALSE)), VLOOKUP(U916,Store_Showcase!B2:H134,{5}, FALSE))</f>
      </c>
      <c r="AF916">
        <f>IF(IFERROR(VLOOKUP(U916,Store_Showcase!B2:H134,{6}, FALSE), TRUE)=TRUE, IF(IFERROR(VLOOKUP(U916,Store_SRP!B2:H103,{6}, FALSE), TRUE)=TRUE,VLOOKUP(U916,Store_VAM!B2:H271,{6}, FALSE),VLOOKUP(U916,Store_SRP!B2:H103,{6}, FALSE)), VLOOKUP(U916,Store_Showcase!B2:H134,{6}, FALSE))</f>
      </c>
      <c r="AG916">
        <f>VLOOKUP(D916,Sku_Consolidated!A2:R948,18,FALSE)</f>
      </c>
      <c r="AH916">
        <f>VLOOKUP(D916,Sku_Consolidated!A2:S948,19,FALSE)</f>
      </c>
      <c r="AI916">
        <f>VLOOKUP(D916,Sku_Consolidated!A2:T948,20,FALSE)</f>
      </c>
    </row>
    <row r="917" spans="1:35" x14ac:dyDescent="0.25">
      <c r="A917">
        <v>2024</v>
      </c>
      <c r="B917" t="s">
        <v>30</v>
      </c>
      <c r="C917" t="s">
        <v>31</v>
      </c>
      <c r="D917">
        <v>21842</v>
      </c>
      <c r="E917" t="s">
        <v>228</v>
      </c>
      <c r="F917" s="12" t="s">
        <v>59</v>
      </c>
      <c r="G917" s="12" t="s">
        <v>59</v>
      </c>
      <c r="H917" t="s">
        <v>10</v>
      </c>
      <c r="I917" s="13" t="s">
        <v>827</v>
      </c>
      <c r="J917" s="13">
        <f>IF(H917="EA", I917, 0)</f>
      </c>
      <c r="K917" s="13">
        <f>IF(H917="KG", I917, I917 * VLOOKUP(D917,Sku_Consolidated!A2:U948,21,FALSE))</f>
      </c>
      <c r="L917" s="14" t="s">
        <v>36</v>
      </c>
      <c r="M917">
        <v>88</v>
      </c>
      <c r="N917" s="14" t="s">
        <v>1779</v>
      </c>
      <c r="O917" s="14" t="s">
        <v>1780</v>
      </c>
      <c r="P917" s="14" t="s">
        <v>36</v>
      </c>
      <c r="Q917" s="14" t="s">
        <v>1780</v>
      </c>
      <c r="R917">
        <f>IF(IFERROR(VLOOKUP(U917,Store_Showcase!B2:H134,7, FALSE), TRUE)=TRUE, IF(IFERROR(VLOOKUP(U917,Store_SRP!B2:H103,7, FALSE), TRUE)=TRUE,VLOOKUP(U917,Store_VAM!B2:H271,7, FALSE),VLOOKUP(U917,Store_SRP!B2:H103,7, FALSE)), VLOOKUP(U917,Store_Showcase!B2:H134,7, FALSE))</f>
      </c>
      <c r="S917">
        <f>IF(IFERROR(VLOOKUP(U917,Store_Showcase!B2:K134,10, FALSE), TRUE)=TRUE, IF(IFERROR(VLOOKUP(U917,Store_SRP!B2:K103,10, FALSE), TRUE)=TRUE,VLOOKUP(U917,Store_VAM!B2:K271,10, FALSE),VLOOKUP(U917,Store_SRP!B2:K103,10, FALSE)), VLOOKUP(U917,Store_Showcase!B2:K134,10, FALSE))</f>
      </c>
      <c r="T917">
        <f>IF(VLOOKUP(D917,Sku_Consolidated!A2:S948,19,FALSE)="SHOWCASE", VLOOKUP(U917,Store_Showcase!B2:L134,11, FALSE), IF(VLOOKUP(D917,Sku_Consolidated!A2:S948,19,FALSE)="VAM",VLOOKUP(U917,Store_VAM!B2:L271,11, FALSE),VLOOKUP(U917,Store_SRP!B2:L103,11, FALSE)))</f>
      </c>
      <c r="U917" s="14">
        <v>2007</v>
      </c>
      <c r="V917">
        <f>IF(VLOOKUP(D917,Sku_Consolidated!A2:S948,19,FALSE)="SHOWCASE", VLOOKUP(U917,Store_Showcase!B2:C134,2, FALSE), IF(VLOOKUP(D917,Sku_Consolidated!A2:S948,19,FALSE)="VAM",VLOOKUP(U917,Store_VAM!B2:C271,2, FALSE),VLOOKUP(U917,Store_SRP!B2:C103,2, FALSE)))</f>
      </c>
      <c r="W917">
        <f>VLOOKUP(D917,Sku_Consolidated!A2:G948, 7, FALSE)</f>
      </c>
      <c r="X917">
        <f>VLOOKUP(D917,Sku_Consolidated!A2:K948, 11, FALSE)</f>
      </c>
      <c r="Y917">
        <f>VLOOKUP(D917,Sku_Consolidated!A2:H948, 8, FALSE)</f>
      </c>
      <c r="Z917">
        <f>VLOOKUP(D917,Sku_Consolidated!A2:I948, 9, FALSE)</f>
      </c>
      <c r="AA917" t="s">
        <v>41</v>
      </c>
      <c r="AB917">
        <f>VLOOKUP(D917,Sku_Consolidated!A2:E948, {5}, FALSE)</f>
      </c>
      <c r="AC917">
        <f>IF(VLOOKUP(D917,Sku_Consolidated!A2:S948,19,FALSE)="SHOWCASE", VLOOKUP(U917,Store_Showcase!B2:N134,13, FALSE), IF(VLOOKUP(D917,Sku_Consolidated!A2:S948,19,FALSE)="VAM",VLOOKUP(U917,Store_VAM!B2:N271,13, FALSE),VLOOKUP(U917,Store_SRP!B2:N103,13, FALSE)))</f>
      </c>
      <c r="AD917">
        <f>IF(IFERROR(AC917,TRUE)=TRUE, "-","OK")</f>
      </c>
      <c r="AE917">
        <f>IF(IFERROR(VLOOKUP(U917,Store_Showcase!B2:H134,{5}, FALSE), TRUE)=TRUE, IF(IFERROR(VLOOKUP(U917,Store_SRP!B2:H103,{5}, FALSE), TRUE)=TRUE,VLOOKUP(U917,Store_VAM!B2:H271,{5}, FALSE),VLOOKUP(U917,Store_SRP!B2:H103,{5}, FALSE)), VLOOKUP(U917,Store_Showcase!B2:H134,{5}, FALSE))</f>
      </c>
      <c r="AF917">
        <f>IF(IFERROR(VLOOKUP(U917,Store_Showcase!B2:H134,{6}, FALSE), TRUE)=TRUE, IF(IFERROR(VLOOKUP(U917,Store_SRP!B2:H103,{6}, FALSE), TRUE)=TRUE,VLOOKUP(U917,Store_VAM!B2:H271,{6}, FALSE),VLOOKUP(U917,Store_SRP!B2:H103,{6}, FALSE)), VLOOKUP(U917,Store_Showcase!B2:H134,{6}, FALSE))</f>
      </c>
      <c r="AG917">
        <f>VLOOKUP(D917,Sku_Consolidated!A2:R948,18,FALSE)</f>
      </c>
      <c r="AH917">
        <f>VLOOKUP(D917,Sku_Consolidated!A2:S948,19,FALSE)</f>
      </c>
      <c r="AI917">
        <f>VLOOKUP(D917,Sku_Consolidated!A2:T948,20,FALSE)</f>
      </c>
    </row>
    <row r="918" spans="1:35" x14ac:dyDescent="0.25">
      <c r="A918">
        <v>2024</v>
      </c>
      <c r="B918" t="s">
        <v>30</v>
      </c>
      <c r="C918" t="s">
        <v>31</v>
      </c>
      <c r="D918">
        <v>21843</v>
      </c>
      <c r="E918" t="s">
        <v>1430</v>
      </c>
      <c r="F918" s="12" t="s">
        <v>59</v>
      </c>
      <c r="G918" s="12" t="s">
        <v>59</v>
      </c>
      <c r="H918" t="s">
        <v>10</v>
      </c>
      <c r="I918" s="13" t="s">
        <v>1781</v>
      </c>
      <c r="J918" s="13">
        <f>IF(H918="EA", I918, 0)</f>
      </c>
      <c r="K918" s="13">
        <f>IF(H918="KG", I918, I918 * VLOOKUP(D918,Sku_Consolidated!A2:U948,21,FALSE))</f>
      </c>
      <c r="L918" s="14" t="s">
        <v>36</v>
      </c>
      <c r="M918">
        <v>88</v>
      </c>
      <c r="N918" s="14" t="s">
        <v>644</v>
      </c>
      <c r="O918" s="14" t="s">
        <v>1782</v>
      </c>
      <c r="P918" s="14" t="s">
        <v>36</v>
      </c>
      <c r="Q918" s="14" t="s">
        <v>1782</v>
      </c>
      <c r="R918">
        <f>IF(IFERROR(VLOOKUP(U918,Store_Showcase!B2:H134,7, FALSE), TRUE)=TRUE, IF(IFERROR(VLOOKUP(U918,Store_SRP!B2:H103,7, FALSE), TRUE)=TRUE,VLOOKUP(U918,Store_VAM!B2:H271,7, FALSE),VLOOKUP(U918,Store_SRP!B2:H103,7, FALSE)), VLOOKUP(U918,Store_Showcase!B2:H134,7, FALSE))</f>
      </c>
      <c r="S918">
        <f>IF(IFERROR(VLOOKUP(U918,Store_Showcase!B2:K134,10, FALSE), TRUE)=TRUE, IF(IFERROR(VLOOKUP(U918,Store_SRP!B2:K103,10, FALSE), TRUE)=TRUE,VLOOKUP(U918,Store_VAM!B2:K271,10, FALSE),VLOOKUP(U918,Store_SRP!B2:K103,10, FALSE)), VLOOKUP(U918,Store_Showcase!B2:K134,10, FALSE))</f>
      </c>
      <c r="T918">
        <f>IF(VLOOKUP(D918,Sku_Consolidated!A2:S948,19,FALSE)="SHOWCASE", VLOOKUP(U918,Store_Showcase!B2:L134,11, FALSE), IF(VLOOKUP(D918,Sku_Consolidated!A2:S948,19,FALSE)="VAM",VLOOKUP(U918,Store_VAM!B2:L271,11, FALSE),VLOOKUP(U918,Store_SRP!B2:L103,11, FALSE)))</f>
      </c>
      <c r="U918" s="14">
        <v>2007</v>
      </c>
      <c r="V918">
        <f>IF(VLOOKUP(D918,Sku_Consolidated!A2:S948,19,FALSE)="SHOWCASE", VLOOKUP(U918,Store_Showcase!B2:C134,2, FALSE), IF(VLOOKUP(D918,Sku_Consolidated!A2:S948,19,FALSE)="VAM",VLOOKUP(U918,Store_VAM!B2:C271,2, FALSE),VLOOKUP(U918,Store_SRP!B2:C103,2, FALSE)))</f>
      </c>
      <c r="W918">
        <f>VLOOKUP(D918,Sku_Consolidated!A2:G948, 7, FALSE)</f>
      </c>
      <c r="X918">
        <f>VLOOKUP(D918,Sku_Consolidated!A2:K948, 11, FALSE)</f>
      </c>
      <c r="Y918">
        <f>VLOOKUP(D918,Sku_Consolidated!A2:H948, 8, FALSE)</f>
      </c>
      <c r="Z918">
        <f>VLOOKUP(D918,Sku_Consolidated!A2:I948, 9, FALSE)</f>
      </c>
      <c r="AA918" t="s">
        <v>41</v>
      </c>
      <c r="AB918">
        <f>VLOOKUP(D918,Sku_Consolidated!A2:E948, {5}, FALSE)</f>
      </c>
      <c r="AC918">
        <f>IF(VLOOKUP(D918,Sku_Consolidated!A2:S948,19,FALSE)="SHOWCASE", VLOOKUP(U918,Store_Showcase!B2:N134,13, FALSE), IF(VLOOKUP(D918,Sku_Consolidated!A2:S948,19,FALSE)="VAM",VLOOKUP(U918,Store_VAM!B2:N271,13, FALSE),VLOOKUP(U918,Store_SRP!B2:N103,13, FALSE)))</f>
      </c>
      <c r="AD918">
        <f>IF(IFERROR(AC918,TRUE)=TRUE, "-","OK")</f>
      </c>
      <c r="AE918">
        <f>IF(IFERROR(VLOOKUP(U918,Store_Showcase!B2:H134,{5}, FALSE), TRUE)=TRUE, IF(IFERROR(VLOOKUP(U918,Store_SRP!B2:H103,{5}, FALSE), TRUE)=TRUE,VLOOKUP(U918,Store_VAM!B2:H271,{5}, FALSE),VLOOKUP(U918,Store_SRP!B2:H103,{5}, FALSE)), VLOOKUP(U918,Store_Showcase!B2:H134,{5}, FALSE))</f>
      </c>
      <c r="AF918">
        <f>IF(IFERROR(VLOOKUP(U918,Store_Showcase!B2:H134,{6}, FALSE), TRUE)=TRUE, IF(IFERROR(VLOOKUP(U918,Store_SRP!B2:H103,{6}, FALSE), TRUE)=TRUE,VLOOKUP(U918,Store_VAM!B2:H271,{6}, FALSE),VLOOKUP(U918,Store_SRP!B2:H103,{6}, FALSE)), VLOOKUP(U918,Store_Showcase!B2:H134,{6}, FALSE))</f>
      </c>
      <c r="AG918">
        <f>VLOOKUP(D918,Sku_Consolidated!A2:R948,18,FALSE)</f>
      </c>
      <c r="AH918">
        <f>VLOOKUP(D918,Sku_Consolidated!A2:S948,19,FALSE)</f>
      </c>
      <c r="AI918">
        <f>VLOOKUP(D918,Sku_Consolidated!A2:T948,20,FALSE)</f>
      </c>
    </row>
    <row r="919" spans="1:35" x14ac:dyDescent="0.25">
      <c r="A919">
        <v>2024</v>
      </c>
      <c r="B919" t="s">
        <v>30</v>
      </c>
      <c r="C919" t="s">
        <v>31</v>
      </c>
      <c r="D919">
        <v>21844</v>
      </c>
      <c r="E919" t="s">
        <v>778</v>
      </c>
      <c r="F919" s="12" t="s">
        <v>59</v>
      </c>
      <c r="G919" s="12" t="s">
        <v>59</v>
      </c>
      <c r="H919" t="s">
        <v>10</v>
      </c>
      <c r="I919" s="13" t="s">
        <v>1783</v>
      </c>
      <c r="J919" s="13">
        <f>IF(H919="EA", I919, 0)</f>
      </c>
      <c r="K919" s="13">
        <f>IF(H919="KG", I919, I919 * VLOOKUP(D919,Sku_Consolidated!A2:U948,21,FALSE))</f>
      </c>
      <c r="L919" s="14" t="s">
        <v>36</v>
      </c>
      <c r="M919">
        <v>88</v>
      </c>
      <c r="N919" s="14" t="s">
        <v>1784</v>
      </c>
      <c r="O919" s="14" t="s">
        <v>1785</v>
      </c>
      <c r="P919" s="14" t="s">
        <v>36</v>
      </c>
      <c r="Q919" s="14" t="s">
        <v>1785</v>
      </c>
      <c r="R919">
        <f>IF(IFERROR(VLOOKUP(U919,Store_Showcase!B2:H134,7, FALSE), TRUE)=TRUE, IF(IFERROR(VLOOKUP(U919,Store_SRP!B2:H103,7, FALSE), TRUE)=TRUE,VLOOKUP(U919,Store_VAM!B2:H271,7, FALSE),VLOOKUP(U919,Store_SRP!B2:H103,7, FALSE)), VLOOKUP(U919,Store_Showcase!B2:H134,7, FALSE))</f>
      </c>
      <c r="S919">
        <f>IF(IFERROR(VLOOKUP(U919,Store_Showcase!B2:K134,10, FALSE), TRUE)=TRUE, IF(IFERROR(VLOOKUP(U919,Store_SRP!B2:K103,10, FALSE), TRUE)=TRUE,VLOOKUP(U919,Store_VAM!B2:K271,10, FALSE),VLOOKUP(U919,Store_SRP!B2:K103,10, FALSE)), VLOOKUP(U919,Store_Showcase!B2:K134,10, FALSE))</f>
      </c>
      <c r="T919">
        <f>IF(VLOOKUP(D919,Sku_Consolidated!A2:S948,19,FALSE)="SHOWCASE", VLOOKUP(U919,Store_Showcase!B2:L134,11, FALSE), IF(VLOOKUP(D919,Sku_Consolidated!A2:S948,19,FALSE)="VAM",VLOOKUP(U919,Store_VAM!B2:L271,11, FALSE),VLOOKUP(U919,Store_SRP!B2:L103,11, FALSE)))</f>
      </c>
      <c r="U919" s="14">
        <v>2007</v>
      </c>
      <c r="V919">
        <f>IF(VLOOKUP(D919,Sku_Consolidated!A2:S948,19,FALSE)="SHOWCASE", VLOOKUP(U919,Store_Showcase!B2:C134,2, FALSE), IF(VLOOKUP(D919,Sku_Consolidated!A2:S948,19,FALSE)="VAM",VLOOKUP(U919,Store_VAM!B2:C271,2, FALSE),VLOOKUP(U919,Store_SRP!B2:C103,2, FALSE)))</f>
      </c>
      <c r="W919">
        <f>VLOOKUP(D919,Sku_Consolidated!A2:G948, 7, FALSE)</f>
      </c>
      <c r="X919">
        <f>VLOOKUP(D919,Sku_Consolidated!A2:K948, 11, FALSE)</f>
      </c>
      <c r="Y919">
        <f>VLOOKUP(D919,Sku_Consolidated!A2:H948, 8, FALSE)</f>
      </c>
      <c r="Z919">
        <f>VLOOKUP(D919,Sku_Consolidated!A2:I948, 9, FALSE)</f>
      </c>
      <c r="AA919" t="s">
        <v>41</v>
      </c>
      <c r="AB919">
        <f>VLOOKUP(D919,Sku_Consolidated!A2:E948, {5}, FALSE)</f>
      </c>
      <c r="AC919">
        <f>IF(VLOOKUP(D919,Sku_Consolidated!A2:S948,19,FALSE)="SHOWCASE", VLOOKUP(U919,Store_Showcase!B2:N134,13, FALSE), IF(VLOOKUP(D919,Sku_Consolidated!A2:S948,19,FALSE)="VAM",VLOOKUP(U919,Store_VAM!B2:N271,13, FALSE),VLOOKUP(U919,Store_SRP!B2:N103,13, FALSE)))</f>
      </c>
      <c r="AD919">
        <f>IF(IFERROR(AC919,TRUE)=TRUE, "-","OK")</f>
      </c>
      <c r="AE919">
        <f>IF(IFERROR(VLOOKUP(U919,Store_Showcase!B2:H134,{5}, FALSE), TRUE)=TRUE, IF(IFERROR(VLOOKUP(U919,Store_SRP!B2:H103,{5}, FALSE), TRUE)=TRUE,VLOOKUP(U919,Store_VAM!B2:H271,{5}, FALSE),VLOOKUP(U919,Store_SRP!B2:H103,{5}, FALSE)), VLOOKUP(U919,Store_Showcase!B2:H134,{5}, FALSE))</f>
      </c>
      <c r="AF919">
        <f>IF(IFERROR(VLOOKUP(U919,Store_Showcase!B2:H134,{6}, FALSE), TRUE)=TRUE, IF(IFERROR(VLOOKUP(U919,Store_SRP!B2:H103,{6}, FALSE), TRUE)=TRUE,VLOOKUP(U919,Store_VAM!B2:H271,{6}, FALSE),VLOOKUP(U919,Store_SRP!B2:H103,{6}, FALSE)), VLOOKUP(U919,Store_Showcase!B2:H134,{6}, FALSE))</f>
      </c>
      <c r="AG919">
        <f>VLOOKUP(D919,Sku_Consolidated!A2:R948,18,FALSE)</f>
      </c>
      <c r="AH919">
        <f>VLOOKUP(D919,Sku_Consolidated!A2:S948,19,FALSE)</f>
      </c>
      <c r="AI919">
        <f>VLOOKUP(D919,Sku_Consolidated!A2:T948,20,FALSE)</f>
      </c>
    </row>
    <row r="920" spans="1:35" x14ac:dyDescent="0.25">
      <c r="A920">
        <v>2024</v>
      </c>
      <c r="B920" t="s">
        <v>30</v>
      </c>
      <c r="C920" t="s">
        <v>31</v>
      </c>
      <c r="D920">
        <v>21846</v>
      </c>
      <c r="E920" t="s">
        <v>709</v>
      </c>
      <c r="F920" s="12" t="s">
        <v>59</v>
      </c>
      <c r="G920" s="12" t="s">
        <v>59</v>
      </c>
      <c r="H920" t="s">
        <v>10</v>
      </c>
      <c r="I920" s="13" t="s">
        <v>328</v>
      </c>
      <c r="J920" s="13">
        <f>IF(H920="EA", I920, 0)</f>
      </c>
      <c r="K920" s="13">
        <f>IF(H920="KG", I920, I920 * VLOOKUP(D920,Sku_Consolidated!A2:U948,21,FALSE))</f>
      </c>
      <c r="L920" s="14" t="s">
        <v>36</v>
      </c>
      <c r="M920">
        <v>88</v>
      </c>
      <c r="N920" s="14" t="s">
        <v>1786</v>
      </c>
      <c r="O920" s="14" t="s">
        <v>1787</v>
      </c>
      <c r="P920" s="14" t="s">
        <v>36</v>
      </c>
      <c r="Q920" s="14" t="s">
        <v>1787</v>
      </c>
      <c r="R920">
        <f>IF(IFERROR(VLOOKUP(U920,Store_Showcase!B2:H134,7, FALSE), TRUE)=TRUE, IF(IFERROR(VLOOKUP(U920,Store_SRP!B2:H103,7, FALSE), TRUE)=TRUE,VLOOKUP(U920,Store_VAM!B2:H271,7, FALSE),VLOOKUP(U920,Store_SRP!B2:H103,7, FALSE)), VLOOKUP(U920,Store_Showcase!B2:H134,7, FALSE))</f>
      </c>
      <c r="S920">
        <f>IF(IFERROR(VLOOKUP(U920,Store_Showcase!B2:K134,10, FALSE), TRUE)=TRUE, IF(IFERROR(VLOOKUP(U920,Store_SRP!B2:K103,10, FALSE), TRUE)=TRUE,VLOOKUP(U920,Store_VAM!B2:K271,10, FALSE),VLOOKUP(U920,Store_SRP!B2:K103,10, FALSE)), VLOOKUP(U920,Store_Showcase!B2:K134,10, FALSE))</f>
      </c>
      <c r="T920">
        <f>IF(VLOOKUP(D920,Sku_Consolidated!A2:S948,19,FALSE)="SHOWCASE", VLOOKUP(U920,Store_Showcase!B2:L134,11, FALSE), IF(VLOOKUP(D920,Sku_Consolidated!A2:S948,19,FALSE)="VAM",VLOOKUP(U920,Store_VAM!B2:L271,11, FALSE),VLOOKUP(U920,Store_SRP!B2:L103,11, FALSE)))</f>
      </c>
      <c r="U920" s="14">
        <v>2007</v>
      </c>
      <c r="V920">
        <f>IF(VLOOKUP(D920,Sku_Consolidated!A2:S948,19,FALSE)="SHOWCASE", VLOOKUP(U920,Store_Showcase!B2:C134,2, FALSE), IF(VLOOKUP(D920,Sku_Consolidated!A2:S948,19,FALSE)="VAM",VLOOKUP(U920,Store_VAM!B2:C271,2, FALSE),VLOOKUP(U920,Store_SRP!B2:C103,2, FALSE)))</f>
      </c>
      <c r="W920">
        <f>VLOOKUP(D920,Sku_Consolidated!A2:G948, 7, FALSE)</f>
      </c>
      <c r="X920">
        <f>VLOOKUP(D920,Sku_Consolidated!A2:K948, 11, FALSE)</f>
      </c>
      <c r="Y920">
        <f>VLOOKUP(D920,Sku_Consolidated!A2:H948, 8, FALSE)</f>
      </c>
      <c r="Z920">
        <f>VLOOKUP(D920,Sku_Consolidated!A2:I948, 9, FALSE)</f>
      </c>
      <c r="AA920" t="s">
        <v>41</v>
      </c>
      <c r="AB920">
        <f>VLOOKUP(D920,Sku_Consolidated!A2:E948, {5}, FALSE)</f>
      </c>
      <c r="AC920">
        <f>IF(VLOOKUP(D920,Sku_Consolidated!A2:S948,19,FALSE)="SHOWCASE", VLOOKUP(U920,Store_Showcase!B2:N134,13, FALSE), IF(VLOOKUP(D920,Sku_Consolidated!A2:S948,19,FALSE)="VAM",VLOOKUP(U920,Store_VAM!B2:N271,13, FALSE),VLOOKUP(U920,Store_SRP!B2:N103,13, FALSE)))</f>
      </c>
      <c r="AD920">
        <f>IF(IFERROR(AC920,TRUE)=TRUE, "-","OK")</f>
      </c>
      <c r="AE920">
        <f>IF(IFERROR(VLOOKUP(U920,Store_Showcase!B2:H134,{5}, FALSE), TRUE)=TRUE, IF(IFERROR(VLOOKUP(U920,Store_SRP!B2:H103,{5}, FALSE), TRUE)=TRUE,VLOOKUP(U920,Store_VAM!B2:H271,{5}, FALSE),VLOOKUP(U920,Store_SRP!B2:H103,{5}, FALSE)), VLOOKUP(U920,Store_Showcase!B2:H134,{5}, FALSE))</f>
      </c>
      <c r="AF920">
        <f>IF(IFERROR(VLOOKUP(U920,Store_Showcase!B2:H134,{6}, FALSE), TRUE)=TRUE, IF(IFERROR(VLOOKUP(U920,Store_SRP!B2:H103,{6}, FALSE), TRUE)=TRUE,VLOOKUP(U920,Store_VAM!B2:H271,{6}, FALSE),VLOOKUP(U920,Store_SRP!B2:H103,{6}, FALSE)), VLOOKUP(U920,Store_Showcase!B2:H134,{6}, FALSE))</f>
      </c>
      <c r="AG920">
        <f>VLOOKUP(D920,Sku_Consolidated!A2:R948,18,FALSE)</f>
      </c>
      <c r="AH920">
        <f>VLOOKUP(D920,Sku_Consolidated!A2:S948,19,FALSE)</f>
      </c>
      <c r="AI920">
        <f>VLOOKUP(D920,Sku_Consolidated!A2:T948,20,FALSE)</f>
      </c>
    </row>
    <row r="921" spans="1:35" x14ac:dyDescent="0.25">
      <c r="A921">
        <v>2024</v>
      </c>
      <c r="B921" t="s">
        <v>30</v>
      </c>
      <c r="C921" t="s">
        <v>31</v>
      </c>
      <c r="D921">
        <v>21848</v>
      </c>
      <c r="E921" t="s">
        <v>1387</v>
      </c>
      <c r="F921" s="12" t="s">
        <v>59</v>
      </c>
      <c r="G921" s="12" t="s">
        <v>59</v>
      </c>
      <c r="H921" t="s">
        <v>10</v>
      </c>
      <c r="I921" s="13" t="s">
        <v>682</v>
      </c>
      <c r="J921" s="13">
        <f>IF(H921="EA", I921, 0)</f>
      </c>
      <c r="K921" s="13">
        <f>IF(H921="KG", I921, I921 * VLOOKUP(D921,Sku_Consolidated!A2:U948,21,FALSE))</f>
      </c>
      <c r="L921" s="14" t="s">
        <v>36</v>
      </c>
      <c r="M921">
        <v>88</v>
      </c>
      <c r="N921" s="14" t="s">
        <v>1788</v>
      </c>
      <c r="O921" s="14" t="s">
        <v>1789</v>
      </c>
      <c r="P921" s="14" t="s">
        <v>36</v>
      </c>
      <c r="Q921" s="14" t="s">
        <v>1789</v>
      </c>
      <c r="R921">
        <f>IF(IFERROR(VLOOKUP(U921,Store_Showcase!B2:H134,7, FALSE), TRUE)=TRUE, IF(IFERROR(VLOOKUP(U921,Store_SRP!B2:H103,7, FALSE), TRUE)=TRUE,VLOOKUP(U921,Store_VAM!B2:H271,7, FALSE),VLOOKUP(U921,Store_SRP!B2:H103,7, FALSE)), VLOOKUP(U921,Store_Showcase!B2:H134,7, FALSE))</f>
      </c>
      <c r="S921">
        <f>IF(IFERROR(VLOOKUP(U921,Store_Showcase!B2:K134,10, FALSE), TRUE)=TRUE, IF(IFERROR(VLOOKUP(U921,Store_SRP!B2:K103,10, FALSE), TRUE)=TRUE,VLOOKUP(U921,Store_VAM!B2:K271,10, FALSE),VLOOKUP(U921,Store_SRP!B2:K103,10, FALSE)), VLOOKUP(U921,Store_Showcase!B2:K134,10, FALSE))</f>
      </c>
      <c r="T921">
        <f>IF(VLOOKUP(D921,Sku_Consolidated!A2:S948,19,FALSE)="SHOWCASE", VLOOKUP(U921,Store_Showcase!B2:L134,11, FALSE), IF(VLOOKUP(D921,Sku_Consolidated!A2:S948,19,FALSE)="VAM",VLOOKUP(U921,Store_VAM!B2:L271,11, FALSE),VLOOKUP(U921,Store_SRP!B2:L103,11, FALSE)))</f>
      </c>
      <c r="U921" s="14">
        <v>2007</v>
      </c>
      <c r="V921">
        <f>IF(VLOOKUP(D921,Sku_Consolidated!A2:S948,19,FALSE)="SHOWCASE", VLOOKUP(U921,Store_Showcase!B2:C134,2, FALSE), IF(VLOOKUP(D921,Sku_Consolidated!A2:S948,19,FALSE)="VAM",VLOOKUP(U921,Store_VAM!B2:C271,2, FALSE),VLOOKUP(U921,Store_SRP!B2:C103,2, FALSE)))</f>
      </c>
      <c r="W921">
        <f>VLOOKUP(D921,Sku_Consolidated!A2:G948, 7, FALSE)</f>
      </c>
      <c r="X921">
        <f>VLOOKUP(D921,Sku_Consolidated!A2:K948, 11, FALSE)</f>
      </c>
      <c r="Y921">
        <f>VLOOKUP(D921,Sku_Consolidated!A2:H948, 8, FALSE)</f>
      </c>
      <c r="Z921">
        <f>VLOOKUP(D921,Sku_Consolidated!A2:I948, 9, FALSE)</f>
      </c>
      <c r="AA921" t="s">
        <v>41</v>
      </c>
      <c r="AB921">
        <f>VLOOKUP(D921,Sku_Consolidated!A2:E948, {5}, FALSE)</f>
      </c>
      <c r="AC921">
        <f>IF(VLOOKUP(D921,Sku_Consolidated!A2:S948,19,FALSE)="SHOWCASE", VLOOKUP(U921,Store_Showcase!B2:N134,13, FALSE), IF(VLOOKUP(D921,Sku_Consolidated!A2:S948,19,FALSE)="VAM",VLOOKUP(U921,Store_VAM!B2:N271,13, FALSE),VLOOKUP(U921,Store_SRP!B2:N103,13, FALSE)))</f>
      </c>
      <c r="AD921">
        <f>IF(IFERROR(AC921,TRUE)=TRUE, "-","OK")</f>
      </c>
      <c r="AE921">
        <f>IF(IFERROR(VLOOKUP(U921,Store_Showcase!B2:H134,{5}, FALSE), TRUE)=TRUE, IF(IFERROR(VLOOKUP(U921,Store_SRP!B2:H103,{5}, FALSE), TRUE)=TRUE,VLOOKUP(U921,Store_VAM!B2:H271,{5}, FALSE),VLOOKUP(U921,Store_SRP!B2:H103,{5}, FALSE)), VLOOKUP(U921,Store_Showcase!B2:H134,{5}, FALSE))</f>
      </c>
      <c r="AF921">
        <f>IF(IFERROR(VLOOKUP(U921,Store_Showcase!B2:H134,{6}, FALSE), TRUE)=TRUE, IF(IFERROR(VLOOKUP(U921,Store_SRP!B2:H103,{6}, FALSE), TRUE)=TRUE,VLOOKUP(U921,Store_VAM!B2:H271,{6}, FALSE),VLOOKUP(U921,Store_SRP!B2:H103,{6}, FALSE)), VLOOKUP(U921,Store_Showcase!B2:H134,{6}, FALSE))</f>
      </c>
      <c r="AG921">
        <f>VLOOKUP(D921,Sku_Consolidated!A2:R948,18,FALSE)</f>
      </c>
      <c r="AH921">
        <f>VLOOKUP(D921,Sku_Consolidated!A2:S948,19,FALSE)</f>
      </c>
      <c r="AI921">
        <f>VLOOKUP(D921,Sku_Consolidated!A2:T948,20,FALSE)</f>
      </c>
    </row>
    <row r="922" spans="1:35" x14ac:dyDescent="0.25">
      <c r="A922">
        <v>2024</v>
      </c>
      <c r="B922" t="s">
        <v>30</v>
      </c>
      <c r="C922" t="s">
        <v>31</v>
      </c>
      <c r="D922">
        <v>21851</v>
      </c>
      <c r="E922" t="s">
        <v>232</v>
      </c>
      <c r="F922" s="12" t="s">
        <v>59</v>
      </c>
      <c r="G922" s="12" t="s">
        <v>59</v>
      </c>
      <c r="H922" t="s">
        <v>10</v>
      </c>
      <c r="I922" s="13" t="s">
        <v>513</v>
      </c>
      <c r="J922" s="13">
        <f>IF(H922="EA", I922, 0)</f>
      </c>
      <c r="K922" s="13">
        <f>IF(H922="KG", I922, I922 * VLOOKUP(D922,Sku_Consolidated!A2:U948,21,FALSE))</f>
      </c>
      <c r="L922" s="14" t="s">
        <v>36</v>
      </c>
      <c r="M922">
        <v>88</v>
      </c>
      <c r="N922" s="14" t="s">
        <v>1790</v>
      </c>
      <c r="O922" s="14" t="s">
        <v>1791</v>
      </c>
      <c r="P922" s="14" t="s">
        <v>36</v>
      </c>
      <c r="Q922" s="14" t="s">
        <v>1791</v>
      </c>
      <c r="R922">
        <f>IF(IFERROR(VLOOKUP(U922,Store_Showcase!B2:H134,7, FALSE), TRUE)=TRUE, IF(IFERROR(VLOOKUP(U922,Store_SRP!B2:H103,7, FALSE), TRUE)=TRUE,VLOOKUP(U922,Store_VAM!B2:H271,7, FALSE),VLOOKUP(U922,Store_SRP!B2:H103,7, FALSE)), VLOOKUP(U922,Store_Showcase!B2:H134,7, FALSE))</f>
      </c>
      <c r="S922">
        <f>IF(IFERROR(VLOOKUP(U922,Store_Showcase!B2:K134,10, FALSE), TRUE)=TRUE, IF(IFERROR(VLOOKUP(U922,Store_SRP!B2:K103,10, FALSE), TRUE)=TRUE,VLOOKUP(U922,Store_VAM!B2:K271,10, FALSE),VLOOKUP(U922,Store_SRP!B2:K103,10, FALSE)), VLOOKUP(U922,Store_Showcase!B2:K134,10, FALSE))</f>
      </c>
      <c r="T922">
        <f>IF(VLOOKUP(D922,Sku_Consolidated!A2:S948,19,FALSE)="SHOWCASE", VLOOKUP(U922,Store_Showcase!B2:L134,11, FALSE), IF(VLOOKUP(D922,Sku_Consolidated!A2:S948,19,FALSE)="VAM",VLOOKUP(U922,Store_VAM!B2:L271,11, FALSE),VLOOKUP(U922,Store_SRP!B2:L103,11, FALSE)))</f>
      </c>
      <c r="U922" s="14">
        <v>2007</v>
      </c>
      <c r="V922">
        <f>IF(VLOOKUP(D922,Sku_Consolidated!A2:S948,19,FALSE)="SHOWCASE", VLOOKUP(U922,Store_Showcase!B2:C134,2, FALSE), IF(VLOOKUP(D922,Sku_Consolidated!A2:S948,19,FALSE)="VAM",VLOOKUP(U922,Store_VAM!B2:C271,2, FALSE),VLOOKUP(U922,Store_SRP!B2:C103,2, FALSE)))</f>
      </c>
      <c r="W922">
        <f>VLOOKUP(D922,Sku_Consolidated!A2:G948, 7, FALSE)</f>
      </c>
      <c r="X922">
        <f>VLOOKUP(D922,Sku_Consolidated!A2:K948, 11, FALSE)</f>
      </c>
      <c r="Y922">
        <f>VLOOKUP(D922,Sku_Consolidated!A2:H948, 8, FALSE)</f>
      </c>
      <c r="Z922">
        <f>VLOOKUP(D922,Sku_Consolidated!A2:I948, 9, FALSE)</f>
      </c>
      <c r="AA922" t="s">
        <v>41</v>
      </c>
      <c r="AB922">
        <f>VLOOKUP(D922,Sku_Consolidated!A2:E948, {5}, FALSE)</f>
      </c>
      <c r="AC922">
        <f>IF(VLOOKUP(D922,Sku_Consolidated!A2:S948,19,FALSE)="SHOWCASE", VLOOKUP(U922,Store_Showcase!B2:N134,13, FALSE), IF(VLOOKUP(D922,Sku_Consolidated!A2:S948,19,FALSE)="VAM",VLOOKUP(U922,Store_VAM!B2:N271,13, FALSE),VLOOKUP(U922,Store_SRP!B2:N103,13, FALSE)))</f>
      </c>
      <c r="AD922">
        <f>IF(IFERROR(AC922,TRUE)=TRUE, "-","OK")</f>
      </c>
      <c r="AE922">
        <f>IF(IFERROR(VLOOKUP(U922,Store_Showcase!B2:H134,{5}, FALSE), TRUE)=TRUE, IF(IFERROR(VLOOKUP(U922,Store_SRP!B2:H103,{5}, FALSE), TRUE)=TRUE,VLOOKUP(U922,Store_VAM!B2:H271,{5}, FALSE),VLOOKUP(U922,Store_SRP!B2:H103,{5}, FALSE)), VLOOKUP(U922,Store_Showcase!B2:H134,{5}, FALSE))</f>
      </c>
      <c r="AF922">
        <f>IF(IFERROR(VLOOKUP(U922,Store_Showcase!B2:H134,{6}, FALSE), TRUE)=TRUE, IF(IFERROR(VLOOKUP(U922,Store_SRP!B2:H103,{6}, FALSE), TRUE)=TRUE,VLOOKUP(U922,Store_VAM!B2:H271,{6}, FALSE),VLOOKUP(U922,Store_SRP!B2:H103,{6}, FALSE)), VLOOKUP(U922,Store_Showcase!B2:H134,{6}, FALSE))</f>
      </c>
      <c r="AG922">
        <f>VLOOKUP(D922,Sku_Consolidated!A2:R948,18,FALSE)</f>
      </c>
      <c r="AH922">
        <f>VLOOKUP(D922,Sku_Consolidated!A2:S948,19,FALSE)</f>
      </c>
      <c r="AI922">
        <f>VLOOKUP(D922,Sku_Consolidated!A2:T948,20,FALSE)</f>
      </c>
    </row>
    <row r="923" spans="1:35" x14ac:dyDescent="0.25">
      <c r="A923">
        <v>2024</v>
      </c>
      <c r="B923" t="s">
        <v>30</v>
      </c>
      <c r="C923" t="s">
        <v>31</v>
      </c>
      <c r="D923">
        <v>21859</v>
      </c>
      <c r="E923" t="s">
        <v>295</v>
      </c>
      <c r="F923" s="12" t="s">
        <v>59</v>
      </c>
      <c r="G923" s="12" t="s">
        <v>59</v>
      </c>
      <c r="H923" t="s">
        <v>10</v>
      </c>
      <c r="I923" s="13" t="s">
        <v>497</v>
      </c>
      <c r="J923" s="13">
        <f>IF(H923="EA", I923, 0)</f>
      </c>
      <c r="K923" s="13">
        <f>IF(H923="KG", I923, I923 * VLOOKUP(D923,Sku_Consolidated!A2:U948,21,FALSE))</f>
      </c>
      <c r="L923" s="14" t="s">
        <v>36</v>
      </c>
      <c r="M923">
        <v>88</v>
      </c>
      <c r="N923" s="14" t="s">
        <v>1490</v>
      </c>
      <c r="O923" s="14" t="s">
        <v>1792</v>
      </c>
      <c r="P923" s="14" t="s">
        <v>36</v>
      </c>
      <c r="Q923" s="14" t="s">
        <v>1792</v>
      </c>
      <c r="R923">
        <f>IF(IFERROR(VLOOKUP(U923,Store_Showcase!B2:H134,7, FALSE), TRUE)=TRUE, IF(IFERROR(VLOOKUP(U923,Store_SRP!B2:H103,7, FALSE), TRUE)=TRUE,VLOOKUP(U923,Store_VAM!B2:H271,7, FALSE),VLOOKUP(U923,Store_SRP!B2:H103,7, FALSE)), VLOOKUP(U923,Store_Showcase!B2:H134,7, FALSE))</f>
      </c>
      <c r="S923">
        <f>IF(IFERROR(VLOOKUP(U923,Store_Showcase!B2:K134,10, FALSE), TRUE)=TRUE, IF(IFERROR(VLOOKUP(U923,Store_SRP!B2:K103,10, FALSE), TRUE)=TRUE,VLOOKUP(U923,Store_VAM!B2:K271,10, FALSE),VLOOKUP(U923,Store_SRP!B2:K103,10, FALSE)), VLOOKUP(U923,Store_Showcase!B2:K134,10, FALSE))</f>
      </c>
      <c r="T923">
        <f>IF(VLOOKUP(D923,Sku_Consolidated!A2:S948,19,FALSE)="SHOWCASE", VLOOKUP(U923,Store_Showcase!B2:L134,11, FALSE), IF(VLOOKUP(D923,Sku_Consolidated!A2:S948,19,FALSE)="VAM",VLOOKUP(U923,Store_VAM!B2:L271,11, FALSE),VLOOKUP(U923,Store_SRP!B2:L103,11, FALSE)))</f>
      </c>
      <c r="U923" s="14">
        <v>2007</v>
      </c>
      <c r="V923">
        <f>IF(VLOOKUP(D923,Sku_Consolidated!A2:S948,19,FALSE)="SHOWCASE", VLOOKUP(U923,Store_Showcase!B2:C134,2, FALSE), IF(VLOOKUP(D923,Sku_Consolidated!A2:S948,19,FALSE)="VAM",VLOOKUP(U923,Store_VAM!B2:C271,2, FALSE),VLOOKUP(U923,Store_SRP!B2:C103,2, FALSE)))</f>
      </c>
      <c r="W923">
        <f>VLOOKUP(D923,Sku_Consolidated!A2:G948, 7, FALSE)</f>
      </c>
      <c r="X923">
        <f>VLOOKUP(D923,Sku_Consolidated!A2:K948, 11, FALSE)</f>
      </c>
      <c r="Y923">
        <f>VLOOKUP(D923,Sku_Consolidated!A2:H948, 8, FALSE)</f>
      </c>
      <c r="Z923">
        <f>VLOOKUP(D923,Sku_Consolidated!A2:I948, 9, FALSE)</f>
      </c>
      <c r="AA923" t="s">
        <v>41</v>
      </c>
      <c r="AB923">
        <f>VLOOKUP(D923,Sku_Consolidated!A2:E948, {5}, FALSE)</f>
      </c>
      <c r="AC923">
        <f>IF(VLOOKUP(D923,Sku_Consolidated!A2:S948,19,FALSE)="SHOWCASE", VLOOKUP(U923,Store_Showcase!B2:N134,13, FALSE), IF(VLOOKUP(D923,Sku_Consolidated!A2:S948,19,FALSE)="VAM",VLOOKUP(U923,Store_VAM!B2:N271,13, FALSE),VLOOKUP(U923,Store_SRP!B2:N103,13, FALSE)))</f>
      </c>
      <c r="AD923">
        <f>IF(IFERROR(AC923,TRUE)=TRUE, "-","OK")</f>
      </c>
      <c r="AE923">
        <f>IF(IFERROR(VLOOKUP(U923,Store_Showcase!B2:H134,{5}, FALSE), TRUE)=TRUE, IF(IFERROR(VLOOKUP(U923,Store_SRP!B2:H103,{5}, FALSE), TRUE)=TRUE,VLOOKUP(U923,Store_VAM!B2:H271,{5}, FALSE),VLOOKUP(U923,Store_SRP!B2:H103,{5}, FALSE)), VLOOKUP(U923,Store_Showcase!B2:H134,{5}, FALSE))</f>
      </c>
      <c r="AF923">
        <f>IF(IFERROR(VLOOKUP(U923,Store_Showcase!B2:H134,{6}, FALSE), TRUE)=TRUE, IF(IFERROR(VLOOKUP(U923,Store_SRP!B2:H103,{6}, FALSE), TRUE)=TRUE,VLOOKUP(U923,Store_VAM!B2:H271,{6}, FALSE),VLOOKUP(U923,Store_SRP!B2:H103,{6}, FALSE)), VLOOKUP(U923,Store_Showcase!B2:H134,{6}, FALSE))</f>
      </c>
      <c r="AG923">
        <f>VLOOKUP(D923,Sku_Consolidated!A2:R948,18,FALSE)</f>
      </c>
      <c r="AH923">
        <f>VLOOKUP(D923,Sku_Consolidated!A2:S948,19,FALSE)</f>
      </c>
      <c r="AI923">
        <f>VLOOKUP(D923,Sku_Consolidated!A2:T948,20,FALSE)</f>
      </c>
    </row>
    <row r="924" spans="1:35" x14ac:dyDescent="0.25">
      <c r="A924">
        <v>2024</v>
      </c>
      <c r="B924" t="s">
        <v>30</v>
      </c>
      <c r="C924" t="s">
        <v>31</v>
      </c>
      <c r="D924">
        <v>21866</v>
      </c>
      <c r="E924" t="s">
        <v>240</v>
      </c>
      <c r="F924" s="12" t="s">
        <v>59</v>
      </c>
      <c r="G924" s="12" t="s">
        <v>59</v>
      </c>
      <c r="H924" t="s">
        <v>10</v>
      </c>
      <c r="I924" s="13" t="s">
        <v>370</v>
      </c>
      <c r="J924" s="13">
        <f>IF(H924="EA", I924, 0)</f>
      </c>
      <c r="K924" s="13">
        <f>IF(H924="KG", I924, I924 * VLOOKUP(D924,Sku_Consolidated!A2:U948,21,FALSE))</f>
      </c>
      <c r="L924" s="14" t="s">
        <v>36</v>
      </c>
      <c r="M924">
        <v>88</v>
      </c>
      <c r="N924" s="14" t="s">
        <v>1793</v>
      </c>
      <c r="O924" s="14" t="s">
        <v>1794</v>
      </c>
      <c r="P924" s="14" t="s">
        <v>36</v>
      </c>
      <c r="Q924" s="14" t="s">
        <v>1794</v>
      </c>
      <c r="R924">
        <f>IF(IFERROR(VLOOKUP(U924,Store_Showcase!B2:H134,7, FALSE), TRUE)=TRUE, IF(IFERROR(VLOOKUP(U924,Store_SRP!B2:H103,7, FALSE), TRUE)=TRUE,VLOOKUP(U924,Store_VAM!B2:H271,7, FALSE),VLOOKUP(U924,Store_SRP!B2:H103,7, FALSE)), VLOOKUP(U924,Store_Showcase!B2:H134,7, FALSE))</f>
      </c>
      <c r="S924">
        <f>IF(IFERROR(VLOOKUP(U924,Store_Showcase!B2:K134,10, FALSE), TRUE)=TRUE, IF(IFERROR(VLOOKUP(U924,Store_SRP!B2:K103,10, FALSE), TRUE)=TRUE,VLOOKUP(U924,Store_VAM!B2:K271,10, FALSE),VLOOKUP(U924,Store_SRP!B2:K103,10, FALSE)), VLOOKUP(U924,Store_Showcase!B2:K134,10, FALSE))</f>
      </c>
      <c r="T924">
        <f>IF(VLOOKUP(D924,Sku_Consolidated!A2:S948,19,FALSE)="SHOWCASE", VLOOKUP(U924,Store_Showcase!B2:L134,11, FALSE), IF(VLOOKUP(D924,Sku_Consolidated!A2:S948,19,FALSE)="VAM",VLOOKUP(U924,Store_VAM!B2:L271,11, FALSE),VLOOKUP(U924,Store_SRP!B2:L103,11, FALSE)))</f>
      </c>
      <c r="U924" s="14">
        <v>2007</v>
      </c>
      <c r="V924">
        <f>IF(VLOOKUP(D924,Sku_Consolidated!A2:S948,19,FALSE)="SHOWCASE", VLOOKUP(U924,Store_Showcase!B2:C134,2, FALSE), IF(VLOOKUP(D924,Sku_Consolidated!A2:S948,19,FALSE)="VAM",VLOOKUP(U924,Store_VAM!B2:C271,2, FALSE),VLOOKUP(U924,Store_SRP!B2:C103,2, FALSE)))</f>
      </c>
      <c r="W924">
        <f>VLOOKUP(D924,Sku_Consolidated!A2:G948, 7, FALSE)</f>
      </c>
      <c r="X924">
        <f>VLOOKUP(D924,Sku_Consolidated!A2:K948, 11, FALSE)</f>
      </c>
      <c r="Y924">
        <f>VLOOKUP(D924,Sku_Consolidated!A2:H948, 8, FALSE)</f>
      </c>
      <c r="Z924">
        <f>VLOOKUP(D924,Sku_Consolidated!A2:I948, 9, FALSE)</f>
      </c>
      <c r="AA924" t="s">
        <v>41</v>
      </c>
      <c r="AB924">
        <f>VLOOKUP(D924,Sku_Consolidated!A2:E948, {5}, FALSE)</f>
      </c>
      <c r="AC924">
        <f>IF(VLOOKUP(D924,Sku_Consolidated!A2:S948,19,FALSE)="SHOWCASE", VLOOKUP(U924,Store_Showcase!B2:N134,13, FALSE), IF(VLOOKUP(D924,Sku_Consolidated!A2:S948,19,FALSE)="VAM",VLOOKUP(U924,Store_VAM!B2:N271,13, FALSE),VLOOKUP(U924,Store_SRP!B2:N103,13, FALSE)))</f>
      </c>
      <c r="AD924">
        <f>IF(IFERROR(AC924,TRUE)=TRUE, "-","OK")</f>
      </c>
      <c r="AE924">
        <f>IF(IFERROR(VLOOKUP(U924,Store_Showcase!B2:H134,{5}, FALSE), TRUE)=TRUE, IF(IFERROR(VLOOKUP(U924,Store_SRP!B2:H103,{5}, FALSE), TRUE)=TRUE,VLOOKUP(U924,Store_VAM!B2:H271,{5}, FALSE),VLOOKUP(U924,Store_SRP!B2:H103,{5}, FALSE)), VLOOKUP(U924,Store_Showcase!B2:H134,{5}, FALSE))</f>
      </c>
      <c r="AF924">
        <f>IF(IFERROR(VLOOKUP(U924,Store_Showcase!B2:H134,{6}, FALSE), TRUE)=TRUE, IF(IFERROR(VLOOKUP(U924,Store_SRP!B2:H103,{6}, FALSE), TRUE)=TRUE,VLOOKUP(U924,Store_VAM!B2:H271,{6}, FALSE),VLOOKUP(U924,Store_SRP!B2:H103,{6}, FALSE)), VLOOKUP(U924,Store_Showcase!B2:H134,{6}, FALSE))</f>
      </c>
      <c r="AG924">
        <f>VLOOKUP(D924,Sku_Consolidated!A2:R948,18,FALSE)</f>
      </c>
      <c r="AH924">
        <f>VLOOKUP(D924,Sku_Consolidated!A2:S948,19,FALSE)</f>
      </c>
      <c r="AI924">
        <f>VLOOKUP(D924,Sku_Consolidated!A2:T948,20,FALSE)</f>
      </c>
    </row>
    <row r="925" spans="1:35" x14ac:dyDescent="0.25">
      <c r="A925">
        <v>2024</v>
      </c>
      <c r="B925" t="s">
        <v>30</v>
      </c>
      <c r="C925" t="s">
        <v>31</v>
      </c>
      <c r="D925">
        <v>21871</v>
      </c>
      <c r="E925" t="s">
        <v>798</v>
      </c>
      <c r="F925" s="12" t="s">
        <v>59</v>
      </c>
      <c r="G925" s="12" t="s">
        <v>59</v>
      </c>
      <c r="H925" t="s">
        <v>10</v>
      </c>
      <c r="I925" s="13" t="s">
        <v>233</v>
      </c>
      <c r="J925" s="13">
        <f>IF(H925="EA", I925, 0)</f>
      </c>
      <c r="K925" s="13">
        <f>IF(H925="KG", I925, I925 * VLOOKUP(D925,Sku_Consolidated!A2:U948,21,FALSE))</f>
      </c>
      <c r="L925" s="14" t="s">
        <v>36</v>
      </c>
      <c r="M925">
        <v>88</v>
      </c>
      <c r="N925" s="14" t="s">
        <v>1795</v>
      </c>
      <c r="O925" s="14" t="s">
        <v>1796</v>
      </c>
      <c r="P925" s="14" t="s">
        <v>36</v>
      </c>
      <c r="Q925" s="14" t="s">
        <v>1796</v>
      </c>
      <c r="R925">
        <f>IF(IFERROR(VLOOKUP(U925,Store_Showcase!B2:H134,7, FALSE), TRUE)=TRUE, IF(IFERROR(VLOOKUP(U925,Store_SRP!B2:H103,7, FALSE), TRUE)=TRUE,VLOOKUP(U925,Store_VAM!B2:H271,7, FALSE),VLOOKUP(U925,Store_SRP!B2:H103,7, FALSE)), VLOOKUP(U925,Store_Showcase!B2:H134,7, FALSE))</f>
      </c>
      <c r="S925">
        <f>IF(IFERROR(VLOOKUP(U925,Store_Showcase!B2:K134,10, FALSE), TRUE)=TRUE, IF(IFERROR(VLOOKUP(U925,Store_SRP!B2:K103,10, FALSE), TRUE)=TRUE,VLOOKUP(U925,Store_VAM!B2:K271,10, FALSE),VLOOKUP(U925,Store_SRP!B2:K103,10, FALSE)), VLOOKUP(U925,Store_Showcase!B2:K134,10, FALSE))</f>
      </c>
      <c r="T925">
        <f>IF(VLOOKUP(D925,Sku_Consolidated!A2:S948,19,FALSE)="SHOWCASE", VLOOKUP(U925,Store_Showcase!B2:L134,11, FALSE), IF(VLOOKUP(D925,Sku_Consolidated!A2:S948,19,FALSE)="VAM",VLOOKUP(U925,Store_VAM!B2:L271,11, FALSE),VLOOKUP(U925,Store_SRP!B2:L103,11, FALSE)))</f>
      </c>
      <c r="U925" s="14">
        <v>2007</v>
      </c>
      <c r="V925">
        <f>IF(VLOOKUP(D925,Sku_Consolidated!A2:S948,19,FALSE)="SHOWCASE", VLOOKUP(U925,Store_Showcase!B2:C134,2, FALSE), IF(VLOOKUP(D925,Sku_Consolidated!A2:S948,19,FALSE)="VAM",VLOOKUP(U925,Store_VAM!B2:C271,2, FALSE),VLOOKUP(U925,Store_SRP!B2:C103,2, FALSE)))</f>
      </c>
      <c r="W925">
        <f>VLOOKUP(D925,Sku_Consolidated!A2:G948, 7, FALSE)</f>
      </c>
      <c r="X925">
        <f>VLOOKUP(D925,Sku_Consolidated!A2:K948, 11, FALSE)</f>
      </c>
      <c r="Y925">
        <f>VLOOKUP(D925,Sku_Consolidated!A2:H948, 8, FALSE)</f>
      </c>
      <c r="Z925">
        <f>VLOOKUP(D925,Sku_Consolidated!A2:I948, 9, FALSE)</f>
      </c>
      <c r="AA925" t="s">
        <v>41</v>
      </c>
      <c r="AB925">
        <f>VLOOKUP(D925,Sku_Consolidated!A2:E948, {5}, FALSE)</f>
      </c>
      <c r="AC925">
        <f>IF(VLOOKUP(D925,Sku_Consolidated!A2:S948,19,FALSE)="SHOWCASE", VLOOKUP(U925,Store_Showcase!B2:N134,13, FALSE), IF(VLOOKUP(D925,Sku_Consolidated!A2:S948,19,FALSE)="VAM",VLOOKUP(U925,Store_VAM!B2:N271,13, FALSE),VLOOKUP(U925,Store_SRP!B2:N103,13, FALSE)))</f>
      </c>
      <c r="AD925">
        <f>IF(IFERROR(AC925,TRUE)=TRUE, "-","OK")</f>
      </c>
      <c r="AE925">
        <f>IF(IFERROR(VLOOKUP(U925,Store_Showcase!B2:H134,{5}, FALSE), TRUE)=TRUE, IF(IFERROR(VLOOKUP(U925,Store_SRP!B2:H103,{5}, FALSE), TRUE)=TRUE,VLOOKUP(U925,Store_VAM!B2:H271,{5}, FALSE),VLOOKUP(U925,Store_SRP!B2:H103,{5}, FALSE)), VLOOKUP(U925,Store_Showcase!B2:H134,{5}, FALSE))</f>
      </c>
      <c r="AF925">
        <f>IF(IFERROR(VLOOKUP(U925,Store_Showcase!B2:H134,{6}, FALSE), TRUE)=TRUE, IF(IFERROR(VLOOKUP(U925,Store_SRP!B2:H103,{6}, FALSE), TRUE)=TRUE,VLOOKUP(U925,Store_VAM!B2:H271,{6}, FALSE),VLOOKUP(U925,Store_SRP!B2:H103,{6}, FALSE)), VLOOKUP(U925,Store_Showcase!B2:H134,{6}, FALSE))</f>
      </c>
      <c r="AG925">
        <f>VLOOKUP(D925,Sku_Consolidated!A2:R948,18,FALSE)</f>
      </c>
      <c r="AH925">
        <f>VLOOKUP(D925,Sku_Consolidated!A2:S948,19,FALSE)</f>
      </c>
      <c r="AI925">
        <f>VLOOKUP(D925,Sku_Consolidated!A2:T948,20,FALSE)</f>
      </c>
    </row>
    <row r="926" spans="1:35" x14ac:dyDescent="0.25">
      <c r="A926">
        <v>2024</v>
      </c>
      <c r="B926" t="s">
        <v>30</v>
      </c>
      <c r="C926" t="s">
        <v>31</v>
      </c>
      <c r="D926">
        <v>21875</v>
      </c>
      <c r="E926" t="s">
        <v>482</v>
      </c>
      <c r="F926" s="12" t="s">
        <v>59</v>
      </c>
      <c r="G926" s="12" t="s">
        <v>59</v>
      </c>
      <c r="H926" t="s">
        <v>10</v>
      </c>
      <c r="I926" s="13" t="s">
        <v>1285</v>
      </c>
      <c r="J926" s="13">
        <f>IF(H926="EA", I926, 0)</f>
      </c>
      <c r="K926" s="13">
        <f>IF(H926="KG", I926, I926 * VLOOKUP(D926,Sku_Consolidated!A2:U948,21,FALSE))</f>
      </c>
      <c r="L926" s="14" t="s">
        <v>36</v>
      </c>
      <c r="M926">
        <v>88</v>
      </c>
      <c r="N926" s="14" t="s">
        <v>1797</v>
      </c>
      <c r="O926" s="14" t="s">
        <v>1798</v>
      </c>
      <c r="P926" s="14" t="s">
        <v>36</v>
      </c>
      <c r="Q926" s="14" t="s">
        <v>1798</v>
      </c>
      <c r="R926">
        <f>IF(IFERROR(VLOOKUP(U926,Store_Showcase!B2:H134,7, FALSE), TRUE)=TRUE, IF(IFERROR(VLOOKUP(U926,Store_SRP!B2:H103,7, FALSE), TRUE)=TRUE,VLOOKUP(U926,Store_VAM!B2:H271,7, FALSE),VLOOKUP(U926,Store_SRP!B2:H103,7, FALSE)), VLOOKUP(U926,Store_Showcase!B2:H134,7, FALSE))</f>
      </c>
      <c r="S926">
        <f>IF(IFERROR(VLOOKUP(U926,Store_Showcase!B2:K134,10, FALSE), TRUE)=TRUE, IF(IFERROR(VLOOKUP(U926,Store_SRP!B2:K103,10, FALSE), TRUE)=TRUE,VLOOKUP(U926,Store_VAM!B2:K271,10, FALSE),VLOOKUP(U926,Store_SRP!B2:K103,10, FALSE)), VLOOKUP(U926,Store_Showcase!B2:K134,10, FALSE))</f>
      </c>
      <c r="T926">
        <f>IF(VLOOKUP(D926,Sku_Consolidated!A2:S948,19,FALSE)="SHOWCASE", VLOOKUP(U926,Store_Showcase!B2:L134,11, FALSE), IF(VLOOKUP(D926,Sku_Consolidated!A2:S948,19,FALSE)="VAM",VLOOKUP(U926,Store_VAM!B2:L271,11, FALSE),VLOOKUP(U926,Store_SRP!B2:L103,11, FALSE)))</f>
      </c>
      <c r="U926" s="14">
        <v>2007</v>
      </c>
      <c r="V926">
        <f>IF(VLOOKUP(D926,Sku_Consolidated!A2:S948,19,FALSE)="SHOWCASE", VLOOKUP(U926,Store_Showcase!B2:C134,2, FALSE), IF(VLOOKUP(D926,Sku_Consolidated!A2:S948,19,FALSE)="VAM",VLOOKUP(U926,Store_VAM!B2:C271,2, FALSE),VLOOKUP(U926,Store_SRP!B2:C103,2, FALSE)))</f>
      </c>
      <c r="W926">
        <f>VLOOKUP(D926,Sku_Consolidated!A2:G948, 7, FALSE)</f>
      </c>
      <c r="X926">
        <f>VLOOKUP(D926,Sku_Consolidated!A2:K948, 11, FALSE)</f>
      </c>
      <c r="Y926">
        <f>VLOOKUP(D926,Sku_Consolidated!A2:H948, 8, FALSE)</f>
      </c>
      <c r="Z926">
        <f>VLOOKUP(D926,Sku_Consolidated!A2:I948, 9, FALSE)</f>
      </c>
      <c r="AA926" t="s">
        <v>41</v>
      </c>
      <c r="AB926">
        <f>VLOOKUP(D926,Sku_Consolidated!A2:E948, {5}, FALSE)</f>
      </c>
      <c r="AC926">
        <f>IF(VLOOKUP(D926,Sku_Consolidated!A2:S948,19,FALSE)="SHOWCASE", VLOOKUP(U926,Store_Showcase!B2:N134,13, FALSE), IF(VLOOKUP(D926,Sku_Consolidated!A2:S948,19,FALSE)="VAM",VLOOKUP(U926,Store_VAM!B2:N271,13, FALSE),VLOOKUP(U926,Store_SRP!B2:N103,13, FALSE)))</f>
      </c>
      <c r="AD926">
        <f>IF(IFERROR(AC926,TRUE)=TRUE, "-","OK")</f>
      </c>
      <c r="AE926">
        <f>IF(IFERROR(VLOOKUP(U926,Store_Showcase!B2:H134,{5}, FALSE), TRUE)=TRUE, IF(IFERROR(VLOOKUP(U926,Store_SRP!B2:H103,{5}, FALSE), TRUE)=TRUE,VLOOKUP(U926,Store_VAM!B2:H271,{5}, FALSE),VLOOKUP(U926,Store_SRP!B2:H103,{5}, FALSE)), VLOOKUP(U926,Store_Showcase!B2:H134,{5}, FALSE))</f>
      </c>
      <c r="AF926">
        <f>IF(IFERROR(VLOOKUP(U926,Store_Showcase!B2:H134,{6}, FALSE), TRUE)=TRUE, IF(IFERROR(VLOOKUP(U926,Store_SRP!B2:H103,{6}, FALSE), TRUE)=TRUE,VLOOKUP(U926,Store_VAM!B2:H271,{6}, FALSE),VLOOKUP(U926,Store_SRP!B2:H103,{6}, FALSE)), VLOOKUP(U926,Store_Showcase!B2:H134,{6}, FALSE))</f>
      </c>
      <c r="AG926">
        <f>VLOOKUP(D926,Sku_Consolidated!A2:R948,18,FALSE)</f>
      </c>
      <c r="AH926">
        <f>VLOOKUP(D926,Sku_Consolidated!A2:S948,19,FALSE)</f>
      </c>
      <c r="AI926">
        <f>VLOOKUP(D926,Sku_Consolidated!A2:T948,20,FALSE)</f>
      </c>
    </row>
    <row r="927" spans="1:35" x14ac:dyDescent="0.25">
      <c r="A927">
        <v>2024</v>
      </c>
      <c r="B927" t="s">
        <v>30</v>
      </c>
      <c r="C927" t="s">
        <v>31</v>
      </c>
      <c r="D927">
        <v>21881</v>
      </c>
      <c r="E927" t="s">
        <v>1573</v>
      </c>
      <c r="F927" s="12" t="s">
        <v>59</v>
      </c>
      <c r="G927" s="12" t="s">
        <v>59</v>
      </c>
      <c r="H927" t="s">
        <v>10</v>
      </c>
      <c r="I927" s="13" t="s">
        <v>873</v>
      </c>
      <c r="J927" s="13">
        <f>IF(H927="EA", I927, 0)</f>
      </c>
      <c r="K927" s="13">
        <f>IF(H927="KG", I927, I927 * VLOOKUP(D927,Sku_Consolidated!A2:U948,21,FALSE))</f>
      </c>
      <c r="L927" s="14" t="s">
        <v>36</v>
      </c>
      <c r="M927">
        <v>88</v>
      </c>
      <c r="N927" s="14" t="s">
        <v>1799</v>
      </c>
      <c r="O927" s="14" t="s">
        <v>1800</v>
      </c>
      <c r="P927" s="14" t="s">
        <v>36</v>
      </c>
      <c r="Q927" s="14" t="s">
        <v>1800</v>
      </c>
      <c r="R927">
        <f>IF(IFERROR(VLOOKUP(U927,Store_Showcase!B2:H134,7, FALSE), TRUE)=TRUE, IF(IFERROR(VLOOKUP(U927,Store_SRP!B2:H103,7, FALSE), TRUE)=TRUE,VLOOKUP(U927,Store_VAM!B2:H271,7, FALSE),VLOOKUP(U927,Store_SRP!B2:H103,7, FALSE)), VLOOKUP(U927,Store_Showcase!B2:H134,7, FALSE))</f>
      </c>
      <c r="S927">
        <f>IF(IFERROR(VLOOKUP(U927,Store_Showcase!B2:K134,10, FALSE), TRUE)=TRUE, IF(IFERROR(VLOOKUP(U927,Store_SRP!B2:K103,10, FALSE), TRUE)=TRUE,VLOOKUP(U927,Store_VAM!B2:K271,10, FALSE),VLOOKUP(U927,Store_SRP!B2:K103,10, FALSE)), VLOOKUP(U927,Store_Showcase!B2:K134,10, FALSE))</f>
      </c>
      <c r="T927">
        <f>IF(VLOOKUP(D927,Sku_Consolidated!A2:S948,19,FALSE)="SHOWCASE", VLOOKUP(U927,Store_Showcase!B2:L134,11, FALSE), IF(VLOOKUP(D927,Sku_Consolidated!A2:S948,19,FALSE)="VAM",VLOOKUP(U927,Store_VAM!B2:L271,11, FALSE),VLOOKUP(U927,Store_SRP!B2:L103,11, FALSE)))</f>
      </c>
      <c r="U927" s="14">
        <v>2007</v>
      </c>
      <c r="V927">
        <f>IF(VLOOKUP(D927,Sku_Consolidated!A2:S948,19,FALSE)="SHOWCASE", VLOOKUP(U927,Store_Showcase!B2:C134,2, FALSE), IF(VLOOKUP(D927,Sku_Consolidated!A2:S948,19,FALSE)="VAM",VLOOKUP(U927,Store_VAM!B2:C271,2, FALSE),VLOOKUP(U927,Store_SRP!B2:C103,2, FALSE)))</f>
      </c>
      <c r="W927">
        <f>VLOOKUP(D927,Sku_Consolidated!A2:G948, 7, FALSE)</f>
      </c>
      <c r="X927">
        <f>VLOOKUP(D927,Sku_Consolidated!A2:K948, 11, FALSE)</f>
      </c>
      <c r="Y927">
        <f>VLOOKUP(D927,Sku_Consolidated!A2:H948, 8, FALSE)</f>
      </c>
      <c r="Z927">
        <f>VLOOKUP(D927,Sku_Consolidated!A2:I948, 9, FALSE)</f>
      </c>
      <c r="AA927" t="s">
        <v>41</v>
      </c>
      <c r="AB927">
        <f>VLOOKUP(D927,Sku_Consolidated!A2:E948, {5}, FALSE)</f>
      </c>
      <c r="AC927">
        <f>IF(VLOOKUP(D927,Sku_Consolidated!A2:S948,19,FALSE)="SHOWCASE", VLOOKUP(U927,Store_Showcase!B2:N134,13, FALSE), IF(VLOOKUP(D927,Sku_Consolidated!A2:S948,19,FALSE)="VAM",VLOOKUP(U927,Store_VAM!B2:N271,13, FALSE),VLOOKUP(U927,Store_SRP!B2:N103,13, FALSE)))</f>
      </c>
      <c r="AD927">
        <f>IF(IFERROR(AC927,TRUE)=TRUE, "-","OK")</f>
      </c>
      <c r="AE927">
        <f>IF(IFERROR(VLOOKUP(U927,Store_Showcase!B2:H134,{5}, FALSE), TRUE)=TRUE, IF(IFERROR(VLOOKUP(U927,Store_SRP!B2:H103,{5}, FALSE), TRUE)=TRUE,VLOOKUP(U927,Store_VAM!B2:H271,{5}, FALSE),VLOOKUP(U927,Store_SRP!B2:H103,{5}, FALSE)), VLOOKUP(U927,Store_Showcase!B2:H134,{5}, FALSE))</f>
      </c>
      <c r="AF927">
        <f>IF(IFERROR(VLOOKUP(U927,Store_Showcase!B2:H134,{6}, FALSE), TRUE)=TRUE, IF(IFERROR(VLOOKUP(U927,Store_SRP!B2:H103,{6}, FALSE), TRUE)=TRUE,VLOOKUP(U927,Store_VAM!B2:H271,{6}, FALSE),VLOOKUP(U927,Store_SRP!B2:H103,{6}, FALSE)), VLOOKUP(U927,Store_Showcase!B2:H134,{6}, FALSE))</f>
      </c>
      <c r="AG927">
        <f>VLOOKUP(D927,Sku_Consolidated!A2:R948,18,FALSE)</f>
      </c>
      <c r="AH927">
        <f>VLOOKUP(D927,Sku_Consolidated!A2:S948,19,FALSE)</f>
      </c>
      <c r="AI927">
        <f>VLOOKUP(D927,Sku_Consolidated!A2:T948,20,FALSE)</f>
      </c>
    </row>
    <row r="928" spans="1:35" x14ac:dyDescent="0.25">
      <c r="A928">
        <v>2024</v>
      </c>
      <c r="B928" t="s">
        <v>30</v>
      </c>
      <c r="C928" t="s">
        <v>31</v>
      </c>
      <c r="D928">
        <v>21893</v>
      </c>
      <c r="E928" t="s">
        <v>1402</v>
      </c>
      <c r="F928" s="12" t="s">
        <v>59</v>
      </c>
      <c r="G928" s="12" t="s">
        <v>59</v>
      </c>
      <c r="H928" t="s">
        <v>10</v>
      </c>
      <c r="I928" s="13" t="s">
        <v>1316</v>
      </c>
      <c r="J928" s="13">
        <f>IF(H928="EA", I928, 0)</f>
      </c>
      <c r="K928" s="13">
        <f>IF(H928="KG", I928, I928 * VLOOKUP(D928,Sku_Consolidated!A2:U948,21,FALSE))</f>
      </c>
      <c r="L928" s="14" t="s">
        <v>36</v>
      </c>
      <c r="M928">
        <v>88</v>
      </c>
      <c r="N928" s="14" t="s">
        <v>1801</v>
      </c>
      <c r="O928" s="14" t="s">
        <v>1802</v>
      </c>
      <c r="P928" s="14" t="s">
        <v>36</v>
      </c>
      <c r="Q928" s="14" t="s">
        <v>1802</v>
      </c>
      <c r="R928">
        <f>IF(IFERROR(VLOOKUP(U928,Store_Showcase!B2:H134,7, FALSE), TRUE)=TRUE, IF(IFERROR(VLOOKUP(U928,Store_SRP!B2:H103,7, FALSE), TRUE)=TRUE,VLOOKUP(U928,Store_VAM!B2:H271,7, FALSE),VLOOKUP(U928,Store_SRP!B2:H103,7, FALSE)), VLOOKUP(U928,Store_Showcase!B2:H134,7, FALSE))</f>
      </c>
      <c r="S928">
        <f>IF(IFERROR(VLOOKUP(U928,Store_Showcase!B2:K134,10, FALSE), TRUE)=TRUE, IF(IFERROR(VLOOKUP(U928,Store_SRP!B2:K103,10, FALSE), TRUE)=TRUE,VLOOKUP(U928,Store_VAM!B2:K271,10, FALSE),VLOOKUP(U928,Store_SRP!B2:K103,10, FALSE)), VLOOKUP(U928,Store_Showcase!B2:K134,10, FALSE))</f>
      </c>
      <c r="T928">
        <f>IF(VLOOKUP(D928,Sku_Consolidated!A2:S948,19,FALSE)="SHOWCASE", VLOOKUP(U928,Store_Showcase!B2:L134,11, FALSE), IF(VLOOKUP(D928,Sku_Consolidated!A2:S948,19,FALSE)="VAM",VLOOKUP(U928,Store_VAM!B2:L271,11, FALSE),VLOOKUP(U928,Store_SRP!B2:L103,11, FALSE)))</f>
      </c>
      <c r="U928" s="14">
        <v>2007</v>
      </c>
      <c r="V928">
        <f>IF(VLOOKUP(D928,Sku_Consolidated!A2:S948,19,FALSE)="SHOWCASE", VLOOKUP(U928,Store_Showcase!B2:C134,2, FALSE), IF(VLOOKUP(D928,Sku_Consolidated!A2:S948,19,FALSE)="VAM",VLOOKUP(U928,Store_VAM!B2:C271,2, FALSE),VLOOKUP(U928,Store_SRP!B2:C103,2, FALSE)))</f>
      </c>
      <c r="W928">
        <f>VLOOKUP(D928,Sku_Consolidated!A2:G948, 7, FALSE)</f>
      </c>
      <c r="X928">
        <f>VLOOKUP(D928,Sku_Consolidated!A2:K948, 11, FALSE)</f>
      </c>
      <c r="Y928">
        <f>VLOOKUP(D928,Sku_Consolidated!A2:H948, 8, FALSE)</f>
      </c>
      <c r="Z928">
        <f>VLOOKUP(D928,Sku_Consolidated!A2:I948, 9, FALSE)</f>
      </c>
      <c r="AA928" t="s">
        <v>41</v>
      </c>
      <c r="AB928">
        <f>VLOOKUP(D928,Sku_Consolidated!A2:E948, {5}, FALSE)</f>
      </c>
      <c r="AC928">
        <f>IF(VLOOKUP(D928,Sku_Consolidated!A2:S948,19,FALSE)="SHOWCASE", VLOOKUP(U928,Store_Showcase!B2:N134,13, FALSE), IF(VLOOKUP(D928,Sku_Consolidated!A2:S948,19,FALSE)="VAM",VLOOKUP(U928,Store_VAM!B2:N271,13, FALSE),VLOOKUP(U928,Store_SRP!B2:N103,13, FALSE)))</f>
      </c>
      <c r="AD928">
        <f>IF(IFERROR(AC928,TRUE)=TRUE, "-","OK")</f>
      </c>
      <c r="AE928">
        <f>IF(IFERROR(VLOOKUP(U928,Store_Showcase!B2:H134,{5}, FALSE), TRUE)=TRUE, IF(IFERROR(VLOOKUP(U928,Store_SRP!B2:H103,{5}, FALSE), TRUE)=TRUE,VLOOKUP(U928,Store_VAM!B2:H271,{5}, FALSE),VLOOKUP(U928,Store_SRP!B2:H103,{5}, FALSE)), VLOOKUP(U928,Store_Showcase!B2:H134,{5}, FALSE))</f>
      </c>
      <c r="AF928">
        <f>IF(IFERROR(VLOOKUP(U928,Store_Showcase!B2:H134,{6}, FALSE), TRUE)=TRUE, IF(IFERROR(VLOOKUP(U928,Store_SRP!B2:H103,{6}, FALSE), TRUE)=TRUE,VLOOKUP(U928,Store_VAM!B2:H271,{6}, FALSE),VLOOKUP(U928,Store_SRP!B2:H103,{6}, FALSE)), VLOOKUP(U928,Store_Showcase!B2:H134,{6}, FALSE))</f>
      </c>
      <c r="AG928">
        <f>VLOOKUP(D928,Sku_Consolidated!A2:R948,18,FALSE)</f>
      </c>
      <c r="AH928">
        <f>VLOOKUP(D928,Sku_Consolidated!A2:S948,19,FALSE)</f>
      </c>
      <c r="AI928">
        <f>VLOOKUP(D928,Sku_Consolidated!A2:T948,20,FALSE)</f>
      </c>
    </row>
    <row r="929" spans="1:35" x14ac:dyDescent="0.25">
      <c r="A929">
        <v>2024</v>
      </c>
      <c r="B929" t="s">
        <v>30</v>
      </c>
      <c r="C929" t="s">
        <v>31</v>
      </c>
      <c r="D929">
        <v>21825</v>
      </c>
      <c r="E929" t="s">
        <v>206</v>
      </c>
      <c r="F929" s="12" t="s">
        <v>101</v>
      </c>
      <c r="G929" s="12" t="s">
        <v>101</v>
      </c>
      <c r="H929" t="s">
        <v>10</v>
      </c>
      <c r="I929" s="13" t="s">
        <v>1803</v>
      </c>
      <c r="J929" s="13">
        <f>IF(H929="EA", I929, 0)</f>
      </c>
      <c r="K929" s="13">
        <f>IF(H929="KG", I929, I929 * VLOOKUP(D929,Sku_Consolidated!A2:U948,21,FALSE))</f>
      </c>
      <c r="L929" s="14" t="s">
        <v>36</v>
      </c>
      <c r="M929">
        <v>88</v>
      </c>
      <c r="N929" s="14" t="s">
        <v>1804</v>
      </c>
      <c r="O929" s="14" t="s">
        <v>1805</v>
      </c>
      <c r="P929" s="14" t="s">
        <v>36</v>
      </c>
      <c r="Q929" s="14" t="s">
        <v>1805</v>
      </c>
      <c r="R929">
        <f>IF(IFERROR(VLOOKUP(U929,Store_Showcase!B2:H134,7, FALSE), TRUE)=TRUE, IF(IFERROR(VLOOKUP(U929,Store_SRP!B2:H103,7, FALSE), TRUE)=TRUE,VLOOKUP(U929,Store_VAM!B2:H271,7, FALSE),VLOOKUP(U929,Store_SRP!B2:H103,7, FALSE)), VLOOKUP(U929,Store_Showcase!B2:H134,7, FALSE))</f>
      </c>
      <c r="S929">
        <f>IF(IFERROR(VLOOKUP(U929,Store_Showcase!B2:K134,10, FALSE), TRUE)=TRUE, IF(IFERROR(VLOOKUP(U929,Store_SRP!B2:K103,10, FALSE), TRUE)=TRUE,VLOOKUP(U929,Store_VAM!B2:K271,10, FALSE),VLOOKUP(U929,Store_SRP!B2:K103,10, FALSE)), VLOOKUP(U929,Store_Showcase!B2:K134,10, FALSE))</f>
      </c>
      <c r="T929">
        <f>IF(VLOOKUP(D929,Sku_Consolidated!A2:S948,19,FALSE)="SHOWCASE", VLOOKUP(U929,Store_Showcase!B2:L134,11, FALSE), IF(VLOOKUP(D929,Sku_Consolidated!A2:S948,19,FALSE)="VAM",VLOOKUP(U929,Store_VAM!B2:L271,11, FALSE),VLOOKUP(U929,Store_SRP!B2:L103,11, FALSE)))</f>
      </c>
      <c r="U929" s="14">
        <v>2007</v>
      </c>
      <c r="V929">
        <f>IF(VLOOKUP(D929,Sku_Consolidated!A2:S948,19,FALSE)="SHOWCASE", VLOOKUP(U929,Store_Showcase!B2:C134,2, FALSE), IF(VLOOKUP(D929,Sku_Consolidated!A2:S948,19,FALSE)="VAM",VLOOKUP(U929,Store_VAM!B2:C271,2, FALSE),VLOOKUP(U929,Store_SRP!B2:C103,2, FALSE)))</f>
      </c>
      <c r="W929">
        <f>VLOOKUP(D929,Sku_Consolidated!A2:G948, 7, FALSE)</f>
      </c>
      <c r="X929">
        <f>VLOOKUP(D929,Sku_Consolidated!A2:K948, 11, FALSE)</f>
      </c>
      <c r="Y929">
        <f>VLOOKUP(D929,Sku_Consolidated!A2:H948, 8, FALSE)</f>
      </c>
      <c r="Z929">
        <f>VLOOKUP(D929,Sku_Consolidated!A2:I948, 9, FALSE)</f>
      </c>
      <c r="AA929" t="s">
        <v>41</v>
      </c>
      <c r="AB929">
        <f>VLOOKUP(D929,Sku_Consolidated!A2:E948, {5}, FALSE)</f>
      </c>
      <c r="AC929">
        <f>IF(VLOOKUP(D929,Sku_Consolidated!A2:S948,19,FALSE)="SHOWCASE", VLOOKUP(U929,Store_Showcase!B2:N134,13, FALSE), IF(VLOOKUP(D929,Sku_Consolidated!A2:S948,19,FALSE)="VAM",VLOOKUP(U929,Store_VAM!B2:N271,13, FALSE),VLOOKUP(U929,Store_SRP!B2:N103,13, FALSE)))</f>
      </c>
      <c r="AD929">
        <f>IF(IFERROR(AC929,TRUE)=TRUE, "-","OK")</f>
      </c>
      <c r="AE929">
        <f>IF(IFERROR(VLOOKUP(U929,Store_Showcase!B2:H134,{5}, FALSE), TRUE)=TRUE, IF(IFERROR(VLOOKUP(U929,Store_SRP!B2:H103,{5}, FALSE), TRUE)=TRUE,VLOOKUP(U929,Store_VAM!B2:H271,{5}, FALSE),VLOOKUP(U929,Store_SRP!B2:H103,{5}, FALSE)), VLOOKUP(U929,Store_Showcase!B2:H134,{5}, FALSE))</f>
      </c>
      <c r="AF929">
        <f>IF(IFERROR(VLOOKUP(U929,Store_Showcase!B2:H134,{6}, FALSE), TRUE)=TRUE, IF(IFERROR(VLOOKUP(U929,Store_SRP!B2:H103,{6}, FALSE), TRUE)=TRUE,VLOOKUP(U929,Store_VAM!B2:H271,{6}, FALSE),VLOOKUP(U929,Store_SRP!B2:H103,{6}, FALSE)), VLOOKUP(U929,Store_Showcase!B2:H134,{6}, FALSE))</f>
      </c>
      <c r="AG929">
        <f>VLOOKUP(D929,Sku_Consolidated!A2:R948,18,FALSE)</f>
      </c>
      <c r="AH929">
        <f>VLOOKUP(D929,Sku_Consolidated!A2:S948,19,FALSE)</f>
      </c>
      <c r="AI929">
        <f>VLOOKUP(D929,Sku_Consolidated!A2:T948,20,FALSE)</f>
      </c>
    </row>
    <row r="930" spans="1:35" x14ac:dyDescent="0.25">
      <c r="A930">
        <v>2024</v>
      </c>
      <c r="B930" t="s">
        <v>30</v>
      </c>
      <c r="C930" t="s">
        <v>31</v>
      </c>
      <c r="D930">
        <v>21826</v>
      </c>
      <c r="E930" t="s">
        <v>416</v>
      </c>
      <c r="F930" s="12" t="s">
        <v>101</v>
      </c>
      <c r="G930" s="12" t="s">
        <v>101</v>
      </c>
      <c r="H930" t="s">
        <v>10</v>
      </c>
      <c r="I930" s="13" t="s">
        <v>335</v>
      </c>
      <c r="J930" s="13">
        <f>IF(H930="EA", I930, 0)</f>
      </c>
      <c r="K930" s="13">
        <f>IF(H930="KG", I930, I930 * VLOOKUP(D930,Sku_Consolidated!A2:U948,21,FALSE))</f>
      </c>
      <c r="L930" s="14" t="s">
        <v>36</v>
      </c>
      <c r="M930">
        <v>88</v>
      </c>
      <c r="N930" s="14" t="s">
        <v>1806</v>
      </c>
      <c r="O930" s="14" t="s">
        <v>1807</v>
      </c>
      <c r="P930" s="14" t="s">
        <v>36</v>
      </c>
      <c r="Q930" s="14" t="s">
        <v>1807</v>
      </c>
      <c r="R930">
        <f>IF(IFERROR(VLOOKUP(U930,Store_Showcase!B2:H134,7, FALSE), TRUE)=TRUE, IF(IFERROR(VLOOKUP(U930,Store_SRP!B2:H103,7, FALSE), TRUE)=TRUE,VLOOKUP(U930,Store_VAM!B2:H271,7, FALSE),VLOOKUP(U930,Store_SRP!B2:H103,7, FALSE)), VLOOKUP(U930,Store_Showcase!B2:H134,7, FALSE))</f>
      </c>
      <c r="S930">
        <f>IF(IFERROR(VLOOKUP(U930,Store_Showcase!B2:K134,10, FALSE), TRUE)=TRUE, IF(IFERROR(VLOOKUP(U930,Store_SRP!B2:K103,10, FALSE), TRUE)=TRUE,VLOOKUP(U930,Store_VAM!B2:K271,10, FALSE),VLOOKUP(U930,Store_SRP!B2:K103,10, FALSE)), VLOOKUP(U930,Store_Showcase!B2:K134,10, FALSE))</f>
      </c>
      <c r="T930">
        <f>IF(VLOOKUP(D930,Sku_Consolidated!A2:S948,19,FALSE)="SHOWCASE", VLOOKUP(U930,Store_Showcase!B2:L134,11, FALSE), IF(VLOOKUP(D930,Sku_Consolidated!A2:S948,19,FALSE)="VAM",VLOOKUP(U930,Store_VAM!B2:L271,11, FALSE),VLOOKUP(U930,Store_SRP!B2:L103,11, FALSE)))</f>
      </c>
      <c r="U930" s="14">
        <v>2007</v>
      </c>
      <c r="V930">
        <f>IF(VLOOKUP(D930,Sku_Consolidated!A2:S948,19,FALSE)="SHOWCASE", VLOOKUP(U930,Store_Showcase!B2:C134,2, FALSE), IF(VLOOKUP(D930,Sku_Consolidated!A2:S948,19,FALSE)="VAM",VLOOKUP(U930,Store_VAM!B2:C271,2, FALSE),VLOOKUP(U930,Store_SRP!B2:C103,2, FALSE)))</f>
      </c>
      <c r="W930">
        <f>VLOOKUP(D930,Sku_Consolidated!A2:G948, 7, FALSE)</f>
      </c>
      <c r="X930">
        <f>VLOOKUP(D930,Sku_Consolidated!A2:K948, 11, FALSE)</f>
      </c>
      <c r="Y930">
        <f>VLOOKUP(D930,Sku_Consolidated!A2:H948, 8, FALSE)</f>
      </c>
      <c r="Z930">
        <f>VLOOKUP(D930,Sku_Consolidated!A2:I948, 9, FALSE)</f>
      </c>
      <c r="AA930" t="s">
        <v>41</v>
      </c>
      <c r="AB930">
        <f>VLOOKUP(D930,Sku_Consolidated!A2:E948, {5}, FALSE)</f>
      </c>
      <c r="AC930">
        <f>IF(VLOOKUP(D930,Sku_Consolidated!A2:S948,19,FALSE)="SHOWCASE", VLOOKUP(U930,Store_Showcase!B2:N134,13, FALSE), IF(VLOOKUP(D930,Sku_Consolidated!A2:S948,19,FALSE)="VAM",VLOOKUP(U930,Store_VAM!B2:N271,13, FALSE),VLOOKUP(U930,Store_SRP!B2:N103,13, FALSE)))</f>
      </c>
      <c r="AD930">
        <f>IF(IFERROR(AC930,TRUE)=TRUE, "-","OK")</f>
      </c>
      <c r="AE930">
        <f>IF(IFERROR(VLOOKUP(U930,Store_Showcase!B2:H134,{5}, FALSE), TRUE)=TRUE, IF(IFERROR(VLOOKUP(U930,Store_SRP!B2:H103,{5}, FALSE), TRUE)=TRUE,VLOOKUP(U930,Store_VAM!B2:H271,{5}, FALSE),VLOOKUP(U930,Store_SRP!B2:H103,{5}, FALSE)), VLOOKUP(U930,Store_Showcase!B2:H134,{5}, FALSE))</f>
      </c>
      <c r="AF930">
        <f>IF(IFERROR(VLOOKUP(U930,Store_Showcase!B2:H134,{6}, FALSE), TRUE)=TRUE, IF(IFERROR(VLOOKUP(U930,Store_SRP!B2:H103,{6}, FALSE), TRUE)=TRUE,VLOOKUP(U930,Store_VAM!B2:H271,{6}, FALSE),VLOOKUP(U930,Store_SRP!B2:H103,{6}, FALSE)), VLOOKUP(U930,Store_Showcase!B2:H134,{6}, FALSE))</f>
      </c>
      <c r="AG930">
        <f>VLOOKUP(D930,Sku_Consolidated!A2:R948,18,FALSE)</f>
      </c>
      <c r="AH930">
        <f>VLOOKUP(D930,Sku_Consolidated!A2:S948,19,FALSE)</f>
      </c>
      <c r="AI930">
        <f>VLOOKUP(D930,Sku_Consolidated!A2:T948,20,FALSE)</f>
      </c>
    </row>
    <row r="931" spans="1:35" x14ac:dyDescent="0.25">
      <c r="A931">
        <v>2024</v>
      </c>
      <c r="B931" t="s">
        <v>30</v>
      </c>
      <c r="C931" t="s">
        <v>31</v>
      </c>
      <c r="D931">
        <v>21832</v>
      </c>
      <c r="E931" t="s">
        <v>264</v>
      </c>
      <c r="F931" s="12" t="s">
        <v>101</v>
      </c>
      <c r="G931" s="12" t="s">
        <v>101</v>
      </c>
      <c r="H931" t="s">
        <v>10</v>
      </c>
      <c r="I931" s="13" t="s">
        <v>268</v>
      </c>
      <c r="J931" s="13">
        <f>IF(H931="EA", I931, 0)</f>
      </c>
      <c r="K931" s="13">
        <f>IF(H931="KG", I931, I931 * VLOOKUP(D931,Sku_Consolidated!A2:U948,21,FALSE))</f>
      </c>
      <c r="L931" s="14" t="s">
        <v>36</v>
      </c>
      <c r="M931">
        <v>88</v>
      </c>
      <c r="N931" s="14" t="s">
        <v>1808</v>
      </c>
      <c r="O931" s="14" t="s">
        <v>1809</v>
      </c>
      <c r="P931" s="14" t="s">
        <v>36</v>
      </c>
      <c r="Q931" s="14" t="s">
        <v>1809</v>
      </c>
      <c r="R931">
        <f>IF(IFERROR(VLOOKUP(U931,Store_Showcase!B2:H134,7, FALSE), TRUE)=TRUE, IF(IFERROR(VLOOKUP(U931,Store_SRP!B2:H103,7, FALSE), TRUE)=TRUE,VLOOKUP(U931,Store_VAM!B2:H271,7, FALSE),VLOOKUP(U931,Store_SRP!B2:H103,7, FALSE)), VLOOKUP(U931,Store_Showcase!B2:H134,7, FALSE))</f>
      </c>
      <c r="S931">
        <f>IF(IFERROR(VLOOKUP(U931,Store_Showcase!B2:K134,10, FALSE), TRUE)=TRUE, IF(IFERROR(VLOOKUP(U931,Store_SRP!B2:K103,10, FALSE), TRUE)=TRUE,VLOOKUP(U931,Store_VAM!B2:K271,10, FALSE),VLOOKUP(U931,Store_SRP!B2:K103,10, FALSE)), VLOOKUP(U931,Store_Showcase!B2:K134,10, FALSE))</f>
      </c>
      <c r="T931">
        <f>IF(VLOOKUP(D931,Sku_Consolidated!A2:S948,19,FALSE)="SHOWCASE", VLOOKUP(U931,Store_Showcase!B2:L134,11, FALSE), IF(VLOOKUP(D931,Sku_Consolidated!A2:S948,19,FALSE)="VAM",VLOOKUP(U931,Store_VAM!B2:L271,11, FALSE),VLOOKUP(U931,Store_SRP!B2:L103,11, FALSE)))</f>
      </c>
      <c r="U931" s="14">
        <v>2007</v>
      </c>
      <c r="V931">
        <f>IF(VLOOKUP(D931,Sku_Consolidated!A2:S948,19,FALSE)="SHOWCASE", VLOOKUP(U931,Store_Showcase!B2:C134,2, FALSE), IF(VLOOKUP(D931,Sku_Consolidated!A2:S948,19,FALSE)="VAM",VLOOKUP(U931,Store_VAM!B2:C271,2, FALSE),VLOOKUP(U931,Store_SRP!B2:C103,2, FALSE)))</f>
      </c>
      <c r="W931">
        <f>VLOOKUP(D931,Sku_Consolidated!A2:G948, 7, FALSE)</f>
      </c>
      <c r="X931">
        <f>VLOOKUP(D931,Sku_Consolidated!A2:K948, 11, FALSE)</f>
      </c>
      <c r="Y931">
        <f>VLOOKUP(D931,Sku_Consolidated!A2:H948, 8, FALSE)</f>
      </c>
      <c r="Z931">
        <f>VLOOKUP(D931,Sku_Consolidated!A2:I948, 9, FALSE)</f>
      </c>
      <c r="AA931" t="s">
        <v>41</v>
      </c>
      <c r="AB931">
        <f>VLOOKUP(D931,Sku_Consolidated!A2:E948, {5}, FALSE)</f>
      </c>
      <c r="AC931">
        <f>IF(VLOOKUP(D931,Sku_Consolidated!A2:S948,19,FALSE)="SHOWCASE", VLOOKUP(U931,Store_Showcase!B2:N134,13, FALSE), IF(VLOOKUP(D931,Sku_Consolidated!A2:S948,19,FALSE)="VAM",VLOOKUP(U931,Store_VAM!B2:N271,13, FALSE),VLOOKUP(U931,Store_SRP!B2:N103,13, FALSE)))</f>
      </c>
      <c r="AD931">
        <f>IF(IFERROR(AC931,TRUE)=TRUE, "-","OK")</f>
      </c>
      <c r="AE931">
        <f>IF(IFERROR(VLOOKUP(U931,Store_Showcase!B2:H134,{5}, FALSE), TRUE)=TRUE, IF(IFERROR(VLOOKUP(U931,Store_SRP!B2:H103,{5}, FALSE), TRUE)=TRUE,VLOOKUP(U931,Store_VAM!B2:H271,{5}, FALSE),VLOOKUP(U931,Store_SRP!B2:H103,{5}, FALSE)), VLOOKUP(U931,Store_Showcase!B2:H134,{5}, FALSE))</f>
      </c>
      <c r="AF931">
        <f>IF(IFERROR(VLOOKUP(U931,Store_Showcase!B2:H134,{6}, FALSE), TRUE)=TRUE, IF(IFERROR(VLOOKUP(U931,Store_SRP!B2:H103,{6}, FALSE), TRUE)=TRUE,VLOOKUP(U931,Store_VAM!B2:H271,{6}, FALSE),VLOOKUP(U931,Store_SRP!B2:H103,{6}, FALSE)), VLOOKUP(U931,Store_Showcase!B2:H134,{6}, FALSE))</f>
      </c>
      <c r="AG931">
        <f>VLOOKUP(D931,Sku_Consolidated!A2:R948,18,FALSE)</f>
      </c>
      <c r="AH931">
        <f>VLOOKUP(D931,Sku_Consolidated!A2:S948,19,FALSE)</f>
      </c>
      <c r="AI931">
        <f>VLOOKUP(D931,Sku_Consolidated!A2:T948,20,FALSE)</f>
      </c>
    </row>
    <row r="932" spans="1:35" x14ac:dyDescent="0.25">
      <c r="A932">
        <v>2024</v>
      </c>
      <c r="B932" t="s">
        <v>30</v>
      </c>
      <c r="C932" t="s">
        <v>31</v>
      </c>
      <c r="D932">
        <v>21834</v>
      </c>
      <c r="E932" t="s">
        <v>216</v>
      </c>
      <c r="F932" s="12" t="s">
        <v>101</v>
      </c>
      <c r="G932" s="12" t="s">
        <v>101</v>
      </c>
      <c r="H932" t="s">
        <v>10</v>
      </c>
      <c r="I932" s="13" t="s">
        <v>1469</v>
      </c>
      <c r="J932" s="13">
        <f>IF(H932="EA", I932, 0)</f>
      </c>
      <c r="K932" s="13">
        <f>IF(H932="KG", I932, I932 * VLOOKUP(D932,Sku_Consolidated!A2:U948,21,FALSE))</f>
      </c>
      <c r="L932" s="14" t="s">
        <v>36</v>
      </c>
      <c r="M932">
        <v>88</v>
      </c>
      <c r="N932" s="14" t="s">
        <v>1810</v>
      </c>
      <c r="O932" s="14" t="s">
        <v>1811</v>
      </c>
      <c r="P932" s="14" t="s">
        <v>36</v>
      </c>
      <c r="Q932" s="14" t="s">
        <v>1811</v>
      </c>
      <c r="R932">
        <f>IF(IFERROR(VLOOKUP(U932,Store_Showcase!B2:H134,7, FALSE), TRUE)=TRUE, IF(IFERROR(VLOOKUP(U932,Store_SRP!B2:H103,7, FALSE), TRUE)=TRUE,VLOOKUP(U932,Store_VAM!B2:H271,7, FALSE),VLOOKUP(U932,Store_SRP!B2:H103,7, FALSE)), VLOOKUP(U932,Store_Showcase!B2:H134,7, FALSE))</f>
      </c>
      <c r="S932">
        <f>IF(IFERROR(VLOOKUP(U932,Store_Showcase!B2:K134,10, FALSE), TRUE)=TRUE, IF(IFERROR(VLOOKUP(U932,Store_SRP!B2:K103,10, FALSE), TRUE)=TRUE,VLOOKUP(U932,Store_VAM!B2:K271,10, FALSE),VLOOKUP(U932,Store_SRP!B2:K103,10, FALSE)), VLOOKUP(U932,Store_Showcase!B2:K134,10, FALSE))</f>
      </c>
      <c r="T932">
        <f>IF(VLOOKUP(D932,Sku_Consolidated!A2:S948,19,FALSE)="SHOWCASE", VLOOKUP(U932,Store_Showcase!B2:L134,11, FALSE), IF(VLOOKUP(D932,Sku_Consolidated!A2:S948,19,FALSE)="VAM",VLOOKUP(U932,Store_VAM!B2:L271,11, FALSE),VLOOKUP(U932,Store_SRP!B2:L103,11, FALSE)))</f>
      </c>
      <c r="U932" s="14">
        <v>2007</v>
      </c>
      <c r="V932">
        <f>IF(VLOOKUP(D932,Sku_Consolidated!A2:S948,19,FALSE)="SHOWCASE", VLOOKUP(U932,Store_Showcase!B2:C134,2, FALSE), IF(VLOOKUP(D932,Sku_Consolidated!A2:S948,19,FALSE)="VAM",VLOOKUP(U932,Store_VAM!B2:C271,2, FALSE),VLOOKUP(U932,Store_SRP!B2:C103,2, FALSE)))</f>
      </c>
      <c r="W932">
        <f>VLOOKUP(D932,Sku_Consolidated!A2:G948, 7, FALSE)</f>
      </c>
      <c r="X932">
        <f>VLOOKUP(D932,Sku_Consolidated!A2:K948, 11, FALSE)</f>
      </c>
      <c r="Y932">
        <f>VLOOKUP(D932,Sku_Consolidated!A2:H948, 8, FALSE)</f>
      </c>
      <c r="Z932">
        <f>VLOOKUP(D932,Sku_Consolidated!A2:I948, 9, FALSE)</f>
      </c>
      <c r="AA932" t="s">
        <v>41</v>
      </c>
      <c r="AB932">
        <f>VLOOKUP(D932,Sku_Consolidated!A2:E948, {5}, FALSE)</f>
      </c>
      <c r="AC932">
        <f>IF(VLOOKUP(D932,Sku_Consolidated!A2:S948,19,FALSE)="SHOWCASE", VLOOKUP(U932,Store_Showcase!B2:N134,13, FALSE), IF(VLOOKUP(D932,Sku_Consolidated!A2:S948,19,FALSE)="VAM",VLOOKUP(U932,Store_VAM!B2:N271,13, FALSE),VLOOKUP(U932,Store_SRP!B2:N103,13, FALSE)))</f>
      </c>
      <c r="AD932">
        <f>IF(IFERROR(AC932,TRUE)=TRUE, "-","OK")</f>
      </c>
      <c r="AE932">
        <f>IF(IFERROR(VLOOKUP(U932,Store_Showcase!B2:H134,{5}, FALSE), TRUE)=TRUE, IF(IFERROR(VLOOKUP(U932,Store_SRP!B2:H103,{5}, FALSE), TRUE)=TRUE,VLOOKUP(U932,Store_VAM!B2:H271,{5}, FALSE),VLOOKUP(U932,Store_SRP!B2:H103,{5}, FALSE)), VLOOKUP(U932,Store_Showcase!B2:H134,{5}, FALSE))</f>
      </c>
      <c r="AF932">
        <f>IF(IFERROR(VLOOKUP(U932,Store_Showcase!B2:H134,{6}, FALSE), TRUE)=TRUE, IF(IFERROR(VLOOKUP(U932,Store_SRP!B2:H103,{6}, FALSE), TRUE)=TRUE,VLOOKUP(U932,Store_VAM!B2:H271,{6}, FALSE),VLOOKUP(U932,Store_SRP!B2:H103,{6}, FALSE)), VLOOKUP(U932,Store_Showcase!B2:H134,{6}, FALSE))</f>
      </c>
      <c r="AG932">
        <f>VLOOKUP(D932,Sku_Consolidated!A2:R948,18,FALSE)</f>
      </c>
      <c r="AH932">
        <f>VLOOKUP(D932,Sku_Consolidated!A2:S948,19,FALSE)</f>
      </c>
      <c r="AI932">
        <f>VLOOKUP(D932,Sku_Consolidated!A2:T948,20,FALSE)</f>
      </c>
    </row>
    <row r="933" spans="1:35" x14ac:dyDescent="0.25">
      <c r="A933">
        <v>2024</v>
      </c>
      <c r="B933" t="s">
        <v>30</v>
      </c>
      <c r="C933" t="s">
        <v>31</v>
      </c>
      <c r="D933">
        <v>21837</v>
      </c>
      <c r="E933" t="s">
        <v>271</v>
      </c>
      <c r="F933" s="12" t="s">
        <v>101</v>
      </c>
      <c r="G933" s="12" t="s">
        <v>101</v>
      </c>
      <c r="H933" t="s">
        <v>10</v>
      </c>
      <c r="I933" s="13" t="s">
        <v>1084</v>
      </c>
      <c r="J933" s="13">
        <f>IF(H933="EA", I933, 0)</f>
      </c>
      <c r="K933" s="13">
        <f>IF(H933="KG", I933, I933 * VLOOKUP(D933,Sku_Consolidated!A2:U948,21,FALSE))</f>
      </c>
      <c r="L933" s="14" t="s">
        <v>36</v>
      </c>
      <c r="M933">
        <v>88</v>
      </c>
      <c r="N933" s="14" t="s">
        <v>1812</v>
      </c>
      <c r="O933" s="14" t="s">
        <v>1813</v>
      </c>
      <c r="P933" s="14" t="s">
        <v>36</v>
      </c>
      <c r="Q933" s="14" t="s">
        <v>1813</v>
      </c>
      <c r="R933">
        <f>IF(IFERROR(VLOOKUP(U933,Store_Showcase!B2:H134,7, FALSE), TRUE)=TRUE, IF(IFERROR(VLOOKUP(U933,Store_SRP!B2:H103,7, FALSE), TRUE)=TRUE,VLOOKUP(U933,Store_VAM!B2:H271,7, FALSE),VLOOKUP(U933,Store_SRP!B2:H103,7, FALSE)), VLOOKUP(U933,Store_Showcase!B2:H134,7, FALSE))</f>
      </c>
      <c r="S933">
        <f>IF(IFERROR(VLOOKUP(U933,Store_Showcase!B2:K134,10, FALSE), TRUE)=TRUE, IF(IFERROR(VLOOKUP(U933,Store_SRP!B2:K103,10, FALSE), TRUE)=TRUE,VLOOKUP(U933,Store_VAM!B2:K271,10, FALSE),VLOOKUP(U933,Store_SRP!B2:K103,10, FALSE)), VLOOKUP(U933,Store_Showcase!B2:K134,10, FALSE))</f>
      </c>
      <c r="T933">
        <f>IF(VLOOKUP(D933,Sku_Consolidated!A2:S948,19,FALSE)="SHOWCASE", VLOOKUP(U933,Store_Showcase!B2:L134,11, FALSE), IF(VLOOKUP(D933,Sku_Consolidated!A2:S948,19,FALSE)="VAM",VLOOKUP(U933,Store_VAM!B2:L271,11, FALSE),VLOOKUP(U933,Store_SRP!B2:L103,11, FALSE)))</f>
      </c>
      <c r="U933" s="14">
        <v>2007</v>
      </c>
      <c r="V933">
        <f>IF(VLOOKUP(D933,Sku_Consolidated!A2:S948,19,FALSE)="SHOWCASE", VLOOKUP(U933,Store_Showcase!B2:C134,2, FALSE), IF(VLOOKUP(D933,Sku_Consolidated!A2:S948,19,FALSE)="VAM",VLOOKUP(U933,Store_VAM!B2:C271,2, FALSE),VLOOKUP(U933,Store_SRP!B2:C103,2, FALSE)))</f>
      </c>
      <c r="W933">
        <f>VLOOKUP(D933,Sku_Consolidated!A2:G948, 7, FALSE)</f>
      </c>
      <c r="X933">
        <f>VLOOKUP(D933,Sku_Consolidated!A2:K948, 11, FALSE)</f>
      </c>
      <c r="Y933">
        <f>VLOOKUP(D933,Sku_Consolidated!A2:H948, 8, FALSE)</f>
      </c>
      <c r="Z933">
        <f>VLOOKUP(D933,Sku_Consolidated!A2:I948, 9, FALSE)</f>
      </c>
      <c r="AA933" t="s">
        <v>41</v>
      </c>
      <c r="AB933">
        <f>VLOOKUP(D933,Sku_Consolidated!A2:E948, {5}, FALSE)</f>
      </c>
      <c r="AC933">
        <f>IF(VLOOKUP(D933,Sku_Consolidated!A2:S948,19,FALSE)="SHOWCASE", VLOOKUP(U933,Store_Showcase!B2:N134,13, FALSE), IF(VLOOKUP(D933,Sku_Consolidated!A2:S948,19,FALSE)="VAM",VLOOKUP(U933,Store_VAM!B2:N271,13, FALSE),VLOOKUP(U933,Store_SRP!B2:N103,13, FALSE)))</f>
      </c>
      <c r="AD933">
        <f>IF(IFERROR(AC933,TRUE)=TRUE, "-","OK")</f>
      </c>
      <c r="AE933">
        <f>IF(IFERROR(VLOOKUP(U933,Store_Showcase!B2:H134,{5}, FALSE), TRUE)=TRUE, IF(IFERROR(VLOOKUP(U933,Store_SRP!B2:H103,{5}, FALSE), TRUE)=TRUE,VLOOKUP(U933,Store_VAM!B2:H271,{5}, FALSE),VLOOKUP(U933,Store_SRP!B2:H103,{5}, FALSE)), VLOOKUP(U933,Store_Showcase!B2:H134,{5}, FALSE))</f>
      </c>
      <c r="AF933">
        <f>IF(IFERROR(VLOOKUP(U933,Store_Showcase!B2:H134,{6}, FALSE), TRUE)=TRUE, IF(IFERROR(VLOOKUP(U933,Store_SRP!B2:H103,{6}, FALSE), TRUE)=TRUE,VLOOKUP(U933,Store_VAM!B2:H271,{6}, FALSE),VLOOKUP(U933,Store_SRP!B2:H103,{6}, FALSE)), VLOOKUP(U933,Store_Showcase!B2:H134,{6}, FALSE))</f>
      </c>
      <c r="AG933">
        <f>VLOOKUP(D933,Sku_Consolidated!A2:R948,18,FALSE)</f>
      </c>
      <c r="AH933">
        <f>VLOOKUP(D933,Sku_Consolidated!A2:S948,19,FALSE)</f>
      </c>
      <c r="AI933">
        <f>VLOOKUP(D933,Sku_Consolidated!A2:T948,20,FALSE)</f>
      </c>
    </row>
    <row r="934" spans="1:35" x14ac:dyDescent="0.25">
      <c r="A934">
        <v>2024</v>
      </c>
      <c r="B934" t="s">
        <v>30</v>
      </c>
      <c r="C934" t="s">
        <v>31</v>
      </c>
      <c r="D934">
        <v>21842</v>
      </c>
      <c r="E934" t="s">
        <v>228</v>
      </c>
      <c r="F934" s="12" t="s">
        <v>101</v>
      </c>
      <c r="G934" s="12" t="s">
        <v>101</v>
      </c>
      <c r="H934" t="s">
        <v>10</v>
      </c>
      <c r="I934" s="13" t="s">
        <v>1240</v>
      </c>
      <c r="J934" s="13">
        <f>IF(H934="EA", I934, 0)</f>
      </c>
      <c r="K934" s="13">
        <f>IF(H934="KG", I934, I934 * VLOOKUP(D934,Sku_Consolidated!A2:U948,21,FALSE))</f>
      </c>
      <c r="L934" s="14" t="s">
        <v>36</v>
      </c>
      <c r="M934">
        <v>88</v>
      </c>
      <c r="N934" s="14" t="s">
        <v>1814</v>
      </c>
      <c r="O934" s="14" t="s">
        <v>1815</v>
      </c>
      <c r="P934" s="14" t="s">
        <v>36</v>
      </c>
      <c r="Q934" s="14" t="s">
        <v>1815</v>
      </c>
      <c r="R934">
        <f>IF(IFERROR(VLOOKUP(U934,Store_Showcase!B2:H134,7, FALSE), TRUE)=TRUE, IF(IFERROR(VLOOKUP(U934,Store_SRP!B2:H103,7, FALSE), TRUE)=TRUE,VLOOKUP(U934,Store_VAM!B2:H271,7, FALSE),VLOOKUP(U934,Store_SRP!B2:H103,7, FALSE)), VLOOKUP(U934,Store_Showcase!B2:H134,7, FALSE))</f>
      </c>
      <c r="S934">
        <f>IF(IFERROR(VLOOKUP(U934,Store_Showcase!B2:K134,10, FALSE), TRUE)=TRUE, IF(IFERROR(VLOOKUP(U934,Store_SRP!B2:K103,10, FALSE), TRUE)=TRUE,VLOOKUP(U934,Store_VAM!B2:K271,10, FALSE),VLOOKUP(U934,Store_SRP!B2:K103,10, FALSE)), VLOOKUP(U934,Store_Showcase!B2:K134,10, FALSE))</f>
      </c>
      <c r="T934">
        <f>IF(VLOOKUP(D934,Sku_Consolidated!A2:S948,19,FALSE)="SHOWCASE", VLOOKUP(U934,Store_Showcase!B2:L134,11, FALSE), IF(VLOOKUP(D934,Sku_Consolidated!A2:S948,19,FALSE)="VAM",VLOOKUP(U934,Store_VAM!B2:L271,11, FALSE),VLOOKUP(U934,Store_SRP!B2:L103,11, FALSE)))</f>
      </c>
      <c r="U934" s="14">
        <v>2007</v>
      </c>
      <c r="V934">
        <f>IF(VLOOKUP(D934,Sku_Consolidated!A2:S948,19,FALSE)="SHOWCASE", VLOOKUP(U934,Store_Showcase!B2:C134,2, FALSE), IF(VLOOKUP(D934,Sku_Consolidated!A2:S948,19,FALSE)="VAM",VLOOKUP(U934,Store_VAM!B2:C271,2, FALSE),VLOOKUP(U934,Store_SRP!B2:C103,2, FALSE)))</f>
      </c>
      <c r="W934">
        <f>VLOOKUP(D934,Sku_Consolidated!A2:G948, 7, FALSE)</f>
      </c>
      <c r="X934">
        <f>VLOOKUP(D934,Sku_Consolidated!A2:K948, 11, FALSE)</f>
      </c>
      <c r="Y934">
        <f>VLOOKUP(D934,Sku_Consolidated!A2:H948, 8, FALSE)</f>
      </c>
      <c r="Z934">
        <f>VLOOKUP(D934,Sku_Consolidated!A2:I948, 9, FALSE)</f>
      </c>
      <c r="AA934" t="s">
        <v>41</v>
      </c>
      <c r="AB934">
        <f>VLOOKUP(D934,Sku_Consolidated!A2:E948, {5}, FALSE)</f>
      </c>
      <c r="AC934">
        <f>IF(VLOOKUP(D934,Sku_Consolidated!A2:S948,19,FALSE)="SHOWCASE", VLOOKUP(U934,Store_Showcase!B2:N134,13, FALSE), IF(VLOOKUP(D934,Sku_Consolidated!A2:S948,19,FALSE)="VAM",VLOOKUP(U934,Store_VAM!B2:N271,13, FALSE),VLOOKUP(U934,Store_SRP!B2:N103,13, FALSE)))</f>
      </c>
      <c r="AD934">
        <f>IF(IFERROR(AC934,TRUE)=TRUE, "-","OK")</f>
      </c>
      <c r="AE934">
        <f>IF(IFERROR(VLOOKUP(U934,Store_Showcase!B2:H134,{5}, FALSE), TRUE)=TRUE, IF(IFERROR(VLOOKUP(U934,Store_SRP!B2:H103,{5}, FALSE), TRUE)=TRUE,VLOOKUP(U934,Store_VAM!B2:H271,{5}, FALSE),VLOOKUP(U934,Store_SRP!B2:H103,{5}, FALSE)), VLOOKUP(U934,Store_Showcase!B2:H134,{5}, FALSE))</f>
      </c>
      <c r="AF934">
        <f>IF(IFERROR(VLOOKUP(U934,Store_Showcase!B2:H134,{6}, FALSE), TRUE)=TRUE, IF(IFERROR(VLOOKUP(U934,Store_SRP!B2:H103,{6}, FALSE), TRUE)=TRUE,VLOOKUP(U934,Store_VAM!B2:H271,{6}, FALSE),VLOOKUP(U934,Store_SRP!B2:H103,{6}, FALSE)), VLOOKUP(U934,Store_Showcase!B2:H134,{6}, FALSE))</f>
      </c>
      <c r="AG934">
        <f>VLOOKUP(D934,Sku_Consolidated!A2:R948,18,FALSE)</f>
      </c>
      <c r="AH934">
        <f>VLOOKUP(D934,Sku_Consolidated!A2:S948,19,FALSE)</f>
      </c>
      <c r="AI934">
        <f>VLOOKUP(D934,Sku_Consolidated!A2:T948,20,FALSE)</f>
      </c>
    </row>
    <row r="935" spans="1:35" x14ac:dyDescent="0.25">
      <c r="A935">
        <v>2024</v>
      </c>
      <c r="B935" t="s">
        <v>30</v>
      </c>
      <c r="C935" t="s">
        <v>31</v>
      </c>
      <c r="D935">
        <v>21843</v>
      </c>
      <c r="E935" t="s">
        <v>1430</v>
      </c>
      <c r="F935" s="12" t="s">
        <v>101</v>
      </c>
      <c r="G935" s="12" t="s">
        <v>101</v>
      </c>
      <c r="H935" t="s">
        <v>10</v>
      </c>
      <c r="I935" s="13" t="s">
        <v>252</v>
      </c>
      <c r="J935" s="13">
        <f>IF(H935="EA", I935, 0)</f>
      </c>
      <c r="K935" s="13">
        <f>IF(H935="KG", I935, I935 * VLOOKUP(D935,Sku_Consolidated!A2:U948,21,FALSE))</f>
      </c>
      <c r="L935" s="14" t="s">
        <v>36</v>
      </c>
      <c r="M935">
        <v>88</v>
      </c>
      <c r="N935" s="14" t="s">
        <v>1409</v>
      </c>
      <c r="O935" s="14" t="s">
        <v>1410</v>
      </c>
      <c r="P935" s="14" t="s">
        <v>36</v>
      </c>
      <c r="Q935" s="14" t="s">
        <v>1410</v>
      </c>
      <c r="R935">
        <f>IF(IFERROR(VLOOKUP(U935,Store_Showcase!B2:H134,7, FALSE), TRUE)=TRUE, IF(IFERROR(VLOOKUP(U935,Store_SRP!B2:H103,7, FALSE), TRUE)=TRUE,VLOOKUP(U935,Store_VAM!B2:H271,7, FALSE),VLOOKUP(U935,Store_SRP!B2:H103,7, FALSE)), VLOOKUP(U935,Store_Showcase!B2:H134,7, FALSE))</f>
      </c>
      <c r="S935">
        <f>IF(IFERROR(VLOOKUP(U935,Store_Showcase!B2:K134,10, FALSE), TRUE)=TRUE, IF(IFERROR(VLOOKUP(U935,Store_SRP!B2:K103,10, FALSE), TRUE)=TRUE,VLOOKUP(U935,Store_VAM!B2:K271,10, FALSE),VLOOKUP(U935,Store_SRP!B2:K103,10, FALSE)), VLOOKUP(U935,Store_Showcase!B2:K134,10, FALSE))</f>
      </c>
      <c r="T935">
        <f>IF(VLOOKUP(D935,Sku_Consolidated!A2:S948,19,FALSE)="SHOWCASE", VLOOKUP(U935,Store_Showcase!B2:L134,11, FALSE), IF(VLOOKUP(D935,Sku_Consolidated!A2:S948,19,FALSE)="VAM",VLOOKUP(U935,Store_VAM!B2:L271,11, FALSE),VLOOKUP(U935,Store_SRP!B2:L103,11, FALSE)))</f>
      </c>
      <c r="U935" s="14">
        <v>2007</v>
      </c>
      <c r="V935">
        <f>IF(VLOOKUP(D935,Sku_Consolidated!A2:S948,19,FALSE)="SHOWCASE", VLOOKUP(U935,Store_Showcase!B2:C134,2, FALSE), IF(VLOOKUP(D935,Sku_Consolidated!A2:S948,19,FALSE)="VAM",VLOOKUP(U935,Store_VAM!B2:C271,2, FALSE),VLOOKUP(U935,Store_SRP!B2:C103,2, FALSE)))</f>
      </c>
      <c r="W935">
        <f>VLOOKUP(D935,Sku_Consolidated!A2:G948, 7, FALSE)</f>
      </c>
      <c r="X935">
        <f>VLOOKUP(D935,Sku_Consolidated!A2:K948, 11, FALSE)</f>
      </c>
      <c r="Y935">
        <f>VLOOKUP(D935,Sku_Consolidated!A2:H948, 8, FALSE)</f>
      </c>
      <c r="Z935">
        <f>VLOOKUP(D935,Sku_Consolidated!A2:I948, 9, FALSE)</f>
      </c>
      <c r="AA935" t="s">
        <v>41</v>
      </c>
      <c r="AB935">
        <f>VLOOKUP(D935,Sku_Consolidated!A2:E948, {5}, FALSE)</f>
      </c>
      <c r="AC935">
        <f>IF(VLOOKUP(D935,Sku_Consolidated!A2:S948,19,FALSE)="SHOWCASE", VLOOKUP(U935,Store_Showcase!B2:N134,13, FALSE), IF(VLOOKUP(D935,Sku_Consolidated!A2:S948,19,FALSE)="VAM",VLOOKUP(U935,Store_VAM!B2:N271,13, FALSE),VLOOKUP(U935,Store_SRP!B2:N103,13, FALSE)))</f>
      </c>
      <c r="AD935">
        <f>IF(IFERROR(AC935,TRUE)=TRUE, "-","OK")</f>
      </c>
      <c r="AE935">
        <f>IF(IFERROR(VLOOKUP(U935,Store_Showcase!B2:H134,{5}, FALSE), TRUE)=TRUE, IF(IFERROR(VLOOKUP(U935,Store_SRP!B2:H103,{5}, FALSE), TRUE)=TRUE,VLOOKUP(U935,Store_VAM!B2:H271,{5}, FALSE),VLOOKUP(U935,Store_SRP!B2:H103,{5}, FALSE)), VLOOKUP(U935,Store_Showcase!B2:H134,{5}, FALSE))</f>
      </c>
      <c r="AF935">
        <f>IF(IFERROR(VLOOKUP(U935,Store_Showcase!B2:H134,{6}, FALSE), TRUE)=TRUE, IF(IFERROR(VLOOKUP(U935,Store_SRP!B2:H103,{6}, FALSE), TRUE)=TRUE,VLOOKUP(U935,Store_VAM!B2:H271,{6}, FALSE),VLOOKUP(U935,Store_SRP!B2:H103,{6}, FALSE)), VLOOKUP(U935,Store_Showcase!B2:H134,{6}, FALSE))</f>
      </c>
      <c r="AG935">
        <f>VLOOKUP(D935,Sku_Consolidated!A2:R948,18,FALSE)</f>
      </c>
      <c r="AH935">
        <f>VLOOKUP(D935,Sku_Consolidated!A2:S948,19,FALSE)</f>
      </c>
      <c r="AI935">
        <f>VLOOKUP(D935,Sku_Consolidated!A2:T948,20,FALSE)</f>
      </c>
    </row>
    <row r="936" spans="1:35" x14ac:dyDescent="0.25">
      <c r="A936">
        <v>2024</v>
      </c>
      <c r="B936" t="s">
        <v>30</v>
      </c>
      <c r="C936" t="s">
        <v>31</v>
      </c>
      <c r="D936">
        <v>21844</v>
      </c>
      <c r="E936" t="s">
        <v>778</v>
      </c>
      <c r="F936" s="12" t="s">
        <v>101</v>
      </c>
      <c r="G936" s="12" t="s">
        <v>101</v>
      </c>
      <c r="H936" t="s">
        <v>10</v>
      </c>
      <c r="I936" s="13" t="s">
        <v>353</v>
      </c>
      <c r="J936" s="13">
        <f>IF(H936="EA", I936, 0)</f>
      </c>
      <c r="K936" s="13">
        <f>IF(H936="KG", I936, I936 * VLOOKUP(D936,Sku_Consolidated!A2:U948,21,FALSE))</f>
      </c>
      <c r="L936" s="14" t="s">
        <v>36</v>
      </c>
      <c r="M936">
        <v>88</v>
      </c>
      <c r="N936" s="14" t="s">
        <v>1816</v>
      </c>
      <c r="O936" s="14" t="s">
        <v>1817</v>
      </c>
      <c r="P936" s="14" t="s">
        <v>36</v>
      </c>
      <c r="Q936" s="14" t="s">
        <v>1817</v>
      </c>
      <c r="R936">
        <f>IF(IFERROR(VLOOKUP(U936,Store_Showcase!B2:H134,7, FALSE), TRUE)=TRUE, IF(IFERROR(VLOOKUP(U936,Store_SRP!B2:H103,7, FALSE), TRUE)=TRUE,VLOOKUP(U936,Store_VAM!B2:H271,7, FALSE),VLOOKUP(U936,Store_SRP!B2:H103,7, FALSE)), VLOOKUP(U936,Store_Showcase!B2:H134,7, FALSE))</f>
      </c>
      <c r="S936">
        <f>IF(IFERROR(VLOOKUP(U936,Store_Showcase!B2:K134,10, FALSE), TRUE)=TRUE, IF(IFERROR(VLOOKUP(U936,Store_SRP!B2:K103,10, FALSE), TRUE)=TRUE,VLOOKUP(U936,Store_VAM!B2:K271,10, FALSE),VLOOKUP(U936,Store_SRP!B2:K103,10, FALSE)), VLOOKUP(U936,Store_Showcase!B2:K134,10, FALSE))</f>
      </c>
      <c r="T936">
        <f>IF(VLOOKUP(D936,Sku_Consolidated!A2:S948,19,FALSE)="SHOWCASE", VLOOKUP(U936,Store_Showcase!B2:L134,11, FALSE), IF(VLOOKUP(D936,Sku_Consolidated!A2:S948,19,FALSE)="VAM",VLOOKUP(U936,Store_VAM!B2:L271,11, FALSE),VLOOKUP(U936,Store_SRP!B2:L103,11, FALSE)))</f>
      </c>
      <c r="U936" s="14">
        <v>2007</v>
      </c>
      <c r="V936">
        <f>IF(VLOOKUP(D936,Sku_Consolidated!A2:S948,19,FALSE)="SHOWCASE", VLOOKUP(U936,Store_Showcase!B2:C134,2, FALSE), IF(VLOOKUP(D936,Sku_Consolidated!A2:S948,19,FALSE)="VAM",VLOOKUP(U936,Store_VAM!B2:C271,2, FALSE),VLOOKUP(U936,Store_SRP!B2:C103,2, FALSE)))</f>
      </c>
      <c r="W936">
        <f>VLOOKUP(D936,Sku_Consolidated!A2:G948, 7, FALSE)</f>
      </c>
      <c r="X936">
        <f>VLOOKUP(D936,Sku_Consolidated!A2:K948, 11, FALSE)</f>
      </c>
      <c r="Y936">
        <f>VLOOKUP(D936,Sku_Consolidated!A2:H948, 8, FALSE)</f>
      </c>
      <c r="Z936">
        <f>VLOOKUP(D936,Sku_Consolidated!A2:I948, 9, FALSE)</f>
      </c>
      <c r="AA936" t="s">
        <v>41</v>
      </c>
      <c r="AB936">
        <f>VLOOKUP(D936,Sku_Consolidated!A2:E948, {5}, FALSE)</f>
      </c>
      <c r="AC936">
        <f>IF(VLOOKUP(D936,Sku_Consolidated!A2:S948,19,FALSE)="SHOWCASE", VLOOKUP(U936,Store_Showcase!B2:N134,13, FALSE), IF(VLOOKUP(D936,Sku_Consolidated!A2:S948,19,FALSE)="VAM",VLOOKUP(U936,Store_VAM!B2:N271,13, FALSE),VLOOKUP(U936,Store_SRP!B2:N103,13, FALSE)))</f>
      </c>
      <c r="AD936">
        <f>IF(IFERROR(AC936,TRUE)=TRUE, "-","OK")</f>
      </c>
      <c r="AE936">
        <f>IF(IFERROR(VLOOKUP(U936,Store_Showcase!B2:H134,{5}, FALSE), TRUE)=TRUE, IF(IFERROR(VLOOKUP(U936,Store_SRP!B2:H103,{5}, FALSE), TRUE)=TRUE,VLOOKUP(U936,Store_VAM!B2:H271,{5}, FALSE),VLOOKUP(U936,Store_SRP!B2:H103,{5}, FALSE)), VLOOKUP(U936,Store_Showcase!B2:H134,{5}, FALSE))</f>
      </c>
      <c r="AF936">
        <f>IF(IFERROR(VLOOKUP(U936,Store_Showcase!B2:H134,{6}, FALSE), TRUE)=TRUE, IF(IFERROR(VLOOKUP(U936,Store_SRP!B2:H103,{6}, FALSE), TRUE)=TRUE,VLOOKUP(U936,Store_VAM!B2:H271,{6}, FALSE),VLOOKUP(U936,Store_SRP!B2:H103,{6}, FALSE)), VLOOKUP(U936,Store_Showcase!B2:H134,{6}, FALSE))</f>
      </c>
      <c r="AG936">
        <f>VLOOKUP(D936,Sku_Consolidated!A2:R948,18,FALSE)</f>
      </c>
      <c r="AH936">
        <f>VLOOKUP(D936,Sku_Consolidated!A2:S948,19,FALSE)</f>
      </c>
      <c r="AI936">
        <f>VLOOKUP(D936,Sku_Consolidated!A2:T948,20,FALSE)</f>
      </c>
    </row>
    <row r="937" spans="1:35" x14ac:dyDescent="0.25">
      <c r="A937">
        <v>2024</v>
      </c>
      <c r="B937" t="s">
        <v>30</v>
      </c>
      <c r="C937" t="s">
        <v>31</v>
      </c>
      <c r="D937">
        <v>21851</v>
      </c>
      <c r="E937" t="s">
        <v>232</v>
      </c>
      <c r="F937" s="12" t="s">
        <v>101</v>
      </c>
      <c r="G937" s="12" t="s">
        <v>101</v>
      </c>
      <c r="H937" t="s">
        <v>10</v>
      </c>
      <c r="I937" s="13" t="s">
        <v>762</v>
      </c>
      <c r="J937" s="13">
        <f>IF(H937="EA", I937, 0)</f>
      </c>
      <c r="K937" s="13">
        <f>IF(H937="KG", I937, I937 * VLOOKUP(D937,Sku_Consolidated!A2:U948,21,FALSE))</f>
      </c>
      <c r="L937" s="14" t="s">
        <v>36</v>
      </c>
      <c r="M937">
        <v>88</v>
      </c>
      <c r="N937" s="14" t="s">
        <v>1818</v>
      </c>
      <c r="O937" s="14" t="s">
        <v>1819</v>
      </c>
      <c r="P937" s="14" t="s">
        <v>36</v>
      </c>
      <c r="Q937" s="14" t="s">
        <v>1819</v>
      </c>
      <c r="R937">
        <f>IF(IFERROR(VLOOKUP(U937,Store_Showcase!B2:H134,7, FALSE), TRUE)=TRUE, IF(IFERROR(VLOOKUP(U937,Store_SRP!B2:H103,7, FALSE), TRUE)=TRUE,VLOOKUP(U937,Store_VAM!B2:H271,7, FALSE),VLOOKUP(U937,Store_SRP!B2:H103,7, FALSE)), VLOOKUP(U937,Store_Showcase!B2:H134,7, FALSE))</f>
      </c>
      <c r="S937">
        <f>IF(IFERROR(VLOOKUP(U937,Store_Showcase!B2:K134,10, FALSE), TRUE)=TRUE, IF(IFERROR(VLOOKUP(U937,Store_SRP!B2:K103,10, FALSE), TRUE)=TRUE,VLOOKUP(U937,Store_VAM!B2:K271,10, FALSE),VLOOKUP(U937,Store_SRP!B2:K103,10, FALSE)), VLOOKUP(U937,Store_Showcase!B2:K134,10, FALSE))</f>
      </c>
      <c r="T937">
        <f>IF(VLOOKUP(D937,Sku_Consolidated!A2:S948,19,FALSE)="SHOWCASE", VLOOKUP(U937,Store_Showcase!B2:L134,11, FALSE), IF(VLOOKUP(D937,Sku_Consolidated!A2:S948,19,FALSE)="VAM",VLOOKUP(U937,Store_VAM!B2:L271,11, FALSE),VLOOKUP(U937,Store_SRP!B2:L103,11, FALSE)))</f>
      </c>
      <c r="U937" s="14">
        <v>2007</v>
      </c>
      <c r="V937">
        <f>IF(VLOOKUP(D937,Sku_Consolidated!A2:S948,19,FALSE)="SHOWCASE", VLOOKUP(U937,Store_Showcase!B2:C134,2, FALSE), IF(VLOOKUP(D937,Sku_Consolidated!A2:S948,19,FALSE)="VAM",VLOOKUP(U937,Store_VAM!B2:C271,2, FALSE),VLOOKUP(U937,Store_SRP!B2:C103,2, FALSE)))</f>
      </c>
      <c r="W937">
        <f>VLOOKUP(D937,Sku_Consolidated!A2:G948, 7, FALSE)</f>
      </c>
      <c r="X937">
        <f>VLOOKUP(D937,Sku_Consolidated!A2:K948, 11, FALSE)</f>
      </c>
      <c r="Y937">
        <f>VLOOKUP(D937,Sku_Consolidated!A2:H948, 8, FALSE)</f>
      </c>
      <c r="Z937">
        <f>VLOOKUP(D937,Sku_Consolidated!A2:I948, 9, FALSE)</f>
      </c>
      <c r="AA937" t="s">
        <v>41</v>
      </c>
      <c r="AB937">
        <f>VLOOKUP(D937,Sku_Consolidated!A2:E948, {5}, FALSE)</f>
      </c>
      <c r="AC937">
        <f>IF(VLOOKUP(D937,Sku_Consolidated!A2:S948,19,FALSE)="SHOWCASE", VLOOKUP(U937,Store_Showcase!B2:N134,13, FALSE), IF(VLOOKUP(D937,Sku_Consolidated!A2:S948,19,FALSE)="VAM",VLOOKUP(U937,Store_VAM!B2:N271,13, FALSE),VLOOKUP(U937,Store_SRP!B2:N103,13, FALSE)))</f>
      </c>
      <c r="AD937">
        <f>IF(IFERROR(AC937,TRUE)=TRUE, "-","OK")</f>
      </c>
      <c r="AE937">
        <f>IF(IFERROR(VLOOKUP(U937,Store_Showcase!B2:H134,{5}, FALSE), TRUE)=TRUE, IF(IFERROR(VLOOKUP(U937,Store_SRP!B2:H103,{5}, FALSE), TRUE)=TRUE,VLOOKUP(U937,Store_VAM!B2:H271,{5}, FALSE),VLOOKUP(U937,Store_SRP!B2:H103,{5}, FALSE)), VLOOKUP(U937,Store_Showcase!B2:H134,{5}, FALSE))</f>
      </c>
      <c r="AF937">
        <f>IF(IFERROR(VLOOKUP(U937,Store_Showcase!B2:H134,{6}, FALSE), TRUE)=TRUE, IF(IFERROR(VLOOKUP(U937,Store_SRP!B2:H103,{6}, FALSE), TRUE)=TRUE,VLOOKUP(U937,Store_VAM!B2:H271,{6}, FALSE),VLOOKUP(U937,Store_SRP!B2:H103,{6}, FALSE)), VLOOKUP(U937,Store_Showcase!B2:H134,{6}, FALSE))</f>
      </c>
      <c r="AG937">
        <f>VLOOKUP(D937,Sku_Consolidated!A2:R948,18,FALSE)</f>
      </c>
      <c r="AH937">
        <f>VLOOKUP(D937,Sku_Consolidated!A2:S948,19,FALSE)</f>
      </c>
      <c r="AI937">
        <f>VLOOKUP(D937,Sku_Consolidated!A2:T948,20,FALSE)</f>
      </c>
    </row>
    <row r="938" spans="1:35" x14ac:dyDescent="0.25">
      <c r="A938">
        <v>2024</v>
      </c>
      <c r="B938" t="s">
        <v>30</v>
      </c>
      <c r="C938" t="s">
        <v>31</v>
      </c>
      <c r="D938">
        <v>21864</v>
      </c>
      <c r="E938" t="s">
        <v>1820</v>
      </c>
      <c r="F938" s="12" t="s">
        <v>101</v>
      </c>
      <c r="G938" s="12" t="s">
        <v>101</v>
      </c>
      <c r="H938" t="s">
        <v>10</v>
      </c>
      <c r="I938" s="13" t="s">
        <v>687</v>
      </c>
      <c r="J938" s="13">
        <f>IF(H938="EA", I938, 0)</f>
      </c>
      <c r="K938" s="13">
        <f>IF(H938="KG", I938, I938 * VLOOKUP(D938,Sku_Consolidated!A2:U948,21,FALSE))</f>
      </c>
      <c r="L938" s="14" t="s">
        <v>36</v>
      </c>
      <c r="M938">
        <v>88</v>
      </c>
      <c r="N938" s="14" t="s">
        <v>1821</v>
      </c>
      <c r="O938" s="14" t="s">
        <v>1822</v>
      </c>
      <c r="P938" s="14" t="s">
        <v>36</v>
      </c>
      <c r="Q938" s="14" t="s">
        <v>1822</v>
      </c>
      <c r="R938">
        <f>IF(IFERROR(VLOOKUP(U938,Store_Showcase!B2:H134,7, FALSE), TRUE)=TRUE, IF(IFERROR(VLOOKUP(U938,Store_SRP!B2:H103,7, FALSE), TRUE)=TRUE,VLOOKUP(U938,Store_VAM!B2:H271,7, FALSE),VLOOKUP(U938,Store_SRP!B2:H103,7, FALSE)), VLOOKUP(U938,Store_Showcase!B2:H134,7, FALSE))</f>
      </c>
      <c r="S938">
        <f>IF(IFERROR(VLOOKUP(U938,Store_Showcase!B2:K134,10, FALSE), TRUE)=TRUE, IF(IFERROR(VLOOKUP(U938,Store_SRP!B2:K103,10, FALSE), TRUE)=TRUE,VLOOKUP(U938,Store_VAM!B2:K271,10, FALSE),VLOOKUP(U938,Store_SRP!B2:K103,10, FALSE)), VLOOKUP(U938,Store_Showcase!B2:K134,10, FALSE))</f>
      </c>
      <c r="T938">
        <f>IF(VLOOKUP(D938,Sku_Consolidated!A2:S948,19,FALSE)="SHOWCASE", VLOOKUP(U938,Store_Showcase!B2:L134,11, FALSE), IF(VLOOKUP(D938,Sku_Consolidated!A2:S948,19,FALSE)="VAM",VLOOKUP(U938,Store_VAM!B2:L271,11, FALSE),VLOOKUP(U938,Store_SRP!B2:L103,11, FALSE)))</f>
      </c>
      <c r="U938" s="14">
        <v>2007</v>
      </c>
      <c r="V938">
        <f>IF(VLOOKUP(D938,Sku_Consolidated!A2:S948,19,FALSE)="SHOWCASE", VLOOKUP(U938,Store_Showcase!B2:C134,2, FALSE), IF(VLOOKUP(D938,Sku_Consolidated!A2:S948,19,FALSE)="VAM",VLOOKUP(U938,Store_VAM!B2:C271,2, FALSE),VLOOKUP(U938,Store_SRP!B2:C103,2, FALSE)))</f>
      </c>
      <c r="W938">
        <f>VLOOKUP(D938,Sku_Consolidated!A2:G948, 7, FALSE)</f>
      </c>
      <c r="X938">
        <f>VLOOKUP(D938,Sku_Consolidated!A2:K948, 11, FALSE)</f>
      </c>
      <c r="Y938">
        <f>VLOOKUP(D938,Sku_Consolidated!A2:H948, 8, FALSE)</f>
      </c>
      <c r="Z938">
        <f>VLOOKUP(D938,Sku_Consolidated!A2:I948, 9, FALSE)</f>
      </c>
      <c r="AA938" t="s">
        <v>41</v>
      </c>
      <c r="AB938">
        <f>VLOOKUP(D938,Sku_Consolidated!A2:E948, {5}, FALSE)</f>
      </c>
      <c r="AC938">
        <f>IF(VLOOKUP(D938,Sku_Consolidated!A2:S948,19,FALSE)="SHOWCASE", VLOOKUP(U938,Store_Showcase!B2:N134,13, FALSE), IF(VLOOKUP(D938,Sku_Consolidated!A2:S948,19,FALSE)="VAM",VLOOKUP(U938,Store_VAM!B2:N271,13, FALSE),VLOOKUP(U938,Store_SRP!B2:N103,13, FALSE)))</f>
      </c>
      <c r="AD938">
        <f>IF(IFERROR(AC938,TRUE)=TRUE, "-","OK")</f>
      </c>
      <c r="AE938">
        <f>IF(IFERROR(VLOOKUP(U938,Store_Showcase!B2:H134,{5}, FALSE), TRUE)=TRUE, IF(IFERROR(VLOOKUP(U938,Store_SRP!B2:H103,{5}, FALSE), TRUE)=TRUE,VLOOKUP(U938,Store_VAM!B2:H271,{5}, FALSE),VLOOKUP(U938,Store_SRP!B2:H103,{5}, FALSE)), VLOOKUP(U938,Store_Showcase!B2:H134,{5}, FALSE))</f>
      </c>
      <c r="AF938">
        <f>IF(IFERROR(VLOOKUP(U938,Store_Showcase!B2:H134,{6}, FALSE), TRUE)=TRUE, IF(IFERROR(VLOOKUP(U938,Store_SRP!B2:H103,{6}, FALSE), TRUE)=TRUE,VLOOKUP(U938,Store_VAM!B2:H271,{6}, FALSE),VLOOKUP(U938,Store_SRP!B2:H103,{6}, FALSE)), VLOOKUP(U938,Store_Showcase!B2:H134,{6}, FALSE))</f>
      </c>
      <c r="AG938">
        <f>VLOOKUP(D938,Sku_Consolidated!A2:R948,18,FALSE)</f>
      </c>
      <c r="AH938">
        <f>VLOOKUP(D938,Sku_Consolidated!A2:S948,19,FALSE)</f>
      </c>
      <c r="AI938">
        <f>VLOOKUP(D938,Sku_Consolidated!A2:T948,20,FALSE)</f>
      </c>
    </row>
    <row r="939" spans="1:35" x14ac:dyDescent="0.25">
      <c r="A939">
        <v>2024</v>
      </c>
      <c r="B939" t="s">
        <v>30</v>
      </c>
      <c r="C939" t="s">
        <v>31</v>
      </c>
      <c r="D939">
        <v>21866</v>
      </c>
      <c r="E939" t="s">
        <v>240</v>
      </c>
      <c r="F939" s="12" t="s">
        <v>101</v>
      </c>
      <c r="G939" s="12" t="s">
        <v>101</v>
      </c>
      <c r="H939" t="s">
        <v>10</v>
      </c>
      <c r="I939" s="13" t="s">
        <v>431</v>
      </c>
      <c r="J939" s="13">
        <f>IF(H939="EA", I939, 0)</f>
      </c>
      <c r="K939" s="13">
        <f>IF(H939="KG", I939, I939 * VLOOKUP(D939,Sku_Consolidated!A2:U948,21,FALSE))</f>
      </c>
      <c r="L939" s="14" t="s">
        <v>36</v>
      </c>
      <c r="M939">
        <v>88</v>
      </c>
      <c r="N939" s="14" t="s">
        <v>1447</v>
      </c>
      <c r="O939" s="14" t="s">
        <v>1448</v>
      </c>
      <c r="P939" s="14" t="s">
        <v>36</v>
      </c>
      <c r="Q939" s="14" t="s">
        <v>1448</v>
      </c>
      <c r="R939">
        <f>IF(IFERROR(VLOOKUP(U939,Store_Showcase!B2:H134,7, FALSE), TRUE)=TRUE, IF(IFERROR(VLOOKUP(U939,Store_SRP!B2:H103,7, FALSE), TRUE)=TRUE,VLOOKUP(U939,Store_VAM!B2:H271,7, FALSE),VLOOKUP(U939,Store_SRP!B2:H103,7, FALSE)), VLOOKUP(U939,Store_Showcase!B2:H134,7, FALSE))</f>
      </c>
      <c r="S939">
        <f>IF(IFERROR(VLOOKUP(U939,Store_Showcase!B2:K134,10, FALSE), TRUE)=TRUE, IF(IFERROR(VLOOKUP(U939,Store_SRP!B2:K103,10, FALSE), TRUE)=TRUE,VLOOKUP(U939,Store_VAM!B2:K271,10, FALSE),VLOOKUP(U939,Store_SRP!B2:K103,10, FALSE)), VLOOKUP(U939,Store_Showcase!B2:K134,10, FALSE))</f>
      </c>
      <c r="T939">
        <f>IF(VLOOKUP(D939,Sku_Consolidated!A2:S948,19,FALSE)="SHOWCASE", VLOOKUP(U939,Store_Showcase!B2:L134,11, FALSE), IF(VLOOKUP(D939,Sku_Consolidated!A2:S948,19,FALSE)="VAM",VLOOKUP(U939,Store_VAM!B2:L271,11, FALSE),VLOOKUP(U939,Store_SRP!B2:L103,11, FALSE)))</f>
      </c>
      <c r="U939" s="14">
        <v>2007</v>
      </c>
      <c r="V939">
        <f>IF(VLOOKUP(D939,Sku_Consolidated!A2:S948,19,FALSE)="SHOWCASE", VLOOKUP(U939,Store_Showcase!B2:C134,2, FALSE), IF(VLOOKUP(D939,Sku_Consolidated!A2:S948,19,FALSE)="VAM",VLOOKUP(U939,Store_VAM!B2:C271,2, FALSE),VLOOKUP(U939,Store_SRP!B2:C103,2, FALSE)))</f>
      </c>
      <c r="W939">
        <f>VLOOKUP(D939,Sku_Consolidated!A2:G948, 7, FALSE)</f>
      </c>
      <c r="X939">
        <f>VLOOKUP(D939,Sku_Consolidated!A2:K948, 11, FALSE)</f>
      </c>
      <c r="Y939">
        <f>VLOOKUP(D939,Sku_Consolidated!A2:H948, 8, FALSE)</f>
      </c>
      <c r="Z939">
        <f>VLOOKUP(D939,Sku_Consolidated!A2:I948, 9, FALSE)</f>
      </c>
      <c r="AA939" t="s">
        <v>41</v>
      </c>
      <c r="AB939">
        <f>VLOOKUP(D939,Sku_Consolidated!A2:E948, {5}, FALSE)</f>
      </c>
      <c r="AC939">
        <f>IF(VLOOKUP(D939,Sku_Consolidated!A2:S948,19,FALSE)="SHOWCASE", VLOOKUP(U939,Store_Showcase!B2:N134,13, FALSE), IF(VLOOKUP(D939,Sku_Consolidated!A2:S948,19,FALSE)="VAM",VLOOKUP(U939,Store_VAM!B2:N271,13, FALSE),VLOOKUP(U939,Store_SRP!B2:N103,13, FALSE)))</f>
      </c>
      <c r="AD939">
        <f>IF(IFERROR(AC939,TRUE)=TRUE, "-","OK")</f>
      </c>
      <c r="AE939">
        <f>IF(IFERROR(VLOOKUP(U939,Store_Showcase!B2:H134,{5}, FALSE), TRUE)=TRUE, IF(IFERROR(VLOOKUP(U939,Store_SRP!B2:H103,{5}, FALSE), TRUE)=TRUE,VLOOKUP(U939,Store_VAM!B2:H271,{5}, FALSE),VLOOKUP(U939,Store_SRP!B2:H103,{5}, FALSE)), VLOOKUP(U939,Store_Showcase!B2:H134,{5}, FALSE))</f>
      </c>
      <c r="AF939">
        <f>IF(IFERROR(VLOOKUP(U939,Store_Showcase!B2:H134,{6}, FALSE), TRUE)=TRUE, IF(IFERROR(VLOOKUP(U939,Store_SRP!B2:H103,{6}, FALSE), TRUE)=TRUE,VLOOKUP(U939,Store_VAM!B2:H271,{6}, FALSE),VLOOKUP(U939,Store_SRP!B2:H103,{6}, FALSE)), VLOOKUP(U939,Store_Showcase!B2:H134,{6}, FALSE))</f>
      </c>
      <c r="AG939">
        <f>VLOOKUP(D939,Sku_Consolidated!A2:R948,18,FALSE)</f>
      </c>
      <c r="AH939">
        <f>VLOOKUP(D939,Sku_Consolidated!A2:S948,19,FALSE)</f>
      </c>
      <c r="AI939">
        <f>VLOOKUP(D939,Sku_Consolidated!A2:T948,20,FALSE)</f>
      </c>
    </row>
    <row r="940" spans="1:35" x14ac:dyDescent="0.25">
      <c r="A940">
        <v>2024</v>
      </c>
      <c r="B940" t="s">
        <v>30</v>
      </c>
      <c r="C940" t="s">
        <v>31</v>
      </c>
      <c r="D940">
        <v>21871</v>
      </c>
      <c r="E940" t="s">
        <v>798</v>
      </c>
      <c r="F940" s="12" t="s">
        <v>101</v>
      </c>
      <c r="G940" s="12" t="s">
        <v>101</v>
      </c>
      <c r="H940" t="s">
        <v>10</v>
      </c>
      <c r="I940" s="13" t="s">
        <v>370</v>
      </c>
      <c r="J940" s="13">
        <f>IF(H940="EA", I940, 0)</f>
      </c>
      <c r="K940" s="13">
        <f>IF(H940="KG", I940, I940 * VLOOKUP(D940,Sku_Consolidated!A2:U948,21,FALSE))</f>
      </c>
      <c r="L940" s="14" t="s">
        <v>36</v>
      </c>
      <c r="M940">
        <v>88</v>
      </c>
      <c r="N940" s="14" t="s">
        <v>1823</v>
      </c>
      <c r="O940" s="14" t="s">
        <v>1824</v>
      </c>
      <c r="P940" s="14" t="s">
        <v>36</v>
      </c>
      <c r="Q940" s="14" t="s">
        <v>1824</v>
      </c>
      <c r="R940">
        <f>IF(IFERROR(VLOOKUP(U940,Store_Showcase!B2:H134,7, FALSE), TRUE)=TRUE, IF(IFERROR(VLOOKUP(U940,Store_SRP!B2:H103,7, FALSE), TRUE)=TRUE,VLOOKUP(U940,Store_VAM!B2:H271,7, FALSE),VLOOKUP(U940,Store_SRP!B2:H103,7, FALSE)), VLOOKUP(U940,Store_Showcase!B2:H134,7, FALSE))</f>
      </c>
      <c r="S940">
        <f>IF(IFERROR(VLOOKUP(U940,Store_Showcase!B2:K134,10, FALSE), TRUE)=TRUE, IF(IFERROR(VLOOKUP(U940,Store_SRP!B2:K103,10, FALSE), TRUE)=TRUE,VLOOKUP(U940,Store_VAM!B2:K271,10, FALSE),VLOOKUP(U940,Store_SRP!B2:K103,10, FALSE)), VLOOKUP(U940,Store_Showcase!B2:K134,10, FALSE))</f>
      </c>
      <c r="T940">
        <f>IF(VLOOKUP(D940,Sku_Consolidated!A2:S948,19,FALSE)="SHOWCASE", VLOOKUP(U940,Store_Showcase!B2:L134,11, FALSE), IF(VLOOKUP(D940,Sku_Consolidated!A2:S948,19,FALSE)="VAM",VLOOKUP(U940,Store_VAM!B2:L271,11, FALSE),VLOOKUP(U940,Store_SRP!B2:L103,11, FALSE)))</f>
      </c>
      <c r="U940" s="14">
        <v>2007</v>
      </c>
      <c r="V940">
        <f>IF(VLOOKUP(D940,Sku_Consolidated!A2:S948,19,FALSE)="SHOWCASE", VLOOKUP(U940,Store_Showcase!B2:C134,2, FALSE), IF(VLOOKUP(D940,Sku_Consolidated!A2:S948,19,FALSE)="VAM",VLOOKUP(U940,Store_VAM!B2:C271,2, FALSE),VLOOKUP(U940,Store_SRP!B2:C103,2, FALSE)))</f>
      </c>
      <c r="W940">
        <f>VLOOKUP(D940,Sku_Consolidated!A2:G948, 7, FALSE)</f>
      </c>
      <c r="X940">
        <f>VLOOKUP(D940,Sku_Consolidated!A2:K948, 11, FALSE)</f>
      </c>
      <c r="Y940">
        <f>VLOOKUP(D940,Sku_Consolidated!A2:H948, 8, FALSE)</f>
      </c>
      <c r="Z940">
        <f>VLOOKUP(D940,Sku_Consolidated!A2:I948, 9, FALSE)</f>
      </c>
      <c r="AA940" t="s">
        <v>41</v>
      </c>
      <c r="AB940">
        <f>VLOOKUP(D940,Sku_Consolidated!A2:E948, {5}, FALSE)</f>
      </c>
      <c r="AC940">
        <f>IF(VLOOKUP(D940,Sku_Consolidated!A2:S948,19,FALSE)="SHOWCASE", VLOOKUP(U940,Store_Showcase!B2:N134,13, FALSE), IF(VLOOKUP(D940,Sku_Consolidated!A2:S948,19,FALSE)="VAM",VLOOKUP(U940,Store_VAM!B2:N271,13, FALSE),VLOOKUP(U940,Store_SRP!B2:N103,13, FALSE)))</f>
      </c>
      <c r="AD940">
        <f>IF(IFERROR(AC940,TRUE)=TRUE, "-","OK")</f>
      </c>
      <c r="AE940">
        <f>IF(IFERROR(VLOOKUP(U940,Store_Showcase!B2:H134,{5}, FALSE), TRUE)=TRUE, IF(IFERROR(VLOOKUP(U940,Store_SRP!B2:H103,{5}, FALSE), TRUE)=TRUE,VLOOKUP(U940,Store_VAM!B2:H271,{5}, FALSE),VLOOKUP(U940,Store_SRP!B2:H103,{5}, FALSE)), VLOOKUP(U940,Store_Showcase!B2:H134,{5}, FALSE))</f>
      </c>
      <c r="AF940">
        <f>IF(IFERROR(VLOOKUP(U940,Store_Showcase!B2:H134,{6}, FALSE), TRUE)=TRUE, IF(IFERROR(VLOOKUP(U940,Store_SRP!B2:H103,{6}, FALSE), TRUE)=TRUE,VLOOKUP(U940,Store_VAM!B2:H271,{6}, FALSE),VLOOKUP(U940,Store_SRP!B2:H103,{6}, FALSE)), VLOOKUP(U940,Store_Showcase!B2:H134,{6}, FALSE))</f>
      </c>
      <c r="AG940">
        <f>VLOOKUP(D940,Sku_Consolidated!A2:R948,18,FALSE)</f>
      </c>
      <c r="AH940">
        <f>VLOOKUP(D940,Sku_Consolidated!A2:S948,19,FALSE)</f>
      </c>
      <c r="AI940">
        <f>VLOOKUP(D940,Sku_Consolidated!A2:T948,20,FALSE)</f>
      </c>
    </row>
    <row r="941" spans="1:35" x14ac:dyDescent="0.25">
      <c r="A941">
        <v>2024</v>
      </c>
      <c r="B941" t="s">
        <v>30</v>
      </c>
      <c r="C941" t="s">
        <v>31</v>
      </c>
      <c r="D941">
        <v>21874</v>
      </c>
      <c r="E941" t="s">
        <v>1825</v>
      </c>
      <c r="F941" s="12" t="s">
        <v>101</v>
      </c>
      <c r="G941" s="12" t="s">
        <v>101</v>
      </c>
      <c r="H941" t="s">
        <v>10</v>
      </c>
      <c r="I941" s="13" t="s">
        <v>1326</v>
      </c>
      <c r="J941" s="13">
        <f>IF(H941="EA", I941, 0)</f>
      </c>
      <c r="K941" s="13">
        <f>IF(H941="KG", I941, I941 * VLOOKUP(D941,Sku_Consolidated!A2:U948,21,FALSE))</f>
      </c>
      <c r="L941" s="14" t="s">
        <v>36</v>
      </c>
      <c r="M941">
        <v>88</v>
      </c>
      <c r="N941" s="14" t="s">
        <v>1826</v>
      </c>
      <c r="O941" s="14" t="s">
        <v>1827</v>
      </c>
      <c r="P941" s="14" t="s">
        <v>36</v>
      </c>
      <c r="Q941" s="14" t="s">
        <v>1827</v>
      </c>
      <c r="R941">
        <f>IF(IFERROR(VLOOKUP(U941,Store_Showcase!B2:H134,7, FALSE), TRUE)=TRUE, IF(IFERROR(VLOOKUP(U941,Store_SRP!B2:H103,7, FALSE), TRUE)=TRUE,VLOOKUP(U941,Store_VAM!B2:H271,7, FALSE),VLOOKUP(U941,Store_SRP!B2:H103,7, FALSE)), VLOOKUP(U941,Store_Showcase!B2:H134,7, FALSE))</f>
      </c>
      <c r="S941">
        <f>IF(IFERROR(VLOOKUP(U941,Store_Showcase!B2:K134,10, FALSE), TRUE)=TRUE, IF(IFERROR(VLOOKUP(U941,Store_SRP!B2:K103,10, FALSE), TRUE)=TRUE,VLOOKUP(U941,Store_VAM!B2:K271,10, FALSE),VLOOKUP(U941,Store_SRP!B2:K103,10, FALSE)), VLOOKUP(U941,Store_Showcase!B2:K134,10, FALSE))</f>
      </c>
      <c r="T941">
        <f>IF(VLOOKUP(D941,Sku_Consolidated!A2:S948,19,FALSE)="SHOWCASE", VLOOKUP(U941,Store_Showcase!B2:L134,11, FALSE), IF(VLOOKUP(D941,Sku_Consolidated!A2:S948,19,FALSE)="VAM",VLOOKUP(U941,Store_VAM!B2:L271,11, FALSE),VLOOKUP(U941,Store_SRP!B2:L103,11, FALSE)))</f>
      </c>
      <c r="U941" s="14">
        <v>2007</v>
      </c>
      <c r="V941">
        <f>IF(VLOOKUP(D941,Sku_Consolidated!A2:S948,19,FALSE)="SHOWCASE", VLOOKUP(U941,Store_Showcase!B2:C134,2, FALSE), IF(VLOOKUP(D941,Sku_Consolidated!A2:S948,19,FALSE)="VAM",VLOOKUP(U941,Store_VAM!B2:C271,2, FALSE),VLOOKUP(U941,Store_SRP!B2:C103,2, FALSE)))</f>
      </c>
      <c r="W941">
        <f>VLOOKUP(D941,Sku_Consolidated!A2:G948, 7, FALSE)</f>
      </c>
      <c r="X941">
        <f>VLOOKUP(D941,Sku_Consolidated!A2:K948, 11, FALSE)</f>
      </c>
      <c r="Y941">
        <f>VLOOKUP(D941,Sku_Consolidated!A2:H948, 8, FALSE)</f>
      </c>
      <c r="Z941">
        <f>VLOOKUP(D941,Sku_Consolidated!A2:I948, 9, FALSE)</f>
      </c>
      <c r="AA941" t="s">
        <v>41</v>
      </c>
      <c r="AB941">
        <f>VLOOKUP(D941,Sku_Consolidated!A2:E948, {5}, FALSE)</f>
      </c>
      <c r="AC941">
        <f>IF(VLOOKUP(D941,Sku_Consolidated!A2:S948,19,FALSE)="SHOWCASE", VLOOKUP(U941,Store_Showcase!B2:N134,13, FALSE), IF(VLOOKUP(D941,Sku_Consolidated!A2:S948,19,FALSE)="VAM",VLOOKUP(U941,Store_VAM!B2:N271,13, FALSE),VLOOKUP(U941,Store_SRP!B2:N103,13, FALSE)))</f>
      </c>
      <c r="AD941">
        <f>IF(IFERROR(AC941,TRUE)=TRUE, "-","OK")</f>
      </c>
      <c r="AE941">
        <f>IF(IFERROR(VLOOKUP(U941,Store_Showcase!B2:H134,{5}, FALSE), TRUE)=TRUE, IF(IFERROR(VLOOKUP(U941,Store_SRP!B2:H103,{5}, FALSE), TRUE)=TRUE,VLOOKUP(U941,Store_VAM!B2:H271,{5}, FALSE),VLOOKUP(U941,Store_SRP!B2:H103,{5}, FALSE)), VLOOKUP(U941,Store_Showcase!B2:H134,{5}, FALSE))</f>
      </c>
      <c r="AF941">
        <f>IF(IFERROR(VLOOKUP(U941,Store_Showcase!B2:H134,{6}, FALSE), TRUE)=TRUE, IF(IFERROR(VLOOKUP(U941,Store_SRP!B2:H103,{6}, FALSE), TRUE)=TRUE,VLOOKUP(U941,Store_VAM!B2:H271,{6}, FALSE),VLOOKUP(U941,Store_SRP!B2:H103,{6}, FALSE)), VLOOKUP(U941,Store_Showcase!B2:H134,{6}, FALSE))</f>
      </c>
      <c r="AG941">
        <f>VLOOKUP(D941,Sku_Consolidated!A2:R948,18,FALSE)</f>
      </c>
      <c r="AH941">
        <f>VLOOKUP(D941,Sku_Consolidated!A2:S948,19,FALSE)</f>
      </c>
      <c r="AI941">
        <f>VLOOKUP(D941,Sku_Consolidated!A2:T948,20,FALSE)</f>
      </c>
    </row>
    <row r="942" spans="1:35" x14ac:dyDescent="0.25">
      <c r="A942">
        <v>2024</v>
      </c>
      <c r="B942" t="s">
        <v>30</v>
      </c>
      <c r="C942" t="s">
        <v>31</v>
      </c>
      <c r="D942">
        <v>21921</v>
      </c>
      <c r="E942" t="s">
        <v>1154</v>
      </c>
      <c r="F942" s="12" t="s">
        <v>101</v>
      </c>
      <c r="G942" s="12" t="s">
        <v>101</v>
      </c>
      <c r="H942" t="s">
        <v>10</v>
      </c>
      <c r="I942" s="13" t="s">
        <v>245</v>
      </c>
      <c r="J942" s="13">
        <f>IF(H942="EA", I942, 0)</f>
      </c>
      <c r="K942" s="13">
        <f>IF(H942="KG", I942, I942 * VLOOKUP(D942,Sku_Consolidated!A2:U948,21,FALSE))</f>
      </c>
      <c r="L942" s="14" t="s">
        <v>36</v>
      </c>
      <c r="M942">
        <v>86</v>
      </c>
      <c r="N942" s="14" t="s">
        <v>1828</v>
      </c>
      <c r="O942" s="14" t="s">
        <v>1829</v>
      </c>
      <c r="P942" s="14" t="s">
        <v>36</v>
      </c>
      <c r="Q942" s="14" t="s">
        <v>1829</v>
      </c>
      <c r="R942">
        <f>IF(IFERROR(VLOOKUP(U942,Store_Showcase!B2:H134,7, FALSE), TRUE)=TRUE, IF(IFERROR(VLOOKUP(U942,Store_SRP!B2:H103,7, FALSE), TRUE)=TRUE,VLOOKUP(U942,Store_VAM!B2:H271,7, FALSE),VLOOKUP(U942,Store_SRP!B2:H103,7, FALSE)), VLOOKUP(U942,Store_Showcase!B2:H134,7, FALSE))</f>
      </c>
      <c r="S942">
        <f>IF(IFERROR(VLOOKUP(U942,Store_Showcase!B2:K134,10, FALSE), TRUE)=TRUE, IF(IFERROR(VLOOKUP(U942,Store_SRP!B2:K103,10, FALSE), TRUE)=TRUE,VLOOKUP(U942,Store_VAM!B2:K271,10, FALSE),VLOOKUP(U942,Store_SRP!B2:K103,10, FALSE)), VLOOKUP(U942,Store_Showcase!B2:K134,10, FALSE))</f>
      </c>
      <c r="T942">
        <f>IF(VLOOKUP(D942,Sku_Consolidated!A2:S948,19,FALSE)="SHOWCASE", VLOOKUP(U942,Store_Showcase!B2:L134,11, FALSE), IF(VLOOKUP(D942,Sku_Consolidated!A2:S948,19,FALSE)="VAM",VLOOKUP(U942,Store_VAM!B2:L271,11, FALSE),VLOOKUP(U942,Store_SRP!B2:L103,11, FALSE)))</f>
      </c>
      <c r="U942" s="14">
        <v>2007</v>
      </c>
      <c r="V942">
        <f>IF(VLOOKUP(D942,Sku_Consolidated!A2:S948,19,FALSE)="SHOWCASE", VLOOKUP(U942,Store_Showcase!B2:C134,2, FALSE), IF(VLOOKUP(D942,Sku_Consolidated!A2:S948,19,FALSE)="VAM",VLOOKUP(U942,Store_VAM!B2:C271,2, FALSE),VLOOKUP(U942,Store_SRP!B2:C103,2, FALSE)))</f>
      </c>
      <c r="W942">
        <f>VLOOKUP(D942,Sku_Consolidated!A2:G948, 7, FALSE)</f>
      </c>
      <c r="X942">
        <f>VLOOKUP(D942,Sku_Consolidated!A2:K948, 11, FALSE)</f>
      </c>
      <c r="Y942">
        <f>VLOOKUP(D942,Sku_Consolidated!A2:H948, 8, FALSE)</f>
      </c>
      <c r="Z942">
        <f>VLOOKUP(D942,Sku_Consolidated!A2:I948, 9, FALSE)</f>
      </c>
      <c r="AA942" t="s">
        <v>41</v>
      </c>
      <c r="AB942">
        <f>VLOOKUP(D942,Sku_Consolidated!A2:E948, {5}, FALSE)</f>
      </c>
      <c r="AC942">
        <f>IF(VLOOKUP(D942,Sku_Consolidated!A2:S948,19,FALSE)="SHOWCASE", VLOOKUP(U942,Store_Showcase!B2:N134,13, FALSE), IF(VLOOKUP(D942,Sku_Consolidated!A2:S948,19,FALSE)="VAM",VLOOKUP(U942,Store_VAM!B2:N271,13, FALSE),VLOOKUP(U942,Store_SRP!B2:N103,13, FALSE)))</f>
      </c>
      <c r="AD942">
        <f>IF(IFERROR(AC942,TRUE)=TRUE, "-","OK")</f>
      </c>
      <c r="AE942">
        <f>IF(IFERROR(VLOOKUP(U942,Store_Showcase!B2:H134,{5}, FALSE), TRUE)=TRUE, IF(IFERROR(VLOOKUP(U942,Store_SRP!B2:H103,{5}, FALSE), TRUE)=TRUE,VLOOKUP(U942,Store_VAM!B2:H271,{5}, FALSE),VLOOKUP(U942,Store_SRP!B2:H103,{5}, FALSE)), VLOOKUP(U942,Store_Showcase!B2:H134,{5}, FALSE))</f>
      </c>
      <c r="AF942">
        <f>IF(IFERROR(VLOOKUP(U942,Store_Showcase!B2:H134,{6}, FALSE), TRUE)=TRUE, IF(IFERROR(VLOOKUP(U942,Store_SRP!B2:H103,{6}, FALSE), TRUE)=TRUE,VLOOKUP(U942,Store_VAM!B2:H271,{6}, FALSE),VLOOKUP(U942,Store_SRP!B2:H103,{6}, FALSE)), VLOOKUP(U942,Store_Showcase!B2:H134,{6}, FALSE))</f>
      </c>
      <c r="AG942">
        <f>VLOOKUP(D942,Sku_Consolidated!A2:R948,18,FALSE)</f>
      </c>
      <c r="AH942">
        <f>VLOOKUP(D942,Sku_Consolidated!A2:S948,19,FALSE)</f>
      </c>
      <c r="AI942">
        <f>VLOOKUP(D942,Sku_Consolidated!A2:T948,20,FALSE)</f>
      </c>
    </row>
    <row r="943" spans="1:35" x14ac:dyDescent="0.25">
      <c r="A943">
        <v>2024</v>
      </c>
      <c r="B943" t="s">
        <v>30</v>
      </c>
      <c r="C943" t="s">
        <v>31</v>
      </c>
      <c r="D943">
        <v>21825</v>
      </c>
      <c r="E943" t="s">
        <v>206</v>
      </c>
      <c r="F943" s="12" t="s">
        <v>102</v>
      </c>
      <c r="G943" s="12" t="s">
        <v>102</v>
      </c>
      <c r="H943" t="s">
        <v>10</v>
      </c>
      <c r="I943" s="13" t="s">
        <v>1691</v>
      </c>
      <c r="J943" s="13">
        <f>IF(H943="EA", I943, 0)</f>
      </c>
      <c r="K943" s="13">
        <f>IF(H943="KG", I943, I943 * VLOOKUP(D943,Sku_Consolidated!A2:U948,21,FALSE))</f>
      </c>
      <c r="L943" s="14" t="s">
        <v>36</v>
      </c>
      <c r="M943">
        <v>88</v>
      </c>
      <c r="N943" s="14" t="s">
        <v>1830</v>
      </c>
      <c r="O943" s="14" t="s">
        <v>1831</v>
      </c>
      <c r="P943" s="14" t="s">
        <v>36</v>
      </c>
      <c r="Q943" s="14" t="s">
        <v>1831</v>
      </c>
      <c r="R943">
        <f>IF(IFERROR(VLOOKUP(U943,Store_Showcase!B2:H134,7, FALSE), TRUE)=TRUE, IF(IFERROR(VLOOKUP(U943,Store_SRP!B2:H103,7, FALSE), TRUE)=TRUE,VLOOKUP(U943,Store_VAM!B2:H271,7, FALSE),VLOOKUP(U943,Store_SRP!B2:H103,7, FALSE)), VLOOKUP(U943,Store_Showcase!B2:H134,7, FALSE))</f>
      </c>
      <c r="S943">
        <f>IF(IFERROR(VLOOKUP(U943,Store_Showcase!B2:K134,10, FALSE), TRUE)=TRUE, IF(IFERROR(VLOOKUP(U943,Store_SRP!B2:K103,10, FALSE), TRUE)=TRUE,VLOOKUP(U943,Store_VAM!B2:K271,10, FALSE),VLOOKUP(U943,Store_SRP!B2:K103,10, FALSE)), VLOOKUP(U943,Store_Showcase!B2:K134,10, FALSE))</f>
      </c>
      <c r="T943">
        <f>IF(VLOOKUP(D943,Sku_Consolidated!A2:S948,19,FALSE)="SHOWCASE", VLOOKUP(U943,Store_Showcase!B2:L134,11, FALSE), IF(VLOOKUP(D943,Sku_Consolidated!A2:S948,19,FALSE)="VAM",VLOOKUP(U943,Store_VAM!B2:L271,11, FALSE),VLOOKUP(U943,Store_SRP!B2:L103,11, FALSE)))</f>
      </c>
      <c r="U943" s="14">
        <v>2007</v>
      </c>
      <c r="V943">
        <f>IF(VLOOKUP(D943,Sku_Consolidated!A2:S948,19,FALSE)="SHOWCASE", VLOOKUP(U943,Store_Showcase!B2:C134,2, FALSE), IF(VLOOKUP(D943,Sku_Consolidated!A2:S948,19,FALSE)="VAM",VLOOKUP(U943,Store_VAM!B2:C271,2, FALSE),VLOOKUP(U943,Store_SRP!B2:C103,2, FALSE)))</f>
      </c>
      <c r="W943">
        <f>VLOOKUP(D943,Sku_Consolidated!A2:G948, 7, FALSE)</f>
      </c>
      <c r="X943">
        <f>VLOOKUP(D943,Sku_Consolidated!A2:K948, 11, FALSE)</f>
      </c>
      <c r="Y943">
        <f>VLOOKUP(D943,Sku_Consolidated!A2:H948, 8, FALSE)</f>
      </c>
      <c r="Z943">
        <f>VLOOKUP(D943,Sku_Consolidated!A2:I948, 9, FALSE)</f>
      </c>
      <c r="AA943" t="s">
        <v>41</v>
      </c>
      <c r="AB943">
        <f>VLOOKUP(D943,Sku_Consolidated!A2:E948, {5}, FALSE)</f>
      </c>
      <c r="AC943">
        <f>IF(VLOOKUP(D943,Sku_Consolidated!A2:S948,19,FALSE)="SHOWCASE", VLOOKUP(U943,Store_Showcase!B2:N134,13, FALSE), IF(VLOOKUP(D943,Sku_Consolidated!A2:S948,19,FALSE)="VAM",VLOOKUP(U943,Store_VAM!B2:N271,13, FALSE),VLOOKUP(U943,Store_SRP!B2:N103,13, FALSE)))</f>
      </c>
      <c r="AD943">
        <f>IF(IFERROR(AC943,TRUE)=TRUE, "-","OK")</f>
      </c>
      <c r="AE943">
        <f>IF(IFERROR(VLOOKUP(U943,Store_Showcase!B2:H134,{5}, FALSE), TRUE)=TRUE, IF(IFERROR(VLOOKUP(U943,Store_SRP!B2:H103,{5}, FALSE), TRUE)=TRUE,VLOOKUP(U943,Store_VAM!B2:H271,{5}, FALSE),VLOOKUP(U943,Store_SRP!B2:H103,{5}, FALSE)), VLOOKUP(U943,Store_Showcase!B2:H134,{5}, FALSE))</f>
      </c>
      <c r="AF943">
        <f>IF(IFERROR(VLOOKUP(U943,Store_Showcase!B2:H134,{6}, FALSE), TRUE)=TRUE, IF(IFERROR(VLOOKUP(U943,Store_SRP!B2:H103,{6}, FALSE), TRUE)=TRUE,VLOOKUP(U943,Store_VAM!B2:H271,{6}, FALSE),VLOOKUP(U943,Store_SRP!B2:H103,{6}, FALSE)), VLOOKUP(U943,Store_Showcase!B2:H134,{6}, FALSE))</f>
      </c>
      <c r="AG943">
        <f>VLOOKUP(D943,Sku_Consolidated!A2:R948,18,FALSE)</f>
      </c>
      <c r="AH943">
        <f>VLOOKUP(D943,Sku_Consolidated!A2:S948,19,FALSE)</f>
      </c>
      <c r="AI943">
        <f>VLOOKUP(D943,Sku_Consolidated!A2:T948,20,FALSE)</f>
      </c>
    </row>
    <row r="944" spans="1:35" x14ac:dyDescent="0.25">
      <c r="A944">
        <v>2024</v>
      </c>
      <c r="B944" t="s">
        <v>30</v>
      </c>
      <c r="C944" t="s">
        <v>31</v>
      </c>
      <c r="D944">
        <v>21832</v>
      </c>
      <c r="E944" t="s">
        <v>264</v>
      </c>
      <c r="F944" s="12" t="s">
        <v>102</v>
      </c>
      <c r="G944" s="12" t="s">
        <v>102</v>
      </c>
      <c r="H944" t="s">
        <v>10</v>
      </c>
      <c r="I944" s="13" t="s">
        <v>479</v>
      </c>
      <c r="J944" s="13">
        <f>IF(H944="EA", I944, 0)</f>
      </c>
      <c r="K944" s="13">
        <f>IF(H944="KG", I944, I944 * VLOOKUP(D944,Sku_Consolidated!A2:U948,21,FALSE))</f>
      </c>
      <c r="L944" s="14" t="s">
        <v>36</v>
      </c>
      <c r="M944">
        <v>88</v>
      </c>
      <c r="N944" s="14" t="s">
        <v>1832</v>
      </c>
      <c r="O944" s="14" t="s">
        <v>1833</v>
      </c>
      <c r="P944" s="14" t="s">
        <v>36</v>
      </c>
      <c r="Q944" s="14" t="s">
        <v>1833</v>
      </c>
      <c r="R944">
        <f>IF(IFERROR(VLOOKUP(U944,Store_Showcase!B2:H134,7, FALSE), TRUE)=TRUE, IF(IFERROR(VLOOKUP(U944,Store_SRP!B2:H103,7, FALSE), TRUE)=TRUE,VLOOKUP(U944,Store_VAM!B2:H271,7, FALSE),VLOOKUP(U944,Store_SRP!B2:H103,7, FALSE)), VLOOKUP(U944,Store_Showcase!B2:H134,7, FALSE))</f>
      </c>
      <c r="S944">
        <f>IF(IFERROR(VLOOKUP(U944,Store_Showcase!B2:K134,10, FALSE), TRUE)=TRUE, IF(IFERROR(VLOOKUP(U944,Store_SRP!B2:K103,10, FALSE), TRUE)=TRUE,VLOOKUP(U944,Store_VAM!B2:K271,10, FALSE),VLOOKUP(U944,Store_SRP!B2:K103,10, FALSE)), VLOOKUP(U944,Store_Showcase!B2:K134,10, FALSE))</f>
      </c>
      <c r="T944">
        <f>IF(VLOOKUP(D944,Sku_Consolidated!A2:S948,19,FALSE)="SHOWCASE", VLOOKUP(U944,Store_Showcase!B2:L134,11, FALSE), IF(VLOOKUP(D944,Sku_Consolidated!A2:S948,19,FALSE)="VAM",VLOOKUP(U944,Store_VAM!B2:L271,11, FALSE),VLOOKUP(U944,Store_SRP!B2:L103,11, FALSE)))</f>
      </c>
      <c r="U944" s="14">
        <v>2007</v>
      </c>
      <c r="V944">
        <f>IF(VLOOKUP(D944,Sku_Consolidated!A2:S948,19,FALSE)="SHOWCASE", VLOOKUP(U944,Store_Showcase!B2:C134,2, FALSE), IF(VLOOKUP(D944,Sku_Consolidated!A2:S948,19,FALSE)="VAM",VLOOKUP(U944,Store_VAM!B2:C271,2, FALSE),VLOOKUP(U944,Store_SRP!B2:C103,2, FALSE)))</f>
      </c>
      <c r="W944">
        <f>VLOOKUP(D944,Sku_Consolidated!A2:G948, 7, FALSE)</f>
      </c>
      <c r="X944">
        <f>VLOOKUP(D944,Sku_Consolidated!A2:K948, 11, FALSE)</f>
      </c>
      <c r="Y944">
        <f>VLOOKUP(D944,Sku_Consolidated!A2:H948, 8, FALSE)</f>
      </c>
      <c r="Z944">
        <f>VLOOKUP(D944,Sku_Consolidated!A2:I948, 9, FALSE)</f>
      </c>
      <c r="AA944" t="s">
        <v>41</v>
      </c>
      <c r="AB944">
        <f>VLOOKUP(D944,Sku_Consolidated!A2:E948, {5}, FALSE)</f>
      </c>
      <c r="AC944">
        <f>IF(VLOOKUP(D944,Sku_Consolidated!A2:S948,19,FALSE)="SHOWCASE", VLOOKUP(U944,Store_Showcase!B2:N134,13, FALSE), IF(VLOOKUP(D944,Sku_Consolidated!A2:S948,19,FALSE)="VAM",VLOOKUP(U944,Store_VAM!B2:N271,13, FALSE),VLOOKUP(U944,Store_SRP!B2:N103,13, FALSE)))</f>
      </c>
      <c r="AD944">
        <f>IF(IFERROR(AC944,TRUE)=TRUE, "-","OK")</f>
      </c>
      <c r="AE944">
        <f>IF(IFERROR(VLOOKUP(U944,Store_Showcase!B2:H134,{5}, FALSE), TRUE)=TRUE, IF(IFERROR(VLOOKUP(U944,Store_SRP!B2:H103,{5}, FALSE), TRUE)=TRUE,VLOOKUP(U944,Store_VAM!B2:H271,{5}, FALSE),VLOOKUP(U944,Store_SRP!B2:H103,{5}, FALSE)), VLOOKUP(U944,Store_Showcase!B2:H134,{5}, FALSE))</f>
      </c>
      <c r="AF944">
        <f>IF(IFERROR(VLOOKUP(U944,Store_Showcase!B2:H134,{6}, FALSE), TRUE)=TRUE, IF(IFERROR(VLOOKUP(U944,Store_SRP!B2:H103,{6}, FALSE), TRUE)=TRUE,VLOOKUP(U944,Store_VAM!B2:H271,{6}, FALSE),VLOOKUP(U944,Store_SRP!B2:H103,{6}, FALSE)), VLOOKUP(U944,Store_Showcase!B2:H134,{6}, FALSE))</f>
      </c>
      <c r="AG944">
        <f>VLOOKUP(D944,Sku_Consolidated!A2:R948,18,FALSE)</f>
      </c>
      <c r="AH944">
        <f>VLOOKUP(D944,Sku_Consolidated!A2:S948,19,FALSE)</f>
      </c>
      <c r="AI944">
        <f>VLOOKUP(D944,Sku_Consolidated!A2:T948,20,FALSE)</f>
      </c>
    </row>
    <row r="945" spans="1:35" x14ac:dyDescent="0.25">
      <c r="A945">
        <v>2024</v>
      </c>
      <c r="B945" t="s">
        <v>30</v>
      </c>
      <c r="C945" t="s">
        <v>31</v>
      </c>
      <c r="D945">
        <v>21834</v>
      </c>
      <c r="E945" t="s">
        <v>216</v>
      </c>
      <c r="F945" s="12" t="s">
        <v>102</v>
      </c>
      <c r="G945" s="12" t="s">
        <v>102</v>
      </c>
      <c r="H945" t="s">
        <v>10</v>
      </c>
      <c r="I945" s="13" t="s">
        <v>1057</v>
      </c>
      <c r="J945" s="13">
        <f>IF(H945="EA", I945, 0)</f>
      </c>
      <c r="K945" s="13">
        <f>IF(H945="KG", I945, I945 * VLOOKUP(D945,Sku_Consolidated!A2:U948,21,FALSE))</f>
      </c>
      <c r="L945" s="14" t="s">
        <v>36</v>
      </c>
      <c r="M945">
        <v>88</v>
      </c>
      <c r="N945" s="14" t="s">
        <v>1834</v>
      </c>
      <c r="O945" s="14" t="s">
        <v>1835</v>
      </c>
      <c r="P945" s="14" t="s">
        <v>36</v>
      </c>
      <c r="Q945" s="14" t="s">
        <v>1835</v>
      </c>
      <c r="R945">
        <f>IF(IFERROR(VLOOKUP(U945,Store_Showcase!B2:H134,7, FALSE), TRUE)=TRUE, IF(IFERROR(VLOOKUP(U945,Store_SRP!B2:H103,7, FALSE), TRUE)=TRUE,VLOOKUP(U945,Store_VAM!B2:H271,7, FALSE),VLOOKUP(U945,Store_SRP!B2:H103,7, FALSE)), VLOOKUP(U945,Store_Showcase!B2:H134,7, FALSE))</f>
      </c>
      <c r="S945">
        <f>IF(IFERROR(VLOOKUP(U945,Store_Showcase!B2:K134,10, FALSE), TRUE)=TRUE, IF(IFERROR(VLOOKUP(U945,Store_SRP!B2:K103,10, FALSE), TRUE)=TRUE,VLOOKUP(U945,Store_VAM!B2:K271,10, FALSE),VLOOKUP(U945,Store_SRP!B2:K103,10, FALSE)), VLOOKUP(U945,Store_Showcase!B2:K134,10, FALSE))</f>
      </c>
      <c r="T945">
        <f>IF(VLOOKUP(D945,Sku_Consolidated!A2:S948,19,FALSE)="SHOWCASE", VLOOKUP(U945,Store_Showcase!B2:L134,11, FALSE), IF(VLOOKUP(D945,Sku_Consolidated!A2:S948,19,FALSE)="VAM",VLOOKUP(U945,Store_VAM!B2:L271,11, FALSE),VLOOKUP(U945,Store_SRP!B2:L103,11, FALSE)))</f>
      </c>
      <c r="U945" s="14">
        <v>2007</v>
      </c>
      <c r="V945">
        <f>IF(VLOOKUP(D945,Sku_Consolidated!A2:S948,19,FALSE)="SHOWCASE", VLOOKUP(U945,Store_Showcase!B2:C134,2, FALSE), IF(VLOOKUP(D945,Sku_Consolidated!A2:S948,19,FALSE)="VAM",VLOOKUP(U945,Store_VAM!B2:C271,2, FALSE),VLOOKUP(U945,Store_SRP!B2:C103,2, FALSE)))</f>
      </c>
      <c r="W945">
        <f>VLOOKUP(D945,Sku_Consolidated!A2:G948, 7, FALSE)</f>
      </c>
      <c r="X945">
        <f>VLOOKUP(D945,Sku_Consolidated!A2:K948, 11, FALSE)</f>
      </c>
      <c r="Y945">
        <f>VLOOKUP(D945,Sku_Consolidated!A2:H948, 8, FALSE)</f>
      </c>
      <c r="Z945">
        <f>VLOOKUP(D945,Sku_Consolidated!A2:I948, 9, FALSE)</f>
      </c>
      <c r="AA945" t="s">
        <v>41</v>
      </c>
      <c r="AB945">
        <f>VLOOKUP(D945,Sku_Consolidated!A2:E948, {5}, FALSE)</f>
      </c>
      <c r="AC945">
        <f>IF(VLOOKUP(D945,Sku_Consolidated!A2:S948,19,FALSE)="SHOWCASE", VLOOKUP(U945,Store_Showcase!B2:N134,13, FALSE), IF(VLOOKUP(D945,Sku_Consolidated!A2:S948,19,FALSE)="VAM",VLOOKUP(U945,Store_VAM!B2:N271,13, FALSE),VLOOKUP(U945,Store_SRP!B2:N103,13, FALSE)))</f>
      </c>
      <c r="AD945">
        <f>IF(IFERROR(AC945,TRUE)=TRUE, "-","OK")</f>
      </c>
      <c r="AE945">
        <f>IF(IFERROR(VLOOKUP(U945,Store_Showcase!B2:H134,{5}, FALSE), TRUE)=TRUE, IF(IFERROR(VLOOKUP(U945,Store_SRP!B2:H103,{5}, FALSE), TRUE)=TRUE,VLOOKUP(U945,Store_VAM!B2:H271,{5}, FALSE),VLOOKUP(U945,Store_SRP!B2:H103,{5}, FALSE)), VLOOKUP(U945,Store_Showcase!B2:H134,{5}, FALSE))</f>
      </c>
      <c r="AF945">
        <f>IF(IFERROR(VLOOKUP(U945,Store_Showcase!B2:H134,{6}, FALSE), TRUE)=TRUE, IF(IFERROR(VLOOKUP(U945,Store_SRP!B2:H103,{6}, FALSE), TRUE)=TRUE,VLOOKUP(U945,Store_VAM!B2:H271,{6}, FALSE),VLOOKUP(U945,Store_SRP!B2:H103,{6}, FALSE)), VLOOKUP(U945,Store_Showcase!B2:H134,{6}, FALSE))</f>
      </c>
      <c r="AG945">
        <f>VLOOKUP(D945,Sku_Consolidated!A2:R948,18,FALSE)</f>
      </c>
      <c r="AH945">
        <f>VLOOKUP(D945,Sku_Consolidated!A2:S948,19,FALSE)</f>
      </c>
      <c r="AI945">
        <f>VLOOKUP(D945,Sku_Consolidated!A2:T948,20,FALSE)</f>
      </c>
    </row>
    <row r="946" spans="1:35" x14ac:dyDescent="0.25">
      <c r="A946">
        <v>2024</v>
      </c>
      <c r="B946" t="s">
        <v>30</v>
      </c>
      <c r="C946" t="s">
        <v>31</v>
      </c>
      <c r="D946">
        <v>21837</v>
      </c>
      <c r="E946" t="s">
        <v>271</v>
      </c>
      <c r="F946" s="12" t="s">
        <v>102</v>
      </c>
      <c r="G946" s="12" t="s">
        <v>102</v>
      </c>
      <c r="H946" t="s">
        <v>10</v>
      </c>
      <c r="I946" s="13" t="s">
        <v>528</v>
      </c>
      <c r="J946" s="13">
        <f>IF(H946="EA", I946, 0)</f>
      </c>
      <c r="K946" s="13">
        <f>IF(H946="KG", I946, I946 * VLOOKUP(D946,Sku_Consolidated!A2:U948,21,FALSE))</f>
      </c>
      <c r="L946" s="14" t="s">
        <v>36</v>
      </c>
      <c r="M946">
        <v>88</v>
      </c>
      <c r="N946" s="14" t="s">
        <v>1836</v>
      </c>
      <c r="O946" s="14" t="s">
        <v>1837</v>
      </c>
      <c r="P946" s="14" t="s">
        <v>36</v>
      </c>
      <c r="Q946" s="14" t="s">
        <v>1837</v>
      </c>
      <c r="R946">
        <f>IF(IFERROR(VLOOKUP(U946,Store_Showcase!B2:H134,7, FALSE), TRUE)=TRUE, IF(IFERROR(VLOOKUP(U946,Store_SRP!B2:H103,7, FALSE), TRUE)=TRUE,VLOOKUP(U946,Store_VAM!B2:H271,7, FALSE),VLOOKUP(U946,Store_SRP!B2:H103,7, FALSE)), VLOOKUP(U946,Store_Showcase!B2:H134,7, FALSE))</f>
      </c>
      <c r="S946">
        <f>IF(IFERROR(VLOOKUP(U946,Store_Showcase!B2:K134,10, FALSE), TRUE)=TRUE, IF(IFERROR(VLOOKUP(U946,Store_SRP!B2:K103,10, FALSE), TRUE)=TRUE,VLOOKUP(U946,Store_VAM!B2:K271,10, FALSE),VLOOKUP(U946,Store_SRP!B2:K103,10, FALSE)), VLOOKUP(U946,Store_Showcase!B2:K134,10, FALSE))</f>
      </c>
      <c r="T946">
        <f>IF(VLOOKUP(D946,Sku_Consolidated!A2:S948,19,FALSE)="SHOWCASE", VLOOKUP(U946,Store_Showcase!B2:L134,11, FALSE), IF(VLOOKUP(D946,Sku_Consolidated!A2:S948,19,FALSE)="VAM",VLOOKUP(U946,Store_VAM!B2:L271,11, FALSE),VLOOKUP(U946,Store_SRP!B2:L103,11, FALSE)))</f>
      </c>
      <c r="U946" s="14">
        <v>2007</v>
      </c>
      <c r="V946">
        <f>IF(VLOOKUP(D946,Sku_Consolidated!A2:S948,19,FALSE)="SHOWCASE", VLOOKUP(U946,Store_Showcase!B2:C134,2, FALSE), IF(VLOOKUP(D946,Sku_Consolidated!A2:S948,19,FALSE)="VAM",VLOOKUP(U946,Store_VAM!B2:C271,2, FALSE),VLOOKUP(U946,Store_SRP!B2:C103,2, FALSE)))</f>
      </c>
      <c r="W946">
        <f>VLOOKUP(D946,Sku_Consolidated!A2:G948, 7, FALSE)</f>
      </c>
      <c r="X946">
        <f>VLOOKUP(D946,Sku_Consolidated!A2:K948, 11, FALSE)</f>
      </c>
      <c r="Y946">
        <f>VLOOKUP(D946,Sku_Consolidated!A2:H948, 8, FALSE)</f>
      </c>
      <c r="Z946">
        <f>VLOOKUP(D946,Sku_Consolidated!A2:I948, 9, FALSE)</f>
      </c>
      <c r="AA946" t="s">
        <v>41</v>
      </c>
      <c r="AB946">
        <f>VLOOKUP(D946,Sku_Consolidated!A2:E948, {5}, FALSE)</f>
      </c>
      <c r="AC946">
        <f>IF(VLOOKUP(D946,Sku_Consolidated!A2:S948,19,FALSE)="SHOWCASE", VLOOKUP(U946,Store_Showcase!B2:N134,13, FALSE), IF(VLOOKUP(D946,Sku_Consolidated!A2:S948,19,FALSE)="VAM",VLOOKUP(U946,Store_VAM!B2:N271,13, FALSE),VLOOKUP(U946,Store_SRP!B2:N103,13, FALSE)))</f>
      </c>
      <c r="AD946">
        <f>IF(IFERROR(AC946,TRUE)=TRUE, "-","OK")</f>
      </c>
      <c r="AE946">
        <f>IF(IFERROR(VLOOKUP(U946,Store_Showcase!B2:H134,{5}, FALSE), TRUE)=TRUE, IF(IFERROR(VLOOKUP(U946,Store_SRP!B2:H103,{5}, FALSE), TRUE)=TRUE,VLOOKUP(U946,Store_VAM!B2:H271,{5}, FALSE),VLOOKUP(U946,Store_SRP!B2:H103,{5}, FALSE)), VLOOKUP(U946,Store_Showcase!B2:H134,{5}, FALSE))</f>
      </c>
      <c r="AF946">
        <f>IF(IFERROR(VLOOKUP(U946,Store_Showcase!B2:H134,{6}, FALSE), TRUE)=TRUE, IF(IFERROR(VLOOKUP(U946,Store_SRP!B2:H103,{6}, FALSE), TRUE)=TRUE,VLOOKUP(U946,Store_VAM!B2:H271,{6}, FALSE),VLOOKUP(U946,Store_SRP!B2:H103,{6}, FALSE)), VLOOKUP(U946,Store_Showcase!B2:H134,{6}, FALSE))</f>
      </c>
      <c r="AG946">
        <f>VLOOKUP(D946,Sku_Consolidated!A2:R948,18,FALSE)</f>
      </c>
      <c r="AH946">
        <f>VLOOKUP(D946,Sku_Consolidated!A2:S948,19,FALSE)</f>
      </c>
      <c r="AI946">
        <f>VLOOKUP(D946,Sku_Consolidated!A2:T948,20,FALSE)</f>
      </c>
    </row>
    <row r="947" spans="1:35" x14ac:dyDescent="0.25">
      <c r="A947">
        <v>2024</v>
      </c>
      <c r="B947" t="s">
        <v>30</v>
      </c>
      <c r="C947" t="s">
        <v>31</v>
      </c>
      <c r="D947">
        <v>21838</v>
      </c>
      <c r="E947" t="s">
        <v>275</v>
      </c>
      <c r="F947" s="12" t="s">
        <v>102</v>
      </c>
      <c r="G947" s="12" t="s">
        <v>102</v>
      </c>
      <c r="H947" t="s">
        <v>10</v>
      </c>
      <c r="I947" s="13" t="s">
        <v>519</v>
      </c>
      <c r="J947" s="13">
        <f>IF(H947="EA", I947, 0)</f>
      </c>
      <c r="K947" s="13">
        <f>IF(H947="KG", I947, I947 * VLOOKUP(D947,Sku_Consolidated!A2:U948,21,FALSE))</f>
      </c>
      <c r="L947" s="14" t="s">
        <v>36</v>
      </c>
      <c r="M947">
        <v>88</v>
      </c>
      <c r="N947" s="14" t="s">
        <v>1838</v>
      </c>
      <c r="O947" s="14" t="s">
        <v>1839</v>
      </c>
      <c r="P947" s="14" t="s">
        <v>36</v>
      </c>
      <c r="Q947" s="14" t="s">
        <v>1839</v>
      </c>
      <c r="R947">
        <f>IF(IFERROR(VLOOKUP(U947,Store_Showcase!B2:H134,7, FALSE), TRUE)=TRUE, IF(IFERROR(VLOOKUP(U947,Store_SRP!B2:H103,7, FALSE), TRUE)=TRUE,VLOOKUP(U947,Store_VAM!B2:H271,7, FALSE),VLOOKUP(U947,Store_SRP!B2:H103,7, FALSE)), VLOOKUP(U947,Store_Showcase!B2:H134,7, FALSE))</f>
      </c>
      <c r="S947">
        <f>IF(IFERROR(VLOOKUP(U947,Store_Showcase!B2:K134,10, FALSE), TRUE)=TRUE, IF(IFERROR(VLOOKUP(U947,Store_SRP!B2:K103,10, FALSE), TRUE)=TRUE,VLOOKUP(U947,Store_VAM!B2:K271,10, FALSE),VLOOKUP(U947,Store_SRP!B2:K103,10, FALSE)), VLOOKUP(U947,Store_Showcase!B2:K134,10, FALSE))</f>
      </c>
      <c r="T947">
        <f>IF(VLOOKUP(D947,Sku_Consolidated!A2:S948,19,FALSE)="SHOWCASE", VLOOKUP(U947,Store_Showcase!B2:L134,11, FALSE), IF(VLOOKUP(D947,Sku_Consolidated!A2:S948,19,FALSE)="VAM",VLOOKUP(U947,Store_VAM!B2:L271,11, FALSE),VLOOKUP(U947,Store_SRP!B2:L103,11, FALSE)))</f>
      </c>
      <c r="U947" s="14">
        <v>2007</v>
      </c>
      <c r="V947">
        <f>IF(VLOOKUP(D947,Sku_Consolidated!A2:S948,19,FALSE)="SHOWCASE", VLOOKUP(U947,Store_Showcase!B2:C134,2, FALSE), IF(VLOOKUP(D947,Sku_Consolidated!A2:S948,19,FALSE)="VAM",VLOOKUP(U947,Store_VAM!B2:C271,2, FALSE),VLOOKUP(U947,Store_SRP!B2:C103,2, FALSE)))</f>
      </c>
      <c r="W947">
        <f>VLOOKUP(D947,Sku_Consolidated!A2:G948, 7, FALSE)</f>
      </c>
      <c r="X947">
        <f>VLOOKUP(D947,Sku_Consolidated!A2:K948, 11, FALSE)</f>
      </c>
      <c r="Y947">
        <f>VLOOKUP(D947,Sku_Consolidated!A2:H948, 8, FALSE)</f>
      </c>
      <c r="Z947">
        <f>VLOOKUP(D947,Sku_Consolidated!A2:I948, 9, FALSE)</f>
      </c>
      <c r="AA947" t="s">
        <v>41</v>
      </c>
      <c r="AB947">
        <f>VLOOKUP(D947,Sku_Consolidated!A2:E948, {5}, FALSE)</f>
      </c>
      <c r="AC947">
        <f>IF(VLOOKUP(D947,Sku_Consolidated!A2:S948,19,FALSE)="SHOWCASE", VLOOKUP(U947,Store_Showcase!B2:N134,13, FALSE), IF(VLOOKUP(D947,Sku_Consolidated!A2:S948,19,FALSE)="VAM",VLOOKUP(U947,Store_VAM!B2:N271,13, FALSE),VLOOKUP(U947,Store_SRP!B2:N103,13, FALSE)))</f>
      </c>
      <c r="AD947">
        <f>IF(IFERROR(AC947,TRUE)=TRUE, "-","OK")</f>
      </c>
      <c r="AE947">
        <f>IF(IFERROR(VLOOKUP(U947,Store_Showcase!B2:H134,{5}, FALSE), TRUE)=TRUE, IF(IFERROR(VLOOKUP(U947,Store_SRP!B2:H103,{5}, FALSE), TRUE)=TRUE,VLOOKUP(U947,Store_VAM!B2:H271,{5}, FALSE),VLOOKUP(U947,Store_SRP!B2:H103,{5}, FALSE)), VLOOKUP(U947,Store_Showcase!B2:H134,{5}, FALSE))</f>
      </c>
      <c r="AF947">
        <f>IF(IFERROR(VLOOKUP(U947,Store_Showcase!B2:H134,{6}, FALSE), TRUE)=TRUE, IF(IFERROR(VLOOKUP(U947,Store_SRP!B2:H103,{6}, FALSE), TRUE)=TRUE,VLOOKUP(U947,Store_VAM!B2:H271,{6}, FALSE),VLOOKUP(U947,Store_SRP!B2:H103,{6}, FALSE)), VLOOKUP(U947,Store_Showcase!B2:H134,{6}, FALSE))</f>
      </c>
      <c r="AG947">
        <f>VLOOKUP(D947,Sku_Consolidated!A2:R948,18,FALSE)</f>
      </c>
      <c r="AH947">
        <f>VLOOKUP(D947,Sku_Consolidated!A2:S948,19,FALSE)</f>
      </c>
      <c r="AI947">
        <f>VLOOKUP(D947,Sku_Consolidated!A2:T948,20,FALSE)</f>
      </c>
    </row>
    <row r="948" spans="1:35" x14ac:dyDescent="0.25">
      <c r="A948">
        <v>2024</v>
      </c>
      <c r="B948" t="s">
        <v>30</v>
      </c>
      <c r="C948" t="s">
        <v>31</v>
      </c>
      <c r="D948">
        <v>21844</v>
      </c>
      <c r="E948" t="s">
        <v>778</v>
      </c>
      <c r="F948" s="12" t="s">
        <v>102</v>
      </c>
      <c r="G948" s="12" t="s">
        <v>102</v>
      </c>
      <c r="H948" t="s">
        <v>10</v>
      </c>
      <c r="I948" s="13" t="s">
        <v>1840</v>
      </c>
      <c r="J948" s="13">
        <f>IF(H948="EA", I948, 0)</f>
      </c>
      <c r="K948" s="13">
        <f>IF(H948="KG", I948, I948 * VLOOKUP(D948,Sku_Consolidated!A2:U948,21,FALSE))</f>
      </c>
      <c r="L948" s="14" t="s">
        <v>36</v>
      </c>
      <c r="M948">
        <v>88</v>
      </c>
      <c r="N948" s="14" t="s">
        <v>1841</v>
      </c>
      <c r="O948" s="14" t="s">
        <v>1842</v>
      </c>
      <c r="P948" s="14" t="s">
        <v>36</v>
      </c>
      <c r="Q948" s="14" t="s">
        <v>1842</v>
      </c>
      <c r="R948">
        <f>IF(IFERROR(VLOOKUP(U948,Store_Showcase!B2:H134,7, FALSE), TRUE)=TRUE, IF(IFERROR(VLOOKUP(U948,Store_SRP!B2:H103,7, FALSE), TRUE)=TRUE,VLOOKUP(U948,Store_VAM!B2:H271,7, FALSE),VLOOKUP(U948,Store_SRP!B2:H103,7, FALSE)), VLOOKUP(U948,Store_Showcase!B2:H134,7, FALSE))</f>
      </c>
      <c r="S948">
        <f>IF(IFERROR(VLOOKUP(U948,Store_Showcase!B2:K134,10, FALSE), TRUE)=TRUE, IF(IFERROR(VLOOKUP(U948,Store_SRP!B2:K103,10, FALSE), TRUE)=TRUE,VLOOKUP(U948,Store_VAM!B2:K271,10, FALSE),VLOOKUP(U948,Store_SRP!B2:K103,10, FALSE)), VLOOKUP(U948,Store_Showcase!B2:K134,10, FALSE))</f>
      </c>
      <c r="T948">
        <f>IF(VLOOKUP(D948,Sku_Consolidated!A2:S948,19,FALSE)="SHOWCASE", VLOOKUP(U948,Store_Showcase!B2:L134,11, FALSE), IF(VLOOKUP(D948,Sku_Consolidated!A2:S948,19,FALSE)="VAM",VLOOKUP(U948,Store_VAM!B2:L271,11, FALSE),VLOOKUP(U948,Store_SRP!B2:L103,11, FALSE)))</f>
      </c>
      <c r="U948" s="14">
        <v>2007</v>
      </c>
      <c r="V948">
        <f>IF(VLOOKUP(D948,Sku_Consolidated!A2:S948,19,FALSE)="SHOWCASE", VLOOKUP(U948,Store_Showcase!B2:C134,2, FALSE), IF(VLOOKUP(D948,Sku_Consolidated!A2:S948,19,FALSE)="VAM",VLOOKUP(U948,Store_VAM!B2:C271,2, FALSE),VLOOKUP(U948,Store_SRP!B2:C103,2, FALSE)))</f>
      </c>
      <c r="W948">
        <f>VLOOKUP(D948,Sku_Consolidated!A2:G948, 7, FALSE)</f>
      </c>
      <c r="X948">
        <f>VLOOKUP(D948,Sku_Consolidated!A2:K948, 11, FALSE)</f>
      </c>
      <c r="Y948">
        <f>VLOOKUP(D948,Sku_Consolidated!A2:H948, 8, FALSE)</f>
      </c>
      <c r="Z948">
        <f>VLOOKUP(D948,Sku_Consolidated!A2:I948, 9, FALSE)</f>
      </c>
      <c r="AA948" t="s">
        <v>41</v>
      </c>
      <c r="AB948">
        <f>VLOOKUP(D948,Sku_Consolidated!A2:E948, {5}, FALSE)</f>
      </c>
      <c r="AC948">
        <f>IF(VLOOKUP(D948,Sku_Consolidated!A2:S948,19,FALSE)="SHOWCASE", VLOOKUP(U948,Store_Showcase!B2:N134,13, FALSE), IF(VLOOKUP(D948,Sku_Consolidated!A2:S948,19,FALSE)="VAM",VLOOKUP(U948,Store_VAM!B2:N271,13, FALSE),VLOOKUP(U948,Store_SRP!B2:N103,13, FALSE)))</f>
      </c>
      <c r="AD948">
        <f>IF(IFERROR(AC948,TRUE)=TRUE, "-","OK")</f>
      </c>
      <c r="AE948">
        <f>IF(IFERROR(VLOOKUP(U948,Store_Showcase!B2:H134,{5}, FALSE), TRUE)=TRUE, IF(IFERROR(VLOOKUP(U948,Store_SRP!B2:H103,{5}, FALSE), TRUE)=TRUE,VLOOKUP(U948,Store_VAM!B2:H271,{5}, FALSE),VLOOKUP(U948,Store_SRP!B2:H103,{5}, FALSE)), VLOOKUP(U948,Store_Showcase!B2:H134,{5}, FALSE))</f>
      </c>
      <c r="AF948">
        <f>IF(IFERROR(VLOOKUP(U948,Store_Showcase!B2:H134,{6}, FALSE), TRUE)=TRUE, IF(IFERROR(VLOOKUP(U948,Store_SRP!B2:H103,{6}, FALSE), TRUE)=TRUE,VLOOKUP(U948,Store_VAM!B2:H271,{6}, FALSE),VLOOKUP(U948,Store_SRP!B2:H103,{6}, FALSE)), VLOOKUP(U948,Store_Showcase!B2:H134,{6}, FALSE))</f>
      </c>
      <c r="AG948">
        <f>VLOOKUP(D948,Sku_Consolidated!A2:R948,18,FALSE)</f>
      </c>
      <c r="AH948">
        <f>VLOOKUP(D948,Sku_Consolidated!A2:S948,19,FALSE)</f>
      </c>
      <c r="AI948">
        <f>VLOOKUP(D948,Sku_Consolidated!A2:T948,20,FALSE)</f>
      </c>
    </row>
    <row r="949" spans="1:35" x14ac:dyDescent="0.25">
      <c r="A949">
        <v>2024</v>
      </c>
      <c r="B949" t="s">
        <v>30</v>
      </c>
      <c r="C949" t="s">
        <v>31</v>
      </c>
      <c r="D949">
        <v>21851</v>
      </c>
      <c r="E949" t="s">
        <v>232</v>
      </c>
      <c r="F949" s="12" t="s">
        <v>102</v>
      </c>
      <c r="G949" s="12" t="s">
        <v>102</v>
      </c>
      <c r="H949" t="s">
        <v>10</v>
      </c>
      <c r="I949" s="13" t="s">
        <v>1478</v>
      </c>
      <c r="J949" s="13">
        <f>IF(H949="EA", I949, 0)</f>
      </c>
      <c r="K949" s="13">
        <f>IF(H949="KG", I949, I949 * VLOOKUP(D949,Sku_Consolidated!A2:U948,21,FALSE))</f>
      </c>
      <c r="L949" s="14" t="s">
        <v>36</v>
      </c>
      <c r="M949">
        <v>88</v>
      </c>
      <c r="N949" s="14" t="s">
        <v>1843</v>
      </c>
      <c r="O949" s="14" t="s">
        <v>1844</v>
      </c>
      <c r="P949" s="14" t="s">
        <v>36</v>
      </c>
      <c r="Q949" s="14" t="s">
        <v>1844</v>
      </c>
      <c r="R949">
        <f>IF(IFERROR(VLOOKUP(U949,Store_Showcase!B2:H134,7, FALSE), TRUE)=TRUE, IF(IFERROR(VLOOKUP(U949,Store_SRP!B2:H103,7, FALSE), TRUE)=TRUE,VLOOKUP(U949,Store_VAM!B2:H271,7, FALSE),VLOOKUP(U949,Store_SRP!B2:H103,7, FALSE)), VLOOKUP(U949,Store_Showcase!B2:H134,7, FALSE))</f>
      </c>
      <c r="S949">
        <f>IF(IFERROR(VLOOKUP(U949,Store_Showcase!B2:K134,10, FALSE), TRUE)=TRUE, IF(IFERROR(VLOOKUP(U949,Store_SRP!B2:K103,10, FALSE), TRUE)=TRUE,VLOOKUP(U949,Store_VAM!B2:K271,10, FALSE),VLOOKUP(U949,Store_SRP!B2:K103,10, FALSE)), VLOOKUP(U949,Store_Showcase!B2:K134,10, FALSE))</f>
      </c>
      <c r="T949">
        <f>IF(VLOOKUP(D949,Sku_Consolidated!A2:S948,19,FALSE)="SHOWCASE", VLOOKUP(U949,Store_Showcase!B2:L134,11, FALSE), IF(VLOOKUP(D949,Sku_Consolidated!A2:S948,19,FALSE)="VAM",VLOOKUP(U949,Store_VAM!B2:L271,11, FALSE),VLOOKUP(U949,Store_SRP!B2:L103,11, FALSE)))</f>
      </c>
      <c r="U949" s="14">
        <v>2007</v>
      </c>
      <c r="V949">
        <f>IF(VLOOKUP(D949,Sku_Consolidated!A2:S948,19,FALSE)="SHOWCASE", VLOOKUP(U949,Store_Showcase!B2:C134,2, FALSE), IF(VLOOKUP(D949,Sku_Consolidated!A2:S948,19,FALSE)="VAM",VLOOKUP(U949,Store_VAM!B2:C271,2, FALSE),VLOOKUP(U949,Store_SRP!B2:C103,2, FALSE)))</f>
      </c>
      <c r="W949">
        <f>VLOOKUP(D949,Sku_Consolidated!A2:G948, 7, FALSE)</f>
      </c>
      <c r="X949">
        <f>VLOOKUP(D949,Sku_Consolidated!A2:K948, 11, FALSE)</f>
      </c>
      <c r="Y949">
        <f>VLOOKUP(D949,Sku_Consolidated!A2:H948, 8, FALSE)</f>
      </c>
      <c r="Z949">
        <f>VLOOKUP(D949,Sku_Consolidated!A2:I948, 9, FALSE)</f>
      </c>
      <c r="AA949" t="s">
        <v>41</v>
      </c>
      <c r="AB949">
        <f>VLOOKUP(D949,Sku_Consolidated!A2:E948, {5}, FALSE)</f>
      </c>
      <c r="AC949">
        <f>IF(VLOOKUP(D949,Sku_Consolidated!A2:S948,19,FALSE)="SHOWCASE", VLOOKUP(U949,Store_Showcase!B2:N134,13, FALSE), IF(VLOOKUP(D949,Sku_Consolidated!A2:S948,19,FALSE)="VAM",VLOOKUP(U949,Store_VAM!B2:N271,13, FALSE),VLOOKUP(U949,Store_SRP!B2:N103,13, FALSE)))</f>
      </c>
      <c r="AD949">
        <f>IF(IFERROR(AC949,TRUE)=TRUE, "-","OK")</f>
      </c>
      <c r="AE949">
        <f>IF(IFERROR(VLOOKUP(U949,Store_Showcase!B2:H134,{5}, FALSE), TRUE)=TRUE, IF(IFERROR(VLOOKUP(U949,Store_SRP!B2:H103,{5}, FALSE), TRUE)=TRUE,VLOOKUP(U949,Store_VAM!B2:H271,{5}, FALSE),VLOOKUP(U949,Store_SRP!B2:H103,{5}, FALSE)), VLOOKUP(U949,Store_Showcase!B2:H134,{5}, FALSE))</f>
      </c>
      <c r="AF949">
        <f>IF(IFERROR(VLOOKUP(U949,Store_Showcase!B2:H134,{6}, FALSE), TRUE)=TRUE, IF(IFERROR(VLOOKUP(U949,Store_SRP!B2:H103,{6}, FALSE), TRUE)=TRUE,VLOOKUP(U949,Store_VAM!B2:H271,{6}, FALSE),VLOOKUP(U949,Store_SRP!B2:H103,{6}, FALSE)), VLOOKUP(U949,Store_Showcase!B2:H134,{6}, FALSE))</f>
      </c>
      <c r="AG949">
        <f>VLOOKUP(D949,Sku_Consolidated!A2:R948,18,FALSE)</f>
      </c>
      <c r="AH949">
        <f>VLOOKUP(D949,Sku_Consolidated!A2:S948,19,FALSE)</f>
      </c>
      <c r="AI949">
        <f>VLOOKUP(D949,Sku_Consolidated!A2:T948,20,FALSE)</f>
      </c>
    </row>
    <row r="950" spans="1:35" x14ac:dyDescent="0.25">
      <c r="A950">
        <v>2024</v>
      </c>
      <c r="B950" t="s">
        <v>30</v>
      </c>
      <c r="C950" t="s">
        <v>31</v>
      </c>
      <c r="D950">
        <v>21866</v>
      </c>
      <c r="E950" t="s">
        <v>240</v>
      </c>
      <c r="F950" s="12" t="s">
        <v>102</v>
      </c>
      <c r="G950" s="12" t="s">
        <v>102</v>
      </c>
      <c r="H950" t="s">
        <v>10</v>
      </c>
      <c r="I950" s="13" t="s">
        <v>233</v>
      </c>
      <c r="J950" s="13">
        <f>IF(H950="EA", I950, 0)</f>
      </c>
      <c r="K950" s="13">
        <f>IF(H950="KG", I950, I950 * VLOOKUP(D950,Sku_Consolidated!A2:U948,21,FALSE))</f>
      </c>
      <c r="L950" s="14" t="s">
        <v>36</v>
      </c>
      <c r="M950">
        <v>88</v>
      </c>
      <c r="N950" s="14" t="s">
        <v>1845</v>
      </c>
      <c r="O950" s="14" t="s">
        <v>1846</v>
      </c>
      <c r="P950" s="14" t="s">
        <v>36</v>
      </c>
      <c r="Q950" s="14" t="s">
        <v>1846</v>
      </c>
      <c r="R950">
        <f>IF(IFERROR(VLOOKUP(U950,Store_Showcase!B2:H134,7, FALSE), TRUE)=TRUE, IF(IFERROR(VLOOKUP(U950,Store_SRP!B2:H103,7, FALSE), TRUE)=TRUE,VLOOKUP(U950,Store_VAM!B2:H271,7, FALSE),VLOOKUP(U950,Store_SRP!B2:H103,7, FALSE)), VLOOKUP(U950,Store_Showcase!B2:H134,7, FALSE))</f>
      </c>
      <c r="S950">
        <f>IF(IFERROR(VLOOKUP(U950,Store_Showcase!B2:K134,10, FALSE), TRUE)=TRUE, IF(IFERROR(VLOOKUP(U950,Store_SRP!B2:K103,10, FALSE), TRUE)=TRUE,VLOOKUP(U950,Store_VAM!B2:K271,10, FALSE),VLOOKUP(U950,Store_SRP!B2:K103,10, FALSE)), VLOOKUP(U950,Store_Showcase!B2:K134,10, FALSE))</f>
      </c>
      <c r="T950">
        <f>IF(VLOOKUP(D950,Sku_Consolidated!A2:S948,19,FALSE)="SHOWCASE", VLOOKUP(U950,Store_Showcase!B2:L134,11, FALSE), IF(VLOOKUP(D950,Sku_Consolidated!A2:S948,19,FALSE)="VAM",VLOOKUP(U950,Store_VAM!B2:L271,11, FALSE),VLOOKUP(U950,Store_SRP!B2:L103,11, FALSE)))</f>
      </c>
      <c r="U950" s="14">
        <v>2007</v>
      </c>
      <c r="V950">
        <f>IF(VLOOKUP(D950,Sku_Consolidated!A2:S948,19,FALSE)="SHOWCASE", VLOOKUP(U950,Store_Showcase!B2:C134,2, FALSE), IF(VLOOKUP(D950,Sku_Consolidated!A2:S948,19,FALSE)="VAM",VLOOKUP(U950,Store_VAM!B2:C271,2, FALSE),VLOOKUP(U950,Store_SRP!B2:C103,2, FALSE)))</f>
      </c>
      <c r="W950">
        <f>VLOOKUP(D950,Sku_Consolidated!A2:G948, 7, FALSE)</f>
      </c>
      <c r="X950">
        <f>VLOOKUP(D950,Sku_Consolidated!A2:K948, 11, FALSE)</f>
      </c>
      <c r="Y950">
        <f>VLOOKUP(D950,Sku_Consolidated!A2:H948, 8, FALSE)</f>
      </c>
      <c r="Z950">
        <f>VLOOKUP(D950,Sku_Consolidated!A2:I948, 9, FALSE)</f>
      </c>
      <c r="AA950" t="s">
        <v>41</v>
      </c>
      <c r="AB950">
        <f>VLOOKUP(D950,Sku_Consolidated!A2:E948, {5}, FALSE)</f>
      </c>
      <c r="AC950">
        <f>IF(VLOOKUP(D950,Sku_Consolidated!A2:S948,19,FALSE)="SHOWCASE", VLOOKUP(U950,Store_Showcase!B2:N134,13, FALSE), IF(VLOOKUP(D950,Sku_Consolidated!A2:S948,19,FALSE)="VAM",VLOOKUP(U950,Store_VAM!B2:N271,13, FALSE),VLOOKUP(U950,Store_SRP!B2:N103,13, FALSE)))</f>
      </c>
      <c r="AD950">
        <f>IF(IFERROR(AC950,TRUE)=TRUE, "-","OK")</f>
      </c>
      <c r="AE950">
        <f>IF(IFERROR(VLOOKUP(U950,Store_Showcase!B2:H134,{5}, FALSE), TRUE)=TRUE, IF(IFERROR(VLOOKUP(U950,Store_SRP!B2:H103,{5}, FALSE), TRUE)=TRUE,VLOOKUP(U950,Store_VAM!B2:H271,{5}, FALSE),VLOOKUP(U950,Store_SRP!B2:H103,{5}, FALSE)), VLOOKUP(U950,Store_Showcase!B2:H134,{5}, FALSE))</f>
      </c>
      <c r="AF950">
        <f>IF(IFERROR(VLOOKUP(U950,Store_Showcase!B2:H134,{6}, FALSE), TRUE)=TRUE, IF(IFERROR(VLOOKUP(U950,Store_SRP!B2:H103,{6}, FALSE), TRUE)=TRUE,VLOOKUP(U950,Store_VAM!B2:H271,{6}, FALSE),VLOOKUP(U950,Store_SRP!B2:H103,{6}, FALSE)), VLOOKUP(U950,Store_Showcase!B2:H134,{6}, FALSE))</f>
      </c>
      <c r="AG950">
        <f>VLOOKUP(D950,Sku_Consolidated!A2:R948,18,FALSE)</f>
      </c>
      <c r="AH950">
        <f>VLOOKUP(D950,Sku_Consolidated!A2:S948,19,FALSE)</f>
      </c>
      <c r="AI950">
        <f>VLOOKUP(D950,Sku_Consolidated!A2:T948,20,FALSE)</f>
      </c>
    </row>
    <row r="951" spans="1:35" x14ac:dyDescent="0.25">
      <c r="A951">
        <v>2024</v>
      </c>
      <c r="B951" t="s">
        <v>30</v>
      </c>
      <c r="C951" t="s">
        <v>31</v>
      </c>
      <c r="D951">
        <v>21868</v>
      </c>
      <c r="E951" t="s">
        <v>1847</v>
      </c>
      <c r="F951" s="12" t="s">
        <v>102</v>
      </c>
      <c r="G951" s="12" t="s">
        <v>102</v>
      </c>
      <c r="H951" t="s">
        <v>10</v>
      </c>
      <c r="I951" s="13" t="s">
        <v>1848</v>
      </c>
      <c r="J951" s="13">
        <f>IF(H951="EA", I951, 0)</f>
      </c>
      <c r="K951" s="13">
        <f>IF(H951="KG", I951, I951 * VLOOKUP(D951,Sku_Consolidated!A2:U948,21,FALSE))</f>
      </c>
      <c r="L951" s="14" t="s">
        <v>36</v>
      </c>
      <c r="M951">
        <v>88</v>
      </c>
      <c r="N951" s="14" t="s">
        <v>1849</v>
      </c>
      <c r="O951" s="14" t="s">
        <v>1850</v>
      </c>
      <c r="P951" s="14" t="s">
        <v>36</v>
      </c>
      <c r="Q951" s="14" t="s">
        <v>1850</v>
      </c>
      <c r="R951">
        <f>IF(IFERROR(VLOOKUP(U951,Store_Showcase!B2:H134,7, FALSE), TRUE)=TRUE, IF(IFERROR(VLOOKUP(U951,Store_SRP!B2:H103,7, FALSE), TRUE)=TRUE,VLOOKUP(U951,Store_VAM!B2:H271,7, FALSE),VLOOKUP(U951,Store_SRP!B2:H103,7, FALSE)), VLOOKUP(U951,Store_Showcase!B2:H134,7, FALSE))</f>
      </c>
      <c r="S951">
        <f>IF(IFERROR(VLOOKUP(U951,Store_Showcase!B2:K134,10, FALSE), TRUE)=TRUE, IF(IFERROR(VLOOKUP(U951,Store_SRP!B2:K103,10, FALSE), TRUE)=TRUE,VLOOKUP(U951,Store_VAM!B2:K271,10, FALSE),VLOOKUP(U951,Store_SRP!B2:K103,10, FALSE)), VLOOKUP(U951,Store_Showcase!B2:K134,10, FALSE))</f>
      </c>
      <c r="T951">
        <f>IF(VLOOKUP(D951,Sku_Consolidated!A2:S948,19,FALSE)="SHOWCASE", VLOOKUP(U951,Store_Showcase!B2:L134,11, FALSE), IF(VLOOKUP(D951,Sku_Consolidated!A2:S948,19,FALSE)="VAM",VLOOKUP(U951,Store_VAM!B2:L271,11, FALSE),VLOOKUP(U951,Store_SRP!B2:L103,11, FALSE)))</f>
      </c>
      <c r="U951" s="14">
        <v>2007</v>
      </c>
      <c r="V951">
        <f>IF(VLOOKUP(D951,Sku_Consolidated!A2:S948,19,FALSE)="SHOWCASE", VLOOKUP(U951,Store_Showcase!B2:C134,2, FALSE), IF(VLOOKUP(D951,Sku_Consolidated!A2:S948,19,FALSE)="VAM",VLOOKUP(U951,Store_VAM!B2:C271,2, FALSE),VLOOKUP(U951,Store_SRP!B2:C103,2, FALSE)))</f>
      </c>
      <c r="W951">
        <f>VLOOKUP(D951,Sku_Consolidated!A2:G948, 7, FALSE)</f>
      </c>
      <c r="X951">
        <f>VLOOKUP(D951,Sku_Consolidated!A2:K948, 11, FALSE)</f>
      </c>
      <c r="Y951">
        <f>VLOOKUP(D951,Sku_Consolidated!A2:H948, 8, FALSE)</f>
      </c>
      <c r="Z951">
        <f>VLOOKUP(D951,Sku_Consolidated!A2:I948, 9, FALSE)</f>
      </c>
      <c r="AA951" t="s">
        <v>41</v>
      </c>
      <c r="AB951">
        <f>VLOOKUP(D951,Sku_Consolidated!A2:E948, {5}, FALSE)</f>
      </c>
      <c r="AC951">
        <f>IF(VLOOKUP(D951,Sku_Consolidated!A2:S948,19,FALSE)="SHOWCASE", VLOOKUP(U951,Store_Showcase!B2:N134,13, FALSE), IF(VLOOKUP(D951,Sku_Consolidated!A2:S948,19,FALSE)="VAM",VLOOKUP(U951,Store_VAM!B2:N271,13, FALSE),VLOOKUP(U951,Store_SRP!B2:N103,13, FALSE)))</f>
      </c>
      <c r="AD951">
        <f>IF(IFERROR(AC951,TRUE)=TRUE, "-","OK")</f>
      </c>
      <c r="AE951">
        <f>IF(IFERROR(VLOOKUP(U951,Store_Showcase!B2:H134,{5}, FALSE), TRUE)=TRUE, IF(IFERROR(VLOOKUP(U951,Store_SRP!B2:H103,{5}, FALSE), TRUE)=TRUE,VLOOKUP(U951,Store_VAM!B2:H271,{5}, FALSE),VLOOKUP(U951,Store_SRP!B2:H103,{5}, FALSE)), VLOOKUP(U951,Store_Showcase!B2:H134,{5}, FALSE))</f>
      </c>
      <c r="AF951">
        <f>IF(IFERROR(VLOOKUP(U951,Store_Showcase!B2:H134,{6}, FALSE), TRUE)=TRUE, IF(IFERROR(VLOOKUP(U951,Store_SRP!B2:H103,{6}, FALSE), TRUE)=TRUE,VLOOKUP(U951,Store_VAM!B2:H271,{6}, FALSE),VLOOKUP(U951,Store_SRP!B2:H103,{6}, FALSE)), VLOOKUP(U951,Store_Showcase!B2:H134,{6}, FALSE))</f>
      </c>
      <c r="AG951">
        <f>VLOOKUP(D951,Sku_Consolidated!A2:R948,18,FALSE)</f>
      </c>
      <c r="AH951">
        <f>VLOOKUP(D951,Sku_Consolidated!A2:S948,19,FALSE)</f>
      </c>
      <c r="AI951">
        <f>VLOOKUP(D951,Sku_Consolidated!A2:T948,20,FALSE)</f>
      </c>
    </row>
    <row r="952" spans="1:35" x14ac:dyDescent="0.25">
      <c r="A952">
        <v>2024</v>
      </c>
      <c r="B952" t="s">
        <v>30</v>
      </c>
      <c r="C952" t="s">
        <v>31</v>
      </c>
      <c r="D952">
        <v>21873</v>
      </c>
      <c r="E952" t="s">
        <v>911</v>
      </c>
      <c r="F952" s="12" t="s">
        <v>102</v>
      </c>
      <c r="G952" s="12" t="s">
        <v>102</v>
      </c>
      <c r="H952" t="s">
        <v>10</v>
      </c>
      <c r="I952" s="13" t="s">
        <v>1191</v>
      </c>
      <c r="J952" s="13">
        <f>IF(H952="EA", I952, 0)</f>
      </c>
      <c r="K952" s="13">
        <f>IF(H952="KG", I952, I952 * VLOOKUP(D952,Sku_Consolidated!A2:U948,21,FALSE))</f>
      </c>
      <c r="L952" s="14" t="s">
        <v>36</v>
      </c>
      <c r="M952">
        <v>88</v>
      </c>
      <c r="N952" s="14" t="s">
        <v>1851</v>
      </c>
      <c r="O952" s="14" t="s">
        <v>1852</v>
      </c>
      <c r="P952" s="14" t="s">
        <v>36</v>
      </c>
      <c r="Q952" s="14" t="s">
        <v>1852</v>
      </c>
      <c r="R952">
        <f>IF(IFERROR(VLOOKUP(U952,Store_Showcase!B2:H134,7, FALSE), TRUE)=TRUE, IF(IFERROR(VLOOKUP(U952,Store_SRP!B2:H103,7, FALSE), TRUE)=TRUE,VLOOKUP(U952,Store_VAM!B2:H271,7, FALSE),VLOOKUP(U952,Store_SRP!B2:H103,7, FALSE)), VLOOKUP(U952,Store_Showcase!B2:H134,7, FALSE))</f>
      </c>
      <c r="S952">
        <f>IF(IFERROR(VLOOKUP(U952,Store_Showcase!B2:K134,10, FALSE), TRUE)=TRUE, IF(IFERROR(VLOOKUP(U952,Store_SRP!B2:K103,10, FALSE), TRUE)=TRUE,VLOOKUP(U952,Store_VAM!B2:K271,10, FALSE),VLOOKUP(U952,Store_SRP!B2:K103,10, FALSE)), VLOOKUP(U952,Store_Showcase!B2:K134,10, FALSE))</f>
      </c>
      <c r="T952">
        <f>IF(VLOOKUP(D952,Sku_Consolidated!A2:S948,19,FALSE)="SHOWCASE", VLOOKUP(U952,Store_Showcase!B2:L134,11, FALSE), IF(VLOOKUP(D952,Sku_Consolidated!A2:S948,19,FALSE)="VAM",VLOOKUP(U952,Store_VAM!B2:L271,11, FALSE),VLOOKUP(U952,Store_SRP!B2:L103,11, FALSE)))</f>
      </c>
      <c r="U952" s="14">
        <v>2007</v>
      </c>
      <c r="V952">
        <f>IF(VLOOKUP(D952,Sku_Consolidated!A2:S948,19,FALSE)="SHOWCASE", VLOOKUP(U952,Store_Showcase!B2:C134,2, FALSE), IF(VLOOKUP(D952,Sku_Consolidated!A2:S948,19,FALSE)="VAM",VLOOKUP(U952,Store_VAM!B2:C271,2, FALSE),VLOOKUP(U952,Store_SRP!B2:C103,2, FALSE)))</f>
      </c>
      <c r="W952">
        <f>VLOOKUP(D952,Sku_Consolidated!A2:G948, 7, FALSE)</f>
      </c>
      <c r="X952">
        <f>VLOOKUP(D952,Sku_Consolidated!A2:K948, 11, FALSE)</f>
      </c>
      <c r="Y952">
        <f>VLOOKUP(D952,Sku_Consolidated!A2:H948, 8, FALSE)</f>
      </c>
      <c r="Z952">
        <f>VLOOKUP(D952,Sku_Consolidated!A2:I948, 9, FALSE)</f>
      </c>
      <c r="AA952" t="s">
        <v>41</v>
      </c>
      <c r="AB952">
        <f>VLOOKUP(D952,Sku_Consolidated!A2:E948, {5}, FALSE)</f>
      </c>
      <c r="AC952">
        <f>IF(VLOOKUP(D952,Sku_Consolidated!A2:S948,19,FALSE)="SHOWCASE", VLOOKUP(U952,Store_Showcase!B2:N134,13, FALSE), IF(VLOOKUP(D952,Sku_Consolidated!A2:S948,19,FALSE)="VAM",VLOOKUP(U952,Store_VAM!B2:N271,13, FALSE),VLOOKUP(U952,Store_SRP!B2:N103,13, FALSE)))</f>
      </c>
      <c r="AD952">
        <f>IF(IFERROR(AC952,TRUE)=TRUE, "-","OK")</f>
      </c>
      <c r="AE952">
        <f>IF(IFERROR(VLOOKUP(U952,Store_Showcase!B2:H134,{5}, FALSE), TRUE)=TRUE, IF(IFERROR(VLOOKUP(U952,Store_SRP!B2:H103,{5}, FALSE), TRUE)=TRUE,VLOOKUP(U952,Store_VAM!B2:H271,{5}, FALSE),VLOOKUP(U952,Store_SRP!B2:H103,{5}, FALSE)), VLOOKUP(U952,Store_Showcase!B2:H134,{5}, FALSE))</f>
      </c>
      <c r="AF952">
        <f>IF(IFERROR(VLOOKUP(U952,Store_Showcase!B2:H134,{6}, FALSE), TRUE)=TRUE, IF(IFERROR(VLOOKUP(U952,Store_SRP!B2:H103,{6}, FALSE), TRUE)=TRUE,VLOOKUP(U952,Store_VAM!B2:H271,{6}, FALSE),VLOOKUP(U952,Store_SRP!B2:H103,{6}, FALSE)), VLOOKUP(U952,Store_Showcase!B2:H134,{6}, FALSE))</f>
      </c>
      <c r="AG952">
        <f>VLOOKUP(D952,Sku_Consolidated!A2:R948,18,FALSE)</f>
      </c>
      <c r="AH952">
        <f>VLOOKUP(D952,Sku_Consolidated!A2:S948,19,FALSE)</f>
      </c>
      <c r="AI952">
        <f>VLOOKUP(D952,Sku_Consolidated!A2:T948,20,FALSE)</f>
      </c>
    </row>
    <row r="953" spans="1:35" x14ac:dyDescent="0.25">
      <c r="A953">
        <v>2024</v>
      </c>
      <c r="B953" t="s">
        <v>30</v>
      </c>
      <c r="C953" t="s">
        <v>31</v>
      </c>
      <c r="D953">
        <v>21893</v>
      </c>
      <c r="E953" t="s">
        <v>1402</v>
      </c>
      <c r="F953" s="12" t="s">
        <v>102</v>
      </c>
      <c r="G953" s="12" t="s">
        <v>102</v>
      </c>
      <c r="H953" t="s">
        <v>10</v>
      </c>
      <c r="I953" s="13" t="s">
        <v>335</v>
      </c>
      <c r="J953" s="13">
        <f>IF(H953="EA", I953, 0)</f>
      </c>
      <c r="K953" s="13">
        <f>IF(H953="KG", I953, I953 * VLOOKUP(D953,Sku_Consolidated!A2:U948,21,FALSE))</f>
      </c>
      <c r="L953" s="14" t="s">
        <v>36</v>
      </c>
      <c r="M953">
        <v>88</v>
      </c>
      <c r="N953" s="14" t="s">
        <v>1853</v>
      </c>
      <c r="O953" s="14" t="s">
        <v>1854</v>
      </c>
      <c r="P953" s="14" t="s">
        <v>36</v>
      </c>
      <c r="Q953" s="14" t="s">
        <v>1854</v>
      </c>
      <c r="R953">
        <f>IF(IFERROR(VLOOKUP(U953,Store_Showcase!B2:H134,7, FALSE), TRUE)=TRUE, IF(IFERROR(VLOOKUP(U953,Store_SRP!B2:H103,7, FALSE), TRUE)=TRUE,VLOOKUP(U953,Store_VAM!B2:H271,7, FALSE),VLOOKUP(U953,Store_SRP!B2:H103,7, FALSE)), VLOOKUP(U953,Store_Showcase!B2:H134,7, FALSE))</f>
      </c>
      <c r="S953">
        <f>IF(IFERROR(VLOOKUP(U953,Store_Showcase!B2:K134,10, FALSE), TRUE)=TRUE, IF(IFERROR(VLOOKUP(U953,Store_SRP!B2:K103,10, FALSE), TRUE)=TRUE,VLOOKUP(U953,Store_VAM!B2:K271,10, FALSE),VLOOKUP(U953,Store_SRP!B2:K103,10, FALSE)), VLOOKUP(U953,Store_Showcase!B2:K134,10, FALSE))</f>
      </c>
      <c r="T953">
        <f>IF(VLOOKUP(D953,Sku_Consolidated!A2:S948,19,FALSE)="SHOWCASE", VLOOKUP(U953,Store_Showcase!B2:L134,11, FALSE), IF(VLOOKUP(D953,Sku_Consolidated!A2:S948,19,FALSE)="VAM",VLOOKUP(U953,Store_VAM!B2:L271,11, FALSE),VLOOKUP(U953,Store_SRP!B2:L103,11, FALSE)))</f>
      </c>
      <c r="U953" s="14">
        <v>2007</v>
      </c>
      <c r="V953">
        <f>IF(VLOOKUP(D953,Sku_Consolidated!A2:S948,19,FALSE)="SHOWCASE", VLOOKUP(U953,Store_Showcase!B2:C134,2, FALSE), IF(VLOOKUP(D953,Sku_Consolidated!A2:S948,19,FALSE)="VAM",VLOOKUP(U953,Store_VAM!B2:C271,2, FALSE),VLOOKUP(U953,Store_SRP!B2:C103,2, FALSE)))</f>
      </c>
      <c r="W953">
        <f>VLOOKUP(D953,Sku_Consolidated!A2:G948, 7, FALSE)</f>
      </c>
      <c r="X953">
        <f>VLOOKUP(D953,Sku_Consolidated!A2:K948, 11, FALSE)</f>
      </c>
      <c r="Y953">
        <f>VLOOKUP(D953,Sku_Consolidated!A2:H948, 8, FALSE)</f>
      </c>
      <c r="Z953">
        <f>VLOOKUP(D953,Sku_Consolidated!A2:I948, 9, FALSE)</f>
      </c>
      <c r="AA953" t="s">
        <v>41</v>
      </c>
      <c r="AB953">
        <f>VLOOKUP(D953,Sku_Consolidated!A2:E948, {5}, FALSE)</f>
      </c>
      <c r="AC953">
        <f>IF(VLOOKUP(D953,Sku_Consolidated!A2:S948,19,FALSE)="SHOWCASE", VLOOKUP(U953,Store_Showcase!B2:N134,13, FALSE), IF(VLOOKUP(D953,Sku_Consolidated!A2:S948,19,FALSE)="VAM",VLOOKUP(U953,Store_VAM!B2:N271,13, FALSE),VLOOKUP(U953,Store_SRP!B2:N103,13, FALSE)))</f>
      </c>
      <c r="AD953">
        <f>IF(IFERROR(AC953,TRUE)=TRUE, "-","OK")</f>
      </c>
      <c r="AE953">
        <f>IF(IFERROR(VLOOKUP(U953,Store_Showcase!B2:H134,{5}, FALSE), TRUE)=TRUE, IF(IFERROR(VLOOKUP(U953,Store_SRP!B2:H103,{5}, FALSE), TRUE)=TRUE,VLOOKUP(U953,Store_VAM!B2:H271,{5}, FALSE),VLOOKUP(U953,Store_SRP!B2:H103,{5}, FALSE)), VLOOKUP(U953,Store_Showcase!B2:H134,{5}, FALSE))</f>
      </c>
      <c r="AF953">
        <f>IF(IFERROR(VLOOKUP(U953,Store_Showcase!B2:H134,{6}, FALSE), TRUE)=TRUE, IF(IFERROR(VLOOKUP(U953,Store_SRP!B2:H103,{6}, FALSE), TRUE)=TRUE,VLOOKUP(U953,Store_VAM!B2:H271,{6}, FALSE),VLOOKUP(U953,Store_SRP!B2:H103,{6}, FALSE)), VLOOKUP(U953,Store_Showcase!B2:H134,{6}, FALSE))</f>
      </c>
      <c r="AG953">
        <f>VLOOKUP(D953,Sku_Consolidated!A2:R948,18,FALSE)</f>
      </c>
      <c r="AH953">
        <f>VLOOKUP(D953,Sku_Consolidated!A2:S948,19,FALSE)</f>
      </c>
      <c r="AI953">
        <f>VLOOKUP(D953,Sku_Consolidated!A2:T948,20,FALSE)</f>
      </c>
    </row>
    <row r="954" spans="1:35" x14ac:dyDescent="0.25">
      <c r="A954">
        <v>2024</v>
      </c>
      <c r="B954" t="s">
        <v>30</v>
      </c>
      <c r="C954" t="s">
        <v>31</v>
      </c>
      <c r="D954">
        <v>21921</v>
      </c>
      <c r="E954" t="s">
        <v>1154</v>
      </c>
      <c r="F954" s="12" t="s">
        <v>102</v>
      </c>
      <c r="G954" s="12" t="s">
        <v>102</v>
      </c>
      <c r="H954" t="s">
        <v>10</v>
      </c>
      <c r="I954" s="13" t="s">
        <v>1855</v>
      </c>
      <c r="J954" s="13">
        <f>IF(H954="EA", I954, 0)</f>
      </c>
      <c r="K954" s="13">
        <f>IF(H954="KG", I954, I954 * VLOOKUP(D954,Sku_Consolidated!A2:U948,21,FALSE))</f>
      </c>
      <c r="L954" s="14" t="s">
        <v>36</v>
      </c>
      <c r="M954">
        <v>86</v>
      </c>
      <c r="N954" s="14" t="s">
        <v>1856</v>
      </c>
      <c r="O954" s="14" t="s">
        <v>1857</v>
      </c>
      <c r="P954" s="14" t="s">
        <v>36</v>
      </c>
      <c r="Q954" s="14" t="s">
        <v>1857</v>
      </c>
      <c r="R954">
        <f>IF(IFERROR(VLOOKUP(U954,Store_Showcase!B2:H134,7, FALSE), TRUE)=TRUE, IF(IFERROR(VLOOKUP(U954,Store_SRP!B2:H103,7, FALSE), TRUE)=TRUE,VLOOKUP(U954,Store_VAM!B2:H271,7, FALSE),VLOOKUP(U954,Store_SRP!B2:H103,7, FALSE)), VLOOKUP(U954,Store_Showcase!B2:H134,7, FALSE))</f>
      </c>
      <c r="S954">
        <f>IF(IFERROR(VLOOKUP(U954,Store_Showcase!B2:K134,10, FALSE), TRUE)=TRUE, IF(IFERROR(VLOOKUP(U954,Store_SRP!B2:K103,10, FALSE), TRUE)=TRUE,VLOOKUP(U954,Store_VAM!B2:K271,10, FALSE),VLOOKUP(U954,Store_SRP!B2:K103,10, FALSE)), VLOOKUP(U954,Store_Showcase!B2:K134,10, FALSE))</f>
      </c>
      <c r="T954">
        <f>IF(VLOOKUP(D954,Sku_Consolidated!A2:S948,19,FALSE)="SHOWCASE", VLOOKUP(U954,Store_Showcase!B2:L134,11, FALSE), IF(VLOOKUP(D954,Sku_Consolidated!A2:S948,19,FALSE)="VAM",VLOOKUP(U954,Store_VAM!B2:L271,11, FALSE),VLOOKUP(U954,Store_SRP!B2:L103,11, FALSE)))</f>
      </c>
      <c r="U954" s="14">
        <v>2007</v>
      </c>
      <c r="V954">
        <f>IF(VLOOKUP(D954,Sku_Consolidated!A2:S948,19,FALSE)="SHOWCASE", VLOOKUP(U954,Store_Showcase!B2:C134,2, FALSE), IF(VLOOKUP(D954,Sku_Consolidated!A2:S948,19,FALSE)="VAM",VLOOKUP(U954,Store_VAM!B2:C271,2, FALSE),VLOOKUP(U954,Store_SRP!B2:C103,2, FALSE)))</f>
      </c>
      <c r="W954">
        <f>VLOOKUP(D954,Sku_Consolidated!A2:G948, 7, FALSE)</f>
      </c>
      <c r="X954">
        <f>VLOOKUP(D954,Sku_Consolidated!A2:K948, 11, FALSE)</f>
      </c>
      <c r="Y954">
        <f>VLOOKUP(D954,Sku_Consolidated!A2:H948, 8, FALSE)</f>
      </c>
      <c r="Z954">
        <f>VLOOKUP(D954,Sku_Consolidated!A2:I948, 9, FALSE)</f>
      </c>
      <c r="AA954" t="s">
        <v>41</v>
      </c>
      <c r="AB954">
        <f>VLOOKUP(D954,Sku_Consolidated!A2:E948, {5}, FALSE)</f>
      </c>
      <c r="AC954">
        <f>IF(VLOOKUP(D954,Sku_Consolidated!A2:S948,19,FALSE)="SHOWCASE", VLOOKUP(U954,Store_Showcase!B2:N134,13, FALSE), IF(VLOOKUP(D954,Sku_Consolidated!A2:S948,19,FALSE)="VAM",VLOOKUP(U954,Store_VAM!B2:N271,13, FALSE),VLOOKUP(U954,Store_SRP!B2:N103,13, FALSE)))</f>
      </c>
      <c r="AD954">
        <f>IF(IFERROR(AC954,TRUE)=TRUE, "-","OK")</f>
      </c>
      <c r="AE954">
        <f>IF(IFERROR(VLOOKUP(U954,Store_Showcase!B2:H134,{5}, FALSE), TRUE)=TRUE, IF(IFERROR(VLOOKUP(U954,Store_SRP!B2:H103,{5}, FALSE), TRUE)=TRUE,VLOOKUP(U954,Store_VAM!B2:H271,{5}, FALSE),VLOOKUP(U954,Store_SRP!B2:H103,{5}, FALSE)), VLOOKUP(U954,Store_Showcase!B2:H134,{5}, FALSE))</f>
      </c>
      <c r="AF954">
        <f>IF(IFERROR(VLOOKUP(U954,Store_Showcase!B2:H134,{6}, FALSE), TRUE)=TRUE, IF(IFERROR(VLOOKUP(U954,Store_SRP!B2:H103,{6}, FALSE), TRUE)=TRUE,VLOOKUP(U954,Store_VAM!B2:H271,{6}, FALSE),VLOOKUP(U954,Store_SRP!B2:H103,{6}, FALSE)), VLOOKUP(U954,Store_Showcase!B2:H134,{6}, FALSE))</f>
      </c>
      <c r="AG954">
        <f>VLOOKUP(D954,Sku_Consolidated!A2:R948,18,FALSE)</f>
      </c>
      <c r="AH954">
        <f>VLOOKUP(D954,Sku_Consolidated!A2:S948,19,FALSE)</f>
      </c>
      <c r="AI954">
        <f>VLOOKUP(D954,Sku_Consolidated!A2:T948,20,FALSE)</f>
      </c>
    </row>
    <row r="955" spans="1:35" x14ac:dyDescent="0.25">
      <c r="A955">
        <v>2024</v>
      </c>
      <c r="B955" t="s">
        <v>30</v>
      </c>
      <c r="C955" t="s">
        <v>31</v>
      </c>
      <c r="D955">
        <v>21825</v>
      </c>
      <c r="E955" t="s">
        <v>206</v>
      </c>
      <c r="F955" s="12" t="s">
        <v>73</v>
      </c>
      <c r="G955" s="12" t="s">
        <v>73</v>
      </c>
      <c r="H955" t="s">
        <v>10</v>
      </c>
      <c r="I955" s="13" t="s">
        <v>1218</v>
      </c>
      <c r="J955" s="13">
        <f>IF(H955="EA", I955, 0)</f>
      </c>
      <c r="K955" s="13">
        <f>IF(H955="KG", I955, I955 * VLOOKUP(D955,Sku_Consolidated!A2:U948,21,FALSE))</f>
      </c>
      <c r="L955" s="14" t="s">
        <v>36</v>
      </c>
      <c r="M955">
        <v>88</v>
      </c>
      <c r="N955" s="14" t="s">
        <v>1858</v>
      </c>
      <c r="O955" s="14" t="s">
        <v>1859</v>
      </c>
      <c r="P955" s="14" t="s">
        <v>36</v>
      </c>
      <c r="Q955" s="14" t="s">
        <v>1859</v>
      </c>
      <c r="R955">
        <f>IF(IFERROR(VLOOKUP(U955,Store_Showcase!B2:H134,7, FALSE), TRUE)=TRUE, IF(IFERROR(VLOOKUP(U955,Store_SRP!B2:H103,7, FALSE), TRUE)=TRUE,VLOOKUP(U955,Store_VAM!B2:H271,7, FALSE),VLOOKUP(U955,Store_SRP!B2:H103,7, FALSE)), VLOOKUP(U955,Store_Showcase!B2:H134,7, FALSE))</f>
      </c>
      <c r="S955">
        <f>IF(IFERROR(VLOOKUP(U955,Store_Showcase!B2:K134,10, FALSE), TRUE)=TRUE, IF(IFERROR(VLOOKUP(U955,Store_SRP!B2:K103,10, FALSE), TRUE)=TRUE,VLOOKUP(U955,Store_VAM!B2:K271,10, FALSE),VLOOKUP(U955,Store_SRP!B2:K103,10, FALSE)), VLOOKUP(U955,Store_Showcase!B2:K134,10, FALSE))</f>
      </c>
      <c r="T955">
        <f>IF(VLOOKUP(D955,Sku_Consolidated!A2:S948,19,FALSE)="SHOWCASE", VLOOKUP(U955,Store_Showcase!B2:L134,11, FALSE), IF(VLOOKUP(D955,Sku_Consolidated!A2:S948,19,FALSE)="VAM",VLOOKUP(U955,Store_VAM!B2:L271,11, FALSE),VLOOKUP(U955,Store_SRP!B2:L103,11, FALSE)))</f>
      </c>
      <c r="U955" s="14">
        <v>2007</v>
      </c>
      <c r="V955">
        <f>IF(VLOOKUP(D955,Sku_Consolidated!A2:S948,19,FALSE)="SHOWCASE", VLOOKUP(U955,Store_Showcase!B2:C134,2, FALSE), IF(VLOOKUP(D955,Sku_Consolidated!A2:S948,19,FALSE)="VAM",VLOOKUP(U955,Store_VAM!B2:C271,2, FALSE),VLOOKUP(U955,Store_SRP!B2:C103,2, FALSE)))</f>
      </c>
      <c r="W955">
        <f>VLOOKUP(D955,Sku_Consolidated!A2:G948, 7, FALSE)</f>
      </c>
      <c r="X955">
        <f>VLOOKUP(D955,Sku_Consolidated!A2:K948, 11, FALSE)</f>
      </c>
      <c r="Y955">
        <f>VLOOKUP(D955,Sku_Consolidated!A2:H948, 8, FALSE)</f>
      </c>
      <c r="Z955">
        <f>VLOOKUP(D955,Sku_Consolidated!A2:I948, 9, FALSE)</f>
      </c>
      <c r="AA955" t="s">
        <v>41</v>
      </c>
      <c r="AB955">
        <f>VLOOKUP(D955,Sku_Consolidated!A2:E948, {5}, FALSE)</f>
      </c>
      <c r="AC955">
        <f>IF(VLOOKUP(D955,Sku_Consolidated!A2:S948,19,FALSE)="SHOWCASE", VLOOKUP(U955,Store_Showcase!B2:N134,13, FALSE), IF(VLOOKUP(D955,Sku_Consolidated!A2:S948,19,FALSE)="VAM",VLOOKUP(U955,Store_VAM!B2:N271,13, FALSE),VLOOKUP(U955,Store_SRP!B2:N103,13, FALSE)))</f>
      </c>
      <c r="AD955">
        <f>IF(IFERROR(AC955,TRUE)=TRUE, "-","OK")</f>
      </c>
      <c r="AE955">
        <f>IF(IFERROR(VLOOKUP(U955,Store_Showcase!B2:H134,{5}, FALSE), TRUE)=TRUE, IF(IFERROR(VLOOKUP(U955,Store_SRP!B2:H103,{5}, FALSE), TRUE)=TRUE,VLOOKUP(U955,Store_VAM!B2:H271,{5}, FALSE),VLOOKUP(U955,Store_SRP!B2:H103,{5}, FALSE)), VLOOKUP(U955,Store_Showcase!B2:H134,{5}, FALSE))</f>
      </c>
      <c r="AF955">
        <f>IF(IFERROR(VLOOKUP(U955,Store_Showcase!B2:H134,{6}, FALSE), TRUE)=TRUE, IF(IFERROR(VLOOKUP(U955,Store_SRP!B2:H103,{6}, FALSE), TRUE)=TRUE,VLOOKUP(U955,Store_VAM!B2:H271,{6}, FALSE),VLOOKUP(U955,Store_SRP!B2:H103,{6}, FALSE)), VLOOKUP(U955,Store_Showcase!B2:H134,{6}, FALSE))</f>
      </c>
      <c r="AG955">
        <f>VLOOKUP(D955,Sku_Consolidated!A2:R948,18,FALSE)</f>
      </c>
      <c r="AH955">
        <f>VLOOKUP(D955,Sku_Consolidated!A2:S948,19,FALSE)</f>
      </c>
      <c r="AI955">
        <f>VLOOKUP(D955,Sku_Consolidated!A2:T948,20,FALSE)</f>
      </c>
    </row>
    <row r="956" spans="1:35" x14ac:dyDescent="0.25">
      <c r="A956">
        <v>2024</v>
      </c>
      <c r="B956" t="s">
        <v>30</v>
      </c>
      <c r="C956" t="s">
        <v>31</v>
      </c>
      <c r="D956">
        <v>21828</v>
      </c>
      <c r="E956" t="s">
        <v>1414</v>
      </c>
      <c r="F956" s="12" t="s">
        <v>73</v>
      </c>
      <c r="G956" s="12" t="s">
        <v>73</v>
      </c>
      <c r="H956" t="s">
        <v>10</v>
      </c>
      <c r="I956" s="13" t="s">
        <v>431</v>
      </c>
      <c r="J956" s="13">
        <f>IF(H956="EA", I956, 0)</f>
      </c>
      <c r="K956" s="13">
        <f>IF(H956="KG", I956, I956 * VLOOKUP(D956,Sku_Consolidated!A2:U948,21,FALSE))</f>
      </c>
      <c r="L956" s="14" t="s">
        <v>36</v>
      </c>
      <c r="M956">
        <v>88</v>
      </c>
      <c r="N956" s="14" t="s">
        <v>1860</v>
      </c>
      <c r="O956" s="14" t="s">
        <v>1861</v>
      </c>
      <c r="P956" s="14" t="s">
        <v>1862</v>
      </c>
      <c r="Q956" s="14" t="s">
        <v>1863</v>
      </c>
      <c r="R956">
        <f>IF(IFERROR(VLOOKUP(U956,Store_Showcase!B2:H134,7, FALSE), TRUE)=TRUE, IF(IFERROR(VLOOKUP(U956,Store_SRP!B2:H103,7, FALSE), TRUE)=TRUE,VLOOKUP(U956,Store_VAM!B2:H271,7, FALSE),VLOOKUP(U956,Store_SRP!B2:H103,7, FALSE)), VLOOKUP(U956,Store_Showcase!B2:H134,7, FALSE))</f>
      </c>
      <c r="S956">
        <f>IF(IFERROR(VLOOKUP(U956,Store_Showcase!B2:K134,10, FALSE), TRUE)=TRUE, IF(IFERROR(VLOOKUP(U956,Store_SRP!B2:K103,10, FALSE), TRUE)=TRUE,VLOOKUP(U956,Store_VAM!B2:K271,10, FALSE),VLOOKUP(U956,Store_SRP!B2:K103,10, FALSE)), VLOOKUP(U956,Store_Showcase!B2:K134,10, FALSE))</f>
      </c>
      <c r="T956">
        <f>IF(VLOOKUP(D956,Sku_Consolidated!A2:S948,19,FALSE)="SHOWCASE", VLOOKUP(U956,Store_Showcase!B2:L134,11, FALSE), IF(VLOOKUP(D956,Sku_Consolidated!A2:S948,19,FALSE)="VAM",VLOOKUP(U956,Store_VAM!B2:L271,11, FALSE),VLOOKUP(U956,Store_SRP!B2:L103,11, FALSE)))</f>
      </c>
      <c r="U956" s="14">
        <v>2007</v>
      </c>
      <c r="V956">
        <f>IF(VLOOKUP(D956,Sku_Consolidated!A2:S948,19,FALSE)="SHOWCASE", VLOOKUP(U956,Store_Showcase!B2:C134,2, FALSE), IF(VLOOKUP(D956,Sku_Consolidated!A2:S948,19,FALSE)="VAM",VLOOKUP(U956,Store_VAM!B2:C271,2, FALSE),VLOOKUP(U956,Store_SRP!B2:C103,2, FALSE)))</f>
      </c>
      <c r="W956">
        <f>VLOOKUP(D956,Sku_Consolidated!A2:G948, 7, FALSE)</f>
      </c>
      <c r="X956">
        <f>VLOOKUP(D956,Sku_Consolidated!A2:K948, 11, FALSE)</f>
      </c>
      <c r="Y956">
        <f>VLOOKUP(D956,Sku_Consolidated!A2:H948, 8, FALSE)</f>
      </c>
      <c r="Z956">
        <f>VLOOKUP(D956,Sku_Consolidated!A2:I948, 9, FALSE)</f>
      </c>
      <c r="AA956" t="s">
        <v>41</v>
      </c>
      <c r="AB956">
        <f>VLOOKUP(D956,Sku_Consolidated!A2:E948, {5}, FALSE)</f>
      </c>
      <c r="AC956">
        <f>IF(VLOOKUP(D956,Sku_Consolidated!A2:S948,19,FALSE)="SHOWCASE", VLOOKUP(U956,Store_Showcase!B2:N134,13, FALSE), IF(VLOOKUP(D956,Sku_Consolidated!A2:S948,19,FALSE)="VAM",VLOOKUP(U956,Store_VAM!B2:N271,13, FALSE),VLOOKUP(U956,Store_SRP!B2:N103,13, FALSE)))</f>
      </c>
      <c r="AD956">
        <f>IF(IFERROR(AC956,TRUE)=TRUE, "-","OK")</f>
      </c>
      <c r="AE956">
        <f>IF(IFERROR(VLOOKUP(U956,Store_Showcase!B2:H134,{5}, FALSE), TRUE)=TRUE, IF(IFERROR(VLOOKUP(U956,Store_SRP!B2:H103,{5}, FALSE), TRUE)=TRUE,VLOOKUP(U956,Store_VAM!B2:H271,{5}, FALSE),VLOOKUP(U956,Store_SRP!B2:H103,{5}, FALSE)), VLOOKUP(U956,Store_Showcase!B2:H134,{5}, FALSE))</f>
      </c>
      <c r="AF956">
        <f>IF(IFERROR(VLOOKUP(U956,Store_Showcase!B2:H134,{6}, FALSE), TRUE)=TRUE, IF(IFERROR(VLOOKUP(U956,Store_SRP!B2:H103,{6}, FALSE), TRUE)=TRUE,VLOOKUP(U956,Store_VAM!B2:H271,{6}, FALSE),VLOOKUP(U956,Store_SRP!B2:H103,{6}, FALSE)), VLOOKUP(U956,Store_Showcase!B2:H134,{6}, FALSE))</f>
      </c>
      <c r="AG956">
        <f>VLOOKUP(D956,Sku_Consolidated!A2:R948,18,FALSE)</f>
      </c>
      <c r="AH956">
        <f>VLOOKUP(D956,Sku_Consolidated!A2:S948,19,FALSE)</f>
      </c>
      <c r="AI956">
        <f>VLOOKUP(D956,Sku_Consolidated!A2:T948,20,FALSE)</f>
      </c>
    </row>
    <row r="957" spans="1:35" x14ac:dyDescent="0.25">
      <c r="A957">
        <v>2024</v>
      </c>
      <c r="B957" t="s">
        <v>30</v>
      </c>
      <c r="C957" t="s">
        <v>31</v>
      </c>
      <c r="D957">
        <v>21832</v>
      </c>
      <c r="E957" t="s">
        <v>264</v>
      </c>
      <c r="F957" s="12" t="s">
        <v>73</v>
      </c>
      <c r="G957" s="12" t="s">
        <v>73</v>
      </c>
      <c r="H957" t="s">
        <v>10</v>
      </c>
      <c r="I957" s="13" t="s">
        <v>827</v>
      </c>
      <c r="J957" s="13">
        <f>IF(H957="EA", I957, 0)</f>
      </c>
      <c r="K957" s="13">
        <f>IF(H957="KG", I957, I957 * VLOOKUP(D957,Sku_Consolidated!A2:U948,21,FALSE))</f>
      </c>
      <c r="L957" s="14" t="s">
        <v>36</v>
      </c>
      <c r="M957">
        <v>88</v>
      </c>
      <c r="N957" s="14" t="s">
        <v>1864</v>
      </c>
      <c r="O957" s="14" t="s">
        <v>1865</v>
      </c>
      <c r="P957" s="14" t="s">
        <v>36</v>
      </c>
      <c r="Q957" s="14" t="s">
        <v>1865</v>
      </c>
      <c r="R957">
        <f>IF(IFERROR(VLOOKUP(U957,Store_Showcase!B2:H134,7, FALSE), TRUE)=TRUE, IF(IFERROR(VLOOKUP(U957,Store_SRP!B2:H103,7, FALSE), TRUE)=TRUE,VLOOKUP(U957,Store_VAM!B2:H271,7, FALSE),VLOOKUP(U957,Store_SRP!B2:H103,7, FALSE)), VLOOKUP(U957,Store_Showcase!B2:H134,7, FALSE))</f>
      </c>
      <c r="S957">
        <f>IF(IFERROR(VLOOKUP(U957,Store_Showcase!B2:K134,10, FALSE), TRUE)=TRUE, IF(IFERROR(VLOOKUP(U957,Store_SRP!B2:K103,10, FALSE), TRUE)=TRUE,VLOOKUP(U957,Store_VAM!B2:K271,10, FALSE),VLOOKUP(U957,Store_SRP!B2:K103,10, FALSE)), VLOOKUP(U957,Store_Showcase!B2:K134,10, FALSE))</f>
      </c>
      <c r="T957">
        <f>IF(VLOOKUP(D957,Sku_Consolidated!A2:S948,19,FALSE)="SHOWCASE", VLOOKUP(U957,Store_Showcase!B2:L134,11, FALSE), IF(VLOOKUP(D957,Sku_Consolidated!A2:S948,19,FALSE)="VAM",VLOOKUP(U957,Store_VAM!B2:L271,11, FALSE),VLOOKUP(U957,Store_SRP!B2:L103,11, FALSE)))</f>
      </c>
      <c r="U957" s="14">
        <v>2007</v>
      </c>
      <c r="V957">
        <f>IF(VLOOKUP(D957,Sku_Consolidated!A2:S948,19,FALSE)="SHOWCASE", VLOOKUP(U957,Store_Showcase!B2:C134,2, FALSE), IF(VLOOKUP(D957,Sku_Consolidated!A2:S948,19,FALSE)="VAM",VLOOKUP(U957,Store_VAM!B2:C271,2, FALSE),VLOOKUP(U957,Store_SRP!B2:C103,2, FALSE)))</f>
      </c>
      <c r="W957">
        <f>VLOOKUP(D957,Sku_Consolidated!A2:G948, 7, FALSE)</f>
      </c>
      <c r="X957">
        <f>VLOOKUP(D957,Sku_Consolidated!A2:K948, 11, FALSE)</f>
      </c>
      <c r="Y957">
        <f>VLOOKUP(D957,Sku_Consolidated!A2:H948, 8, FALSE)</f>
      </c>
      <c r="Z957">
        <f>VLOOKUP(D957,Sku_Consolidated!A2:I948, 9, FALSE)</f>
      </c>
      <c r="AA957" t="s">
        <v>41</v>
      </c>
      <c r="AB957">
        <f>VLOOKUP(D957,Sku_Consolidated!A2:E948, {5}, FALSE)</f>
      </c>
      <c r="AC957">
        <f>IF(VLOOKUP(D957,Sku_Consolidated!A2:S948,19,FALSE)="SHOWCASE", VLOOKUP(U957,Store_Showcase!B2:N134,13, FALSE), IF(VLOOKUP(D957,Sku_Consolidated!A2:S948,19,FALSE)="VAM",VLOOKUP(U957,Store_VAM!B2:N271,13, FALSE),VLOOKUP(U957,Store_SRP!B2:N103,13, FALSE)))</f>
      </c>
      <c r="AD957">
        <f>IF(IFERROR(AC957,TRUE)=TRUE, "-","OK")</f>
      </c>
      <c r="AE957">
        <f>IF(IFERROR(VLOOKUP(U957,Store_Showcase!B2:H134,{5}, FALSE), TRUE)=TRUE, IF(IFERROR(VLOOKUP(U957,Store_SRP!B2:H103,{5}, FALSE), TRUE)=TRUE,VLOOKUP(U957,Store_VAM!B2:H271,{5}, FALSE),VLOOKUP(U957,Store_SRP!B2:H103,{5}, FALSE)), VLOOKUP(U957,Store_Showcase!B2:H134,{5}, FALSE))</f>
      </c>
      <c r="AF957">
        <f>IF(IFERROR(VLOOKUP(U957,Store_Showcase!B2:H134,{6}, FALSE), TRUE)=TRUE, IF(IFERROR(VLOOKUP(U957,Store_SRP!B2:H103,{6}, FALSE), TRUE)=TRUE,VLOOKUP(U957,Store_VAM!B2:H271,{6}, FALSE),VLOOKUP(U957,Store_SRP!B2:H103,{6}, FALSE)), VLOOKUP(U957,Store_Showcase!B2:H134,{6}, FALSE))</f>
      </c>
      <c r="AG957">
        <f>VLOOKUP(D957,Sku_Consolidated!A2:R948,18,FALSE)</f>
      </c>
      <c r="AH957">
        <f>VLOOKUP(D957,Sku_Consolidated!A2:S948,19,FALSE)</f>
      </c>
      <c r="AI957">
        <f>VLOOKUP(D957,Sku_Consolidated!A2:T948,20,FALSE)</f>
      </c>
    </row>
    <row r="958" spans="1:35" x14ac:dyDescent="0.25">
      <c r="A958">
        <v>2024</v>
      </c>
      <c r="B958" t="s">
        <v>30</v>
      </c>
      <c r="C958" t="s">
        <v>31</v>
      </c>
      <c r="D958">
        <v>21834</v>
      </c>
      <c r="E958" t="s">
        <v>216</v>
      </c>
      <c r="F958" s="12" t="s">
        <v>73</v>
      </c>
      <c r="G958" s="12" t="s">
        <v>73</v>
      </c>
      <c r="H958" t="s">
        <v>10</v>
      </c>
      <c r="I958" s="13" t="s">
        <v>1866</v>
      </c>
      <c r="J958" s="13">
        <f>IF(H958="EA", I958, 0)</f>
      </c>
      <c r="K958" s="13">
        <f>IF(H958="KG", I958, I958 * VLOOKUP(D958,Sku_Consolidated!A2:U948,21,FALSE))</f>
      </c>
      <c r="L958" s="14" t="s">
        <v>36</v>
      </c>
      <c r="M958">
        <v>88</v>
      </c>
      <c r="N958" s="14" t="s">
        <v>1867</v>
      </c>
      <c r="O958" s="14" t="s">
        <v>1868</v>
      </c>
      <c r="P958" s="14" t="s">
        <v>36</v>
      </c>
      <c r="Q958" s="14" t="s">
        <v>1868</v>
      </c>
      <c r="R958">
        <f>IF(IFERROR(VLOOKUP(U958,Store_Showcase!B2:H134,7, FALSE), TRUE)=TRUE, IF(IFERROR(VLOOKUP(U958,Store_SRP!B2:H103,7, FALSE), TRUE)=TRUE,VLOOKUP(U958,Store_VAM!B2:H271,7, FALSE),VLOOKUP(U958,Store_SRP!B2:H103,7, FALSE)), VLOOKUP(U958,Store_Showcase!B2:H134,7, FALSE))</f>
      </c>
      <c r="S958">
        <f>IF(IFERROR(VLOOKUP(U958,Store_Showcase!B2:K134,10, FALSE), TRUE)=TRUE, IF(IFERROR(VLOOKUP(U958,Store_SRP!B2:K103,10, FALSE), TRUE)=TRUE,VLOOKUP(U958,Store_VAM!B2:K271,10, FALSE),VLOOKUP(U958,Store_SRP!B2:K103,10, FALSE)), VLOOKUP(U958,Store_Showcase!B2:K134,10, FALSE))</f>
      </c>
      <c r="T958">
        <f>IF(VLOOKUP(D958,Sku_Consolidated!A2:S948,19,FALSE)="SHOWCASE", VLOOKUP(U958,Store_Showcase!B2:L134,11, FALSE), IF(VLOOKUP(D958,Sku_Consolidated!A2:S948,19,FALSE)="VAM",VLOOKUP(U958,Store_VAM!B2:L271,11, FALSE),VLOOKUP(U958,Store_SRP!B2:L103,11, FALSE)))</f>
      </c>
      <c r="U958" s="14">
        <v>2007</v>
      </c>
      <c r="V958">
        <f>IF(VLOOKUP(D958,Sku_Consolidated!A2:S948,19,FALSE)="SHOWCASE", VLOOKUP(U958,Store_Showcase!B2:C134,2, FALSE), IF(VLOOKUP(D958,Sku_Consolidated!A2:S948,19,FALSE)="VAM",VLOOKUP(U958,Store_VAM!B2:C271,2, FALSE),VLOOKUP(U958,Store_SRP!B2:C103,2, FALSE)))</f>
      </c>
      <c r="W958">
        <f>VLOOKUP(D958,Sku_Consolidated!A2:G948, 7, FALSE)</f>
      </c>
      <c r="X958">
        <f>VLOOKUP(D958,Sku_Consolidated!A2:K948, 11, FALSE)</f>
      </c>
      <c r="Y958">
        <f>VLOOKUP(D958,Sku_Consolidated!A2:H948, 8, FALSE)</f>
      </c>
      <c r="Z958">
        <f>VLOOKUP(D958,Sku_Consolidated!A2:I948, 9, FALSE)</f>
      </c>
      <c r="AA958" t="s">
        <v>41</v>
      </c>
      <c r="AB958">
        <f>VLOOKUP(D958,Sku_Consolidated!A2:E948, {5}, FALSE)</f>
      </c>
      <c r="AC958">
        <f>IF(VLOOKUP(D958,Sku_Consolidated!A2:S948,19,FALSE)="SHOWCASE", VLOOKUP(U958,Store_Showcase!B2:N134,13, FALSE), IF(VLOOKUP(D958,Sku_Consolidated!A2:S948,19,FALSE)="VAM",VLOOKUP(U958,Store_VAM!B2:N271,13, FALSE),VLOOKUP(U958,Store_SRP!B2:N103,13, FALSE)))</f>
      </c>
      <c r="AD958">
        <f>IF(IFERROR(AC958,TRUE)=TRUE, "-","OK")</f>
      </c>
      <c r="AE958">
        <f>IF(IFERROR(VLOOKUP(U958,Store_Showcase!B2:H134,{5}, FALSE), TRUE)=TRUE, IF(IFERROR(VLOOKUP(U958,Store_SRP!B2:H103,{5}, FALSE), TRUE)=TRUE,VLOOKUP(U958,Store_VAM!B2:H271,{5}, FALSE),VLOOKUP(U958,Store_SRP!B2:H103,{5}, FALSE)), VLOOKUP(U958,Store_Showcase!B2:H134,{5}, FALSE))</f>
      </c>
      <c r="AF958">
        <f>IF(IFERROR(VLOOKUP(U958,Store_Showcase!B2:H134,{6}, FALSE), TRUE)=TRUE, IF(IFERROR(VLOOKUP(U958,Store_SRP!B2:H103,{6}, FALSE), TRUE)=TRUE,VLOOKUP(U958,Store_VAM!B2:H271,{6}, FALSE),VLOOKUP(U958,Store_SRP!B2:H103,{6}, FALSE)), VLOOKUP(U958,Store_Showcase!B2:H134,{6}, FALSE))</f>
      </c>
      <c r="AG958">
        <f>VLOOKUP(D958,Sku_Consolidated!A2:R948,18,FALSE)</f>
      </c>
      <c r="AH958">
        <f>VLOOKUP(D958,Sku_Consolidated!A2:S948,19,FALSE)</f>
      </c>
      <c r="AI958">
        <f>VLOOKUP(D958,Sku_Consolidated!A2:T948,20,FALSE)</f>
      </c>
    </row>
    <row r="959" spans="1:35" x14ac:dyDescent="0.25">
      <c r="A959">
        <v>2024</v>
      </c>
      <c r="B959" t="s">
        <v>30</v>
      </c>
      <c r="C959" t="s">
        <v>31</v>
      </c>
      <c r="D959">
        <v>21837</v>
      </c>
      <c r="E959" t="s">
        <v>271</v>
      </c>
      <c r="F959" s="12" t="s">
        <v>73</v>
      </c>
      <c r="G959" s="12" t="s">
        <v>73</v>
      </c>
      <c r="H959" t="s">
        <v>10</v>
      </c>
      <c r="I959" s="13" t="s">
        <v>1869</v>
      </c>
      <c r="J959" s="13">
        <f>IF(H959="EA", I959, 0)</f>
      </c>
      <c r="K959" s="13">
        <f>IF(H959="KG", I959, I959 * VLOOKUP(D959,Sku_Consolidated!A2:U948,21,FALSE))</f>
      </c>
      <c r="L959" s="14" t="s">
        <v>36</v>
      </c>
      <c r="M959">
        <v>88</v>
      </c>
      <c r="N959" s="14" t="s">
        <v>1870</v>
      </c>
      <c r="O959" s="14" t="s">
        <v>1871</v>
      </c>
      <c r="P959" s="14" t="s">
        <v>36</v>
      </c>
      <c r="Q959" s="14" t="s">
        <v>1871</v>
      </c>
      <c r="R959">
        <f>IF(IFERROR(VLOOKUP(U959,Store_Showcase!B2:H134,7, FALSE), TRUE)=TRUE, IF(IFERROR(VLOOKUP(U959,Store_SRP!B2:H103,7, FALSE), TRUE)=TRUE,VLOOKUP(U959,Store_VAM!B2:H271,7, FALSE),VLOOKUP(U959,Store_SRP!B2:H103,7, FALSE)), VLOOKUP(U959,Store_Showcase!B2:H134,7, FALSE))</f>
      </c>
      <c r="S959">
        <f>IF(IFERROR(VLOOKUP(U959,Store_Showcase!B2:K134,10, FALSE), TRUE)=TRUE, IF(IFERROR(VLOOKUP(U959,Store_SRP!B2:K103,10, FALSE), TRUE)=TRUE,VLOOKUP(U959,Store_VAM!B2:K271,10, FALSE),VLOOKUP(U959,Store_SRP!B2:K103,10, FALSE)), VLOOKUP(U959,Store_Showcase!B2:K134,10, FALSE))</f>
      </c>
      <c r="T959">
        <f>IF(VLOOKUP(D959,Sku_Consolidated!A2:S948,19,FALSE)="SHOWCASE", VLOOKUP(U959,Store_Showcase!B2:L134,11, FALSE), IF(VLOOKUP(D959,Sku_Consolidated!A2:S948,19,FALSE)="VAM",VLOOKUP(U959,Store_VAM!B2:L271,11, FALSE),VLOOKUP(U959,Store_SRP!B2:L103,11, FALSE)))</f>
      </c>
      <c r="U959" s="14">
        <v>2007</v>
      </c>
      <c r="V959">
        <f>IF(VLOOKUP(D959,Sku_Consolidated!A2:S948,19,FALSE)="SHOWCASE", VLOOKUP(U959,Store_Showcase!B2:C134,2, FALSE), IF(VLOOKUP(D959,Sku_Consolidated!A2:S948,19,FALSE)="VAM",VLOOKUP(U959,Store_VAM!B2:C271,2, FALSE),VLOOKUP(U959,Store_SRP!B2:C103,2, FALSE)))</f>
      </c>
      <c r="W959">
        <f>VLOOKUP(D959,Sku_Consolidated!A2:G948, 7, FALSE)</f>
      </c>
      <c r="X959">
        <f>VLOOKUP(D959,Sku_Consolidated!A2:K948, 11, FALSE)</f>
      </c>
      <c r="Y959">
        <f>VLOOKUP(D959,Sku_Consolidated!A2:H948, 8, FALSE)</f>
      </c>
      <c r="Z959">
        <f>VLOOKUP(D959,Sku_Consolidated!A2:I948, 9, FALSE)</f>
      </c>
      <c r="AA959" t="s">
        <v>41</v>
      </c>
      <c r="AB959">
        <f>VLOOKUP(D959,Sku_Consolidated!A2:E948, {5}, FALSE)</f>
      </c>
      <c r="AC959">
        <f>IF(VLOOKUP(D959,Sku_Consolidated!A2:S948,19,FALSE)="SHOWCASE", VLOOKUP(U959,Store_Showcase!B2:N134,13, FALSE), IF(VLOOKUP(D959,Sku_Consolidated!A2:S948,19,FALSE)="VAM",VLOOKUP(U959,Store_VAM!B2:N271,13, FALSE),VLOOKUP(U959,Store_SRP!B2:N103,13, FALSE)))</f>
      </c>
      <c r="AD959">
        <f>IF(IFERROR(AC959,TRUE)=TRUE, "-","OK")</f>
      </c>
      <c r="AE959">
        <f>IF(IFERROR(VLOOKUP(U959,Store_Showcase!B2:H134,{5}, FALSE), TRUE)=TRUE, IF(IFERROR(VLOOKUP(U959,Store_SRP!B2:H103,{5}, FALSE), TRUE)=TRUE,VLOOKUP(U959,Store_VAM!B2:H271,{5}, FALSE),VLOOKUP(U959,Store_SRP!B2:H103,{5}, FALSE)), VLOOKUP(U959,Store_Showcase!B2:H134,{5}, FALSE))</f>
      </c>
      <c r="AF959">
        <f>IF(IFERROR(VLOOKUP(U959,Store_Showcase!B2:H134,{6}, FALSE), TRUE)=TRUE, IF(IFERROR(VLOOKUP(U959,Store_SRP!B2:H103,{6}, FALSE), TRUE)=TRUE,VLOOKUP(U959,Store_VAM!B2:H271,{6}, FALSE),VLOOKUP(U959,Store_SRP!B2:H103,{6}, FALSE)), VLOOKUP(U959,Store_Showcase!B2:H134,{6}, FALSE))</f>
      </c>
      <c r="AG959">
        <f>VLOOKUP(D959,Sku_Consolidated!A2:R948,18,FALSE)</f>
      </c>
      <c r="AH959">
        <f>VLOOKUP(D959,Sku_Consolidated!A2:S948,19,FALSE)</f>
      </c>
      <c r="AI959">
        <f>VLOOKUP(D959,Sku_Consolidated!A2:T948,20,FALSE)</f>
      </c>
    </row>
    <row r="960" spans="1:35" x14ac:dyDescent="0.25">
      <c r="A960">
        <v>2024</v>
      </c>
      <c r="B960" t="s">
        <v>30</v>
      </c>
      <c r="C960" t="s">
        <v>31</v>
      </c>
      <c r="D960">
        <v>21842</v>
      </c>
      <c r="E960" t="s">
        <v>228</v>
      </c>
      <c r="F960" s="12" t="s">
        <v>73</v>
      </c>
      <c r="G960" s="12" t="s">
        <v>73</v>
      </c>
      <c r="H960" t="s">
        <v>10</v>
      </c>
      <c r="I960" s="13" t="s">
        <v>1866</v>
      </c>
      <c r="J960" s="13">
        <f>IF(H960="EA", I960, 0)</f>
      </c>
      <c r="K960" s="13">
        <f>IF(H960="KG", I960, I960 * VLOOKUP(D960,Sku_Consolidated!A2:U948,21,FALSE))</f>
      </c>
      <c r="L960" s="14" t="s">
        <v>36</v>
      </c>
      <c r="M960">
        <v>88</v>
      </c>
      <c r="N960" s="14" t="s">
        <v>1872</v>
      </c>
      <c r="O960" s="14" t="s">
        <v>1873</v>
      </c>
      <c r="P960" s="14" t="s">
        <v>36</v>
      </c>
      <c r="Q960" s="14" t="s">
        <v>1873</v>
      </c>
      <c r="R960">
        <f>IF(IFERROR(VLOOKUP(U960,Store_Showcase!B2:H134,7, FALSE), TRUE)=TRUE, IF(IFERROR(VLOOKUP(U960,Store_SRP!B2:H103,7, FALSE), TRUE)=TRUE,VLOOKUP(U960,Store_VAM!B2:H271,7, FALSE),VLOOKUP(U960,Store_SRP!B2:H103,7, FALSE)), VLOOKUP(U960,Store_Showcase!B2:H134,7, FALSE))</f>
      </c>
      <c r="S960">
        <f>IF(IFERROR(VLOOKUP(U960,Store_Showcase!B2:K134,10, FALSE), TRUE)=TRUE, IF(IFERROR(VLOOKUP(U960,Store_SRP!B2:K103,10, FALSE), TRUE)=TRUE,VLOOKUP(U960,Store_VAM!B2:K271,10, FALSE),VLOOKUP(U960,Store_SRP!B2:K103,10, FALSE)), VLOOKUP(U960,Store_Showcase!B2:K134,10, FALSE))</f>
      </c>
      <c r="T960">
        <f>IF(VLOOKUP(D960,Sku_Consolidated!A2:S948,19,FALSE)="SHOWCASE", VLOOKUP(U960,Store_Showcase!B2:L134,11, FALSE), IF(VLOOKUP(D960,Sku_Consolidated!A2:S948,19,FALSE)="VAM",VLOOKUP(U960,Store_VAM!B2:L271,11, FALSE),VLOOKUP(U960,Store_SRP!B2:L103,11, FALSE)))</f>
      </c>
      <c r="U960" s="14">
        <v>2007</v>
      </c>
      <c r="V960">
        <f>IF(VLOOKUP(D960,Sku_Consolidated!A2:S948,19,FALSE)="SHOWCASE", VLOOKUP(U960,Store_Showcase!B2:C134,2, FALSE), IF(VLOOKUP(D960,Sku_Consolidated!A2:S948,19,FALSE)="VAM",VLOOKUP(U960,Store_VAM!B2:C271,2, FALSE),VLOOKUP(U960,Store_SRP!B2:C103,2, FALSE)))</f>
      </c>
      <c r="W960">
        <f>VLOOKUP(D960,Sku_Consolidated!A2:G948, 7, FALSE)</f>
      </c>
      <c r="X960">
        <f>VLOOKUP(D960,Sku_Consolidated!A2:K948, 11, FALSE)</f>
      </c>
      <c r="Y960">
        <f>VLOOKUP(D960,Sku_Consolidated!A2:H948, 8, FALSE)</f>
      </c>
      <c r="Z960">
        <f>VLOOKUP(D960,Sku_Consolidated!A2:I948, 9, FALSE)</f>
      </c>
      <c r="AA960" t="s">
        <v>41</v>
      </c>
      <c r="AB960">
        <f>VLOOKUP(D960,Sku_Consolidated!A2:E948, {5}, FALSE)</f>
      </c>
      <c r="AC960">
        <f>IF(VLOOKUP(D960,Sku_Consolidated!A2:S948,19,FALSE)="SHOWCASE", VLOOKUP(U960,Store_Showcase!B2:N134,13, FALSE), IF(VLOOKUP(D960,Sku_Consolidated!A2:S948,19,FALSE)="VAM",VLOOKUP(U960,Store_VAM!B2:N271,13, FALSE),VLOOKUP(U960,Store_SRP!B2:N103,13, FALSE)))</f>
      </c>
      <c r="AD960">
        <f>IF(IFERROR(AC960,TRUE)=TRUE, "-","OK")</f>
      </c>
      <c r="AE960">
        <f>IF(IFERROR(VLOOKUP(U960,Store_Showcase!B2:H134,{5}, FALSE), TRUE)=TRUE, IF(IFERROR(VLOOKUP(U960,Store_SRP!B2:H103,{5}, FALSE), TRUE)=TRUE,VLOOKUP(U960,Store_VAM!B2:H271,{5}, FALSE),VLOOKUP(U960,Store_SRP!B2:H103,{5}, FALSE)), VLOOKUP(U960,Store_Showcase!B2:H134,{5}, FALSE))</f>
      </c>
      <c r="AF960">
        <f>IF(IFERROR(VLOOKUP(U960,Store_Showcase!B2:H134,{6}, FALSE), TRUE)=TRUE, IF(IFERROR(VLOOKUP(U960,Store_SRP!B2:H103,{6}, FALSE), TRUE)=TRUE,VLOOKUP(U960,Store_VAM!B2:H271,{6}, FALSE),VLOOKUP(U960,Store_SRP!B2:H103,{6}, FALSE)), VLOOKUP(U960,Store_Showcase!B2:H134,{6}, FALSE))</f>
      </c>
      <c r="AG960">
        <f>VLOOKUP(D960,Sku_Consolidated!A2:R948,18,FALSE)</f>
      </c>
      <c r="AH960">
        <f>VLOOKUP(D960,Sku_Consolidated!A2:S948,19,FALSE)</f>
      </c>
      <c r="AI960">
        <f>VLOOKUP(D960,Sku_Consolidated!A2:T948,20,FALSE)</f>
      </c>
    </row>
    <row r="961" spans="1:35" x14ac:dyDescent="0.25">
      <c r="A961">
        <v>2024</v>
      </c>
      <c r="B961" t="s">
        <v>30</v>
      </c>
      <c r="C961" t="s">
        <v>31</v>
      </c>
      <c r="D961">
        <v>21843</v>
      </c>
      <c r="E961" t="s">
        <v>1430</v>
      </c>
      <c r="F961" s="12" t="s">
        <v>73</v>
      </c>
      <c r="G961" s="12" t="s">
        <v>73</v>
      </c>
      <c r="H961" t="s">
        <v>10</v>
      </c>
      <c r="I961" s="13" t="s">
        <v>1874</v>
      </c>
      <c r="J961" s="13">
        <f>IF(H961="EA", I961, 0)</f>
      </c>
      <c r="K961" s="13">
        <f>IF(H961="KG", I961, I961 * VLOOKUP(D961,Sku_Consolidated!A2:U948,21,FALSE))</f>
      </c>
      <c r="L961" s="14" t="s">
        <v>36</v>
      </c>
      <c r="M961">
        <v>88</v>
      </c>
      <c r="N961" s="14" t="s">
        <v>1875</v>
      </c>
      <c r="O961" s="14" t="s">
        <v>1876</v>
      </c>
      <c r="P961" s="14" t="s">
        <v>36</v>
      </c>
      <c r="Q961" s="14" t="s">
        <v>1876</v>
      </c>
      <c r="R961">
        <f>IF(IFERROR(VLOOKUP(U961,Store_Showcase!B2:H134,7, FALSE), TRUE)=TRUE, IF(IFERROR(VLOOKUP(U961,Store_SRP!B2:H103,7, FALSE), TRUE)=TRUE,VLOOKUP(U961,Store_VAM!B2:H271,7, FALSE),VLOOKUP(U961,Store_SRP!B2:H103,7, FALSE)), VLOOKUP(U961,Store_Showcase!B2:H134,7, FALSE))</f>
      </c>
      <c r="S961">
        <f>IF(IFERROR(VLOOKUP(U961,Store_Showcase!B2:K134,10, FALSE), TRUE)=TRUE, IF(IFERROR(VLOOKUP(U961,Store_SRP!B2:K103,10, FALSE), TRUE)=TRUE,VLOOKUP(U961,Store_VAM!B2:K271,10, FALSE),VLOOKUP(U961,Store_SRP!B2:K103,10, FALSE)), VLOOKUP(U961,Store_Showcase!B2:K134,10, FALSE))</f>
      </c>
      <c r="T961">
        <f>IF(VLOOKUP(D961,Sku_Consolidated!A2:S948,19,FALSE)="SHOWCASE", VLOOKUP(U961,Store_Showcase!B2:L134,11, FALSE), IF(VLOOKUP(D961,Sku_Consolidated!A2:S948,19,FALSE)="VAM",VLOOKUP(U961,Store_VAM!B2:L271,11, FALSE),VLOOKUP(U961,Store_SRP!B2:L103,11, FALSE)))</f>
      </c>
      <c r="U961" s="14">
        <v>2007</v>
      </c>
      <c r="V961">
        <f>IF(VLOOKUP(D961,Sku_Consolidated!A2:S948,19,FALSE)="SHOWCASE", VLOOKUP(U961,Store_Showcase!B2:C134,2, FALSE), IF(VLOOKUP(D961,Sku_Consolidated!A2:S948,19,FALSE)="VAM",VLOOKUP(U961,Store_VAM!B2:C271,2, FALSE),VLOOKUP(U961,Store_SRP!B2:C103,2, FALSE)))</f>
      </c>
      <c r="W961">
        <f>VLOOKUP(D961,Sku_Consolidated!A2:G948, 7, FALSE)</f>
      </c>
      <c r="X961">
        <f>VLOOKUP(D961,Sku_Consolidated!A2:K948, 11, FALSE)</f>
      </c>
      <c r="Y961">
        <f>VLOOKUP(D961,Sku_Consolidated!A2:H948, 8, FALSE)</f>
      </c>
      <c r="Z961">
        <f>VLOOKUP(D961,Sku_Consolidated!A2:I948, 9, FALSE)</f>
      </c>
      <c r="AA961" t="s">
        <v>41</v>
      </c>
      <c r="AB961">
        <f>VLOOKUP(D961,Sku_Consolidated!A2:E948, {5}, FALSE)</f>
      </c>
      <c r="AC961">
        <f>IF(VLOOKUP(D961,Sku_Consolidated!A2:S948,19,FALSE)="SHOWCASE", VLOOKUP(U961,Store_Showcase!B2:N134,13, FALSE), IF(VLOOKUP(D961,Sku_Consolidated!A2:S948,19,FALSE)="VAM",VLOOKUP(U961,Store_VAM!B2:N271,13, FALSE),VLOOKUP(U961,Store_SRP!B2:N103,13, FALSE)))</f>
      </c>
      <c r="AD961">
        <f>IF(IFERROR(AC961,TRUE)=TRUE, "-","OK")</f>
      </c>
      <c r="AE961">
        <f>IF(IFERROR(VLOOKUP(U961,Store_Showcase!B2:H134,{5}, FALSE), TRUE)=TRUE, IF(IFERROR(VLOOKUP(U961,Store_SRP!B2:H103,{5}, FALSE), TRUE)=TRUE,VLOOKUP(U961,Store_VAM!B2:H271,{5}, FALSE),VLOOKUP(U961,Store_SRP!B2:H103,{5}, FALSE)), VLOOKUP(U961,Store_Showcase!B2:H134,{5}, FALSE))</f>
      </c>
      <c r="AF961">
        <f>IF(IFERROR(VLOOKUP(U961,Store_Showcase!B2:H134,{6}, FALSE), TRUE)=TRUE, IF(IFERROR(VLOOKUP(U961,Store_SRP!B2:H103,{6}, FALSE), TRUE)=TRUE,VLOOKUP(U961,Store_VAM!B2:H271,{6}, FALSE),VLOOKUP(U961,Store_SRP!B2:H103,{6}, FALSE)), VLOOKUP(U961,Store_Showcase!B2:H134,{6}, FALSE))</f>
      </c>
      <c r="AG961">
        <f>VLOOKUP(D961,Sku_Consolidated!A2:R948,18,FALSE)</f>
      </c>
      <c r="AH961">
        <f>VLOOKUP(D961,Sku_Consolidated!A2:S948,19,FALSE)</f>
      </c>
      <c r="AI961">
        <f>VLOOKUP(D961,Sku_Consolidated!A2:T948,20,FALSE)</f>
      </c>
    </row>
    <row r="962" spans="1:35" x14ac:dyDescent="0.25">
      <c r="A962">
        <v>2024</v>
      </c>
      <c r="B962" t="s">
        <v>30</v>
      </c>
      <c r="C962" t="s">
        <v>31</v>
      </c>
      <c r="D962">
        <v>21844</v>
      </c>
      <c r="E962" t="s">
        <v>778</v>
      </c>
      <c r="F962" s="12" t="s">
        <v>73</v>
      </c>
      <c r="G962" s="12" t="s">
        <v>73</v>
      </c>
      <c r="H962" t="s">
        <v>10</v>
      </c>
      <c r="I962" s="13" t="s">
        <v>1576</v>
      </c>
      <c r="J962" s="13">
        <f>IF(H962="EA", I962, 0)</f>
      </c>
      <c r="K962" s="13">
        <f>IF(H962="KG", I962, I962 * VLOOKUP(D962,Sku_Consolidated!A2:U948,21,FALSE))</f>
      </c>
      <c r="L962" s="14" t="s">
        <v>36</v>
      </c>
      <c r="M962">
        <v>88</v>
      </c>
      <c r="N962" s="14" t="s">
        <v>1877</v>
      </c>
      <c r="O962" s="14" t="s">
        <v>1878</v>
      </c>
      <c r="P962" s="14" t="s">
        <v>36</v>
      </c>
      <c r="Q962" s="14" t="s">
        <v>1878</v>
      </c>
      <c r="R962">
        <f>IF(IFERROR(VLOOKUP(U962,Store_Showcase!B2:H134,7, FALSE), TRUE)=TRUE, IF(IFERROR(VLOOKUP(U962,Store_SRP!B2:H103,7, FALSE), TRUE)=TRUE,VLOOKUP(U962,Store_VAM!B2:H271,7, FALSE),VLOOKUP(U962,Store_SRP!B2:H103,7, FALSE)), VLOOKUP(U962,Store_Showcase!B2:H134,7, FALSE))</f>
      </c>
      <c r="S962">
        <f>IF(IFERROR(VLOOKUP(U962,Store_Showcase!B2:K134,10, FALSE), TRUE)=TRUE, IF(IFERROR(VLOOKUP(U962,Store_SRP!B2:K103,10, FALSE), TRUE)=TRUE,VLOOKUP(U962,Store_VAM!B2:K271,10, FALSE),VLOOKUP(U962,Store_SRP!B2:K103,10, FALSE)), VLOOKUP(U962,Store_Showcase!B2:K134,10, FALSE))</f>
      </c>
      <c r="T962">
        <f>IF(VLOOKUP(D962,Sku_Consolidated!A2:S948,19,FALSE)="SHOWCASE", VLOOKUP(U962,Store_Showcase!B2:L134,11, FALSE), IF(VLOOKUP(D962,Sku_Consolidated!A2:S948,19,FALSE)="VAM",VLOOKUP(U962,Store_VAM!B2:L271,11, FALSE),VLOOKUP(U962,Store_SRP!B2:L103,11, FALSE)))</f>
      </c>
      <c r="U962" s="14">
        <v>2007</v>
      </c>
      <c r="V962">
        <f>IF(VLOOKUP(D962,Sku_Consolidated!A2:S948,19,FALSE)="SHOWCASE", VLOOKUP(U962,Store_Showcase!B2:C134,2, FALSE), IF(VLOOKUP(D962,Sku_Consolidated!A2:S948,19,FALSE)="VAM",VLOOKUP(U962,Store_VAM!B2:C271,2, FALSE),VLOOKUP(U962,Store_SRP!B2:C103,2, FALSE)))</f>
      </c>
      <c r="W962">
        <f>VLOOKUP(D962,Sku_Consolidated!A2:G948, 7, FALSE)</f>
      </c>
      <c r="X962">
        <f>VLOOKUP(D962,Sku_Consolidated!A2:K948, 11, FALSE)</f>
      </c>
      <c r="Y962">
        <f>VLOOKUP(D962,Sku_Consolidated!A2:H948, 8, FALSE)</f>
      </c>
      <c r="Z962">
        <f>VLOOKUP(D962,Sku_Consolidated!A2:I948, 9, FALSE)</f>
      </c>
      <c r="AA962" t="s">
        <v>41</v>
      </c>
      <c r="AB962">
        <f>VLOOKUP(D962,Sku_Consolidated!A2:E948, {5}, FALSE)</f>
      </c>
      <c r="AC962">
        <f>IF(VLOOKUP(D962,Sku_Consolidated!A2:S948,19,FALSE)="SHOWCASE", VLOOKUP(U962,Store_Showcase!B2:N134,13, FALSE), IF(VLOOKUP(D962,Sku_Consolidated!A2:S948,19,FALSE)="VAM",VLOOKUP(U962,Store_VAM!B2:N271,13, FALSE),VLOOKUP(U962,Store_SRP!B2:N103,13, FALSE)))</f>
      </c>
      <c r="AD962">
        <f>IF(IFERROR(AC962,TRUE)=TRUE, "-","OK")</f>
      </c>
      <c r="AE962">
        <f>IF(IFERROR(VLOOKUP(U962,Store_Showcase!B2:H134,{5}, FALSE), TRUE)=TRUE, IF(IFERROR(VLOOKUP(U962,Store_SRP!B2:H103,{5}, FALSE), TRUE)=TRUE,VLOOKUP(U962,Store_VAM!B2:H271,{5}, FALSE),VLOOKUP(U962,Store_SRP!B2:H103,{5}, FALSE)), VLOOKUP(U962,Store_Showcase!B2:H134,{5}, FALSE))</f>
      </c>
      <c r="AF962">
        <f>IF(IFERROR(VLOOKUP(U962,Store_Showcase!B2:H134,{6}, FALSE), TRUE)=TRUE, IF(IFERROR(VLOOKUP(U962,Store_SRP!B2:H103,{6}, FALSE), TRUE)=TRUE,VLOOKUP(U962,Store_VAM!B2:H271,{6}, FALSE),VLOOKUP(U962,Store_SRP!B2:H103,{6}, FALSE)), VLOOKUP(U962,Store_Showcase!B2:H134,{6}, FALSE))</f>
      </c>
      <c r="AG962">
        <f>VLOOKUP(D962,Sku_Consolidated!A2:R948,18,FALSE)</f>
      </c>
      <c r="AH962">
        <f>VLOOKUP(D962,Sku_Consolidated!A2:S948,19,FALSE)</f>
      </c>
      <c r="AI962">
        <f>VLOOKUP(D962,Sku_Consolidated!A2:T948,20,FALSE)</f>
      </c>
    </row>
    <row r="963" spans="1:35" x14ac:dyDescent="0.25">
      <c r="A963">
        <v>2024</v>
      </c>
      <c r="B963" t="s">
        <v>30</v>
      </c>
      <c r="C963" t="s">
        <v>31</v>
      </c>
      <c r="D963">
        <v>21851</v>
      </c>
      <c r="E963" t="s">
        <v>232</v>
      </c>
      <c r="F963" s="12" t="s">
        <v>73</v>
      </c>
      <c r="G963" s="12" t="s">
        <v>73</v>
      </c>
      <c r="H963" t="s">
        <v>10</v>
      </c>
      <c r="I963" s="13" t="s">
        <v>1576</v>
      </c>
      <c r="J963" s="13">
        <f>IF(H963="EA", I963, 0)</f>
      </c>
      <c r="K963" s="13">
        <f>IF(H963="KG", I963, I963 * VLOOKUP(D963,Sku_Consolidated!A2:U948,21,FALSE))</f>
      </c>
      <c r="L963" s="14" t="s">
        <v>36</v>
      </c>
      <c r="M963">
        <v>88</v>
      </c>
      <c r="N963" s="14" t="s">
        <v>180</v>
      </c>
      <c r="O963" s="14" t="s">
        <v>1879</v>
      </c>
      <c r="P963" s="14" t="s">
        <v>36</v>
      </c>
      <c r="Q963" s="14" t="s">
        <v>1879</v>
      </c>
      <c r="R963">
        <f>IF(IFERROR(VLOOKUP(U963,Store_Showcase!B2:H134,7, FALSE), TRUE)=TRUE, IF(IFERROR(VLOOKUP(U963,Store_SRP!B2:H103,7, FALSE), TRUE)=TRUE,VLOOKUP(U963,Store_VAM!B2:H271,7, FALSE),VLOOKUP(U963,Store_SRP!B2:H103,7, FALSE)), VLOOKUP(U963,Store_Showcase!B2:H134,7, FALSE))</f>
      </c>
      <c r="S963">
        <f>IF(IFERROR(VLOOKUP(U963,Store_Showcase!B2:K134,10, FALSE), TRUE)=TRUE, IF(IFERROR(VLOOKUP(U963,Store_SRP!B2:K103,10, FALSE), TRUE)=TRUE,VLOOKUP(U963,Store_VAM!B2:K271,10, FALSE),VLOOKUP(U963,Store_SRP!B2:K103,10, FALSE)), VLOOKUP(U963,Store_Showcase!B2:K134,10, FALSE))</f>
      </c>
      <c r="T963">
        <f>IF(VLOOKUP(D963,Sku_Consolidated!A2:S948,19,FALSE)="SHOWCASE", VLOOKUP(U963,Store_Showcase!B2:L134,11, FALSE), IF(VLOOKUP(D963,Sku_Consolidated!A2:S948,19,FALSE)="VAM",VLOOKUP(U963,Store_VAM!B2:L271,11, FALSE),VLOOKUP(U963,Store_SRP!B2:L103,11, FALSE)))</f>
      </c>
      <c r="U963" s="14">
        <v>2007</v>
      </c>
      <c r="V963">
        <f>IF(VLOOKUP(D963,Sku_Consolidated!A2:S948,19,FALSE)="SHOWCASE", VLOOKUP(U963,Store_Showcase!B2:C134,2, FALSE), IF(VLOOKUP(D963,Sku_Consolidated!A2:S948,19,FALSE)="VAM",VLOOKUP(U963,Store_VAM!B2:C271,2, FALSE),VLOOKUP(U963,Store_SRP!B2:C103,2, FALSE)))</f>
      </c>
      <c r="W963">
        <f>VLOOKUP(D963,Sku_Consolidated!A2:G948, 7, FALSE)</f>
      </c>
      <c r="X963">
        <f>VLOOKUP(D963,Sku_Consolidated!A2:K948, 11, FALSE)</f>
      </c>
      <c r="Y963">
        <f>VLOOKUP(D963,Sku_Consolidated!A2:H948, 8, FALSE)</f>
      </c>
      <c r="Z963">
        <f>VLOOKUP(D963,Sku_Consolidated!A2:I948, 9, FALSE)</f>
      </c>
      <c r="AA963" t="s">
        <v>41</v>
      </c>
      <c r="AB963">
        <f>VLOOKUP(D963,Sku_Consolidated!A2:E948, {5}, FALSE)</f>
      </c>
      <c r="AC963">
        <f>IF(VLOOKUP(D963,Sku_Consolidated!A2:S948,19,FALSE)="SHOWCASE", VLOOKUP(U963,Store_Showcase!B2:N134,13, FALSE), IF(VLOOKUP(D963,Sku_Consolidated!A2:S948,19,FALSE)="VAM",VLOOKUP(U963,Store_VAM!B2:N271,13, FALSE),VLOOKUP(U963,Store_SRP!B2:N103,13, FALSE)))</f>
      </c>
      <c r="AD963">
        <f>IF(IFERROR(AC963,TRUE)=TRUE, "-","OK")</f>
      </c>
      <c r="AE963">
        <f>IF(IFERROR(VLOOKUP(U963,Store_Showcase!B2:H134,{5}, FALSE), TRUE)=TRUE, IF(IFERROR(VLOOKUP(U963,Store_SRP!B2:H103,{5}, FALSE), TRUE)=TRUE,VLOOKUP(U963,Store_VAM!B2:H271,{5}, FALSE),VLOOKUP(U963,Store_SRP!B2:H103,{5}, FALSE)), VLOOKUP(U963,Store_Showcase!B2:H134,{5}, FALSE))</f>
      </c>
      <c r="AF963">
        <f>IF(IFERROR(VLOOKUP(U963,Store_Showcase!B2:H134,{6}, FALSE), TRUE)=TRUE, IF(IFERROR(VLOOKUP(U963,Store_SRP!B2:H103,{6}, FALSE), TRUE)=TRUE,VLOOKUP(U963,Store_VAM!B2:H271,{6}, FALSE),VLOOKUP(U963,Store_SRP!B2:H103,{6}, FALSE)), VLOOKUP(U963,Store_Showcase!B2:H134,{6}, FALSE))</f>
      </c>
      <c r="AG963">
        <f>VLOOKUP(D963,Sku_Consolidated!A2:R948,18,FALSE)</f>
      </c>
      <c r="AH963">
        <f>VLOOKUP(D963,Sku_Consolidated!A2:S948,19,FALSE)</f>
      </c>
      <c r="AI963">
        <f>VLOOKUP(D963,Sku_Consolidated!A2:T948,20,FALSE)</f>
      </c>
    </row>
    <row r="964" spans="1:35" x14ac:dyDescent="0.25">
      <c r="A964">
        <v>2024</v>
      </c>
      <c r="B964" t="s">
        <v>30</v>
      </c>
      <c r="C964" t="s">
        <v>31</v>
      </c>
      <c r="D964">
        <v>21866</v>
      </c>
      <c r="E964" t="s">
        <v>240</v>
      </c>
      <c r="F964" s="12" t="s">
        <v>73</v>
      </c>
      <c r="G964" s="12" t="s">
        <v>73</v>
      </c>
      <c r="H964" t="s">
        <v>10</v>
      </c>
      <c r="I964" s="13" t="s">
        <v>599</v>
      </c>
      <c r="J964" s="13">
        <f>IF(H964="EA", I964, 0)</f>
      </c>
      <c r="K964" s="13">
        <f>IF(H964="KG", I964, I964 * VLOOKUP(D964,Sku_Consolidated!A2:U948,21,FALSE))</f>
      </c>
      <c r="L964" s="14" t="s">
        <v>36</v>
      </c>
      <c r="M964">
        <v>88</v>
      </c>
      <c r="N964" s="14" t="s">
        <v>1880</v>
      </c>
      <c r="O964" s="14" t="s">
        <v>1881</v>
      </c>
      <c r="P964" s="14" t="s">
        <v>36</v>
      </c>
      <c r="Q964" s="14" t="s">
        <v>1881</v>
      </c>
      <c r="R964">
        <f>IF(IFERROR(VLOOKUP(U964,Store_Showcase!B2:H134,7, FALSE), TRUE)=TRUE, IF(IFERROR(VLOOKUP(U964,Store_SRP!B2:H103,7, FALSE), TRUE)=TRUE,VLOOKUP(U964,Store_VAM!B2:H271,7, FALSE),VLOOKUP(U964,Store_SRP!B2:H103,7, FALSE)), VLOOKUP(U964,Store_Showcase!B2:H134,7, FALSE))</f>
      </c>
      <c r="S964">
        <f>IF(IFERROR(VLOOKUP(U964,Store_Showcase!B2:K134,10, FALSE), TRUE)=TRUE, IF(IFERROR(VLOOKUP(U964,Store_SRP!B2:K103,10, FALSE), TRUE)=TRUE,VLOOKUP(U964,Store_VAM!B2:K271,10, FALSE),VLOOKUP(U964,Store_SRP!B2:K103,10, FALSE)), VLOOKUP(U964,Store_Showcase!B2:K134,10, FALSE))</f>
      </c>
      <c r="T964">
        <f>IF(VLOOKUP(D964,Sku_Consolidated!A2:S948,19,FALSE)="SHOWCASE", VLOOKUP(U964,Store_Showcase!B2:L134,11, FALSE), IF(VLOOKUP(D964,Sku_Consolidated!A2:S948,19,FALSE)="VAM",VLOOKUP(U964,Store_VAM!B2:L271,11, FALSE),VLOOKUP(U964,Store_SRP!B2:L103,11, FALSE)))</f>
      </c>
      <c r="U964" s="14">
        <v>2007</v>
      </c>
      <c r="V964">
        <f>IF(VLOOKUP(D964,Sku_Consolidated!A2:S948,19,FALSE)="SHOWCASE", VLOOKUP(U964,Store_Showcase!B2:C134,2, FALSE), IF(VLOOKUP(D964,Sku_Consolidated!A2:S948,19,FALSE)="VAM",VLOOKUP(U964,Store_VAM!B2:C271,2, FALSE),VLOOKUP(U964,Store_SRP!B2:C103,2, FALSE)))</f>
      </c>
      <c r="W964">
        <f>VLOOKUP(D964,Sku_Consolidated!A2:G948, 7, FALSE)</f>
      </c>
      <c r="X964">
        <f>VLOOKUP(D964,Sku_Consolidated!A2:K948, 11, FALSE)</f>
      </c>
      <c r="Y964">
        <f>VLOOKUP(D964,Sku_Consolidated!A2:H948, 8, FALSE)</f>
      </c>
      <c r="Z964">
        <f>VLOOKUP(D964,Sku_Consolidated!A2:I948, 9, FALSE)</f>
      </c>
      <c r="AA964" t="s">
        <v>41</v>
      </c>
      <c r="AB964">
        <f>VLOOKUP(D964,Sku_Consolidated!A2:E948, {5}, FALSE)</f>
      </c>
      <c r="AC964">
        <f>IF(VLOOKUP(D964,Sku_Consolidated!A2:S948,19,FALSE)="SHOWCASE", VLOOKUP(U964,Store_Showcase!B2:N134,13, FALSE), IF(VLOOKUP(D964,Sku_Consolidated!A2:S948,19,FALSE)="VAM",VLOOKUP(U964,Store_VAM!B2:N271,13, FALSE),VLOOKUP(U964,Store_SRP!B2:N103,13, FALSE)))</f>
      </c>
      <c r="AD964">
        <f>IF(IFERROR(AC964,TRUE)=TRUE, "-","OK")</f>
      </c>
      <c r="AE964">
        <f>IF(IFERROR(VLOOKUP(U964,Store_Showcase!B2:H134,{5}, FALSE), TRUE)=TRUE, IF(IFERROR(VLOOKUP(U964,Store_SRP!B2:H103,{5}, FALSE), TRUE)=TRUE,VLOOKUP(U964,Store_VAM!B2:H271,{5}, FALSE),VLOOKUP(U964,Store_SRP!B2:H103,{5}, FALSE)), VLOOKUP(U964,Store_Showcase!B2:H134,{5}, FALSE))</f>
      </c>
      <c r="AF964">
        <f>IF(IFERROR(VLOOKUP(U964,Store_Showcase!B2:H134,{6}, FALSE), TRUE)=TRUE, IF(IFERROR(VLOOKUP(U964,Store_SRP!B2:H103,{6}, FALSE), TRUE)=TRUE,VLOOKUP(U964,Store_VAM!B2:H271,{6}, FALSE),VLOOKUP(U964,Store_SRP!B2:H103,{6}, FALSE)), VLOOKUP(U964,Store_Showcase!B2:H134,{6}, FALSE))</f>
      </c>
      <c r="AG964">
        <f>VLOOKUP(D964,Sku_Consolidated!A2:R948,18,FALSE)</f>
      </c>
      <c r="AH964">
        <f>VLOOKUP(D964,Sku_Consolidated!A2:S948,19,FALSE)</f>
      </c>
      <c r="AI964">
        <f>VLOOKUP(D964,Sku_Consolidated!A2:T948,20,FALSE)</f>
      </c>
    </row>
    <row r="965" spans="1:35" x14ac:dyDescent="0.25">
      <c r="A965">
        <v>2024</v>
      </c>
      <c r="B965" t="s">
        <v>30</v>
      </c>
      <c r="C965" t="s">
        <v>31</v>
      </c>
      <c r="D965">
        <v>21868</v>
      </c>
      <c r="E965" t="s">
        <v>1847</v>
      </c>
      <c r="F965" s="12" t="s">
        <v>73</v>
      </c>
      <c r="G965" s="12" t="s">
        <v>73</v>
      </c>
      <c r="H965" t="s">
        <v>10</v>
      </c>
      <c r="I965" s="13" t="s">
        <v>1177</v>
      </c>
      <c r="J965" s="13">
        <f>IF(H965="EA", I965, 0)</f>
      </c>
      <c r="K965" s="13">
        <f>IF(H965="KG", I965, I965 * VLOOKUP(D965,Sku_Consolidated!A2:U948,21,FALSE))</f>
      </c>
      <c r="L965" s="14" t="s">
        <v>36</v>
      </c>
      <c r="M965">
        <v>88</v>
      </c>
      <c r="N965" s="14" t="s">
        <v>1882</v>
      </c>
      <c r="O965" s="14" t="s">
        <v>1883</v>
      </c>
      <c r="P965" s="14" t="s">
        <v>36</v>
      </c>
      <c r="Q965" s="14" t="s">
        <v>1883</v>
      </c>
      <c r="R965">
        <f>IF(IFERROR(VLOOKUP(U965,Store_Showcase!B2:H134,7, FALSE), TRUE)=TRUE, IF(IFERROR(VLOOKUP(U965,Store_SRP!B2:H103,7, FALSE), TRUE)=TRUE,VLOOKUP(U965,Store_VAM!B2:H271,7, FALSE),VLOOKUP(U965,Store_SRP!B2:H103,7, FALSE)), VLOOKUP(U965,Store_Showcase!B2:H134,7, FALSE))</f>
      </c>
      <c r="S965">
        <f>IF(IFERROR(VLOOKUP(U965,Store_Showcase!B2:K134,10, FALSE), TRUE)=TRUE, IF(IFERROR(VLOOKUP(U965,Store_SRP!B2:K103,10, FALSE), TRUE)=TRUE,VLOOKUP(U965,Store_VAM!B2:K271,10, FALSE),VLOOKUP(U965,Store_SRP!B2:K103,10, FALSE)), VLOOKUP(U965,Store_Showcase!B2:K134,10, FALSE))</f>
      </c>
      <c r="T965">
        <f>IF(VLOOKUP(D965,Sku_Consolidated!A2:S948,19,FALSE)="SHOWCASE", VLOOKUP(U965,Store_Showcase!B2:L134,11, FALSE), IF(VLOOKUP(D965,Sku_Consolidated!A2:S948,19,FALSE)="VAM",VLOOKUP(U965,Store_VAM!B2:L271,11, FALSE),VLOOKUP(U965,Store_SRP!B2:L103,11, FALSE)))</f>
      </c>
      <c r="U965" s="14">
        <v>2007</v>
      </c>
      <c r="V965">
        <f>IF(VLOOKUP(D965,Sku_Consolidated!A2:S948,19,FALSE)="SHOWCASE", VLOOKUP(U965,Store_Showcase!B2:C134,2, FALSE), IF(VLOOKUP(D965,Sku_Consolidated!A2:S948,19,FALSE)="VAM",VLOOKUP(U965,Store_VAM!B2:C271,2, FALSE),VLOOKUP(U965,Store_SRP!B2:C103,2, FALSE)))</f>
      </c>
      <c r="W965">
        <f>VLOOKUP(D965,Sku_Consolidated!A2:G948, 7, FALSE)</f>
      </c>
      <c r="X965">
        <f>VLOOKUP(D965,Sku_Consolidated!A2:K948, 11, FALSE)</f>
      </c>
      <c r="Y965">
        <f>VLOOKUP(D965,Sku_Consolidated!A2:H948, 8, FALSE)</f>
      </c>
      <c r="Z965">
        <f>VLOOKUP(D965,Sku_Consolidated!A2:I948, 9, FALSE)</f>
      </c>
      <c r="AA965" t="s">
        <v>41</v>
      </c>
      <c r="AB965">
        <f>VLOOKUP(D965,Sku_Consolidated!A2:E948, {5}, FALSE)</f>
      </c>
      <c r="AC965">
        <f>IF(VLOOKUP(D965,Sku_Consolidated!A2:S948,19,FALSE)="SHOWCASE", VLOOKUP(U965,Store_Showcase!B2:N134,13, FALSE), IF(VLOOKUP(D965,Sku_Consolidated!A2:S948,19,FALSE)="VAM",VLOOKUP(U965,Store_VAM!B2:N271,13, FALSE),VLOOKUP(U965,Store_SRP!B2:N103,13, FALSE)))</f>
      </c>
      <c r="AD965">
        <f>IF(IFERROR(AC965,TRUE)=TRUE, "-","OK")</f>
      </c>
      <c r="AE965">
        <f>IF(IFERROR(VLOOKUP(U965,Store_Showcase!B2:H134,{5}, FALSE), TRUE)=TRUE, IF(IFERROR(VLOOKUP(U965,Store_SRP!B2:H103,{5}, FALSE), TRUE)=TRUE,VLOOKUP(U965,Store_VAM!B2:H271,{5}, FALSE),VLOOKUP(U965,Store_SRP!B2:H103,{5}, FALSE)), VLOOKUP(U965,Store_Showcase!B2:H134,{5}, FALSE))</f>
      </c>
      <c r="AF965">
        <f>IF(IFERROR(VLOOKUP(U965,Store_Showcase!B2:H134,{6}, FALSE), TRUE)=TRUE, IF(IFERROR(VLOOKUP(U965,Store_SRP!B2:H103,{6}, FALSE), TRUE)=TRUE,VLOOKUP(U965,Store_VAM!B2:H271,{6}, FALSE),VLOOKUP(U965,Store_SRP!B2:H103,{6}, FALSE)), VLOOKUP(U965,Store_Showcase!B2:H134,{6}, FALSE))</f>
      </c>
      <c r="AG965">
        <f>VLOOKUP(D965,Sku_Consolidated!A2:R948,18,FALSE)</f>
      </c>
      <c r="AH965">
        <f>VLOOKUP(D965,Sku_Consolidated!A2:S948,19,FALSE)</f>
      </c>
      <c r="AI965">
        <f>VLOOKUP(D965,Sku_Consolidated!A2:T948,20,FALSE)</f>
      </c>
    </row>
    <row r="966" spans="1:35" x14ac:dyDescent="0.25">
      <c r="A966">
        <v>2024</v>
      </c>
      <c r="B966" t="s">
        <v>30</v>
      </c>
      <c r="C966" t="s">
        <v>31</v>
      </c>
      <c r="D966">
        <v>21875</v>
      </c>
      <c r="E966" t="s">
        <v>482</v>
      </c>
      <c r="F966" s="12" t="s">
        <v>73</v>
      </c>
      <c r="G966" s="12" t="s">
        <v>73</v>
      </c>
      <c r="H966" t="s">
        <v>10</v>
      </c>
      <c r="I966" s="13" t="s">
        <v>1884</v>
      </c>
      <c r="J966" s="13">
        <f>IF(H966="EA", I966, 0)</f>
      </c>
      <c r="K966" s="13">
        <f>IF(H966="KG", I966, I966 * VLOOKUP(D966,Sku_Consolidated!A2:U948,21,FALSE))</f>
      </c>
      <c r="L966" s="14" t="s">
        <v>36</v>
      </c>
      <c r="M966">
        <v>88</v>
      </c>
      <c r="N966" s="14" t="s">
        <v>1885</v>
      </c>
      <c r="O966" s="14" t="s">
        <v>1886</v>
      </c>
      <c r="P966" s="14" t="s">
        <v>36</v>
      </c>
      <c r="Q966" s="14" t="s">
        <v>1886</v>
      </c>
      <c r="R966">
        <f>IF(IFERROR(VLOOKUP(U966,Store_Showcase!B2:H134,7, FALSE), TRUE)=TRUE, IF(IFERROR(VLOOKUP(U966,Store_SRP!B2:H103,7, FALSE), TRUE)=TRUE,VLOOKUP(U966,Store_VAM!B2:H271,7, FALSE),VLOOKUP(U966,Store_SRP!B2:H103,7, FALSE)), VLOOKUP(U966,Store_Showcase!B2:H134,7, FALSE))</f>
      </c>
      <c r="S966">
        <f>IF(IFERROR(VLOOKUP(U966,Store_Showcase!B2:K134,10, FALSE), TRUE)=TRUE, IF(IFERROR(VLOOKUP(U966,Store_SRP!B2:K103,10, FALSE), TRUE)=TRUE,VLOOKUP(U966,Store_VAM!B2:K271,10, FALSE),VLOOKUP(U966,Store_SRP!B2:K103,10, FALSE)), VLOOKUP(U966,Store_Showcase!B2:K134,10, FALSE))</f>
      </c>
      <c r="T966">
        <f>IF(VLOOKUP(D966,Sku_Consolidated!A2:S948,19,FALSE)="SHOWCASE", VLOOKUP(U966,Store_Showcase!B2:L134,11, FALSE), IF(VLOOKUP(D966,Sku_Consolidated!A2:S948,19,FALSE)="VAM",VLOOKUP(U966,Store_VAM!B2:L271,11, FALSE),VLOOKUP(U966,Store_SRP!B2:L103,11, FALSE)))</f>
      </c>
      <c r="U966" s="14">
        <v>2007</v>
      </c>
      <c r="V966">
        <f>IF(VLOOKUP(D966,Sku_Consolidated!A2:S948,19,FALSE)="SHOWCASE", VLOOKUP(U966,Store_Showcase!B2:C134,2, FALSE), IF(VLOOKUP(D966,Sku_Consolidated!A2:S948,19,FALSE)="VAM",VLOOKUP(U966,Store_VAM!B2:C271,2, FALSE),VLOOKUP(U966,Store_SRP!B2:C103,2, FALSE)))</f>
      </c>
      <c r="W966">
        <f>VLOOKUP(D966,Sku_Consolidated!A2:G948, 7, FALSE)</f>
      </c>
      <c r="X966">
        <f>VLOOKUP(D966,Sku_Consolidated!A2:K948, 11, FALSE)</f>
      </c>
      <c r="Y966">
        <f>VLOOKUP(D966,Sku_Consolidated!A2:H948, 8, FALSE)</f>
      </c>
      <c r="Z966">
        <f>VLOOKUP(D966,Sku_Consolidated!A2:I948, 9, FALSE)</f>
      </c>
      <c r="AA966" t="s">
        <v>41</v>
      </c>
      <c r="AB966">
        <f>VLOOKUP(D966,Sku_Consolidated!A2:E948, {5}, FALSE)</f>
      </c>
      <c r="AC966">
        <f>IF(VLOOKUP(D966,Sku_Consolidated!A2:S948,19,FALSE)="SHOWCASE", VLOOKUP(U966,Store_Showcase!B2:N134,13, FALSE), IF(VLOOKUP(D966,Sku_Consolidated!A2:S948,19,FALSE)="VAM",VLOOKUP(U966,Store_VAM!B2:N271,13, FALSE),VLOOKUP(U966,Store_SRP!B2:N103,13, FALSE)))</f>
      </c>
      <c r="AD966">
        <f>IF(IFERROR(AC966,TRUE)=TRUE, "-","OK")</f>
      </c>
      <c r="AE966">
        <f>IF(IFERROR(VLOOKUP(U966,Store_Showcase!B2:H134,{5}, FALSE), TRUE)=TRUE, IF(IFERROR(VLOOKUP(U966,Store_SRP!B2:H103,{5}, FALSE), TRUE)=TRUE,VLOOKUP(U966,Store_VAM!B2:H271,{5}, FALSE),VLOOKUP(U966,Store_SRP!B2:H103,{5}, FALSE)), VLOOKUP(U966,Store_Showcase!B2:H134,{5}, FALSE))</f>
      </c>
      <c r="AF966">
        <f>IF(IFERROR(VLOOKUP(U966,Store_Showcase!B2:H134,{6}, FALSE), TRUE)=TRUE, IF(IFERROR(VLOOKUP(U966,Store_SRP!B2:H103,{6}, FALSE), TRUE)=TRUE,VLOOKUP(U966,Store_VAM!B2:H271,{6}, FALSE),VLOOKUP(U966,Store_SRP!B2:H103,{6}, FALSE)), VLOOKUP(U966,Store_Showcase!B2:H134,{6}, FALSE))</f>
      </c>
      <c r="AG966">
        <f>VLOOKUP(D966,Sku_Consolidated!A2:R948,18,FALSE)</f>
      </c>
      <c r="AH966">
        <f>VLOOKUP(D966,Sku_Consolidated!A2:S948,19,FALSE)</f>
      </c>
      <c r="AI966">
        <f>VLOOKUP(D966,Sku_Consolidated!A2:T948,20,FALSE)</f>
      </c>
    </row>
    <row r="967" spans="1:35" x14ac:dyDescent="0.25">
      <c r="A967">
        <v>2024</v>
      </c>
      <c r="B967" t="s">
        <v>30</v>
      </c>
      <c r="C967" t="s">
        <v>31</v>
      </c>
      <c r="D967">
        <v>21921</v>
      </c>
      <c r="E967" t="s">
        <v>1154</v>
      </c>
      <c r="F967" s="12" t="s">
        <v>73</v>
      </c>
      <c r="G967" s="12" t="s">
        <v>73</v>
      </c>
      <c r="H967" t="s">
        <v>10</v>
      </c>
      <c r="I967" s="13" t="s">
        <v>413</v>
      </c>
      <c r="J967" s="13">
        <f>IF(H967="EA", I967, 0)</f>
      </c>
      <c r="K967" s="13">
        <f>IF(H967="KG", I967, I967 * VLOOKUP(D967,Sku_Consolidated!A2:U948,21,FALSE))</f>
      </c>
      <c r="L967" s="14" t="s">
        <v>36</v>
      </c>
      <c r="M967">
        <v>86</v>
      </c>
      <c r="N967" s="14" t="s">
        <v>1887</v>
      </c>
      <c r="O967" s="14" t="s">
        <v>1888</v>
      </c>
      <c r="P967" s="14" t="s">
        <v>36</v>
      </c>
      <c r="Q967" s="14" t="s">
        <v>1888</v>
      </c>
      <c r="R967">
        <f>IF(IFERROR(VLOOKUP(U967,Store_Showcase!B2:H134,7, FALSE), TRUE)=TRUE, IF(IFERROR(VLOOKUP(U967,Store_SRP!B2:H103,7, FALSE), TRUE)=TRUE,VLOOKUP(U967,Store_VAM!B2:H271,7, FALSE),VLOOKUP(U967,Store_SRP!B2:H103,7, FALSE)), VLOOKUP(U967,Store_Showcase!B2:H134,7, FALSE))</f>
      </c>
      <c r="S967">
        <f>IF(IFERROR(VLOOKUP(U967,Store_Showcase!B2:K134,10, FALSE), TRUE)=TRUE, IF(IFERROR(VLOOKUP(U967,Store_SRP!B2:K103,10, FALSE), TRUE)=TRUE,VLOOKUP(U967,Store_VAM!B2:K271,10, FALSE),VLOOKUP(U967,Store_SRP!B2:K103,10, FALSE)), VLOOKUP(U967,Store_Showcase!B2:K134,10, FALSE))</f>
      </c>
      <c r="T967">
        <f>IF(VLOOKUP(D967,Sku_Consolidated!A2:S948,19,FALSE)="SHOWCASE", VLOOKUP(U967,Store_Showcase!B2:L134,11, FALSE), IF(VLOOKUP(D967,Sku_Consolidated!A2:S948,19,FALSE)="VAM",VLOOKUP(U967,Store_VAM!B2:L271,11, FALSE),VLOOKUP(U967,Store_SRP!B2:L103,11, FALSE)))</f>
      </c>
      <c r="U967" s="14">
        <v>2007</v>
      </c>
      <c r="V967">
        <f>IF(VLOOKUP(D967,Sku_Consolidated!A2:S948,19,FALSE)="SHOWCASE", VLOOKUP(U967,Store_Showcase!B2:C134,2, FALSE), IF(VLOOKUP(D967,Sku_Consolidated!A2:S948,19,FALSE)="VAM",VLOOKUP(U967,Store_VAM!B2:C271,2, FALSE),VLOOKUP(U967,Store_SRP!B2:C103,2, FALSE)))</f>
      </c>
      <c r="W967">
        <f>VLOOKUP(D967,Sku_Consolidated!A2:G948, 7, FALSE)</f>
      </c>
      <c r="X967">
        <f>VLOOKUP(D967,Sku_Consolidated!A2:K948, 11, FALSE)</f>
      </c>
      <c r="Y967">
        <f>VLOOKUP(D967,Sku_Consolidated!A2:H948, 8, FALSE)</f>
      </c>
      <c r="Z967">
        <f>VLOOKUP(D967,Sku_Consolidated!A2:I948, 9, FALSE)</f>
      </c>
      <c r="AA967" t="s">
        <v>41</v>
      </c>
      <c r="AB967">
        <f>VLOOKUP(D967,Sku_Consolidated!A2:E948, {5}, FALSE)</f>
      </c>
      <c r="AC967">
        <f>IF(VLOOKUP(D967,Sku_Consolidated!A2:S948,19,FALSE)="SHOWCASE", VLOOKUP(U967,Store_Showcase!B2:N134,13, FALSE), IF(VLOOKUP(D967,Sku_Consolidated!A2:S948,19,FALSE)="VAM",VLOOKUP(U967,Store_VAM!B2:N271,13, FALSE),VLOOKUP(U967,Store_SRP!B2:N103,13, FALSE)))</f>
      </c>
      <c r="AD967">
        <f>IF(IFERROR(AC967,TRUE)=TRUE, "-","OK")</f>
      </c>
      <c r="AE967">
        <f>IF(IFERROR(VLOOKUP(U967,Store_Showcase!B2:H134,{5}, FALSE), TRUE)=TRUE, IF(IFERROR(VLOOKUP(U967,Store_SRP!B2:H103,{5}, FALSE), TRUE)=TRUE,VLOOKUP(U967,Store_VAM!B2:H271,{5}, FALSE),VLOOKUP(U967,Store_SRP!B2:H103,{5}, FALSE)), VLOOKUP(U967,Store_Showcase!B2:H134,{5}, FALSE))</f>
      </c>
      <c r="AF967">
        <f>IF(IFERROR(VLOOKUP(U967,Store_Showcase!B2:H134,{6}, FALSE), TRUE)=TRUE, IF(IFERROR(VLOOKUP(U967,Store_SRP!B2:H103,{6}, FALSE), TRUE)=TRUE,VLOOKUP(U967,Store_VAM!B2:H271,{6}, FALSE),VLOOKUP(U967,Store_SRP!B2:H103,{6}, FALSE)), VLOOKUP(U967,Store_Showcase!B2:H134,{6}, FALSE))</f>
      </c>
      <c r="AG967">
        <f>VLOOKUP(D967,Sku_Consolidated!A2:R948,18,FALSE)</f>
      </c>
      <c r="AH967">
        <f>VLOOKUP(D967,Sku_Consolidated!A2:S948,19,FALSE)</f>
      </c>
      <c r="AI967">
        <f>VLOOKUP(D967,Sku_Consolidated!A2:T948,20,FALSE)</f>
      </c>
    </row>
    <row r="968" spans="1:35" x14ac:dyDescent="0.25">
      <c r="A968">
        <v>2024</v>
      </c>
      <c r="B968" t="s">
        <v>30</v>
      </c>
      <c r="C968" t="s">
        <v>31</v>
      </c>
      <c r="D968">
        <v>21825</v>
      </c>
      <c r="E968" t="s">
        <v>206</v>
      </c>
      <c r="F968" s="12" t="s">
        <v>79</v>
      </c>
      <c r="G968" s="12" t="s">
        <v>79</v>
      </c>
      <c r="H968" t="s">
        <v>10</v>
      </c>
      <c r="I968" s="13" t="s">
        <v>1889</v>
      </c>
      <c r="J968" s="13">
        <f>IF(H968="EA", I968, 0)</f>
      </c>
      <c r="K968" s="13">
        <f>IF(H968="KG", I968, I968 * VLOOKUP(D968,Sku_Consolidated!A2:U948,21,FALSE))</f>
      </c>
      <c r="L968" s="14" t="s">
        <v>36</v>
      </c>
      <c r="M968">
        <v>88</v>
      </c>
      <c r="N968" s="14" t="s">
        <v>1890</v>
      </c>
      <c r="O968" s="14" t="s">
        <v>1891</v>
      </c>
      <c r="P968" s="14" t="s">
        <v>36</v>
      </c>
      <c r="Q968" s="14" t="s">
        <v>1891</v>
      </c>
      <c r="R968">
        <f>IF(IFERROR(VLOOKUP(U968,Store_Showcase!B2:H134,7, FALSE), TRUE)=TRUE, IF(IFERROR(VLOOKUP(U968,Store_SRP!B2:H103,7, FALSE), TRUE)=TRUE,VLOOKUP(U968,Store_VAM!B2:H271,7, FALSE),VLOOKUP(U968,Store_SRP!B2:H103,7, FALSE)), VLOOKUP(U968,Store_Showcase!B2:H134,7, FALSE))</f>
      </c>
      <c r="S968">
        <f>IF(IFERROR(VLOOKUP(U968,Store_Showcase!B2:K134,10, FALSE), TRUE)=TRUE, IF(IFERROR(VLOOKUP(U968,Store_SRP!B2:K103,10, FALSE), TRUE)=TRUE,VLOOKUP(U968,Store_VAM!B2:K271,10, FALSE),VLOOKUP(U968,Store_SRP!B2:K103,10, FALSE)), VLOOKUP(U968,Store_Showcase!B2:K134,10, FALSE))</f>
      </c>
      <c r="T968">
        <f>IF(VLOOKUP(D968,Sku_Consolidated!A2:S948,19,FALSE)="SHOWCASE", VLOOKUP(U968,Store_Showcase!B2:L134,11, FALSE), IF(VLOOKUP(D968,Sku_Consolidated!A2:S948,19,FALSE)="VAM",VLOOKUP(U968,Store_VAM!B2:L271,11, FALSE),VLOOKUP(U968,Store_SRP!B2:L103,11, FALSE)))</f>
      </c>
      <c r="U968" s="14">
        <v>2007</v>
      </c>
      <c r="V968">
        <f>IF(VLOOKUP(D968,Sku_Consolidated!A2:S948,19,FALSE)="SHOWCASE", VLOOKUP(U968,Store_Showcase!B2:C134,2, FALSE), IF(VLOOKUP(D968,Sku_Consolidated!A2:S948,19,FALSE)="VAM",VLOOKUP(U968,Store_VAM!B2:C271,2, FALSE),VLOOKUP(U968,Store_SRP!B2:C103,2, FALSE)))</f>
      </c>
      <c r="W968">
        <f>VLOOKUP(D968,Sku_Consolidated!A2:G948, 7, FALSE)</f>
      </c>
      <c r="X968">
        <f>VLOOKUP(D968,Sku_Consolidated!A2:K948, 11, FALSE)</f>
      </c>
      <c r="Y968">
        <f>VLOOKUP(D968,Sku_Consolidated!A2:H948, 8, FALSE)</f>
      </c>
      <c r="Z968">
        <f>VLOOKUP(D968,Sku_Consolidated!A2:I948, 9, FALSE)</f>
      </c>
      <c r="AA968" t="s">
        <v>41</v>
      </c>
      <c r="AB968">
        <f>VLOOKUP(D968,Sku_Consolidated!A2:E948, {5}, FALSE)</f>
      </c>
      <c r="AC968">
        <f>IF(VLOOKUP(D968,Sku_Consolidated!A2:S948,19,FALSE)="SHOWCASE", VLOOKUP(U968,Store_Showcase!B2:N134,13, FALSE), IF(VLOOKUP(D968,Sku_Consolidated!A2:S948,19,FALSE)="VAM",VLOOKUP(U968,Store_VAM!B2:N271,13, FALSE),VLOOKUP(U968,Store_SRP!B2:N103,13, FALSE)))</f>
      </c>
      <c r="AD968">
        <f>IF(IFERROR(AC968,TRUE)=TRUE, "-","OK")</f>
      </c>
      <c r="AE968">
        <f>IF(IFERROR(VLOOKUP(U968,Store_Showcase!B2:H134,{5}, FALSE), TRUE)=TRUE, IF(IFERROR(VLOOKUP(U968,Store_SRP!B2:H103,{5}, FALSE), TRUE)=TRUE,VLOOKUP(U968,Store_VAM!B2:H271,{5}, FALSE),VLOOKUP(U968,Store_SRP!B2:H103,{5}, FALSE)), VLOOKUP(U968,Store_Showcase!B2:H134,{5}, FALSE))</f>
      </c>
      <c r="AF968">
        <f>IF(IFERROR(VLOOKUP(U968,Store_Showcase!B2:H134,{6}, FALSE), TRUE)=TRUE, IF(IFERROR(VLOOKUP(U968,Store_SRP!B2:H103,{6}, FALSE), TRUE)=TRUE,VLOOKUP(U968,Store_VAM!B2:H271,{6}, FALSE),VLOOKUP(U968,Store_SRP!B2:H103,{6}, FALSE)), VLOOKUP(U968,Store_Showcase!B2:H134,{6}, FALSE))</f>
      </c>
      <c r="AG968">
        <f>VLOOKUP(D968,Sku_Consolidated!A2:R948,18,FALSE)</f>
      </c>
      <c r="AH968">
        <f>VLOOKUP(D968,Sku_Consolidated!A2:S948,19,FALSE)</f>
      </c>
      <c r="AI968">
        <f>VLOOKUP(D968,Sku_Consolidated!A2:T948,20,FALSE)</f>
      </c>
    </row>
    <row r="969" spans="1:35" x14ac:dyDescent="0.25">
      <c r="A969">
        <v>2024</v>
      </c>
      <c r="B969" t="s">
        <v>30</v>
      </c>
      <c r="C969" t="s">
        <v>31</v>
      </c>
      <c r="D969">
        <v>21827</v>
      </c>
      <c r="E969" t="s">
        <v>210</v>
      </c>
      <c r="F969" s="12" t="s">
        <v>79</v>
      </c>
      <c r="G969" s="12" t="s">
        <v>79</v>
      </c>
      <c r="H969" t="s">
        <v>10</v>
      </c>
      <c r="I969" s="13" t="s">
        <v>476</v>
      </c>
      <c r="J969" s="13">
        <f>IF(H969="EA", I969, 0)</f>
      </c>
      <c r="K969" s="13">
        <f>IF(H969="KG", I969, I969 * VLOOKUP(D969,Sku_Consolidated!A2:U948,21,FALSE))</f>
      </c>
      <c r="L969" s="14" t="s">
        <v>36</v>
      </c>
      <c r="M969">
        <v>88</v>
      </c>
      <c r="N969" s="14" t="s">
        <v>1892</v>
      </c>
      <c r="O969" s="14" t="s">
        <v>1893</v>
      </c>
      <c r="P969" s="14" t="s">
        <v>1894</v>
      </c>
      <c r="Q969" s="14" t="s">
        <v>1895</v>
      </c>
      <c r="R969">
        <f>IF(IFERROR(VLOOKUP(U969,Store_Showcase!B2:H134,7, FALSE), TRUE)=TRUE, IF(IFERROR(VLOOKUP(U969,Store_SRP!B2:H103,7, FALSE), TRUE)=TRUE,VLOOKUP(U969,Store_VAM!B2:H271,7, FALSE),VLOOKUP(U969,Store_SRP!B2:H103,7, FALSE)), VLOOKUP(U969,Store_Showcase!B2:H134,7, FALSE))</f>
      </c>
      <c r="S969">
        <f>IF(IFERROR(VLOOKUP(U969,Store_Showcase!B2:K134,10, FALSE), TRUE)=TRUE, IF(IFERROR(VLOOKUP(U969,Store_SRP!B2:K103,10, FALSE), TRUE)=TRUE,VLOOKUP(U969,Store_VAM!B2:K271,10, FALSE),VLOOKUP(U969,Store_SRP!B2:K103,10, FALSE)), VLOOKUP(U969,Store_Showcase!B2:K134,10, FALSE))</f>
      </c>
      <c r="T969">
        <f>IF(VLOOKUP(D969,Sku_Consolidated!A2:S948,19,FALSE)="SHOWCASE", VLOOKUP(U969,Store_Showcase!B2:L134,11, FALSE), IF(VLOOKUP(D969,Sku_Consolidated!A2:S948,19,FALSE)="VAM",VLOOKUP(U969,Store_VAM!B2:L271,11, FALSE),VLOOKUP(U969,Store_SRP!B2:L103,11, FALSE)))</f>
      </c>
      <c r="U969" s="14">
        <v>2007</v>
      </c>
      <c r="V969">
        <f>IF(VLOOKUP(D969,Sku_Consolidated!A2:S948,19,FALSE)="SHOWCASE", VLOOKUP(U969,Store_Showcase!B2:C134,2, FALSE), IF(VLOOKUP(D969,Sku_Consolidated!A2:S948,19,FALSE)="VAM",VLOOKUP(U969,Store_VAM!B2:C271,2, FALSE),VLOOKUP(U969,Store_SRP!B2:C103,2, FALSE)))</f>
      </c>
      <c r="W969">
        <f>VLOOKUP(D969,Sku_Consolidated!A2:G948, 7, FALSE)</f>
      </c>
      <c r="X969">
        <f>VLOOKUP(D969,Sku_Consolidated!A2:K948, 11, FALSE)</f>
      </c>
      <c r="Y969">
        <f>VLOOKUP(D969,Sku_Consolidated!A2:H948, 8, FALSE)</f>
      </c>
      <c r="Z969">
        <f>VLOOKUP(D969,Sku_Consolidated!A2:I948, 9, FALSE)</f>
      </c>
      <c r="AA969" t="s">
        <v>41</v>
      </c>
      <c r="AB969">
        <f>VLOOKUP(D969,Sku_Consolidated!A2:E948, {5}, FALSE)</f>
      </c>
      <c r="AC969">
        <f>IF(VLOOKUP(D969,Sku_Consolidated!A2:S948,19,FALSE)="SHOWCASE", VLOOKUP(U969,Store_Showcase!B2:N134,13, FALSE), IF(VLOOKUP(D969,Sku_Consolidated!A2:S948,19,FALSE)="VAM",VLOOKUP(U969,Store_VAM!B2:N271,13, FALSE),VLOOKUP(U969,Store_SRP!B2:N103,13, FALSE)))</f>
      </c>
      <c r="AD969">
        <f>IF(IFERROR(AC969,TRUE)=TRUE, "-","OK")</f>
      </c>
      <c r="AE969">
        <f>IF(IFERROR(VLOOKUP(U969,Store_Showcase!B2:H134,{5}, FALSE), TRUE)=TRUE, IF(IFERROR(VLOOKUP(U969,Store_SRP!B2:H103,{5}, FALSE), TRUE)=TRUE,VLOOKUP(U969,Store_VAM!B2:H271,{5}, FALSE),VLOOKUP(U969,Store_SRP!B2:H103,{5}, FALSE)), VLOOKUP(U969,Store_Showcase!B2:H134,{5}, FALSE))</f>
      </c>
      <c r="AF969">
        <f>IF(IFERROR(VLOOKUP(U969,Store_Showcase!B2:H134,{6}, FALSE), TRUE)=TRUE, IF(IFERROR(VLOOKUP(U969,Store_SRP!B2:H103,{6}, FALSE), TRUE)=TRUE,VLOOKUP(U969,Store_VAM!B2:H271,{6}, FALSE),VLOOKUP(U969,Store_SRP!B2:H103,{6}, FALSE)), VLOOKUP(U969,Store_Showcase!B2:H134,{6}, FALSE))</f>
      </c>
      <c r="AG969">
        <f>VLOOKUP(D969,Sku_Consolidated!A2:R948,18,FALSE)</f>
      </c>
      <c r="AH969">
        <f>VLOOKUP(D969,Sku_Consolidated!A2:S948,19,FALSE)</f>
      </c>
      <c r="AI969">
        <f>VLOOKUP(D969,Sku_Consolidated!A2:T948,20,FALSE)</f>
      </c>
    </row>
    <row r="970" spans="1:35" x14ac:dyDescent="0.25">
      <c r="A970">
        <v>2024</v>
      </c>
      <c r="B970" t="s">
        <v>30</v>
      </c>
      <c r="C970" t="s">
        <v>31</v>
      </c>
      <c r="D970">
        <v>21832</v>
      </c>
      <c r="E970" t="s">
        <v>264</v>
      </c>
      <c r="F970" s="12" t="s">
        <v>79</v>
      </c>
      <c r="G970" s="12" t="s">
        <v>79</v>
      </c>
      <c r="H970" t="s">
        <v>10</v>
      </c>
      <c r="I970" s="13" t="s">
        <v>981</v>
      </c>
      <c r="J970" s="13">
        <f>IF(H970="EA", I970, 0)</f>
      </c>
      <c r="K970" s="13">
        <f>IF(H970="KG", I970, I970 * VLOOKUP(D970,Sku_Consolidated!A2:U948,21,FALSE))</f>
      </c>
      <c r="L970" s="14" t="s">
        <v>36</v>
      </c>
      <c r="M970">
        <v>88</v>
      </c>
      <c r="N970" s="14" t="s">
        <v>1581</v>
      </c>
      <c r="O970" s="14" t="s">
        <v>1582</v>
      </c>
      <c r="P970" s="14" t="s">
        <v>36</v>
      </c>
      <c r="Q970" s="14" t="s">
        <v>1582</v>
      </c>
      <c r="R970">
        <f>IF(IFERROR(VLOOKUP(U970,Store_Showcase!B2:H134,7, FALSE), TRUE)=TRUE, IF(IFERROR(VLOOKUP(U970,Store_SRP!B2:H103,7, FALSE), TRUE)=TRUE,VLOOKUP(U970,Store_VAM!B2:H271,7, FALSE),VLOOKUP(U970,Store_SRP!B2:H103,7, FALSE)), VLOOKUP(U970,Store_Showcase!B2:H134,7, FALSE))</f>
      </c>
      <c r="S970">
        <f>IF(IFERROR(VLOOKUP(U970,Store_Showcase!B2:K134,10, FALSE), TRUE)=TRUE, IF(IFERROR(VLOOKUP(U970,Store_SRP!B2:K103,10, FALSE), TRUE)=TRUE,VLOOKUP(U970,Store_VAM!B2:K271,10, FALSE),VLOOKUP(U970,Store_SRP!B2:K103,10, FALSE)), VLOOKUP(U970,Store_Showcase!B2:K134,10, FALSE))</f>
      </c>
      <c r="T970">
        <f>IF(VLOOKUP(D970,Sku_Consolidated!A2:S948,19,FALSE)="SHOWCASE", VLOOKUP(U970,Store_Showcase!B2:L134,11, FALSE), IF(VLOOKUP(D970,Sku_Consolidated!A2:S948,19,FALSE)="VAM",VLOOKUP(U970,Store_VAM!B2:L271,11, FALSE),VLOOKUP(U970,Store_SRP!B2:L103,11, FALSE)))</f>
      </c>
      <c r="U970" s="14">
        <v>2007</v>
      </c>
      <c r="V970">
        <f>IF(VLOOKUP(D970,Sku_Consolidated!A2:S948,19,FALSE)="SHOWCASE", VLOOKUP(U970,Store_Showcase!B2:C134,2, FALSE), IF(VLOOKUP(D970,Sku_Consolidated!A2:S948,19,FALSE)="VAM",VLOOKUP(U970,Store_VAM!B2:C271,2, FALSE),VLOOKUP(U970,Store_SRP!B2:C103,2, FALSE)))</f>
      </c>
      <c r="W970">
        <f>VLOOKUP(D970,Sku_Consolidated!A2:G948, 7, FALSE)</f>
      </c>
      <c r="X970">
        <f>VLOOKUP(D970,Sku_Consolidated!A2:K948, 11, FALSE)</f>
      </c>
      <c r="Y970">
        <f>VLOOKUP(D970,Sku_Consolidated!A2:H948, 8, FALSE)</f>
      </c>
      <c r="Z970">
        <f>VLOOKUP(D970,Sku_Consolidated!A2:I948, 9, FALSE)</f>
      </c>
      <c r="AA970" t="s">
        <v>41</v>
      </c>
      <c r="AB970">
        <f>VLOOKUP(D970,Sku_Consolidated!A2:E948, {5}, FALSE)</f>
      </c>
      <c r="AC970">
        <f>IF(VLOOKUP(D970,Sku_Consolidated!A2:S948,19,FALSE)="SHOWCASE", VLOOKUP(U970,Store_Showcase!B2:N134,13, FALSE), IF(VLOOKUP(D970,Sku_Consolidated!A2:S948,19,FALSE)="VAM",VLOOKUP(U970,Store_VAM!B2:N271,13, FALSE),VLOOKUP(U970,Store_SRP!B2:N103,13, FALSE)))</f>
      </c>
      <c r="AD970">
        <f>IF(IFERROR(AC970,TRUE)=TRUE, "-","OK")</f>
      </c>
      <c r="AE970">
        <f>IF(IFERROR(VLOOKUP(U970,Store_Showcase!B2:H134,{5}, FALSE), TRUE)=TRUE, IF(IFERROR(VLOOKUP(U970,Store_SRP!B2:H103,{5}, FALSE), TRUE)=TRUE,VLOOKUP(U970,Store_VAM!B2:H271,{5}, FALSE),VLOOKUP(U970,Store_SRP!B2:H103,{5}, FALSE)), VLOOKUP(U970,Store_Showcase!B2:H134,{5}, FALSE))</f>
      </c>
      <c r="AF970">
        <f>IF(IFERROR(VLOOKUP(U970,Store_Showcase!B2:H134,{6}, FALSE), TRUE)=TRUE, IF(IFERROR(VLOOKUP(U970,Store_SRP!B2:H103,{6}, FALSE), TRUE)=TRUE,VLOOKUP(U970,Store_VAM!B2:H271,{6}, FALSE),VLOOKUP(U970,Store_SRP!B2:H103,{6}, FALSE)), VLOOKUP(U970,Store_Showcase!B2:H134,{6}, FALSE))</f>
      </c>
      <c r="AG970">
        <f>VLOOKUP(D970,Sku_Consolidated!A2:R948,18,FALSE)</f>
      </c>
      <c r="AH970">
        <f>VLOOKUP(D970,Sku_Consolidated!A2:S948,19,FALSE)</f>
      </c>
      <c r="AI970">
        <f>VLOOKUP(D970,Sku_Consolidated!A2:T948,20,FALSE)</f>
      </c>
    </row>
    <row r="971" spans="1:35" x14ac:dyDescent="0.25">
      <c r="A971">
        <v>2024</v>
      </c>
      <c r="B971" t="s">
        <v>30</v>
      </c>
      <c r="C971" t="s">
        <v>31</v>
      </c>
      <c r="D971">
        <v>21834</v>
      </c>
      <c r="E971" t="s">
        <v>216</v>
      </c>
      <c r="F971" s="12" t="s">
        <v>79</v>
      </c>
      <c r="G971" s="12" t="s">
        <v>79</v>
      </c>
      <c r="H971" t="s">
        <v>10</v>
      </c>
      <c r="I971" s="13" t="s">
        <v>1896</v>
      </c>
      <c r="J971" s="13">
        <f>IF(H971="EA", I971, 0)</f>
      </c>
      <c r="K971" s="13">
        <f>IF(H971="KG", I971, I971 * VLOOKUP(D971,Sku_Consolidated!A2:U948,21,FALSE))</f>
      </c>
      <c r="L971" s="14" t="s">
        <v>36</v>
      </c>
      <c r="M971">
        <v>88</v>
      </c>
      <c r="N971" s="14" t="s">
        <v>1897</v>
      </c>
      <c r="O971" s="14" t="s">
        <v>1898</v>
      </c>
      <c r="P971" s="14" t="s">
        <v>36</v>
      </c>
      <c r="Q971" s="14" t="s">
        <v>1898</v>
      </c>
      <c r="R971">
        <f>IF(IFERROR(VLOOKUP(U971,Store_Showcase!B2:H134,7, FALSE), TRUE)=TRUE, IF(IFERROR(VLOOKUP(U971,Store_SRP!B2:H103,7, FALSE), TRUE)=TRUE,VLOOKUP(U971,Store_VAM!B2:H271,7, FALSE),VLOOKUP(U971,Store_SRP!B2:H103,7, FALSE)), VLOOKUP(U971,Store_Showcase!B2:H134,7, FALSE))</f>
      </c>
      <c r="S971">
        <f>IF(IFERROR(VLOOKUP(U971,Store_Showcase!B2:K134,10, FALSE), TRUE)=TRUE, IF(IFERROR(VLOOKUP(U971,Store_SRP!B2:K103,10, FALSE), TRUE)=TRUE,VLOOKUP(U971,Store_VAM!B2:K271,10, FALSE),VLOOKUP(U971,Store_SRP!B2:K103,10, FALSE)), VLOOKUP(U971,Store_Showcase!B2:K134,10, FALSE))</f>
      </c>
      <c r="T971">
        <f>IF(VLOOKUP(D971,Sku_Consolidated!A2:S948,19,FALSE)="SHOWCASE", VLOOKUP(U971,Store_Showcase!B2:L134,11, FALSE), IF(VLOOKUP(D971,Sku_Consolidated!A2:S948,19,FALSE)="VAM",VLOOKUP(U971,Store_VAM!B2:L271,11, FALSE),VLOOKUP(U971,Store_SRP!B2:L103,11, FALSE)))</f>
      </c>
      <c r="U971" s="14">
        <v>2007</v>
      </c>
      <c r="V971">
        <f>IF(VLOOKUP(D971,Sku_Consolidated!A2:S948,19,FALSE)="SHOWCASE", VLOOKUP(U971,Store_Showcase!B2:C134,2, FALSE), IF(VLOOKUP(D971,Sku_Consolidated!A2:S948,19,FALSE)="VAM",VLOOKUP(U971,Store_VAM!B2:C271,2, FALSE),VLOOKUP(U971,Store_SRP!B2:C103,2, FALSE)))</f>
      </c>
      <c r="W971">
        <f>VLOOKUP(D971,Sku_Consolidated!A2:G948, 7, FALSE)</f>
      </c>
      <c r="X971">
        <f>VLOOKUP(D971,Sku_Consolidated!A2:K948, 11, FALSE)</f>
      </c>
      <c r="Y971">
        <f>VLOOKUP(D971,Sku_Consolidated!A2:H948, 8, FALSE)</f>
      </c>
      <c r="Z971">
        <f>VLOOKUP(D971,Sku_Consolidated!A2:I948, 9, FALSE)</f>
      </c>
      <c r="AA971" t="s">
        <v>41</v>
      </c>
      <c r="AB971">
        <f>VLOOKUP(D971,Sku_Consolidated!A2:E948, {5}, FALSE)</f>
      </c>
      <c r="AC971">
        <f>IF(VLOOKUP(D971,Sku_Consolidated!A2:S948,19,FALSE)="SHOWCASE", VLOOKUP(U971,Store_Showcase!B2:N134,13, FALSE), IF(VLOOKUP(D971,Sku_Consolidated!A2:S948,19,FALSE)="VAM",VLOOKUP(U971,Store_VAM!B2:N271,13, FALSE),VLOOKUP(U971,Store_SRP!B2:N103,13, FALSE)))</f>
      </c>
      <c r="AD971">
        <f>IF(IFERROR(AC971,TRUE)=TRUE, "-","OK")</f>
      </c>
      <c r="AE971">
        <f>IF(IFERROR(VLOOKUP(U971,Store_Showcase!B2:H134,{5}, FALSE), TRUE)=TRUE, IF(IFERROR(VLOOKUP(U971,Store_SRP!B2:H103,{5}, FALSE), TRUE)=TRUE,VLOOKUP(U971,Store_VAM!B2:H271,{5}, FALSE),VLOOKUP(U971,Store_SRP!B2:H103,{5}, FALSE)), VLOOKUP(U971,Store_Showcase!B2:H134,{5}, FALSE))</f>
      </c>
      <c r="AF971">
        <f>IF(IFERROR(VLOOKUP(U971,Store_Showcase!B2:H134,{6}, FALSE), TRUE)=TRUE, IF(IFERROR(VLOOKUP(U971,Store_SRP!B2:H103,{6}, FALSE), TRUE)=TRUE,VLOOKUP(U971,Store_VAM!B2:H271,{6}, FALSE),VLOOKUP(U971,Store_SRP!B2:H103,{6}, FALSE)), VLOOKUP(U971,Store_Showcase!B2:H134,{6}, FALSE))</f>
      </c>
      <c r="AG971">
        <f>VLOOKUP(D971,Sku_Consolidated!A2:R948,18,FALSE)</f>
      </c>
      <c r="AH971">
        <f>VLOOKUP(D971,Sku_Consolidated!A2:S948,19,FALSE)</f>
      </c>
      <c r="AI971">
        <f>VLOOKUP(D971,Sku_Consolidated!A2:T948,20,FALSE)</f>
      </c>
    </row>
    <row r="972" spans="1:35" x14ac:dyDescent="0.25">
      <c r="A972">
        <v>2024</v>
      </c>
      <c r="B972" t="s">
        <v>30</v>
      </c>
      <c r="C972" t="s">
        <v>31</v>
      </c>
      <c r="D972">
        <v>21837</v>
      </c>
      <c r="E972" t="s">
        <v>271</v>
      </c>
      <c r="F972" s="12" t="s">
        <v>79</v>
      </c>
      <c r="G972" s="12" t="s">
        <v>79</v>
      </c>
      <c r="H972" t="s">
        <v>10</v>
      </c>
      <c r="I972" s="13" t="s">
        <v>1495</v>
      </c>
      <c r="J972" s="13">
        <f>IF(H972="EA", I972, 0)</f>
      </c>
      <c r="K972" s="13">
        <f>IF(H972="KG", I972, I972 * VLOOKUP(D972,Sku_Consolidated!A2:U948,21,FALSE))</f>
      </c>
      <c r="L972" s="14" t="s">
        <v>36</v>
      </c>
      <c r="M972">
        <v>88</v>
      </c>
      <c r="N972" s="14" t="s">
        <v>1899</v>
      </c>
      <c r="O972" s="14" t="s">
        <v>1900</v>
      </c>
      <c r="P972" s="14" t="s">
        <v>36</v>
      </c>
      <c r="Q972" s="14" t="s">
        <v>1900</v>
      </c>
      <c r="R972">
        <f>IF(IFERROR(VLOOKUP(U972,Store_Showcase!B2:H134,7, FALSE), TRUE)=TRUE, IF(IFERROR(VLOOKUP(U972,Store_SRP!B2:H103,7, FALSE), TRUE)=TRUE,VLOOKUP(U972,Store_VAM!B2:H271,7, FALSE),VLOOKUP(U972,Store_SRP!B2:H103,7, FALSE)), VLOOKUP(U972,Store_Showcase!B2:H134,7, FALSE))</f>
      </c>
      <c r="S972">
        <f>IF(IFERROR(VLOOKUP(U972,Store_Showcase!B2:K134,10, FALSE), TRUE)=TRUE, IF(IFERROR(VLOOKUP(U972,Store_SRP!B2:K103,10, FALSE), TRUE)=TRUE,VLOOKUP(U972,Store_VAM!B2:K271,10, FALSE),VLOOKUP(U972,Store_SRP!B2:K103,10, FALSE)), VLOOKUP(U972,Store_Showcase!B2:K134,10, FALSE))</f>
      </c>
      <c r="T972">
        <f>IF(VLOOKUP(D972,Sku_Consolidated!A2:S948,19,FALSE)="SHOWCASE", VLOOKUP(U972,Store_Showcase!B2:L134,11, FALSE), IF(VLOOKUP(D972,Sku_Consolidated!A2:S948,19,FALSE)="VAM",VLOOKUP(U972,Store_VAM!B2:L271,11, FALSE),VLOOKUP(U972,Store_SRP!B2:L103,11, FALSE)))</f>
      </c>
      <c r="U972" s="14">
        <v>2007</v>
      </c>
      <c r="V972">
        <f>IF(VLOOKUP(D972,Sku_Consolidated!A2:S948,19,FALSE)="SHOWCASE", VLOOKUP(U972,Store_Showcase!B2:C134,2, FALSE), IF(VLOOKUP(D972,Sku_Consolidated!A2:S948,19,FALSE)="VAM",VLOOKUP(U972,Store_VAM!B2:C271,2, FALSE),VLOOKUP(U972,Store_SRP!B2:C103,2, FALSE)))</f>
      </c>
      <c r="W972">
        <f>VLOOKUP(D972,Sku_Consolidated!A2:G948, 7, FALSE)</f>
      </c>
      <c r="X972">
        <f>VLOOKUP(D972,Sku_Consolidated!A2:K948, 11, FALSE)</f>
      </c>
      <c r="Y972">
        <f>VLOOKUP(D972,Sku_Consolidated!A2:H948, 8, FALSE)</f>
      </c>
      <c r="Z972">
        <f>VLOOKUP(D972,Sku_Consolidated!A2:I948, 9, FALSE)</f>
      </c>
      <c r="AA972" t="s">
        <v>41</v>
      </c>
      <c r="AB972">
        <f>VLOOKUP(D972,Sku_Consolidated!A2:E948, {5}, FALSE)</f>
      </c>
      <c r="AC972">
        <f>IF(VLOOKUP(D972,Sku_Consolidated!A2:S948,19,FALSE)="SHOWCASE", VLOOKUP(U972,Store_Showcase!B2:N134,13, FALSE), IF(VLOOKUP(D972,Sku_Consolidated!A2:S948,19,FALSE)="VAM",VLOOKUP(U972,Store_VAM!B2:N271,13, FALSE),VLOOKUP(U972,Store_SRP!B2:N103,13, FALSE)))</f>
      </c>
      <c r="AD972">
        <f>IF(IFERROR(AC972,TRUE)=TRUE, "-","OK")</f>
      </c>
      <c r="AE972">
        <f>IF(IFERROR(VLOOKUP(U972,Store_Showcase!B2:H134,{5}, FALSE), TRUE)=TRUE, IF(IFERROR(VLOOKUP(U972,Store_SRP!B2:H103,{5}, FALSE), TRUE)=TRUE,VLOOKUP(U972,Store_VAM!B2:H271,{5}, FALSE),VLOOKUP(U972,Store_SRP!B2:H103,{5}, FALSE)), VLOOKUP(U972,Store_Showcase!B2:H134,{5}, FALSE))</f>
      </c>
      <c r="AF972">
        <f>IF(IFERROR(VLOOKUP(U972,Store_Showcase!B2:H134,{6}, FALSE), TRUE)=TRUE, IF(IFERROR(VLOOKUP(U972,Store_SRP!B2:H103,{6}, FALSE), TRUE)=TRUE,VLOOKUP(U972,Store_VAM!B2:H271,{6}, FALSE),VLOOKUP(U972,Store_SRP!B2:H103,{6}, FALSE)), VLOOKUP(U972,Store_Showcase!B2:H134,{6}, FALSE))</f>
      </c>
      <c r="AG972">
        <f>VLOOKUP(D972,Sku_Consolidated!A2:R948,18,FALSE)</f>
      </c>
      <c r="AH972">
        <f>VLOOKUP(D972,Sku_Consolidated!A2:S948,19,FALSE)</f>
      </c>
      <c r="AI972">
        <f>VLOOKUP(D972,Sku_Consolidated!A2:T948,20,FALSE)</f>
      </c>
    </row>
    <row r="973" spans="1:35" x14ac:dyDescent="0.25">
      <c r="A973">
        <v>2024</v>
      </c>
      <c r="B973" t="s">
        <v>30</v>
      </c>
      <c r="C973" t="s">
        <v>31</v>
      </c>
      <c r="D973">
        <v>21838</v>
      </c>
      <c r="E973" t="s">
        <v>275</v>
      </c>
      <c r="F973" s="12" t="s">
        <v>79</v>
      </c>
      <c r="G973" s="12" t="s">
        <v>79</v>
      </c>
      <c r="H973" t="s">
        <v>10</v>
      </c>
      <c r="I973" s="13" t="s">
        <v>1901</v>
      </c>
      <c r="J973" s="13">
        <f>IF(H973="EA", I973, 0)</f>
      </c>
      <c r="K973" s="13">
        <f>IF(H973="KG", I973, I973 * VLOOKUP(D973,Sku_Consolidated!A2:U948,21,FALSE))</f>
      </c>
      <c r="L973" s="14" t="s">
        <v>36</v>
      </c>
      <c r="M973">
        <v>88</v>
      </c>
      <c r="N973" s="14" t="s">
        <v>1902</v>
      </c>
      <c r="O973" s="14" t="s">
        <v>1903</v>
      </c>
      <c r="P973" s="14" t="s">
        <v>36</v>
      </c>
      <c r="Q973" s="14" t="s">
        <v>1903</v>
      </c>
      <c r="R973">
        <f>IF(IFERROR(VLOOKUP(U973,Store_Showcase!B2:H134,7, FALSE), TRUE)=TRUE, IF(IFERROR(VLOOKUP(U973,Store_SRP!B2:H103,7, FALSE), TRUE)=TRUE,VLOOKUP(U973,Store_VAM!B2:H271,7, FALSE),VLOOKUP(U973,Store_SRP!B2:H103,7, FALSE)), VLOOKUP(U973,Store_Showcase!B2:H134,7, FALSE))</f>
      </c>
      <c r="S973">
        <f>IF(IFERROR(VLOOKUP(U973,Store_Showcase!B2:K134,10, FALSE), TRUE)=TRUE, IF(IFERROR(VLOOKUP(U973,Store_SRP!B2:K103,10, FALSE), TRUE)=TRUE,VLOOKUP(U973,Store_VAM!B2:K271,10, FALSE),VLOOKUP(U973,Store_SRP!B2:K103,10, FALSE)), VLOOKUP(U973,Store_Showcase!B2:K134,10, FALSE))</f>
      </c>
      <c r="T973">
        <f>IF(VLOOKUP(D973,Sku_Consolidated!A2:S948,19,FALSE)="SHOWCASE", VLOOKUP(U973,Store_Showcase!B2:L134,11, FALSE), IF(VLOOKUP(D973,Sku_Consolidated!A2:S948,19,FALSE)="VAM",VLOOKUP(U973,Store_VAM!B2:L271,11, FALSE),VLOOKUP(U973,Store_SRP!B2:L103,11, FALSE)))</f>
      </c>
      <c r="U973" s="14">
        <v>2007</v>
      </c>
      <c r="V973">
        <f>IF(VLOOKUP(D973,Sku_Consolidated!A2:S948,19,FALSE)="SHOWCASE", VLOOKUP(U973,Store_Showcase!B2:C134,2, FALSE), IF(VLOOKUP(D973,Sku_Consolidated!A2:S948,19,FALSE)="VAM",VLOOKUP(U973,Store_VAM!B2:C271,2, FALSE),VLOOKUP(U973,Store_SRP!B2:C103,2, FALSE)))</f>
      </c>
      <c r="W973">
        <f>VLOOKUP(D973,Sku_Consolidated!A2:G948, 7, FALSE)</f>
      </c>
      <c r="X973">
        <f>VLOOKUP(D973,Sku_Consolidated!A2:K948, 11, FALSE)</f>
      </c>
      <c r="Y973">
        <f>VLOOKUP(D973,Sku_Consolidated!A2:H948, 8, FALSE)</f>
      </c>
      <c r="Z973">
        <f>VLOOKUP(D973,Sku_Consolidated!A2:I948, 9, FALSE)</f>
      </c>
      <c r="AA973" t="s">
        <v>41</v>
      </c>
      <c r="AB973">
        <f>VLOOKUP(D973,Sku_Consolidated!A2:E948, {5}, FALSE)</f>
      </c>
      <c r="AC973">
        <f>IF(VLOOKUP(D973,Sku_Consolidated!A2:S948,19,FALSE)="SHOWCASE", VLOOKUP(U973,Store_Showcase!B2:N134,13, FALSE), IF(VLOOKUP(D973,Sku_Consolidated!A2:S948,19,FALSE)="VAM",VLOOKUP(U973,Store_VAM!B2:N271,13, FALSE),VLOOKUP(U973,Store_SRP!B2:N103,13, FALSE)))</f>
      </c>
      <c r="AD973">
        <f>IF(IFERROR(AC973,TRUE)=TRUE, "-","OK")</f>
      </c>
      <c r="AE973">
        <f>IF(IFERROR(VLOOKUP(U973,Store_Showcase!B2:H134,{5}, FALSE), TRUE)=TRUE, IF(IFERROR(VLOOKUP(U973,Store_SRP!B2:H103,{5}, FALSE), TRUE)=TRUE,VLOOKUP(U973,Store_VAM!B2:H271,{5}, FALSE),VLOOKUP(U973,Store_SRP!B2:H103,{5}, FALSE)), VLOOKUP(U973,Store_Showcase!B2:H134,{5}, FALSE))</f>
      </c>
      <c r="AF973">
        <f>IF(IFERROR(VLOOKUP(U973,Store_Showcase!B2:H134,{6}, FALSE), TRUE)=TRUE, IF(IFERROR(VLOOKUP(U973,Store_SRP!B2:H103,{6}, FALSE), TRUE)=TRUE,VLOOKUP(U973,Store_VAM!B2:H271,{6}, FALSE),VLOOKUP(U973,Store_SRP!B2:H103,{6}, FALSE)), VLOOKUP(U973,Store_Showcase!B2:H134,{6}, FALSE))</f>
      </c>
      <c r="AG973">
        <f>VLOOKUP(D973,Sku_Consolidated!A2:R948,18,FALSE)</f>
      </c>
      <c r="AH973">
        <f>VLOOKUP(D973,Sku_Consolidated!A2:S948,19,FALSE)</f>
      </c>
      <c r="AI973">
        <f>VLOOKUP(D973,Sku_Consolidated!A2:T948,20,FALSE)</f>
      </c>
    </row>
    <row r="974" spans="1:35" x14ac:dyDescent="0.25">
      <c r="A974">
        <v>2024</v>
      </c>
      <c r="B974" t="s">
        <v>30</v>
      </c>
      <c r="C974" t="s">
        <v>31</v>
      </c>
      <c r="D974">
        <v>21843</v>
      </c>
      <c r="E974" t="s">
        <v>1430</v>
      </c>
      <c r="F974" s="12" t="s">
        <v>79</v>
      </c>
      <c r="G974" s="12" t="s">
        <v>79</v>
      </c>
      <c r="H974" t="s">
        <v>10</v>
      </c>
      <c r="I974" s="13" t="s">
        <v>639</v>
      </c>
      <c r="J974" s="13">
        <f>IF(H974="EA", I974, 0)</f>
      </c>
      <c r="K974" s="13">
        <f>IF(H974="KG", I974, I974 * VLOOKUP(D974,Sku_Consolidated!A2:U948,21,FALSE))</f>
      </c>
      <c r="L974" s="14" t="s">
        <v>36</v>
      </c>
      <c r="M974">
        <v>88</v>
      </c>
      <c r="N974" s="14" t="s">
        <v>1904</v>
      </c>
      <c r="O974" s="14" t="s">
        <v>1905</v>
      </c>
      <c r="P974" s="14" t="s">
        <v>36</v>
      </c>
      <c r="Q974" s="14" t="s">
        <v>1905</v>
      </c>
      <c r="R974">
        <f>IF(IFERROR(VLOOKUP(U974,Store_Showcase!B2:H134,7, FALSE), TRUE)=TRUE, IF(IFERROR(VLOOKUP(U974,Store_SRP!B2:H103,7, FALSE), TRUE)=TRUE,VLOOKUP(U974,Store_VAM!B2:H271,7, FALSE),VLOOKUP(U974,Store_SRP!B2:H103,7, FALSE)), VLOOKUP(U974,Store_Showcase!B2:H134,7, FALSE))</f>
      </c>
      <c r="S974">
        <f>IF(IFERROR(VLOOKUP(U974,Store_Showcase!B2:K134,10, FALSE), TRUE)=TRUE, IF(IFERROR(VLOOKUP(U974,Store_SRP!B2:K103,10, FALSE), TRUE)=TRUE,VLOOKUP(U974,Store_VAM!B2:K271,10, FALSE),VLOOKUP(U974,Store_SRP!B2:K103,10, FALSE)), VLOOKUP(U974,Store_Showcase!B2:K134,10, FALSE))</f>
      </c>
      <c r="T974">
        <f>IF(VLOOKUP(D974,Sku_Consolidated!A2:S948,19,FALSE)="SHOWCASE", VLOOKUP(U974,Store_Showcase!B2:L134,11, FALSE), IF(VLOOKUP(D974,Sku_Consolidated!A2:S948,19,FALSE)="VAM",VLOOKUP(U974,Store_VAM!B2:L271,11, FALSE),VLOOKUP(U974,Store_SRP!B2:L103,11, FALSE)))</f>
      </c>
      <c r="U974" s="14">
        <v>2007</v>
      </c>
      <c r="V974">
        <f>IF(VLOOKUP(D974,Sku_Consolidated!A2:S948,19,FALSE)="SHOWCASE", VLOOKUP(U974,Store_Showcase!B2:C134,2, FALSE), IF(VLOOKUP(D974,Sku_Consolidated!A2:S948,19,FALSE)="VAM",VLOOKUP(U974,Store_VAM!B2:C271,2, FALSE),VLOOKUP(U974,Store_SRP!B2:C103,2, FALSE)))</f>
      </c>
      <c r="W974">
        <f>VLOOKUP(D974,Sku_Consolidated!A2:G948, 7, FALSE)</f>
      </c>
      <c r="X974">
        <f>VLOOKUP(D974,Sku_Consolidated!A2:K948, 11, FALSE)</f>
      </c>
      <c r="Y974">
        <f>VLOOKUP(D974,Sku_Consolidated!A2:H948, 8, FALSE)</f>
      </c>
      <c r="Z974">
        <f>VLOOKUP(D974,Sku_Consolidated!A2:I948, 9, FALSE)</f>
      </c>
      <c r="AA974" t="s">
        <v>41</v>
      </c>
      <c r="AB974">
        <f>VLOOKUP(D974,Sku_Consolidated!A2:E948, {5}, FALSE)</f>
      </c>
      <c r="AC974">
        <f>IF(VLOOKUP(D974,Sku_Consolidated!A2:S948,19,FALSE)="SHOWCASE", VLOOKUP(U974,Store_Showcase!B2:N134,13, FALSE), IF(VLOOKUP(D974,Sku_Consolidated!A2:S948,19,FALSE)="VAM",VLOOKUP(U974,Store_VAM!B2:N271,13, FALSE),VLOOKUP(U974,Store_SRP!B2:N103,13, FALSE)))</f>
      </c>
      <c r="AD974">
        <f>IF(IFERROR(AC974,TRUE)=TRUE, "-","OK")</f>
      </c>
      <c r="AE974">
        <f>IF(IFERROR(VLOOKUP(U974,Store_Showcase!B2:H134,{5}, FALSE), TRUE)=TRUE, IF(IFERROR(VLOOKUP(U974,Store_SRP!B2:H103,{5}, FALSE), TRUE)=TRUE,VLOOKUP(U974,Store_VAM!B2:H271,{5}, FALSE),VLOOKUP(U974,Store_SRP!B2:H103,{5}, FALSE)), VLOOKUP(U974,Store_Showcase!B2:H134,{5}, FALSE))</f>
      </c>
      <c r="AF974">
        <f>IF(IFERROR(VLOOKUP(U974,Store_Showcase!B2:H134,{6}, FALSE), TRUE)=TRUE, IF(IFERROR(VLOOKUP(U974,Store_SRP!B2:H103,{6}, FALSE), TRUE)=TRUE,VLOOKUP(U974,Store_VAM!B2:H271,{6}, FALSE),VLOOKUP(U974,Store_SRP!B2:H103,{6}, FALSE)), VLOOKUP(U974,Store_Showcase!B2:H134,{6}, FALSE))</f>
      </c>
      <c r="AG974">
        <f>VLOOKUP(D974,Sku_Consolidated!A2:R948,18,FALSE)</f>
      </c>
      <c r="AH974">
        <f>VLOOKUP(D974,Sku_Consolidated!A2:S948,19,FALSE)</f>
      </c>
      <c r="AI974">
        <f>VLOOKUP(D974,Sku_Consolidated!A2:T948,20,FALSE)</f>
      </c>
    </row>
    <row r="975" spans="1:35" x14ac:dyDescent="0.25">
      <c r="A975">
        <v>2024</v>
      </c>
      <c r="B975" t="s">
        <v>30</v>
      </c>
      <c r="C975" t="s">
        <v>31</v>
      </c>
      <c r="D975">
        <v>21844</v>
      </c>
      <c r="E975" t="s">
        <v>778</v>
      </c>
      <c r="F975" s="12" t="s">
        <v>79</v>
      </c>
      <c r="G975" s="12" t="s">
        <v>79</v>
      </c>
      <c r="H975" t="s">
        <v>10</v>
      </c>
      <c r="I975" s="13" t="s">
        <v>350</v>
      </c>
      <c r="J975" s="13">
        <f>IF(H975="EA", I975, 0)</f>
      </c>
      <c r="K975" s="13">
        <f>IF(H975="KG", I975, I975 * VLOOKUP(D975,Sku_Consolidated!A2:U948,21,FALSE))</f>
      </c>
      <c r="L975" s="14" t="s">
        <v>36</v>
      </c>
      <c r="M975">
        <v>88</v>
      </c>
      <c r="N975" s="14" t="s">
        <v>1906</v>
      </c>
      <c r="O975" s="14" t="s">
        <v>1907</v>
      </c>
      <c r="P975" s="14" t="s">
        <v>36</v>
      </c>
      <c r="Q975" s="14" t="s">
        <v>1907</v>
      </c>
      <c r="R975">
        <f>IF(IFERROR(VLOOKUP(U975,Store_Showcase!B2:H134,7, FALSE), TRUE)=TRUE, IF(IFERROR(VLOOKUP(U975,Store_SRP!B2:H103,7, FALSE), TRUE)=TRUE,VLOOKUP(U975,Store_VAM!B2:H271,7, FALSE),VLOOKUP(U975,Store_SRP!B2:H103,7, FALSE)), VLOOKUP(U975,Store_Showcase!B2:H134,7, FALSE))</f>
      </c>
      <c r="S975">
        <f>IF(IFERROR(VLOOKUP(U975,Store_Showcase!B2:K134,10, FALSE), TRUE)=TRUE, IF(IFERROR(VLOOKUP(U975,Store_SRP!B2:K103,10, FALSE), TRUE)=TRUE,VLOOKUP(U975,Store_VAM!B2:K271,10, FALSE),VLOOKUP(U975,Store_SRP!B2:K103,10, FALSE)), VLOOKUP(U975,Store_Showcase!B2:K134,10, FALSE))</f>
      </c>
      <c r="T975">
        <f>IF(VLOOKUP(D975,Sku_Consolidated!A2:S948,19,FALSE)="SHOWCASE", VLOOKUP(U975,Store_Showcase!B2:L134,11, FALSE), IF(VLOOKUP(D975,Sku_Consolidated!A2:S948,19,FALSE)="VAM",VLOOKUP(U975,Store_VAM!B2:L271,11, FALSE),VLOOKUP(U975,Store_SRP!B2:L103,11, FALSE)))</f>
      </c>
      <c r="U975" s="14">
        <v>2007</v>
      </c>
      <c r="V975">
        <f>IF(VLOOKUP(D975,Sku_Consolidated!A2:S948,19,FALSE)="SHOWCASE", VLOOKUP(U975,Store_Showcase!B2:C134,2, FALSE), IF(VLOOKUP(D975,Sku_Consolidated!A2:S948,19,FALSE)="VAM",VLOOKUP(U975,Store_VAM!B2:C271,2, FALSE),VLOOKUP(U975,Store_SRP!B2:C103,2, FALSE)))</f>
      </c>
      <c r="W975">
        <f>VLOOKUP(D975,Sku_Consolidated!A2:G948, 7, FALSE)</f>
      </c>
      <c r="X975">
        <f>VLOOKUP(D975,Sku_Consolidated!A2:K948, 11, FALSE)</f>
      </c>
      <c r="Y975">
        <f>VLOOKUP(D975,Sku_Consolidated!A2:H948, 8, FALSE)</f>
      </c>
      <c r="Z975">
        <f>VLOOKUP(D975,Sku_Consolidated!A2:I948, 9, FALSE)</f>
      </c>
      <c r="AA975" t="s">
        <v>41</v>
      </c>
      <c r="AB975">
        <f>VLOOKUP(D975,Sku_Consolidated!A2:E948, {5}, FALSE)</f>
      </c>
      <c r="AC975">
        <f>IF(VLOOKUP(D975,Sku_Consolidated!A2:S948,19,FALSE)="SHOWCASE", VLOOKUP(U975,Store_Showcase!B2:N134,13, FALSE), IF(VLOOKUP(D975,Sku_Consolidated!A2:S948,19,FALSE)="VAM",VLOOKUP(U975,Store_VAM!B2:N271,13, FALSE),VLOOKUP(U975,Store_SRP!B2:N103,13, FALSE)))</f>
      </c>
      <c r="AD975">
        <f>IF(IFERROR(AC975,TRUE)=TRUE, "-","OK")</f>
      </c>
      <c r="AE975">
        <f>IF(IFERROR(VLOOKUP(U975,Store_Showcase!B2:H134,{5}, FALSE), TRUE)=TRUE, IF(IFERROR(VLOOKUP(U975,Store_SRP!B2:H103,{5}, FALSE), TRUE)=TRUE,VLOOKUP(U975,Store_VAM!B2:H271,{5}, FALSE),VLOOKUP(U975,Store_SRP!B2:H103,{5}, FALSE)), VLOOKUP(U975,Store_Showcase!B2:H134,{5}, FALSE))</f>
      </c>
      <c r="AF975">
        <f>IF(IFERROR(VLOOKUP(U975,Store_Showcase!B2:H134,{6}, FALSE), TRUE)=TRUE, IF(IFERROR(VLOOKUP(U975,Store_SRP!B2:H103,{6}, FALSE), TRUE)=TRUE,VLOOKUP(U975,Store_VAM!B2:H271,{6}, FALSE),VLOOKUP(U975,Store_SRP!B2:H103,{6}, FALSE)), VLOOKUP(U975,Store_Showcase!B2:H134,{6}, FALSE))</f>
      </c>
      <c r="AG975">
        <f>VLOOKUP(D975,Sku_Consolidated!A2:R948,18,FALSE)</f>
      </c>
      <c r="AH975">
        <f>VLOOKUP(D975,Sku_Consolidated!A2:S948,19,FALSE)</f>
      </c>
      <c r="AI975">
        <f>VLOOKUP(D975,Sku_Consolidated!A2:T948,20,FALSE)</f>
      </c>
    </row>
    <row r="976" spans="1:35" x14ac:dyDescent="0.25">
      <c r="A976">
        <v>2024</v>
      </c>
      <c r="B976" t="s">
        <v>30</v>
      </c>
      <c r="C976" t="s">
        <v>31</v>
      </c>
      <c r="D976">
        <v>21851</v>
      </c>
      <c r="E976" t="s">
        <v>232</v>
      </c>
      <c r="F976" s="12" t="s">
        <v>79</v>
      </c>
      <c r="G976" s="12" t="s">
        <v>79</v>
      </c>
      <c r="H976" t="s">
        <v>10</v>
      </c>
      <c r="I976" s="13" t="s">
        <v>1908</v>
      </c>
      <c r="J976" s="13">
        <f>IF(H976="EA", I976, 0)</f>
      </c>
      <c r="K976" s="13">
        <f>IF(H976="KG", I976, I976 * VLOOKUP(D976,Sku_Consolidated!A2:U948,21,FALSE))</f>
      </c>
      <c r="L976" s="14" t="s">
        <v>36</v>
      </c>
      <c r="M976">
        <v>88</v>
      </c>
      <c r="N976" s="14" t="s">
        <v>1909</v>
      </c>
      <c r="O976" s="14" t="s">
        <v>1910</v>
      </c>
      <c r="P976" s="14" t="s">
        <v>36</v>
      </c>
      <c r="Q976" s="14" t="s">
        <v>1910</v>
      </c>
      <c r="R976">
        <f>IF(IFERROR(VLOOKUP(U976,Store_Showcase!B2:H134,7, FALSE), TRUE)=TRUE, IF(IFERROR(VLOOKUP(U976,Store_SRP!B2:H103,7, FALSE), TRUE)=TRUE,VLOOKUP(U976,Store_VAM!B2:H271,7, FALSE),VLOOKUP(U976,Store_SRP!B2:H103,7, FALSE)), VLOOKUP(U976,Store_Showcase!B2:H134,7, FALSE))</f>
      </c>
      <c r="S976">
        <f>IF(IFERROR(VLOOKUP(U976,Store_Showcase!B2:K134,10, FALSE), TRUE)=TRUE, IF(IFERROR(VLOOKUP(U976,Store_SRP!B2:K103,10, FALSE), TRUE)=TRUE,VLOOKUP(U976,Store_VAM!B2:K271,10, FALSE),VLOOKUP(U976,Store_SRP!B2:K103,10, FALSE)), VLOOKUP(U976,Store_Showcase!B2:K134,10, FALSE))</f>
      </c>
      <c r="T976">
        <f>IF(VLOOKUP(D976,Sku_Consolidated!A2:S948,19,FALSE)="SHOWCASE", VLOOKUP(U976,Store_Showcase!B2:L134,11, FALSE), IF(VLOOKUP(D976,Sku_Consolidated!A2:S948,19,FALSE)="VAM",VLOOKUP(U976,Store_VAM!B2:L271,11, FALSE),VLOOKUP(U976,Store_SRP!B2:L103,11, FALSE)))</f>
      </c>
      <c r="U976" s="14">
        <v>2007</v>
      </c>
      <c r="V976">
        <f>IF(VLOOKUP(D976,Sku_Consolidated!A2:S948,19,FALSE)="SHOWCASE", VLOOKUP(U976,Store_Showcase!B2:C134,2, FALSE), IF(VLOOKUP(D976,Sku_Consolidated!A2:S948,19,FALSE)="VAM",VLOOKUP(U976,Store_VAM!B2:C271,2, FALSE),VLOOKUP(U976,Store_SRP!B2:C103,2, FALSE)))</f>
      </c>
      <c r="W976">
        <f>VLOOKUP(D976,Sku_Consolidated!A2:G948, 7, FALSE)</f>
      </c>
      <c r="X976">
        <f>VLOOKUP(D976,Sku_Consolidated!A2:K948, 11, FALSE)</f>
      </c>
      <c r="Y976">
        <f>VLOOKUP(D976,Sku_Consolidated!A2:H948, 8, FALSE)</f>
      </c>
      <c r="Z976">
        <f>VLOOKUP(D976,Sku_Consolidated!A2:I948, 9, FALSE)</f>
      </c>
      <c r="AA976" t="s">
        <v>41</v>
      </c>
      <c r="AB976">
        <f>VLOOKUP(D976,Sku_Consolidated!A2:E948, {5}, FALSE)</f>
      </c>
      <c r="AC976">
        <f>IF(VLOOKUP(D976,Sku_Consolidated!A2:S948,19,FALSE)="SHOWCASE", VLOOKUP(U976,Store_Showcase!B2:N134,13, FALSE), IF(VLOOKUP(D976,Sku_Consolidated!A2:S948,19,FALSE)="VAM",VLOOKUP(U976,Store_VAM!B2:N271,13, FALSE),VLOOKUP(U976,Store_SRP!B2:N103,13, FALSE)))</f>
      </c>
      <c r="AD976">
        <f>IF(IFERROR(AC976,TRUE)=TRUE, "-","OK")</f>
      </c>
      <c r="AE976">
        <f>IF(IFERROR(VLOOKUP(U976,Store_Showcase!B2:H134,{5}, FALSE), TRUE)=TRUE, IF(IFERROR(VLOOKUP(U976,Store_SRP!B2:H103,{5}, FALSE), TRUE)=TRUE,VLOOKUP(U976,Store_VAM!B2:H271,{5}, FALSE),VLOOKUP(U976,Store_SRP!B2:H103,{5}, FALSE)), VLOOKUP(U976,Store_Showcase!B2:H134,{5}, FALSE))</f>
      </c>
      <c r="AF976">
        <f>IF(IFERROR(VLOOKUP(U976,Store_Showcase!B2:H134,{6}, FALSE), TRUE)=TRUE, IF(IFERROR(VLOOKUP(U976,Store_SRP!B2:H103,{6}, FALSE), TRUE)=TRUE,VLOOKUP(U976,Store_VAM!B2:H271,{6}, FALSE),VLOOKUP(U976,Store_SRP!B2:H103,{6}, FALSE)), VLOOKUP(U976,Store_Showcase!B2:H134,{6}, FALSE))</f>
      </c>
      <c r="AG976">
        <f>VLOOKUP(D976,Sku_Consolidated!A2:R948,18,FALSE)</f>
      </c>
      <c r="AH976">
        <f>VLOOKUP(D976,Sku_Consolidated!A2:S948,19,FALSE)</f>
      </c>
      <c r="AI976">
        <f>VLOOKUP(D976,Sku_Consolidated!A2:T948,20,FALSE)</f>
      </c>
    </row>
    <row r="977" spans="1:35" x14ac:dyDescent="0.25">
      <c r="A977">
        <v>2024</v>
      </c>
      <c r="B977" t="s">
        <v>30</v>
      </c>
      <c r="C977" t="s">
        <v>31</v>
      </c>
      <c r="D977">
        <v>21859</v>
      </c>
      <c r="E977" t="s">
        <v>295</v>
      </c>
      <c r="F977" s="12" t="s">
        <v>79</v>
      </c>
      <c r="G977" s="12" t="s">
        <v>79</v>
      </c>
      <c r="H977" t="s">
        <v>10</v>
      </c>
      <c r="I977" s="13" t="s">
        <v>431</v>
      </c>
      <c r="J977" s="13">
        <f>IF(H977="EA", I977, 0)</f>
      </c>
      <c r="K977" s="13">
        <f>IF(H977="KG", I977, I977 * VLOOKUP(D977,Sku_Consolidated!A2:U948,21,FALSE))</f>
      </c>
      <c r="L977" s="14" t="s">
        <v>36</v>
      </c>
      <c r="M977">
        <v>88</v>
      </c>
      <c r="N977" s="14" t="s">
        <v>1911</v>
      </c>
      <c r="O977" s="14" t="s">
        <v>1912</v>
      </c>
      <c r="P977" s="14" t="s">
        <v>36</v>
      </c>
      <c r="Q977" s="14" t="s">
        <v>1912</v>
      </c>
      <c r="R977">
        <f>IF(IFERROR(VLOOKUP(U977,Store_Showcase!B2:H134,7, FALSE), TRUE)=TRUE, IF(IFERROR(VLOOKUP(U977,Store_SRP!B2:H103,7, FALSE), TRUE)=TRUE,VLOOKUP(U977,Store_VAM!B2:H271,7, FALSE),VLOOKUP(U977,Store_SRP!B2:H103,7, FALSE)), VLOOKUP(U977,Store_Showcase!B2:H134,7, FALSE))</f>
      </c>
      <c r="S977">
        <f>IF(IFERROR(VLOOKUP(U977,Store_Showcase!B2:K134,10, FALSE), TRUE)=TRUE, IF(IFERROR(VLOOKUP(U977,Store_SRP!B2:K103,10, FALSE), TRUE)=TRUE,VLOOKUP(U977,Store_VAM!B2:K271,10, FALSE),VLOOKUP(U977,Store_SRP!B2:K103,10, FALSE)), VLOOKUP(U977,Store_Showcase!B2:K134,10, FALSE))</f>
      </c>
      <c r="T977">
        <f>IF(VLOOKUP(D977,Sku_Consolidated!A2:S948,19,FALSE)="SHOWCASE", VLOOKUP(U977,Store_Showcase!B2:L134,11, FALSE), IF(VLOOKUP(D977,Sku_Consolidated!A2:S948,19,FALSE)="VAM",VLOOKUP(U977,Store_VAM!B2:L271,11, FALSE),VLOOKUP(U977,Store_SRP!B2:L103,11, FALSE)))</f>
      </c>
      <c r="U977" s="14">
        <v>2007</v>
      </c>
      <c r="V977">
        <f>IF(VLOOKUP(D977,Sku_Consolidated!A2:S948,19,FALSE)="SHOWCASE", VLOOKUP(U977,Store_Showcase!B2:C134,2, FALSE), IF(VLOOKUP(D977,Sku_Consolidated!A2:S948,19,FALSE)="VAM",VLOOKUP(U977,Store_VAM!B2:C271,2, FALSE),VLOOKUP(U977,Store_SRP!B2:C103,2, FALSE)))</f>
      </c>
      <c r="W977">
        <f>VLOOKUP(D977,Sku_Consolidated!A2:G948, 7, FALSE)</f>
      </c>
      <c r="X977">
        <f>VLOOKUP(D977,Sku_Consolidated!A2:K948, 11, FALSE)</f>
      </c>
      <c r="Y977">
        <f>VLOOKUP(D977,Sku_Consolidated!A2:H948, 8, FALSE)</f>
      </c>
      <c r="Z977">
        <f>VLOOKUP(D977,Sku_Consolidated!A2:I948, 9, FALSE)</f>
      </c>
      <c r="AA977" t="s">
        <v>41</v>
      </c>
      <c r="AB977">
        <f>VLOOKUP(D977,Sku_Consolidated!A2:E948, {5}, FALSE)</f>
      </c>
      <c r="AC977">
        <f>IF(VLOOKUP(D977,Sku_Consolidated!A2:S948,19,FALSE)="SHOWCASE", VLOOKUP(U977,Store_Showcase!B2:N134,13, FALSE), IF(VLOOKUP(D977,Sku_Consolidated!A2:S948,19,FALSE)="VAM",VLOOKUP(U977,Store_VAM!B2:N271,13, FALSE),VLOOKUP(U977,Store_SRP!B2:N103,13, FALSE)))</f>
      </c>
      <c r="AD977">
        <f>IF(IFERROR(AC977,TRUE)=TRUE, "-","OK")</f>
      </c>
      <c r="AE977">
        <f>IF(IFERROR(VLOOKUP(U977,Store_Showcase!B2:H134,{5}, FALSE), TRUE)=TRUE, IF(IFERROR(VLOOKUP(U977,Store_SRP!B2:H103,{5}, FALSE), TRUE)=TRUE,VLOOKUP(U977,Store_VAM!B2:H271,{5}, FALSE),VLOOKUP(U977,Store_SRP!B2:H103,{5}, FALSE)), VLOOKUP(U977,Store_Showcase!B2:H134,{5}, FALSE))</f>
      </c>
      <c r="AF977">
        <f>IF(IFERROR(VLOOKUP(U977,Store_Showcase!B2:H134,{6}, FALSE), TRUE)=TRUE, IF(IFERROR(VLOOKUP(U977,Store_SRP!B2:H103,{6}, FALSE), TRUE)=TRUE,VLOOKUP(U977,Store_VAM!B2:H271,{6}, FALSE),VLOOKUP(U977,Store_SRP!B2:H103,{6}, FALSE)), VLOOKUP(U977,Store_Showcase!B2:H134,{6}, FALSE))</f>
      </c>
      <c r="AG977">
        <f>VLOOKUP(D977,Sku_Consolidated!A2:R948,18,FALSE)</f>
      </c>
      <c r="AH977">
        <f>VLOOKUP(D977,Sku_Consolidated!A2:S948,19,FALSE)</f>
      </c>
      <c r="AI977">
        <f>VLOOKUP(D977,Sku_Consolidated!A2:T948,20,FALSE)</f>
      </c>
    </row>
    <row r="978" spans="1:35" x14ac:dyDescent="0.25">
      <c r="A978">
        <v>2024</v>
      </c>
      <c r="B978" t="s">
        <v>30</v>
      </c>
      <c r="C978" t="s">
        <v>31</v>
      </c>
      <c r="D978">
        <v>21866</v>
      </c>
      <c r="E978" t="s">
        <v>240</v>
      </c>
      <c r="F978" s="12" t="s">
        <v>79</v>
      </c>
      <c r="G978" s="12" t="s">
        <v>79</v>
      </c>
      <c r="H978" t="s">
        <v>10</v>
      </c>
      <c r="I978" s="13" t="s">
        <v>528</v>
      </c>
      <c r="J978" s="13">
        <f>IF(H978="EA", I978, 0)</f>
      </c>
      <c r="K978" s="13">
        <f>IF(H978="KG", I978, I978 * VLOOKUP(D978,Sku_Consolidated!A2:U948,21,FALSE))</f>
      </c>
      <c r="L978" s="14" t="s">
        <v>36</v>
      </c>
      <c r="M978">
        <v>88</v>
      </c>
      <c r="N978" s="14" t="s">
        <v>1913</v>
      </c>
      <c r="O978" s="14" t="s">
        <v>1914</v>
      </c>
      <c r="P978" s="14" t="s">
        <v>36</v>
      </c>
      <c r="Q978" s="14" t="s">
        <v>1914</v>
      </c>
      <c r="R978">
        <f>IF(IFERROR(VLOOKUP(U978,Store_Showcase!B2:H134,7, FALSE), TRUE)=TRUE, IF(IFERROR(VLOOKUP(U978,Store_SRP!B2:H103,7, FALSE), TRUE)=TRUE,VLOOKUP(U978,Store_VAM!B2:H271,7, FALSE),VLOOKUP(U978,Store_SRP!B2:H103,7, FALSE)), VLOOKUP(U978,Store_Showcase!B2:H134,7, FALSE))</f>
      </c>
      <c r="S978">
        <f>IF(IFERROR(VLOOKUP(U978,Store_Showcase!B2:K134,10, FALSE), TRUE)=TRUE, IF(IFERROR(VLOOKUP(U978,Store_SRP!B2:K103,10, FALSE), TRUE)=TRUE,VLOOKUP(U978,Store_VAM!B2:K271,10, FALSE),VLOOKUP(U978,Store_SRP!B2:K103,10, FALSE)), VLOOKUP(U978,Store_Showcase!B2:K134,10, FALSE))</f>
      </c>
      <c r="T978">
        <f>IF(VLOOKUP(D978,Sku_Consolidated!A2:S948,19,FALSE)="SHOWCASE", VLOOKUP(U978,Store_Showcase!B2:L134,11, FALSE), IF(VLOOKUP(D978,Sku_Consolidated!A2:S948,19,FALSE)="VAM",VLOOKUP(U978,Store_VAM!B2:L271,11, FALSE),VLOOKUP(U978,Store_SRP!B2:L103,11, FALSE)))</f>
      </c>
      <c r="U978" s="14">
        <v>2007</v>
      </c>
      <c r="V978">
        <f>IF(VLOOKUP(D978,Sku_Consolidated!A2:S948,19,FALSE)="SHOWCASE", VLOOKUP(U978,Store_Showcase!B2:C134,2, FALSE), IF(VLOOKUP(D978,Sku_Consolidated!A2:S948,19,FALSE)="VAM",VLOOKUP(U978,Store_VAM!B2:C271,2, FALSE),VLOOKUP(U978,Store_SRP!B2:C103,2, FALSE)))</f>
      </c>
      <c r="W978">
        <f>VLOOKUP(D978,Sku_Consolidated!A2:G948, 7, FALSE)</f>
      </c>
      <c r="X978">
        <f>VLOOKUP(D978,Sku_Consolidated!A2:K948, 11, FALSE)</f>
      </c>
      <c r="Y978">
        <f>VLOOKUP(D978,Sku_Consolidated!A2:H948, 8, FALSE)</f>
      </c>
      <c r="Z978">
        <f>VLOOKUP(D978,Sku_Consolidated!A2:I948, 9, FALSE)</f>
      </c>
      <c r="AA978" t="s">
        <v>41</v>
      </c>
      <c r="AB978">
        <f>VLOOKUP(D978,Sku_Consolidated!A2:E948, {5}, FALSE)</f>
      </c>
      <c r="AC978">
        <f>IF(VLOOKUP(D978,Sku_Consolidated!A2:S948,19,FALSE)="SHOWCASE", VLOOKUP(U978,Store_Showcase!B2:N134,13, FALSE), IF(VLOOKUP(D978,Sku_Consolidated!A2:S948,19,FALSE)="VAM",VLOOKUP(U978,Store_VAM!B2:N271,13, FALSE),VLOOKUP(U978,Store_SRP!B2:N103,13, FALSE)))</f>
      </c>
      <c r="AD978">
        <f>IF(IFERROR(AC978,TRUE)=TRUE, "-","OK")</f>
      </c>
      <c r="AE978">
        <f>IF(IFERROR(VLOOKUP(U978,Store_Showcase!B2:H134,{5}, FALSE), TRUE)=TRUE, IF(IFERROR(VLOOKUP(U978,Store_SRP!B2:H103,{5}, FALSE), TRUE)=TRUE,VLOOKUP(U978,Store_VAM!B2:H271,{5}, FALSE),VLOOKUP(U978,Store_SRP!B2:H103,{5}, FALSE)), VLOOKUP(U978,Store_Showcase!B2:H134,{5}, FALSE))</f>
      </c>
      <c r="AF978">
        <f>IF(IFERROR(VLOOKUP(U978,Store_Showcase!B2:H134,{6}, FALSE), TRUE)=TRUE, IF(IFERROR(VLOOKUP(U978,Store_SRP!B2:H103,{6}, FALSE), TRUE)=TRUE,VLOOKUP(U978,Store_VAM!B2:H271,{6}, FALSE),VLOOKUP(U978,Store_SRP!B2:H103,{6}, FALSE)), VLOOKUP(U978,Store_Showcase!B2:H134,{6}, FALSE))</f>
      </c>
      <c r="AG978">
        <f>VLOOKUP(D978,Sku_Consolidated!A2:R948,18,FALSE)</f>
      </c>
      <c r="AH978">
        <f>VLOOKUP(D978,Sku_Consolidated!A2:S948,19,FALSE)</f>
      </c>
      <c r="AI978">
        <f>VLOOKUP(D978,Sku_Consolidated!A2:T948,20,FALSE)</f>
      </c>
    </row>
    <row r="979" spans="1:35" x14ac:dyDescent="0.25">
      <c r="A979">
        <v>2024</v>
      </c>
      <c r="B979" t="s">
        <v>30</v>
      </c>
      <c r="C979" t="s">
        <v>31</v>
      </c>
      <c r="D979">
        <v>21870</v>
      </c>
      <c r="E979" t="s">
        <v>1498</v>
      </c>
      <c r="F979" s="12" t="s">
        <v>79</v>
      </c>
      <c r="G979" s="12" t="s">
        <v>79</v>
      </c>
      <c r="H979" t="s">
        <v>10</v>
      </c>
      <c r="I979" s="13" t="s">
        <v>873</v>
      </c>
      <c r="J979" s="13">
        <f>IF(H979="EA", I979, 0)</f>
      </c>
      <c r="K979" s="13">
        <f>IF(H979="KG", I979, I979 * VLOOKUP(D979,Sku_Consolidated!A2:U948,21,FALSE))</f>
      </c>
      <c r="L979" s="14" t="s">
        <v>36</v>
      </c>
      <c r="M979">
        <v>88</v>
      </c>
      <c r="N979" s="14" t="s">
        <v>1097</v>
      </c>
      <c r="O979" s="14" t="s">
        <v>1098</v>
      </c>
      <c r="P979" s="14" t="s">
        <v>36</v>
      </c>
      <c r="Q979" s="14" t="s">
        <v>1098</v>
      </c>
      <c r="R979">
        <f>IF(IFERROR(VLOOKUP(U979,Store_Showcase!B2:H134,7, FALSE), TRUE)=TRUE, IF(IFERROR(VLOOKUP(U979,Store_SRP!B2:H103,7, FALSE), TRUE)=TRUE,VLOOKUP(U979,Store_VAM!B2:H271,7, FALSE),VLOOKUP(U979,Store_SRP!B2:H103,7, FALSE)), VLOOKUP(U979,Store_Showcase!B2:H134,7, FALSE))</f>
      </c>
      <c r="S979">
        <f>IF(IFERROR(VLOOKUP(U979,Store_Showcase!B2:K134,10, FALSE), TRUE)=TRUE, IF(IFERROR(VLOOKUP(U979,Store_SRP!B2:K103,10, FALSE), TRUE)=TRUE,VLOOKUP(U979,Store_VAM!B2:K271,10, FALSE),VLOOKUP(U979,Store_SRP!B2:K103,10, FALSE)), VLOOKUP(U979,Store_Showcase!B2:K134,10, FALSE))</f>
      </c>
      <c r="T979">
        <f>IF(VLOOKUP(D979,Sku_Consolidated!A2:S948,19,FALSE)="SHOWCASE", VLOOKUP(U979,Store_Showcase!B2:L134,11, FALSE), IF(VLOOKUP(D979,Sku_Consolidated!A2:S948,19,FALSE)="VAM",VLOOKUP(U979,Store_VAM!B2:L271,11, FALSE),VLOOKUP(U979,Store_SRP!B2:L103,11, FALSE)))</f>
      </c>
      <c r="U979" s="14">
        <v>2007</v>
      </c>
      <c r="V979">
        <f>IF(VLOOKUP(D979,Sku_Consolidated!A2:S948,19,FALSE)="SHOWCASE", VLOOKUP(U979,Store_Showcase!B2:C134,2, FALSE), IF(VLOOKUP(D979,Sku_Consolidated!A2:S948,19,FALSE)="VAM",VLOOKUP(U979,Store_VAM!B2:C271,2, FALSE),VLOOKUP(U979,Store_SRP!B2:C103,2, FALSE)))</f>
      </c>
      <c r="W979">
        <f>VLOOKUP(D979,Sku_Consolidated!A2:G948, 7, FALSE)</f>
      </c>
      <c r="X979">
        <f>VLOOKUP(D979,Sku_Consolidated!A2:K948, 11, FALSE)</f>
      </c>
      <c r="Y979">
        <f>VLOOKUP(D979,Sku_Consolidated!A2:H948, 8, FALSE)</f>
      </c>
      <c r="Z979">
        <f>VLOOKUP(D979,Sku_Consolidated!A2:I948, 9, FALSE)</f>
      </c>
      <c r="AA979" t="s">
        <v>41</v>
      </c>
      <c r="AB979">
        <f>VLOOKUP(D979,Sku_Consolidated!A2:E948, {5}, FALSE)</f>
      </c>
      <c r="AC979">
        <f>IF(VLOOKUP(D979,Sku_Consolidated!A2:S948,19,FALSE)="SHOWCASE", VLOOKUP(U979,Store_Showcase!B2:N134,13, FALSE), IF(VLOOKUP(D979,Sku_Consolidated!A2:S948,19,FALSE)="VAM",VLOOKUP(U979,Store_VAM!B2:N271,13, FALSE),VLOOKUP(U979,Store_SRP!B2:N103,13, FALSE)))</f>
      </c>
      <c r="AD979">
        <f>IF(IFERROR(AC979,TRUE)=TRUE, "-","OK")</f>
      </c>
      <c r="AE979">
        <f>IF(IFERROR(VLOOKUP(U979,Store_Showcase!B2:H134,{5}, FALSE), TRUE)=TRUE, IF(IFERROR(VLOOKUP(U979,Store_SRP!B2:H103,{5}, FALSE), TRUE)=TRUE,VLOOKUP(U979,Store_VAM!B2:H271,{5}, FALSE),VLOOKUP(U979,Store_SRP!B2:H103,{5}, FALSE)), VLOOKUP(U979,Store_Showcase!B2:H134,{5}, FALSE))</f>
      </c>
      <c r="AF979">
        <f>IF(IFERROR(VLOOKUP(U979,Store_Showcase!B2:H134,{6}, FALSE), TRUE)=TRUE, IF(IFERROR(VLOOKUP(U979,Store_SRP!B2:H103,{6}, FALSE), TRUE)=TRUE,VLOOKUP(U979,Store_VAM!B2:H271,{6}, FALSE),VLOOKUP(U979,Store_SRP!B2:H103,{6}, FALSE)), VLOOKUP(U979,Store_Showcase!B2:H134,{6}, FALSE))</f>
      </c>
      <c r="AG979">
        <f>VLOOKUP(D979,Sku_Consolidated!A2:R948,18,FALSE)</f>
      </c>
      <c r="AH979">
        <f>VLOOKUP(D979,Sku_Consolidated!A2:S948,19,FALSE)</f>
      </c>
      <c r="AI979">
        <f>VLOOKUP(D979,Sku_Consolidated!A2:T948,20,FALSE)</f>
      </c>
    </row>
    <row r="980" spans="1:35" x14ac:dyDescent="0.25">
      <c r="A980">
        <v>2024</v>
      </c>
      <c r="B980" t="s">
        <v>30</v>
      </c>
      <c r="C980" t="s">
        <v>31</v>
      </c>
      <c r="D980">
        <v>21873</v>
      </c>
      <c r="E980" t="s">
        <v>911</v>
      </c>
      <c r="F980" s="12" t="s">
        <v>79</v>
      </c>
      <c r="G980" s="12" t="s">
        <v>79</v>
      </c>
      <c r="H980" t="s">
        <v>10</v>
      </c>
      <c r="I980" s="13" t="s">
        <v>576</v>
      </c>
      <c r="J980" s="13">
        <f>IF(H980="EA", I980, 0)</f>
      </c>
      <c r="K980" s="13">
        <f>IF(H980="KG", I980, I980 * VLOOKUP(D980,Sku_Consolidated!A2:U948,21,FALSE))</f>
      </c>
      <c r="L980" s="14" t="s">
        <v>36</v>
      </c>
      <c r="M980">
        <v>88</v>
      </c>
      <c r="N980" s="14" t="s">
        <v>1915</v>
      </c>
      <c r="O980" s="14" t="s">
        <v>1916</v>
      </c>
      <c r="P980" s="14" t="s">
        <v>36</v>
      </c>
      <c r="Q980" s="14" t="s">
        <v>1916</v>
      </c>
      <c r="R980">
        <f>IF(IFERROR(VLOOKUP(U980,Store_Showcase!B2:H134,7, FALSE), TRUE)=TRUE, IF(IFERROR(VLOOKUP(U980,Store_SRP!B2:H103,7, FALSE), TRUE)=TRUE,VLOOKUP(U980,Store_VAM!B2:H271,7, FALSE),VLOOKUP(U980,Store_SRP!B2:H103,7, FALSE)), VLOOKUP(U980,Store_Showcase!B2:H134,7, FALSE))</f>
      </c>
      <c r="S980">
        <f>IF(IFERROR(VLOOKUP(U980,Store_Showcase!B2:K134,10, FALSE), TRUE)=TRUE, IF(IFERROR(VLOOKUP(U980,Store_SRP!B2:K103,10, FALSE), TRUE)=TRUE,VLOOKUP(U980,Store_VAM!B2:K271,10, FALSE),VLOOKUP(U980,Store_SRP!B2:K103,10, FALSE)), VLOOKUP(U980,Store_Showcase!B2:K134,10, FALSE))</f>
      </c>
      <c r="T980">
        <f>IF(VLOOKUP(D980,Sku_Consolidated!A2:S948,19,FALSE)="SHOWCASE", VLOOKUP(U980,Store_Showcase!B2:L134,11, FALSE), IF(VLOOKUP(D980,Sku_Consolidated!A2:S948,19,FALSE)="VAM",VLOOKUP(U980,Store_VAM!B2:L271,11, FALSE),VLOOKUP(U980,Store_SRP!B2:L103,11, FALSE)))</f>
      </c>
      <c r="U980" s="14">
        <v>2007</v>
      </c>
      <c r="V980">
        <f>IF(VLOOKUP(D980,Sku_Consolidated!A2:S948,19,FALSE)="SHOWCASE", VLOOKUP(U980,Store_Showcase!B2:C134,2, FALSE), IF(VLOOKUP(D980,Sku_Consolidated!A2:S948,19,FALSE)="VAM",VLOOKUP(U980,Store_VAM!B2:C271,2, FALSE),VLOOKUP(U980,Store_SRP!B2:C103,2, FALSE)))</f>
      </c>
      <c r="W980">
        <f>VLOOKUP(D980,Sku_Consolidated!A2:G948, 7, FALSE)</f>
      </c>
      <c r="X980">
        <f>VLOOKUP(D980,Sku_Consolidated!A2:K948, 11, FALSE)</f>
      </c>
      <c r="Y980">
        <f>VLOOKUP(D980,Sku_Consolidated!A2:H948, 8, FALSE)</f>
      </c>
      <c r="Z980">
        <f>VLOOKUP(D980,Sku_Consolidated!A2:I948, 9, FALSE)</f>
      </c>
      <c r="AA980" t="s">
        <v>41</v>
      </c>
      <c r="AB980">
        <f>VLOOKUP(D980,Sku_Consolidated!A2:E948, {5}, FALSE)</f>
      </c>
      <c r="AC980">
        <f>IF(VLOOKUP(D980,Sku_Consolidated!A2:S948,19,FALSE)="SHOWCASE", VLOOKUP(U980,Store_Showcase!B2:N134,13, FALSE), IF(VLOOKUP(D980,Sku_Consolidated!A2:S948,19,FALSE)="VAM",VLOOKUP(U980,Store_VAM!B2:N271,13, FALSE),VLOOKUP(U980,Store_SRP!B2:N103,13, FALSE)))</f>
      </c>
      <c r="AD980">
        <f>IF(IFERROR(AC980,TRUE)=TRUE, "-","OK")</f>
      </c>
      <c r="AE980">
        <f>IF(IFERROR(VLOOKUP(U980,Store_Showcase!B2:H134,{5}, FALSE), TRUE)=TRUE, IF(IFERROR(VLOOKUP(U980,Store_SRP!B2:H103,{5}, FALSE), TRUE)=TRUE,VLOOKUP(U980,Store_VAM!B2:H271,{5}, FALSE),VLOOKUP(U980,Store_SRP!B2:H103,{5}, FALSE)), VLOOKUP(U980,Store_Showcase!B2:H134,{5}, FALSE))</f>
      </c>
      <c r="AF980">
        <f>IF(IFERROR(VLOOKUP(U980,Store_Showcase!B2:H134,{6}, FALSE), TRUE)=TRUE, IF(IFERROR(VLOOKUP(U980,Store_SRP!B2:H103,{6}, FALSE), TRUE)=TRUE,VLOOKUP(U980,Store_VAM!B2:H271,{6}, FALSE),VLOOKUP(U980,Store_SRP!B2:H103,{6}, FALSE)), VLOOKUP(U980,Store_Showcase!B2:H134,{6}, FALSE))</f>
      </c>
      <c r="AG980">
        <f>VLOOKUP(D980,Sku_Consolidated!A2:R948,18,FALSE)</f>
      </c>
      <c r="AH980">
        <f>VLOOKUP(D980,Sku_Consolidated!A2:S948,19,FALSE)</f>
      </c>
      <c r="AI980">
        <f>VLOOKUP(D980,Sku_Consolidated!A2:T948,20,FALSE)</f>
      </c>
    </row>
    <row r="981" spans="1:35" x14ac:dyDescent="0.25">
      <c r="A981">
        <v>2024</v>
      </c>
      <c r="B981" t="s">
        <v>30</v>
      </c>
      <c r="C981" t="s">
        <v>31</v>
      </c>
      <c r="D981">
        <v>21874</v>
      </c>
      <c r="E981" t="s">
        <v>1825</v>
      </c>
      <c r="F981" s="12" t="s">
        <v>79</v>
      </c>
      <c r="G981" s="12" t="s">
        <v>79</v>
      </c>
      <c r="H981" t="s">
        <v>10</v>
      </c>
      <c r="I981" s="13" t="s">
        <v>395</v>
      </c>
      <c r="J981" s="13">
        <f>IF(H981="EA", I981, 0)</f>
      </c>
      <c r="K981" s="13">
        <f>IF(H981="KG", I981, I981 * VLOOKUP(D981,Sku_Consolidated!A2:U948,21,FALSE))</f>
      </c>
      <c r="L981" s="14" t="s">
        <v>36</v>
      </c>
      <c r="M981">
        <v>88</v>
      </c>
      <c r="N981" s="14" t="s">
        <v>1917</v>
      </c>
      <c r="O981" s="14" t="s">
        <v>1918</v>
      </c>
      <c r="P981" s="14" t="s">
        <v>36</v>
      </c>
      <c r="Q981" s="14" t="s">
        <v>1918</v>
      </c>
      <c r="R981">
        <f>IF(IFERROR(VLOOKUP(U981,Store_Showcase!B2:H134,7, FALSE), TRUE)=TRUE, IF(IFERROR(VLOOKUP(U981,Store_SRP!B2:H103,7, FALSE), TRUE)=TRUE,VLOOKUP(U981,Store_VAM!B2:H271,7, FALSE),VLOOKUP(U981,Store_SRP!B2:H103,7, FALSE)), VLOOKUP(U981,Store_Showcase!B2:H134,7, FALSE))</f>
      </c>
      <c r="S981">
        <f>IF(IFERROR(VLOOKUP(U981,Store_Showcase!B2:K134,10, FALSE), TRUE)=TRUE, IF(IFERROR(VLOOKUP(U981,Store_SRP!B2:K103,10, FALSE), TRUE)=TRUE,VLOOKUP(U981,Store_VAM!B2:K271,10, FALSE),VLOOKUP(U981,Store_SRP!B2:K103,10, FALSE)), VLOOKUP(U981,Store_Showcase!B2:K134,10, FALSE))</f>
      </c>
      <c r="T981">
        <f>IF(VLOOKUP(D981,Sku_Consolidated!A2:S948,19,FALSE)="SHOWCASE", VLOOKUP(U981,Store_Showcase!B2:L134,11, FALSE), IF(VLOOKUP(D981,Sku_Consolidated!A2:S948,19,FALSE)="VAM",VLOOKUP(U981,Store_VAM!B2:L271,11, FALSE),VLOOKUP(U981,Store_SRP!B2:L103,11, FALSE)))</f>
      </c>
      <c r="U981" s="14">
        <v>2007</v>
      </c>
      <c r="V981">
        <f>IF(VLOOKUP(D981,Sku_Consolidated!A2:S948,19,FALSE)="SHOWCASE", VLOOKUP(U981,Store_Showcase!B2:C134,2, FALSE), IF(VLOOKUP(D981,Sku_Consolidated!A2:S948,19,FALSE)="VAM",VLOOKUP(U981,Store_VAM!B2:C271,2, FALSE),VLOOKUP(U981,Store_SRP!B2:C103,2, FALSE)))</f>
      </c>
      <c r="W981">
        <f>VLOOKUP(D981,Sku_Consolidated!A2:G948, 7, FALSE)</f>
      </c>
      <c r="X981">
        <f>VLOOKUP(D981,Sku_Consolidated!A2:K948, 11, FALSE)</f>
      </c>
      <c r="Y981">
        <f>VLOOKUP(D981,Sku_Consolidated!A2:H948, 8, FALSE)</f>
      </c>
      <c r="Z981">
        <f>VLOOKUP(D981,Sku_Consolidated!A2:I948, 9, FALSE)</f>
      </c>
      <c r="AA981" t="s">
        <v>41</v>
      </c>
      <c r="AB981">
        <f>VLOOKUP(D981,Sku_Consolidated!A2:E948, {5}, FALSE)</f>
      </c>
      <c r="AC981">
        <f>IF(VLOOKUP(D981,Sku_Consolidated!A2:S948,19,FALSE)="SHOWCASE", VLOOKUP(U981,Store_Showcase!B2:N134,13, FALSE), IF(VLOOKUP(D981,Sku_Consolidated!A2:S948,19,FALSE)="VAM",VLOOKUP(U981,Store_VAM!B2:N271,13, FALSE),VLOOKUP(U981,Store_SRP!B2:N103,13, FALSE)))</f>
      </c>
      <c r="AD981">
        <f>IF(IFERROR(AC981,TRUE)=TRUE, "-","OK")</f>
      </c>
      <c r="AE981">
        <f>IF(IFERROR(VLOOKUP(U981,Store_Showcase!B2:H134,{5}, FALSE), TRUE)=TRUE, IF(IFERROR(VLOOKUP(U981,Store_SRP!B2:H103,{5}, FALSE), TRUE)=TRUE,VLOOKUP(U981,Store_VAM!B2:H271,{5}, FALSE),VLOOKUP(U981,Store_SRP!B2:H103,{5}, FALSE)), VLOOKUP(U981,Store_Showcase!B2:H134,{5}, FALSE))</f>
      </c>
      <c r="AF981">
        <f>IF(IFERROR(VLOOKUP(U981,Store_Showcase!B2:H134,{6}, FALSE), TRUE)=TRUE, IF(IFERROR(VLOOKUP(U981,Store_SRP!B2:H103,{6}, FALSE), TRUE)=TRUE,VLOOKUP(U981,Store_VAM!B2:H271,{6}, FALSE),VLOOKUP(U981,Store_SRP!B2:H103,{6}, FALSE)), VLOOKUP(U981,Store_Showcase!B2:H134,{6}, FALSE))</f>
      </c>
      <c r="AG981">
        <f>VLOOKUP(D981,Sku_Consolidated!A2:R948,18,FALSE)</f>
      </c>
      <c r="AH981">
        <f>VLOOKUP(D981,Sku_Consolidated!A2:S948,19,FALSE)</f>
      </c>
      <c r="AI981">
        <f>VLOOKUP(D981,Sku_Consolidated!A2:T948,20,FALSE)</f>
      </c>
    </row>
    <row r="982" spans="1:35" x14ac:dyDescent="0.25">
      <c r="A982">
        <v>2024</v>
      </c>
      <c r="B982" t="s">
        <v>30</v>
      </c>
      <c r="C982" t="s">
        <v>31</v>
      </c>
      <c r="D982">
        <v>21875</v>
      </c>
      <c r="E982" t="s">
        <v>482</v>
      </c>
      <c r="F982" s="12" t="s">
        <v>79</v>
      </c>
      <c r="G982" s="12" t="s">
        <v>79</v>
      </c>
      <c r="H982" t="s">
        <v>10</v>
      </c>
      <c r="I982" s="13" t="s">
        <v>367</v>
      </c>
      <c r="J982" s="13">
        <f>IF(H982="EA", I982, 0)</f>
      </c>
      <c r="K982" s="13">
        <f>IF(H982="KG", I982, I982 * VLOOKUP(D982,Sku_Consolidated!A2:U948,21,FALSE))</f>
      </c>
      <c r="L982" s="14" t="s">
        <v>36</v>
      </c>
      <c r="M982">
        <v>88</v>
      </c>
      <c r="N982" s="14" t="s">
        <v>1919</v>
      </c>
      <c r="O982" s="14" t="s">
        <v>1920</v>
      </c>
      <c r="P982" s="14" t="s">
        <v>36</v>
      </c>
      <c r="Q982" s="14" t="s">
        <v>1920</v>
      </c>
      <c r="R982">
        <f>IF(IFERROR(VLOOKUP(U982,Store_Showcase!B2:H134,7, FALSE), TRUE)=TRUE, IF(IFERROR(VLOOKUP(U982,Store_SRP!B2:H103,7, FALSE), TRUE)=TRUE,VLOOKUP(U982,Store_VAM!B2:H271,7, FALSE),VLOOKUP(U982,Store_SRP!B2:H103,7, FALSE)), VLOOKUP(U982,Store_Showcase!B2:H134,7, FALSE))</f>
      </c>
      <c r="S982">
        <f>IF(IFERROR(VLOOKUP(U982,Store_Showcase!B2:K134,10, FALSE), TRUE)=TRUE, IF(IFERROR(VLOOKUP(U982,Store_SRP!B2:K103,10, FALSE), TRUE)=TRUE,VLOOKUP(U982,Store_VAM!B2:K271,10, FALSE),VLOOKUP(U982,Store_SRP!B2:K103,10, FALSE)), VLOOKUP(U982,Store_Showcase!B2:K134,10, FALSE))</f>
      </c>
      <c r="T982">
        <f>IF(VLOOKUP(D982,Sku_Consolidated!A2:S948,19,FALSE)="SHOWCASE", VLOOKUP(U982,Store_Showcase!B2:L134,11, FALSE), IF(VLOOKUP(D982,Sku_Consolidated!A2:S948,19,FALSE)="VAM",VLOOKUP(U982,Store_VAM!B2:L271,11, FALSE),VLOOKUP(U982,Store_SRP!B2:L103,11, FALSE)))</f>
      </c>
      <c r="U982" s="14">
        <v>2007</v>
      </c>
      <c r="V982">
        <f>IF(VLOOKUP(D982,Sku_Consolidated!A2:S948,19,FALSE)="SHOWCASE", VLOOKUP(U982,Store_Showcase!B2:C134,2, FALSE), IF(VLOOKUP(D982,Sku_Consolidated!A2:S948,19,FALSE)="VAM",VLOOKUP(U982,Store_VAM!B2:C271,2, FALSE),VLOOKUP(U982,Store_SRP!B2:C103,2, FALSE)))</f>
      </c>
      <c r="W982">
        <f>VLOOKUP(D982,Sku_Consolidated!A2:G948, 7, FALSE)</f>
      </c>
      <c r="X982">
        <f>VLOOKUP(D982,Sku_Consolidated!A2:K948, 11, FALSE)</f>
      </c>
      <c r="Y982">
        <f>VLOOKUP(D982,Sku_Consolidated!A2:H948, 8, FALSE)</f>
      </c>
      <c r="Z982">
        <f>VLOOKUP(D982,Sku_Consolidated!A2:I948, 9, FALSE)</f>
      </c>
      <c r="AA982" t="s">
        <v>41</v>
      </c>
      <c r="AB982">
        <f>VLOOKUP(D982,Sku_Consolidated!A2:E948, {5}, FALSE)</f>
      </c>
      <c r="AC982">
        <f>IF(VLOOKUP(D982,Sku_Consolidated!A2:S948,19,FALSE)="SHOWCASE", VLOOKUP(U982,Store_Showcase!B2:N134,13, FALSE), IF(VLOOKUP(D982,Sku_Consolidated!A2:S948,19,FALSE)="VAM",VLOOKUP(U982,Store_VAM!B2:N271,13, FALSE),VLOOKUP(U982,Store_SRP!B2:N103,13, FALSE)))</f>
      </c>
      <c r="AD982">
        <f>IF(IFERROR(AC982,TRUE)=TRUE, "-","OK")</f>
      </c>
      <c r="AE982">
        <f>IF(IFERROR(VLOOKUP(U982,Store_Showcase!B2:H134,{5}, FALSE), TRUE)=TRUE, IF(IFERROR(VLOOKUP(U982,Store_SRP!B2:H103,{5}, FALSE), TRUE)=TRUE,VLOOKUP(U982,Store_VAM!B2:H271,{5}, FALSE),VLOOKUP(U982,Store_SRP!B2:H103,{5}, FALSE)), VLOOKUP(U982,Store_Showcase!B2:H134,{5}, FALSE))</f>
      </c>
      <c r="AF982">
        <f>IF(IFERROR(VLOOKUP(U982,Store_Showcase!B2:H134,{6}, FALSE), TRUE)=TRUE, IF(IFERROR(VLOOKUP(U982,Store_SRP!B2:H103,{6}, FALSE), TRUE)=TRUE,VLOOKUP(U982,Store_VAM!B2:H271,{6}, FALSE),VLOOKUP(U982,Store_SRP!B2:H103,{6}, FALSE)), VLOOKUP(U982,Store_Showcase!B2:H134,{6}, FALSE))</f>
      </c>
      <c r="AG982">
        <f>VLOOKUP(D982,Sku_Consolidated!A2:R948,18,FALSE)</f>
      </c>
      <c r="AH982">
        <f>VLOOKUP(D982,Sku_Consolidated!A2:S948,19,FALSE)</f>
      </c>
      <c r="AI982">
        <f>VLOOKUP(D982,Sku_Consolidated!A2:T948,20,FALSE)</f>
      </c>
    </row>
    <row r="983" spans="1:35" x14ac:dyDescent="0.25">
      <c r="A983">
        <v>2024</v>
      </c>
      <c r="B983" t="s">
        <v>30</v>
      </c>
      <c r="C983" t="s">
        <v>31</v>
      </c>
      <c r="D983">
        <v>21881</v>
      </c>
      <c r="E983" t="s">
        <v>1573</v>
      </c>
      <c r="F983" s="12" t="s">
        <v>79</v>
      </c>
      <c r="G983" s="12" t="s">
        <v>79</v>
      </c>
      <c r="H983" t="s">
        <v>10</v>
      </c>
      <c r="I983" s="13" t="s">
        <v>1399</v>
      </c>
      <c r="J983" s="13">
        <f>IF(H983="EA", I983, 0)</f>
      </c>
      <c r="K983" s="13">
        <f>IF(H983="KG", I983, I983 * VLOOKUP(D983,Sku_Consolidated!A2:U948,21,FALSE))</f>
      </c>
      <c r="L983" s="14" t="s">
        <v>36</v>
      </c>
      <c r="M983">
        <v>88</v>
      </c>
      <c r="N983" s="14" t="s">
        <v>1921</v>
      </c>
      <c r="O983" s="14" t="s">
        <v>1922</v>
      </c>
      <c r="P983" s="14" t="s">
        <v>36</v>
      </c>
      <c r="Q983" s="14" t="s">
        <v>1922</v>
      </c>
      <c r="R983">
        <f>IF(IFERROR(VLOOKUP(U983,Store_Showcase!B2:H134,7, FALSE), TRUE)=TRUE, IF(IFERROR(VLOOKUP(U983,Store_SRP!B2:H103,7, FALSE), TRUE)=TRUE,VLOOKUP(U983,Store_VAM!B2:H271,7, FALSE),VLOOKUP(U983,Store_SRP!B2:H103,7, FALSE)), VLOOKUP(U983,Store_Showcase!B2:H134,7, FALSE))</f>
      </c>
      <c r="S983">
        <f>IF(IFERROR(VLOOKUP(U983,Store_Showcase!B2:K134,10, FALSE), TRUE)=TRUE, IF(IFERROR(VLOOKUP(U983,Store_SRP!B2:K103,10, FALSE), TRUE)=TRUE,VLOOKUP(U983,Store_VAM!B2:K271,10, FALSE),VLOOKUP(U983,Store_SRP!B2:K103,10, FALSE)), VLOOKUP(U983,Store_Showcase!B2:K134,10, FALSE))</f>
      </c>
      <c r="T983">
        <f>IF(VLOOKUP(D983,Sku_Consolidated!A2:S948,19,FALSE)="SHOWCASE", VLOOKUP(U983,Store_Showcase!B2:L134,11, FALSE), IF(VLOOKUP(D983,Sku_Consolidated!A2:S948,19,FALSE)="VAM",VLOOKUP(U983,Store_VAM!B2:L271,11, FALSE),VLOOKUP(U983,Store_SRP!B2:L103,11, FALSE)))</f>
      </c>
      <c r="U983" s="14">
        <v>2007</v>
      </c>
      <c r="V983">
        <f>IF(VLOOKUP(D983,Sku_Consolidated!A2:S948,19,FALSE)="SHOWCASE", VLOOKUP(U983,Store_Showcase!B2:C134,2, FALSE), IF(VLOOKUP(D983,Sku_Consolidated!A2:S948,19,FALSE)="VAM",VLOOKUP(U983,Store_VAM!B2:C271,2, FALSE),VLOOKUP(U983,Store_SRP!B2:C103,2, FALSE)))</f>
      </c>
      <c r="W983">
        <f>VLOOKUP(D983,Sku_Consolidated!A2:G948, 7, FALSE)</f>
      </c>
      <c r="X983">
        <f>VLOOKUP(D983,Sku_Consolidated!A2:K948, 11, FALSE)</f>
      </c>
      <c r="Y983">
        <f>VLOOKUP(D983,Sku_Consolidated!A2:H948, 8, FALSE)</f>
      </c>
      <c r="Z983">
        <f>VLOOKUP(D983,Sku_Consolidated!A2:I948, 9, FALSE)</f>
      </c>
      <c r="AA983" t="s">
        <v>41</v>
      </c>
      <c r="AB983">
        <f>VLOOKUP(D983,Sku_Consolidated!A2:E948, {5}, FALSE)</f>
      </c>
      <c r="AC983">
        <f>IF(VLOOKUP(D983,Sku_Consolidated!A2:S948,19,FALSE)="SHOWCASE", VLOOKUP(U983,Store_Showcase!B2:N134,13, FALSE), IF(VLOOKUP(D983,Sku_Consolidated!A2:S948,19,FALSE)="VAM",VLOOKUP(U983,Store_VAM!B2:N271,13, FALSE),VLOOKUP(U983,Store_SRP!B2:N103,13, FALSE)))</f>
      </c>
      <c r="AD983">
        <f>IF(IFERROR(AC983,TRUE)=TRUE, "-","OK")</f>
      </c>
      <c r="AE983">
        <f>IF(IFERROR(VLOOKUP(U983,Store_Showcase!B2:H134,{5}, FALSE), TRUE)=TRUE, IF(IFERROR(VLOOKUP(U983,Store_SRP!B2:H103,{5}, FALSE), TRUE)=TRUE,VLOOKUP(U983,Store_VAM!B2:H271,{5}, FALSE),VLOOKUP(U983,Store_SRP!B2:H103,{5}, FALSE)), VLOOKUP(U983,Store_Showcase!B2:H134,{5}, FALSE))</f>
      </c>
      <c r="AF983">
        <f>IF(IFERROR(VLOOKUP(U983,Store_Showcase!B2:H134,{6}, FALSE), TRUE)=TRUE, IF(IFERROR(VLOOKUP(U983,Store_SRP!B2:H103,{6}, FALSE), TRUE)=TRUE,VLOOKUP(U983,Store_VAM!B2:H271,{6}, FALSE),VLOOKUP(U983,Store_SRP!B2:H103,{6}, FALSE)), VLOOKUP(U983,Store_Showcase!B2:H134,{6}, FALSE))</f>
      </c>
      <c r="AG983">
        <f>VLOOKUP(D983,Sku_Consolidated!A2:R948,18,FALSE)</f>
      </c>
      <c r="AH983">
        <f>VLOOKUP(D983,Sku_Consolidated!A2:S948,19,FALSE)</f>
      </c>
      <c r="AI983">
        <f>VLOOKUP(D983,Sku_Consolidated!A2:T948,20,FALSE)</f>
      </c>
    </row>
    <row r="984" spans="1:35" x14ac:dyDescent="0.25">
      <c r="A984">
        <v>2024</v>
      </c>
      <c r="B984" t="s">
        <v>30</v>
      </c>
      <c r="C984" t="s">
        <v>31</v>
      </c>
      <c r="D984">
        <v>21921</v>
      </c>
      <c r="E984" t="s">
        <v>1154</v>
      </c>
      <c r="F984" s="12" t="s">
        <v>79</v>
      </c>
      <c r="G984" s="12" t="s">
        <v>79</v>
      </c>
      <c r="H984" t="s">
        <v>10</v>
      </c>
      <c r="I984" s="13" t="s">
        <v>1112</v>
      </c>
      <c r="J984" s="13">
        <f>IF(H984="EA", I984, 0)</f>
      </c>
      <c r="K984" s="13">
        <f>IF(H984="KG", I984, I984 * VLOOKUP(D984,Sku_Consolidated!A2:U948,21,FALSE))</f>
      </c>
      <c r="L984" s="14" t="s">
        <v>36</v>
      </c>
      <c r="M984">
        <v>86</v>
      </c>
      <c r="N984" s="14" t="s">
        <v>1923</v>
      </c>
      <c r="O984" s="14" t="s">
        <v>1924</v>
      </c>
      <c r="P984" s="14" t="s">
        <v>36</v>
      </c>
      <c r="Q984" s="14" t="s">
        <v>1924</v>
      </c>
      <c r="R984">
        <f>IF(IFERROR(VLOOKUP(U984,Store_Showcase!B2:H134,7, FALSE), TRUE)=TRUE, IF(IFERROR(VLOOKUP(U984,Store_SRP!B2:H103,7, FALSE), TRUE)=TRUE,VLOOKUP(U984,Store_VAM!B2:H271,7, FALSE),VLOOKUP(U984,Store_SRP!B2:H103,7, FALSE)), VLOOKUP(U984,Store_Showcase!B2:H134,7, FALSE))</f>
      </c>
      <c r="S984">
        <f>IF(IFERROR(VLOOKUP(U984,Store_Showcase!B2:K134,10, FALSE), TRUE)=TRUE, IF(IFERROR(VLOOKUP(U984,Store_SRP!B2:K103,10, FALSE), TRUE)=TRUE,VLOOKUP(U984,Store_VAM!B2:K271,10, FALSE),VLOOKUP(U984,Store_SRP!B2:K103,10, FALSE)), VLOOKUP(U984,Store_Showcase!B2:K134,10, FALSE))</f>
      </c>
      <c r="T984">
        <f>IF(VLOOKUP(D984,Sku_Consolidated!A2:S948,19,FALSE)="SHOWCASE", VLOOKUP(U984,Store_Showcase!B2:L134,11, FALSE), IF(VLOOKUP(D984,Sku_Consolidated!A2:S948,19,FALSE)="VAM",VLOOKUP(U984,Store_VAM!B2:L271,11, FALSE),VLOOKUP(U984,Store_SRP!B2:L103,11, FALSE)))</f>
      </c>
      <c r="U984" s="14">
        <v>2007</v>
      </c>
      <c r="V984">
        <f>IF(VLOOKUP(D984,Sku_Consolidated!A2:S948,19,FALSE)="SHOWCASE", VLOOKUP(U984,Store_Showcase!B2:C134,2, FALSE), IF(VLOOKUP(D984,Sku_Consolidated!A2:S948,19,FALSE)="VAM",VLOOKUP(U984,Store_VAM!B2:C271,2, FALSE),VLOOKUP(U984,Store_SRP!B2:C103,2, FALSE)))</f>
      </c>
      <c r="W984">
        <f>VLOOKUP(D984,Sku_Consolidated!A2:G948, 7, FALSE)</f>
      </c>
      <c r="X984">
        <f>VLOOKUP(D984,Sku_Consolidated!A2:K948, 11, FALSE)</f>
      </c>
      <c r="Y984">
        <f>VLOOKUP(D984,Sku_Consolidated!A2:H948, 8, FALSE)</f>
      </c>
      <c r="Z984">
        <f>VLOOKUP(D984,Sku_Consolidated!A2:I948, 9, FALSE)</f>
      </c>
      <c r="AA984" t="s">
        <v>41</v>
      </c>
      <c r="AB984">
        <f>VLOOKUP(D984,Sku_Consolidated!A2:E948, {5}, FALSE)</f>
      </c>
      <c r="AC984">
        <f>IF(VLOOKUP(D984,Sku_Consolidated!A2:S948,19,FALSE)="SHOWCASE", VLOOKUP(U984,Store_Showcase!B2:N134,13, FALSE), IF(VLOOKUP(D984,Sku_Consolidated!A2:S948,19,FALSE)="VAM",VLOOKUP(U984,Store_VAM!B2:N271,13, FALSE),VLOOKUP(U984,Store_SRP!B2:N103,13, FALSE)))</f>
      </c>
      <c r="AD984">
        <f>IF(IFERROR(AC984,TRUE)=TRUE, "-","OK")</f>
      </c>
      <c r="AE984">
        <f>IF(IFERROR(VLOOKUP(U984,Store_Showcase!B2:H134,{5}, FALSE), TRUE)=TRUE, IF(IFERROR(VLOOKUP(U984,Store_SRP!B2:H103,{5}, FALSE), TRUE)=TRUE,VLOOKUP(U984,Store_VAM!B2:H271,{5}, FALSE),VLOOKUP(U984,Store_SRP!B2:H103,{5}, FALSE)), VLOOKUP(U984,Store_Showcase!B2:H134,{5}, FALSE))</f>
      </c>
      <c r="AF984">
        <f>IF(IFERROR(VLOOKUP(U984,Store_Showcase!B2:H134,{6}, FALSE), TRUE)=TRUE, IF(IFERROR(VLOOKUP(U984,Store_SRP!B2:H103,{6}, FALSE), TRUE)=TRUE,VLOOKUP(U984,Store_VAM!B2:H271,{6}, FALSE),VLOOKUP(U984,Store_SRP!B2:H103,{6}, FALSE)), VLOOKUP(U984,Store_Showcase!B2:H134,{6}, FALSE))</f>
      </c>
      <c r="AG984">
        <f>VLOOKUP(D984,Sku_Consolidated!A2:R948,18,FALSE)</f>
      </c>
      <c r="AH984">
        <f>VLOOKUP(D984,Sku_Consolidated!A2:S948,19,FALSE)</f>
      </c>
      <c r="AI984">
        <f>VLOOKUP(D984,Sku_Consolidated!A2:T948,20,FALSE)</f>
      </c>
    </row>
    <row r="985" spans="1:35" x14ac:dyDescent="0.25">
      <c r="A985">
        <v>2024</v>
      </c>
      <c r="B985" t="s">
        <v>30</v>
      </c>
      <c r="C985" t="s">
        <v>31</v>
      </c>
      <c r="D985">
        <v>21825</v>
      </c>
      <c r="E985" t="s">
        <v>206</v>
      </c>
      <c r="F985" s="12" t="s">
        <v>134</v>
      </c>
      <c r="G985" s="12" t="s">
        <v>134</v>
      </c>
      <c r="H985" t="s">
        <v>10</v>
      </c>
      <c r="I985" s="13" t="s">
        <v>1364</v>
      </c>
      <c r="J985" s="13">
        <f>IF(H985="EA", I985, 0)</f>
      </c>
      <c r="K985" s="13">
        <f>IF(H985="KG", I985, I985 * VLOOKUP(D985,Sku_Consolidated!A2:U948,21,FALSE))</f>
      </c>
      <c r="L985" s="14" t="s">
        <v>36</v>
      </c>
      <c r="M985">
        <v>88</v>
      </c>
      <c r="N985" s="14" t="s">
        <v>1925</v>
      </c>
      <c r="O985" s="14" t="s">
        <v>1926</v>
      </c>
      <c r="P985" s="14" t="s">
        <v>36</v>
      </c>
      <c r="Q985" s="14" t="s">
        <v>1926</v>
      </c>
      <c r="R985">
        <f>IF(IFERROR(VLOOKUP(U985,Store_Showcase!B2:H134,7, FALSE), TRUE)=TRUE, IF(IFERROR(VLOOKUP(U985,Store_SRP!B2:H103,7, FALSE), TRUE)=TRUE,VLOOKUP(U985,Store_VAM!B2:H271,7, FALSE),VLOOKUP(U985,Store_SRP!B2:H103,7, FALSE)), VLOOKUP(U985,Store_Showcase!B2:H134,7, FALSE))</f>
      </c>
      <c r="S985">
        <f>IF(IFERROR(VLOOKUP(U985,Store_Showcase!B2:K134,10, FALSE), TRUE)=TRUE, IF(IFERROR(VLOOKUP(U985,Store_SRP!B2:K103,10, FALSE), TRUE)=TRUE,VLOOKUP(U985,Store_VAM!B2:K271,10, FALSE),VLOOKUP(U985,Store_SRP!B2:K103,10, FALSE)), VLOOKUP(U985,Store_Showcase!B2:K134,10, FALSE))</f>
      </c>
      <c r="T985">
        <f>IF(VLOOKUP(D985,Sku_Consolidated!A2:S948,19,FALSE)="SHOWCASE", VLOOKUP(U985,Store_Showcase!B2:L134,11, FALSE), IF(VLOOKUP(D985,Sku_Consolidated!A2:S948,19,FALSE)="VAM",VLOOKUP(U985,Store_VAM!B2:L271,11, FALSE),VLOOKUP(U985,Store_SRP!B2:L103,11, FALSE)))</f>
      </c>
      <c r="U985" s="14">
        <v>2007</v>
      </c>
      <c r="V985">
        <f>IF(VLOOKUP(D985,Sku_Consolidated!A2:S948,19,FALSE)="SHOWCASE", VLOOKUP(U985,Store_Showcase!B2:C134,2, FALSE), IF(VLOOKUP(D985,Sku_Consolidated!A2:S948,19,FALSE)="VAM",VLOOKUP(U985,Store_VAM!B2:C271,2, FALSE),VLOOKUP(U985,Store_SRP!B2:C103,2, FALSE)))</f>
      </c>
      <c r="W985">
        <f>VLOOKUP(D985,Sku_Consolidated!A2:G948, 7, FALSE)</f>
      </c>
      <c r="X985">
        <f>VLOOKUP(D985,Sku_Consolidated!A2:K948, 11, FALSE)</f>
      </c>
      <c r="Y985">
        <f>VLOOKUP(D985,Sku_Consolidated!A2:H948, 8, FALSE)</f>
      </c>
      <c r="Z985">
        <f>VLOOKUP(D985,Sku_Consolidated!A2:I948, 9, FALSE)</f>
      </c>
      <c r="AA985" t="s">
        <v>41</v>
      </c>
      <c r="AB985">
        <f>VLOOKUP(D985,Sku_Consolidated!A2:E948, {5}, FALSE)</f>
      </c>
      <c r="AC985">
        <f>IF(VLOOKUP(D985,Sku_Consolidated!A2:S948,19,FALSE)="SHOWCASE", VLOOKUP(U985,Store_Showcase!B2:N134,13, FALSE), IF(VLOOKUP(D985,Sku_Consolidated!A2:S948,19,FALSE)="VAM",VLOOKUP(U985,Store_VAM!B2:N271,13, FALSE),VLOOKUP(U985,Store_SRP!B2:N103,13, FALSE)))</f>
      </c>
      <c r="AD985">
        <f>IF(IFERROR(AC985,TRUE)=TRUE, "-","OK")</f>
      </c>
      <c r="AE985">
        <f>IF(IFERROR(VLOOKUP(U985,Store_Showcase!B2:H134,{5}, FALSE), TRUE)=TRUE, IF(IFERROR(VLOOKUP(U985,Store_SRP!B2:H103,{5}, FALSE), TRUE)=TRUE,VLOOKUP(U985,Store_VAM!B2:H271,{5}, FALSE),VLOOKUP(U985,Store_SRP!B2:H103,{5}, FALSE)), VLOOKUP(U985,Store_Showcase!B2:H134,{5}, FALSE))</f>
      </c>
      <c r="AF985">
        <f>IF(IFERROR(VLOOKUP(U985,Store_Showcase!B2:H134,{6}, FALSE), TRUE)=TRUE, IF(IFERROR(VLOOKUP(U985,Store_SRP!B2:H103,{6}, FALSE), TRUE)=TRUE,VLOOKUP(U985,Store_VAM!B2:H271,{6}, FALSE),VLOOKUP(U985,Store_SRP!B2:H103,{6}, FALSE)), VLOOKUP(U985,Store_Showcase!B2:H134,{6}, FALSE))</f>
      </c>
      <c r="AG985">
        <f>VLOOKUP(D985,Sku_Consolidated!A2:R948,18,FALSE)</f>
      </c>
      <c r="AH985">
        <f>VLOOKUP(D985,Sku_Consolidated!A2:S948,19,FALSE)</f>
      </c>
      <c r="AI985">
        <f>VLOOKUP(D985,Sku_Consolidated!A2:T948,20,FALSE)</f>
      </c>
    </row>
    <row r="986" spans="1:35" x14ac:dyDescent="0.25">
      <c r="A986">
        <v>2024</v>
      </c>
      <c r="B986" t="s">
        <v>30</v>
      </c>
      <c r="C986" t="s">
        <v>31</v>
      </c>
      <c r="D986">
        <v>21832</v>
      </c>
      <c r="E986" t="s">
        <v>264</v>
      </c>
      <c r="F986" s="12" t="s">
        <v>134</v>
      </c>
      <c r="G986" s="12" t="s">
        <v>134</v>
      </c>
      <c r="H986" t="s">
        <v>10</v>
      </c>
      <c r="I986" s="13" t="s">
        <v>642</v>
      </c>
      <c r="J986" s="13">
        <f>IF(H986="EA", I986, 0)</f>
      </c>
      <c r="K986" s="13">
        <f>IF(H986="KG", I986, I986 * VLOOKUP(D986,Sku_Consolidated!A2:U948,21,FALSE))</f>
      </c>
      <c r="L986" s="14" t="s">
        <v>36</v>
      </c>
      <c r="M986">
        <v>88</v>
      </c>
      <c r="N986" s="14" t="s">
        <v>1927</v>
      </c>
      <c r="O986" s="14" t="s">
        <v>1928</v>
      </c>
      <c r="P986" s="14" t="s">
        <v>36</v>
      </c>
      <c r="Q986" s="14" t="s">
        <v>1928</v>
      </c>
      <c r="R986">
        <f>IF(IFERROR(VLOOKUP(U986,Store_Showcase!B2:H134,7, FALSE), TRUE)=TRUE, IF(IFERROR(VLOOKUP(U986,Store_SRP!B2:H103,7, FALSE), TRUE)=TRUE,VLOOKUP(U986,Store_VAM!B2:H271,7, FALSE),VLOOKUP(U986,Store_SRP!B2:H103,7, FALSE)), VLOOKUP(U986,Store_Showcase!B2:H134,7, FALSE))</f>
      </c>
      <c r="S986">
        <f>IF(IFERROR(VLOOKUP(U986,Store_Showcase!B2:K134,10, FALSE), TRUE)=TRUE, IF(IFERROR(VLOOKUP(U986,Store_SRP!B2:K103,10, FALSE), TRUE)=TRUE,VLOOKUP(U986,Store_VAM!B2:K271,10, FALSE),VLOOKUP(U986,Store_SRP!B2:K103,10, FALSE)), VLOOKUP(U986,Store_Showcase!B2:K134,10, FALSE))</f>
      </c>
      <c r="T986">
        <f>IF(VLOOKUP(D986,Sku_Consolidated!A2:S948,19,FALSE)="SHOWCASE", VLOOKUP(U986,Store_Showcase!B2:L134,11, FALSE), IF(VLOOKUP(D986,Sku_Consolidated!A2:S948,19,FALSE)="VAM",VLOOKUP(U986,Store_VAM!B2:L271,11, FALSE),VLOOKUP(U986,Store_SRP!B2:L103,11, FALSE)))</f>
      </c>
      <c r="U986" s="14">
        <v>2007</v>
      </c>
      <c r="V986">
        <f>IF(VLOOKUP(D986,Sku_Consolidated!A2:S948,19,FALSE)="SHOWCASE", VLOOKUP(U986,Store_Showcase!B2:C134,2, FALSE), IF(VLOOKUP(D986,Sku_Consolidated!A2:S948,19,FALSE)="VAM",VLOOKUP(U986,Store_VAM!B2:C271,2, FALSE),VLOOKUP(U986,Store_SRP!B2:C103,2, FALSE)))</f>
      </c>
      <c r="W986">
        <f>VLOOKUP(D986,Sku_Consolidated!A2:G948, 7, FALSE)</f>
      </c>
      <c r="X986">
        <f>VLOOKUP(D986,Sku_Consolidated!A2:K948, 11, FALSE)</f>
      </c>
      <c r="Y986">
        <f>VLOOKUP(D986,Sku_Consolidated!A2:H948, 8, FALSE)</f>
      </c>
      <c r="Z986">
        <f>VLOOKUP(D986,Sku_Consolidated!A2:I948, 9, FALSE)</f>
      </c>
      <c r="AA986" t="s">
        <v>41</v>
      </c>
      <c r="AB986">
        <f>VLOOKUP(D986,Sku_Consolidated!A2:E948, {5}, FALSE)</f>
      </c>
      <c r="AC986">
        <f>IF(VLOOKUP(D986,Sku_Consolidated!A2:S948,19,FALSE)="SHOWCASE", VLOOKUP(U986,Store_Showcase!B2:N134,13, FALSE), IF(VLOOKUP(D986,Sku_Consolidated!A2:S948,19,FALSE)="VAM",VLOOKUP(U986,Store_VAM!B2:N271,13, FALSE),VLOOKUP(U986,Store_SRP!B2:N103,13, FALSE)))</f>
      </c>
      <c r="AD986">
        <f>IF(IFERROR(AC986,TRUE)=TRUE, "-","OK")</f>
      </c>
      <c r="AE986">
        <f>IF(IFERROR(VLOOKUP(U986,Store_Showcase!B2:H134,{5}, FALSE), TRUE)=TRUE, IF(IFERROR(VLOOKUP(U986,Store_SRP!B2:H103,{5}, FALSE), TRUE)=TRUE,VLOOKUP(U986,Store_VAM!B2:H271,{5}, FALSE),VLOOKUP(U986,Store_SRP!B2:H103,{5}, FALSE)), VLOOKUP(U986,Store_Showcase!B2:H134,{5}, FALSE))</f>
      </c>
      <c r="AF986">
        <f>IF(IFERROR(VLOOKUP(U986,Store_Showcase!B2:H134,{6}, FALSE), TRUE)=TRUE, IF(IFERROR(VLOOKUP(U986,Store_SRP!B2:H103,{6}, FALSE), TRUE)=TRUE,VLOOKUP(U986,Store_VAM!B2:H271,{6}, FALSE),VLOOKUP(U986,Store_SRP!B2:H103,{6}, FALSE)), VLOOKUP(U986,Store_Showcase!B2:H134,{6}, FALSE))</f>
      </c>
      <c r="AG986">
        <f>VLOOKUP(D986,Sku_Consolidated!A2:R948,18,FALSE)</f>
      </c>
      <c r="AH986">
        <f>VLOOKUP(D986,Sku_Consolidated!A2:S948,19,FALSE)</f>
      </c>
      <c r="AI986">
        <f>VLOOKUP(D986,Sku_Consolidated!A2:T948,20,FALSE)</f>
      </c>
    </row>
    <row r="987" spans="1:35" x14ac:dyDescent="0.25">
      <c r="A987">
        <v>2024</v>
      </c>
      <c r="B987" t="s">
        <v>30</v>
      </c>
      <c r="C987" t="s">
        <v>31</v>
      </c>
      <c r="D987">
        <v>21841</v>
      </c>
      <c r="E987" t="s">
        <v>224</v>
      </c>
      <c r="F987" s="12" t="s">
        <v>134</v>
      </c>
      <c r="G987" s="12" t="s">
        <v>134</v>
      </c>
      <c r="H987" t="s">
        <v>10</v>
      </c>
      <c r="I987" s="13" t="s">
        <v>1869</v>
      </c>
      <c r="J987" s="13">
        <f>IF(H987="EA", I987, 0)</f>
      </c>
      <c r="K987" s="13">
        <f>IF(H987="KG", I987, I987 * VLOOKUP(D987,Sku_Consolidated!A2:U948,21,FALSE))</f>
      </c>
      <c r="L987" s="14" t="s">
        <v>36</v>
      </c>
      <c r="M987">
        <v>88</v>
      </c>
      <c r="N987" s="14" t="s">
        <v>1929</v>
      </c>
      <c r="O987" s="14" t="s">
        <v>1930</v>
      </c>
      <c r="P987" s="14" t="s">
        <v>36</v>
      </c>
      <c r="Q987" s="14" t="s">
        <v>1930</v>
      </c>
      <c r="R987">
        <f>IF(IFERROR(VLOOKUP(U987,Store_Showcase!B2:H134,7, FALSE), TRUE)=TRUE, IF(IFERROR(VLOOKUP(U987,Store_SRP!B2:H103,7, FALSE), TRUE)=TRUE,VLOOKUP(U987,Store_VAM!B2:H271,7, FALSE),VLOOKUP(U987,Store_SRP!B2:H103,7, FALSE)), VLOOKUP(U987,Store_Showcase!B2:H134,7, FALSE))</f>
      </c>
      <c r="S987">
        <f>IF(IFERROR(VLOOKUP(U987,Store_Showcase!B2:K134,10, FALSE), TRUE)=TRUE, IF(IFERROR(VLOOKUP(U987,Store_SRP!B2:K103,10, FALSE), TRUE)=TRUE,VLOOKUP(U987,Store_VAM!B2:K271,10, FALSE),VLOOKUP(U987,Store_SRP!B2:K103,10, FALSE)), VLOOKUP(U987,Store_Showcase!B2:K134,10, FALSE))</f>
      </c>
      <c r="T987">
        <f>IF(VLOOKUP(D987,Sku_Consolidated!A2:S948,19,FALSE)="SHOWCASE", VLOOKUP(U987,Store_Showcase!B2:L134,11, FALSE), IF(VLOOKUP(D987,Sku_Consolidated!A2:S948,19,FALSE)="VAM",VLOOKUP(U987,Store_VAM!B2:L271,11, FALSE),VLOOKUP(U987,Store_SRP!B2:L103,11, FALSE)))</f>
      </c>
      <c r="U987" s="14">
        <v>2007</v>
      </c>
      <c r="V987">
        <f>IF(VLOOKUP(D987,Sku_Consolidated!A2:S948,19,FALSE)="SHOWCASE", VLOOKUP(U987,Store_Showcase!B2:C134,2, FALSE), IF(VLOOKUP(D987,Sku_Consolidated!A2:S948,19,FALSE)="VAM",VLOOKUP(U987,Store_VAM!B2:C271,2, FALSE),VLOOKUP(U987,Store_SRP!B2:C103,2, FALSE)))</f>
      </c>
      <c r="W987">
        <f>VLOOKUP(D987,Sku_Consolidated!A2:G948, 7, FALSE)</f>
      </c>
      <c r="X987">
        <f>VLOOKUP(D987,Sku_Consolidated!A2:K948, 11, FALSE)</f>
      </c>
      <c r="Y987">
        <f>VLOOKUP(D987,Sku_Consolidated!A2:H948, 8, FALSE)</f>
      </c>
      <c r="Z987">
        <f>VLOOKUP(D987,Sku_Consolidated!A2:I948, 9, FALSE)</f>
      </c>
      <c r="AA987" t="s">
        <v>41</v>
      </c>
      <c r="AB987">
        <f>VLOOKUP(D987,Sku_Consolidated!A2:E948, {5}, FALSE)</f>
      </c>
      <c r="AC987">
        <f>IF(VLOOKUP(D987,Sku_Consolidated!A2:S948,19,FALSE)="SHOWCASE", VLOOKUP(U987,Store_Showcase!B2:N134,13, FALSE), IF(VLOOKUP(D987,Sku_Consolidated!A2:S948,19,FALSE)="VAM",VLOOKUP(U987,Store_VAM!B2:N271,13, FALSE),VLOOKUP(U987,Store_SRP!B2:N103,13, FALSE)))</f>
      </c>
      <c r="AD987">
        <f>IF(IFERROR(AC987,TRUE)=TRUE, "-","OK")</f>
      </c>
      <c r="AE987">
        <f>IF(IFERROR(VLOOKUP(U987,Store_Showcase!B2:H134,{5}, FALSE), TRUE)=TRUE, IF(IFERROR(VLOOKUP(U987,Store_SRP!B2:H103,{5}, FALSE), TRUE)=TRUE,VLOOKUP(U987,Store_VAM!B2:H271,{5}, FALSE),VLOOKUP(U987,Store_SRP!B2:H103,{5}, FALSE)), VLOOKUP(U987,Store_Showcase!B2:H134,{5}, FALSE))</f>
      </c>
      <c r="AF987">
        <f>IF(IFERROR(VLOOKUP(U987,Store_Showcase!B2:H134,{6}, FALSE), TRUE)=TRUE, IF(IFERROR(VLOOKUP(U987,Store_SRP!B2:H103,{6}, FALSE), TRUE)=TRUE,VLOOKUP(U987,Store_VAM!B2:H271,{6}, FALSE),VLOOKUP(U987,Store_SRP!B2:H103,{6}, FALSE)), VLOOKUP(U987,Store_Showcase!B2:H134,{6}, FALSE))</f>
      </c>
      <c r="AG987">
        <f>VLOOKUP(D987,Sku_Consolidated!A2:R948,18,FALSE)</f>
      </c>
      <c r="AH987">
        <f>VLOOKUP(D987,Sku_Consolidated!A2:S948,19,FALSE)</f>
      </c>
      <c r="AI987">
        <f>VLOOKUP(D987,Sku_Consolidated!A2:T948,20,FALSE)</f>
      </c>
    </row>
    <row r="988" spans="1:35" x14ac:dyDescent="0.25">
      <c r="A988">
        <v>2024</v>
      </c>
      <c r="B988" t="s">
        <v>30</v>
      </c>
      <c r="C988" t="s">
        <v>31</v>
      </c>
      <c r="D988">
        <v>21843</v>
      </c>
      <c r="E988" t="s">
        <v>1430</v>
      </c>
      <c r="F988" s="12" t="s">
        <v>134</v>
      </c>
      <c r="G988" s="12" t="s">
        <v>134</v>
      </c>
      <c r="H988" t="s">
        <v>10</v>
      </c>
      <c r="I988" s="13" t="s">
        <v>362</v>
      </c>
      <c r="J988" s="13">
        <f>IF(H988="EA", I988, 0)</f>
      </c>
      <c r="K988" s="13">
        <f>IF(H988="KG", I988, I988 * VLOOKUP(D988,Sku_Consolidated!A2:U948,21,FALSE))</f>
      </c>
      <c r="L988" s="14" t="s">
        <v>36</v>
      </c>
      <c r="M988">
        <v>88</v>
      </c>
      <c r="N988" s="14" t="s">
        <v>1931</v>
      </c>
      <c r="O988" s="14" t="s">
        <v>1932</v>
      </c>
      <c r="P988" s="14" t="s">
        <v>36</v>
      </c>
      <c r="Q988" s="14" t="s">
        <v>1932</v>
      </c>
      <c r="R988">
        <f>IF(IFERROR(VLOOKUP(U988,Store_Showcase!B2:H134,7, FALSE), TRUE)=TRUE, IF(IFERROR(VLOOKUP(U988,Store_SRP!B2:H103,7, FALSE), TRUE)=TRUE,VLOOKUP(U988,Store_VAM!B2:H271,7, FALSE),VLOOKUP(U988,Store_SRP!B2:H103,7, FALSE)), VLOOKUP(U988,Store_Showcase!B2:H134,7, FALSE))</f>
      </c>
      <c r="S988">
        <f>IF(IFERROR(VLOOKUP(U988,Store_Showcase!B2:K134,10, FALSE), TRUE)=TRUE, IF(IFERROR(VLOOKUP(U988,Store_SRP!B2:K103,10, FALSE), TRUE)=TRUE,VLOOKUP(U988,Store_VAM!B2:K271,10, FALSE),VLOOKUP(U988,Store_SRP!B2:K103,10, FALSE)), VLOOKUP(U988,Store_Showcase!B2:K134,10, FALSE))</f>
      </c>
      <c r="T988">
        <f>IF(VLOOKUP(D988,Sku_Consolidated!A2:S948,19,FALSE)="SHOWCASE", VLOOKUP(U988,Store_Showcase!B2:L134,11, FALSE), IF(VLOOKUP(D988,Sku_Consolidated!A2:S948,19,FALSE)="VAM",VLOOKUP(U988,Store_VAM!B2:L271,11, FALSE),VLOOKUP(U988,Store_SRP!B2:L103,11, FALSE)))</f>
      </c>
      <c r="U988" s="14">
        <v>2007</v>
      </c>
      <c r="V988">
        <f>IF(VLOOKUP(D988,Sku_Consolidated!A2:S948,19,FALSE)="SHOWCASE", VLOOKUP(U988,Store_Showcase!B2:C134,2, FALSE), IF(VLOOKUP(D988,Sku_Consolidated!A2:S948,19,FALSE)="VAM",VLOOKUP(U988,Store_VAM!B2:C271,2, FALSE),VLOOKUP(U988,Store_SRP!B2:C103,2, FALSE)))</f>
      </c>
      <c r="W988">
        <f>VLOOKUP(D988,Sku_Consolidated!A2:G948, 7, FALSE)</f>
      </c>
      <c r="X988">
        <f>VLOOKUP(D988,Sku_Consolidated!A2:K948, 11, FALSE)</f>
      </c>
      <c r="Y988">
        <f>VLOOKUP(D988,Sku_Consolidated!A2:H948, 8, FALSE)</f>
      </c>
      <c r="Z988">
        <f>VLOOKUP(D988,Sku_Consolidated!A2:I948, 9, FALSE)</f>
      </c>
      <c r="AA988" t="s">
        <v>41</v>
      </c>
      <c r="AB988">
        <f>VLOOKUP(D988,Sku_Consolidated!A2:E948, {5}, FALSE)</f>
      </c>
      <c r="AC988">
        <f>IF(VLOOKUP(D988,Sku_Consolidated!A2:S948,19,FALSE)="SHOWCASE", VLOOKUP(U988,Store_Showcase!B2:N134,13, FALSE), IF(VLOOKUP(D988,Sku_Consolidated!A2:S948,19,FALSE)="VAM",VLOOKUP(U988,Store_VAM!B2:N271,13, FALSE),VLOOKUP(U988,Store_SRP!B2:N103,13, FALSE)))</f>
      </c>
      <c r="AD988">
        <f>IF(IFERROR(AC988,TRUE)=TRUE, "-","OK")</f>
      </c>
      <c r="AE988">
        <f>IF(IFERROR(VLOOKUP(U988,Store_Showcase!B2:H134,{5}, FALSE), TRUE)=TRUE, IF(IFERROR(VLOOKUP(U988,Store_SRP!B2:H103,{5}, FALSE), TRUE)=TRUE,VLOOKUP(U988,Store_VAM!B2:H271,{5}, FALSE),VLOOKUP(U988,Store_SRP!B2:H103,{5}, FALSE)), VLOOKUP(U988,Store_Showcase!B2:H134,{5}, FALSE))</f>
      </c>
      <c r="AF988">
        <f>IF(IFERROR(VLOOKUP(U988,Store_Showcase!B2:H134,{6}, FALSE), TRUE)=TRUE, IF(IFERROR(VLOOKUP(U988,Store_SRP!B2:H103,{6}, FALSE), TRUE)=TRUE,VLOOKUP(U988,Store_VAM!B2:H271,{6}, FALSE),VLOOKUP(U988,Store_SRP!B2:H103,{6}, FALSE)), VLOOKUP(U988,Store_Showcase!B2:H134,{6}, FALSE))</f>
      </c>
      <c r="AG988">
        <f>VLOOKUP(D988,Sku_Consolidated!A2:R948,18,FALSE)</f>
      </c>
      <c r="AH988">
        <f>VLOOKUP(D988,Sku_Consolidated!A2:S948,19,FALSE)</f>
      </c>
      <c r="AI988">
        <f>VLOOKUP(D988,Sku_Consolidated!A2:T948,20,FALSE)</f>
      </c>
    </row>
    <row r="989" spans="1:35" x14ac:dyDescent="0.25">
      <c r="A989">
        <v>2024</v>
      </c>
      <c r="B989" t="s">
        <v>30</v>
      </c>
      <c r="C989" t="s">
        <v>31</v>
      </c>
      <c r="D989">
        <v>21851</v>
      </c>
      <c r="E989" t="s">
        <v>232</v>
      </c>
      <c r="F989" s="12" t="s">
        <v>134</v>
      </c>
      <c r="G989" s="12" t="s">
        <v>134</v>
      </c>
      <c r="H989" t="s">
        <v>10</v>
      </c>
      <c r="I989" s="13" t="s">
        <v>847</v>
      </c>
      <c r="J989" s="13">
        <f>IF(H989="EA", I989, 0)</f>
      </c>
      <c r="K989" s="13">
        <f>IF(H989="KG", I989, I989 * VLOOKUP(D989,Sku_Consolidated!A2:U948,21,FALSE))</f>
      </c>
      <c r="L989" s="14" t="s">
        <v>36</v>
      </c>
      <c r="M989">
        <v>88</v>
      </c>
      <c r="N989" s="14" t="s">
        <v>1933</v>
      </c>
      <c r="O989" s="14" t="s">
        <v>1934</v>
      </c>
      <c r="P989" s="14" t="s">
        <v>36</v>
      </c>
      <c r="Q989" s="14" t="s">
        <v>1934</v>
      </c>
      <c r="R989">
        <f>IF(IFERROR(VLOOKUP(U989,Store_Showcase!B2:H134,7, FALSE), TRUE)=TRUE, IF(IFERROR(VLOOKUP(U989,Store_SRP!B2:H103,7, FALSE), TRUE)=TRUE,VLOOKUP(U989,Store_VAM!B2:H271,7, FALSE),VLOOKUP(U989,Store_SRP!B2:H103,7, FALSE)), VLOOKUP(U989,Store_Showcase!B2:H134,7, FALSE))</f>
      </c>
      <c r="S989">
        <f>IF(IFERROR(VLOOKUP(U989,Store_Showcase!B2:K134,10, FALSE), TRUE)=TRUE, IF(IFERROR(VLOOKUP(U989,Store_SRP!B2:K103,10, FALSE), TRUE)=TRUE,VLOOKUP(U989,Store_VAM!B2:K271,10, FALSE),VLOOKUP(U989,Store_SRP!B2:K103,10, FALSE)), VLOOKUP(U989,Store_Showcase!B2:K134,10, FALSE))</f>
      </c>
      <c r="T989">
        <f>IF(VLOOKUP(D989,Sku_Consolidated!A2:S948,19,FALSE)="SHOWCASE", VLOOKUP(U989,Store_Showcase!B2:L134,11, FALSE), IF(VLOOKUP(D989,Sku_Consolidated!A2:S948,19,FALSE)="VAM",VLOOKUP(U989,Store_VAM!B2:L271,11, FALSE),VLOOKUP(U989,Store_SRP!B2:L103,11, FALSE)))</f>
      </c>
      <c r="U989" s="14">
        <v>2007</v>
      </c>
      <c r="V989">
        <f>IF(VLOOKUP(D989,Sku_Consolidated!A2:S948,19,FALSE)="SHOWCASE", VLOOKUP(U989,Store_Showcase!B2:C134,2, FALSE), IF(VLOOKUP(D989,Sku_Consolidated!A2:S948,19,FALSE)="VAM",VLOOKUP(U989,Store_VAM!B2:C271,2, FALSE),VLOOKUP(U989,Store_SRP!B2:C103,2, FALSE)))</f>
      </c>
      <c r="W989">
        <f>VLOOKUP(D989,Sku_Consolidated!A2:G948, 7, FALSE)</f>
      </c>
      <c r="X989">
        <f>VLOOKUP(D989,Sku_Consolidated!A2:K948, 11, FALSE)</f>
      </c>
      <c r="Y989">
        <f>VLOOKUP(D989,Sku_Consolidated!A2:H948, 8, FALSE)</f>
      </c>
      <c r="Z989">
        <f>VLOOKUP(D989,Sku_Consolidated!A2:I948, 9, FALSE)</f>
      </c>
      <c r="AA989" t="s">
        <v>41</v>
      </c>
      <c r="AB989">
        <f>VLOOKUP(D989,Sku_Consolidated!A2:E948, {5}, FALSE)</f>
      </c>
      <c r="AC989">
        <f>IF(VLOOKUP(D989,Sku_Consolidated!A2:S948,19,FALSE)="SHOWCASE", VLOOKUP(U989,Store_Showcase!B2:N134,13, FALSE), IF(VLOOKUP(D989,Sku_Consolidated!A2:S948,19,FALSE)="VAM",VLOOKUP(U989,Store_VAM!B2:N271,13, FALSE),VLOOKUP(U989,Store_SRP!B2:N103,13, FALSE)))</f>
      </c>
      <c r="AD989">
        <f>IF(IFERROR(AC989,TRUE)=TRUE, "-","OK")</f>
      </c>
      <c r="AE989">
        <f>IF(IFERROR(VLOOKUP(U989,Store_Showcase!B2:H134,{5}, FALSE), TRUE)=TRUE, IF(IFERROR(VLOOKUP(U989,Store_SRP!B2:H103,{5}, FALSE), TRUE)=TRUE,VLOOKUP(U989,Store_VAM!B2:H271,{5}, FALSE),VLOOKUP(U989,Store_SRP!B2:H103,{5}, FALSE)), VLOOKUP(U989,Store_Showcase!B2:H134,{5}, FALSE))</f>
      </c>
      <c r="AF989">
        <f>IF(IFERROR(VLOOKUP(U989,Store_Showcase!B2:H134,{6}, FALSE), TRUE)=TRUE, IF(IFERROR(VLOOKUP(U989,Store_SRP!B2:H103,{6}, FALSE), TRUE)=TRUE,VLOOKUP(U989,Store_VAM!B2:H271,{6}, FALSE),VLOOKUP(U989,Store_SRP!B2:H103,{6}, FALSE)), VLOOKUP(U989,Store_Showcase!B2:H134,{6}, FALSE))</f>
      </c>
      <c r="AG989">
        <f>VLOOKUP(D989,Sku_Consolidated!A2:R948,18,FALSE)</f>
      </c>
      <c r="AH989">
        <f>VLOOKUP(D989,Sku_Consolidated!A2:S948,19,FALSE)</f>
      </c>
      <c r="AI989">
        <f>VLOOKUP(D989,Sku_Consolidated!A2:T948,20,FALSE)</f>
      </c>
    </row>
    <row r="990" spans="1:35" x14ac:dyDescent="0.25">
      <c r="A990">
        <v>2024</v>
      </c>
      <c r="B990" t="s">
        <v>30</v>
      </c>
      <c r="C990" t="s">
        <v>31</v>
      </c>
      <c r="D990">
        <v>21871</v>
      </c>
      <c r="E990" t="s">
        <v>798</v>
      </c>
      <c r="F990" s="12" t="s">
        <v>134</v>
      </c>
      <c r="G990" s="12" t="s">
        <v>134</v>
      </c>
      <c r="H990" t="s">
        <v>10</v>
      </c>
      <c r="I990" s="13" t="s">
        <v>720</v>
      </c>
      <c r="J990" s="13">
        <f>IF(H990="EA", I990, 0)</f>
      </c>
      <c r="K990" s="13">
        <f>IF(H990="KG", I990, I990 * VLOOKUP(D990,Sku_Consolidated!A2:U948,21,FALSE))</f>
      </c>
      <c r="L990" s="14" t="s">
        <v>36</v>
      </c>
      <c r="M990">
        <v>88</v>
      </c>
      <c r="N990" s="14" t="s">
        <v>1935</v>
      </c>
      <c r="O990" s="14" t="s">
        <v>1936</v>
      </c>
      <c r="P990" s="14" t="s">
        <v>36</v>
      </c>
      <c r="Q990" s="14" t="s">
        <v>1936</v>
      </c>
      <c r="R990">
        <f>IF(IFERROR(VLOOKUP(U990,Store_Showcase!B2:H134,7, FALSE), TRUE)=TRUE, IF(IFERROR(VLOOKUP(U990,Store_SRP!B2:H103,7, FALSE), TRUE)=TRUE,VLOOKUP(U990,Store_VAM!B2:H271,7, FALSE),VLOOKUP(U990,Store_SRP!B2:H103,7, FALSE)), VLOOKUP(U990,Store_Showcase!B2:H134,7, FALSE))</f>
      </c>
      <c r="S990">
        <f>IF(IFERROR(VLOOKUP(U990,Store_Showcase!B2:K134,10, FALSE), TRUE)=TRUE, IF(IFERROR(VLOOKUP(U990,Store_SRP!B2:K103,10, FALSE), TRUE)=TRUE,VLOOKUP(U990,Store_VAM!B2:K271,10, FALSE),VLOOKUP(U990,Store_SRP!B2:K103,10, FALSE)), VLOOKUP(U990,Store_Showcase!B2:K134,10, FALSE))</f>
      </c>
      <c r="T990">
        <f>IF(VLOOKUP(D990,Sku_Consolidated!A2:S948,19,FALSE)="SHOWCASE", VLOOKUP(U990,Store_Showcase!B2:L134,11, FALSE), IF(VLOOKUP(D990,Sku_Consolidated!A2:S948,19,FALSE)="VAM",VLOOKUP(U990,Store_VAM!B2:L271,11, FALSE),VLOOKUP(U990,Store_SRP!B2:L103,11, FALSE)))</f>
      </c>
      <c r="U990" s="14">
        <v>2007</v>
      </c>
      <c r="V990">
        <f>IF(VLOOKUP(D990,Sku_Consolidated!A2:S948,19,FALSE)="SHOWCASE", VLOOKUP(U990,Store_Showcase!B2:C134,2, FALSE), IF(VLOOKUP(D990,Sku_Consolidated!A2:S948,19,FALSE)="VAM",VLOOKUP(U990,Store_VAM!B2:C271,2, FALSE),VLOOKUP(U990,Store_SRP!B2:C103,2, FALSE)))</f>
      </c>
      <c r="W990">
        <f>VLOOKUP(D990,Sku_Consolidated!A2:G948, 7, FALSE)</f>
      </c>
      <c r="X990">
        <f>VLOOKUP(D990,Sku_Consolidated!A2:K948, 11, FALSE)</f>
      </c>
      <c r="Y990">
        <f>VLOOKUP(D990,Sku_Consolidated!A2:H948, 8, FALSE)</f>
      </c>
      <c r="Z990">
        <f>VLOOKUP(D990,Sku_Consolidated!A2:I948, 9, FALSE)</f>
      </c>
      <c r="AA990" t="s">
        <v>41</v>
      </c>
      <c r="AB990">
        <f>VLOOKUP(D990,Sku_Consolidated!A2:E948, {5}, FALSE)</f>
      </c>
      <c r="AC990">
        <f>IF(VLOOKUP(D990,Sku_Consolidated!A2:S948,19,FALSE)="SHOWCASE", VLOOKUP(U990,Store_Showcase!B2:N134,13, FALSE), IF(VLOOKUP(D990,Sku_Consolidated!A2:S948,19,FALSE)="VAM",VLOOKUP(U990,Store_VAM!B2:N271,13, FALSE),VLOOKUP(U990,Store_SRP!B2:N103,13, FALSE)))</f>
      </c>
      <c r="AD990">
        <f>IF(IFERROR(AC990,TRUE)=TRUE, "-","OK")</f>
      </c>
      <c r="AE990">
        <f>IF(IFERROR(VLOOKUP(U990,Store_Showcase!B2:H134,{5}, FALSE), TRUE)=TRUE, IF(IFERROR(VLOOKUP(U990,Store_SRP!B2:H103,{5}, FALSE), TRUE)=TRUE,VLOOKUP(U990,Store_VAM!B2:H271,{5}, FALSE),VLOOKUP(U990,Store_SRP!B2:H103,{5}, FALSE)), VLOOKUP(U990,Store_Showcase!B2:H134,{5}, FALSE))</f>
      </c>
      <c r="AF990">
        <f>IF(IFERROR(VLOOKUP(U990,Store_Showcase!B2:H134,{6}, FALSE), TRUE)=TRUE, IF(IFERROR(VLOOKUP(U990,Store_SRP!B2:H103,{6}, FALSE), TRUE)=TRUE,VLOOKUP(U990,Store_VAM!B2:H271,{6}, FALSE),VLOOKUP(U990,Store_SRP!B2:H103,{6}, FALSE)), VLOOKUP(U990,Store_Showcase!B2:H134,{6}, FALSE))</f>
      </c>
      <c r="AG990">
        <f>VLOOKUP(D990,Sku_Consolidated!A2:R948,18,FALSE)</f>
      </c>
      <c r="AH990">
        <f>VLOOKUP(D990,Sku_Consolidated!A2:S948,19,FALSE)</f>
      </c>
      <c r="AI990">
        <f>VLOOKUP(D990,Sku_Consolidated!A2:T948,20,FALSE)</f>
      </c>
    </row>
    <row r="991" spans="1:35" x14ac:dyDescent="0.25">
      <c r="A991">
        <v>2024</v>
      </c>
      <c r="B991" t="s">
        <v>30</v>
      </c>
      <c r="C991" t="s">
        <v>31</v>
      </c>
      <c r="D991">
        <v>21921</v>
      </c>
      <c r="E991" t="s">
        <v>1154</v>
      </c>
      <c r="F991" s="12" t="s">
        <v>134</v>
      </c>
      <c r="G991" s="12" t="s">
        <v>134</v>
      </c>
      <c r="H991" t="s">
        <v>10</v>
      </c>
      <c r="I991" s="13" t="s">
        <v>701</v>
      </c>
      <c r="J991" s="13">
        <f>IF(H991="EA", I991, 0)</f>
      </c>
      <c r="K991" s="13">
        <f>IF(H991="KG", I991, I991 * VLOOKUP(D991,Sku_Consolidated!A2:U948,21,FALSE))</f>
      </c>
      <c r="L991" s="14" t="s">
        <v>36</v>
      </c>
      <c r="M991">
        <v>86</v>
      </c>
      <c r="N991" s="14" t="s">
        <v>1937</v>
      </c>
      <c r="O991" s="14" t="s">
        <v>1938</v>
      </c>
      <c r="P991" s="14" t="s">
        <v>36</v>
      </c>
      <c r="Q991" s="14" t="s">
        <v>1938</v>
      </c>
      <c r="R991">
        <f>IF(IFERROR(VLOOKUP(U991,Store_Showcase!B2:H134,7, FALSE), TRUE)=TRUE, IF(IFERROR(VLOOKUP(U991,Store_SRP!B2:H103,7, FALSE), TRUE)=TRUE,VLOOKUP(U991,Store_VAM!B2:H271,7, FALSE),VLOOKUP(U991,Store_SRP!B2:H103,7, FALSE)), VLOOKUP(U991,Store_Showcase!B2:H134,7, FALSE))</f>
      </c>
      <c r="S991">
        <f>IF(IFERROR(VLOOKUP(U991,Store_Showcase!B2:K134,10, FALSE), TRUE)=TRUE, IF(IFERROR(VLOOKUP(U991,Store_SRP!B2:K103,10, FALSE), TRUE)=TRUE,VLOOKUP(U991,Store_VAM!B2:K271,10, FALSE),VLOOKUP(U991,Store_SRP!B2:K103,10, FALSE)), VLOOKUP(U991,Store_Showcase!B2:K134,10, FALSE))</f>
      </c>
      <c r="T991">
        <f>IF(VLOOKUP(D991,Sku_Consolidated!A2:S948,19,FALSE)="SHOWCASE", VLOOKUP(U991,Store_Showcase!B2:L134,11, FALSE), IF(VLOOKUP(D991,Sku_Consolidated!A2:S948,19,FALSE)="VAM",VLOOKUP(U991,Store_VAM!B2:L271,11, FALSE),VLOOKUP(U991,Store_SRP!B2:L103,11, FALSE)))</f>
      </c>
      <c r="U991" s="14">
        <v>2007</v>
      </c>
      <c r="V991">
        <f>IF(VLOOKUP(D991,Sku_Consolidated!A2:S948,19,FALSE)="SHOWCASE", VLOOKUP(U991,Store_Showcase!B2:C134,2, FALSE), IF(VLOOKUP(D991,Sku_Consolidated!A2:S948,19,FALSE)="VAM",VLOOKUP(U991,Store_VAM!B2:C271,2, FALSE),VLOOKUP(U991,Store_SRP!B2:C103,2, FALSE)))</f>
      </c>
      <c r="W991">
        <f>VLOOKUP(D991,Sku_Consolidated!A2:G948, 7, FALSE)</f>
      </c>
      <c r="X991">
        <f>VLOOKUP(D991,Sku_Consolidated!A2:K948, 11, FALSE)</f>
      </c>
      <c r="Y991">
        <f>VLOOKUP(D991,Sku_Consolidated!A2:H948, 8, FALSE)</f>
      </c>
      <c r="Z991">
        <f>VLOOKUP(D991,Sku_Consolidated!A2:I948, 9, FALSE)</f>
      </c>
      <c r="AA991" t="s">
        <v>41</v>
      </c>
      <c r="AB991">
        <f>VLOOKUP(D991,Sku_Consolidated!A2:E948, {5}, FALSE)</f>
      </c>
      <c r="AC991">
        <f>IF(VLOOKUP(D991,Sku_Consolidated!A2:S948,19,FALSE)="SHOWCASE", VLOOKUP(U991,Store_Showcase!B2:N134,13, FALSE), IF(VLOOKUP(D991,Sku_Consolidated!A2:S948,19,FALSE)="VAM",VLOOKUP(U991,Store_VAM!B2:N271,13, FALSE),VLOOKUP(U991,Store_SRP!B2:N103,13, FALSE)))</f>
      </c>
      <c r="AD991">
        <f>IF(IFERROR(AC991,TRUE)=TRUE, "-","OK")</f>
      </c>
      <c r="AE991">
        <f>IF(IFERROR(VLOOKUP(U991,Store_Showcase!B2:H134,{5}, FALSE), TRUE)=TRUE, IF(IFERROR(VLOOKUP(U991,Store_SRP!B2:H103,{5}, FALSE), TRUE)=TRUE,VLOOKUP(U991,Store_VAM!B2:H271,{5}, FALSE),VLOOKUP(U991,Store_SRP!B2:H103,{5}, FALSE)), VLOOKUP(U991,Store_Showcase!B2:H134,{5}, FALSE))</f>
      </c>
      <c r="AF991">
        <f>IF(IFERROR(VLOOKUP(U991,Store_Showcase!B2:H134,{6}, FALSE), TRUE)=TRUE, IF(IFERROR(VLOOKUP(U991,Store_SRP!B2:H103,{6}, FALSE), TRUE)=TRUE,VLOOKUP(U991,Store_VAM!B2:H271,{6}, FALSE),VLOOKUP(U991,Store_SRP!B2:H103,{6}, FALSE)), VLOOKUP(U991,Store_Showcase!B2:H134,{6}, FALSE))</f>
      </c>
      <c r="AG991">
        <f>VLOOKUP(D991,Sku_Consolidated!A2:R948,18,FALSE)</f>
      </c>
      <c r="AH991">
        <f>VLOOKUP(D991,Sku_Consolidated!A2:S948,19,FALSE)</f>
      </c>
      <c r="AI991">
        <f>VLOOKUP(D991,Sku_Consolidated!A2:T948,20,FALSE)</f>
      </c>
    </row>
    <row r="992" spans="1:35" x14ac:dyDescent="0.25">
      <c r="A992">
        <v>2024</v>
      </c>
      <c r="B992" t="s">
        <v>30</v>
      </c>
      <c r="C992" t="s">
        <v>31</v>
      </c>
      <c r="D992">
        <v>21825</v>
      </c>
      <c r="E992" t="s">
        <v>206</v>
      </c>
      <c r="F992" s="12" t="s">
        <v>80</v>
      </c>
      <c r="G992" s="12" t="s">
        <v>80</v>
      </c>
      <c r="H992" t="s">
        <v>10</v>
      </c>
      <c r="I992" s="13" t="s">
        <v>272</v>
      </c>
      <c r="J992" s="13">
        <f>IF(H992="EA", I992, 0)</f>
      </c>
      <c r="K992" s="13">
        <f>IF(H992="KG", I992, I992 * VLOOKUP(D992,Sku_Consolidated!A2:U948,21,FALSE))</f>
      </c>
      <c r="L992" s="14" t="s">
        <v>36</v>
      </c>
      <c r="M992">
        <v>88</v>
      </c>
      <c r="N992" s="14" t="s">
        <v>1939</v>
      </c>
      <c r="O992" s="14" t="s">
        <v>1940</v>
      </c>
      <c r="P992" s="14" t="s">
        <v>36</v>
      </c>
      <c r="Q992" s="14" t="s">
        <v>1940</v>
      </c>
      <c r="R992">
        <f>IF(IFERROR(VLOOKUP(U992,Store_Showcase!B2:H134,7, FALSE), TRUE)=TRUE, IF(IFERROR(VLOOKUP(U992,Store_SRP!B2:H103,7, FALSE), TRUE)=TRUE,VLOOKUP(U992,Store_VAM!B2:H271,7, FALSE),VLOOKUP(U992,Store_SRP!B2:H103,7, FALSE)), VLOOKUP(U992,Store_Showcase!B2:H134,7, FALSE))</f>
      </c>
      <c r="S992">
        <f>IF(IFERROR(VLOOKUP(U992,Store_Showcase!B2:K134,10, FALSE), TRUE)=TRUE, IF(IFERROR(VLOOKUP(U992,Store_SRP!B2:K103,10, FALSE), TRUE)=TRUE,VLOOKUP(U992,Store_VAM!B2:K271,10, FALSE),VLOOKUP(U992,Store_SRP!B2:K103,10, FALSE)), VLOOKUP(U992,Store_Showcase!B2:K134,10, FALSE))</f>
      </c>
      <c r="T992">
        <f>IF(VLOOKUP(D992,Sku_Consolidated!A2:S948,19,FALSE)="SHOWCASE", VLOOKUP(U992,Store_Showcase!B2:L134,11, FALSE), IF(VLOOKUP(D992,Sku_Consolidated!A2:S948,19,FALSE)="VAM",VLOOKUP(U992,Store_VAM!B2:L271,11, FALSE),VLOOKUP(U992,Store_SRP!B2:L103,11, FALSE)))</f>
      </c>
      <c r="U992" s="14">
        <v>2007</v>
      </c>
      <c r="V992">
        <f>IF(VLOOKUP(D992,Sku_Consolidated!A2:S948,19,FALSE)="SHOWCASE", VLOOKUP(U992,Store_Showcase!B2:C134,2, FALSE), IF(VLOOKUP(D992,Sku_Consolidated!A2:S948,19,FALSE)="VAM",VLOOKUP(U992,Store_VAM!B2:C271,2, FALSE),VLOOKUP(U992,Store_SRP!B2:C103,2, FALSE)))</f>
      </c>
      <c r="W992">
        <f>VLOOKUP(D992,Sku_Consolidated!A2:G948, 7, FALSE)</f>
      </c>
      <c r="X992">
        <f>VLOOKUP(D992,Sku_Consolidated!A2:K948, 11, FALSE)</f>
      </c>
      <c r="Y992">
        <f>VLOOKUP(D992,Sku_Consolidated!A2:H948, 8, FALSE)</f>
      </c>
      <c r="Z992">
        <f>VLOOKUP(D992,Sku_Consolidated!A2:I948, 9, FALSE)</f>
      </c>
      <c r="AA992" t="s">
        <v>41</v>
      </c>
      <c r="AB992">
        <f>VLOOKUP(D992,Sku_Consolidated!A2:E948, {5}, FALSE)</f>
      </c>
      <c r="AC992">
        <f>IF(VLOOKUP(D992,Sku_Consolidated!A2:S948,19,FALSE)="SHOWCASE", VLOOKUP(U992,Store_Showcase!B2:N134,13, FALSE), IF(VLOOKUP(D992,Sku_Consolidated!A2:S948,19,FALSE)="VAM",VLOOKUP(U992,Store_VAM!B2:N271,13, FALSE),VLOOKUP(U992,Store_SRP!B2:N103,13, FALSE)))</f>
      </c>
      <c r="AD992">
        <f>IF(IFERROR(AC992,TRUE)=TRUE, "-","OK")</f>
      </c>
      <c r="AE992">
        <f>IF(IFERROR(VLOOKUP(U992,Store_Showcase!B2:H134,{5}, FALSE), TRUE)=TRUE, IF(IFERROR(VLOOKUP(U992,Store_SRP!B2:H103,{5}, FALSE), TRUE)=TRUE,VLOOKUP(U992,Store_VAM!B2:H271,{5}, FALSE),VLOOKUP(U992,Store_SRP!B2:H103,{5}, FALSE)), VLOOKUP(U992,Store_Showcase!B2:H134,{5}, FALSE))</f>
      </c>
      <c r="AF992">
        <f>IF(IFERROR(VLOOKUP(U992,Store_Showcase!B2:H134,{6}, FALSE), TRUE)=TRUE, IF(IFERROR(VLOOKUP(U992,Store_SRP!B2:H103,{6}, FALSE), TRUE)=TRUE,VLOOKUP(U992,Store_VAM!B2:H271,{6}, FALSE),VLOOKUP(U992,Store_SRP!B2:H103,{6}, FALSE)), VLOOKUP(U992,Store_Showcase!B2:H134,{6}, FALSE))</f>
      </c>
      <c r="AG992">
        <f>VLOOKUP(D992,Sku_Consolidated!A2:R948,18,FALSE)</f>
      </c>
      <c r="AH992">
        <f>VLOOKUP(D992,Sku_Consolidated!A2:S948,19,FALSE)</f>
      </c>
      <c r="AI992">
        <f>VLOOKUP(D992,Sku_Consolidated!A2:T948,20,FALSE)</f>
      </c>
    </row>
    <row r="993" spans="1:35" x14ac:dyDescent="0.25">
      <c r="A993">
        <v>2024</v>
      </c>
      <c r="B993" t="s">
        <v>30</v>
      </c>
      <c r="C993" t="s">
        <v>31</v>
      </c>
      <c r="D993">
        <v>21832</v>
      </c>
      <c r="E993" t="s">
        <v>264</v>
      </c>
      <c r="F993" s="12" t="s">
        <v>80</v>
      </c>
      <c r="G993" s="12" t="s">
        <v>80</v>
      </c>
      <c r="H993" t="s">
        <v>10</v>
      </c>
      <c r="I993" s="13" t="s">
        <v>1889</v>
      </c>
      <c r="J993" s="13">
        <f>IF(H993="EA", I993, 0)</f>
      </c>
      <c r="K993" s="13">
        <f>IF(H993="KG", I993, I993 * VLOOKUP(D993,Sku_Consolidated!A2:U948,21,FALSE))</f>
      </c>
      <c r="L993" s="14" t="s">
        <v>36</v>
      </c>
      <c r="M993">
        <v>88</v>
      </c>
      <c r="N993" s="14" t="s">
        <v>1941</v>
      </c>
      <c r="O993" s="14" t="s">
        <v>1942</v>
      </c>
      <c r="P993" s="14" t="s">
        <v>36</v>
      </c>
      <c r="Q993" s="14" t="s">
        <v>1942</v>
      </c>
      <c r="R993">
        <f>IF(IFERROR(VLOOKUP(U993,Store_Showcase!B2:H134,7, FALSE), TRUE)=TRUE, IF(IFERROR(VLOOKUP(U993,Store_SRP!B2:H103,7, FALSE), TRUE)=TRUE,VLOOKUP(U993,Store_VAM!B2:H271,7, FALSE),VLOOKUP(U993,Store_SRP!B2:H103,7, FALSE)), VLOOKUP(U993,Store_Showcase!B2:H134,7, FALSE))</f>
      </c>
      <c r="S993">
        <f>IF(IFERROR(VLOOKUP(U993,Store_Showcase!B2:K134,10, FALSE), TRUE)=TRUE, IF(IFERROR(VLOOKUP(U993,Store_SRP!B2:K103,10, FALSE), TRUE)=TRUE,VLOOKUP(U993,Store_VAM!B2:K271,10, FALSE),VLOOKUP(U993,Store_SRP!B2:K103,10, FALSE)), VLOOKUP(U993,Store_Showcase!B2:K134,10, FALSE))</f>
      </c>
      <c r="T993">
        <f>IF(VLOOKUP(D993,Sku_Consolidated!A2:S948,19,FALSE)="SHOWCASE", VLOOKUP(U993,Store_Showcase!B2:L134,11, FALSE), IF(VLOOKUP(D993,Sku_Consolidated!A2:S948,19,FALSE)="VAM",VLOOKUP(U993,Store_VAM!B2:L271,11, FALSE),VLOOKUP(U993,Store_SRP!B2:L103,11, FALSE)))</f>
      </c>
      <c r="U993" s="14">
        <v>2007</v>
      </c>
      <c r="V993">
        <f>IF(VLOOKUP(D993,Sku_Consolidated!A2:S948,19,FALSE)="SHOWCASE", VLOOKUP(U993,Store_Showcase!B2:C134,2, FALSE), IF(VLOOKUP(D993,Sku_Consolidated!A2:S948,19,FALSE)="VAM",VLOOKUP(U993,Store_VAM!B2:C271,2, FALSE),VLOOKUP(U993,Store_SRP!B2:C103,2, FALSE)))</f>
      </c>
      <c r="W993">
        <f>VLOOKUP(D993,Sku_Consolidated!A2:G948, 7, FALSE)</f>
      </c>
      <c r="X993">
        <f>VLOOKUP(D993,Sku_Consolidated!A2:K948, 11, FALSE)</f>
      </c>
      <c r="Y993">
        <f>VLOOKUP(D993,Sku_Consolidated!A2:H948, 8, FALSE)</f>
      </c>
      <c r="Z993">
        <f>VLOOKUP(D993,Sku_Consolidated!A2:I948, 9, FALSE)</f>
      </c>
      <c r="AA993" t="s">
        <v>41</v>
      </c>
      <c r="AB993">
        <f>VLOOKUP(D993,Sku_Consolidated!A2:E948, {5}, FALSE)</f>
      </c>
      <c r="AC993">
        <f>IF(VLOOKUP(D993,Sku_Consolidated!A2:S948,19,FALSE)="SHOWCASE", VLOOKUP(U993,Store_Showcase!B2:N134,13, FALSE), IF(VLOOKUP(D993,Sku_Consolidated!A2:S948,19,FALSE)="VAM",VLOOKUP(U993,Store_VAM!B2:N271,13, FALSE),VLOOKUP(U993,Store_SRP!B2:N103,13, FALSE)))</f>
      </c>
      <c r="AD993">
        <f>IF(IFERROR(AC993,TRUE)=TRUE, "-","OK")</f>
      </c>
      <c r="AE993">
        <f>IF(IFERROR(VLOOKUP(U993,Store_Showcase!B2:H134,{5}, FALSE), TRUE)=TRUE, IF(IFERROR(VLOOKUP(U993,Store_SRP!B2:H103,{5}, FALSE), TRUE)=TRUE,VLOOKUP(U993,Store_VAM!B2:H271,{5}, FALSE),VLOOKUP(U993,Store_SRP!B2:H103,{5}, FALSE)), VLOOKUP(U993,Store_Showcase!B2:H134,{5}, FALSE))</f>
      </c>
      <c r="AF993">
        <f>IF(IFERROR(VLOOKUP(U993,Store_Showcase!B2:H134,{6}, FALSE), TRUE)=TRUE, IF(IFERROR(VLOOKUP(U993,Store_SRP!B2:H103,{6}, FALSE), TRUE)=TRUE,VLOOKUP(U993,Store_VAM!B2:H271,{6}, FALSE),VLOOKUP(U993,Store_SRP!B2:H103,{6}, FALSE)), VLOOKUP(U993,Store_Showcase!B2:H134,{6}, FALSE))</f>
      </c>
      <c r="AG993">
        <f>VLOOKUP(D993,Sku_Consolidated!A2:R948,18,FALSE)</f>
      </c>
      <c r="AH993">
        <f>VLOOKUP(D993,Sku_Consolidated!A2:S948,19,FALSE)</f>
      </c>
      <c r="AI993">
        <f>VLOOKUP(D993,Sku_Consolidated!A2:T948,20,FALSE)</f>
      </c>
    </row>
    <row r="994" spans="1:35" x14ac:dyDescent="0.25">
      <c r="A994">
        <v>2024</v>
      </c>
      <c r="B994" t="s">
        <v>30</v>
      </c>
      <c r="C994" t="s">
        <v>31</v>
      </c>
      <c r="D994">
        <v>21834</v>
      </c>
      <c r="E994" t="s">
        <v>216</v>
      </c>
      <c r="F994" s="12" t="s">
        <v>80</v>
      </c>
      <c r="G994" s="12" t="s">
        <v>80</v>
      </c>
      <c r="H994" t="s">
        <v>10</v>
      </c>
      <c r="I994" s="13" t="s">
        <v>441</v>
      </c>
      <c r="J994" s="13">
        <f>IF(H994="EA", I994, 0)</f>
      </c>
      <c r="K994" s="13">
        <f>IF(H994="KG", I994, I994 * VLOOKUP(D994,Sku_Consolidated!A2:U948,21,FALSE))</f>
      </c>
      <c r="L994" s="14" t="s">
        <v>36</v>
      </c>
      <c r="M994">
        <v>88</v>
      </c>
      <c r="N994" s="14" t="s">
        <v>1943</v>
      </c>
      <c r="O994" s="14" t="s">
        <v>1944</v>
      </c>
      <c r="P994" s="14" t="s">
        <v>36</v>
      </c>
      <c r="Q994" s="14" t="s">
        <v>1944</v>
      </c>
      <c r="R994">
        <f>IF(IFERROR(VLOOKUP(U994,Store_Showcase!B2:H134,7, FALSE), TRUE)=TRUE, IF(IFERROR(VLOOKUP(U994,Store_SRP!B2:H103,7, FALSE), TRUE)=TRUE,VLOOKUP(U994,Store_VAM!B2:H271,7, FALSE),VLOOKUP(U994,Store_SRP!B2:H103,7, FALSE)), VLOOKUP(U994,Store_Showcase!B2:H134,7, FALSE))</f>
      </c>
      <c r="S994">
        <f>IF(IFERROR(VLOOKUP(U994,Store_Showcase!B2:K134,10, FALSE), TRUE)=TRUE, IF(IFERROR(VLOOKUP(U994,Store_SRP!B2:K103,10, FALSE), TRUE)=TRUE,VLOOKUP(U994,Store_VAM!B2:K271,10, FALSE),VLOOKUP(U994,Store_SRP!B2:K103,10, FALSE)), VLOOKUP(U994,Store_Showcase!B2:K134,10, FALSE))</f>
      </c>
      <c r="T994">
        <f>IF(VLOOKUP(D994,Sku_Consolidated!A2:S948,19,FALSE)="SHOWCASE", VLOOKUP(U994,Store_Showcase!B2:L134,11, FALSE), IF(VLOOKUP(D994,Sku_Consolidated!A2:S948,19,FALSE)="VAM",VLOOKUP(U994,Store_VAM!B2:L271,11, FALSE),VLOOKUP(U994,Store_SRP!B2:L103,11, FALSE)))</f>
      </c>
      <c r="U994" s="14">
        <v>2007</v>
      </c>
      <c r="V994">
        <f>IF(VLOOKUP(D994,Sku_Consolidated!A2:S948,19,FALSE)="SHOWCASE", VLOOKUP(U994,Store_Showcase!B2:C134,2, FALSE), IF(VLOOKUP(D994,Sku_Consolidated!A2:S948,19,FALSE)="VAM",VLOOKUP(U994,Store_VAM!B2:C271,2, FALSE),VLOOKUP(U994,Store_SRP!B2:C103,2, FALSE)))</f>
      </c>
      <c r="W994">
        <f>VLOOKUP(D994,Sku_Consolidated!A2:G948, 7, FALSE)</f>
      </c>
      <c r="X994">
        <f>VLOOKUP(D994,Sku_Consolidated!A2:K948, 11, FALSE)</f>
      </c>
      <c r="Y994">
        <f>VLOOKUP(D994,Sku_Consolidated!A2:H948, 8, FALSE)</f>
      </c>
      <c r="Z994">
        <f>VLOOKUP(D994,Sku_Consolidated!A2:I948, 9, FALSE)</f>
      </c>
      <c r="AA994" t="s">
        <v>41</v>
      </c>
      <c r="AB994">
        <f>VLOOKUP(D994,Sku_Consolidated!A2:E948, {5}, FALSE)</f>
      </c>
      <c r="AC994">
        <f>IF(VLOOKUP(D994,Sku_Consolidated!A2:S948,19,FALSE)="SHOWCASE", VLOOKUP(U994,Store_Showcase!B2:N134,13, FALSE), IF(VLOOKUP(D994,Sku_Consolidated!A2:S948,19,FALSE)="VAM",VLOOKUP(U994,Store_VAM!B2:N271,13, FALSE),VLOOKUP(U994,Store_SRP!B2:N103,13, FALSE)))</f>
      </c>
      <c r="AD994">
        <f>IF(IFERROR(AC994,TRUE)=TRUE, "-","OK")</f>
      </c>
      <c r="AE994">
        <f>IF(IFERROR(VLOOKUP(U994,Store_Showcase!B2:H134,{5}, FALSE), TRUE)=TRUE, IF(IFERROR(VLOOKUP(U994,Store_SRP!B2:H103,{5}, FALSE), TRUE)=TRUE,VLOOKUP(U994,Store_VAM!B2:H271,{5}, FALSE),VLOOKUP(U994,Store_SRP!B2:H103,{5}, FALSE)), VLOOKUP(U994,Store_Showcase!B2:H134,{5}, FALSE))</f>
      </c>
      <c r="AF994">
        <f>IF(IFERROR(VLOOKUP(U994,Store_Showcase!B2:H134,{6}, FALSE), TRUE)=TRUE, IF(IFERROR(VLOOKUP(U994,Store_SRP!B2:H103,{6}, FALSE), TRUE)=TRUE,VLOOKUP(U994,Store_VAM!B2:H271,{6}, FALSE),VLOOKUP(U994,Store_SRP!B2:H103,{6}, FALSE)), VLOOKUP(U994,Store_Showcase!B2:H134,{6}, FALSE))</f>
      </c>
      <c r="AG994">
        <f>VLOOKUP(D994,Sku_Consolidated!A2:R948,18,FALSE)</f>
      </c>
      <c r="AH994">
        <f>VLOOKUP(D994,Sku_Consolidated!A2:S948,19,FALSE)</f>
      </c>
      <c r="AI994">
        <f>VLOOKUP(D994,Sku_Consolidated!A2:T948,20,FALSE)</f>
      </c>
    </row>
    <row r="995" spans="1:35" x14ac:dyDescent="0.25">
      <c r="A995">
        <v>2024</v>
      </c>
      <c r="B995" t="s">
        <v>30</v>
      </c>
      <c r="C995" t="s">
        <v>31</v>
      </c>
      <c r="D995">
        <v>21837</v>
      </c>
      <c r="E995" t="s">
        <v>271</v>
      </c>
      <c r="F995" s="12" t="s">
        <v>80</v>
      </c>
      <c r="G995" s="12" t="s">
        <v>80</v>
      </c>
      <c r="H995" t="s">
        <v>10</v>
      </c>
      <c r="I995" s="13" t="s">
        <v>1945</v>
      </c>
      <c r="J995" s="13">
        <f>IF(H995="EA", I995, 0)</f>
      </c>
      <c r="K995" s="13">
        <f>IF(H995="KG", I995, I995 * VLOOKUP(D995,Sku_Consolidated!A2:U948,21,FALSE))</f>
      </c>
      <c r="L995" s="14" t="s">
        <v>36</v>
      </c>
      <c r="M995">
        <v>88</v>
      </c>
      <c r="N995" s="14" t="s">
        <v>1946</v>
      </c>
      <c r="O995" s="14" t="s">
        <v>1947</v>
      </c>
      <c r="P995" s="14" t="s">
        <v>36</v>
      </c>
      <c r="Q995" s="14" t="s">
        <v>1947</v>
      </c>
      <c r="R995">
        <f>IF(IFERROR(VLOOKUP(U995,Store_Showcase!B2:H134,7, FALSE), TRUE)=TRUE, IF(IFERROR(VLOOKUP(U995,Store_SRP!B2:H103,7, FALSE), TRUE)=TRUE,VLOOKUP(U995,Store_VAM!B2:H271,7, FALSE),VLOOKUP(U995,Store_SRP!B2:H103,7, FALSE)), VLOOKUP(U995,Store_Showcase!B2:H134,7, FALSE))</f>
      </c>
      <c r="S995">
        <f>IF(IFERROR(VLOOKUP(U995,Store_Showcase!B2:K134,10, FALSE), TRUE)=TRUE, IF(IFERROR(VLOOKUP(U995,Store_SRP!B2:K103,10, FALSE), TRUE)=TRUE,VLOOKUP(U995,Store_VAM!B2:K271,10, FALSE),VLOOKUP(U995,Store_SRP!B2:K103,10, FALSE)), VLOOKUP(U995,Store_Showcase!B2:K134,10, FALSE))</f>
      </c>
      <c r="T995">
        <f>IF(VLOOKUP(D995,Sku_Consolidated!A2:S948,19,FALSE)="SHOWCASE", VLOOKUP(U995,Store_Showcase!B2:L134,11, FALSE), IF(VLOOKUP(D995,Sku_Consolidated!A2:S948,19,FALSE)="VAM",VLOOKUP(U995,Store_VAM!B2:L271,11, FALSE),VLOOKUP(U995,Store_SRP!B2:L103,11, FALSE)))</f>
      </c>
      <c r="U995" s="14">
        <v>2007</v>
      </c>
      <c r="V995">
        <f>IF(VLOOKUP(D995,Sku_Consolidated!A2:S948,19,FALSE)="SHOWCASE", VLOOKUP(U995,Store_Showcase!B2:C134,2, FALSE), IF(VLOOKUP(D995,Sku_Consolidated!A2:S948,19,FALSE)="VAM",VLOOKUP(U995,Store_VAM!B2:C271,2, FALSE),VLOOKUP(U995,Store_SRP!B2:C103,2, FALSE)))</f>
      </c>
      <c r="W995">
        <f>VLOOKUP(D995,Sku_Consolidated!A2:G948, 7, FALSE)</f>
      </c>
      <c r="X995">
        <f>VLOOKUP(D995,Sku_Consolidated!A2:K948, 11, FALSE)</f>
      </c>
      <c r="Y995">
        <f>VLOOKUP(D995,Sku_Consolidated!A2:H948, 8, FALSE)</f>
      </c>
      <c r="Z995">
        <f>VLOOKUP(D995,Sku_Consolidated!A2:I948, 9, FALSE)</f>
      </c>
      <c r="AA995" t="s">
        <v>41</v>
      </c>
      <c r="AB995">
        <f>VLOOKUP(D995,Sku_Consolidated!A2:E948, {5}, FALSE)</f>
      </c>
      <c r="AC995">
        <f>IF(VLOOKUP(D995,Sku_Consolidated!A2:S948,19,FALSE)="SHOWCASE", VLOOKUP(U995,Store_Showcase!B2:N134,13, FALSE), IF(VLOOKUP(D995,Sku_Consolidated!A2:S948,19,FALSE)="VAM",VLOOKUP(U995,Store_VAM!B2:N271,13, FALSE),VLOOKUP(U995,Store_SRP!B2:N103,13, FALSE)))</f>
      </c>
      <c r="AD995">
        <f>IF(IFERROR(AC995,TRUE)=TRUE, "-","OK")</f>
      </c>
      <c r="AE995">
        <f>IF(IFERROR(VLOOKUP(U995,Store_Showcase!B2:H134,{5}, FALSE), TRUE)=TRUE, IF(IFERROR(VLOOKUP(U995,Store_SRP!B2:H103,{5}, FALSE), TRUE)=TRUE,VLOOKUP(U995,Store_VAM!B2:H271,{5}, FALSE),VLOOKUP(U995,Store_SRP!B2:H103,{5}, FALSE)), VLOOKUP(U995,Store_Showcase!B2:H134,{5}, FALSE))</f>
      </c>
      <c r="AF995">
        <f>IF(IFERROR(VLOOKUP(U995,Store_Showcase!B2:H134,{6}, FALSE), TRUE)=TRUE, IF(IFERROR(VLOOKUP(U995,Store_SRP!B2:H103,{6}, FALSE), TRUE)=TRUE,VLOOKUP(U995,Store_VAM!B2:H271,{6}, FALSE),VLOOKUP(U995,Store_SRP!B2:H103,{6}, FALSE)), VLOOKUP(U995,Store_Showcase!B2:H134,{6}, FALSE))</f>
      </c>
      <c r="AG995">
        <f>VLOOKUP(D995,Sku_Consolidated!A2:R948,18,FALSE)</f>
      </c>
      <c r="AH995">
        <f>VLOOKUP(D995,Sku_Consolidated!A2:S948,19,FALSE)</f>
      </c>
      <c r="AI995">
        <f>VLOOKUP(D995,Sku_Consolidated!A2:T948,20,FALSE)</f>
      </c>
    </row>
    <row r="996" spans="1:35" x14ac:dyDescent="0.25">
      <c r="A996">
        <v>2024</v>
      </c>
      <c r="B996" t="s">
        <v>30</v>
      </c>
      <c r="C996" t="s">
        <v>31</v>
      </c>
      <c r="D996">
        <v>21843</v>
      </c>
      <c r="E996" t="s">
        <v>1430</v>
      </c>
      <c r="F996" s="12" t="s">
        <v>80</v>
      </c>
      <c r="G996" s="12" t="s">
        <v>80</v>
      </c>
      <c r="H996" t="s">
        <v>10</v>
      </c>
      <c r="I996" s="13" t="s">
        <v>873</v>
      </c>
      <c r="J996" s="13">
        <f>IF(H996="EA", I996, 0)</f>
      </c>
      <c r="K996" s="13">
        <f>IF(H996="KG", I996, I996 * VLOOKUP(D996,Sku_Consolidated!A2:U948,21,FALSE))</f>
      </c>
      <c r="L996" s="14" t="s">
        <v>36</v>
      </c>
      <c r="M996">
        <v>88</v>
      </c>
      <c r="N996" s="14" t="s">
        <v>1948</v>
      </c>
      <c r="O996" s="14" t="s">
        <v>1949</v>
      </c>
      <c r="P996" s="14" t="s">
        <v>36</v>
      </c>
      <c r="Q996" s="14" t="s">
        <v>1949</v>
      </c>
      <c r="R996">
        <f>IF(IFERROR(VLOOKUP(U996,Store_Showcase!B2:H134,7, FALSE), TRUE)=TRUE, IF(IFERROR(VLOOKUP(U996,Store_SRP!B2:H103,7, FALSE), TRUE)=TRUE,VLOOKUP(U996,Store_VAM!B2:H271,7, FALSE),VLOOKUP(U996,Store_SRP!B2:H103,7, FALSE)), VLOOKUP(U996,Store_Showcase!B2:H134,7, FALSE))</f>
      </c>
      <c r="S996">
        <f>IF(IFERROR(VLOOKUP(U996,Store_Showcase!B2:K134,10, FALSE), TRUE)=TRUE, IF(IFERROR(VLOOKUP(U996,Store_SRP!B2:K103,10, FALSE), TRUE)=TRUE,VLOOKUP(U996,Store_VAM!B2:K271,10, FALSE),VLOOKUP(U996,Store_SRP!B2:K103,10, FALSE)), VLOOKUP(U996,Store_Showcase!B2:K134,10, FALSE))</f>
      </c>
      <c r="T996">
        <f>IF(VLOOKUP(D996,Sku_Consolidated!A2:S948,19,FALSE)="SHOWCASE", VLOOKUP(U996,Store_Showcase!B2:L134,11, FALSE), IF(VLOOKUP(D996,Sku_Consolidated!A2:S948,19,FALSE)="VAM",VLOOKUP(U996,Store_VAM!B2:L271,11, FALSE),VLOOKUP(U996,Store_SRP!B2:L103,11, FALSE)))</f>
      </c>
      <c r="U996" s="14">
        <v>2007</v>
      </c>
      <c r="V996">
        <f>IF(VLOOKUP(D996,Sku_Consolidated!A2:S948,19,FALSE)="SHOWCASE", VLOOKUP(U996,Store_Showcase!B2:C134,2, FALSE), IF(VLOOKUP(D996,Sku_Consolidated!A2:S948,19,FALSE)="VAM",VLOOKUP(U996,Store_VAM!B2:C271,2, FALSE),VLOOKUP(U996,Store_SRP!B2:C103,2, FALSE)))</f>
      </c>
      <c r="W996">
        <f>VLOOKUP(D996,Sku_Consolidated!A2:G948, 7, FALSE)</f>
      </c>
      <c r="X996">
        <f>VLOOKUP(D996,Sku_Consolidated!A2:K948, 11, FALSE)</f>
      </c>
      <c r="Y996">
        <f>VLOOKUP(D996,Sku_Consolidated!A2:H948, 8, FALSE)</f>
      </c>
      <c r="Z996">
        <f>VLOOKUP(D996,Sku_Consolidated!A2:I948, 9, FALSE)</f>
      </c>
      <c r="AA996" t="s">
        <v>41</v>
      </c>
      <c r="AB996">
        <f>VLOOKUP(D996,Sku_Consolidated!A2:E948, {5}, FALSE)</f>
      </c>
      <c r="AC996">
        <f>IF(VLOOKUP(D996,Sku_Consolidated!A2:S948,19,FALSE)="SHOWCASE", VLOOKUP(U996,Store_Showcase!B2:N134,13, FALSE), IF(VLOOKUP(D996,Sku_Consolidated!A2:S948,19,FALSE)="VAM",VLOOKUP(U996,Store_VAM!B2:N271,13, FALSE),VLOOKUP(U996,Store_SRP!B2:N103,13, FALSE)))</f>
      </c>
      <c r="AD996">
        <f>IF(IFERROR(AC996,TRUE)=TRUE, "-","OK")</f>
      </c>
      <c r="AE996">
        <f>IF(IFERROR(VLOOKUP(U996,Store_Showcase!B2:H134,{5}, FALSE), TRUE)=TRUE, IF(IFERROR(VLOOKUP(U996,Store_SRP!B2:H103,{5}, FALSE), TRUE)=TRUE,VLOOKUP(U996,Store_VAM!B2:H271,{5}, FALSE),VLOOKUP(U996,Store_SRP!B2:H103,{5}, FALSE)), VLOOKUP(U996,Store_Showcase!B2:H134,{5}, FALSE))</f>
      </c>
      <c r="AF996">
        <f>IF(IFERROR(VLOOKUP(U996,Store_Showcase!B2:H134,{6}, FALSE), TRUE)=TRUE, IF(IFERROR(VLOOKUP(U996,Store_SRP!B2:H103,{6}, FALSE), TRUE)=TRUE,VLOOKUP(U996,Store_VAM!B2:H271,{6}, FALSE),VLOOKUP(U996,Store_SRP!B2:H103,{6}, FALSE)), VLOOKUP(U996,Store_Showcase!B2:H134,{6}, FALSE))</f>
      </c>
      <c r="AG996">
        <f>VLOOKUP(D996,Sku_Consolidated!A2:R948,18,FALSE)</f>
      </c>
      <c r="AH996">
        <f>VLOOKUP(D996,Sku_Consolidated!A2:S948,19,FALSE)</f>
      </c>
      <c r="AI996">
        <f>VLOOKUP(D996,Sku_Consolidated!A2:T948,20,FALSE)</f>
      </c>
    </row>
    <row r="997" spans="1:35" x14ac:dyDescent="0.25">
      <c r="A997">
        <v>2024</v>
      </c>
      <c r="B997" t="s">
        <v>30</v>
      </c>
      <c r="C997" t="s">
        <v>31</v>
      </c>
      <c r="D997">
        <v>21844</v>
      </c>
      <c r="E997" t="s">
        <v>778</v>
      </c>
      <c r="F997" s="12" t="s">
        <v>80</v>
      </c>
      <c r="G997" s="12" t="s">
        <v>80</v>
      </c>
      <c r="H997" t="s">
        <v>10</v>
      </c>
      <c r="I997" s="13" t="s">
        <v>565</v>
      </c>
      <c r="J997" s="13">
        <f>IF(H997="EA", I997, 0)</f>
      </c>
      <c r="K997" s="13">
        <f>IF(H997="KG", I997, I997 * VLOOKUP(D997,Sku_Consolidated!A2:U948,21,FALSE))</f>
      </c>
      <c r="L997" s="14" t="s">
        <v>36</v>
      </c>
      <c r="M997">
        <v>88</v>
      </c>
      <c r="N997" s="14" t="s">
        <v>1732</v>
      </c>
      <c r="O997" s="14" t="s">
        <v>1733</v>
      </c>
      <c r="P997" s="14" t="s">
        <v>36</v>
      </c>
      <c r="Q997" s="14" t="s">
        <v>1733</v>
      </c>
      <c r="R997">
        <f>IF(IFERROR(VLOOKUP(U997,Store_Showcase!B2:H134,7, FALSE), TRUE)=TRUE, IF(IFERROR(VLOOKUP(U997,Store_SRP!B2:H103,7, FALSE), TRUE)=TRUE,VLOOKUP(U997,Store_VAM!B2:H271,7, FALSE),VLOOKUP(U997,Store_SRP!B2:H103,7, FALSE)), VLOOKUP(U997,Store_Showcase!B2:H134,7, FALSE))</f>
      </c>
      <c r="S997">
        <f>IF(IFERROR(VLOOKUP(U997,Store_Showcase!B2:K134,10, FALSE), TRUE)=TRUE, IF(IFERROR(VLOOKUP(U997,Store_SRP!B2:K103,10, FALSE), TRUE)=TRUE,VLOOKUP(U997,Store_VAM!B2:K271,10, FALSE),VLOOKUP(U997,Store_SRP!B2:K103,10, FALSE)), VLOOKUP(U997,Store_Showcase!B2:K134,10, FALSE))</f>
      </c>
      <c r="T997">
        <f>IF(VLOOKUP(D997,Sku_Consolidated!A2:S948,19,FALSE)="SHOWCASE", VLOOKUP(U997,Store_Showcase!B2:L134,11, FALSE), IF(VLOOKUP(D997,Sku_Consolidated!A2:S948,19,FALSE)="VAM",VLOOKUP(U997,Store_VAM!B2:L271,11, FALSE),VLOOKUP(U997,Store_SRP!B2:L103,11, FALSE)))</f>
      </c>
      <c r="U997" s="14">
        <v>2007</v>
      </c>
      <c r="V997">
        <f>IF(VLOOKUP(D997,Sku_Consolidated!A2:S948,19,FALSE)="SHOWCASE", VLOOKUP(U997,Store_Showcase!B2:C134,2, FALSE), IF(VLOOKUP(D997,Sku_Consolidated!A2:S948,19,FALSE)="VAM",VLOOKUP(U997,Store_VAM!B2:C271,2, FALSE),VLOOKUP(U997,Store_SRP!B2:C103,2, FALSE)))</f>
      </c>
      <c r="W997">
        <f>VLOOKUP(D997,Sku_Consolidated!A2:G948, 7, FALSE)</f>
      </c>
      <c r="X997">
        <f>VLOOKUP(D997,Sku_Consolidated!A2:K948, 11, FALSE)</f>
      </c>
      <c r="Y997">
        <f>VLOOKUP(D997,Sku_Consolidated!A2:H948, 8, FALSE)</f>
      </c>
      <c r="Z997">
        <f>VLOOKUP(D997,Sku_Consolidated!A2:I948, 9, FALSE)</f>
      </c>
      <c r="AA997" t="s">
        <v>41</v>
      </c>
      <c r="AB997">
        <f>VLOOKUP(D997,Sku_Consolidated!A2:E948, {5}, FALSE)</f>
      </c>
      <c r="AC997">
        <f>IF(VLOOKUP(D997,Sku_Consolidated!A2:S948,19,FALSE)="SHOWCASE", VLOOKUP(U997,Store_Showcase!B2:N134,13, FALSE), IF(VLOOKUP(D997,Sku_Consolidated!A2:S948,19,FALSE)="VAM",VLOOKUP(U997,Store_VAM!B2:N271,13, FALSE),VLOOKUP(U997,Store_SRP!B2:N103,13, FALSE)))</f>
      </c>
      <c r="AD997">
        <f>IF(IFERROR(AC997,TRUE)=TRUE, "-","OK")</f>
      </c>
      <c r="AE997">
        <f>IF(IFERROR(VLOOKUP(U997,Store_Showcase!B2:H134,{5}, FALSE), TRUE)=TRUE, IF(IFERROR(VLOOKUP(U997,Store_SRP!B2:H103,{5}, FALSE), TRUE)=TRUE,VLOOKUP(U997,Store_VAM!B2:H271,{5}, FALSE),VLOOKUP(U997,Store_SRP!B2:H103,{5}, FALSE)), VLOOKUP(U997,Store_Showcase!B2:H134,{5}, FALSE))</f>
      </c>
      <c r="AF997">
        <f>IF(IFERROR(VLOOKUP(U997,Store_Showcase!B2:H134,{6}, FALSE), TRUE)=TRUE, IF(IFERROR(VLOOKUP(U997,Store_SRP!B2:H103,{6}, FALSE), TRUE)=TRUE,VLOOKUP(U997,Store_VAM!B2:H271,{6}, FALSE),VLOOKUP(U997,Store_SRP!B2:H103,{6}, FALSE)), VLOOKUP(U997,Store_Showcase!B2:H134,{6}, FALSE))</f>
      </c>
      <c r="AG997">
        <f>VLOOKUP(D997,Sku_Consolidated!A2:R948,18,FALSE)</f>
      </c>
      <c r="AH997">
        <f>VLOOKUP(D997,Sku_Consolidated!A2:S948,19,FALSE)</f>
      </c>
      <c r="AI997">
        <f>VLOOKUP(D997,Sku_Consolidated!A2:T948,20,FALSE)</f>
      </c>
    </row>
    <row r="998" spans="1:35" x14ac:dyDescent="0.25">
      <c r="A998">
        <v>2024</v>
      </c>
      <c r="B998" t="s">
        <v>30</v>
      </c>
      <c r="C998" t="s">
        <v>31</v>
      </c>
      <c r="D998">
        <v>21859</v>
      </c>
      <c r="E998" t="s">
        <v>295</v>
      </c>
      <c r="F998" s="12" t="s">
        <v>80</v>
      </c>
      <c r="G998" s="12" t="s">
        <v>80</v>
      </c>
      <c r="H998" t="s">
        <v>10</v>
      </c>
      <c r="I998" s="13" t="s">
        <v>623</v>
      </c>
      <c r="J998" s="13">
        <f>IF(H998="EA", I998, 0)</f>
      </c>
      <c r="K998" s="13">
        <f>IF(H998="KG", I998, I998 * VLOOKUP(D998,Sku_Consolidated!A2:U948,21,FALSE))</f>
      </c>
      <c r="L998" s="14" t="s">
        <v>36</v>
      </c>
      <c r="M998">
        <v>88</v>
      </c>
      <c r="N998" s="14" t="s">
        <v>1950</v>
      </c>
      <c r="O998" s="14" t="s">
        <v>1951</v>
      </c>
      <c r="P998" s="14" t="s">
        <v>36</v>
      </c>
      <c r="Q998" s="14" t="s">
        <v>1951</v>
      </c>
      <c r="R998">
        <f>IF(IFERROR(VLOOKUP(U998,Store_Showcase!B2:H134,7, FALSE), TRUE)=TRUE, IF(IFERROR(VLOOKUP(U998,Store_SRP!B2:H103,7, FALSE), TRUE)=TRUE,VLOOKUP(U998,Store_VAM!B2:H271,7, FALSE),VLOOKUP(U998,Store_SRP!B2:H103,7, FALSE)), VLOOKUP(U998,Store_Showcase!B2:H134,7, FALSE))</f>
      </c>
      <c r="S998">
        <f>IF(IFERROR(VLOOKUP(U998,Store_Showcase!B2:K134,10, FALSE), TRUE)=TRUE, IF(IFERROR(VLOOKUP(U998,Store_SRP!B2:K103,10, FALSE), TRUE)=TRUE,VLOOKUP(U998,Store_VAM!B2:K271,10, FALSE),VLOOKUP(U998,Store_SRP!B2:K103,10, FALSE)), VLOOKUP(U998,Store_Showcase!B2:K134,10, FALSE))</f>
      </c>
      <c r="T998">
        <f>IF(VLOOKUP(D998,Sku_Consolidated!A2:S948,19,FALSE)="SHOWCASE", VLOOKUP(U998,Store_Showcase!B2:L134,11, FALSE), IF(VLOOKUP(D998,Sku_Consolidated!A2:S948,19,FALSE)="VAM",VLOOKUP(U998,Store_VAM!B2:L271,11, FALSE),VLOOKUP(U998,Store_SRP!B2:L103,11, FALSE)))</f>
      </c>
      <c r="U998" s="14">
        <v>2007</v>
      </c>
      <c r="V998">
        <f>IF(VLOOKUP(D998,Sku_Consolidated!A2:S948,19,FALSE)="SHOWCASE", VLOOKUP(U998,Store_Showcase!B2:C134,2, FALSE), IF(VLOOKUP(D998,Sku_Consolidated!A2:S948,19,FALSE)="VAM",VLOOKUP(U998,Store_VAM!B2:C271,2, FALSE),VLOOKUP(U998,Store_SRP!B2:C103,2, FALSE)))</f>
      </c>
      <c r="W998">
        <f>VLOOKUP(D998,Sku_Consolidated!A2:G948, 7, FALSE)</f>
      </c>
      <c r="X998">
        <f>VLOOKUP(D998,Sku_Consolidated!A2:K948, 11, FALSE)</f>
      </c>
      <c r="Y998">
        <f>VLOOKUP(D998,Sku_Consolidated!A2:H948, 8, FALSE)</f>
      </c>
      <c r="Z998">
        <f>VLOOKUP(D998,Sku_Consolidated!A2:I948, 9, FALSE)</f>
      </c>
      <c r="AA998" t="s">
        <v>41</v>
      </c>
      <c r="AB998">
        <f>VLOOKUP(D998,Sku_Consolidated!A2:E948, {5}, FALSE)</f>
      </c>
      <c r="AC998">
        <f>IF(VLOOKUP(D998,Sku_Consolidated!A2:S948,19,FALSE)="SHOWCASE", VLOOKUP(U998,Store_Showcase!B2:N134,13, FALSE), IF(VLOOKUP(D998,Sku_Consolidated!A2:S948,19,FALSE)="VAM",VLOOKUP(U998,Store_VAM!B2:N271,13, FALSE),VLOOKUP(U998,Store_SRP!B2:N103,13, FALSE)))</f>
      </c>
      <c r="AD998">
        <f>IF(IFERROR(AC998,TRUE)=TRUE, "-","OK")</f>
      </c>
      <c r="AE998">
        <f>IF(IFERROR(VLOOKUP(U998,Store_Showcase!B2:H134,{5}, FALSE), TRUE)=TRUE, IF(IFERROR(VLOOKUP(U998,Store_SRP!B2:H103,{5}, FALSE), TRUE)=TRUE,VLOOKUP(U998,Store_VAM!B2:H271,{5}, FALSE),VLOOKUP(U998,Store_SRP!B2:H103,{5}, FALSE)), VLOOKUP(U998,Store_Showcase!B2:H134,{5}, FALSE))</f>
      </c>
      <c r="AF998">
        <f>IF(IFERROR(VLOOKUP(U998,Store_Showcase!B2:H134,{6}, FALSE), TRUE)=TRUE, IF(IFERROR(VLOOKUP(U998,Store_SRP!B2:H103,{6}, FALSE), TRUE)=TRUE,VLOOKUP(U998,Store_VAM!B2:H271,{6}, FALSE),VLOOKUP(U998,Store_SRP!B2:H103,{6}, FALSE)), VLOOKUP(U998,Store_Showcase!B2:H134,{6}, FALSE))</f>
      </c>
      <c r="AG998">
        <f>VLOOKUP(D998,Sku_Consolidated!A2:R948,18,FALSE)</f>
      </c>
      <c r="AH998">
        <f>VLOOKUP(D998,Sku_Consolidated!A2:S948,19,FALSE)</f>
      </c>
      <c r="AI998">
        <f>VLOOKUP(D998,Sku_Consolidated!A2:T948,20,FALSE)</f>
      </c>
    </row>
    <row r="999" spans="1:35" x14ac:dyDescent="0.25">
      <c r="A999">
        <v>2024</v>
      </c>
      <c r="B999" t="s">
        <v>30</v>
      </c>
      <c r="C999" t="s">
        <v>31</v>
      </c>
      <c r="D999">
        <v>21825</v>
      </c>
      <c r="E999" t="s">
        <v>206</v>
      </c>
      <c r="F999" s="12" t="s">
        <v>81</v>
      </c>
      <c r="G999" s="12" t="s">
        <v>81</v>
      </c>
      <c r="H999" t="s">
        <v>10</v>
      </c>
      <c r="I999" s="13" t="s">
        <v>449</v>
      </c>
      <c r="J999" s="13">
        <f>IF(H999="EA", I999, 0)</f>
      </c>
      <c r="K999" s="13">
        <f>IF(H999="KG", I999, I999 * VLOOKUP(D999,Sku_Consolidated!A2:U948,21,FALSE))</f>
      </c>
      <c r="L999" s="14" t="s">
        <v>36</v>
      </c>
      <c r="M999">
        <v>88</v>
      </c>
      <c r="N999" s="14" t="s">
        <v>1952</v>
      </c>
      <c r="O999" s="14" t="s">
        <v>1953</v>
      </c>
      <c r="P999" s="14" t="s">
        <v>36</v>
      </c>
      <c r="Q999" s="14" t="s">
        <v>1953</v>
      </c>
      <c r="R999">
        <f>IF(IFERROR(VLOOKUP(U999,Store_Showcase!B2:H134,7, FALSE), TRUE)=TRUE, IF(IFERROR(VLOOKUP(U999,Store_SRP!B2:H103,7, FALSE), TRUE)=TRUE,VLOOKUP(U999,Store_VAM!B2:H271,7, FALSE),VLOOKUP(U999,Store_SRP!B2:H103,7, FALSE)), VLOOKUP(U999,Store_Showcase!B2:H134,7, FALSE))</f>
      </c>
      <c r="S999">
        <f>IF(IFERROR(VLOOKUP(U999,Store_Showcase!B2:K134,10, FALSE), TRUE)=TRUE, IF(IFERROR(VLOOKUP(U999,Store_SRP!B2:K103,10, FALSE), TRUE)=TRUE,VLOOKUP(U999,Store_VAM!B2:K271,10, FALSE),VLOOKUP(U999,Store_SRP!B2:K103,10, FALSE)), VLOOKUP(U999,Store_Showcase!B2:K134,10, FALSE))</f>
      </c>
      <c r="T999">
        <f>IF(VLOOKUP(D999,Sku_Consolidated!A2:S948,19,FALSE)="SHOWCASE", VLOOKUP(U999,Store_Showcase!B2:L134,11, FALSE), IF(VLOOKUP(D999,Sku_Consolidated!A2:S948,19,FALSE)="VAM",VLOOKUP(U999,Store_VAM!B2:L271,11, FALSE),VLOOKUP(U999,Store_SRP!B2:L103,11, FALSE)))</f>
      </c>
      <c r="U999" s="14">
        <v>2007</v>
      </c>
      <c r="V999">
        <f>IF(VLOOKUP(D999,Sku_Consolidated!A2:S948,19,FALSE)="SHOWCASE", VLOOKUP(U999,Store_Showcase!B2:C134,2, FALSE), IF(VLOOKUP(D999,Sku_Consolidated!A2:S948,19,FALSE)="VAM",VLOOKUP(U999,Store_VAM!B2:C271,2, FALSE),VLOOKUP(U999,Store_SRP!B2:C103,2, FALSE)))</f>
      </c>
      <c r="W999">
        <f>VLOOKUP(D999,Sku_Consolidated!A2:G948, 7, FALSE)</f>
      </c>
      <c r="X999">
        <f>VLOOKUP(D999,Sku_Consolidated!A2:K948, 11, FALSE)</f>
      </c>
      <c r="Y999">
        <f>VLOOKUP(D999,Sku_Consolidated!A2:H948, 8, FALSE)</f>
      </c>
      <c r="Z999">
        <f>VLOOKUP(D999,Sku_Consolidated!A2:I948, 9, FALSE)</f>
      </c>
      <c r="AA999" t="s">
        <v>41</v>
      </c>
      <c r="AB999">
        <f>VLOOKUP(D999,Sku_Consolidated!A2:E948, {5}, FALSE)</f>
      </c>
      <c r="AC999">
        <f>IF(VLOOKUP(D999,Sku_Consolidated!A2:S948,19,FALSE)="SHOWCASE", VLOOKUP(U999,Store_Showcase!B2:N134,13, FALSE), IF(VLOOKUP(D999,Sku_Consolidated!A2:S948,19,FALSE)="VAM",VLOOKUP(U999,Store_VAM!B2:N271,13, FALSE),VLOOKUP(U999,Store_SRP!B2:N103,13, FALSE)))</f>
      </c>
      <c r="AD999">
        <f>IF(IFERROR(AC999,TRUE)=TRUE, "-","OK")</f>
      </c>
      <c r="AE999">
        <f>IF(IFERROR(VLOOKUP(U999,Store_Showcase!B2:H134,{5}, FALSE), TRUE)=TRUE, IF(IFERROR(VLOOKUP(U999,Store_SRP!B2:H103,{5}, FALSE), TRUE)=TRUE,VLOOKUP(U999,Store_VAM!B2:H271,{5}, FALSE),VLOOKUP(U999,Store_SRP!B2:H103,{5}, FALSE)), VLOOKUP(U999,Store_Showcase!B2:H134,{5}, FALSE))</f>
      </c>
      <c r="AF999">
        <f>IF(IFERROR(VLOOKUP(U999,Store_Showcase!B2:H134,{6}, FALSE), TRUE)=TRUE, IF(IFERROR(VLOOKUP(U999,Store_SRP!B2:H103,{6}, FALSE), TRUE)=TRUE,VLOOKUP(U999,Store_VAM!B2:H271,{6}, FALSE),VLOOKUP(U999,Store_SRP!B2:H103,{6}, FALSE)), VLOOKUP(U999,Store_Showcase!B2:H134,{6}, FALSE))</f>
      </c>
      <c r="AG999">
        <f>VLOOKUP(D999,Sku_Consolidated!A2:R948,18,FALSE)</f>
      </c>
      <c r="AH999">
        <f>VLOOKUP(D999,Sku_Consolidated!A2:S948,19,FALSE)</f>
      </c>
      <c r="AI999">
        <f>VLOOKUP(D999,Sku_Consolidated!A2:T948,20,FALSE)</f>
      </c>
    </row>
    <row r="1000" spans="1:35" x14ac:dyDescent="0.25">
      <c r="A1000">
        <v>2024</v>
      </c>
      <c r="B1000" t="s">
        <v>30</v>
      </c>
      <c r="C1000" t="s">
        <v>31</v>
      </c>
      <c r="D1000">
        <v>21837</v>
      </c>
      <c r="E1000" t="s">
        <v>271</v>
      </c>
      <c r="F1000" s="12" t="s">
        <v>81</v>
      </c>
      <c r="G1000" s="12" t="s">
        <v>81</v>
      </c>
      <c r="H1000" t="s">
        <v>10</v>
      </c>
      <c r="I1000" s="13" t="s">
        <v>1954</v>
      </c>
      <c r="J1000" s="13">
        <f>IF(H1000="EA", I1000, 0)</f>
      </c>
      <c r="K1000" s="13">
        <f>IF(H1000="KG", I1000, I1000 * VLOOKUP(D1000,Sku_Consolidated!A2:U948,21,FALSE))</f>
      </c>
      <c r="L1000" s="14" t="s">
        <v>36</v>
      </c>
      <c r="M1000">
        <v>88</v>
      </c>
      <c r="N1000" s="14" t="s">
        <v>1955</v>
      </c>
      <c r="O1000" s="14" t="s">
        <v>1956</v>
      </c>
      <c r="P1000" s="14" t="s">
        <v>36</v>
      </c>
      <c r="Q1000" s="14" t="s">
        <v>1956</v>
      </c>
      <c r="R1000">
        <f>IF(IFERROR(VLOOKUP(U1000,Store_Showcase!B2:H134,7, FALSE), TRUE)=TRUE, IF(IFERROR(VLOOKUP(U1000,Store_SRP!B2:H103,7, FALSE), TRUE)=TRUE,VLOOKUP(U1000,Store_VAM!B2:H271,7, FALSE),VLOOKUP(U1000,Store_SRP!B2:H103,7, FALSE)), VLOOKUP(U1000,Store_Showcase!B2:H134,7, FALSE))</f>
      </c>
      <c r="S1000">
        <f>IF(IFERROR(VLOOKUP(U1000,Store_Showcase!B2:K134,10, FALSE), TRUE)=TRUE, IF(IFERROR(VLOOKUP(U1000,Store_SRP!B2:K103,10, FALSE), TRUE)=TRUE,VLOOKUP(U1000,Store_VAM!B2:K271,10, FALSE),VLOOKUP(U1000,Store_SRP!B2:K103,10, FALSE)), VLOOKUP(U1000,Store_Showcase!B2:K134,10, FALSE))</f>
      </c>
      <c r="T1000">
        <f>IF(VLOOKUP(D1000,Sku_Consolidated!A2:S948,19,FALSE)="SHOWCASE", VLOOKUP(U1000,Store_Showcase!B2:L134,11, FALSE), IF(VLOOKUP(D1000,Sku_Consolidated!A2:S948,19,FALSE)="VAM",VLOOKUP(U1000,Store_VAM!B2:L271,11, FALSE),VLOOKUP(U1000,Store_SRP!B2:L103,11, FALSE)))</f>
      </c>
      <c r="U1000" s="14">
        <v>2007</v>
      </c>
      <c r="V1000">
        <f>IF(VLOOKUP(D1000,Sku_Consolidated!A2:S948,19,FALSE)="SHOWCASE", VLOOKUP(U1000,Store_Showcase!B2:C134,2, FALSE), IF(VLOOKUP(D1000,Sku_Consolidated!A2:S948,19,FALSE)="VAM",VLOOKUP(U1000,Store_VAM!B2:C271,2, FALSE),VLOOKUP(U1000,Store_SRP!B2:C103,2, FALSE)))</f>
      </c>
      <c r="W1000">
        <f>VLOOKUP(D1000,Sku_Consolidated!A2:G948, 7, FALSE)</f>
      </c>
      <c r="X1000">
        <f>VLOOKUP(D1000,Sku_Consolidated!A2:K948, 11, FALSE)</f>
      </c>
      <c r="Y1000">
        <f>VLOOKUP(D1000,Sku_Consolidated!A2:H948, 8, FALSE)</f>
      </c>
      <c r="Z1000">
        <f>VLOOKUP(D1000,Sku_Consolidated!A2:I948, 9, FALSE)</f>
      </c>
      <c r="AA1000" t="s">
        <v>41</v>
      </c>
      <c r="AB1000">
        <f>VLOOKUP(D1000,Sku_Consolidated!A2:E948, {5}, FALSE)</f>
      </c>
      <c r="AC1000">
        <f>IF(VLOOKUP(D1000,Sku_Consolidated!A2:S948,19,FALSE)="SHOWCASE", VLOOKUP(U1000,Store_Showcase!B2:N134,13, FALSE), IF(VLOOKUP(D1000,Sku_Consolidated!A2:S948,19,FALSE)="VAM",VLOOKUP(U1000,Store_VAM!B2:N271,13, FALSE),VLOOKUP(U1000,Store_SRP!B2:N103,13, FALSE)))</f>
      </c>
      <c r="AD1000">
        <f>IF(IFERROR(AC1000,TRUE)=TRUE, "-","OK")</f>
      </c>
      <c r="AE1000">
        <f>IF(IFERROR(VLOOKUP(U1000,Store_Showcase!B2:H134,{5}, FALSE), TRUE)=TRUE, IF(IFERROR(VLOOKUP(U1000,Store_SRP!B2:H103,{5}, FALSE), TRUE)=TRUE,VLOOKUP(U1000,Store_VAM!B2:H271,{5}, FALSE),VLOOKUP(U1000,Store_SRP!B2:H103,{5}, FALSE)), VLOOKUP(U1000,Store_Showcase!B2:H134,{5}, FALSE))</f>
      </c>
      <c r="AF1000">
        <f>IF(IFERROR(VLOOKUP(U1000,Store_Showcase!B2:H134,{6}, FALSE), TRUE)=TRUE, IF(IFERROR(VLOOKUP(U1000,Store_SRP!B2:H103,{6}, FALSE), TRUE)=TRUE,VLOOKUP(U1000,Store_VAM!B2:H271,{6}, FALSE),VLOOKUP(U1000,Store_SRP!B2:H103,{6}, FALSE)), VLOOKUP(U1000,Store_Showcase!B2:H134,{6}, FALSE))</f>
      </c>
      <c r="AG1000">
        <f>VLOOKUP(D1000,Sku_Consolidated!A2:R948,18,FALSE)</f>
      </c>
      <c r="AH1000">
        <f>VLOOKUP(D1000,Sku_Consolidated!A2:S948,19,FALSE)</f>
      </c>
      <c r="AI1000">
        <f>VLOOKUP(D1000,Sku_Consolidated!A2:T948,20,FALSE)</f>
      </c>
    </row>
    <row r="1001" spans="1:35" x14ac:dyDescent="0.25">
      <c r="A1001">
        <v>2024</v>
      </c>
      <c r="B1001" t="s">
        <v>30</v>
      </c>
      <c r="C1001" t="s">
        <v>31</v>
      </c>
      <c r="D1001">
        <v>21843</v>
      </c>
      <c r="E1001" t="s">
        <v>1430</v>
      </c>
      <c r="F1001" s="12" t="s">
        <v>81</v>
      </c>
      <c r="G1001" s="12" t="s">
        <v>81</v>
      </c>
      <c r="H1001" t="s">
        <v>10</v>
      </c>
      <c r="I1001" s="13" t="s">
        <v>1183</v>
      </c>
      <c r="J1001" s="13">
        <f>IF(H1001="EA", I1001, 0)</f>
      </c>
      <c r="K1001" s="13">
        <f>IF(H1001="KG", I1001, I1001 * VLOOKUP(D1001,Sku_Consolidated!A2:U948,21,FALSE))</f>
      </c>
      <c r="L1001" s="14" t="s">
        <v>36</v>
      </c>
      <c r="M1001">
        <v>88</v>
      </c>
      <c r="N1001" s="14" t="s">
        <v>1957</v>
      </c>
      <c r="O1001" s="14" t="s">
        <v>1958</v>
      </c>
      <c r="P1001" s="14" t="s">
        <v>36</v>
      </c>
      <c r="Q1001" s="14" t="s">
        <v>1958</v>
      </c>
      <c r="R1001">
        <f>IF(IFERROR(VLOOKUP(U1001,Store_Showcase!B2:H134,7, FALSE), TRUE)=TRUE, IF(IFERROR(VLOOKUP(U1001,Store_SRP!B2:H103,7, FALSE), TRUE)=TRUE,VLOOKUP(U1001,Store_VAM!B2:H271,7, FALSE),VLOOKUP(U1001,Store_SRP!B2:H103,7, FALSE)), VLOOKUP(U1001,Store_Showcase!B2:H134,7, FALSE))</f>
      </c>
      <c r="S1001">
        <f>IF(IFERROR(VLOOKUP(U1001,Store_Showcase!B2:K134,10, FALSE), TRUE)=TRUE, IF(IFERROR(VLOOKUP(U1001,Store_SRP!B2:K103,10, FALSE), TRUE)=TRUE,VLOOKUP(U1001,Store_VAM!B2:K271,10, FALSE),VLOOKUP(U1001,Store_SRP!B2:K103,10, FALSE)), VLOOKUP(U1001,Store_Showcase!B2:K134,10, FALSE))</f>
      </c>
      <c r="T1001">
        <f>IF(VLOOKUP(D1001,Sku_Consolidated!A2:S948,19,FALSE)="SHOWCASE", VLOOKUP(U1001,Store_Showcase!B2:L134,11, FALSE), IF(VLOOKUP(D1001,Sku_Consolidated!A2:S948,19,FALSE)="VAM",VLOOKUP(U1001,Store_VAM!B2:L271,11, FALSE),VLOOKUP(U1001,Store_SRP!B2:L103,11, FALSE)))</f>
      </c>
      <c r="U1001" s="14">
        <v>2007</v>
      </c>
      <c r="V1001">
        <f>IF(VLOOKUP(D1001,Sku_Consolidated!A2:S948,19,FALSE)="SHOWCASE", VLOOKUP(U1001,Store_Showcase!B2:C134,2, FALSE), IF(VLOOKUP(D1001,Sku_Consolidated!A2:S948,19,FALSE)="VAM",VLOOKUP(U1001,Store_VAM!B2:C271,2, FALSE),VLOOKUP(U1001,Store_SRP!B2:C103,2, FALSE)))</f>
      </c>
      <c r="W1001">
        <f>VLOOKUP(D1001,Sku_Consolidated!A2:G948, 7, FALSE)</f>
      </c>
      <c r="X1001">
        <f>VLOOKUP(D1001,Sku_Consolidated!A2:K948, 11, FALSE)</f>
      </c>
      <c r="Y1001">
        <f>VLOOKUP(D1001,Sku_Consolidated!A2:H948, 8, FALSE)</f>
      </c>
      <c r="Z1001">
        <f>VLOOKUP(D1001,Sku_Consolidated!A2:I948, 9, FALSE)</f>
      </c>
      <c r="AA1001" t="s">
        <v>41</v>
      </c>
      <c r="AB1001">
        <f>VLOOKUP(D1001,Sku_Consolidated!A2:E948, {5}, FALSE)</f>
      </c>
      <c r="AC1001">
        <f>IF(VLOOKUP(D1001,Sku_Consolidated!A2:S948,19,FALSE)="SHOWCASE", VLOOKUP(U1001,Store_Showcase!B2:N134,13, FALSE), IF(VLOOKUP(D1001,Sku_Consolidated!A2:S948,19,FALSE)="VAM",VLOOKUP(U1001,Store_VAM!B2:N271,13, FALSE),VLOOKUP(U1001,Store_SRP!B2:N103,13, FALSE)))</f>
      </c>
      <c r="AD1001">
        <f>IF(IFERROR(AC1001,TRUE)=TRUE, "-","OK")</f>
      </c>
      <c r="AE1001">
        <f>IF(IFERROR(VLOOKUP(U1001,Store_Showcase!B2:H134,{5}, FALSE), TRUE)=TRUE, IF(IFERROR(VLOOKUP(U1001,Store_SRP!B2:H103,{5}, FALSE), TRUE)=TRUE,VLOOKUP(U1001,Store_VAM!B2:H271,{5}, FALSE),VLOOKUP(U1001,Store_SRP!B2:H103,{5}, FALSE)), VLOOKUP(U1001,Store_Showcase!B2:H134,{5}, FALSE))</f>
      </c>
      <c r="AF1001">
        <f>IF(IFERROR(VLOOKUP(U1001,Store_Showcase!B2:H134,{6}, FALSE), TRUE)=TRUE, IF(IFERROR(VLOOKUP(U1001,Store_SRP!B2:H103,{6}, FALSE), TRUE)=TRUE,VLOOKUP(U1001,Store_VAM!B2:H271,{6}, FALSE),VLOOKUP(U1001,Store_SRP!B2:H103,{6}, FALSE)), VLOOKUP(U1001,Store_Showcase!B2:H134,{6}, FALSE))</f>
      </c>
      <c r="AG1001">
        <f>VLOOKUP(D1001,Sku_Consolidated!A2:R948,18,FALSE)</f>
      </c>
      <c r="AH1001">
        <f>VLOOKUP(D1001,Sku_Consolidated!A2:S948,19,FALSE)</f>
      </c>
      <c r="AI1001">
        <f>VLOOKUP(D1001,Sku_Consolidated!A2:T948,20,FALSE)</f>
      </c>
    </row>
    <row r="1002" spans="1:35" x14ac:dyDescent="0.25">
      <c r="A1002">
        <v>2024</v>
      </c>
      <c r="B1002" t="s">
        <v>30</v>
      </c>
      <c r="C1002" t="s">
        <v>31</v>
      </c>
      <c r="D1002">
        <v>21855</v>
      </c>
      <c r="E1002" t="s">
        <v>787</v>
      </c>
      <c r="F1002" s="12" t="s">
        <v>81</v>
      </c>
      <c r="G1002" s="12" t="s">
        <v>81</v>
      </c>
      <c r="H1002" t="s">
        <v>10</v>
      </c>
      <c r="I1002" s="13" t="s">
        <v>462</v>
      </c>
      <c r="J1002" s="13">
        <f>IF(H1002="EA", I1002, 0)</f>
      </c>
      <c r="K1002" s="13">
        <f>IF(H1002="KG", I1002, I1002 * VLOOKUP(D1002,Sku_Consolidated!A2:U948,21,FALSE))</f>
      </c>
      <c r="L1002" s="14" t="s">
        <v>36</v>
      </c>
      <c r="M1002">
        <v>88</v>
      </c>
      <c r="N1002" s="14" t="s">
        <v>1959</v>
      </c>
      <c r="O1002" s="14" t="s">
        <v>1960</v>
      </c>
      <c r="P1002" s="14" t="s">
        <v>36</v>
      </c>
      <c r="Q1002" s="14" t="s">
        <v>1960</v>
      </c>
      <c r="R1002">
        <f>IF(IFERROR(VLOOKUP(U1002,Store_Showcase!B2:H134,7, FALSE), TRUE)=TRUE, IF(IFERROR(VLOOKUP(U1002,Store_SRP!B2:H103,7, FALSE), TRUE)=TRUE,VLOOKUP(U1002,Store_VAM!B2:H271,7, FALSE),VLOOKUP(U1002,Store_SRP!B2:H103,7, FALSE)), VLOOKUP(U1002,Store_Showcase!B2:H134,7, FALSE))</f>
      </c>
      <c r="S1002">
        <f>IF(IFERROR(VLOOKUP(U1002,Store_Showcase!B2:K134,10, FALSE), TRUE)=TRUE, IF(IFERROR(VLOOKUP(U1002,Store_SRP!B2:K103,10, FALSE), TRUE)=TRUE,VLOOKUP(U1002,Store_VAM!B2:K271,10, FALSE),VLOOKUP(U1002,Store_SRP!B2:K103,10, FALSE)), VLOOKUP(U1002,Store_Showcase!B2:K134,10, FALSE))</f>
      </c>
      <c r="T1002">
        <f>IF(VLOOKUP(D1002,Sku_Consolidated!A2:S948,19,FALSE)="SHOWCASE", VLOOKUP(U1002,Store_Showcase!B2:L134,11, FALSE), IF(VLOOKUP(D1002,Sku_Consolidated!A2:S948,19,FALSE)="VAM",VLOOKUP(U1002,Store_VAM!B2:L271,11, FALSE),VLOOKUP(U1002,Store_SRP!B2:L103,11, FALSE)))</f>
      </c>
      <c r="U1002" s="14">
        <v>2007</v>
      </c>
      <c r="V1002">
        <f>IF(VLOOKUP(D1002,Sku_Consolidated!A2:S948,19,FALSE)="SHOWCASE", VLOOKUP(U1002,Store_Showcase!B2:C134,2, FALSE), IF(VLOOKUP(D1002,Sku_Consolidated!A2:S948,19,FALSE)="VAM",VLOOKUP(U1002,Store_VAM!B2:C271,2, FALSE),VLOOKUP(U1002,Store_SRP!B2:C103,2, FALSE)))</f>
      </c>
      <c r="W1002">
        <f>VLOOKUP(D1002,Sku_Consolidated!A2:G948, 7, FALSE)</f>
      </c>
      <c r="X1002">
        <f>VLOOKUP(D1002,Sku_Consolidated!A2:K948, 11, FALSE)</f>
      </c>
      <c r="Y1002">
        <f>VLOOKUP(D1002,Sku_Consolidated!A2:H948, 8, FALSE)</f>
      </c>
      <c r="Z1002">
        <f>VLOOKUP(D1002,Sku_Consolidated!A2:I948, 9, FALSE)</f>
      </c>
      <c r="AA1002" t="s">
        <v>41</v>
      </c>
      <c r="AB1002">
        <f>VLOOKUP(D1002,Sku_Consolidated!A2:E948, {5}, FALSE)</f>
      </c>
      <c r="AC1002">
        <f>IF(VLOOKUP(D1002,Sku_Consolidated!A2:S948,19,FALSE)="SHOWCASE", VLOOKUP(U1002,Store_Showcase!B2:N134,13, FALSE), IF(VLOOKUP(D1002,Sku_Consolidated!A2:S948,19,FALSE)="VAM",VLOOKUP(U1002,Store_VAM!B2:N271,13, FALSE),VLOOKUP(U1002,Store_SRP!B2:N103,13, FALSE)))</f>
      </c>
      <c r="AD1002">
        <f>IF(IFERROR(AC1002,TRUE)=TRUE, "-","OK")</f>
      </c>
      <c r="AE1002">
        <f>IF(IFERROR(VLOOKUP(U1002,Store_Showcase!B2:H134,{5}, FALSE), TRUE)=TRUE, IF(IFERROR(VLOOKUP(U1002,Store_SRP!B2:H103,{5}, FALSE), TRUE)=TRUE,VLOOKUP(U1002,Store_VAM!B2:H271,{5}, FALSE),VLOOKUP(U1002,Store_SRP!B2:H103,{5}, FALSE)), VLOOKUP(U1002,Store_Showcase!B2:H134,{5}, FALSE))</f>
      </c>
      <c r="AF1002">
        <f>IF(IFERROR(VLOOKUP(U1002,Store_Showcase!B2:H134,{6}, FALSE), TRUE)=TRUE, IF(IFERROR(VLOOKUP(U1002,Store_SRP!B2:H103,{6}, FALSE), TRUE)=TRUE,VLOOKUP(U1002,Store_VAM!B2:H271,{6}, FALSE),VLOOKUP(U1002,Store_SRP!B2:H103,{6}, FALSE)), VLOOKUP(U1002,Store_Showcase!B2:H134,{6}, FALSE))</f>
      </c>
      <c r="AG1002">
        <f>VLOOKUP(D1002,Sku_Consolidated!A2:R948,18,FALSE)</f>
      </c>
      <c r="AH1002">
        <f>VLOOKUP(D1002,Sku_Consolidated!A2:S948,19,FALSE)</f>
      </c>
      <c r="AI1002">
        <f>VLOOKUP(D1002,Sku_Consolidated!A2:T948,20,FALSE)</f>
      </c>
    </row>
    <row r="1003" spans="1:35" x14ac:dyDescent="0.25">
      <c r="A1003">
        <v>2024</v>
      </c>
      <c r="B1003" t="s">
        <v>30</v>
      </c>
      <c r="C1003" t="s">
        <v>31</v>
      </c>
      <c r="D1003">
        <v>21866</v>
      </c>
      <c r="E1003" t="s">
        <v>240</v>
      </c>
      <c r="F1003" s="12" t="s">
        <v>81</v>
      </c>
      <c r="G1003" s="12" t="s">
        <v>81</v>
      </c>
      <c r="H1003" t="s">
        <v>10</v>
      </c>
      <c r="I1003" s="13" t="s">
        <v>576</v>
      </c>
      <c r="J1003" s="13">
        <f>IF(H1003="EA", I1003, 0)</f>
      </c>
      <c r="K1003" s="13">
        <f>IF(H1003="KG", I1003, I1003 * VLOOKUP(D1003,Sku_Consolidated!A2:U948,21,FALSE))</f>
      </c>
      <c r="L1003" s="14" t="s">
        <v>36</v>
      </c>
      <c r="M1003">
        <v>88</v>
      </c>
      <c r="N1003" s="14" t="s">
        <v>1961</v>
      </c>
      <c r="O1003" s="14" t="s">
        <v>1962</v>
      </c>
      <c r="P1003" s="14" t="s">
        <v>36</v>
      </c>
      <c r="Q1003" s="14" t="s">
        <v>1962</v>
      </c>
      <c r="R1003">
        <f>IF(IFERROR(VLOOKUP(U1003,Store_Showcase!B2:H134,7, FALSE), TRUE)=TRUE, IF(IFERROR(VLOOKUP(U1003,Store_SRP!B2:H103,7, FALSE), TRUE)=TRUE,VLOOKUP(U1003,Store_VAM!B2:H271,7, FALSE),VLOOKUP(U1003,Store_SRP!B2:H103,7, FALSE)), VLOOKUP(U1003,Store_Showcase!B2:H134,7, FALSE))</f>
      </c>
      <c r="S1003">
        <f>IF(IFERROR(VLOOKUP(U1003,Store_Showcase!B2:K134,10, FALSE), TRUE)=TRUE, IF(IFERROR(VLOOKUP(U1003,Store_SRP!B2:K103,10, FALSE), TRUE)=TRUE,VLOOKUP(U1003,Store_VAM!B2:K271,10, FALSE),VLOOKUP(U1003,Store_SRP!B2:K103,10, FALSE)), VLOOKUP(U1003,Store_Showcase!B2:K134,10, FALSE))</f>
      </c>
      <c r="T1003">
        <f>IF(VLOOKUP(D1003,Sku_Consolidated!A2:S948,19,FALSE)="SHOWCASE", VLOOKUP(U1003,Store_Showcase!B2:L134,11, FALSE), IF(VLOOKUP(D1003,Sku_Consolidated!A2:S948,19,FALSE)="VAM",VLOOKUP(U1003,Store_VAM!B2:L271,11, FALSE),VLOOKUP(U1003,Store_SRP!B2:L103,11, FALSE)))</f>
      </c>
      <c r="U1003" s="14">
        <v>2007</v>
      </c>
      <c r="V1003">
        <f>IF(VLOOKUP(D1003,Sku_Consolidated!A2:S948,19,FALSE)="SHOWCASE", VLOOKUP(U1003,Store_Showcase!B2:C134,2, FALSE), IF(VLOOKUP(D1003,Sku_Consolidated!A2:S948,19,FALSE)="VAM",VLOOKUP(U1003,Store_VAM!B2:C271,2, FALSE),VLOOKUP(U1003,Store_SRP!B2:C103,2, FALSE)))</f>
      </c>
      <c r="W1003">
        <f>VLOOKUP(D1003,Sku_Consolidated!A2:G948, 7, FALSE)</f>
      </c>
      <c r="X1003">
        <f>VLOOKUP(D1003,Sku_Consolidated!A2:K948, 11, FALSE)</f>
      </c>
      <c r="Y1003">
        <f>VLOOKUP(D1003,Sku_Consolidated!A2:H948, 8, FALSE)</f>
      </c>
      <c r="Z1003">
        <f>VLOOKUP(D1003,Sku_Consolidated!A2:I948, 9, FALSE)</f>
      </c>
      <c r="AA1003" t="s">
        <v>41</v>
      </c>
      <c r="AB1003">
        <f>VLOOKUP(D1003,Sku_Consolidated!A2:E948, {5}, FALSE)</f>
      </c>
      <c r="AC1003">
        <f>IF(VLOOKUP(D1003,Sku_Consolidated!A2:S948,19,FALSE)="SHOWCASE", VLOOKUP(U1003,Store_Showcase!B2:N134,13, FALSE), IF(VLOOKUP(D1003,Sku_Consolidated!A2:S948,19,FALSE)="VAM",VLOOKUP(U1003,Store_VAM!B2:N271,13, FALSE),VLOOKUP(U1003,Store_SRP!B2:N103,13, FALSE)))</f>
      </c>
      <c r="AD1003">
        <f>IF(IFERROR(AC1003,TRUE)=TRUE, "-","OK")</f>
      </c>
      <c r="AE1003">
        <f>IF(IFERROR(VLOOKUP(U1003,Store_Showcase!B2:H134,{5}, FALSE), TRUE)=TRUE, IF(IFERROR(VLOOKUP(U1003,Store_SRP!B2:H103,{5}, FALSE), TRUE)=TRUE,VLOOKUP(U1003,Store_VAM!B2:H271,{5}, FALSE),VLOOKUP(U1003,Store_SRP!B2:H103,{5}, FALSE)), VLOOKUP(U1003,Store_Showcase!B2:H134,{5}, FALSE))</f>
      </c>
      <c r="AF1003">
        <f>IF(IFERROR(VLOOKUP(U1003,Store_Showcase!B2:H134,{6}, FALSE), TRUE)=TRUE, IF(IFERROR(VLOOKUP(U1003,Store_SRP!B2:H103,{6}, FALSE), TRUE)=TRUE,VLOOKUP(U1003,Store_VAM!B2:H271,{6}, FALSE),VLOOKUP(U1003,Store_SRP!B2:H103,{6}, FALSE)), VLOOKUP(U1003,Store_Showcase!B2:H134,{6}, FALSE))</f>
      </c>
      <c r="AG1003">
        <f>VLOOKUP(D1003,Sku_Consolidated!A2:R948,18,FALSE)</f>
      </c>
      <c r="AH1003">
        <f>VLOOKUP(D1003,Sku_Consolidated!A2:S948,19,FALSE)</f>
      </c>
      <c r="AI1003">
        <f>VLOOKUP(D1003,Sku_Consolidated!A2:T948,20,FALSE)</f>
      </c>
    </row>
    <row r="1004" spans="1:35" x14ac:dyDescent="0.25">
      <c r="A1004">
        <v>2024</v>
      </c>
      <c r="B1004" t="s">
        <v>30</v>
      </c>
      <c r="C1004" t="s">
        <v>31</v>
      </c>
      <c r="D1004">
        <v>21875</v>
      </c>
      <c r="E1004" t="s">
        <v>482</v>
      </c>
      <c r="F1004" s="12" t="s">
        <v>81</v>
      </c>
      <c r="G1004" s="12" t="s">
        <v>81</v>
      </c>
      <c r="H1004" t="s">
        <v>10</v>
      </c>
      <c r="I1004" s="13" t="s">
        <v>1855</v>
      </c>
      <c r="J1004" s="13">
        <f>IF(H1004="EA", I1004, 0)</f>
      </c>
      <c r="K1004" s="13">
        <f>IF(H1004="KG", I1004, I1004 * VLOOKUP(D1004,Sku_Consolidated!A2:U948,21,FALSE))</f>
      </c>
      <c r="L1004" s="14" t="s">
        <v>36</v>
      </c>
      <c r="M1004">
        <v>88</v>
      </c>
      <c r="N1004" s="14" t="s">
        <v>1963</v>
      </c>
      <c r="O1004" s="14" t="s">
        <v>1964</v>
      </c>
      <c r="P1004" s="14" t="s">
        <v>36</v>
      </c>
      <c r="Q1004" s="14" t="s">
        <v>1964</v>
      </c>
      <c r="R1004">
        <f>IF(IFERROR(VLOOKUP(U1004,Store_Showcase!B2:H134,7, FALSE), TRUE)=TRUE, IF(IFERROR(VLOOKUP(U1004,Store_SRP!B2:H103,7, FALSE), TRUE)=TRUE,VLOOKUP(U1004,Store_VAM!B2:H271,7, FALSE),VLOOKUP(U1004,Store_SRP!B2:H103,7, FALSE)), VLOOKUP(U1004,Store_Showcase!B2:H134,7, FALSE))</f>
      </c>
      <c r="S1004">
        <f>IF(IFERROR(VLOOKUP(U1004,Store_Showcase!B2:K134,10, FALSE), TRUE)=TRUE, IF(IFERROR(VLOOKUP(U1004,Store_SRP!B2:K103,10, FALSE), TRUE)=TRUE,VLOOKUP(U1004,Store_VAM!B2:K271,10, FALSE),VLOOKUP(U1004,Store_SRP!B2:K103,10, FALSE)), VLOOKUP(U1004,Store_Showcase!B2:K134,10, FALSE))</f>
      </c>
      <c r="T1004">
        <f>IF(VLOOKUP(D1004,Sku_Consolidated!A2:S948,19,FALSE)="SHOWCASE", VLOOKUP(U1004,Store_Showcase!B2:L134,11, FALSE), IF(VLOOKUP(D1004,Sku_Consolidated!A2:S948,19,FALSE)="VAM",VLOOKUP(U1004,Store_VAM!B2:L271,11, FALSE),VLOOKUP(U1004,Store_SRP!B2:L103,11, FALSE)))</f>
      </c>
      <c r="U1004" s="14">
        <v>2007</v>
      </c>
      <c r="V1004">
        <f>IF(VLOOKUP(D1004,Sku_Consolidated!A2:S948,19,FALSE)="SHOWCASE", VLOOKUP(U1004,Store_Showcase!B2:C134,2, FALSE), IF(VLOOKUP(D1004,Sku_Consolidated!A2:S948,19,FALSE)="VAM",VLOOKUP(U1004,Store_VAM!B2:C271,2, FALSE),VLOOKUP(U1004,Store_SRP!B2:C103,2, FALSE)))</f>
      </c>
      <c r="W1004">
        <f>VLOOKUP(D1004,Sku_Consolidated!A2:G948, 7, FALSE)</f>
      </c>
      <c r="X1004">
        <f>VLOOKUP(D1004,Sku_Consolidated!A2:K948, 11, FALSE)</f>
      </c>
      <c r="Y1004">
        <f>VLOOKUP(D1004,Sku_Consolidated!A2:H948, 8, FALSE)</f>
      </c>
      <c r="Z1004">
        <f>VLOOKUP(D1004,Sku_Consolidated!A2:I948, 9, FALSE)</f>
      </c>
      <c r="AA1004" t="s">
        <v>41</v>
      </c>
      <c r="AB1004">
        <f>VLOOKUP(D1004,Sku_Consolidated!A2:E948, {5}, FALSE)</f>
      </c>
      <c r="AC1004">
        <f>IF(VLOOKUP(D1004,Sku_Consolidated!A2:S948,19,FALSE)="SHOWCASE", VLOOKUP(U1004,Store_Showcase!B2:N134,13, FALSE), IF(VLOOKUP(D1004,Sku_Consolidated!A2:S948,19,FALSE)="VAM",VLOOKUP(U1004,Store_VAM!B2:N271,13, FALSE),VLOOKUP(U1004,Store_SRP!B2:N103,13, FALSE)))</f>
      </c>
      <c r="AD1004">
        <f>IF(IFERROR(AC1004,TRUE)=TRUE, "-","OK")</f>
      </c>
      <c r="AE1004">
        <f>IF(IFERROR(VLOOKUP(U1004,Store_Showcase!B2:H134,{5}, FALSE), TRUE)=TRUE, IF(IFERROR(VLOOKUP(U1004,Store_SRP!B2:H103,{5}, FALSE), TRUE)=TRUE,VLOOKUP(U1004,Store_VAM!B2:H271,{5}, FALSE),VLOOKUP(U1004,Store_SRP!B2:H103,{5}, FALSE)), VLOOKUP(U1004,Store_Showcase!B2:H134,{5}, FALSE))</f>
      </c>
      <c r="AF1004">
        <f>IF(IFERROR(VLOOKUP(U1004,Store_Showcase!B2:H134,{6}, FALSE), TRUE)=TRUE, IF(IFERROR(VLOOKUP(U1004,Store_SRP!B2:H103,{6}, FALSE), TRUE)=TRUE,VLOOKUP(U1004,Store_VAM!B2:H271,{6}, FALSE),VLOOKUP(U1004,Store_SRP!B2:H103,{6}, FALSE)), VLOOKUP(U1004,Store_Showcase!B2:H134,{6}, FALSE))</f>
      </c>
      <c r="AG1004">
        <f>VLOOKUP(D1004,Sku_Consolidated!A2:R948,18,FALSE)</f>
      </c>
      <c r="AH1004">
        <f>VLOOKUP(D1004,Sku_Consolidated!A2:S948,19,FALSE)</f>
      </c>
      <c r="AI1004">
        <f>VLOOKUP(D1004,Sku_Consolidated!A2:T948,20,FALSE)</f>
      </c>
    </row>
    <row r="1005" spans="1:35" x14ac:dyDescent="0.25">
      <c r="A1005">
        <v>2024</v>
      </c>
      <c r="B1005" t="s">
        <v>30</v>
      </c>
      <c r="C1005" t="s">
        <v>31</v>
      </c>
      <c r="D1005">
        <v>21921</v>
      </c>
      <c r="E1005" t="s">
        <v>1154</v>
      </c>
      <c r="F1005" s="12" t="s">
        <v>81</v>
      </c>
      <c r="G1005" s="12" t="s">
        <v>81</v>
      </c>
      <c r="H1005" t="s">
        <v>10</v>
      </c>
      <c r="I1005" s="13" t="s">
        <v>317</v>
      </c>
      <c r="J1005" s="13">
        <f>IF(H1005="EA", I1005, 0)</f>
      </c>
      <c r="K1005" s="13">
        <f>IF(H1005="KG", I1005, I1005 * VLOOKUP(D1005,Sku_Consolidated!A2:U948,21,FALSE))</f>
      </c>
      <c r="L1005" s="14" t="s">
        <v>36</v>
      </c>
      <c r="M1005">
        <v>86</v>
      </c>
      <c r="N1005" s="14" t="s">
        <v>1965</v>
      </c>
      <c r="O1005" s="14" t="s">
        <v>1966</v>
      </c>
      <c r="P1005" s="14" t="s">
        <v>36</v>
      </c>
      <c r="Q1005" s="14" t="s">
        <v>1966</v>
      </c>
      <c r="R1005">
        <f>IF(IFERROR(VLOOKUP(U1005,Store_Showcase!B2:H134,7, FALSE), TRUE)=TRUE, IF(IFERROR(VLOOKUP(U1005,Store_SRP!B2:H103,7, FALSE), TRUE)=TRUE,VLOOKUP(U1005,Store_VAM!B2:H271,7, FALSE),VLOOKUP(U1005,Store_SRP!B2:H103,7, FALSE)), VLOOKUP(U1005,Store_Showcase!B2:H134,7, FALSE))</f>
      </c>
      <c r="S1005">
        <f>IF(IFERROR(VLOOKUP(U1005,Store_Showcase!B2:K134,10, FALSE), TRUE)=TRUE, IF(IFERROR(VLOOKUP(U1005,Store_SRP!B2:K103,10, FALSE), TRUE)=TRUE,VLOOKUP(U1005,Store_VAM!B2:K271,10, FALSE),VLOOKUP(U1005,Store_SRP!B2:K103,10, FALSE)), VLOOKUP(U1005,Store_Showcase!B2:K134,10, FALSE))</f>
      </c>
      <c r="T1005">
        <f>IF(VLOOKUP(D1005,Sku_Consolidated!A2:S948,19,FALSE)="SHOWCASE", VLOOKUP(U1005,Store_Showcase!B2:L134,11, FALSE), IF(VLOOKUP(D1005,Sku_Consolidated!A2:S948,19,FALSE)="VAM",VLOOKUP(U1005,Store_VAM!B2:L271,11, FALSE),VLOOKUP(U1005,Store_SRP!B2:L103,11, FALSE)))</f>
      </c>
      <c r="U1005" s="14">
        <v>2007</v>
      </c>
      <c r="V1005">
        <f>IF(VLOOKUP(D1005,Sku_Consolidated!A2:S948,19,FALSE)="SHOWCASE", VLOOKUP(U1005,Store_Showcase!B2:C134,2, FALSE), IF(VLOOKUP(D1005,Sku_Consolidated!A2:S948,19,FALSE)="VAM",VLOOKUP(U1005,Store_VAM!B2:C271,2, FALSE),VLOOKUP(U1005,Store_SRP!B2:C103,2, FALSE)))</f>
      </c>
      <c r="W1005">
        <f>VLOOKUP(D1005,Sku_Consolidated!A2:G948, 7, FALSE)</f>
      </c>
      <c r="X1005">
        <f>VLOOKUP(D1005,Sku_Consolidated!A2:K948, 11, FALSE)</f>
      </c>
      <c r="Y1005">
        <f>VLOOKUP(D1005,Sku_Consolidated!A2:H948, 8, FALSE)</f>
      </c>
      <c r="Z1005">
        <f>VLOOKUP(D1005,Sku_Consolidated!A2:I948, 9, FALSE)</f>
      </c>
      <c r="AA1005" t="s">
        <v>41</v>
      </c>
      <c r="AB1005">
        <f>VLOOKUP(D1005,Sku_Consolidated!A2:E948, {5}, FALSE)</f>
      </c>
      <c r="AC1005">
        <f>IF(VLOOKUP(D1005,Sku_Consolidated!A2:S948,19,FALSE)="SHOWCASE", VLOOKUP(U1005,Store_Showcase!B2:N134,13, FALSE), IF(VLOOKUP(D1005,Sku_Consolidated!A2:S948,19,FALSE)="VAM",VLOOKUP(U1005,Store_VAM!B2:N271,13, FALSE),VLOOKUP(U1005,Store_SRP!B2:N103,13, FALSE)))</f>
      </c>
      <c r="AD1005">
        <f>IF(IFERROR(AC1005,TRUE)=TRUE, "-","OK")</f>
      </c>
      <c r="AE1005">
        <f>IF(IFERROR(VLOOKUP(U1005,Store_Showcase!B2:H134,{5}, FALSE), TRUE)=TRUE, IF(IFERROR(VLOOKUP(U1005,Store_SRP!B2:H103,{5}, FALSE), TRUE)=TRUE,VLOOKUP(U1005,Store_VAM!B2:H271,{5}, FALSE),VLOOKUP(U1005,Store_SRP!B2:H103,{5}, FALSE)), VLOOKUP(U1005,Store_Showcase!B2:H134,{5}, FALSE))</f>
      </c>
      <c r="AF1005">
        <f>IF(IFERROR(VLOOKUP(U1005,Store_Showcase!B2:H134,{6}, FALSE), TRUE)=TRUE, IF(IFERROR(VLOOKUP(U1005,Store_SRP!B2:H103,{6}, FALSE), TRUE)=TRUE,VLOOKUP(U1005,Store_VAM!B2:H271,{6}, FALSE),VLOOKUP(U1005,Store_SRP!B2:H103,{6}, FALSE)), VLOOKUP(U1005,Store_Showcase!B2:H134,{6}, FALSE))</f>
      </c>
      <c r="AG1005">
        <f>VLOOKUP(D1005,Sku_Consolidated!A2:R948,18,FALSE)</f>
      </c>
      <c r="AH1005">
        <f>VLOOKUP(D1005,Sku_Consolidated!A2:S948,19,FALSE)</f>
      </c>
      <c r="AI1005">
        <f>VLOOKUP(D1005,Sku_Consolidated!A2:T948,20,FALSE)</f>
      </c>
    </row>
    <row r="1006" spans="1:35" x14ac:dyDescent="0.25">
      <c r="A1006">
        <v>2024</v>
      </c>
      <c r="B1006" t="s">
        <v>30</v>
      </c>
      <c r="C1006" t="s">
        <v>31</v>
      </c>
      <c r="D1006">
        <v>21825</v>
      </c>
      <c r="E1006" t="s">
        <v>206</v>
      </c>
      <c r="F1006" s="12" t="s">
        <v>106</v>
      </c>
      <c r="G1006" s="12" t="s">
        <v>106</v>
      </c>
      <c r="H1006" t="s">
        <v>10</v>
      </c>
      <c r="I1006" s="13" t="s">
        <v>1038</v>
      </c>
      <c r="J1006" s="13">
        <f>IF(H1006="EA", I1006, 0)</f>
      </c>
      <c r="K1006" s="13">
        <f>IF(H1006="KG", I1006, I1006 * VLOOKUP(D1006,Sku_Consolidated!A2:U948,21,FALSE))</f>
      </c>
      <c r="L1006" s="14" t="s">
        <v>36</v>
      </c>
      <c r="M1006">
        <v>88</v>
      </c>
      <c r="N1006" s="14" t="s">
        <v>1967</v>
      </c>
      <c r="O1006" s="14" t="s">
        <v>1968</v>
      </c>
      <c r="P1006" s="14" t="s">
        <v>36</v>
      </c>
      <c r="Q1006" s="14" t="s">
        <v>1968</v>
      </c>
      <c r="R1006">
        <f>IF(IFERROR(VLOOKUP(U1006,Store_Showcase!B2:H134,7, FALSE), TRUE)=TRUE, IF(IFERROR(VLOOKUP(U1006,Store_SRP!B2:H103,7, FALSE), TRUE)=TRUE,VLOOKUP(U1006,Store_VAM!B2:H271,7, FALSE),VLOOKUP(U1006,Store_SRP!B2:H103,7, FALSE)), VLOOKUP(U1006,Store_Showcase!B2:H134,7, FALSE))</f>
      </c>
      <c r="S1006">
        <f>IF(IFERROR(VLOOKUP(U1006,Store_Showcase!B2:K134,10, FALSE), TRUE)=TRUE, IF(IFERROR(VLOOKUP(U1006,Store_SRP!B2:K103,10, FALSE), TRUE)=TRUE,VLOOKUP(U1006,Store_VAM!B2:K271,10, FALSE),VLOOKUP(U1006,Store_SRP!B2:K103,10, FALSE)), VLOOKUP(U1006,Store_Showcase!B2:K134,10, FALSE))</f>
      </c>
      <c r="T1006">
        <f>IF(VLOOKUP(D1006,Sku_Consolidated!A2:S948,19,FALSE)="SHOWCASE", VLOOKUP(U1006,Store_Showcase!B2:L134,11, FALSE), IF(VLOOKUP(D1006,Sku_Consolidated!A2:S948,19,FALSE)="VAM",VLOOKUP(U1006,Store_VAM!B2:L271,11, FALSE),VLOOKUP(U1006,Store_SRP!B2:L103,11, FALSE)))</f>
      </c>
      <c r="U1006" s="14">
        <v>2007</v>
      </c>
      <c r="V1006">
        <f>IF(VLOOKUP(D1006,Sku_Consolidated!A2:S948,19,FALSE)="SHOWCASE", VLOOKUP(U1006,Store_Showcase!B2:C134,2, FALSE), IF(VLOOKUP(D1006,Sku_Consolidated!A2:S948,19,FALSE)="VAM",VLOOKUP(U1006,Store_VAM!B2:C271,2, FALSE),VLOOKUP(U1006,Store_SRP!B2:C103,2, FALSE)))</f>
      </c>
      <c r="W1006">
        <f>VLOOKUP(D1006,Sku_Consolidated!A2:G948, 7, FALSE)</f>
      </c>
      <c r="X1006">
        <f>VLOOKUP(D1006,Sku_Consolidated!A2:K948, 11, FALSE)</f>
      </c>
      <c r="Y1006">
        <f>VLOOKUP(D1006,Sku_Consolidated!A2:H948, 8, FALSE)</f>
      </c>
      <c r="Z1006">
        <f>VLOOKUP(D1006,Sku_Consolidated!A2:I948, 9, FALSE)</f>
      </c>
      <c r="AA1006" t="s">
        <v>41</v>
      </c>
      <c r="AB1006">
        <f>VLOOKUP(D1006,Sku_Consolidated!A2:E948, {5}, FALSE)</f>
      </c>
      <c r="AC1006">
        <f>IF(VLOOKUP(D1006,Sku_Consolidated!A2:S948,19,FALSE)="SHOWCASE", VLOOKUP(U1006,Store_Showcase!B2:N134,13, FALSE), IF(VLOOKUP(D1006,Sku_Consolidated!A2:S948,19,FALSE)="VAM",VLOOKUP(U1006,Store_VAM!B2:N271,13, FALSE),VLOOKUP(U1006,Store_SRP!B2:N103,13, FALSE)))</f>
      </c>
      <c r="AD1006">
        <f>IF(IFERROR(AC1006,TRUE)=TRUE, "-","OK")</f>
      </c>
      <c r="AE1006">
        <f>IF(IFERROR(VLOOKUP(U1006,Store_Showcase!B2:H134,{5}, FALSE), TRUE)=TRUE, IF(IFERROR(VLOOKUP(U1006,Store_SRP!B2:H103,{5}, FALSE), TRUE)=TRUE,VLOOKUP(U1006,Store_VAM!B2:H271,{5}, FALSE),VLOOKUP(U1006,Store_SRP!B2:H103,{5}, FALSE)), VLOOKUP(U1006,Store_Showcase!B2:H134,{5}, FALSE))</f>
      </c>
      <c r="AF1006">
        <f>IF(IFERROR(VLOOKUP(U1006,Store_Showcase!B2:H134,{6}, FALSE), TRUE)=TRUE, IF(IFERROR(VLOOKUP(U1006,Store_SRP!B2:H103,{6}, FALSE), TRUE)=TRUE,VLOOKUP(U1006,Store_VAM!B2:H271,{6}, FALSE),VLOOKUP(U1006,Store_SRP!B2:H103,{6}, FALSE)), VLOOKUP(U1006,Store_Showcase!B2:H134,{6}, FALSE))</f>
      </c>
      <c r="AG1006">
        <f>VLOOKUP(D1006,Sku_Consolidated!A2:R948,18,FALSE)</f>
      </c>
      <c r="AH1006">
        <f>VLOOKUP(D1006,Sku_Consolidated!A2:S948,19,FALSE)</f>
      </c>
      <c r="AI1006">
        <f>VLOOKUP(D1006,Sku_Consolidated!A2:T948,20,FALSE)</f>
      </c>
    </row>
    <row r="1007" spans="1:35" x14ac:dyDescent="0.25">
      <c r="A1007">
        <v>2024</v>
      </c>
      <c r="B1007" t="s">
        <v>30</v>
      </c>
      <c r="C1007" t="s">
        <v>31</v>
      </c>
      <c r="D1007">
        <v>21826</v>
      </c>
      <c r="E1007" t="s">
        <v>416</v>
      </c>
      <c r="F1007" s="12" t="s">
        <v>106</v>
      </c>
      <c r="G1007" s="12" t="s">
        <v>106</v>
      </c>
      <c r="H1007" t="s">
        <v>10</v>
      </c>
      <c r="I1007" s="13" t="s">
        <v>1161</v>
      </c>
      <c r="J1007" s="13">
        <f>IF(H1007="EA", I1007, 0)</f>
      </c>
      <c r="K1007" s="13">
        <f>IF(H1007="KG", I1007, I1007 * VLOOKUP(D1007,Sku_Consolidated!A2:U948,21,FALSE))</f>
      </c>
      <c r="L1007" s="14" t="s">
        <v>36</v>
      </c>
      <c r="M1007">
        <v>88</v>
      </c>
      <c r="N1007" s="14" t="s">
        <v>1969</v>
      </c>
      <c r="O1007" s="14" t="s">
        <v>1970</v>
      </c>
      <c r="P1007" s="14" t="s">
        <v>36</v>
      </c>
      <c r="Q1007" s="14" t="s">
        <v>1970</v>
      </c>
      <c r="R1007">
        <f>IF(IFERROR(VLOOKUP(U1007,Store_Showcase!B2:H134,7, FALSE), TRUE)=TRUE, IF(IFERROR(VLOOKUP(U1007,Store_SRP!B2:H103,7, FALSE), TRUE)=TRUE,VLOOKUP(U1007,Store_VAM!B2:H271,7, FALSE),VLOOKUP(U1007,Store_SRP!B2:H103,7, FALSE)), VLOOKUP(U1007,Store_Showcase!B2:H134,7, FALSE))</f>
      </c>
      <c r="S1007">
        <f>IF(IFERROR(VLOOKUP(U1007,Store_Showcase!B2:K134,10, FALSE), TRUE)=TRUE, IF(IFERROR(VLOOKUP(U1007,Store_SRP!B2:K103,10, FALSE), TRUE)=TRUE,VLOOKUP(U1007,Store_VAM!B2:K271,10, FALSE),VLOOKUP(U1007,Store_SRP!B2:K103,10, FALSE)), VLOOKUP(U1007,Store_Showcase!B2:K134,10, FALSE))</f>
      </c>
      <c r="T1007">
        <f>IF(VLOOKUP(D1007,Sku_Consolidated!A2:S948,19,FALSE)="SHOWCASE", VLOOKUP(U1007,Store_Showcase!B2:L134,11, FALSE), IF(VLOOKUP(D1007,Sku_Consolidated!A2:S948,19,FALSE)="VAM",VLOOKUP(U1007,Store_VAM!B2:L271,11, FALSE),VLOOKUP(U1007,Store_SRP!B2:L103,11, FALSE)))</f>
      </c>
      <c r="U1007" s="14">
        <v>2007</v>
      </c>
      <c r="V1007">
        <f>IF(VLOOKUP(D1007,Sku_Consolidated!A2:S948,19,FALSE)="SHOWCASE", VLOOKUP(U1007,Store_Showcase!B2:C134,2, FALSE), IF(VLOOKUP(D1007,Sku_Consolidated!A2:S948,19,FALSE)="VAM",VLOOKUP(U1007,Store_VAM!B2:C271,2, FALSE),VLOOKUP(U1007,Store_SRP!B2:C103,2, FALSE)))</f>
      </c>
      <c r="W1007">
        <f>VLOOKUP(D1007,Sku_Consolidated!A2:G948, 7, FALSE)</f>
      </c>
      <c r="X1007">
        <f>VLOOKUP(D1007,Sku_Consolidated!A2:K948, 11, FALSE)</f>
      </c>
      <c r="Y1007">
        <f>VLOOKUP(D1007,Sku_Consolidated!A2:H948, 8, FALSE)</f>
      </c>
      <c r="Z1007">
        <f>VLOOKUP(D1007,Sku_Consolidated!A2:I948, 9, FALSE)</f>
      </c>
      <c r="AA1007" t="s">
        <v>41</v>
      </c>
      <c r="AB1007">
        <f>VLOOKUP(D1007,Sku_Consolidated!A2:E948, {5}, FALSE)</f>
      </c>
      <c r="AC1007">
        <f>IF(VLOOKUP(D1007,Sku_Consolidated!A2:S948,19,FALSE)="SHOWCASE", VLOOKUP(U1007,Store_Showcase!B2:N134,13, FALSE), IF(VLOOKUP(D1007,Sku_Consolidated!A2:S948,19,FALSE)="VAM",VLOOKUP(U1007,Store_VAM!B2:N271,13, FALSE),VLOOKUP(U1007,Store_SRP!B2:N103,13, FALSE)))</f>
      </c>
      <c r="AD1007">
        <f>IF(IFERROR(AC1007,TRUE)=TRUE, "-","OK")</f>
      </c>
      <c r="AE1007">
        <f>IF(IFERROR(VLOOKUP(U1007,Store_Showcase!B2:H134,{5}, FALSE), TRUE)=TRUE, IF(IFERROR(VLOOKUP(U1007,Store_SRP!B2:H103,{5}, FALSE), TRUE)=TRUE,VLOOKUP(U1007,Store_VAM!B2:H271,{5}, FALSE),VLOOKUP(U1007,Store_SRP!B2:H103,{5}, FALSE)), VLOOKUP(U1007,Store_Showcase!B2:H134,{5}, FALSE))</f>
      </c>
      <c r="AF1007">
        <f>IF(IFERROR(VLOOKUP(U1007,Store_Showcase!B2:H134,{6}, FALSE), TRUE)=TRUE, IF(IFERROR(VLOOKUP(U1007,Store_SRP!B2:H103,{6}, FALSE), TRUE)=TRUE,VLOOKUP(U1007,Store_VAM!B2:H271,{6}, FALSE),VLOOKUP(U1007,Store_SRP!B2:H103,{6}, FALSE)), VLOOKUP(U1007,Store_Showcase!B2:H134,{6}, FALSE))</f>
      </c>
      <c r="AG1007">
        <f>VLOOKUP(D1007,Sku_Consolidated!A2:R948,18,FALSE)</f>
      </c>
      <c r="AH1007">
        <f>VLOOKUP(D1007,Sku_Consolidated!A2:S948,19,FALSE)</f>
      </c>
      <c r="AI1007">
        <f>VLOOKUP(D1007,Sku_Consolidated!A2:T948,20,FALSE)</f>
      </c>
    </row>
    <row r="1008" spans="1:35" x14ac:dyDescent="0.25">
      <c r="A1008">
        <v>2024</v>
      </c>
      <c r="B1008" t="s">
        <v>30</v>
      </c>
      <c r="C1008" t="s">
        <v>31</v>
      </c>
      <c r="D1008">
        <v>21832</v>
      </c>
      <c r="E1008" t="s">
        <v>264</v>
      </c>
      <c r="F1008" s="12" t="s">
        <v>106</v>
      </c>
      <c r="G1008" s="12" t="s">
        <v>106</v>
      </c>
      <c r="H1008" t="s">
        <v>10</v>
      </c>
      <c r="I1008" s="13" t="s">
        <v>1240</v>
      </c>
      <c r="J1008" s="13">
        <f>IF(H1008="EA", I1008, 0)</f>
      </c>
      <c r="K1008" s="13">
        <f>IF(H1008="KG", I1008, I1008 * VLOOKUP(D1008,Sku_Consolidated!A2:U948,21,FALSE))</f>
      </c>
      <c r="L1008" s="14" t="s">
        <v>36</v>
      </c>
      <c r="M1008">
        <v>88</v>
      </c>
      <c r="N1008" s="14" t="s">
        <v>1971</v>
      </c>
      <c r="O1008" s="14" t="s">
        <v>1972</v>
      </c>
      <c r="P1008" s="14" t="s">
        <v>36</v>
      </c>
      <c r="Q1008" s="14" t="s">
        <v>1972</v>
      </c>
      <c r="R1008">
        <f>IF(IFERROR(VLOOKUP(U1008,Store_Showcase!B2:H134,7, FALSE), TRUE)=TRUE, IF(IFERROR(VLOOKUP(U1008,Store_SRP!B2:H103,7, FALSE), TRUE)=TRUE,VLOOKUP(U1008,Store_VAM!B2:H271,7, FALSE),VLOOKUP(U1008,Store_SRP!B2:H103,7, FALSE)), VLOOKUP(U1008,Store_Showcase!B2:H134,7, FALSE))</f>
      </c>
      <c r="S1008">
        <f>IF(IFERROR(VLOOKUP(U1008,Store_Showcase!B2:K134,10, FALSE), TRUE)=TRUE, IF(IFERROR(VLOOKUP(U1008,Store_SRP!B2:K103,10, FALSE), TRUE)=TRUE,VLOOKUP(U1008,Store_VAM!B2:K271,10, FALSE),VLOOKUP(U1008,Store_SRP!B2:K103,10, FALSE)), VLOOKUP(U1008,Store_Showcase!B2:K134,10, FALSE))</f>
      </c>
      <c r="T1008">
        <f>IF(VLOOKUP(D1008,Sku_Consolidated!A2:S948,19,FALSE)="SHOWCASE", VLOOKUP(U1008,Store_Showcase!B2:L134,11, FALSE), IF(VLOOKUP(D1008,Sku_Consolidated!A2:S948,19,FALSE)="VAM",VLOOKUP(U1008,Store_VAM!B2:L271,11, FALSE),VLOOKUP(U1008,Store_SRP!B2:L103,11, FALSE)))</f>
      </c>
      <c r="U1008" s="14">
        <v>2007</v>
      </c>
      <c r="V1008">
        <f>IF(VLOOKUP(D1008,Sku_Consolidated!A2:S948,19,FALSE)="SHOWCASE", VLOOKUP(U1008,Store_Showcase!B2:C134,2, FALSE), IF(VLOOKUP(D1008,Sku_Consolidated!A2:S948,19,FALSE)="VAM",VLOOKUP(U1008,Store_VAM!B2:C271,2, FALSE),VLOOKUP(U1008,Store_SRP!B2:C103,2, FALSE)))</f>
      </c>
      <c r="W1008">
        <f>VLOOKUP(D1008,Sku_Consolidated!A2:G948, 7, FALSE)</f>
      </c>
      <c r="X1008">
        <f>VLOOKUP(D1008,Sku_Consolidated!A2:K948, 11, FALSE)</f>
      </c>
      <c r="Y1008">
        <f>VLOOKUP(D1008,Sku_Consolidated!A2:H948, 8, FALSE)</f>
      </c>
      <c r="Z1008">
        <f>VLOOKUP(D1008,Sku_Consolidated!A2:I948, 9, FALSE)</f>
      </c>
      <c r="AA1008" t="s">
        <v>41</v>
      </c>
      <c r="AB1008">
        <f>VLOOKUP(D1008,Sku_Consolidated!A2:E948, {5}, FALSE)</f>
      </c>
      <c r="AC1008">
        <f>IF(VLOOKUP(D1008,Sku_Consolidated!A2:S948,19,FALSE)="SHOWCASE", VLOOKUP(U1008,Store_Showcase!B2:N134,13, FALSE), IF(VLOOKUP(D1008,Sku_Consolidated!A2:S948,19,FALSE)="VAM",VLOOKUP(U1008,Store_VAM!B2:N271,13, FALSE),VLOOKUP(U1008,Store_SRP!B2:N103,13, FALSE)))</f>
      </c>
      <c r="AD1008">
        <f>IF(IFERROR(AC1008,TRUE)=TRUE, "-","OK")</f>
      </c>
      <c r="AE1008">
        <f>IF(IFERROR(VLOOKUP(U1008,Store_Showcase!B2:H134,{5}, FALSE), TRUE)=TRUE, IF(IFERROR(VLOOKUP(U1008,Store_SRP!B2:H103,{5}, FALSE), TRUE)=TRUE,VLOOKUP(U1008,Store_VAM!B2:H271,{5}, FALSE),VLOOKUP(U1008,Store_SRP!B2:H103,{5}, FALSE)), VLOOKUP(U1008,Store_Showcase!B2:H134,{5}, FALSE))</f>
      </c>
      <c r="AF1008">
        <f>IF(IFERROR(VLOOKUP(U1008,Store_Showcase!B2:H134,{6}, FALSE), TRUE)=TRUE, IF(IFERROR(VLOOKUP(U1008,Store_SRP!B2:H103,{6}, FALSE), TRUE)=TRUE,VLOOKUP(U1008,Store_VAM!B2:H271,{6}, FALSE),VLOOKUP(U1008,Store_SRP!B2:H103,{6}, FALSE)), VLOOKUP(U1008,Store_Showcase!B2:H134,{6}, FALSE))</f>
      </c>
      <c r="AG1008">
        <f>VLOOKUP(D1008,Sku_Consolidated!A2:R948,18,FALSE)</f>
      </c>
      <c r="AH1008">
        <f>VLOOKUP(D1008,Sku_Consolidated!A2:S948,19,FALSE)</f>
      </c>
      <c r="AI1008">
        <f>VLOOKUP(D1008,Sku_Consolidated!A2:T948,20,FALSE)</f>
      </c>
    </row>
    <row r="1009" spans="1:35" x14ac:dyDescent="0.25">
      <c r="A1009">
        <v>2024</v>
      </c>
      <c r="B1009" t="s">
        <v>30</v>
      </c>
      <c r="C1009" t="s">
        <v>31</v>
      </c>
      <c r="D1009">
        <v>21834</v>
      </c>
      <c r="E1009" t="s">
        <v>216</v>
      </c>
      <c r="F1009" s="12" t="s">
        <v>106</v>
      </c>
      <c r="G1009" s="12" t="s">
        <v>106</v>
      </c>
      <c r="H1009" t="s">
        <v>10</v>
      </c>
      <c r="I1009" s="13" t="s">
        <v>54</v>
      </c>
      <c r="J1009" s="13">
        <f>IF(H1009="EA", I1009, 0)</f>
      </c>
      <c r="K1009" s="13">
        <f>IF(H1009="KG", I1009, I1009 * VLOOKUP(D1009,Sku_Consolidated!A2:U948,21,FALSE))</f>
      </c>
      <c r="L1009" s="14" t="s">
        <v>36</v>
      </c>
      <c r="M1009">
        <v>88</v>
      </c>
      <c r="N1009" s="14" t="s">
        <v>1973</v>
      </c>
      <c r="O1009" s="14" t="s">
        <v>1974</v>
      </c>
      <c r="P1009" s="14" t="s">
        <v>36</v>
      </c>
      <c r="Q1009" s="14" t="s">
        <v>1974</v>
      </c>
      <c r="R1009">
        <f>IF(IFERROR(VLOOKUP(U1009,Store_Showcase!B2:H134,7, FALSE), TRUE)=TRUE, IF(IFERROR(VLOOKUP(U1009,Store_SRP!B2:H103,7, FALSE), TRUE)=TRUE,VLOOKUP(U1009,Store_VAM!B2:H271,7, FALSE),VLOOKUP(U1009,Store_SRP!B2:H103,7, FALSE)), VLOOKUP(U1009,Store_Showcase!B2:H134,7, FALSE))</f>
      </c>
      <c r="S1009">
        <f>IF(IFERROR(VLOOKUP(U1009,Store_Showcase!B2:K134,10, FALSE), TRUE)=TRUE, IF(IFERROR(VLOOKUP(U1009,Store_SRP!B2:K103,10, FALSE), TRUE)=TRUE,VLOOKUP(U1009,Store_VAM!B2:K271,10, FALSE),VLOOKUP(U1009,Store_SRP!B2:K103,10, FALSE)), VLOOKUP(U1009,Store_Showcase!B2:K134,10, FALSE))</f>
      </c>
      <c r="T1009">
        <f>IF(VLOOKUP(D1009,Sku_Consolidated!A2:S948,19,FALSE)="SHOWCASE", VLOOKUP(U1009,Store_Showcase!B2:L134,11, FALSE), IF(VLOOKUP(D1009,Sku_Consolidated!A2:S948,19,FALSE)="VAM",VLOOKUP(U1009,Store_VAM!B2:L271,11, FALSE),VLOOKUP(U1009,Store_SRP!B2:L103,11, FALSE)))</f>
      </c>
      <c r="U1009" s="14">
        <v>2007</v>
      </c>
      <c r="V1009">
        <f>IF(VLOOKUP(D1009,Sku_Consolidated!A2:S948,19,FALSE)="SHOWCASE", VLOOKUP(U1009,Store_Showcase!B2:C134,2, FALSE), IF(VLOOKUP(D1009,Sku_Consolidated!A2:S948,19,FALSE)="VAM",VLOOKUP(U1009,Store_VAM!B2:C271,2, FALSE),VLOOKUP(U1009,Store_SRP!B2:C103,2, FALSE)))</f>
      </c>
      <c r="W1009">
        <f>VLOOKUP(D1009,Sku_Consolidated!A2:G948, 7, FALSE)</f>
      </c>
      <c r="X1009">
        <f>VLOOKUP(D1009,Sku_Consolidated!A2:K948, 11, FALSE)</f>
      </c>
      <c r="Y1009">
        <f>VLOOKUP(D1009,Sku_Consolidated!A2:H948, 8, FALSE)</f>
      </c>
      <c r="Z1009">
        <f>VLOOKUP(D1009,Sku_Consolidated!A2:I948, 9, FALSE)</f>
      </c>
      <c r="AA1009" t="s">
        <v>41</v>
      </c>
      <c r="AB1009">
        <f>VLOOKUP(D1009,Sku_Consolidated!A2:E948, {5}, FALSE)</f>
      </c>
      <c r="AC1009">
        <f>IF(VLOOKUP(D1009,Sku_Consolidated!A2:S948,19,FALSE)="SHOWCASE", VLOOKUP(U1009,Store_Showcase!B2:N134,13, FALSE), IF(VLOOKUP(D1009,Sku_Consolidated!A2:S948,19,FALSE)="VAM",VLOOKUP(U1009,Store_VAM!B2:N271,13, FALSE),VLOOKUP(U1009,Store_SRP!B2:N103,13, FALSE)))</f>
      </c>
      <c r="AD1009">
        <f>IF(IFERROR(AC1009,TRUE)=TRUE, "-","OK")</f>
      </c>
      <c r="AE1009">
        <f>IF(IFERROR(VLOOKUP(U1009,Store_Showcase!B2:H134,{5}, FALSE), TRUE)=TRUE, IF(IFERROR(VLOOKUP(U1009,Store_SRP!B2:H103,{5}, FALSE), TRUE)=TRUE,VLOOKUP(U1009,Store_VAM!B2:H271,{5}, FALSE),VLOOKUP(U1009,Store_SRP!B2:H103,{5}, FALSE)), VLOOKUP(U1009,Store_Showcase!B2:H134,{5}, FALSE))</f>
      </c>
      <c r="AF1009">
        <f>IF(IFERROR(VLOOKUP(U1009,Store_Showcase!B2:H134,{6}, FALSE), TRUE)=TRUE, IF(IFERROR(VLOOKUP(U1009,Store_SRP!B2:H103,{6}, FALSE), TRUE)=TRUE,VLOOKUP(U1009,Store_VAM!B2:H271,{6}, FALSE),VLOOKUP(U1009,Store_SRP!B2:H103,{6}, FALSE)), VLOOKUP(U1009,Store_Showcase!B2:H134,{6}, FALSE))</f>
      </c>
      <c r="AG1009">
        <f>VLOOKUP(D1009,Sku_Consolidated!A2:R948,18,FALSE)</f>
      </c>
      <c r="AH1009">
        <f>VLOOKUP(D1009,Sku_Consolidated!A2:S948,19,FALSE)</f>
      </c>
      <c r="AI1009">
        <f>VLOOKUP(D1009,Sku_Consolidated!A2:T948,20,FALSE)</f>
      </c>
    </row>
    <row r="1010" spans="1:35" x14ac:dyDescent="0.25">
      <c r="A1010">
        <v>2024</v>
      </c>
      <c r="B1010" t="s">
        <v>30</v>
      </c>
      <c r="C1010" t="s">
        <v>31</v>
      </c>
      <c r="D1010">
        <v>21837</v>
      </c>
      <c r="E1010" t="s">
        <v>271</v>
      </c>
      <c r="F1010" s="12" t="s">
        <v>106</v>
      </c>
      <c r="G1010" s="12" t="s">
        <v>106</v>
      </c>
      <c r="H1010" t="s">
        <v>10</v>
      </c>
      <c r="I1010" s="13" t="s">
        <v>1975</v>
      </c>
      <c r="J1010" s="13">
        <f>IF(H1010="EA", I1010, 0)</f>
      </c>
      <c r="K1010" s="13">
        <f>IF(H1010="KG", I1010, I1010 * VLOOKUP(D1010,Sku_Consolidated!A2:U948,21,FALSE))</f>
      </c>
      <c r="L1010" s="14" t="s">
        <v>36</v>
      </c>
      <c r="M1010">
        <v>88</v>
      </c>
      <c r="N1010" s="14" t="s">
        <v>1976</v>
      </c>
      <c r="O1010" s="14" t="s">
        <v>1977</v>
      </c>
      <c r="P1010" s="14" t="s">
        <v>36</v>
      </c>
      <c r="Q1010" s="14" t="s">
        <v>1977</v>
      </c>
      <c r="R1010">
        <f>IF(IFERROR(VLOOKUP(U1010,Store_Showcase!B2:H134,7, FALSE), TRUE)=TRUE, IF(IFERROR(VLOOKUP(U1010,Store_SRP!B2:H103,7, FALSE), TRUE)=TRUE,VLOOKUP(U1010,Store_VAM!B2:H271,7, FALSE),VLOOKUP(U1010,Store_SRP!B2:H103,7, FALSE)), VLOOKUP(U1010,Store_Showcase!B2:H134,7, FALSE))</f>
      </c>
      <c r="S1010">
        <f>IF(IFERROR(VLOOKUP(U1010,Store_Showcase!B2:K134,10, FALSE), TRUE)=TRUE, IF(IFERROR(VLOOKUP(U1010,Store_SRP!B2:K103,10, FALSE), TRUE)=TRUE,VLOOKUP(U1010,Store_VAM!B2:K271,10, FALSE),VLOOKUP(U1010,Store_SRP!B2:K103,10, FALSE)), VLOOKUP(U1010,Store_Showcase!B2:K134,10, FALSE))</f>
      </c>
      <c r="T1010">
        <f>IF(VLOOKUP(D1010,Sku_Consolidated!A2:S948,19,FALSE)="SHOWCASE", VLOOKUP(U1010,Store_Showcase!B2:L134,11, FALSE), IF(VLOOKUP(D1010,Sku_Consolidated!A2:S948,19,FALSE)="VAM",VLOOKUP(U1010,Store_VAM!B2:L271,11, FALSE),VLOOKUP(U1010,Store_SRP!B2:L103,11, FALSE)))</f>
      </c>
      <c r="U1010" s="14">
        <v>2007</v>
      </c>
      <c r="V1010">
        <f>IF(VLOOKUP(D1010,Sku_Consolidated!A2:S948,19,FALSE)="SHOWCASE", VLOOKUP(U1010,Store_Showcase!B2:C134,2, FALSE), IF(VLOOKUP(D1010,Sku_Consolidated!A2:S948,19,FALSE)="VAM",VLOOKUP(U1010,Store_VAM!B2:C271,2, FALSE),VLOOKUP(U1010,Store_SRP!B2:C103,2, FALSE)))</f>
      </c>
      <c r="W1010">
        <f>VLOOKUP(D1010,Sku_Consolidated!A2:G948, 7, FALSE)</f>
      </c>
      <c r="X1010">
        <f>VLOOKUP(D1010,Sku_Consolidated!A2:K948, 11, FALSE)</f>
      </c>
      <c r="Y1010">
        <f>VLOOKUP(D1010,Sku_Consolidated!A2:H948, 8, FALSE)</f>
      </c>
      <c r="Z1010">
        <f>VLOOKUP(D1010,Sku_Consolidated!A2:I948, 9, FALSE)</f>
      </c>
      <c r="AA1010" t="s">
        <v>41</v>
      </c>
      <c r="AB1010">
        <f>VLOOKUP(D1010,Sku_Consolidated!A2:E948, {5}, FALSE)</f>
      </c>
      <c r="AC1010">
        <f>IF(VLOOKUP(D1010,Sku_Consolidated!A2:S948,19,FALSE)="SHOWCASE", VLOOKUP(U1010,Store_Showcase!B2:N134,13, FALSE), IF(VLOOKUP(D1010,Sku_Consolidated!A2:S948,19,FALSE)="VAM",VLOOKUP(U1010,Store_VAM!B2:N271,13, FALSE),VLOOKUP(U1010,Store_SRP!B2:N103,13, FALSE)))</f>
      </c>
      <c r="AD1010">
        <f>IF(IFERROR(AC1010,TRUE)=TRUE, "-","OK")</f>
      </c>
      <c r="AE1010">
        <f>IF(IFERROR(VLOOKUP(U1010,Store_Showcase!B2:H134,{5}, FALSE), TRUE)=TRUE, IF(IFERROR(VLOOKUP(U1010,Store_SRP!B2:H103,{5}, FALSE), TRUE)=TRUE,VLOOKUP(U1010,Store_VAM!B2:H271,{5}, FALSE),VLOOKUP(U1010,Store_SRP!B2:H103,{5}, FALSE)), VLOOKUP(U1010,Store_Showcase!B2:H134,{5}, FALSE))</f>
      </c>
      <c r="AF1010">
        <f>IF(IFERROR(VLOOKUP(U1010,Store_Showcase!B2:H134,{6}, FALSE), TRUE)=TRUE, IF(IFERROR(VLOOKUP(U1010,Store_SRP!B2:H103,{6}, FALSE), TRUE)=TRUE,VLOOKUP(U1010,Store_VAM!B2:H271,{6}, FALSE),VLOOKUP(U1010,Store_SRP!B2:H103,{6}, FALSE)), VLOOKUP(U1010,Store_Showcase!B2:H134,{6}, FALSE))</f>
      </c>
      <c r="AG1010">
        <f>VLOOKUP(D1010,Sku_Consolidated!A2:R948,18,FALSE)</f>
      </c>
      <c r="AH1010">
        <f>VLOOKUP(D1010,Sku_Consolidated!A2:S948,19,FALSE)</f>
      </c>
      <c r="AI1010">
        <f>VLOOKUP(D1010,Sku_Consolidated!A2:T948,20,FALSE)</f>
      </c>
    </row>
    <row r="1011" spans="1:35" x14ac:dyDescent="0.25">
      <c r="A1011">
        <v>2024</v>
      </c>
      <c r="B1011" t="s">
        <v>30</v>
      </c>
      <c r="C1011" t="s">
        <v>31</v>
      </c>
      <c r="D1011">
        <v>21843</v>
      </c>
      <c r="E1011" t="s">
        <v>1430</v>
      </c>
      <c r="F1011" s="12" t="s">
        <v>106</v>
      </c>
      <c r="G1011" s="12" t="s">
        <v>106</v>
      </c>
      <c r="H1011" t="s">
        <v>10</v>
      </c>
      <c r="I1011" s="13" t="s">
        <v>664</v>
      </c>
      <c r="J1011" s="13">
        <f>IF(H1011="EA", I1011, 0)</f>
      </c>
      <c r="K1011" s="13">
        <f>IF(H1011="KG", I1011, I1011 * VLOOKUP(D1011,Sku_Consolidated!A2:U948,21,FALSE))</f>
      </c>
      <c r="L1011" s="14" t="s">
        <v>36</v>
      </c>
      <c r="M1011">
        <v>88</v>
      </c>
      <c r="N1011" s="14" t="s">
        <v>1978</v>
      </c>
      <c r="O1011" s="14" t="s">
        <v>1979</v>
      </c>
      <c r="P1011" s="14" t="s">
        <v>36</v>
      </c>
      <c r="Q1011" s="14" t="s">
        <v>1979</v>
      </c>
      <c r="R1011">
        <f>IF(IFERROR(VLOOKUP(U1011,Store_Showcase!B2:H134,7, FALSE), TRUE)=TRUE, IF(IFERROR(VLOOKUP(U1011,Store_SRP!B2:H103,7, FALSE), TRUE)=TRUE,VLOOKUP(U1011,Store_VAM!B2:H271,7, FALSE),VLOOKUP(U1011,Store_SRP!B2:H103,7, FALSE)), VLOOKUP(U1011,Store_Showcase!B2:H134,7, FALSE))</f>
      </c>
      <c r="S1011">
        <f>IF(IFERROR(VLOOKUP(U1011,Store_Showcase!B2:K134,10, FALSE), TRUE)=TRUE, IF(IFERROR(VLOOKUP(U1011,Store_SRP!B2:K103,10, FALSE), TRUE)=TRUE,VLOOKUP(U1011,Store_VAM!B2:K271,10, FALSE),VLOOKUP(U1011,Store_SRP!B2:K103,10, FALSE)), VLOOKUP(U1011,Store_Showcase!B2:K134,10, FALSE))</f>
      </c>
      <c r="T1011">
        <f>IF(VLOOKUP(D1011,Sku_Consolidated!A2:S948,19,FALSE)="SHOWCASE", VLOOKUP(U1011,Store_Showcase!B2:L134,11, FALSE), IF(VLOOKUP(D1011,Sku_Consolidated!A2:S948,19,FALSE)="VAM",VLOOKUP(U1011,Store_VAM!B2:L271,11, FALSE),VLOOKUP(U1011,Store_SRP!B2:L103,11, FALSE)))</f>
      </c>
      <c r="U1011" s="14">
        <v>2007</v>
      </c>
      <c r="V1011">
        <f>IF(VLOOKUP(D1011,Sku_Consolidated!A2:S948,19,FALSE)="SHOWCASE", VLOOKUP(U1011,Store_Showcase!B2:C134,2, FALSE), IF(VLOOKUP(D1011,Sku_Consolidated!A2:S948,19,FALSE)="VAM",VLOOKUP(U1011,Store_VAM!B2:C271,2, FALSE),VLOOKUP(U1011,Store_SRP!B2:C103,2, FALSE)))</f>
      </c>
      <c r="W1011">
        <f>VLOOKUP(D1011,Sku_Consolidated!A2:G948, 7, FALSE)</f>
      </c>
      <c r="X1011">
        <f>VLOOKUP(D1011,Sku_Consolidated!A2:K948, 11, FALSE)</f>
      </c>
      <c r="Y1011">
        <f>VLOOKUP(D1011,Sku_Consolidated!A2:H948, 8, FALSE)</f>
      </c>
      <c r="Z1011">
        <f>VLOOKUP(D1011,Sku_Consolidated!A2:I948, 9, FALSE)</f>
      </c>
      <c r="AA1011" t="s">
        <v>41</v>
      </c>
      <c r="AB1011">
        <f>VLOOKUP(D1011,Sku_Consolidated!A2:E948, {5}, FALSE)</f>
      </c>
      <c r="AC1011">
        <f>IF(VLOOKUP(D1011,Sku_Consolidated!A2:S948,19,FALSE)="SHOWCASE", VLOOKUP(U1011,Store_Showcase!B2:N134,13, FALSE), IF(VLOOKUP(D1011,Sku_Consolidated!A2:S948,19,FALSE)="VAM",VLOOKUP(U1011,Store_VAM!B2:N271,13, FALSE),VLOOKUP(U1011,Store_SRP!B2:N103,13, FALSE)))</f>
      </c>
      <c r="AD1011">
        <f>IF(IFERROR(AC1011,TRUE)=TRUE, "-","OK")</f>
      </c>
      <c r="AE1011">
        <f>IF(IFERROR(VLOOKUP(U1011,Store_Showcase!B2:H134,{5}, FALSE), TRUE)=TRUE, IF(IFERROR(VLOOKUP(U1011,Store_SRP!B2:H103,{5}, FALSE), TRUE)=TRUE,VLOOKUP(U1011,Store_VAM!B2:H271,{5}, FALSE),VLOOKUP(U1011,Store_SRP!B2:H103,{5}, FALSE)), VLOOKUP(U1011,Store_Showcase!B2:H134,{5}, FALSE))</f>
      </c>
      <c r="AF1011">
        <f>IF(IFERROR(VLOOKUP(U1011,Store_Showcase!B2:H134,{6}, FALSE), TRUE)=TRUE, IF(IFERROR(VLOOKUP(U1011,Store_SRP!B2:H103,{6}, FALSE), TRUE)=TRUE,VLOOKUP(U1011,Store_VAM!B2:H271,{6}, FALSE),VLOOKUP(U1011,Store_SRP!B2:H103,{6}, FALSE)), VLOOKUP(U1011,Store_Showcase!B2:H134,{6}, FALSE))</f>
      </c>
      <c r="AG1011">
        <f>VLOOKUP(D1011,Sku_Consolidated!A2:R948,18,FALSE)</f>
      </c>
      <c r="AH1011">
        <f>VLOOKUP(D1011,Sku_Consolidated!A2:S948,19,FALSE)</f>
      </c>
      <c r="AI1011">
        <f>VLOOKUP(D1011,Sku_Consolidated!A2:T948,20,FALSE)</f>
      </c>
    </row>
    <row r="1012" spans="1:35" x14ac:dyDescent="0.25">
      <c r="A1012">
        <v>2024</v>
      </c>
      <c r="B1012" t="s">
        <v>30</v>
      </c>
      <c r="C1012" t="s">
        <v>31</v>
      </c>
      <c r="D1012">
        <v>21844</v>
      </c>
      <c r="E1012" t="s">
        <v>778</v>
      </c>
      <c r="F1012" s="12" t="s">
        <v>106</v>
      </c>
      <c r="G1012" s="12" t="s">
        <v>106</v>
      </c>
      <c r="H1012" t="s">
        <v>10</v>
      </c>
      <c r="I1012" s="13" t="s">
        <v>1576</v>
      </c>
      <c r="J1012" s="13">
        <f>IF(H1012="EA", I1012, 0)</f>
      </c>
      <c r="K1012" s="13">
        <f>IF(H1012="KG", I1012, I1012 * VLOOKUP(D1012,Sku_Consolidated!A2:U948,21,FALSE))</f>
      </c>
      <c r="L1012" s="14" t="s">
        <v>36</v>
      </c>
      <c r="M1012">
        <v>88</v>
      </c>
      <c r="N1012" s="14" t="s">
        <v>1877</v>
      </c>
      <c r="O1012" s="14" t="s">
        <v>1878</v>
      </c>
      <c r="P1012" s="14" t="s">
        <v>36</v>
      </c>
      <c r="Q1012" s="14" t="s">
        <v>1878</v>
      </c>
      <c r="R1012">
        <f>IF(IFERROR(VLOOKUP(U1012,Store_Showcase!B2:H134,7, FALSE), TRUE)=TRUE, IF(IFERROR(VLOOKUP(U1012,Store_SRP!B2:H103,7, FALSE), TRUE)=TRUE,VLOOKUP(U1012,Store_VAM!B2:H271,7, FALSE),VLOOKUP(U1012,Store_SRP!B2:H103,7, FALSE)), VLOOKUP(U1012,Store_Showcase!B2:H134,7, FALSE))</f>
      </c>
      <c r="S1012">
        <f>IF(IFERROR(VLOOKUP(U1012,Store_Showcase!B2:K134,10, FALSE), TRUE)=TRUE, IF(IFERROR(VLOOKUP(U1012,Store_SRP!B2:K103,10, FALSE), TRUE)=TRUE,VLOOKUP(U1012,Store_VAM!B2:K271,10, FALSE),VLOOKUP(U1012,Store_SRP!B2:K103,10, FALSE)), VLOOKUP(U1012,Store_Showcase!B2:K134,10, FALSE))</f>
      </c>
      <c r="T1012">
        <f>IF(VLOOKUP(D1012,Sku_Consolidated!A2:S948,19,FALSE)="SHOWCASE", VLOOKUP(U1012,Store_Showcase!B2:L134,11, FALSE), IF(VLOOKUP(D1012,Sku_Consolidated!A2:S948,19,FALSE)="VAM",VLOOKUP(U1012,Store_VAM!B2:L271,11, FALSE),VLOOKUP(U1012,Store_SRP!B2:L103,11, FALSE)))</f>
      </c>
      <c r="U1012" s="14">
        <v>2007</v>
      </c>
      <c r="V1012">
        <f>IF(VLOOKUP(D1012,Sku_Consolidated!A2:S948,19,FALSE)="SHOWCASE", VLOOKUP(U1012,Store_Showcase!B2:C134,2, FALSE), IF(VLOOKUP(D1012,Sku_Consolidated!A2:S948,19,FALSE)="VAM",VLOOKUP(U1012,Store_VAM!B2:C271,2, FALSE),VLOOKUP(U1012,Store_SRP!B2:C103,2, FALSE)))</f>
      </c>
      <c r="W1012">
        <f>VLOOKUP(D1012,Sku_Consolidated!A2:G948, 7, FALSE)</f>
      </c>
      <c r="X1012">
        <f>VLOOKUP(D1012,Sku_Consolidated!A2:K948, 11, FALSE)</f>
      </c>
      <c r="Y1012">
        <f>VLOOKUP(D1012,Sku_Consolidated!A2:H948, 8, FALSE)</f>
      </c>
      <c r="Z1012">
        <f>VLOOKUP(D1012,Sku_Consolidated!A2:I948, 9, FALSE)</f>
      </c>
      <c r="AA1012" t="s">
        <v>41</v>
      </c>
      <c r="AB1012">
        <f>VLOOKUP(D1012,Sku_Consolidated!A2:E948, {5}, FALSE)</f>
      </c>
      <c r="AC1012">
        <f>IF(VLOOKUP(D1012,Sku_Consolidated!A2:S948,19,FALSE)="SHOWCASE", VLOOKUP(U1012,Store_Showcase!B2:N134,13, FALSE), IF(VLOOKUP(D1012,Sku_Consolidated!A2:S948,19,FALSE)="VAM",VLOOKUP(U1012,Store_VAM!B2:N271,13, FALSE),VLOOKUP(U1012,Store_SRP!B2:N103,13, FALSE)))</f>
      </c>
      <c r="AD1012">
        <f>IF(IFERROR(AC1012,TRUE)=TRUE, "-","OK")</f>
      </c>
      <c r="AE1012">
        <f>IF(IFERROR(VLOOKUP(U1012,Store_Showcase!B2:H134,{5}, FALSE), TRUE)=TRUE, IF(IFERROR(VLOOKUP(U1012,Store_SRP!B2:H103,{5}, FALSE), TRUE)=TRUE,VLOOKUP(U1012,Store_VAM!B2:H271,{5}, FALSE),VLOOKUP(U1012,Store_SRP!B2:H103,{5}, FALSE)), VLOOKUP(U1012,Store_Showcase!B2:H134,{5}, FALSE))</f>
      </c>
      <c r="AF1012">
        <f>IF(IFERROR(VLOOKUP(U1012,Store_Showcase!B2:H134,{6}, FALSE), TRUE)=TRUE, IF(IFERROR(VLOOKUP(U1012,Store_SRP!B2:H103,{6}, FALSE), TRUE)=TRUE,VLOOKUP(U1012,Store_VAM!B2:H271,{6}, FALSE),VLOOKUP(U1012,Store_SRP!B2:H103,{6}, FALSE)), VLOOKUP(U1012,Store_Showcase!B2:H134,{6}, FALSE))</f>
      </c>
      <c r="AG1012">
        <f>VLOOKUP(D1012,Sku_Consolidated!A2:R948,18,FALSE)</f>
      </c>
      <c r="AH1012">
        <f>VLOOKUP(D1012,Sku_Consolidated!A2:S948,19,FALSE)</f>
      </c>
      <c r="AI1012">
        <f>VLOOKUP(D1012,Sku_Consolidated!A2:T948,20,FALSE)</f>
      </c>
    </row>
    <row r="1013" spans="1:35" x14ac:dyDescent="0.25">
      <c r="A1013">
        <v>2024</v>
      </c>
      <c r="B1013" t="s">
        <v>30</v>
      </c>
      <c r="C1013" t="s">
        <v>31</v>
      </c>
      <c r="D1013">
        <v>21866</v>
      </c>
      <c r="E1013" t="s">
        <v>240</v>
      </c>
      <c r="F1013" s="12" t="s">
        <v>106</v>
      </c>
      <c r="G1013" s="12" t="s">
        <v>106</v>
      </c>
      <c r="H1013" t="s">
        <v>10</v>
      </c>
      <c r="I1013" s="13" t="s">
        <v>974</v>
      </c>
      <c r="J1013" s="13">
        <f>IF(H1013="EA", I1013, 0)</f>
      </c>
      <c r="K1013" s="13">
        <f>IF(H1013="KG", I1013, I1013 * VLOOKUP(D1013,Sku_Consolidated!A2:U948,21,FALSE))</f>
      </c>
      <c r="L1013" s="14" t="s">
        <v>36</v>
      </c>
      <c r="M1013">
        <v>88</v>
      </c>
      <c r="N1013" s="14" t="s">
        <v>1980</v>
      </c>
      <c r="O1013" s="14" t="s">
        <v>1981</v>
      </c>
      <c r="P1013" s="14" t="s">
        <v>36</v>
      </c>
      <c r="Q1013" s="14" t="s">
        <v>1981</v>
      </c>
      <c r="R1013">
        <f>IF(IFERROR(VLOOKUP(U1013,Store_Showcase!B2:H134,7, FALSE), TRUE)=TRUE, IF(IFERROR(VLOOKUP(U1013,Store_SRP!B2:H103,7, FALSE), TRUE)=TRUE,VLOOKUP(U1013,Store_VAM!B2:H271,7, FALSE),VLOOKUP(U1013,Store_SRP!B2:H103,7, FALSE)), VLOOKUP(U1013,Store_Showcase!B2:H134,7, FALSE))</f>
      </c>
      <c r="S1013">
        <f>IF(IFERROR(VLOOKUP(U1013,Store_Showcase!B2:K134,10, FALSE), TRUE)=TRUE, IF(IFERROR(VLOOKUP(U1013,Store_SRP!B2:K103,10, FALSE), TRUE)=TRUE,VLOOKUP(U1013,Store_VAM!B2:K271,10, FALSE),VLOOKUP(U1013,Store_SRP!B2:K103,10, FALSE)), VLOOKUP(U1013,Store_Showcase!B2:K134,10, FALSE))</f>
      </c>
      <c r="T1013">
        <f>IF(VLOOKUP(D1013,Sku_Consolidated!A2:S948,19,FALSE)="SHOWCASE", VLOOKUP(U1013,Store_Showcase!B2:L134,11, FALSE), IF(VLOOKUP(D1013,Sku_Consolidated!A2:S948,19,FALSE)="VAM",VLOOKUP(U1013,Store_VAM!B2:L271,11, FALSE),VLOOKUP(U1013,Store_SRP!B2:L103,11, FALSE)))</f>
      </c>
      <c r="U1013" s="14">
        <v>2007</v>
      </c>
      <c r="V1013">
        <f>IF(VLOOKUP(D1013,Sku_Consolidated!A2:S948,19,FALSE)="SHOWCASE", VLOOKUP(U1013,Store_Showcase!B2:C134,2, FALSE), IF(VLOOKUP(D1013,Sku_Consolidated!A2:S948,19,FALSE)="VAM",VLOOKUP(U1013,Store_VAM!B2:C271,2, FALSE),VLOOKUP(U1013,Store_SRP!B2:C103,2, FALSE)))</f>
      </c>
      <c r="W1013">
        <f>VLOOKUP(D1013,Sku_Consolidated!A2:G948, 7, FALSE)</f>
      </c>
      <c r="X1013">
        <f>VLOOKUP(D1013,Sku_Consolidated!A2:K948, 11, FALSE)</f>
      </c>
      <c r="Y1013">
        <f>VLOOKUP(D1013,Sku_Consolidated!A2:H948, 8, FALSE)</f>
      </c>
      <c r="Z1013">
        <f>VLOOKUP(D1013,Sku_Consolidated!A2:I948, 9, FALSE)</f>
      </c>
      <c r="AA1013" t="s">
        <v>41</v>
      </c>
      <c r="AB1013">
        <f>VLOOKUP(D1013,Sku_Consolidated!A2:E948, {5}, FALSE)</f>
      </c>
      <c r="AC1013">
        <f>IF(VLOOKUP(D1013,Sku_Consolidated!A2:S948,19,FALSE)="SHOWCASE", VLOOKUP(U1013,Store_Showcase!B2:N134,13, FALSE), IF(VLOOKUP(D1013,Sku_Consolidated!A2:S948,19,FALSE)="VAM",VLOOKUP(U1013,Store_VAM!B2:N271,13, FALSE),VLOOKUP(U1013,Store_SRP!B2:N103,13, FALSE)))</f>
      </c>
      <c r="AD1013">
        <f>IF(IFERROR(AC1013,TRUE)=TRUE, "-","OK")</f>
      </c>
      <c r="AE1013">
        <f>IF(IFERROR(VLOOKUP(U1013,Store_Showcase!B2:H134,{5}, FALSE), TRUE)=TRUE, IF(IFERROR(VLOOKUP(U1013,Store_SRP!B2:H103,{5}, FALSE), TRUE)=TRUE,VLOOKUP(U1013,Store_VAM!B2:H271,{5}, FALSE),VLOOKUP(U1013,Store_SRP!B2:H103,{5}, FALSE)), VLOOKUP(U1013,Store_Showcase!B2:H134,{5}, FALSE))</f>
      </c>
      <c r="AF1013">
        <f>IF(IFERROR(VLOOKUP(U1013,Store_Showcase!B2:H134,{6}, FALSE), TRUE)=TRUE, IF(IFERROR(VLOOKUP(U1013,Store_SRP!B2:H103,{6}, FALSE), TRUE)=TRUE,VLOOKUP(U1013,Store_VAM!B2:H271,{6}, FALSE),VLOOKUP(U1013,Store_SRP!B2:H103,{6}, FALSE)), VLOOKUP(U1013,Store_Showcase!B2:H134,{6}, FALSE))</f>
      </c>
      <c r="AG1013">
        <f>VLOOKUP(D1013,Sku_Consolidated!A2:R948,18,FALSE)</f>
      </c>
      <c r="AH1013">
        <f>VLOOKUP(D1013,Sku_Consolidated!A2:S948,19,FALSE)</f>
      </c>
      <c r="AI1013">
        <f>VLOOKUP(D1013,Sku_Consolidated!A2:T948,20,FALSE)</f>
      </c>
    </row>
    <row r="1014" spans="1:35" x14ac:dyDescent="0.25">
      <c r="A1014">
        <v>2024</v>
      </c>
      <c r="B1014" t="s">
        <v>30</v>
      </c>
      <c r="C1014" t="s">
        <v>31</v>
      </c>
      <c r="D1014">
        <v>21870</v>
      </c>
      <c r="E1014" t="s">
        <v>1498</v>
      </c>
      <c r="F1014" s="12" t="s">
        <v>106</v>
      </c>
      <c r="G1014" s="12" t="s">
        <v>106</v>
      </c>
      <c r="H1014" t="s">
        <v>10</v>
      </c>
      <c r="I1014" s="13" t="s">
        <v>847</v>
      </c>
      <c r="J1014" s="13">
        <f>IF(H1014="EA", I1014, 0)</f>
      </c>
      <c r="K1014" s="13">
        <f>IF(H1014="KG", I1014, I1014 * VLOOKUP(D1014,Sku_Consolidated!A2:U948,21,FALSE))</f>
      </c>
      <c r="L1014" s="14" t="s">
        <v>36</v>
      </c>
      <c r="M1014">
        <v>88</v>
      </c>
      <c r="N1014" s="14" t="s">
        <v>1982</v>
      </c>
      <c r="O1014" s="14" t="s">
        <v>1983</v>
      </c>
      <c r="P1014" s="14" t="s">
        <v>36</v>
      </c>
      <c r="Q1014" s="14" t="s">
        <v>1983</v>
      </c>
      <c r="R1014">
        <f>IF(IFERROR(VLOOKUP(U1014,Store_Showcase!B2:H134,7, FALSE), TRUE)=TRUE, IF(IFERROR(VLOOKUP(U1014,Store_SRP!B2:H103,7, FALSE), TRUE)=TRUE,VLOOKUP(U1014,Store_VAM!B2:H271,7, FALSE),VLOOKUP(U1014,Store_SRP!B2:H103,7, FALSE)), VLOOKUP(U1014,Store_Showcase!B2:H134,7, FALSE))</f>
      </c>
      <c r="S1014">
        <f>IF(IFERROR(VLOOKUP(U1014,Store_Showcase!B2:K134,10, FALSE), TRUE)=TRUE, IF(IFERROR(VLOOKUP(U1014,Store_SRP!B2:K103,10, FALSE), TRUE)=TRUE,VLOOKUP(U1014,Store_VAM!B2:K271,10, FALSE),VLOOKUP(U1014,Store_SRP!B2:K103,10, FALSE)), VLOOKUP(U1014,Store_Showcase!B2:K134,10, FALSE))</f>
      </c>
      <c r="T1014">
        <f>IF(VLOOKUP(D1014,Sku_Consolidated!A2:S948,19,FALSE)="SHOWCASE", VLOOKUP(U1014,Store_Showcase!B2:L134,11, FALSE), IF(VLOOKUP(D1014,Sku_Consolidated!A2:S948,19,FALSE)="VAM",VLOOKUP(U1014,Store_VAM!B2:L271,11, FALSE),VLOOKUP(U1014,Store_SRP!B2:L103,11, FALSE)))</f>
      </c>
      <c r="U1014" s="14">
        <v>2007</v>
      </c>
      <c r="V1014">
        <f>IF(VLOOKUP(D1014,Sku_Consolidated!A2:S948,19,FALSE)="SHOWCASE", VLOOKUP(U1014,Store_Showcase!B2:C134,2, FALSE), IF(VLOOKUP(D1014,Sku_Consolidated!A2:S948,19,FALSE)="VAM",VLOOKUP(U1014,Store_VAM!B2:C271,2, FALSE),VLOOKUP(U1014,Store_SRP!B2:C103,2, FALSE)))</f>
      </c>
      <c r="W1014">
        <f>VLOOKUP(D1014,Sku_Consolidated!A2:G948, 7, FALSE)</f>
      </c>
      <c r="X1014">
        <f>VLOOKUP(D1014,Sku_Consolidated!A2:K948, 11, FALSE)</f>
      </c>
      <c r="Y1014">
        <f>VLOOKUP(D1014,Sku_Consolidated!A2:H948, 8, FALSE)</f>
      </c>
      <c r="Z1014">
        <f>VLOOKUP(D1014,Sku_Consolidated!A2:I948, 9, FALSE)</f>
      </c>
      <c r="AA1014" t="s">
        <v>41</v>
      </c>
      <c r="AB1014">
        <f>VLOOKUP(D1014,Sku_Consolidated!A2:E948, {5}, FALSE)</f>
      </c>
      <c r="AC1014">
        <f>IF(VLOOKUP(D1014,Sku_Consolidated!A2:S948,19,FALSE)="SHOWCASE", VLOOKUP(U1014,Store_Showcase!B2:N134,13, FALSE), IF(VLOOKUP(D1014,Sku_Consolidated!A2:S948,19,FALSE)="VAM",VLOOKUP(U1014,Store_VAM!B2:N271,13, FALSE),VLOOKUP(U1014,Store_SRP!B2:N103,13, FALSE)))</f>
      </c>
      <c r="AD1014">
        <f>IF(IFERROR(AC1014,TRUE)=TRUE, "-","OK")</f>
      </c>
      <c r="AE1014">
        <f>IF(IFERROR(VLOOKUP(U1014,Store_Showcase!B2:H134,{5}, FALSE), TRUE)=TRUE, IF(IFERROR(VLOOKUP(U1014,Store_SRP!B2:H103,{5}, FALSE), TRUE)=TRUE,VLOOKUP(U1014,Store_VAM!B2:H271,{5}, FALSE),VLOOKUP(U1014,Store_SRP!B2:H103,{5}, FALSE)), VLOOKUP(U1014,Store_Showcase!B2:H134,{5}, FALSE))</f>
      </c>
      <c r="AF1014">
        <f>IF(IFERROR(VLOOKUP(U1014,Store_Showcase!B2:H134,{6}, FALSE), TRUE)=TRUE, IF(IFERROR(VLOOKUP(U1014,Store_SRP!B2:H103,{6}, FALSE), TRUE)=TRUE,VLOOKUP(U1014,Store_VAM!B2:H271,{6}, FALSE),VLOOKUP(U1014,Store_SRP!B2:H103,{6}, FALSE)), VLOOKUP(U1014,Store_Showcase!B2:H134,{6}, FALSE))</f>
      </c>
      <c r="AG1014">
        <f>VLOOKUP(D1014,Sku_Consolidated!A2:R948,18,FALSE)</f>
      </c>
      <c r="AH1014">
        <f>VLOOKUP(D1014,Sku_Consolidated!A2:S948,19,FALSE)</f>
      </c>
      <c r="AI1014">
        <f>VLOOKUP(D1014,Sku_Consolidated!A2:T948,20,FALSE)</f>
      </c>
    </row>
    <row r="1015" spans="1:35" x14ac:dyDescent="0.25">
      <c r="A1015">
        <v>2024</v>
      </c>
      <c r="B1015" t="s">
        <v>30</v>
      </c>
      <c r="C1015" t="s">
        <v>31</v>
      </c>
      <c r="D1015">
        <v>21874</v>
      </c>
      <c r="E1015" t="s">
        <v>1825</v>
      </c>
      <c r="F1015" s="12" t="s">
        <v>106</v>
      </c>
      <c r="G1015" s="12" t="s">
        <v>106</v>
      </c>
      <c r="H1015" t="s">
        <v>10</v>
      </c>
      <c r="I1015" s="13" t="s">
        <v>252</v>
      </c>
      <c r="J1015" s="13">
        <f>IF(H1015="EA", I1015, 0)</f>
      </c>
      <c r="K1015" s="13">
        <f>IF(H1015="KG", I1015, I1015 * VLOOKUP(D1015,Sku_Consolidated!A2:U948,21,FALSE))</f>
      </c>
      <c r="L1015" s="14" t="s">
        <v>36</v>
      </c>
      <c r="M1015">
        <v>88</v>
      </c>
      <c r="N1015" s="14" t="s">
        <v>1984</v>
      </c>
      <c r="O1015" s="14" t="s">
        <v>1985</v>
      </c>
      <c r="P1015" s="14" t="s">
        <v>36</v>
      </c>
      <c r="Q1015" s="14" t="s">
        <v>1985</v>
      </c>
      <c r="R1015">
        <f>IF(IFERROR(VLOOKUP(U1015,Store_Showcase!B2:H134,7, FALSE), TRUE)=TRUE, IF(IFERROR(VLOOKUP(U1015,Store_SRP!B2:H103,7, FALSE), TRUE)=TRUE,VLOOKUP(U1015,Store_VAM!B2:H271,7, FALSE),VLOOKUP(U1015,Store_SRP!B2:H103,7, FALSE)), VLOOKUP(U1015,Store_Showcase!B2:H134,7, FALSE))</f>
      </c>
      <c r="S1015">
        <f>IF(IFERROR(VLOOKUP(U1015,Store_Showcase!B2:K134,10, FALSE), TRUE)=TRUE, IF(IFERROR(VLOOKUP(U1015,Store_SRP!B2:K103,10, FALSE), TRUE)=TRUE,VLOOKUP(U1015,Store_VAM!B2:K271,10, FALSE),VLOOKUP(U1015,Store_SRP!B2:K103,10, FALSE)), VLOOKUP(U1015,Store_Showcase!B2:K134,10, FALSE))</f>
      </c>
      <c r="T1015">
        <f>IF(VLOOKUP(D1015,Sku_Consolidated!A2:S948,19,FALSE)="SHOWCASE", VLOOKUP(U1015,Store_Showcase!B2:L134,11, FALSE), IF(VLOOKUP(D1015,Sku_Consolidated!A2:S948,19,FALSE)="VAM",VLOOKUP(U1015,Store_VAM!B2:L271,11, FALSE),VLOOKUP(U1015,Store_SRP!B2:L103,11, FALSE)))</f>
      </c>
      <c r="U1015" s="14">
        <v>2007</v>
      </c>
      <c r="V1015">
        <f>IF(VLOOKUP(D1015,Sku_Consolidated!A2:S948,19,FALSE)="SHOWCASE", VLOOKUP(U1015,Store_Showcase!B2:C134,2, FALSE), IF(VLOOKUP(D1015,Sku_Consolidated!A2:S948,19,FALSE)="VAM",VLOOKUP(U1015,Store_VAM!B2:C271,2, FALSE),VLOOKUP(U1015,Store_SRP!B2:C103,2, FALSE)))</f>
      </c>
      <c r="W1015">
        <f>VLOOKUP(D1015,Sku_Consolidated!A2:G948, 7, FALSE)</f>
      </c>
      <c r="X1015">
        <f>VLOOKUP(D1015,Sku_Consolidated!A2:K948, 11, FALSE)</f>
      </c>
      <c r="Y1015">
        <f>VLOOKUP(D1015,Sku_Consolidated!A2:H948, 8, FALSE)</f>
      </c>
      <c r="Z1015">
        <f>VLOOKUP(D1015,Sku_Consolidated!A2:I948, 9, FALSE)</f>
      </c>
      <c r="AA1015" t="s">
        <v>41</v>
      </c>
      <c r="AB1015">
        <f>VLOOKUP(D1015,Sku_Consolidated!A2:E948, {5}, FALSE)</f>
      </c>
      <c r="AC1015">
        <f>IF(VLOOKUP(D1015,Sku_Consolidated!A2:S948,19,FALSE)="SHOWCASE", VLOOKUP(U1015,Store_Showcase!B2:N134,13, FALSE), IF(VLOOKUP(D1015,Sku_Consolidated!A2:S948,19,FALSE)="VAM",VLOOKUP(U1015,Store_VAM!B2:N271,13, FALSE),VLOOKUP(U1015,Store_SRP!B2:N103,13, FALSE)))</f>
      </c>
      <c r="AD1015">
        <f>IF(IFERROR(AC1015,TRUE)=TRUE, "-","OK")</f>
      </c>
      <c r="AE1015">
        <f>IF(IFERROR(VLOOKUP(U1015,Store_Showcase!B2:H134,{5}, FALSE), TRUE)=TRUE, IF(IFERROR(VLOOKUP(U1015,Store_SRP!B2:H103,{5}, FALSE), TRUE)=TRUE,VLOOKUP(U1015,Store_VAM!B2:H271,{5}, FALSE),VLOOKUP(U1015,Store_SRP!B2:H103,{5}, FALSE)), VLOOKUP(U1015,Store_Showcase!B2:H134,{5}, FALSE))</f>
      </c>
      <c r="AF1015">
        <f>IF(IFERROR(VLOOKUP(U1015,Store_Showcase!B2:H134,{6}, FALSE), TRUE)=TRUE, IF(IFERROR(VLOOKUP(U1015,Store_SRP!B2:H103,{6}, FALSE), TRUE)=TRUE,VLOOKUP(U1015,Store_VAM!B2:H271,{6}, FALSE),VLOOKUP(U1015,Store_SRP!B2:H103,{6}, FALSE)), VLOOKUP(U1015,Store_Showcase!B2:H134,{6}, FALSE))</f>
      </c>
      <c r="AG1015">
        <f>VLOOKUP(D1015,Sku_Consolidated!A2:R948,18,FALSE)</f>
      </c>
      <c r="AH1015">
        <f>VLOOKUP(D1015,Sku_Consolidated!A2:S948,19,FALSE)</f>
      </c>
      <c r="AI1015">
        <f>VLOOKUP(D1015,Sku_Consolidated!A2:T948,20,FALSE)</f>
      </c>
    </row>
    <row r="1016" spans="1:35" x14ac:dyDescent="0.25">
      <c r="A1016">
        <v>2024</v>
      </c>
      <c r="B1016" t="s">
        <v>30</v>
      </c>
      <c r="C1016" t="s">
        <v>31</v>
      </c>
      <c r="D1016">
        <v>21921</v>
      </c>
      <c r="E1016" t="s">
        <v>1154</v>
      </c>
      <c r="F1016" s="12" t="s">
        <v>106</v>
      </c>
      <c r="G1016" s="12" t="s">
        <v>106</v>
      </c>
      <c r="H1016" t="s">
        <v>10</v>
      </c>
      <c r="I1016" s="13" t="s">
        <v>350</v>
      </c>
      <c r="J1016" s="13">
        <f>IF(H1016="EA", I1016, 0)</f>
      </c>
      <c r="K1016" s="13">
        <f>IF(H1016="KG", I1016, I1016 * VLOOKUP(D1016,Sku_Consolidated!A2:U948,21,FALSE))</f>
      </c>
      <c r="L1016" s="14" t="s">
        <v>36</v>
      </c>
      <c r="M1016">
        <v>86</v>
      </c>
      <c r="N1016" s="14" t="s">
        <v>1554</v>
      </c>
      <c r="O1016" s="14" t="s">
        <v>1986</v>
      </c>
      <c r="P1016" s="14" t="s">
        <v>36</v>
      </c>
      <c r="Q1016" s="14" t="s">
        <v>1986</v>
      </c>
      <c r="R1016">
        <f>IF(IFERROR(VLOOKUP(U1016,Store_Showcase!B2:H134,7, FALSE), TRUE)=TRUE, IF(IFERROR(VLOOKUP(U1016,Store_SRP!B2:H103,7, FALSE), TRUE)=TRUE,VLOOKUP(U1016,Store_VAM!B2:H271,7, FALSE),VLOOKUP(U1016,Store_SRP!B2:H103,7, FALSE)), VLOOKUP(U1016,Store_Showcase!B2:H134,7, FALSE))</f>
      </c>
      <c r="S1016">
        <f>IF(IFERROR(VLOOKUP(U1016,Store_Showcase!B2:K134,10, FALSE), TRUE)=TRUE, IF(IFERROR(VLOOKUP(U1016,Store_SRP!B2:K103,10, FALSE), TRUE)=TRUE,VLOOKUP(U1016,Store_VAM!B2:K271,10, FALSE),VLOOKUP(U1016,Store_SRP!B2:K103,10, FALSE)), VLOOKUP(U1016,Store_Showcase!B2:K134,10, FALSE))</f>
      </c>
      <c r="T1016">
        <f>IF(VLOOKUP(D1016,Sku_Consolidated!A2:S948,19,FALSE)="SHOWCASE", VLOOKUP(U1016,Store_Showcase!B2:L134,11, FALSE), IF(VLOOKUP(D1016,Sku_Consolidated!A2:S948,19,FALSE)="VAM",VLOOKUP(U1016,Store_VAM!B2:L271,11, FALSE),VLOOKUP(U1016,Store_SRP!B2:L103,11, FALSE)))</f>
      </c>
      <c r="U1016" s="14">
        <v>2007</v>
      </c>
      <c r="V1016">
        <f>IF(VLOOKUP(D1016,Sku_Consolidated!A2:S948,19,FALSE)="SHOWCASE", VLOOKUP(U1016,Store_Showcase!B2:C134,2, FALSE), IF(VLOOKUP(D1016,Sku_Consolidated!A2:S948,19,FALSE)="VAM",VLOOKUP(U1016,Store_VAM!B2:C271,2, FALSE),VLOOKUP(U1016,Store_SRP!B2:C103,2, FALSE)))</f>
      </c>
      <c r="W1016">
        <f>VLOOKUP(D1016,Sku_Consolidated!A2:G948, 7, FALSE)</f>
      </c>
      <c r="X1016">
        <f>VLOOKUP(D1016,Sku_Consolidated!A2:K948, 11, FALSE)</f>
      </c>
      <c r="Y1016">
        <f>VLOOKUP(D1016,Sku_Consolidated!A2:H948, 8, FALSE)</f>
      </c>
      <c r="Z1016">
        <f>VLOOKUP(D1016,Sku_Consolidated!A2:I948, 9, FALSE)</f>
      </c>
      <c r="AA1016" t="s">
        <v>41</v>
      </c>
      <c r="AB1016">
        <f>VLOOKUP(D1016,Sku_Consolidated!A2:E948, {5}, FALSE)</f>
      </c>
      <c r="AC1016">
        <f>IF(VLOOKUP(D1016,Sku_Consolidated!A2:S948,19,FALSE)="SHOWCASE", VLOOKUP(U1016,Store_Showcase!B2:N134,13, FALSE), IF(VLOOKUP(D1016,Sku_Consolidated!A2:S948,19,FALSE)="VAM",VLOOKUP(U1016,Store_VAM!B2:N271,13, FALSE),VLOOKUP(U1016,Store_SRP!B2:N103,13, FALSE)))</f>
      </c>
      <c r="AD1016">
        <f>IF(IFERROR(AC1016,TRUE)=TRUE, "-","OK")</f>
      </c>
      <c r="AE1016">
        <f>IF(IFERROR(VLOOKUP(U1016,Store_Showcase!B2:H134,{5}, FALSE), TRUE)=TRUE, IF(IFERROR(VLOOKUP(U1016,Store_SRP!B2:H103,{5}, FALSE), TRUE)=TRUE,VLOOKUP(U1016,Store_VAM!B2:H271,{5}, FALSE),VLOOKUP(U1016,Store_SRP!B2:H103,{5}, FALSE)), VLOOKUP(U1016,Store_Showcase!B2:H134,{5}, FALSE))</f>
      </c>
      <c r="AF1016">
        <f>IF(IFERROR(VLOOKUP(U1016,Store_Showcase!B2:H134,{6}, FALSE), TRUE)=TRUE, IF(IFERROR(VLOOKUP(U1016,Store_SRP!B2:H103,{6}, FALSE), TRUE)=TRUE,VLOOKUP(U1016,Store_VAM!B2:H271,{6}, FALSE),VLOOKUP(U1016,Store_SRP!B2:H103,{6}, FALSE)), VLOOKUP(U1016,Store_Showcase!B2:H134,{6}, FALSE))</f>
      </c>
      <c r="AG1016">
        <f>VLOOKUP(D1016,Sku_Consolidated!A2:R948,18,FALSE)</f>
      </c>
      <c r="AH1016">
        <f>VLOOKUP(D1016,Sku_Consolidated!A2:S948,19,FALSE)</f>
      </c>
      <c r="AI1016">
        <f>VLOOKUP(D1016,Sku_Consolidated!A2:T948,20,FALSE)</f>
      </c>
    </row>
    <row r="1017" spans="1:35" x14ac:dyDescent="0.25">
      <c r="A1017">
        <v>2024</v>
      </c>
      <c r="B1017" t="s">
        <v>30</v>
      </c>
      <c r="C1017" t="s">
        <v>31</v>
      </c>
      <c r="D1017">
        <v>21825</v>
      </c>
      <c r="E1017" t="s">
        <v>206</v>
      </c>
      <c r="F1017" s="12" t="s">
        <v>107</v>
      </c>
      <c r="G1017" s="12" t="s">
        <v>107</v>
      </c>
      <c r="H1017" t="s">
        <v>10</v>
      </c>
      <c r="I1017" s="13" t="s">
        <v>1380</v>
      </c>
      <c r="J1017" s="13">
        <f>IF(H1017="EA", I1017, 0)</f>
      </c>
      <c r="K1017" s="13">
        <f>IF(H1017="KG", I1017, I1017 * VLOOKUP(D1017,Sku_Consolidated!A2:U948,21,FALSE))</f>
      </c>
      <c r="L1017" s="14" t="s">
        <v>36</v>
      </c>
      <c r="M1017">
        <v>88</v>
      </c>
      <c r="N1017" s="14" t="s">
        <v>1987</v>
      </c>
      <c r="O1017" s="14" t="s">
        <v>1988</v>
      </c>
      <c r="P1017" s="14" t="s">
        <v>36</v>
      </c>
      <c r="Q1017" s="14" t="s">
        <v>1988</v>
      </c>
      <c r="R1017">
        <f>IF(IFERROR(VLOOKUP(U1017,Store_Showcase!B2:H134,7, FALSE), TRUE)=TRUE, IF(IFERROR(VLOOKUP(U1017,Store_SRP!B2:H103,7, FALSE), TRUE)=TRUE,VLOOKUP(U1017,Store_VAM!B2:H271,7, FALSE),VLOOKUP(U1017,Store_SRP!B2:H103,7, FALSE)), VLOOKUP(U1017,Store_Showcase!B2:H134,7, FALSE))</f>
      </c>
      <c r="S1017">
        <f>IF(IFERROR(VLOOKUP(U1017,Store_Showcase!B2:K134,10, FALSE), TRUE)=TRUE, IF(IFERROR(VLOOKUP(U1017,Store_SRP!B2:K103,10, FALSE), TRUE)=TRUE,VLOOKUP(U1017,Store_VAM!B2:K271,10, FALSE),VLOOKUP(U1017,Store_SRP!B2:K103,10, FALSE)), VLOOKUP(U1017,Store_Showcase!B2:K134,10, FALSE))</f>
      </c>
      <c r="T1017">
        <f>IF(VLOOKUP(D1017,Sku_Consolidated!A2:S948,19,FALSE)="SHOWCASE", VLOOKUP(U1017,Store_Showcase!B2:L134,11, FALSE), IF(VLOOKUP(D1017,Sku_Consolidated!A2:S948,19,FALSE)="VAM",VLOOKUP(U1017,Store_VAM!B2:L271,11, FALSE),VLOOKUP(U1017,Store_SRP!B2:L103,11, FALSE)))</f>
      </c>
      <c r="U1017" s="14">
        <v>2007</v>
      </c>
      <c r="V1017">
        <f>IF(VLOOKUP(D1017,Sku_Consolidated!A2:S948,19,FALSE)="SHOWCASE", VLOOKUP(U1017,Store_Showcase!B2:C134,2, FALSE), IF(VLOOKUP(D1017,Sku_Consolidated!A2:S948,19,FALSE)="VAM",VLOOKUP(U1017,Store_VAM!B2:C271,2, FALSE),VLOOKUP(U1017,Store_SRP!B2:C103,2, FALSE)))</f>
      </c>
      <c r="W1017">
        <f>VLOOKUP(D1017,Sku_Consolidated!A2:G948, 7, FALSE)</f>
      </c>
      <c r="X1017">
        <f>VLOOKUP(D1017,Sku_Consolidated!A2:K948, 11, FALSE)</f>
      </c>
      <c r="Y1017">
        <f>VLOOKUP(D1017,Sku_Consolidated!A2:H948, 8, FALSE)</f>
      </c>
      <c r="Z1017">
        <f>VLOOKUP(D1017,Sku_Consolidated!A2:I948, 9, FALSE)</f>
      </c>
      <c r="AA1017" t="s">
        <v>41</v>
      </c>
      <c r="AB1017">
        <f>VLOOKUP(D1017,Sku_Consolidated!A2:E948, {5}, FALSE)</f>
      </c>
      <c r="AC1017">
        <f>IF(VLOOKUP(D1017,Sku_Consolidated!A2:S948,19,FALSE)="SHOWCASE", VLOOKUP(U1017,Store_Showcase!B2:N134,13, FALSE), IF(VLOOKUP(D1017,Sku_Consolidated!A2:S948,19,FALSE)="VAM",VLOOKUP(U1017,Store_VAM!B2:N271,13, FALSE),VLOOKUP(U1017,Store_SRP!B2:N103,13, FALSE)))</f>
      </c>
      <c r="AD1017">
        <f>IF(IFERROR(AC1017,TRUE)=TRUE, "-","OK")</f>
      </c>
      <c r="AE1017">
        <f>IF(IFERROR(VLOOKUP(U1017,Store_Showcase!B2:H134,{5}, FALSE), TRUE)=TRUE, IF(IFERROR(VLOOKUP(U1017,Store_SRP!B2:H103,{5}, FALSE), TRUE)=TRUE,VLOOKUP(U1017,Store_VAM!B2:H271,{5}, FALSE),VLOOKUP(U1017,Store_SRP!B2:H103,{5}, FALSE)), VLOOKUP(U1017,Store_Showcase!B2:H134,{5}, FALSE))</f>
      </c>
      <c r="AF1017">
        <f>IF(IFERROR(VLOOKUP(U1017,Store_Showcase!B2:H134,{6}, FALSE), TRUE)=TRUE, IF(IFERROR(VLOOKUP(U1017,Store_SRP!B2:H103,{6}, FALSE), TRUE)=TRUE,VLOOKUP(U1017,Store_VAM!B2:H271,{6}, FALSE),VLOOKUP(U1017,Store_SRP!B2:H103,{6}, FALSE)), VLOOKUP(U1017,Store_Showcase!B2:H134,{6}, FALSE))</f>
      </c>
      <c r="AG1017">
        <f>VLOOKUP(D1017,Sku_Consolidated!A2:R948,18,FALSE)</f>
      </c>
      <c r="AH1017">
        <f>VLOOKUP(D1017,Sku_Consolidated!A2:S948,19,FALSE)</f>
      </c>
      <c r="AI1017">
        <f>VLOOKUP(D1017,Sku_Consolidated!A2:T948,20,FALSE)</f>
      </c>
    </row>
    <row r="1018" spans="1:35" x14ac:dyDescent="0.25">
      <c r="A1018">
        <v>2024</v>
      </c>
      <c r="B1018" t="s">
        <v>30</v>
      </c>
      <c r="C1018" t="s">
        <v>31</v>
      </c>
      <c r="D1018">
        <v>21834</v>
      </c>
      <c r="E1018" t="s">
        <v>216</v>
      </c>
      <c r="F1018" s="12" t="s">
        <v>107</v>
      </c>
      <c r="G1018" s="12" t="s">
        <v>107</v>
      </c>
      <c r="H1018" t="s">
        <v>10</v>
      </c>
      <c r="I1018" s="13" t="s">
        <v>431</v>
      </c>
      <c r="J1018" s="13">
        <f>IF(H1018="EA", I1018, 0)</f>
      </c>
      <c r="K1018" s="13">
        <f>IF(H1018="KG", I1018, I1018 * VLOOKUP(D1018,Sku_Consolidated!A2:U948,21,FALSE))</f>
      </c>
      <c r="L1018" s="14" t="s">
        <v>36</v>
      </c>
      <c r="M1018">
        <v>88</v>
      </c>
      <c r="N1018" s="14" t="s">
        <v>1989</v>
      </c>
      <c r="O1018" s="14" t="s">
        <v>861</v>
      </c>
      <c r="P1018" s="14" t="s">
        <v>36</v>
      </c>
      <c r="Q1018" s="14" t="s">
        <v>861</v>
      </c>
      <c r="R1018">
        <f>IF(IFERROR(VLOOKUP(U1018,Store_Showcase!B2:H134,7, FALSE), TRUE)=TRUE, IF(IFERROR(VLOOKUP(U1018,Store_SRP!B2:H103,7, FALSE), TRUE)=TRUE,VLOOKUP(U1018,Store_VAM!B2:H271,7, FALSE),VLOOKUP(U1018,Store_SRP!B2:H103,7, FALSE)), VLOOKUP(U1018,Store_Showcase!B2:H134,7, FALSE))</f>
      </c>
      <c r="S1018">
        <f>IF(IFERROR(VLOOKUP(U1018,Store_Showcase!B2:K134,10, FALSE), TRUE)=TRUE, IF(IFERROR(VLOOKUP(U1018,Store_SRP!B2:K103,10, FALSE), TRUE)=TRUE,VLOOKUP(U1018,Store_VAM!B2:K271,10, FALSE),VLOOKUP(U1018,Store_SRP!B2:K103,10, FALSE)), VLOOKUP(U1018,Store_Showcase!B2:K134,10, FALSE))</f>
      </c>
      <c r="T1018">
        <f>IF(VLOOKUP(D1018,Sku_Consolidated!A2:S948,19,FALSE)="SHOWCASE", VLOOKUP(U1018,Store_Showcase!B2:L134,11, FALSE), IF(VLOOKUP(D1018,Sku_Consolidated!A2:S948,19,FALSE)="VAM",VLOOKUP(U1018,Store_VAM!B2:L271,11, FALSE),VLOOKUP(U1018,Store_SRP!B2:L103,11, FALSE)))</f>
      </c>
      <c r="U1018" s="14">
        <v>2007</v>
      </c>
      <c r="V1018">
        <f>IF(VLOOKUP(D1018,Sku_Consolidated!A2:S948,19,FALSE)="SHOWCASE", VLOOKUP(U1018,Store_Showcase!B2:C134,2, FALSE), IF(VLOOKUP(D1018,Sku_Consolidated!A2:S948,19,FALSE)="VAM",VLOOKUP(U1018,Store_VAM!B2:C271,2, FALSE),VLOOKUP(U1018,Store_SRP!B2:C103,2, FALSE)))</f>
      </c>
      <c r="W1018">
        <f>VLOOKUP(D1018,Sku_Consolidated!A2:G948, 7, FALSE)</f>
      </c>
      <c r="X1018">
        <f>VLOOKUP(D1018,Sku_Consolidated!A2:K948, 11, FALSE)</f>
      </c>
      <c r="Y1018">
        <f>VLOOKUP(D1018,Sku_Consolidated!A2:H948, 8, FALSE)</f>
      </c>
      <c r="Z1018">
        <f>VLOOKUP(D1018,Sku_Consolidated!A2:I948, 9, FALSE)</f>
      </c>
      <c r="AA1018" t="s">
        <v>41</v>
      </c>
      <c r="AB1018">
        <f>VLOOKUP(D1018,Sku_Consolidated!A2:E948, {5}, FALSE)</f>
      </c>
      <c r="AC1018">
        <f>IF(VLOOKUP(D1018,Sku_Consolidated!A2:S948,19,FALSE)="SHOWCASE", VLOOKUP(U1018,Store_Showcase!B2:N134,13, FALSE), IF(VLOOKUP(D1018,Sku_Consolidated!A2:S948,19,FALSE)="VAM",VLOOKUP(U1018,Store_VAM!B2:N271,13, FALSE),VLOOKUP(U1018,Store_SRP!B2:N103,13, FALSE)))</f>
      </c>
      <c r="AD1018">
        <f>IF(IFERROR(AC1018,TRUE)=TRUE, "-","OK")</f>
      </c>
      <c r="AE1018">
        <f>IF(IFERROR(VLOOKUP(U1018,Store_Showcase!B2:H134,{5}, FALSE), TRUE)=TRUE, IF(IFERROR(VLOOKUP(U1018,Store_SRP!B2:H103,{5}, FALSE), TRUE)=TRUE,VLOOKUP(U1018,Store_VAM!B2:H271,{5}, FALSE),VLOOKUP(U1018,Store_SRP!B2:H103,{5}, FALSE)), VLOOKUP(U1018,Store_Showcase!B2:H134,{5}, FALSE))</f>
      </c>
      <c r="AF1018">
        <f>IF(IFERROR(VLOOKUP(U1018,Store_Showcase!B2:H134,{6}, FALSE), TRUE)=TRUE, IF(IFERROR(VLOOKUP(U1018,Store_SRP!B2:H103,{6}, FALSE), TRUE)=TRUE,VLOOKUP(U1018,Store_VAM!B2:H271,{6}, FALSE),VLOOKUP(U1018,Store_SRP!B2:H103,{6}, FALSE)), VLOOKUP(U1018,Store_Showcase!B2:H134,{6}, FALSE))</f>
      </c>
      <c r="AG1018">
        <f>VLOOKUP(D1018,Sku_Consolidated!A2:R948,18,FALSE)</f>
      </c>
      <c r="AH1018">
        <f>VLOOKUP(D1018,Sku_Consolidated!A2:S948,19,FALSE)</f>
      </c>
      <c r="AI1018">
        <f>VLOOKUP(D1018,Sku_Consolidated!A2:T948,20,FALSE)</f>
      </c>
    </row>
    <row r="1019" spans="1:35" x14ac:dyDescent="0.25">
      <c r="A1019">
        <v>2024</v>
      </c>
      <c r="B1019" t="s">
        <v>30</v>
      </c>
      <c r="C1019" t="s">
        <v>31</v>
      </c>
      <c r="D1019">
        <v>21837</v>
      </c>
      <c r="E1019" t="s">
        <v>271</v>
      </c>
      <c r="F1019" s="12" t="s">
        <v>107</v>
      </c>
      <c r="G1019" s="12" t="s">
        <v>107</v>
      </c>
      <c r="H1019" t="s">
        <v>10</v>
      </c>
      <c r="I1019" s="13" t="s">
        <v>1218</v>
      </c>
      <c r="J1019" s="13">
        <f>IF(H1019="EA", I1019, 0)</f>
      </c>
      <c r="K1019" s="13">
        <f>IF(H1019="KG", I1019, I1019 * VLOOKUP(D1019,Sku_Consolidated!A2:U948,21,FALSE))</f>
      </c>
      <c r="L1019" s="14" t="s">
        <v>36</v>
      </c>
      <c r="M1019">
        <v>88</v>
      </c>
      <c r="N1019" s="14" t="s">
        <v>1990</v>
      </c>
      <c r="O1019" s="14" t="s">
        <v>1991</v>
      </c>
      <c r="P1019" s="14" t="s">
        <v>36</v>
      </c>
      <c r="Q1019" s="14" t="s">
        <v>1991</v>
      </c>
      <c r="R1019">
        <f>IF(IFERROR(VLOOKUP(U1019,Store_Showcase!B2:H134,7, FALSE), TRUE)=TRUE, IF(IFERROR(VLOOKUP(U1019,Store_SRP!B2:H103,7, FALSE), TRUE)=TRUE,VLOOKUP(U1019,Store_VAM!B2:H271,7, FALSE),VLOOKUP(U1019,Store_SRP!B2:H103,7, FALSE)), VLOOKUP(U1019,Store_Showcase!B2:H134,7, FALSE))</f>
      </c>
      <c r="S1019">
        <f>IF(IFERROR(VLOOKUP(U1019,Store_Showcase!B2:K134,10, FALSE), TRUE)=TRUE, IF(IFERROR(VLOOKUP(U1019,Store_SRP!B2:K103,10, FALSE), TRUE)=TRUE,VLOOKUP(U1019,Store_VAM!B2:K271,10, FALSE),VLOOKUP(U1019,Store_SRP!B2:K103,10, FALSE)), VLOOKUP(U1019,Store_Showcase!B2:K134,10, FALSE))</f>
      </c>
      <c r="T1019">
        <f>IF(VLOOKUP(D1019,Sku_Consolidated!A2:S948,19,FALSE)="SHOWCASE", VLOOKUP(U1019,Store_Showcase!B2:L134,11, FALSE), IF(VLOOKUP(D1019,Sku_Consolidated!A2:S948,19,FALSE)="VAM",VLOOKUP(U1019,Store_VAM!B2:L271,11, FALSE),VLOOKUP(U1019,Store_SRP!B2:L103,11, FALSE)))</f>
      </c>
      <c r="U1019" s="14">
        <v>2007</v>
      </c>
      <c r="V1019">
        <f>IF(VLOOKUP(D1019,Sku_Consolidated!A2:S948,19,FALSE)="SHOWCASE", VLOOKUP(U1019,Store_Showcase!B2:C134,2, FALSE), IF(VLOOKUP(D1019,Sku_Consolidated!A2:S948,19,FALSE)="VAM",VLOOKUP(U1019,Store_VAM!B2:C271,2, FALSE),VLOOKUP(U1019,Store_SRP!B2:C103,2, FALSE)))</f>
      </c>
      <c r="W1019">
        <f>VLOOKUP(D1019,Sku_Consolidated!A2:G948, 7, FALSE)</f>
      </c>
      <c r="X1019">
        <f>VLOOKUP(D1019,Sku_Consolidated!A2:K948, 11, FALSE)</f>
      </c>
      <c r="Y1019">
        <f>VLOOKUP(D1019,Sku_Consolidated!A2:H948, 8, FALSE)</f>
      </c>
      <c r="Z1019">
        <f>VLOOKUP(D1019,Sku_Consolidated!A2:I948, 9, FALSE)</f>
      </c>
      <c r="AA1019" t="s">
        <v>41</v>
      </c>
      <c r="AB1019">
        <f>VLOOKUP(D1019,Sku_Consolidated!A2:E948, {5}, FALSE)</f>
      </c>
      <c r="AC1019">
        <f>IF(VLOOKUP(D1019,Sku_Consolidated!A2:S948,19,FALSE)="SHOWCASE", VLOOKUP(U1019,Store_Showcase!B2:N134,13, FALSE), IF(VLOOKUP(D1019,Sku_Consolidated!A2:S948,19,FALSE)="VAM",VLOOKUP(U1019,Store_VAM!B2:N271,13, FALSE),VLOOKUP(U1019,Store_SRP!B2:N103,13, FALSE)))</f>
      </c>
      <c r="AD1019">
        <f>IF(IFERROR(AC1019,TRUE)=TRUE, "-","OK")</f>
      </c>
      <c r="AE1019">
        <f>IF(IFERROR(VLOOKUP(U1019,Store_Showcase!B2:H134,{5}, FALSE), TRUE)=TRUE, IF(IFERROR(VLOOKUP(U1019,Store_SRP!B2:H103,{5}, FALSE), TRUE)=TRUE,VLOOKUP(U1019,Store_VAM!B2:H271,{5}, FALSE),VLOOKUP(U1019,Store_SRP!B2:H103,{5}, FALSE)), VLOOKUP(U1019,Store_Showcase!B2:H134,{5}, FALSE))</f>
      </c>
      <c r="AF1019">
        <f>IF(IFERROR(VLOOKUP(U1019,Store_Showcase!B2:H134,{6}, FALSE), TRUE)=TRUE, IF(IFERROR(VLOOKUP(U1019,Store_SRP!B2:H103,{6}, FALSE), TRUE)=TRUE,VLOOKUP(U1019,Store_VAM!B2:H271,{6}, FALSE),VLOOKUP(U1019,Store_SRP!B2:H103,{6}, FALSE)), VLOOKUP(U1019,Store_Showcase!B2:H134,{6}, FALSE))</f>
      </c>
      <c r="AG1019">
        <f>VLOOKUP(D1019,Sku_Consolidated!A2:R948,18,FALSE)</f>
      </c>
      <c r="AH1019">
        <f>VLOOKUP(D1019,Sku_Consolidated!A2:S948,19,FALSE)</f>
      </c>
      <c r="AI1019">
        <f>VLOOKUP(D1019,Sku_Consolidated!A2:T948,20,FALSE)</f>
      </c>
    </row>
    <row r="1020" spans="1:35" x14ac:dyDescent="0.25">
      <c r="A1020">
        <v>2024</v>
      </c>
      <c r="B1020" t="s">
        <v>30</v>
      </c>
      <c r="C1020" t="s">
        <v>31</v>
      </c>
      <c r="D1020">
        <v>21844</v>
      </c>
      <c r="E1020" t="s">
        <v>778</v>
      </c>
      <c r="F1020" s="12" t="s">
        <v>107</v>
      </c>
      <c r="G1020" s="12" t="s">
        <v>107</v>
      </c>
      <c r="H1020" t="s">
        <v>10</v>
      </c>
      <c r="I1020" s="13" t="s">
        <v>486</v>
      </c>
      <c r="J1020" s="13">
        <f>IF(H1020="EA", I1020, 0)</f>
      </c>
      <c r="K1020" s="13">
        <f>IF(H1020="KG", I1020, I1020 * VLOOKUP(D1020,Sku_Consolidated!A2:U948,21,FALSE))</f>
      </c>
      <c r="L1020" s="14" t="s">
        <v>36</v>
      </c>
      <c r="M1020">
        <v>88</v>
      </c>
      <c r="N1020" s="14" t="s">
        <v>1992</v>
      </c>
      <c r="O1020" s="14" t="s">
        <v>1993</v>
      </c>
      <c r="P1020" s="14" t="s">
        <v>36</v>
      </c>
      <c r="Q1020" s="14" t="s">
        <v>1993</v>
      </c>
      <c r="R1020">
        <f>IF(IFERROR(VLOOKUP(U1020,Store_Showcase!B2:H134,7, FALSE), TRUE)=TRUE, IF(IFERROR(VLOOKUP(U1020,Store_SRP!B2:H103,7, FALSE), TRUE)=TRUE,VLOOKUP(U1020,Store_VAM!B2:H271,7, FALSE),VLOOKUP(U1020,Store_SRP!B2:H103,7, FALSE)), VLOOKUP(U1020,Store_Showcase!B2:H134,7, FALSE))</f>
      </c>
      <c r="S1020">
        <f>IF(IFERROR(VLOOKUP(U1020,Store_Showcase!B2:K134,10, FALSE), TRUE)=TRUE, IF(IFERROR(VLOOKUP(U1020,Store_SRP!B2:K103,10, FALSE), TRUE)=TRUE,VLOOKUP(U1020,Store_VAM!B2:K271,10, FALSE),VLOOKUP(U1020,Store_SRP!B2:K103,10, FALSE)), VLOOKUP(U1020,Store_Showcase!B2:K134,10, FALSE))</f>
      </c>
      <c r="T1020">
        <f>IF(VLOOKUP(D1020,Sku_Consolidated!A2:S948,19,FALSE)="SHOWCASE", VLOOKUP(U1020,Store_Showcase!B2:L134,11, FALSE), IF(VLOOKUP(D1020,Sku_Consolidated!A2:S948,19,FALSE)="VAM",VLOOKUP(U1020,Store_VAM!B2:L271,11, FALSE),VLOOKUP(U1020,Store_SRP!B2:L103,11, FALSE)))</f>
      </c>
      <c r="U1020" s="14">
        <v>2007</v>
      </c>
      <c r="V1020">
        <f>IF(VLOOKUP(D1020,Sku_Consolidated!A2:S948,19,FALSE)="SHOWCASE", VLOOKUP(U1020,Store_Showcase!B2:C134,2, FALSE), IF(VLOOKUP(D1020,Sku_Consolidated!A2:S948,19,FALSE)="VAM",VLOOKUP(U1020,Store_VAM!B2:C271,2, FALSE),VLOOKUP(U1020,Store_SRP!B2:C103,2, FALSE)))</f>
      </c>
      <c r="W1020">
        <f>VLOOKUP(D1020,Sku_Consolidated!A2:G948, 7, FALSE)</f>
      </c>
      <c r="X1020">
        <f>VLOOKUP(D1020,Sku_Consolidated!A2:K948, 11, FALSE)</f>
      </c>
      <c r="Y1020">
        <f>VLOOKUP(D1020,Sku_Consolidated!A2:H948, 8, FALSE)</f>
      </c>
      <c r="Z1020">
        <f>VLOOKUP(D1020,Sku_Consolidated!A2:I948, 9, FALSE)</f>
      </c>
      <c r="AA1020" t="s">
        <v>41</v>
      </c>
      <c r="AB1020">
        <f>VLOOKUP(D1020,Sku_Consolidated!A2:E948, {5}, FALSE)</f>
      </c>
      <c r="AC1020">
        <f>IF(VLOOKUP(D1020,Sku_Consolidated!A2:S948,19,FALSE)="SHOWCASE", VLOOKUP(U1020,Store_Showcase!B2:N134,13, FALSE), IF(VLOOKUP(D1020,Sku_Consolidated!A2:S948,19,FALSE)="VAM",VLOOKUP(U1020,Store_VAM!B2:N271,13, FALSE),VLOOKUP(U1020,Store_SRP!B2:N103,13, FALSE)))</f>
      </c>
      <c r="AD1020">
        <f>IF(IFERROR(AC1020,TRUE)=TRUE, "-","OK")</f>
      </c>
      <c r="AE1020">
        <f>IF(IFERROR(VLOOKUP(U1020,Store_Showcase!B2:H134,{5}, FALSE), TRUE)=TRUE, IF(IFERROR(VLOOKUP(U1020,Store_SRP!B2:H103,{5}, FALSE), TRUE)=TRUE,VLOOKUP(U1020,Store_VAM!B2:H271,{5}, FALSE),VLOOKUP(U1020,Store_SRP!B2:H103,{5}, FALSE)), VLOOKUP(U1020,Store_Showcase!B2:H134,{5}, FALSE))</f>
      </c>
      <c r="AF1020">
        <f>IF(IFERROR(VLOOKUP(U1020,Store_Showcase!B2:H134,{6}, FALSE), TRUE)=TRUE, IF(IFERROR(VLOOKUP(U1020,Store_SRP!B2:H103,{6}, FALSE), TRUE)=TRUE,VLOOKUP(U1020,Store_VAM!B2:H271,{6}, FALSE),VLOOKUP(U1020,Store_SRP!B2:H103,{6}, FALSE)), VLOOKUP(U1020,Store_Showcase!B2:H134,{6}, FALSE))</f>
      </c>
      <c r="AG1020">
        <f>VLOOKUP(D1020,Sku_Consolidated!A2:R948,18,FALSE)</f>
      </c>
      <c r="AH1020">
        <f>VLOOKUP(D1020,Sku_Consolidated!A2:S948,19,FALSE)</f>
      </c>
      <c r="AI1020">
        <f>VLOOKUP(D1020,Sku_Consolidated!A2:T948,20,FALSE)</f>
      </c>
    </row>
    <row r="1021" spans="1:35" x14ac:dyDescent="0.25">
      <c r="A1021">
        <v>2024</v>
      </c>
      <c r="B1021" t="s">
        <v>30</v>
      </c>
      <c r="C1021" t="s">
        <v>31</v>
      </c>
      <c r="D1021">
        <v>21871</v>
      </c>
      <c r="E1021" t="s">
        <v>798</v>
      </c>
      <c r="F1021" s="12" t="s">
        <v>107</v>
      </c>
      <c r="G1021" s="12" t="s">
        <v>107</v>
      </c>
      <c r="H1021" t="s">
        <v>10</v>
      </c>
      <c r="I1021" s="13" t="s">
        <v>431</v>
      </c>
      <c r="J1021" s="13">
        <f>IF(H1021="EA", I1021, 0)</f>
      </c>
      <c r="K1021" s="13">
        <f>IF(H1021="KG", I1021, I1021 * VLOOKUP(D1021,Sku_Consolidated!A2:U948,21,FALSE))</f>
      </c>
      <c r="L1021" s="14" t="s">
        <v>36</v>
      </c>
      <c r="M1021">
        <v>88</v>
      </c>
      <c r="N1021" s="14" t="s">
        <v>1605</v>
      </c>
      <c r="O1021" s="14" t="s">
        <v>1606</v>
      </c>
      <c r="P1021" s="14" t="s">
        <v>36</v>
      </c>
      <c r="Q1021" s="14" t="s">
        <v>1606</v>
      </c>
      <c r="R1021">
        <f>IF(IFERROR(VLOOKUP(U1021,Store_Showcase!B2:H134,7, FALSE), TRUE)=TRUE, IF(IFERROR(VLOOKUP(U1021,Store_SRP!B2:H103,7, FALSE), TRUE)=TRUE,VLOOKUP(U1021,Store_VAM!B2:H271,7, FALSE),VLOOKUP(U1021,Store_SRP!B2:H103,7, FALSE)), VLOOKUP(U1021,Store_Showcase!B2:H134,7, FALSE))</f>
      </c>
      <c r="S1021">
        <f>IF(IFERROR(VLOOKUP(U1021,Store_Showcase!B2:K134,10, FALSE), TRUE)=TRUE, IF(IFERROR(VLOOKUP(U1021,Store_SRP!B2:K103,10, FALSE), TRUE)=TRUE,VLOOKUP(U1021,Store_VAM!B2:K271,10, FALSE),VLOOKUP(U1021,Store_SRP!B2:K103,10, FALSE)), VLOOKUP(U1021,Store_Showcase!B2:K134,10, FALSE))</f>
      </c>
      <c r="T1021">
        <f>IF(VLOOKUP(D1021,Sku_Consolidated!A2:S948,19,FALSE)="SHOWCASE", VLOOKUP(U1021,Store_Showcase!B2:L134,11, FALSE), IF(VLOOKUP(D1021,Sku_Consolidated!A2:S948,19,FALSE)="VAM",VLOOKUP(U1021,Store_VAM!B2:L271,11, FALSE),VLOOKUP(U1021,Store_SRP!B2:L103,11, FALSE)))</f>
      </c>
      <c r="U1021" s="14">
        <v>2007</v>
      </c>
      <c r="V1021">
        <f>IF(VLOOKUP(D1021,Sku_Consolidated!A2:S948,19,FALSE)="SHOWCASE", VLOOKUP(U1021,Store_Showcase!B2:C134,2, FALSE), IF(VLOOKUP(D1021,Sku_Consolidated!A2:S948,19,FALSE)="VAM",VLOOKUP(U1021,Store_VAM!B2:C271,2, FALSE),VLOOKUP(U1021,Store_SRP!B2:C103,2, FALSE)))</f>
      </c>
      <c r="W1021">
        <f>VLOOKUP(D1021,Sku_Consolidated!A2:G948, 7, FALSE)</f>
      </c>
      <c r="X1021">
        <f>VLOOKUP(D1021,Sku_Consolidated!A2:K948, 11, FALSE)</f>
      </c>
      <c r="Y1021">
        <f>VLOOKUP(D1021,Sku_Consolidated!A2:H948, 8, FALSE)</f>
      </c>
      <c r="Z1021">
        <f>VLOOKUP(D1021,Sku_Consolidated!A2:I948, 9, FALSE)</f>
      </c>
      <c r="AA1021" t="s">
        <v>41</v>
      </c>
      <c r="AB1021">
        <f>VLOOKUP(D1021,Sku_Consolidated!A2:E948, {5}, FALSE)</f>
      </c>
      <c r="AC1021">
        <f>IF(VLOOKUP(D1021,Sku_Consolidated!A2:S948,19,FALSE)="SHOWCASE", VLOOKUP(U1021,Store_Showcase!B2:N134,13, FALSE), IF(VLOOKUP(D1021,Sku_Consolidated!A2:S948,19,FALSE)="VAM",VLOOKUP(U1021,Store_VAM!B2:N271,13, FALSE),VLOOKUP(U1021,Store_SRP!B2:N103,13, FALSE)))</f>
      </c>
      <c r="AD1021">
        <f>IF(IFERROR(AC1021,TRUE)=TRUE, "-","OK")</f>
      </c>
      <c r="AE1021">
        <f>IF(IFERROR(VLOOKUP(U1021,Store_Showcase!B2:H134,{5}, FALSE), TRUE)=TRUE, IF(IFERROR(VLOOKUP(U1021,Store_SRP!B2:H103,{5}, FALSE), TRUE)=TRUE,VLOOKUP(U1021,Store_VAM!B2:H271,{5}, FALSE),VLOOKUP(U1021,Store_SRP!B2:H103,{5}, FALSE)), VLOOKUP(U1021,Store_Showcase!B2:H134,{5}, FALSE))</f>
      </c>
      <c r="AF1021">
        <f>IF(IFERROR(VLOOKUP(U1021,Store_Showcase!B2:H134,{6}, FALSE), TRUE)=TRUE, IF(IFERROR(VLOOKUP(U1021,Store_SRP!B2:H103,{6}, FALSE), TRUE)=TRUE,VLOOKUP(U1021,Store_VAM!B2:H271,{6}, FALSE),VLOOKUP(U1021,Store_SRP!B2:H103,{6}, FALSE)), VLOOKUP(U1021,Store_Showcase!B2:H134,{6}, FALSE))</f>
      </c>
      <c r="AG1021">
        <f>VLOOKUP(D1021,Sku_Consolidated!A2:R948,18,FALSE)</f>
      </c>
      <c r="AH1021">
        <f>VLOOKUP(D1021,Sku_Consolidated!A2:S948,19,FALSE)</f>
      </c>
      <c r="AI1021">
        <f>VLOOKUP(D1021,Sku_Consolidated!A2:T948,20,FALSE)</f>
      </c>
    </row>
    <row r="1022" spans="1:35" x14ac:dyDescent="0.25">
      <c r="A1022">
        <v>2024</v>
      </c>
      <c r="B1022" t="s">
        <v>30</v>
      </c>
      <c r="C1022" t="s">
        <v>31</v>
      </c>
      <c r="D1022">
        <v>21874</v>
      </c>
      <c r="E1022" t="s">
        <v>1825</v>
      </c>
      <c r="F1022" s="12" t="s">
        <v>107</v>
      </c>
      <c r="G1022" s="12" t="s">
        <v>107</v>
      </c>
      <c r="H1022" t="s">
        <v>10</v>
      </c>
      <c r="I1022" s="13" t="s">
        <v>1084</v>
      </c>
      <c r="J1022" s="13">
        <f>IF(H1022="EA", I1022, 0)</f>
      </c>
      <c r="K1022" s="13">
        <f>IF(H1022="KG", I1022, I1022 * VLOOKUP(D1022,Sku_Consolidated!A2:U948,21,FALSE))</f>
      </c>
      <c r="L1022" s="14" t="s">
        <v>36</v>
      </c>
      <c r="M1022">
        <v>88</v>
      </c>
      <c r="N1022" s="14" t="s">
        <v>1994</v>
      </c>
      <c r="O1022" s="14" t="s">
        <v>1995</v>
      </c>
      <c r="P1022" s="14" t="s">
        <v>36</v>
      </c>
      <c r="Q1022" s="14" t="s">
        <v>1995</v>
      </c>
      <c r="R1022">
        <f>IF(IFERROR(VLOOKUP(U1022,Store_Showcase!B2:H134,7, FALSE), TRUE)=TRUE, IF(IFERROR(VLOOKUP(U1022,Store_SRP!B2:H103,7, FALSE), TRUE)=TRUE,VLOOKUP(U1022,Store_VAM!B2:H271,7, FALSE),VLOOKUP(U1022,Store_SRP!B2:H103,7, FALSE)), VLOOKUP(U1022,Store_Showcase!B2:H134,7, FALSE))</f>
      </c>
      <c r="S1022">
        <f>IF(IFERROR(VLOOKUP(U1022,Store_Showcase!B2:K134,10, FALSE), TRUE)=TRUE, IF(IFERROR(VLOOKUP(U1022,Store_SRP!B2:K103,10, FALSE), TRUE)=TRUE,VLOOKUP(U1022,Store_VAM!B2:K271,10, FALSE),VLOOKUP(U1022,Store_SRP!B2:K103,10, FALSE)), VLOOKUP(U1022,Store_Showcase!B2:K134,10, FALSE))</f>
      </c>
      <c r="T1022">
        <f>IF(VLOOKUP(D1022,Sku_Consolidated!A2:S948,19,FALSE)="SHOWCASE", VLOOKUP(U1022,Store_Showcase!B2:L134,11, FALSE), IF(VLOOKUP(D1022,Sku_Consolidated!A2:S948,19,FALSE)="VAM",VLOOKUP(U1022,Store_VAM!B2:L271,11, FALSE),VLOOKUP(U1022,Store_SRP!B2:L103,11, FALSE)))</f>
      </c>
      <c r="U1022" s="14">
        <v>2007</v>
      </c>
      <c r="V1022">
        <f>IF(VLOOKUP(D1022,Sku_Consolidated!A2:S948,19,FALSE)="SHOWCASE", VLOOKUP(U1022,Store_Showcase!B2:C134,2, FALSE), IF(VLOOKUP(D1022,Sku_Consolidated!A2:S948,19,FALSE)="VAM",VLOOKUP(U1022,Store_VAM!B2:C271,2, FALSE),VLOOKUP(U1022,Store_SRP!B2:C103,2, FALSE)))</f>
      </c>
      <c r="W1022">
        <f>VLOOKUP(D1022,Sku_Consolidated!A2:G948, 7, FALSE)</f>
      </c>
      <c r="X1022">
        <f>VLOOKUP(D1022,Sku_Consolidated!A2:K948, 11, FALSE)</f>
      </c>
      <c r="Y1022">
        <f>VLOOKUP(D1022,Sku_Consolidated!A2:H948, 8, FALSE)</f>
      </c>
      <c r="Z1022">
        <f>VLOOKUP(D1022,Sku_Consolidated!A2:I948, 9, FALSE)</f>
      </c>
      <c r="AA1022" t="s">
        <v>41</v>
      </c>
      <c r="AB1022">
        <f>VLOOKUP(D1022,Sku_Consolidated!A2:E948, {5}, FALSE)</f>
      </c>
      <c r="AC1022">
        <f>IF(VLOOKUP(D1022,Sku_Consolidated!A2:S948,19,FALSE)="SHOWCASE", VLOOKUP(U1022,Store_Showcase!B2:N134,13, FALSE), IF(VLOOKUP(D1022,Sku_Consolidated!A2:S948,19,FALSE)="VAM",VLOOKUP(U1022,Store_VAM!B2:N271,13, FALSE),VLOOKUP(U1022,Store_SRP!B2:N103,13, FALSE)))</f>
      </c>
      <c r="AD1022">
        <f>IF(IFERROR(AC1022,TRUE)=TRUE, "-","OK")</f>
      </c>
      <c r="AE1022">
        <f>IF(IFERROR(VLOOKUP(U1022,Store_Showcase!B2:H134,{5}, FALSE), TRUE)=TRUE, IF(IFERROR(VLOOKUP(U1022,Store_SRP!B2:H103,{5}, FALSE), TRUE)=TRUE,VLOOKUP(U1022,Store_VAM!B2:H271,{5}, FALSE),VLOOKUP(U1022,Store_SRP!B2:H103,{5}, FALSE)), VLOOKUP(U1022,Store_Showcase!B2:H134,{5}, FALSE))</f>
      </c>
      <c r="AF1022">
        <f>IF(IFERROR(VLOOKUP(U1022,Store_Showcase!B2:H134,{6}, FALSE), TRUE)=TRUE, IF(IFERROR(VLOOKUP(U1022,Store_SRP!B2:H103,{6}, FALSE), TRUE)=TRUE,VLOOKUP(U1022,Store_VAM!B2:H271,{6}, FALSE),VLOOKUP(U1022,Store_SRP!B2:H103,{6}, FALSE)), VLOOKUP(U1022,Store_Showcase!B2:H134,{6}, FALSE))</f>
      </c>
      <c r="AG1022">
        <f>VLOOKUP(D1022,Sku_Consolidated!A2:R948,18,FALSE)</f>
      </c>
      <c r="AH1022">
        <f>VLOOKUP(D1022,Sku_Consolidated!A2:S948,19,FALSE)</f>
      </c>
      <c r="AI1022">
        <f>VLOOKUP(D1022,Sku_Consolidated!A2:T948,20,FALSE)</f>
      </c>
    </row>
    <row r="1023" spans="1:35" x14ac:dyDescent="0.25">
      <c r="A1023">
        <v>2024</v>
      </c>
      <c r="B1023" t="s">
        <v>30</v>
      </c>
      <c r="C1023" t="s">
        <v>31</v>
      </c>
      <c r="D1023">
        <v>21881</v>
      </c>
      <c r="E1023" t="s">
        <v>1573</v>
      </c>
      <c r="F1023" s="12" t="s">
        <v>107</v>
      </c>
      <c r="G1023" s="12" t="s">
        <v>107</v>
      </c>
      <c r="H1023" t="s">
        <v>10</v>
      </c>
      <c r="I1023" s="13" t="s">
        <v>259</v>
      </c>
      <c r="J1023" s="13">
        <f>IF(H1023="EA", I1023, 0)</f>
      </c>
      <c r="K1023" s="13">
        <f>IF(H1023="KG", I1023, I1023 * VLOOKUP(D1023,Sku_Consolidated!A2:U948,21,FALSE))</f>
      </c>
      <c r="L1023" s="14" t="s">
        <v>36</v>
      </c>
      <c r="M1023">
        <v>88</v>
      </c>
      <c r="N1023" s="14" t="s">
        <v>1996</v>
      </c>
      <c r="O1023" s="14" t="s">
        <v>1997</v>
      </c>
      <c r="P1023" s="14" t="s">
        <v>36</v>
      </c>
      <c r="Q1023" s="14" t="s">
        <v>1997</v>
      </c>
      <c r="R1023">
        <f>IF(IFERROR(VLOOKUP(U1023,Store_Showcase!B2:H134,7, FALSE), TRUE)=TRUE, IF(IFERROR(VLOOKUP(U1023,Store_SRP!B2:H103,7, FALSE), TRUE)=TRUE,VLOOKUP(U1023,Store_VAM!B2:H271,7, FALSE),VLOOKUP(U1023,Store_SRP!B2:H103,7, FALSE)), VLOOKUP(U1023,Store_Showcase!B2:H134,7, FALSE))</f>
      </c>
      <c r="S1023">
        <f>IF(IFERROR(VLOOKUP(U1023,Store_Showcase!B2:K134,10, FALSE), TRUE)=TRUE, IF(IFERROR(VLOOKUP(U1023,Store_SRP!B2:K103,10, FALSE), TRUE)=TRUE,VLOOKUP(U1023,Store_VAM!B2:K271,10, FALSE),VLOOKUP(U1023,Store_SRP!B2:K103,10, FALSE)), VLOOKUP(U1023,Store_Showcase!B2:K134,10, FALSE))</f>
      </c>
      <c r="T1023">
        <f>IF(VLOOKUP(D1023,Sku_Consolidated!A2:S948,19,FALSE)="SHOWCASE", VLOOKUP(U1023,Store_Showcase!B2:L134,11, FALSE), IF(VLOOKUP(D1023,Sku_Consolidated!A2:S948,19,FALSE)="VAM",VLOOKUP(U1023,Store_VAM!B2:L271,11, FALSE),VLOOKUP(U1023,Store_SRP!B2:L103,11, FALSE)))</f>
      </c>
      <c r="U1023" s="14">
        <v>2007</v>
      </c>
      <c r="V1023">
        <f>IF(VLOOKUP(D1023,Sku_Consolidated!A2:S948,19,FALSE)="SHOWCASE", VLOOKUP(U1023,Store_Showcase!B2:C134,2, FALSE), IF(VLOOKUP(D1023,Sku_Consolidated!A2:S948,19,FALSE)="VAM",VLOOKUP(U1023,Store_VAM!B2:C271,2, FALSE),VLOOKUP(U1023,Store_SRP!B2:C103,2, FALSE)))</f>
      </c>
      <c r="W1023">
        <f>VLOOKUP(D1023,Sku_Consolidated!A2:G948, 7, FALSE)</f>
      </c>
      <c r="X1023">
        <f>VLOOKUP(D1023,Sku_Consolidated!A2:K948, 11, FALSE)</f>
      </c>
      <c r="Y1023">
        <f>VLOOKUP(D1023,Sku_Consolidated!A2:H948, 8, FALSE)</f>
      </c>
      <c r="Z1023">
        <f>VLOOKUP(D1023,Sku_Consolidated!A2:I948, 9, FALSE)</f>
      </c>
      <c r="AA1023" t="s">
        <v>41</v>
      </c>
      <c r="AB1023">
        <f>VLOOKUP(D1023,Sku_Consolidated!A2:E948, {5}, FALSE)</f>
      </c>
      <c r="AC1023">
        <f>IF(VLOOKUP(D1023,Sku_Consolidated!A2:S948,19,FALSE)="SHOWCASE", VLOOKUP(U1023,Store_Showcase!B2:N134,13, FALSE), IF(VLOOKUP(D1023,Sku_Consolidated!A2:S948,19,FALSE)="VAM",VLOOKUP(U1023,Store_VAM!B2:N271,13, FALSE),VLOOKUP(U1023,Store_SRP!B2:N103,13, FALSE)))</f>
      </c>
      <c r="AD1023">
        <f>IF(IFERROR(AC1023,TRUE)=TRUE, "-","OK")</f>
      </c>
      <c r="AE1023">
        <f>IF(IFERROR(VLOOKUP(U1023,Store_Showcase!B2:H134,{5}, FALSE), TRUE)=TRUE, IF(IFERROR(VLOOKUP(U1023,Store_SRP!B2:H103,{5}, FALSE), TRUE)=TRUE,VLOOKUP(U1023,Store_VAM!B2:H271,{5}, FALSE),VLOOKUP(U1023,Store_SRP!B2:H103,{5}, FALSE)), VLOOKUP(U1023,Store_Showcase!B2:H134,{5}, FALSE))</f>
      </c>
      <c r="AF1023">
        <f>IF(IFERROR(VLOOKUP(U1023,Store_Showcase!B2:H134,{6}, FALSE), TRUE)=TRUE, IF(IFERROR(VLOOKUP(U1023,Store_SRP!B2:H103,{6}, FALSE), TRUE)=TRUE,VLOOKUP(U1023,Store_VAM!B2:H271,{6}, FALSE),VLOOKUP(U1023,Store_SRP!B2:H103,{6}, FALSE)), VLOOKUP(U1023,Store_Showcase!B2:H134,{6}, FALSE))</f>
      </c>
      <c r="AG1023">
        <f>VLOOKUP(D1023,Sku_Consolidated!A2:R948,18,FALSE)</f>
      </c>
      <c r="AH1023">
        <f>VLOOKUP(D1023,Sku_Consolidated!A2:S948,19,FALSE)</f>
      </c>
      <c r="AI1023">
        <f>VLOOKUP(D1023,Sku_Consolidated!A2:T948,20,FALSE)</f>
      </c>
    </row>
    <row r="1024" spans="1:35" x14ac:dyDescent="0.25">
      <c r="A1024">
        <v>2024</v>
      </c>
      <c r="B1024" t="s">
        <v>30</v>
      </c>
      <c r="C1024" t="s">
        <v>31</v>
      </c>
      <c r="D1024">
        <v>21921</v>
      </c>
      <c r="E1024" t="s">
        <v>1154</v>
      </c>
      <c r="F1024" s="12" t="s">
        <v>107</v>
      </c>
      <c r="G1024" s="12" t="s">
        <v>107</v>
      </c>
      <c r="H1024" t="s">
        <v>10</v>
      </c>
      <c r="I1024" s="13" t="s">
        <v>1998</v>
      </c>
      <c r="J1024" s="13">
        <f>IF(H1024="EA", I1024, 0)</f>
      </c>
      <c r="K1024" s="13">
        <f>IF(H1024="KG", I1024, I1024 * VLOOKUP(D1024,Sku_Consolidated!A2:U948,21,FALSE))</f>
      </c>
      <c r="L1024" s="14" t="s">
        <v>36</v>
      </c>
      <c r="M1024">
        <v>86</v>
      </c>
      <c r="N1024" s="14" t="s">
        <v>1999</v>
      </c>
      <c r="O1024" s="14" t="s">
        <v>2000</v>
      </c>
      <c r="P1024" s="14" t="s">
        <v>36</v>
      </c>
      <c r="Q1024" s="14" t="s">
        <v>2000</v>
      </c>
      <c r="R1024">
        <f>IF(IFERROR(VLOOKUP(U1024,Store_Showcase!B2:H134,7, FALSE), TRUE)=TRUE, IF(IFERROR(VLOOKUP(U1024,Store_SRP!B2:H103,7, FALSE), TRUE)=TRUE,VLOOKUP(U1024,Store_VAM!B2:H271,7, FALSE),VLOOKUP(U1024,Store_SRP!B2:H103,7, FALSE)), VLOOKUP(U1024,Store_Showcase!B2:H134,7, FALSE))</f>
      </c>
      <c r="S1024">
        <f>IF(IFERROR(VLOOKUP(U1024,Store_Showcase!B2:K134,10, FALSE), TRUE)=TRUE, IF(IFERROR(VLOOKUP(U1024,Store_SRP!B2:K103,10, FALSE), TRUE)=TRUE,VLOOKUP(U1024,Store_VAM!B2:K271,10, FALSE),VLOOKUP(U1024,Store_SRP!B2:K103,10, FALSE)), VLOOKUP(U1024,Store_Showcase!B2:K134,10, FALSE))</f>
      </c>
      <c r="T1024">
        <f>IF(VLOOKUP(D1024,Sku_Consolidated!A2:S948,19,FALSE)="SHOWCASE", VLOOKUP(U1024,Store_Showcase!B2:L134,11, FALSE), IF(VLOOKUP(D1024,Sku_Consolidated!A2:S948,19,FALSE)="VAM",VLOOKUP(U1024,Store_VAM!B2:L271,11, FALSE),VLOOKUP(U1024,Store_SRP!B2:L103,11, FALSE)))</f>
      </c>
      <c r="U1024" s="14">
        <v>2007</v>
      </c>
      <c r="V1024">
        <f>IF(VLOOKUP(D1024,Sku_Consolidated!A2:S948,19,FALSE)="SHOWCASE", VLOOKUP(U1024,Store_Showcase!B2:C134,2, FALSE), IF(VLOOKUP(D1024,Sku_Consolidated!A2:S948,19,FALSE)="VAM",VLOOKUP(U1024,Store_VAM!B2:C271,2, FALSE),VLOOKUP(U1024,Store_SRP!B2:C103,2, FALSE)))</f>
      </c>
      <c r="W1024">
        <f>VLOOKUP(D1024,Sku_Consolidated!A2:G948, 7, FALSE)</f>
      </c>
      <c r="X1024">
        <f>VLOOKUP(D1024,Sku_Consolidated!A2:K948, 11, FALSE)</f>
      </c>
      <c r="Y1024">
        <f>VLOOKUP(D1024,Sku_Consolidated!A2:H948, 8, FALSE)</f>
      </c>
      <c r="Z1024">
        <f>VLOOKUP(D1024,Sku_Consolidated!A2:I948, 9, FALSE)</f>
      </c>
      <c r="AA1024" t="s">
        <v>41</v>
      </c>
      <c r="AB1024">
        <f>VLOOKUP(D1024,Sku_Consolidated!A2:E948, {5}, FALSE)</f>
      </c>
      <c r="AC1024">
        <f>IF(VLOOKUP(D1024,Sku_Consolidated!A2:S948,19,FALSE)="SHOWCASE", VLOOKUP(U1024,Store_Showcase!B2:N134,13, FALSE), IF(VLOOKUP(D1024,Sku_Consolidated!A2:S948,19,FALSE)="VAM",VLOOKUP(U1024,Store_VAM!B2:N271,13, FALSE),VLOOKUP(U1024,Store_SRP!B2:N103,13, FALSE)))</f>
      </c>
      <c r="AD1024">
        <f>IF(IFERROR(AC1024,TRUE)=TRUE, "-","OK")</f>
      </c>
      <c r="AE1024">
        <f>IF(IFERROR(VLOOKUP(U1024,Store_Showcase!B2:H134,{5}, FALSE), TRUE)=TRUE, IF(IFERROR(VLOOKUP(U1024,Store_SRP!B2:H103,{5}, FALSE), TRUE)=TRUE,VLOOKUP(U1024,Store_VAM!B2:H271,{5}, FALSE),VLOOKUP(U1024,Store_SRP!B2:H103,{5}, FALSE)), VLOOKUP(U1024,Store_Showcase!B2:H134,{5}, FALSE))</f>
      </c>
      <c r="AF1024">
        <f>IF(IFERROR(VLOOKUP(U1024,Store_Showcase!B2:H134,{6}, FALSE), TRUE)=TRUE, IF(IFERROR(VLOOKUP(U1024,Store_SRP!B2:H103,{6}, FALSE), TRUE)=TRUE,VLOOKUP(U1024,Store_VAM!B2:H271,{6}, FALSE),VLOOKUP(U1024,Store_SRP!B2:H103,{6}, FALSE)), VLOOKUP(U1024,Store_Showcase!B2:H134,{6}, FALSE))</f>
      </c>
      <c r="AG1024">
        <f>VLOOKUP(D1024,Sku_Consolidated!A2:R948,18,FALSE)</f>
      </c>
      <c r="AH1024">
        <f>VLOOKUP(D1024,Sku_Consolidated!A2:S948,19,FALSE)</f>
      </c>
      <c r="AI1024">
        <f>VLOOKUP(D1024,Sku_Consolidated!A2:T948,20,FALSE)</f>
      </c>
    </row>
    <row r="1025" spans="1:35" x14ac:dyDescent="0.25">
      <c r="A1025">
        <v>2024</v>
      </c>
      <c r="B1025" t="s">
        <v>30</v>
      </c>
      <c r="C1025" t="s">
        <v>31</v>
      </c>
      <c r="D1025">
        <v>21825</v>
      </c>
      <c r="E1025" t="s">
        <v>206</v>
      </c>
      <c r="F1025" s="12" t="s">
        <v>140</v>
      </c>
      <c r="G1025" s="12" t="s">
        <v>140</v>
      </c>
      <c r="H1025" t="s">
        <v>10</v>
      </c>
      <c r="I1025" s="13" t="s">
        <v>1736</v>
      </c>
      <c r="J1025" s="13">
        <f>IF(H1025="EA", I1025, 0)</f>
      </c>
      <c r="K1025" s="13">
        <f>IF(H1025="KG", I1025, I1025 * VLOOKUP(D1025,Sku_Consolidated!A2:U948,21,FALSE))</f>
      </c>
      <c r="L1025" s="14" t="s">
        <v>36</v>
      </c>
      <c r="M1025">
        <v>88</v>
      </c>
      <c r="N1025" s="14" t="s">
        <v>2001</v>
      </c>
      <c r="O1025" s="14" t="s">
        <v>2002</v>
      </c>
      <c r="P1025" s="14" t="s">
        <v>36</v>
      </c>
      <c r="Q1025" s="14" t="s">
        <v>2002</v>
      </c>
      <c r="R1025">
        <f>IF(IFERROR(VLOOKUP(U1025,Store_Showcase!B2:H134,7, FALSE), TRUE)=TRUE, IF(IFERROR(VLOOKUP(U1025,Store_SRP!B2:H103,7, FALSE), TRUE)=TRUE,VLOOKUP(U1025,Store_VAM!B2:H271,7, FALSE),VLOOKUP(U1025,Store_SRP!B2:H103,7, FALSE)), VLOOKUP(U1025,Store_Showcase!B2:H134,7, FALSE))</f>
      </c>
      <c r="S1025">
        <f>IF(IFERROR(VLOOKUP(U1025,Store_Showcase!B2:K134,10, FALSE), TRUE)=TRUE, IF(IFERROR(VLOOKUP(U1025,Store_SRP!B2:K103,10, FALSE), TRUE)=TRUE,VLOOKUP(U1025,Store_VAM!B2:K271,10, FALSE),VLOOKUP(U1025,Store_SRP!B2:K103,10, FALSE)), VLOOKUP(U1025,Store_Showcase!B2:K134,10, FALSE))</f>
      </c>
      <c r="T1025">
        <f>IF(VLOOKUP(D1025,Sku_Consolidated!A2:S948,19,FALSE)="SHOWCASE", VLOOKUP(U1025,Store_Showcase!B2:L134,11, FALSE), IF(VLOOKUP(D1025,Sku_Consolidated!A2:S948,19,FALSE)="VAM",VLOOKUP(U1025,Store_VAM!B2:L271,11, FALSE),VLOOKUP(U1025,Store_SRP!B2:L103,11, FALSE)))</f>
      </c>
      <c r="U1025" s="14">
        <v>2007</v>
      </c>
      <c r="V1025">
        <f>IF(VLOOKUP(D1025,Sku_Consolidated!A2:S948,19,FALSE)="SHOWCASE", VLOOKUP(U1025,Store_Showcase!B2:C134,2, FALSE), IF(VLOOKUP(D1025,Sku_Consolidated!A2:S948,19,FALSE)="VAM",VLOOKUP(U1025,Store_VAM!B2:C271,2, FALSE),VLOOKUP(U1025,Store_SRP!B2:C103,2, FALSE)))</f>
      </c>
      <c r="W1025">
        <f>VLOOKUP(D1025,Sku_Consolidated!A2:G948, 7, FALSE)</f>
      </c>
      <c r="X1025">
        <f>VLOOKUP(D1025,Sku_Consolidated!A2:K948, 11, FALSE)</f>
      </c>
      <c r="Y1025">
        <f>VLOOKUP(D1025,Sku_Consolidated!A2:H948, 8, FALSE)</f>
      </c>
      <c r="Z1025">
        <f>VLOOKUP(D1025,Sku_Consolidated!A2:I948, 9, FALSE)</f>
      </c>
      <c r="AA1025" t="s">
        <v>41</v>
      </c>
      <c r="AB1025">
        <f>VLOOKUP(D1025,Sku_Consolidated!A2:E948, {5}, FALSE)</f>
      </c>
      <c r="AC1025">
        <f>IF(VLOOKUP(D1025,Sku_Consolidated!A2:S948,19,FALSE)="SHOWCASE", VLOOKUP(U1025,Store_Showcase!B2:N134,13, FALSE), IF(VLOOKUP(D1025,Sku_Consolidated!A2:S948,19,FALSE)="VAM",VLOOKUP(U1025,Store_VAM!B2:N271,13, FALSE),VLOOKUP(U1025,Store_SRP!B2:N103,13, FALSE)))</f>
      </c>
      <c r="AD1025">
        <f>IF(IFERROR(AC1025,TRUE)=TRUE, "-","OK")</f>
      </c>
      <c r="AE1025">
        <f>IF(IFERROR(VLOOKUP(U1025,Store_Showcase!B2:H134,{5}, FALSE), TRUE)=TRUE, IF(IFERROR(VLOOKUP(U1025,Store_SRP!B2:H103,{5}, FALSE), TRUE)=TRUE,VLOOKUP(U1025,Store_VAM!B2:H271,{5}, FALSE),VLOOKUP(U1025,Store_SRP!B2:H103,{5}, FALSE)), VLOOKUP(U1025,Store_Showcase!B2:H134,{5}, FALSE))</f>
      </c>
      <c r="AF1025">
        <f>IF(IFERROR(VLOOKUP(U1025,Store_Showcase!B2:H134,{6}, FALSE), TRUE)=TRUE, IF(IFERROR(VLOOKUP(U1025,Store_SRP!B2:H103,{6}, FALSE), TRUE)=TRUE,VLOOKUP(U1025,Store_VAM!B2:H271,{6}, FALSE),VLOOKUP(U1025,Store_SRP!B2:H103,{6}, FALSE)), VLOOKUP(U1025,Store_Showcase!B2:H134,{6}, FALSE))</f>
      </c>
      <c r="AG1025">
        <f>VLOOKUP(D1025,Sku_Consolidated!A2:R948,18,FALSE)</f>
      </c>
      <c r="AH1025">
        <f>VLOOKUP(D1025,Sku_Consolidated!A2:S948,19,FALSE)</f>
      </c>
      <c r="AI1025">
        <f>VLOOKUP(D1025,Sku_Consolidated!A2:T948,20,FALSE)</f>
      </c>
    </row>
    <row r="1026" spans="1:35" x14ac:dyDescent="0.25">
      <c r="A1026">
        <v>2024</v>
      </c>
      <c r="B1026" t="s">
        <v>30</v>
      </c>
      <c r="C1026" t="s">
        <v>31</v>
      </c>
      <c r="D1026">
        <v>21837</v>
      </c>
      <c r="E1026" t="s">
        <v>271</v>
      </c>
      <c r="F1026" s="12" t="s">
        <v>140</v>
      </c>
      <c r="G1026" s="12" t="s">
        <v>140</v>
      </c>
      <c r="H1026" t="s">
        <v>10</v>
      </c>
      <c r="I1026" s="13" t="s">
        <v>468</v>
      </c>
      <c r="J1026" s="13">
        <f>IF(H1026="EA", I1026, 0)</f>
      </c>
      <c r="K1026" s="13">
        <f>IF(H1026="KG", I1026, I1026 * VLOOKUP(D1026,Sku_Consolidated!A2:U948,21,FALSE))</f>
      </c>
      <c r="L1026" s="14" t="s">
        <v>36</v>
      </c>
      <c r="M1026">
        <v>88</v>
      </c>
      <c r="N1026" s="14" t="s">
        <v>2003</v>
      </c>
      <c r="O1026" s="14" t="s">
        <v>2004</v>
      </c>
      <c r="P1026" s="14" t="s">
        <v>36</v>
      </c>
      <c r="Q1026" s="14" t="s">
        <v>2004</v>
      </c>
      <c r="R1026">
        <f>IF(IFERROR(VLOOKUP(U1026,Store_Showcase!B2:H134,7, FALSE), TRUE)=TRUE, IF(IFERROR(VLOOKUP(U1026,Store_SRP!B2:H103,7, FALSE), TRUE)=TRUE,VLOOKUP(U1026,Store_VAM!B2:H271,7, FALSE),VLOOKUP(U1026,Store_SRP!B2:H103,7, FALSE)), VLOOKUP(U1026,Store_Showcase!B2:H134,7, FALSE))</f>
      </c>
      <c r="S1026">
        <f>IF(IFERROR(VLOOKUP(U1026,Store_Showcase!B2:K134,10, FALSE), TRUE)=TRUE, IF(IFERROR(VLOOKUP(U1026,Store_SRP!B2:K103,10, FALSE), TRUE)=TRUE,VLOOKUP(U1026,Store_VAM!B2:K271,10, FALSE),VLOOKUP(U1026,Store_SRP!B2:K103,10, FALSE)), VLOOKUP(U1026,Store_Showcase!B2:K134,10, FALSE))</f>
      </c>
      <c r="T1026">
        <f>IF(VLOOKUP(D1026,Sku_Consolidated!A2:S948,19,FALSE)="SHOWCASE", VLOOKUP(U1026,Store_Showcase!B2:L134,11, FALSE), IF(VLOOKUP(D1026,Sku_Consolidated!A2:S948,19,FALSE)="VAM",VLOOKUP(U1026,Store_VAM!B2:L271,11, FALSE),VLOOKUP(U1026,Store_SRP!B2:L103,11, FALSE)))</f>
      </c>
      <c r="U1026" s="14">
        <v>2007</v>
      </c>
      <c r="V1026">
        <f>IF(VLOOKUP(D1026,Sku_Consolidated!A2:S948,19,FALSE)="SHOWCASE", VLOOKUP(U1026,Store_Showcase!B2:C134,2, FALSE), IF(VLOOKUP(D1026,Sku_Consolidated!A2:S948,19,FALSE)="VAM",VLOOKUP(U1026,Store_VAM!B2:C271,2, FALSE),VLOOKUP(U1026,Store_SRP!B2:C103,2, FALSE)))</f>
      </c>
      <c r="W1026">
        <f>VLOOKUP(D1026,Sku_Consolidated!A2:G948, 7, FALSE)</f>
      </c>
      <c r="X1026">
        <f>VLOOKUP(D1026,Sku_Consolidated!A2:K948, 11, FALSE)</f>
      </c>
      <c r="Y1026">
        <f>VLOOKUP(D1026,Sku_Consolidated!A2:H948, 8, FALSE)</f>
      </c>
      <c r="Z1026">
        <f>VLOOKUP(D1026,Sku_Consolidated!A2:I948, 9, FALSE)</f>
      </c>
      <c r="AA1026" t="s">
        <v>41</v>
      </c>
      <c r="AB1026">
        <f>VLOOKUP(D1026,Sku_Consolidated!A2:E948, {5}, FALSE)</f>
      </c>
      <c r="AC1026">
        <f>IF(VLOOKUP(D1026,Sku_Consolidated!A2:S948,19,FALSE)="SHOWCASE", VLOOKUP(U1026,Store_Showcase!B2:N134,13, FALSE), IF(VLOOKUP(D1026,Sku_Consolidated!A2:S948,19,FALSE)="VAM",VLOOKUP(U1026,Store_VAM!B2:N271,13, FALSE),VLOOKUP(U1026,Store_SRP!B2:N103,13, FALSE)))</f>
      </c>
      <c r="AD1026">
        <f>IF(IFERROR(AC1026,TRUE)=TRUE, "-","OK")</f>
      </c>
      <c r="AE1026">
        <f>IF(IFERROR(VLOOKUP(U1026,Store_Showcase!B2:H134,{5}, FALSE), TRUE)=TRUE, IF(IFERROR(VLOOKUP(U1026,Store_SRP!B2:H103,{5}, FALSE), TRUE)=TRUE,VLOOKUP(U1026,Store_VAM!B2:H271,{5}, FALSE),VLOOKUP(U1026,Store_SRP!B2:H103,{5}, FALSE)), VLOOKUP(U1026,Store_Showcase!B2:H134,{5}, FALSE))</f>
      </c>
      <c r="AF1026">
        <f>IF(IFERROR(VLOOKUP(U1026,Store_Showcase!B2:H134,{6}, FALSE), TRUE)=TRUE, IF(IFERROR(VLOOKUP(U1026,Store_SRP!B2:H103,{6}, FALSE), TRUE)=TRUE,VLOOKUP(U1026,Store_VAM!B2:H271,{6}, FALSE),VLOOKUP(U1026,Store_SRP!B2:H103,{6}, FALSE)), VLOOKUP(U1026,Store_Showcase!B2:H134,{6}, FALSE))</f>
      </c>
      <c r="AG1026">
        <f>VLOOKUP(D1026,Sku_Consolidated!A2:R948,18,FALSE)</f>
      </c>
      <c r="AH1026">
        <f>VLOOKUP(D1026,Sku_Consolidated!A2:S948,19,FALSE)</f>
      </c>
      <c r="AI1026">
        <f>VLOOKUP(D1026,Sku_Consolidated!A2:T948,20,FALSE)</f>
      </c>
    </row>
    <row r="1027" spans="1:35" x14ac:dyDescent="0.25">
      <c r="A1027">
        <v>2024</v>
      </c>
      <c r="B1027" t="s">
        <v>30</v>
      </c>
      <c r="C1027" t="s">
        <v>31</v>
      </c>
      <c r="D1027">
        <v>21843</v>
      </c>
      <c r="E1027" t="s">
        <v>1430</v>
      </c>
      <c r="F1027" s="12" t="s">
        <v>140</v>
      </c>
      <c r="G1027" s="12" t="s">
        <v>140</v>
      </c>
      <c r="H1027" t="s">
        <v>10</v>
      </c>
      <c r="I1027" s="13" t="s">
        <v>819</v>
      </c>
      <c r="J1027" s="13">
        <f>IF(H1027="EA", I1027, 0)</f>
      </c>
      <c r="K1027" s="13">
        <f>IF(H1027="KG", I1027, I1027 * VLOOKUP(D1027,Sku_Consolidated!A2:U948,21,FALSE))</f>
      </c>
      <c r="L1027" s="14" t="s">
        <v>36</v>
      </c>
      <c r="M1027">
        <v>88</v>
      </c>
      <c r="N1027" s="14" t="s">
        <v>2005</v>
      </c>
      <c r="O1027" s="14" t="s">
        <v>2006</v>
      </c>
      <c r="P1027" s="14" t="s">
        <v>36</v>
      </c>
      <c r="Q1027" s="14" t="s">
        <v>2006</v>
      </c>
      <c r="R1027">
        <f>IF(IFERROR(VLOOKUP(U1027,Store_Showcase!B2:H134,7, FALSE), TRUE)=TRUE, IF(IFERROR(VLOOKUP(U1027,Store_SRP!B2:H103,7, FALSE), TRUE)=TRUE,VLOOKUP(U1027,Store_VAM!B2:H271,7, FALSE),VLOOKUP(U1027,Store_SRP!B2:H103,7, FALSE)), VLOOKUP(U1027,Store_Showcase!B2:H134,7, FALSE))</f>
      </c>
      <c r="S1027">
        <f>IF(IFERROR(VLOOKUP(U1027,Store_Showcase!B2:K134,10, FALSE), TRUE)=TRUE, IF(IFERROR(VLOOKUP(U1027,Store_SRP!B2:K103,10, FALSE), TRUE)=TRUE,VLOOKUP(U1027,Store_VAM!B2:K271,10, FALSE),VLOOKUP(U1027,Store_SRP!B2:K103,10, FALSE)), VLOOKUP(U1027,Store_Showcase!B2:K134,10, FALSE))</f>
      </c>
      <c r="T1027">
        <f>IF(VLOOKUP(D1027,Sku_Consolidated!A2:S948,19,FALSE)="SHOWCASE", VLOOKUP(U1027,Store_Showcase!B2:L134,11, FALSE), IF(VLOOKUP(D1027,Sku_Consolidated!A2:S948,19,FALSE)="VAM",VLOOKUP(U1027,Store_VAM!B2:L271,11, FALSE),VLOOKUP(U1027,Store_SRP!B2:L103,11, FALSE)))</f>
      </c>
      <c r="U1027" s="14">
        <v>2007</v>
      </c>
      <c r="V1027">
        <f>IF(VLOOKUP(D1027,Sku_Consolidated!A2:S948,19,FALSE)="SHOWCASE", VLOOKUP(U1027,Store_Showcase!B2:C134,2, FALSE), IF(VLOOKUP(D1027,Sku_Consolidated!A2:S948,19,FALSE)="VAM",VLOOKUP(U1027,Store_VAM!B2:C271,2, FALSE),VLOOKUP(U1027,Store_SRP!B2:C103,2, FALSE)))</f>
      </c>
      <c r="W1027">
        <f>VLOOKUP(D1027,Sku_Consolidated!A2:G948, 7, FALSE)</f>
      </c>
      <c r="X1027">
        <f>VLOOKUP(D1027,Sku_Consolidated!A2:K948, 11, FALSE)</f>
      </c>
      <c r="Y1027">
        <f>VLOOKUP(D1027,Sku_Consolidated!A2:H948, 8, FALSE)</f>
      </c>
      <c r="Z1027">
        <f>VLOOKUP(D1027,Sku_Consolidated!A2:I948, 9, FALSE)</f>
      </c>
      <c r="AA1027" t="s">
        <v>41</v>
      </c>
      <c r="AB1027">
        <f>VLOOKUP(D1027,Sku_Consolidated!A2:E948, {5}, FALSE)</f>
      </c>
      <c r="AC1027">
        <f>IF(VLOOKUP(D1027,Sku_Consolidated!A2:S948,19,FALSE)="SHOWCASE", VLOOKUP(U1027,Store_Showcase!B2:N134,13, FALSE), IF(VLOOKUP(D1027,Sku_Consolidated!A2:S948,19,FALSE)="VAM",VLOOKUP(U1027,Store_VAM!B2:N271,13, FALSE),VLOOKUP(U1027,Store_SRP!B2:N103,13, FALSE)))</f>
      </c>
      <c r="AD1027">
        <f>IF(IFERROR(AC1027,TRUE)=TRUE, "-","OK")</f>
      </c>
      <c r="AE1027">
        <f>IF(IFERROR(VLOOKUP(U1027,Store_Showcase!B2:H134,{5}, FALSE), TRUE)=TRUE, IF(IFERROR(VLOOKUP(U1027,Store_SRP!B2:H103,{5}, FALSE), TRUE)=TRUE,VLOOKUP(U1027,Store_VAM!B2:H271,{5}, FALSE),VLOOKUP(U1027,Store_SRP!B2:H103,{5}, FALSE)), VLOOKUP(U1027,Store_Showcase!B2:H134,{5}, FALSE))</f>
      </c>
      <c r="AF1027">
        <f>IF(IFERROR(VLOOKUP(U1027,Store_Showcase!B2:H134,{6}, FALSE), TRUE)=TRUE, IF(IFERROR(VLOOKUP(U1027,Store_SRP!B2:H103,{6}, FALSE), TRUE)=TRUE,VLOOKUP(U1027,Store_VAM!B2:H271,{6}, FALSE),VLOOKUP(U1027,Store_SRP!B2:H103,{6}, FALSE)), VLOOKUP(U1027,Store_Showcase!B2:H134,{6}, FALSE))</f>
      </c>
      <c r="AG1027">
        <f>VLOOKUP(D1027,Sku_Consolidated!A2:R948,18,FALSE)</f>
      </c>
      <c r="AH1027">
        <f>VLOOKUP(D1027,Sku_Consolidated!A2:S948,19,FALSE)</f>
      </c>
      <c r="AI1027">
        <f>VLOOKUP(D1027,Sku_Consolidated!A2:T948,20,FALSE)</f>
      </c>
    </row>
    <row r="1028" spans="1:35" x14ac:dyDescent="0.25">
      <c r="A1028">
        <v>2024</v>
      </c>
      <c r="B1028" t="s">
        <v>30</v>
      </c>
      <c r="C1028" t="s">
        <v>31</v>
      </c>
      <c r="D1028">
        <v>21849</v>
      </c>
      <c r="E1028" t="s">
        <v>510</v>
      </c>
      <c r="F1028" s="12" t="s">
        <v>140</v>
      </c>
      <c r="G1028" s="12" t="s">
        <v>140</v>
      </c>
      <c r="H1028" t="s">
        <v>10</v>
      </c>
      <c r="I1028" s="13" t="s">
        <v>398</v>
      </c>
      <c r="J1028" s="13">
        <f>IF(H1028="EA", I1028, 0)</f>
      </c>
      <c r="K1028" s="13">
        <f>IF(H1028="KG", I1028, I1028 * VLOOKUP(D1028,Sku_Consolidated!A2:U948,21,FALSE))</f>
      </c>
      <c r="L1028" s="14" t="s">
        <v>36</v>
      </c>
      <c r="M1028">
        <v>88</v>
      </c>
      <c r="N1028" s="14" t="s">
        <v>399</v>
      </c>
      <c r="O1028" s="14" t="s">
        <v>400</v>
      </c>
      <c r="P1028" s="14" t="s">
        <v>36</v>
      </c>
      <c r="Q1028" s="14" t="s">
        <v>400</v>
      </c>
      <c r="R1028">
        <f>IF(IFERROR(VLOOKUP(U1028,Store_Showcase!B2:H134,7, FALSE), TRUE)=TRUE, IF(IFERROR(VLOOKUP(U1028,Store_SRP!B2:H103,7, FALSE), TRUE)=TRUE,VLOOKUP(U1028,Store_VAM!B2:H271,7, FALSE),VLOOKUP(U1028,Store_SRP!B2:H103,7, FALSE)), VLOOKUP(U1028,Store_Showcase!B2:H134,7, FALSE))</f>
      </c>
      <c r="S1028">
        <f>IF(IFERROR(VLOOKUP(U1028,Store_Showcase!B2:K134,10, FALSE), TRUE)=TRUE, IF(IFERROR(VLOOKUP(U1028,Store_SRP!B2:K103,10, FALSE), TRUE)=TRUE,VLOOKUP(U1028,Store_VAM!B2:K271,10, FALSE),VLOOKUP(U1028,Store_SRP!B2:K103,10, FALSE)), VLOOKUP(U1028,Store_Showcase!B2:K134,10, FALSE))</f>
      </c>
      <c r="T1028">
        <f>IF(VLOOKUP(D1028,Sku_Consolidated!A2:S948,19,FALSE)="SHOWCASE", VLOOKUP(U1028,Store_Showcase!B2:L134,11, FALSE), IF(VLOOKUP(D1028,Sku_Consolidated!A2:S948,19,FALSE)="VAM",VLOOKUP(U1028,Store_VAM!B2:L271,11, FALSE),VLOOKUP(U1028,Store_SRP!B2:L103,11, FALSE)))</f>
      </c>
      <c r="U1028" s="14">
        <v>2007</v>
      </c>
      <c r="V1028">
        <f>IF(VLOOKUP(D1028,Sku_Consolidated!A2:S948,19,FALSE)="SHOWCASE", VLOOKUP(U1028,Store_Showcase!B2:C134,2, FALSE), IF(VLOOKUP(D1028,Sku_Consolidated!A2:S948,19,FALSE)="VAM",VLOOKUP(U1028,Store_VAM!B2:C271,2, FALSE),VLOOKUP(U1028,Store_SRP!B2:C103,2, FALSE)))</f>
      </c>
      <c r="W1028">
        <f>VLOOKUP(D1028,Sku_Consolidated!A2:G948, 7, FALSE)</f>
      </c>
      <c r="X1028">
        <f>VLOOKUP(D1028,Sku_Consolidated!A2:K948, 11, FALSE)</f>
      </c>
      <c r="Y1028">
        <f>VLOOKUP(D1028,Sku_Consolidated!A2:H948, 8, FALSE)</f>
      </c>
      <c r="Z1028">
        <f>VLOOKUP(D1028,Sku_Consolidated!A2:I948, 9, FALSE)</f>
      </c>
      <c r="AA1028" t="s">
        <v>41</v>
      </c>
      <c r="AB1028">
        <f>VLOOKUP(D1028,Sku_Consolidated!A2:E948, {5}, FALSE)</f>
      </c>
      <c r="AC1028">
        <f>IF(VLOOKUP(D1028,Sku_Consolidated!A2:S948,19,FALSE)="SHOWCASE", VLOOKUP(U1028,Store_Showcase!B2:N134,13, FALSE), IF(VLOOKUP(D1028,Sku_Consolidated!A2:S948,19,FALSE)="VAM",VLOOKUP(U1028,Store_VAM!B2:N271,13, FALSE),VLOOKUP(U1028,Store_SRP!B2:N103,13, FALSE)))</f>
      </c>
      <c r="AD1028">
        <f>IF(IFERROR(AC1028,TRUE)=TRUE, "-","OK")</f>
      </c>
      <c r="AE1028">
        <f>IF(IFERROR(VLOOKUP(U1028,Store_Showcase!B2:H134,{5}, FALSE), TRUE)=TRUE, IF(IFERROR(VLOOKUP(U1028,Store_SRP!B2:H103,{5}, FALSE), TRUE)=TRUE,VLOOKUP(U1028,Store_VAM!B2:H271,{5}, FALSE),VLOOKUP(U1028,Store_SRP!B2:H103,{5}, FALSE)), VLOOKUP(U1028,Store_Showcase!B2:H134,{5}, FALSE))</f>
      </c>
      <c r="AF1028">
        <f>IF(IFERROR(VLOOKUP(U1028,Store_Showcase!B2:H134,{6}, FALSE), TRUE)=TRUE, IF(IFERROR(VLOOKUP(U1028,Store_SRP!B2:H103,{6}, FALSE), TRUE)=TRUE,VLOOKUP(U1028,Store_VAM!B2:H271,{6}, FALSE),VLOOKUP(U1028,Store_SRP!B2:H103,{6}, FALSE)), VLOOKUP(U1028,Store_Showcase!B2:H134,{6}, FALSE))</f>
      </c>
      <c r="AG1028">
        <f>VLOOKUP(D1028,Sku_Consolidated!A2:R948,18,FALSE)</f>
      </c>
      <c r="AH1028">
        <f>VLOOKUP(D1028,Sku_Consolidated!A2:S948,19,FALSE)</f>
      </c>
      <c r="AI1028">
        <f>VLOOKUP(D1028,Sku_Consolidated!A2:T948,20,FALSE)</f>
      </c>
    </row>
    <row r="1029" spans="1:35" x14ac:dyDescent="0.25">
      <c r="A1029">
        <v>2024</v>
      </c>
      <c r="B1029" t="s">
        <v>30</v>
      </c>
      <c r="C1029" t="s">
        <v>31</v>
      </c>
      <c r="D1029">
        <v>21866</v>
      </c>
      <c r="E1029" t="s">
        <v>240</v>
      </c>
      <c r="F1029" s="12" t="s">
        <v>140</v>
      </c>
      <c r="G1029" s="12" t="s">
        <v>140</v>
      </c>
      <c r="H1029" t="s">
        <v>10</v>
      </c>
      <c r="I1029" s="13" t="s">
        <v>565</v>
      </c>
      <c r="J1029" s="13">
        <f>IF(H1029="EA", I1029, 0)</f>
      </c>
      <c r="K1029" s="13">
        <f>IF(H1029="KG", I1029, I1029 * VLOOKUP(D1029,Sku_Consolidated!A2:U948,21,FALSE))</f>
      </c>
      <c r="L1029" s="14" t="s">
        <v>36</v>
      </c>
      <c r="M1029">
        <v>88</v>
      </c>
      <c r="N1029" s="14" t="s">
        <v>2007</v>
      </c>
      <c r="O1029" s="14" t="s">
        <v>2008</v>
      </c>
      <c r="P1029" s="14" t="s">
        <v>36</v>
      </c>
      <c r="Q1029" s="14" t="s">
        <v>2008</v>
      </c>
      <c r="R1029">
        <f>IF(IFERROR(VLOOKUP(U1029,Store_Showcase!B2:H134,7, FALSE), TRUE)=TRUE, IF(IFERROR(VLOOKUP(U1029,Store_SRP!B2:H103,7, FALSE), TRUE)=TRUE,VLOOKUP(U1029,Store_VAM!B2:H271,7, FALSE),VLOOKUP(U1029,Store_SRP!B2:H103,7, FALSE)), VLOOKUP(U1029,Store_Showcase!B2:H134,7, FALSE))</f>
      </c>
      <c r="S1029">
        <f>IF(IFERROR(VLOOKUP(U1029,Store_Showcase!B2:K134,10, FALSE), TRUE)=TRUE, IF(IFERROR(VLOOKUP(U1029,Store_SRP!B2:K103,10, FALSE), TRUE)=TRUE,VLOOKUP(U1029,Store_VAM!B2:K271,10, FALSE),VLOOKUP(U1029,Store_SRP!B2:K103,10, FALSE)), VLOOKUP(U1029,Store_Showcase!B2:K134,10, FALSE))</f>
      </c>
      <c r="T1029">
        <f>IF(VLOOKUP(D1029,Sku_Consolidated!A2:S948,19,FALSE)="SHOWCASE", VLOOKUP(U1029,Store_Showcase!B2:L134,11, FALSE), IF(VLOOKUP(D1029,Sku_Consolidated!A2:S948,19,FALSE)="VAM",VLOOKUP(U1029,Store_VAM!B2:L271,11, FALSE),VLOOKUP(U1029,Store_SRP!B2:L103,11, FALSE)))</f>
      </c>
      <c r="U1029" s="14">
        <v>2007</v>
      </c>
      <c r="V1029">
        <f>IF(VLOOKUP(D1029,Sku_Consolidated!A2:S948,19,FALSE)="SHOWCASE", VLOOKUP(U1029,Store_Showcase!B2:C134,2, FALSE), IF(VLOOKUP(D1029,Sku_Consolidated!A2:S948,19,FALSE)="VAM",VLOOKUP(U1029,Store_VAM!B2:C271,2, FALSE),VLOOKUP(U1029,Store_SRP!B2:C103,2, FALSE)))</f>
      </c>
      <c r="W1029">
        <f>VLOOKUP(D1029,Sku_Consolidated!A2:G948, 7, FALSE)</f>
      </c>
      <c r="X1029">
        <f>VLOOKUP(D1029,Sku_Consolidated!A2:K948, 11, FALSE)</f>
      </c>
      <c r="Y1029">
        <f>VLOOKUP(D1029,Sku_Consolidated!A2:H948, 8, FALSE)</f>
      </c>
      <c r="Z1029">
        <f>VLOOKUP(D1029,Sku_Consolidated!A2:I948, 9, FALSE)</f>
      </c>
      <c r="AA1029" t="s">
        <v>41</v>
      </c>
      <c r="AB1029">
        <f>VLOOKUP(D1029,Sku_Consolidated!A2:E948, {5}, FALSE)</f>
      </c>
      <c r="AC1029">
        <f>IF(VLOOKUP(D1029,Sku_Consolidated!A2:S948,19,FALSE)="SHOWCASE", VLOOKUP(U1029,Store_Showcase!B2:N134,13, FALSE), IF(VLOOKUP(D1029,Sku_Consolidated!A2:S948,19,FALSE)="VAM",VLOOKUP(U1029,Store_VAM!B2:N271,13, FALSE),VLOOKUP(U1029,Store_SRP!B2:N103,13, FALSE)))</f>
      </c>
      <c r="AD1029">
        <f>IF(IFERROR(AC1029,TRUE)=TRUE, "-","OK")</f>
      </c>
      <c r="AE1029">
        <f>IF(IFERROR(VLOOKUP(U1029,Store_Showcase!B2:H134,{5}, FALSE), TRUE)=TRUE, IF(IFERROR(VLOOKUP(U1029,Store_SRP!B2:H103,{5}, FALSE), TRUE)=TRUE,VLOOKUP(U1029,Store_VAM!B2:H271,{5}, FALSE),VLOOKUP(U1029,Store_SRP!B2:H103,{5}, FALSE)), VLOOKUP(U1029,Store_Showcase!B2:H134,{5}, FALSE))</f>
      </c>
      <c r="AF1029">
        <f>IF(IFERROR(VLOOKUP(U1029,Store_Showcase!B2:H134,{6}, FALSE), TRUE)=TRUE, IF(IFERROR(VLOOKUP(U1029,Store_SRP!B2:H103,{6}, FALSE), TRUE)=TRUE,VLOOKUP(U1029,Store_VAM!B2:H271,{6}, FALSE),VLOOKUP(U1029,Store_SRP!B2:H103,{6}, FALSE)), VLOOKUP(U1029,Store_Showcase!B2:H134,{6}, FALSE))</f>
      </c>
      <c r="AG1029">
        <f>VLOOKUP(D1029,Sku_Consolidated!A2:R948,18,FALSE)</f>
      </c>
      <c r="AH1029">
        <f>VLOOKUP(D1029,Sku_Consolidated!A2:S948,19,FALSE)</f>
      </c>
      <c r="AI1029">
        <f>VLOOKUP(D1029,Sku_Consolidated!A2:T948,20,FALSE)</f>
      </c>
    </row>
    <row r="1030" spans="1:35" x14ac:dyDescent="0.25">
      <c r="A1030">
        <v>2024</v>
      </c>
      <c r="B1030" t="s">
        <v>30</v>
      </c>
      <c r="C1030" t="s">
        <v>31</v>
      </c>
      <c r="D1030">
        <v>21893</v>
      </c>
      <c r="E1030" t="s">
        <v>1402</v>
      </c>
      <c r="F1030" s="12" t="s">
        <v>140</v>
      </c>
      <c r="G1030" s="12" t="s">
        <v>140</v>
      </c>
      <c r="H1030" t="s">
        <v>10</v>
      </c>
      <c r="I1030" s="13" t="s">
        <v>884</v>
      </c>
      <c r="J1030" s="13">
        <f>IF(H1030="EA", I1030, 0)</f>
      </c>
      <c r="K1030" s="13">
        <f>IF(H1030="KG", I1030, I1030 * VLOOKUP(D1030,Sku_Consolidated!A2:U948,21,FALSE))</f>
      </c>
      <c r="L1030" s="14" t="s">
        <v>36</v>
      </c>
      <c r="M1030">
        <v>88</v>
      </c>
      <c r="N1030" s="14" t="s">
        <v>2009</v>
      </c>
      <c r="O1030" s="14" t="s">
        <v>2010</v>
      </c>
      <c r="P1030" s="14" t="s">
        <v>36</v>
      </c>
      <c r="Q1030" s="14" t="s">
        <v>2010</v>
      </c>
      <c r="R1030">
        <f>IF(IFERROR(VLOOKUP(U1030,Store_Showcase!B2:H134,7, FALSE), TRUE)=TRUE, IF(IFERROR(VLOOKUP(U1030,Store_SRP!B2:H103,7, FALSE), TRUE)=TRUE,VLOOKUP(U1030,Store_VAM!B2:H271,7, FALSE),VLOOKUP(U1030,Store_SRP!B2:H103,7, FALSE)), VLOOKUP(U1030,Store_Showcase!B2:H134,7, FALSE))</f>
      </c>
      <c r="S1030">
        <f>IF(IFERROR(VLOOKUP(U1030,Store_Showcase!B2:K134,10, FALSE), TRUE)=TRUE, IF(IFERROR(VLOOKUP(U1030,Store_SRP!B2:K103,10, FALSE), TRUE)=TRUE,VLOOKUP(U1030,Store_VAM!B2:K271,10, FALSE),VLOOKUP(U1030,Store_SRP!B2:K103,10, FALSE)), VLOOKUP(U1030,Store_Showcase!B2:K134,10, FALSE))</f>
      </c>
      <c r="T1030">
        <f>IF(VLOOKUP(D1030,Sku_Consolidated!A2:S948,19,FALSE)="SHOWCASE", VLOOKUP(U1030,Store_Showcase!B2:L134,11, FALSE), IF(VLOOKUP(D1030,Sku_Consolidated!A2:S948,19,FALSE)="VAM",VLOOKUP(U1030,Store_VAM!B2:L271,11, FALSE),VLOOKUP(U1030,Store_SRP!B2:L103,11, FALSE)))</f>
      </c>
      <c r="U1030" s="14">
        <v>2007</v>
      </c>
      <c r="V1030">
        <f>IF(VLOOKUP(D1030,Sku_Consolidated!A2:S948,19,FALSE)="SHOWCASE", VLOOKUP(U1030,Store_Showcase!B2:C134,2, FALSE), IF(VLOOKUP(D1030,Sku_Consolidated!A2:S948,19,FALSE)="VAM",VLOOKUP(U1030,Store_VAM!B2:C271,2, FALSE),VLOOKUP(U1030,Store_SRP!B2:C103,2, FALSE)))</f>
      </c>
      <c r="W1030">
        <f>VLOOKUP(D1030,Sku_Consolidated!A2:G948, 7, FALSE)</f>
      </c>
      <c r="X1030">
        <f>VLOOKUP(D1030,Sku_Consolidated!A2:K948, 11, FALSE)</f>
      </c>
      <c r="Y1030">
        <f>VLOOKUP(D1030,Sku_Consolidated!A2:H948, 8, FALSE)</f>
      </c>
      <c r="Z1030">
        <f>VLOOKUP(D1030,Sku_Consolidated!A2:I948, 9, FALSE)</f>
      </c>
      <c r="AA1030" t="s">
        <v>41</v>
      </c>
      <c r="AB1030">
        <f>VLOOKUP(D1030,Sku_Consolidated!A2:E948, {5}, FALSE)</f>
      </c>
      <c r="AC1030">
        <f>IF(VLOOKUP(D1030,Sku_Consolidated!A2:S948,19,FALSE)="SHOWCASE", VLOOKUP(U1030,Store_Showcase!B2:N134,13, FALSE), IF(VLOOKUP(D1030,Sku_Consolidated!A2:S948,19,FALSE)="VAM",VLOOKUP(U1030,Store_VAM!B2:N271,13, FALSE),VLOOKUP(U1030,Store_SRP!B2:N103,13, FALSE)))</f>
      </c>
      <c r="AD1030">
        <f>IF(IFERROR(AC1030,TRUE)=TRUE, "-","OK")</f>
      </c>
      <c r="AE1030">
        <f>IF(IFERROR(VLOOKUP(U1030,Store_Showcase!B2:H134,{5}, FALSE), TRUE)=TRUE, IF(IFERROR(VLOOKUP(U1030,Store_SRP!B2:H103,{5}, FALSE), TRUE)=TRUE,VLOOKUP(U1030,Store_VAM!B2:H271,{5}, FALSE),VLOOKUP(U1030,Store_SRP!B2:H103,{5}, FALSE)), VLOOKUP(U1030,Store_Showcase!B2:H134,{5}, FALSE))</f>
      </c>
      <c r="AF1030">
        <f>IF(IFERROR(VLOOKUP(U1030,Store_Showcase!B2:H134,{6}, FALSE), TRUE)=TRUE, IF(IFERROR(VLOOKUP(U1030,Store_SRP!B2:H103,{6}, FALSE), TRUE)=TRUE,VLOOKUP(U1030,Store_VAM!B2:H271,{6}, FALSE),VLOOKUP(U1030,Store_SRP!B2:H103,{6}, FALSE)), VLOOKUP(U1030,Store_Showcase!B2:H134,{6}, FALSE))</f>
      </c>
      <c r="AG1030">
        <f>VLOOKUP(D1030,Sku_Consolidated!A2:R948,18,FALSE)</f>
      </c>
      <c r="AH1030">
        <f>VLOOKUP(D1030,Sku_Consolidated!A2:S948,19,FALSE)</f>
      </c>
      <c r="AI1030">
        <f>VLOOKUP(D1030,Sku_Consolidated!A2:T948,20,FALSE)</f>
      </c>
    </row>
    <row r="1031" spans="1:35" x14ac:dyDescent="0.25">
      <c r="A1031">
        <v>2024</v>
      </c>
      <c r="B1031" t="s">
        <v>30</v>
      </c>
      <c r="C1031" t="s">
        <v>31</v>
      </c>
      <c r="D1031">
        <v>21825</v>
      </c>
      <c r="E1031" t="s">
        <v>206</v>
      </c>
      <c r="F1031" s="12" t="s">
        <v>116</v>
      </c>
      <c r="G1031" s="12" t="s">
        <v>116</v>
      </c>
      <c r="H1031" t="s">
        <v>10</v>
      </c>
      <c r="I1031" s="13" t="s">
        <v>2011</v>
      </c>
      <c r="J1031" s="13">
        <f>IF(H1031="EA", I1031, 0)</f>
      </c>
      <c r="K1031" s="13">
        <f>IF(H1031="KG", I1031, I1031 * VLOOKUP(D1031,Sku_Consolidated!A2:U948,21,FALSE))</f>
      </c>
      <c r="L1031" s="14" t="s">
        <v>36</v>
      </c>
      <c r="M1031">
        <v>88</v>
      </c>
      <c r="N1031" s="14" t="s">
        <v>2012</v>
      </c>
      <c r="O1031" s="14" t="s">
        <v>2013</v>
      </c>
      <c r="P1031" s="14" t="s">
        <v>36</v>
      </c>
      <c r="Q1031" s="14" t="s">
        <v>2013</v>
      </c>
      <c r="R1031">
        <f>IF(IFERROR(VLOOKUP(U1031,Store_Showcase!B2:H134,7, FALSE), TRUE)=TRUE, IF(IFERROR(VLOOKUP(U1031,Store_SRP!B2:H103,7, FALSE), TRUE)=TRUE,VLOOKUP(U1031,Store_VAM!B2:H271,7, FALSE),VLOOKUP(U1031,Store_SRP!B2:H103,7, FALSE)), VLOOKUP(U1031,Store_Showcase!B2:H134,7, FALSE))</f>
      </c>
      <c r="S1031">
        <f>IF(IFERROR(VLOOKUP(U1031,Store_Showcase!B2:K134,10, FALSE), TRUE)=TRUE, IF(IFERROR(VLOOKUP(U1031,Store_SRP!B2:K103,10, FALSE), TRUE)=TRUE,VLOOKUP(U1031,Store_VAM!B2:K271,10, FALSE),VLOOKUP(U1031,Store_SRP!B2:K103,10, FALSE)), VLOOKUP(U1031,Store_Showcase!B2:K134,10, FALSE))</f>
      </c>
      <c r="T1031">
        <f>IF(VLOOKUP(D1031,Sku_Consolidated!A2:S948,19,FALSE)="SHOWCASE", VLOOKUP(U1031,Store_Showcase!B2:L134,11, FALSE), IF(VLOOKUP(D1031,Sku_Consolidated!A2:S948,19,FALSE)="VAM",VLOOKUP(U1031,Store_VAM!B2:L271,11, FALSE),VLOOKUP(U1031,Store_SRP!B2:L103,11, FALSE)))</f>
      </c>
      <c r="U1031" s="14">
        <v>2007</v>
      </c>
      <c r="V1031">
        <f>IF(VLOOKUP(D1031,Sku_Consolidated!A2:S948,19,FALSE)="SHOWCASE", VLOOKUP(U1031,Store_Showcase!B2:C134,2, FALSE), IF(VLOOKUP(D1031,Sku_Consolidated!A2:S948,19,FALSE)="VAM",VLOOKUP(U1031,Store_VAM!B2:C271,2, FALSE),VLOOKUP(U1031,Store_SRP!B2:C103,2, FALSE)))</f>
      </c>
      <c r="W1031">
        <f>VLOOKUP(D1031,Sku_Consolidated!A2:G948, 7, FALSE)</f>
      </c>
      <c r="X1031">
        <f>VLOOKUP(D1031,Sku_Consolidated!A2:K948, 11, FALSE)</f>
      </c>
      <c r="Y1031">
        <f>VLOOKUP(D1031,Sku_Consolidated!A2:H948, 8, FALSE)</f>
      </c>
      <c r="Z1031">
        <f>VLOOKUP(D1031,Sku_Consolidated!A2:I948, 9, FALSE)</f>
      </c>
      <c r="AA1031" t="s">
        <v>41</v>
      </c>
      <c r="AB1031">
        <f>VLOOKUP(D1031,Sku_Consolidated!A2:E948, {5}, FALSE)</f>
      </c>
      <c r="AC1031">
        <f>IF(VLOOKUP(D1031,Sku_Consolidated!A2:S948,19,FALSE)="SHOWCASE", VLOOKUP(U1031,Store_Showcase!B2:N134,13, FALSE), IF(VLOOKUP(D1031,Sku_Consolidated!A2:S948,19,FALSE)="VAM",VLOOKUP(U1031,Store_VAM!B2:N271,13, FALSE),VLOOKUP(U1031,Store_SRP!B2:N103,13, FALSE)))</f>
      </c>
      <c r="AD1031">
        <f>IF(IFERROR(AC1031,TRUE)=TRUE, "-","OK")</f>
      </c>
      <c r="AE1031">
        <f>IF(IFERROR(VLOOKUP(U1031,Store_Showcase!B2:H134,{5}, FALSE), TRUE)=TRUE, IF(IFERROR(VLOOKUP(U1031,Store_SRP!B2:H103,{5}, FALSE), TRUE)=TRUE,VLOOKUP(U1031,Store_VAM!B2:H271,{5}, FALSE),VLOOKUP(U1031,Store_SRP!B2:H103,{5}, FALSE)), VLOOKUP(U1031,Store_Showcase!B2:H134,{5}, FALSE))</f>
      </c>
      <c r="AF1031">
        <f>IF(IFERROR(VLOOKUP(U1031,Store_Showcase!B2:H134,{6}, FALSE), TRUE)=TRUE, IF(IFERROR(VLOOKUP(U1031,Store_SRP!B2:H103,{6}, FALSE), TRUE)=TRUE,VLOOKUP(U1031,Store_VAM!B2:H271,{6}, FALSE),VLOOKUP(U1031,Store_SRP!B2:H103,{6}, FALSE)), VLOOKUP(U1031,Store_Showcase!B2:H134,{6}, FALSE))</f>
      </c>
      <c r="AG1031">
        <f>VLOOKUP(D1031,Sku_Consolidated!A2:R948,18,FALSE)</f>
      </c>
      <c r="AH1031">
        <f>VLOOKUP(D1031,Sku_Consolidated!A2:S948,19,FALSE)</f>
      </c>
      <c r="AI1031">
        <f>VLOOKUP(D1031,Sku_Consolidated!A2:T948,20,FALSE)</f>
      </c>
    </row>
    <row r="1032" spans="1:35" x14ac:dyDescent="0.25">
      <c r="A1032">
        <v>2024</v>
      </c>
      <c r="B1032" t="s">
        <v>30</v>
      </c>
      <c r="C1032" t="s">
        <v>31</v>
      </c>
      <c r="D1032">
        <v>21832</v>
      </c>
      <c r="E1032" t="s">
        <v>264</v>
      </c>
      <c r="F1032" s="12" t="s">
        <v>116</v>
      </c>
      <c r="G1032" s="12" t="s">
        <v>116</v>
      </c>
      <c r="H1032" t="s">
        <v>10</v>
      </c>
      <c r="I1032" s="13" t="s">
        <v>1326</v>
      </c>
      <c r="J1032" s="13">
        <f>IF(H1032="EA", I1032, 0)</f>
      </c>
      <c r="K1032" s="13">
        <f>IF(H1032="KG", I1032, I1032 * VLOOKUP(D1032,Sku_Consolidated!A2:U948,21,FALSE))</f>
      </c>
      <c r="L1032" s="14" t="s">
        <v>36</v>
      </c>
      <c r="M1032">
        <v>88</v>
      </c>
      <c r="N1032" s="14" t="s">
        <v>2014</v>
      </c>
      <c r="O1032" s="14" t="s">
        <v>2015</v>
      </c>
      <c r="P1032" s="14" t="s">
        <v>36</v>
      </c>
      <c r="Q1032" s="14" t="s">
        <v>2015</v>
      </c>
      <c r="R1032">
        <f>IF(IFERROR(VLOOKUP(U1032,Store_Showcase!B2:H134,7, FALSE), TRUE)=TRUE, IF(IFERROR(VLOOKUP(U1032,Store_SRP!B2:H103,7, FALSE), TRUE)=TRUE,VLOOKUP(U1032,Store_VAM!B2:H271,7, FALSE),VLOOKUP(U1032,Store_SRP!B2:H103,7, FALSE)), VLOOKUP(U1032,Store_Showcase!B2:H134,7, FALSE))</f>
      </c>
      <c r="S1032">
        <f>IF(IFERROR(VLOOKUP(U1032,Store_Showcase!B2:K134,10, FALSE), TRUE)=TRUE, IF(IFERROR(VLOOKUP(U1032,Store_SRP!B2:K103,10, FALSE), TRUE)=TRUE,VLOOKUP(U1032,Store_VAM!B2:K271,10, FALSE),VLOOKUP(U1032,Store_SRP!B2:K103,10, FALSE)), VLOOKUP(U1032,Store_Showcase!B2:K134,10, FALSE))</f>
      </c>
      <c r="T1032">
        <f>IF(VLOOKUP(D1032,Sku_Consolidated!A2:S948,19,FALSE)="SHOWCASE", VLOOKUP(U1032,Store_Showcase!B2:L134,11, FALSE), IF(VLOOKUP(D1032,Sku_Consolidated!A2:S948,19,FALSE)="VAM",VLOOKUP(U1032,Store_VAM!B2:L271,11, FALSE),VLOOKUP(U1032,Store_SRP!B2:L103,11, FALSE)))</f>
      </c>
      <c r="U1032" s="14">
        <v>2007</v>
      </c>
      <c r="V1032">
        <f>IF(VLOOKUP(D1032,Sku_Consolidated!A2:S948,19,FALSE)="SHOWCASE", VLOOKUP(U1032,Store_Showcase!B2:C134,2, FALSE), IF(VLOOKUP(D1032,Sku_Consolidated!A2:S948,19,FALSE)="VAM",VLOOKUP(U1032,Store_VAM!B2:C271,2, FALSE),VLOOKUP(U1032,Store_SRP!B2:C103,2, FALSE)))</f>
      </c>
      <c r="W1032">
        <f>VLOOKUP(D1032,Sku_Consolidated!A2:G948, 7, FALSE)</f>
      </c>
      <c r="X1032">
        <f>VLOOKUP(D1032,Sku_Consolidated!A2:K948, 11, FALSE)</f>
      </c>
      <c r="Y1032">
        <f>VLOOKUP(D1032,Sku_Consolidated!A2:H948, 8, FALSE)</f>
      </c>
      <c r="Z1032">
        <f>VLOOKUP(D1032,Sku_Consolidated!A2:I948, 9, FALSE)</f>
      </c>
      <c r="AA1032" t="s">
        <v>41</v>
      </c>
      <c r="AB1032">
        <f>VLOOKUP(D1032,Sku_Consolidated!A2:E948, {5}, FALSE)</f>
      </c>
      <c r="AC1032">
        <f>IF(VLOOKUP(D1032,Sku_Consolidated!A2:S948,19,FALSE)="SHOWCASE", VLOOKUP(U1032,Store_Showcase!B2:N134,13, FALSE), IF(VLOOKUP(D1032,Sku_Consolidated!A2:S948,19,FALSE)="VAM",VLOOKUP(U1032,Store_VAM!B2:N271,13, FALSE),VLOOKUP(U1032,Store_SRP!B2:N103,13, FALSE)))</f>
      </c>
      <c r="AD1032">
        <f>IF(IFERROR(AC1032,TRUE)=TRUE, "-","OK")</f>
      </c>
      <c r="AE1032">
        <f>IF(IFERROR(VLOOKUP(U1032,Store_Showcase!B2:H134,{5}, FALSE), TRUE)=TRUE, IF(IFERROR(VLOOKUP(U1032,Store_SRP!B2:H103,{5}, FALSE), TRUE)=TRUE,VLOOKUP(U1032,Store_VAM!B2:H271,{5}, FALSE),VLOOKUP(U1032,Store_SRP!B2:H103,{5}, FALSE)), VLOOKUP(U1032,Store_Showcase!B2:H134,{5}, FALSE))</f>
      </c>
      <c r="AF1032">
        <f>IF(IFERROR(VLOOKUP(U1032,Store_Showcase!B2:H134,{6}, FALSE), TRUE)=TRUE, IF(IFERROR(VLOOKUP(U1032,Store_SRP!B2:H103,{6}, FALSE), TRUE)=TRUE,VLOOKUP(U1032,Store_VAM!B2:H271,{6}, FALSE),VLOOKUP(U1032,Store_SRP!B2:H103,{6}, FALSE)), VLOOKUP(U1032,Store_Showcase!B2:H134,{6}, FALSE))</f>
      </c>
      <c r="AG1032">
        <f>VLOOKUP(D1032,Sku_Consolidated!A2:R948,18,FALSE)</f>
      </c>
      <c r="AH1032">
        <f>VLOOKUP(D1032,Sku_Consolidated!A2:S948,19,FALSE)</f>
      </c>
      <c r="AI1032">
        <f>VLOOKUP(D1032,Sku_Consolidated!A2:T948,20,FALSE)</f>
      </c>
    </row>
    <row r="1033" spans="1:35" x14ac:dyDescent="0.25">
      <c r="A1033">
        <v>2024</v>
      </c>
      <c r="B1033" t="s">
        <v>30</v>
      </c>
      <c r="C1033" t="s">
        <v>31</v>
      </c>
      <c r="D1033">
        <v>21843</v>
      </c>
      <c r="E1033" t="s">
        <v>1430</v>
      </c>
      <c r="F1033" s="12" t="s">
        <v>116</v>
      </c>
      <c r="G1033" s="12" t="s">
        <v>116</v>
      </c>
      <c r="H1033" t="s">
        <v>10</v>
      </c>
      <c r="I1033" s="13" t="s">
        <v>1726</v>
      </c>
      <c r="J1033" s="13">
        <f>IF(H1033="EA", I1033, 0)</f>
      </c>
      <c r="K1033" s="13">
        <f>IF(H1033="KG", I1033, I1033 * VLOOKUP(D1033,Sku_Consolidated!A2:U948,21,FALSE))</f>
      </c>
      <c r="L1033" s="14" t="s">
        <v>36</v>
      </c>
      <c r="M1033">
        <v>88</v>
      </c>
      <c r="N1033" s="14" t="s">
        <v>2016</v>
      </c>
      <c r="O1033" s="14" t="s">
        <v>2017</v>
      </c>
      <c r="P1033" s="14" t="s">
        <v>36</v>
      </c>
      <c r="Q1033" s="14" t="s">
        <v>2017</v>
      </c>
      <c r="R1033">
        <f>IF(IFERROR(VLOOKUP(U1033,Store_Showcase!B2:H134,7, FALSE), TRUE)=TRUE, IF(IFERROR(VLOOKUP(U1033,Store_SRP!B2:H103,7, FALSE), TRUE)=TRUE,VLOOKUP(U1033,Store_VAM!B2:H271,7, FALSE),VLOOKUP(U1033,Store_SRP!B2:H103,7, FALSE)), VLOOKUP(U1033,Store_Showcase!B2:H134,7, FALSE))</f>
      </c>
      <c r="S1033">
        <f>IF(IFERROR(VLOOKUP(U1033,Store_Showcase!B2:K134,10, FALSE), TRUE)=TRUE, IF(IFERROR(VLOOKUP(U1033,Store_SRP!B2:K103,10, FALSE), TRUE)=TRUE,VLOOKUP(U1033,Store_VAM!B2:K271,10, FALSE),VLOOKUP(U1033,Store_SRP!B2:K103,10, FALSE)), VLOOKUP(U1033,Store_Showcase!B2:K134,10, FALSE))</f>
      </c>
      <c r="T1033">
        <f>IF(VLOOKUP(D1033,Sku_Consolidated!A2:S948,19,FALSE)="SHOWCASE", VLOOKUP(U1033,Store_Showcase!B2:L134,11, FALSE), IF(VLOOKUP(D1033,Sku_Consolidated!A2:S948,19,FALSE)="VAM",VLOOKUP(U1033,Store_VAM!B2:L271,11, FALSE),VLOOKUP(U1033,Store_SRP!B2:L103,11, FALSE)))</f>
      </c>
      <c r="U1033" s="14">
        <v>2007</v>
      </c>
      <c r="V1033">
        <f>IF(VLOOKUP(D1033,Sku_Consolidated!A2:S948,19,FALSE)="SHOWCASE", VLOOKUP(U1033,Store_Showcase!B2:C134,2, FALSE), IF(VLOOKUP(D1033,Sku_Consolidated!A2:S948,19,FALSE)="VAM",VLOOKUP(U1033,Store_VAM!B2:C271,2, FALSE),VLOOKUP(U1033,Store_SRP!B2:C103,2, FALSE)))</f>
      </c>
      <c r="W1033">
        <f>VLOOKUP(D1033,Sku_Consolidated!A2:G948, 7, FALSE)</f>
      </c>
      <c r="X1033">
        <f>VLOOKUP(D1033,Sku_Consolidated!A2:K948, 11, FALSE)</f>
      </c>
      <c r="Y1033">
        <f>VLOOKUP(D1033,Sku_Consolidated!A2:H948, 8, FALSE)</f>
      </c>
      <c r="Z1033">
        <f>VLOOKUP(D1033,Sku_Consolidated!A2:I948, 9, FALSE)</f>
      </c>
      <c r="AA1033" t="s">
        <v>41</v>
      </c>
      <c r="AB1033">
        <f>VLOOKUP(D1033,Sku_Consolidated!A2:E948, {5}, FALSE)</f>
      </c>
      <c r="AC1033">
        <f>IF(VLOOKUP(D1033,Sku_Consolidated!A2:S948,19,FALSE)="SHOWCASE", VLOOKUP(U1033,Store_Showcase!B2:N134,13, FALSE), IF(VLOOKUP(D1033,Sku_Consolidated!A2:S948,19,FALSE)="VAM",VLOOKUP(U1033,Store_VAM!B2:N271,13, FALSE),VLOOKUP(U1033,Store_SRP!B2:N103,13, FALSE)))</f>
      </c>
      <c r="AD1033">
        <f>IF(IFERROR(AC1033,TRUE)=TRUE, "-","OK")</f>
      </c>
      <c r="AE1033">
        <f>IF(IFERROR(VLOOKUP(U1033,Store_Showcase!B2:H134,{5}, FALSE), TRUE)=TRUE, IF(IFERROR(VLOOKUP(U1033,Store_SRP!B2:H103,{5}, FALSE), TRUE)=TRUE,VLOOKUP(U1033,Store_VAM!B2:H271,{5}, FALSE),VLOOKUP(U1033,Store_SRP!B2:H103,{5}, FALSE)), VLOOKUP(U1033,Store_Showcase!B2:H134,{5}, FALSE))</f>
      </c>
      <c r="AF1033">
        <f>IF(IFERROR(VLOOKUP(U1033,Store_Showcase!B2:H134,{6}, FALSE), TRUE)=TRUE, IF(IFERROR(VLOOKUP(U1033,Store_SRP!B2:H103,{6}, FALSE), TRUE)=TRUE,VLOOKUP(U1033,Store_VAM!B2:H271,{6}, FALSE),VLOOKUP(U1033,Store_SRP!B2:H103,{6}, FALSE)), VLOOKUP(U1033,Store_Showcase!B2:H134,{6}, FALSE))</f>
      </c>
      <c r="AG1033">
        <f>VLOOKUP(D1033,Sku_Consolidated!A2:R948,18,FALSE)</f>
      </c>
      <c r="AH1033">
        <f>VLOOKUP(D1033,Sku_Consolidated!A2:S948,19,FALSE)</f>
      </c>
      <c r="AI1033">
        <f>VLOOKUP(D1033,Sku_Consolidated!A2:T948,20,FALSE)</f>
      </c>
    </row>
    <row r="1034" spans="1:35" x14ac:dyDescent="0.25">
      <c r="A1034">
        <v>2024</v>
      </c>
      <c r="B1034" t="s">
        <v>30</v>
      </c>
      <c r="C1034" t="s">
        <v>31</v>
      </c>
      <c r="D1034">
        <v>21849</v>
      </c>
      <c r="E1034" t="s">
        <v>510</v>
      </c>
      <c r="F1034" s="12" t="s">
        <v>116</v>
      </c>
      <c r="G1034" s="12" t="s">
        <v>116</v>
      </c>
      <c r="H1034" t="s">
        <v>10</v>
      </c>
      <c r="I1034" s="13" t="s">
        <v>536</v>
      </c>
      <c r="J1034" s="13">
        <f>IF(H1034="EA", I1034, 0)</f>
      </c>
      <c r="K1034" s="13">
        <f>IF(H1034="KG", I1034, I1034 * VLOOKUP(D1034,Sku_Consolidated!A2:U948,21,FALSE))</f>
      </c>
      <c r="L1034" s="14" t="s">
        <v>36</v>
      </c>
      <c r="M1034">
        <v>88</v>
      </c>
      <c r="N1034" s="14" t="s">
        <v>2018</v>
      </c>
      <c r="O1034" s="14" t="s">
        <v>2019</v>
      </c>
      <c r="P1034" s="14" t="s">
        <v>36</v>
      </c>
      <c r="Q1034" s="14" t="s">
        <v>2019</v>
      </c>
      <c r="R1034">
        <f>IF(IFERROR(VLOOKUP(U1034,Store_Showcase!B2:H134,7, FALSE), TRUE)=TRUE, IF(IFERROR(VLOOKUP(U1034,Store_SRP!B2:H103,7, FALSE), TRUE)=TRUE,VLOOKUP(U1034,Store_VAM!B2:H271,7, FALSE),VLOOKUP(U1034,Store_SRP!B2:H103,7, FALSE)), VLOOKUP(U1034,Store_Showcase!B2:H134,7, FALSE))</f>
      </c>
      <c r="S1034">
        <f>IF(IFERROR(VLOOKUP(U1034,Store_Showcase!B2:K134,10, FALSE), TRUE)=TRUE, IF(IFERROR(VLOOKUP(U1034,Store_SRP!B2:K103,10, FALSE), TRUE)=TRUE,VLOOKUP(U1034,Store_VAM!B2:K271,10, FALSE),VLOOKUP(U1034,Store_SRP!B2:K103,10, FALSE)), VLOOKUP(U1034,Store_Showcase!B2:K134,10, FALSE))</f>
      </c>
      <c r="T1034">
        <f>IF(VLOOKUP(D1034,Sku_Consolidated!A2:S948,19,FALSE)="SHOWCASE", VLOOKUP(U1034,Store_Showcase!B2:L134,11, FALSE), IF(VLOOKUP(D1034,Sku_Consolidated!A2:S948,19,FALSE)="VAM",VLOOKUP(U1034,Store_VAM!B2:L271,11, FALSE),VLOOKUP(U1034,Store_SRP!B2:L103,11, FALSE)))</f>
      </c>
      <c r="U1034" s="14">
        <v>2007</v>
      </c>
      <c r="V1034">
        <f>IF(VLOOKUP(D1034,Sku_Consolidated!A2:S948,19,FALSE)="SHOWCASE", VLOOKUP(U1034,Store_Showcase!B2:C134,2, FALSE), IF(VLOOKUP(D1034,Sku_Consolidated!A2:S948,19,FALSE)="VAM",VLOOKUP(U1034,Store_VAM!B2:C271,2, FALSE),VLOOKUP(U1034,Store_SRP!B2:C103,2, FALSE)))</f>
      </c>
      <c r="W1034">
        <f>VLOOKUP(D1034,Sku_Consolidated!A2:G948, 7, FALSE)</f>
      </c>
      <c r="X1034">
        <f>VLOOKUP(D1034,Sku_Consolidated!A2:K948, 11, FALSE)</f>
      </c>
      <c r="Y1034">
        <f>VLOOKUP(D1034,Sku_Consolidated!A2:H948, 8, FALSE)</f>
      </c>
      <c r="Z1034">
        <f>VLOOKUP(D1034,Sku_Consolidated!A2:I948, 9, FALSE)</f>
      </c>
      <c r="AA1034" t="s">
        <v>41</v>
      </c>
      <c r="AB1034">
        <f>VLOOKUP(D1034,Sku_Consolidated!A2:E948, {5}, FALSE)</f>
      </c>
      <c r="AC1034">
        <f>IF(VLOOKUP(D1034,Sku_Consolidated!A2:S948,19,FALSE)="SHOWCASE", VLOOKUP(U1034,Store_Showcase!B2:N134,13, FALSE), IF(VLOOKUP(D1034,Sku_Consolidated!A2:S948,19,FALSE)="VAM",VLOOKUP(U1034,Store_VAM!B2:N271,13, FALSE),VLOOKUP(U1034,Store_SRP!B2:N103,13, FALSE)))</f>
      </c>
      <c r="AD1034">
        <f>IF(IFERROR(AC1034,TRUE)=TRUE, "-","OK")</f>
      </c>
      <c r="AE1034">
        <f>IF(IFERROR(VLOOKUP(U1034,Store_Showcase!B2:H134,{5}, FALSE), TRUE)=TRUE, IF(IFERROR(VLOOKUP(U1034,Store_SRP!B2:H103,{5}, FALSE), TRUE)=TRUE,VLOOKUP(U1034,Store_VAM!B2:H271,{5}, FALSE),VLOOKUP(U1034,Store_SRP!B2:H103,{5}, FALSE)), VLOOKUP(U1034,Store_Showcase!B2:H134,{5}, FALSE))</f>
      </c>
      <c r="AF1034">
        <f>IF(IFERROR(VLOOKUP(U1034,Store_Showcase!B2:H134,{6}, FALSE), TRUE)=TRUE, IF(IFERROR(VLOOKUP(U1034,Store_SRP!B2:H103,{6}, FALSE), TRUE)=TRUE,VLOOKUP(U1034,Store_VAM!B2:H271,{6}, FALSE),VLOOKUP(U1034,Store_SRP!B2:H103,{6}, FALSE)), VLOOKUP(U1034,Store_Showcase!B2:H134,{6}, FALSE))</f>
      </c>
      <c r="AG1034">
        <f>VLOOKUP(D1034,Sku_Consolidated!A2:R948,18,FALSE)</f>
      </c>
      <c r="AH1034">
        <f>VLOOKUP(D1034,Sku_Consolidated!A2:S948,19,FALSE)</f>
      </c>
      <c r="AI1034">
        <f>VLOOKUP(D1034,Sku_Consolidated!A2:T948,20,FALSE)</f>
      </c>
    </row>
    <row r="1035" spans="1:35" x14ac:dyDescent="0.25">
      <c r="A1035">
        <v>2024</v>
      </c>
      <c r="B1035" t="s">
        <v>30</v>
      </c>
      <c r="C1035" t="s">
        <v>31</v>
      </c>
      <c r="D1035">
        <v>21851</v>
      </c>
      <c r="E1035" t="s">
        <v>232</v>
      </c>
      <c r="F1035" s="12" t="s">
        <v>116</v>
      </c>
      <c r="G1035" s="12" t="s">
        <v>116</v>
      </c>
      <c r="H1035" t="s">
        <v>10</v>
      </c>
      <c r="I1035" s="13" t="s">
        <v>2020</v>
      </c>
      <c r="J1035" s="13">
        <f>IF(H1035="EA", I1035, 0)</f>
      </c>
      <c r="K1035" s="13">
        <f>IF(H1035="KG", I1035, I1035 * VLOOKUP(D1035,Sku_Consolidated!A2:U948,21,FALSE))</f>
      </c>
      <c r="L1035" s="14" t="s">
        <v>36</v>
      </c>
      <c r="M1035">
        <v>88</v>
      </c>
      <c r="N1035" s="14" t="s">
        <v>2021</v>
      </c>
      <c r="O1035" s="14" t="s">
        <v>2022</v>
      </c>
      <c r="P1035" s="14" t="s">
        <v>36</v>
      </c>
      <c r="Q1035" s="14" t="s">
        <v>2022</v>
      </c>
      <c r="R1035">
        <f>IF(IFERROR(VLOOKUP(U1035,Store_Showcase!B2:H134,7, FALSE), TRUE)=TRUE, IF(IFERROR(VLOOKUP(U1035,Store_SRP!B2:H103,7, FALSE), TRUE)=TRUE,VLOOKUP(U1035,Store_VAM!B2:H271,7, FALSE),VLOOKUP(U1035,Store_SRP!B2:H103,7, FALSE)), VLOOKUP(U1035,Store_Showcase!B2:H134,7, FALSE))</f>
      </c>
      <c r="S1035">
        <f>IF(IFERROR(VLOOKUP(U1035,Store_Showcase!B2:K134,10, FALSE), TRUE)=TRUE, IF(IFERROR(VLOOKUP(U1035,Store_SRP!B2:K103,10, FALSE), TRUE)=TRUE,VLOOKUP(U1035,Store_VAM!B2:K271,10, FALSE),VLOOKUP(U1035,Store_SRP!B2:K103,10, FALSE)), VLOOKUP(U1035,Store_Showcase!B2:K134,10, FALSE))</f>
      </c>
      <c r="T1035">
        <f>IF(VLOOKUP(D1035,Sku_Consolidated!A2:S948,19,FALSE)="SHOWCASE", VLOOKUP(U1035,Store_Showcase!B2:L134,11, FALSE), IF(VLOOKUP(D1035,Sku_Consolidated!A2:S948,19,FALSE)="VAM",VLOOKUP(U1035,Store_VAM!B2:L271,11, FALSE),VLOOKUP(U1035,Store_SRP!B2:L103,11, FALSE)))</f>
      </c>
      <c r="U1035" s="14">
        <v>2007</v>
      </c>
      <c r="V1035">
        <f>IF(VLOOKUP(D1035,Sku_Consolidated!A2:S948,19,FALSE)="SHOWCASE", VLOOKUP(U1035,Store_Showcase!B2:C134,2, FALSE), IF(VLOOKUP(D1035,Sku_Consolidated!A2:S948,19,FALSE)="VAM",VLOOKUP(U1035,Store_VAM!B2:C271,2, FALSE),VLOOKUP(U1035,Store_SRP!B2:C103,2, FALSE)))</f>
      </c>
      <c r="W1035">
        <f>VLOOKUP(D1035,Sku_Consolidated!A2:G948, 7, FALSE)</f>
      </c>
      <c r="X1035">
        <f>VLOOKUP(D1035,Sku_Consolidated!A2:K948, 11, FALSE)</f>
      </c>
      <c r="Y1035">
        <f>VLOOKUP(D1035,Sku_Consolidated!A2:H948, 8, FALSE)</f>
      </c>
      <c r="Z1035">
        <f>VLOOKUP(D1035,Sku_Consolidated!A2:I948, 9, FALSE)</f>
      </c>
      <c r="AA1035" t="s">
        <v>41</v>
      </c>
      <c r="AB1035">
        <f>VLOOKUP(D1035,Sku_Consolidated!A2:E948, {5}, FALSE)</f>
      </c>
      <c r="AC1035">
        <f>IF(VLOOKUP(D1035,Sku_Consolidated!A2:S948,19,FALSE)="SHOWCASE", VLOOKUP(U1035,Store_Showcase!B2:N134,13, FALSE), IF(VLOOKUP(D1035,Sku_Consolidated!A2:S948,19,FALSE)="VAM",VLOOKUP(U1035,Store_VAM!B2:N271,13, FALSE),VLOOKUP(U1035,Store_SRP!B2:N103,13, FALSE)))</f>
      </c>
      <c r="AD1035">
        <f>IF(IFERROR(AC1035,TRUE)=TRUE, "-","OK")</f>
      </c>
      <c r="AE1035">
        <f>IF(IFERROR(VLOOKUP(U1035,Store_Showcase!B2:H134,{5}, FALSE), TRUE)=TRUE, IF(IFERROR(VLOOKUP(U1035,Store_SRP!B2:H103,{5}, FALSE), TRUE)=TRUE,VLOOKUP(U1035,Store_VAM!B2:H271,{5}, FALSE),VLOOKUP(U1035,Store_SRP!B2:H103,{5}, FALSE)), VLOOKUP(U1035,Store_Showcase!B2:H134,{5}, FALSE))</f>
      </c>
      <c r="AF1035">
        <f>IF(IFERROR(VLOOKUP(U1035,Store_Showcase!B2:H134,{6}, FALSE), TRUE)=TRUE, IF(IFERROR(VLOOKUP(U1035,Store_SRP!B2:H103,{6}, FALSE), TRUE)=TRUE,VLOOKUP(U1035,Store_VAM!B2:H271,{6}, FALSE),VLOOKUP(U1035,Store_SRP!B2:H103,{6}, FALSE)), VLOOKUP(U1035,Store_Showcase!B2:H134,{6}, FALSE))</f>
      </c>
      <c r="AG1035">
        <f>VLOOKUP(D1035,Sku_Consolidated!A2:R948,18,FALSE)</f>
      </c>
      <c r="AH1035">
        <f>VLOOKUP(D1035,Sku_Consolidated!A2:S948,19,FALSE)</f>
      </c>
      <c r="AI1035">
        <f>VLOOKUP(D1035,Sku_Consolidated!A2:T948,20,FALSE)</f>
      </c>
    </row>
    <row r="1036" spans="1:35" x14ac:dyDescent="0.25">
      <c r="A1036">
        <v>2024</v>
      </c>
      <c r="B1036" t="s">
        <v>30</v>
      </c>
      <c r="C1036" t="s">
        <v>31</v>
      </c>
      <c r="D1036">
        <v>21873</v>
      </c>
      <c r="E1036" t="s">
        <v>911</v>
      </c>
      <c r="F1036" s="12" t="s">
        <v>116</v>
      </c>
      <c r="G1036" s="12" t="s">
        <v>116</v>
      </c>
      <c r="H1036" t="s">
        <v>10</v>
      </c>
      <c r="I1036" s="13" t="s">
        <v>362</v>
      </c>
      <c r="J1036" s="13">
        <f>IF(H1036="EA", I1036, 0)</f>
      </c>
      <c r="K1036" s="13">
        <f>IF(H1036="KG", I1036, I1036 * VLOOKUP(D1036,Sku_Consolidated!A2:U948,21,FALSE))</f>
      </c>
      <c r="L1036" s="14" t="s">
        <v>36</v>
      </c>
      <c r="M1036">
        <v>88</v>
      </c>
      <c r="N1036" s="14" t="s">
        <v>2023</v>
      </c>
      <c r="O1036" s="14" t="s">
        <v>2024</v>
      </c>
      <c r="P1036" s="14" t="s">
        <v>36</v>
      </c>
      <c r="Q1036" s="14" t="s">
        <v>2024</v>
      </c>
      <c r="R1036">
        <f>IF(IFERROR(VLOOKUP(U1036,Store_Showcase!B2:H134,7, FALSE), TRUE)=TRUE, IF(IFERROR(VLOOKUP(U1036,Store_SRP!B2:H103,7, FALSE), TRUE)=TRUE,VLOOKUP(U1036,Store_VAM!B2:H271,7, FALSE),VLOOKUP(U1036,Store_SRP!B2:H103,7, FALSE)), VLOOKUP(U1036,Store_Showcase!B2:H134,7, FALSE))</f>
      </c>
      <c r="S1036">
        <f>IF(IFERROR(VLOOKUP(U1036,Store_Showcase!B2:K134,10, FALSE), TRUE)=TRUE, IF(IFERROR(VLOOKUP(U1036,Store_SRP!B2:K103,10, FALSE), TRUE)=TRUE,VLOOKUP(U1036,Store_VAM!B2:K271,10, FALSE),VLOOKUP(U1036,Store_SRP!B2:K103,10, FALSE)), VLOOKUP(U1036,Store_Showcase!B2:K134,10, FALSE))</f>
      </c>
      <c r="T1036">
        <f>IF(VLOOKUP(D1036,Sku_Consolidated!A2:S948,19,FALSE)="SHOWCASE", VLOOKUP(U1036,Store_Showcase!B2:L134,11, FALSE), IF(VLOOKUP(D1036,Sku_Consolidated!A2:S948,19,FALSE)="VAM",VLOOKUP(U1036,Store_VAM!B2:L271,11, FALSE),VLOOKUP(U1036,Store_SRP!B2:L103,11, FALSE)))</f>
      </c>
      <c r="U1036" s="14">
        <v>2007</v>
      </c>
      <c r="V1036">
        <f>IF(VLOOKUP(D1036,Sku_Consolidated!A2:S948,19,FALSE)="SHOWCASE", VLOOKUP(U1036,Store_Showcase!B2:C134,2, FALSE), IF(VLOOKUP(D1036,Sku_Consolidated!A2:S948,19,FALSE)="VAM",VLOOKUP(U1036,Store_VAM!B2:C271,2, FALSE),VLOOKUP(U1036,Store_SRP!B2:C103,2, FALSE)))</f>
      </c>
      <c r="W1036">
        <f>VLOOKUP(D1036,Sku_Consolidated!A2:G948, 7, FALSE)</f>
      </c>
      <c r="X1036">
        <f>VLOOKUP(D1036,Sku_Consolidated!A2:K948, 11, FALSE)</f>
      </c>
      <c r="Y1036">
        <f>VLOOKUP(D1036,Sku_Consolidated!A2:H948, 8, FALSE)</f>
      </c>
      <c r="Z1036">
        <f>VLOOKUP(D1036,Sku_Consolidated!A2:I948, 9, FALSE)</f>
      </c>
      <c r="AA1036" t="s">
        <v>41</v>
      </c>
      <c r="AB1036">
        <f>VLOOKUP(D1036,Sku_Consolidated!A2:E948, {5}, FALSE)</f>
      </c>
      <c r="AC1036">
        <f>IF(VLOOKUP(D1036,Sku_Consolidated!A2:S948,19,FALSE)="SHOWCASE", VLOOKUP(U1036,Store_Showcase!B2:N134,13, FALSE), IF(VLOOKUP(D1036,Sku_Consolidated!A2:S948,19,FALSE)="VAM",VLOOKUP(U1036,Store_VAM!B2:N271,13, FALSE),VLOOKUP(U1036,Store_SRP!B2:N103,13, FALSE)))</f>
      </c>
      <c r="AD1036">
        <f>IF(IFERROR(AC1036,TRUE)=TRUE, "-","OK")</f>
      </c>
      <c r="AE1036">
        <f>IF(IFERROR(VLOOKUP(U1036,Store_Showcase!B2:H134,{5}, FALSE), TRUE)=TRUE, IF(IFERROR(VLOOKUP(U1036,Store_SRP!B2:H103,{5}, FALSE), TRUE)=TRUE,VLOOKUP(U1036,Store_VAM!B2:H271,{5}, FALSE),VLOOKUP(U1036,Store_SRP!B2:H103,{5}, FALSE)), VLOOKUP(U1036,Store_Showcase!B2:H134,{5}, FALSE))</f>
      </c>
      <c r="AF1036">
        <f>IF(IFERROR(VLOOKUP(U1036,Store_Showcase!B2:H134,{6}, FALSE), TRUE)=TRUE, IF(IFERROR(VLOOKUP(U1036,Store_SRP!B2:H103,{6}, FALSE), TRUE)=TRUE,VLOOKUP(U1036,Store_VAM!B2:H271,{6}, FALSE),VLOOKUP(U1036,Store_SRP!B2:H103,{6}, FALSE)), VLOOKUP(U1036,Store_Showcase!B2:H134,{6}, FALSE))</f>
      </c>
      <c r="AG1036">
        <f>VLOOKUP(D1036,Sku_Consolidated!A2:R948,18,FALSE)</f>
      </c>
      <c r="AH1036">
        <f>VLOOKUP(D1036,Sku_Consolidated!A2:S948,19,FALSE)</f>
      </c>
      <c r="AI1036">
        <f>VLOOKUP(D1036,Sku_Consolidated!A2:T948,20,FALSE)</f>
      </c>
    </row>
    <row r="1037" spans="1:35" x14ac:dyDescent="0.25">
      <c r="A1037">
        <v>2024</v>
      </c>
      <c r="B1037" t="s">
        <v>30</v>
      </c>
      <c r="C1037" t="s">
        <v>31</v>
      </c>
      <c r="D1037">
        <v>21874</v>
      </c>
      <c r="E1037" t="s">
        <v>1825</v>
      </c>
      <c r="F1037" s="12" t="s">
        <v>116</v>
      </c>
      <c r="G1037" s="12" t="s">
        <v>116</v>
      </c>
      <c r="H1037" t="s">
        <v>10</v>
      </c>
      <c r="I1037" s="13" t="s">
        <v>2025</v>
      </c>
      <c r="J1037" s="13">
        <f>IF(H1037="EA", I1037, 0)</f>
      </c>
      <c r="K1037" s="13">
        <f>IF(H1037="KG", I1037, I1037 * VLOOKUP(D1037,Sku_Consolidated!A2:U948,21,FALSE))</f>
      </c>
      <c r="L1037" s="14" t="s">
        <v>36</v>
      </c>
      <c r="M1037">
        <v>88</v>
      </c>
      <c r="N1037" s="14" t="s">
        <v>2026</v>
      </c>
      <c r="O1037" s="14" t="s">
        <v>2027</v>
      </c>
      <c r="P1037" s="14" t="s">
        <v>36</v>
      </c>
      <c r="Q1037" s="14" t="s">
        <v>2027</v>
      </c>
      <c r="R1037">
        <f>IF(IFERROR(VLOOKUP(U1037,Store_Showcase!B2:H134,7, FALSE), TRUE)=TRUE, IF(IFERROR(VLOOKUP(U1037,Store_SRP!B2:H103,7, FALSE), TRUE)=TRUE,VLOOKUP(U1037,Store_VAM!B2:H271,7, FALSE),VLOOKUP(U1037,Store_SRP!B2:H103,7, FALSE)), VLOOKUP(U1037,Store_Showcase!B2:H134,7, FALSE))</f>
      </c>
      <c r="S1037">
        <f>IF(IFERROR(VLOOKUP(U1037,Store_Showcase!B2:K134,10, FALSE), TRUE)=TRUE, IF(IFERROR(VLOOKUP(U1037,Store_SRP!B2:K103,10, FALSE), TRUE)=TRUE,VLOOKUP(U1037,Store_VAM!B2:K271,10, FALSE),VLOOKUP(U1037,Store_SRP!B2:K103,10, FALSE)), VLOOKUP(U1037,Store_Showcase!B2:K134,10, FALSE))</f>
      </c>
      <c r="T1037">
        <f>IF(VLOOKUP(D1037,Sku_Consolidated!A2:S948,19,FALSE)="SHOWCASE", VLOOKUP(U1037,Store_Showcase!B2:L134,11, FALSE), IF(VLOOKUP(D1037,Sku_Consolidated!A2:S948,19,FALSE)="VAM",VLOOKUP(U1037,Store_VAM!B2:L271,11, FALSE),VLOOKUP(U1037,Store_SRP!B2:L103,11, FALSE)))</f>
      </c>
      <c r="U1037" s="14">
        <v>2007</v>
      </c>
      <c r="V1037">
        <f>IF(VLOOKUP(D1037,Sku_Consolidated!A2:S948,19,FALSE)="SHOWCASE", VLOOKUP(U1037,Store_Showcase!B2:C134,2, FALSE), IF(VLOOKUP(D1037,Sku_Consolidated!A2:S948,19,FALSE)="VAM",VLOOKUP(U1037,Store_VAM!B2:C271,2, FALSE),VLOOKUP(U1037,Store_SRP!B2:C103,2, FALSE)))</f>
      </c>
      <c r="W1037">
        <f>VLOOKUP(D1037,Sku_Consolidated!A2:G948, 7, FALSE)</f>
      </c>
      <c r="X1037">
        <f>VLOOKUP(D1037,Sku_Consolidated!A2:K948, 11, FALSE)</f>
      </c>
      <c r="Y1037">
        <f>VLOOKUP(D1037,Sku_Consolidated!A2:H948, 8, FALSE)</f>
      </c>
      <c r="Z1037">
        <f>VLOOKUP(D1037,Sku_Consolidated!A2:I948, 9, FALSE)</f>
      </c>
      <c r="AA1037" t="s">
        <v>41</v>
      </c>
      <c r="AB1037">
        <f>VLOOKUP(D1037,Sku_Consolidated!A2:E948, {5}, FALSE)</f>
      </c>
      <c r="AC1037">
        <f>IF(VLOOKUP(D1037,Sku_Consolidated!A2:S948,19,FALSE)="SHOWCASE", VLOOKUP(U1037,Store_Showcase!B2:N134,13, FALSE), IF(VLOOKUP(D1037,Sku_Consolidated!A2:S948,19,FALSE)="VAM",VLOOKUP(U1037,Store_VAM!B2:N271,13, FALSE),VLOOKUP(U1037,Store_SRP!B2:N103,13, FALSE)))</f>
      </c>
      <c r="AD1037">
        <f>IF(IFERROR(AC1037,TRUE)=TRUE, "-","OK")</f>
      </c>
      <c r="AE1037">
        <f>IF(IFERROR(VLOOKUP(U1037,Store_Showcase!B2:H134,{5}, FALSE), TRUE)=TRUE, IF(IFERROR(VLOOKUP(U1037,Store_SRP!B2:H103,{5}, FALSE), TRUE)=TRUE,VLOOKUP(U1037,Store_VAM!B2:H271,{5}, FALSE),VLOOKUP(U1037,Store_SRP!B2:H103,{5}, FALSE)), VLOOKUP(U1037,Store_Showcase!B2:H134,{5}, FALSE))</f>
      </c>
      <c r="AF1037">
        <f>IF(IFERROR(VLOOKUP(U1037,Store_Showcase!B2:H134,{6}, FALSE), TRUE)=TRUE, IF(IFERROR(VLOOKUP(U1037,Store_SRP!B2:H103,{6}, FALSE), TRUE)=TRUE,VLOOKUP(U1037,Store_VAM!B2:H271,{6}, FALSE),VLOOKUP(U1037,Store_SRP!B2:H103,{6}, FALSE)), VLOOKUP(U1037,Store_Showcase!B2:H134,{6}, FALSE))</f>
      </c>
      <c r="AG1037">
        <f>VLOOKUP(D1037,Sku_Consolidated!A2:R948,18,FALSE)</f>
      </c>
      <c r="AH1037">
        <f>VLOOKUP(D1037,Sku_Consolidated!A2:S948,19,FALSE)</f>
      </c>
      <c r="AI1037">
        <f>VLOOKUP(D1037,Sku_Consolidated!A2:T948,20,FALSE)</f>
      </c>
    </row>
    <row r="1038" spans="1:35" x14ac:dyDescent="0.25">
      <c r="A1038">
        <v>2024</v>
      </c>
      <c r="B1038" t="s">
        <v>30</v>
      </c>
      <c r="C1038" t="s">
        <v>31</v>
      </c>
      <c r="D1038">
        <v>21892</v>
      </c>
      <c r="E1038" t="s">
        <v>244</v>
      </c>
      <c r="F1038" s="12" t="s">
        <v>116</v>
      </c>
      <c r="G1038" s="12" t="s">
        <v>116</v>
      </c>
      <c r="H1038" t="s">
        <v>10</v>
      </c>
      <c r="I1038" s="13" t="s">
        <v>406</v>
      </c>
      <c r="J1038" s="13">
        <f>IF(H1038="EA", I1038, 0)</f>
      </c>
      <c r="K1038" s="13">
        <f>IF(H1038="KG", I1038, I1038 * VLOOKUP(D1038,Sku_Consolidated!A2:U948,21,FALSE))</f>
      </c>
      <c r="L1038" s="14" t="s">
        <v>36</v>
      </c>
      <c r="M1038">
        <v>88</v>
      </c>
      <c r="N1038" s="14" t="s">
        <v>2028</v>
      </c>
      <c r="O1038" s="14" t="s">
        <v>313</v>
      </c>
      <c r="P1038" s="14" t="s">
        <v>36</v>
      </c>
      <c r="Q1038" s="14" t="s">
        <v>313</v>
      </c>
      <c r="R1038">
        <f>IF(IFERROR(VLOOKUP(U1038,Store_Showcase!B2:H134,7, FALSE), TRUE)=TRUE, IF(IFERROR(VLOOKUP(U1038,Store_SRP!B2:H103,7, FALSE), TRUE)=TRUE,VLOOKUP(U1038,Store_VAM!B2:H271,7, FALSE),VLOOKUP(U1038,Store_SRP!B2:H103,7, FALSE)), VLOOKUP(U1038,Store_Showcase!B2:H134,7, FALSE))</f>
      </c>
      <c r="S1038">
        <f>IF(IFERROR(VLOOKUP(U1038,Store_Showcase!B2:K134,10, FALSE), TRUE)=TRUE, IF(IFERROR(VLOOKUP(U1038,Store_SRP!B2:K103,10, FALSE), TRUE)=TRUE,VLOOKUP(U1038,Store_VAM!B2:K271,10, FALSE),VLOOKUP(U1038,Store_SRP!B2:K103,10, FALSE)), VLOOKUP(U1038,Store_Showcase!B2:K134,10, FALSE))</f>
      </c>
      <c r="T1038">
        <f>IF(VLOOKUP(D1038,Sku_Consolidated!A2:S948,19,FALSE)="SHOWCASE", VLOOKUP(U1038,Store_Showcase!B2:L134,11, FALSE), IF(VLOOKUP(D1038,Sku_Consolidated!A2:S948,19,FALSE)="VAM",VLOOKUP(U1038,Store_VAM!B2:L271,11, FALSE),VLOOKUP(U1038,Store_SRP!B2:L103,11, FALSE)))</f>
      </c>
      <c r="U1038" s="14">
        <v>2007</v>
      </c>
      <c r="V1038">
        <f>IF(VLOOKUP(D1038,Sku_Consolidated!A2:S948,19,FALSE)="SHOWCASE", VLOOKUP(U1038,Store_Showcase!B2:C134,2, FALSE), IF(VLOOKUP(D1038,Sku_Consolidated!A2:S948,19,FALSE)="VAM",VLOOKUP(U1038,Store_VAM!B2:C271,2, FALSE),VLOOKUP(U1038,Store_SRP!B2:C103,2, FALSE)))</f>
      </c>
      <c r="W1038">
        <f>VLOOKUP(D1038,Sku_Consolidated!A2:G948, 7, FALSE)</f>
      </c>
      <c r="X1038">
        <f>VLOOKUP(D1038,Sku_Consolidated!A2:K948, 11, FALSE)</f>
      </c>
      <c r="Y1038">
        <f>VLOOKUP(D1038,Sku_Consolidated!A2:H948, 8, FALSE)</f>
      </c>
      <c r="Z1038">
        <f>VLOOKUP(D1038,Sku_Consolidated!A2:I948, 9, FALSE)</f>
      </c>
      <c r="AA1038" t="s">
        <v>41</v>
      </c>
      <c r="AB1038">
        <f>VLOOKUP(D1038,Sku_Consolidated!A2:E948, {5}, FALSE)</f>
      </c>
      <c r="AC1038">
        <f>IF(VLOOKUP(D1038,Sku_Consolidated!A2:S948,19,FALSE)="SHOWCASE", VLOOKUP(U1038,Store_Showcase!B2:N134,13, FALSE), IF(VLOOKUP(D1038,Sku_Consolidated!A2:S948,19,FALSE)="VAM",VLOOKUP(U1038,Store_VAM!B2:N271,13, FALSE),VLOOKUP(U1038,Store_SRP!B2:N103,13, FALSE)))</f>
      </c>
      <c r="AD1038">
        <f>IF(IFERROR(AC1038,TRUE)=TRUE, "-","OK")</f>
      </c>
      <c r="AE1038">
        <f>IF(IFERROR(VLOOKUP(U1038,Store_Showcase!B2:H134,{5}, FALSE), TRUE)=TRUE, IF(IFERROR(VLOOKUP(U1038,Store_SRP!B2:H103,{5}, FALSE), TRUE)=TRUE,VLOOKUP(U1038,Store_VAM!B2:H271,{5}, FALSE),VLOOKUP(U1038,Store_SRP!B2:H103,{5}, FALSE)), VLOOKUP(U1038,Store_Showcase!B2:H134,{5}, FALSE))</f>
      </c>
      <c r="AF1038">
        <f>IF(IFERROR(VLOOKUP(U1038,Store_Showcase!B2:H134,{6}, FALSE), TRUE)=TRUE, IF(IFERROR(VLOOKUP(U1038,Store_SRP!B2:H103,{6}, FALSE), TRUE)=TRUE,VLOOKUP(U1038,Store_VAM!B2:H271,{6}, FALSE),VLOOKUP(U1038,Store_SRP!B2:H103,{6}, FALSE)), VLOOKUP(U1038,Store_Showcase!B2:H134,{6}, FALSE))</f>
      </c>
      <c r="AG1038">
        <f>VLOOKUP(D1038,Sku_Consolidated!A2:R948,18,FALSE)</f>
      </c>
      <c r="AH1038">
        <f>VLOOKUP(D1038,Sku_Consolidated!A2:S948,19,FALSE)</f>
      </c>
      <c r="AI1038">
        <f>VLOOKUP(D1038,Sku_Consolidated!A2:T948,20,FALSE)</f>
      </c>
    </row>
    <row r="1039" spans="1:35" x14ac:dyDescent="0.25">
      <c r="A1039">
        <v>2024</v>
      </c>
      <c r="B1039" t="s">
        <v>30</v>
      </c>
      <c r="C1039" t="s">
        <v>31</v>
      </c>
      <c r="D1039">
        <v>21921</v>
      </c>
      <c r="E1039" t="s">
        <v>1154</v>
      </c>
      <c r="F1039" s="12" t="s">
        <v>116</v>
      </c>
      <c r="G1039" s="12" t="s">
        <v>116</v>
      </c>
      <c r="H1039" t="s">
        <v>10</v>
      </c>
      <c r="I1039" s="13" t="s">
        <v>486</v>
      </c>
      <c r="J1039" s="13">
        <f>IF(H1039="EA", I1039, 0)</f>
      </c>
      <c r="K1039" s="13">
        <f>IF(H1039="KG", I1039, I1039 * VLOOKUP(D1039,Sku_Consolidated!A2:U948,21,FALSE))</f>
      </c>
      <c r="L1039" s="14" t="s">
        <v>36</v>
      </c>
      <c r="M1039">
        <v>86</v>
      </c>
      <c r="N1039" s="14" t="s">
        <v>2029</v>
      </c>
      <c r="O1039" s="14" t="s">
        <v>2030</v>
      </c>
      <c r="P1039" s="14" t="s">
        <v>36</v>
      </c>
      <c r="Q1039" s="14" t="s">
        <v>2030</v>
      </c>
      <c r="R1039">
        <f>IF(IFERROR(VLOOKUP(U1039,Store_Showcase!B2:H134,7, FALSE), TRUE)=TRUE, IF(IFERROR(VLOOKUP(U1039,Store_SRP!B2:H103,7, FALSE), TRUE)=TRUE,VLOOKUP(U1039,Store_VAM!B2:H271,7, FALSE),VLOOKUP(U1039,Store_SRP!B2:H103,7, FALSE)), VLOOKUP(U1039,Store_Showcase!B2:H134,7, FALSE))</f>
      </c>
      <c r="S1039">
        <f>IF(IFERROR(VLOOKUP(U1039,Store_Showcase!B2:K134,10, FALSE), TRUE)=TRUE, IF(IFERROR(VLOOKUP(U1039,Store_SRP!B2:K103,10, FALSE), TRUE)=TRUE,VLOOKUP(U1039,Store_VAM!B2:K271,10, FALSE),VLOOKUP(U1039,Store_SRP!B2:K103,10, FALSE)), VLOOKUP(U1039,Store_Showcase!B2:K134,10, FALSE))</f>
      </c>
      <c r="T1039">
        <f>IF(VLOOKUP(D1039,Sku_Consolidated!A2:S948,19,FALSE)="SHOWCASE", VLOOKUP(U1039,Store_Showcase!B2:L134,11, FALSE), IF(VLOOKUP(D1039,Sku_Consolidated!A2:S948,19,FALSE)="VAM",VLOOKUP(U1039,Store_VAM!B2:L271,11, FALSE),VLOOKUP(U1039,Store_SRP!B2:L103,11, FALSE)))</f>
      </c>
      <c r="U1039" s="14">
        <v>2007</v>
      </c>
      <c r="V1039">
        <f>IF(VLOOKUP(D1039,Sku_Consolidated!A2:S948,19,FALSE)="SHOWCASE", VLOOKUP(U1039,Store_Showcase!B2:C134,2, FALSE), IF(VLOOKUP(D1039,Sku_Consolidated!A2:S948,19,FALSE)="VAM",VLOOKUP(U1039,Store_VAM!B2:C271,2, FALSE),VLOOKUP(U1039,Store_SRP!B2:C103,2, FALSE)))</f>
      </c>
      <c r="W1039">
        <f>VLOOKUP(D1039,Sku_Consolidated!A2:G948, 7, FALSE)</f>
      </c>
      <c r="X1039">
        <f>VLOOKUP(D1039,Sku_Consolidated!A2:K948, 11, FALSE)</f>
      </c>
      <c r="Y1039">
        <f>VLOOKUP(D1039,Sku_Consolidated!A2:H948, 8, FALSE)</f>
      </c>
      <c r="Z1039">
        <f>VLOOKUP(D1039,Sku_Consolidated!A2:I948, 9, FALSE)</f>
      </c>
      <c r="AA1039" t="s">
        <v>41</v>
      </c>
      <c r="AB1039">
        <f>VLOOKUP(D1039,Sku_Consolidated!A2:E948, {5}, FALSE)</f>
      </c>
      <c r="AC1039">
        <f>IF(VLOOKUP(D1039,Sku_Consolidated!A2:S948,19,FALSE)="SHOWCASE", VLOOKUP(U1039,Store_Showcase!B2:N134,13, FALSE), IF(VLOOKUP(D1039,Sku_Consolidated!A2:S948,19,FALSE)="VAM",VLOOKUP(U1039,Store_VAM!B2:N271,13, FALSE),VLOOKUP(U1039,Store_SRP!B2:N103,13, FALSE)))</f>
      </c>
      <c r="AD1039">
        <f>IF(IFERROR(AC1039,TRUE)=TRUE, "-","OK")</f>
      </c>
      <c r="AE1039">
        <f>IF(IFERROR(VLOOKUP(U1039,Store_Showcase!B2:H134,{5}, FALSE), TRUE)=TRUE, IF(IFERROR(VLOOKUP(U1039,Store_SRP!B2:H103,{5}, FALSE), TRUE)=TRUE,VLOOKUP(U1039,Store_VAM!B2:H271,{5}, FALSE),VLOOKUP(U1039,Store_SRP!B2:H103,{5}, FALSE)), VLOOKUP(U1039,Store_Showcase!B2:H134,{5}, FALSE))</f>
      </c>
      <c r="AF1039">
        <f>IF(IFERROR(VLOOKUP(U1039,Store_Showcase!B2:H134,{6}, FALSE), TRUE)=TRUE, IF(IFERROR(VLOOKUP(U1039,Store_SRP!B2:H103,{6}, FALSE), TRUE)=TRUE,VLOOKUP(U1039,Store_VAM!B2:H271,{6}, FALSE),VLOOKUP(U1039,Store_SRP!B2:H103,{6}, FALSE)), VLOOKUP(U1039,Store_Showcase!B2:H134,{6}, FALSE))</f>
      </c>
      <c r="AG1039">
        <f>VLOOKUP(D1039,Sku_Consolidated!A2:R948,18,FALSE)</f>
      </c>
      <c r="AH1039">
        <f>VLOOKUP(D1039,Sku_Consolidated!A2:S948,19,FALSE)</f>
      </c>
      <c r="AI1039">
        <f>VLOOKUP(D1039,Sku_Consolidated!A2:T948,20,FALSE)</f>
      </c>
    </row>
    <row r="1040" spans="1:35" x14ac:dyDescent="0.25">
      <c r="A1040">
        <v>2024</v>
      </c>
      <c r="B1040" t="s">
        <v>30</v>
      </c>
      <c r="C1040" t="s">
        <v>31</v>
      </c>
      <c r="D1040">
        <v>21825</v>
      </c>
      <c r="E1040" t="s">
        <v>206</v>
      </c>
      <c r="F1040" s="12" t="s">
        <v>122</v>
      </c>
      <c r="G1040" s="12" t="s">
        <v>122</v>
      </c>
      <c r="H1040" t="s">
        <v>10</v>
      </c>
      <c r="I1040" s="13" t="s">
        <v>1769</v>
      </c>
      <c r="J1040" s="13">
        <f>IF(H1040="EA", I1040, 0)</f>
      </c>
      <c r="K1040" s="13">
        <f>IF(H1040="KG", I1040, I1040 * VLOOKUP(D1040,Sku_Consolidated!A2:U948,21,FALSE))</f>
      </c>
      <c r="L1040" s="14" t="s">
        <v>36</v>
      </c>
      <c r="M1040">
        <v>88</v>
      </c>
      <c r="N1040" s="14" t="s">
        <v>2031</v>
      </c>
      <c r="O1040" s="14" t="s">
        <v>2032</v>
      </c>
      <c r="P1040" s="14" t="s">
        <v>36</v>
      </c>
      <c r="Q1040" s="14" t="s">
        <v>2032</v>
      </c>
      <c r="R1040">
        <f>IF(IFERROR(VLOOKUP(U1040,Store_Showcase!B2:H134,7, FALSE), TRUE)=TRUE, IF(IFERROR(VLOOKUP(U1040,Store_SRP!B2:H103,7, FALSE), TRUE)=TRUE,VLOOKUP(U1040,Store_VAM!B2:H271,7, FALSE),VLOOKUP(U1040,Store_SRP!B2:H103,7, FALSE)), VLOOKUP(U1040,Store_Showcase!B2:H134,7, FALSE))</f>
      </c>
      <c r="S1040">
        <f>IF(IFERROR(VLOOKUP(U1040,Store_Showcase!B2:K134,10, FALSE), TRUE)=TRUE, IF(IFERROR(VLOOKUP(U1040,Store_SRP!B2:K103,10, FALSE), TRUE)=TRUE,VLOOKUP(U1040,Store_VAM!B2:K271,10, FALSE),VLOOKUP(U1040,Store_SRP!B2:K103,10, FALSE)), VLOOKUP(U1040,Store_Showcase!B2:K134,10, FALSE))</f>
      </c>
      <c r="T1040">
        <f>IF(VLOOKUP(D1040,Sku_Consolidated!A2:S948,19,FALSE)="SHOWCASE", VLOOKUP(U1040,Store_Showcase!B2:L134,11, FALSE), IF(VLOOKUP(D1040,Sku_Consolidated!A2:S948,19,FALSE)="VAM",VLOOKUP(U1040,Store_VAM!B2:L271,11, FALSE),VLOOKUP(U1040,Store_SRP!B2:L103,11, FALSE)))</f>
      </c>
      <c r="U1040" s="14">
        <v>2007</v>
      </c>
      <c r="V1040">
        <f>IF(VLOOKUP(D1040,Sku_Consolidated!A2:S948,19,FALSE)="SHOWCASE", VLOOKUP(U1040,Store_Showcase!B2:C134,2, FALSE), IF(VLOOKUP(D1040,Sku_Consolidated!A2:S948,19,FALSE)="VAM",VLOOKUP(U1040,Store_VAM!B2:C271,2, FALSE),VLOOKUP(U1040,Store_SRP!B2:C103,2, FALSE)))</f>
      </c>
      <c r="W1040">
        <f>VLOOKUP(D1040,Sku_Consolidated!A2:G948, 7, FALSE)</f>
      </c>
      <c r="X1040">
        <f>VLOOKUP(D1040,Sku_Consolidated!A2:K948, 11, FALSE)</f>
      </c>
      <c r="Y1040">
        <f>VLOOKUP(D1040,Sku_Consolidated!A2:H948, 8, FALSE)</f>
      </c>
      <c r="Z1040">
        <f>VLOOKUP(D1040,Sku_Consolidated!A2:I948, 9, FALSE)</f>
      </c>
      <c r="AA1040" t="s">
        <v>41</v>
      </c>
      <c r="AB1040">
        <f>VLOOKUP(D1040,Sku_Consolidated!A2:E948, {5}, FALSE)</f>
      </c>
      <c r="AC1040">
        <f>IF(VLOOKUP(D1040,Sku_Consolidated!A2:S948,19,FALSE)="SHOWCASE", VLOOKUP(U1040,Store_Showcase!B2:N134,13, FALSE), IF(VLOOKUP(D1040,Sku_Consolidated!A2:S948,19,FALSE)="VAM",VLOOKUP(U1040,Store_VAM!B2:N271,13, FALSE),VLOOKUP(U1040,Store_SRP!B2:N103,13, FALSE)))</f>
      </c>
      <c r="AD1040">
        <f>IF(IFERROR(AC1040,TRUE)=TRUE, "-","OK")</f>
      </c>
      <c r="AE1040">
        <f>IF(IFERROR(VLOOKUP(U1040,Store_Showcase!B2:H134,{5}, FALSE), TRUE)=TRUE, IF(IFERROR(VLOOKUP(U1040,Store_SRP!B2:H103,{5}, FALSE), TRUE)=TRUE,VLOOKUP(U1040,Store_VAM!B2:H271,{5}, FALSE),VLOOKUP(U1040,Store_SRP!B2:H103,{5}, FALSE)), VLOOKUP(U1040,Store_Showcase!B2:H134,{5}, FALSE))</f>
      </c>
      <c r="AF1040">
        <f>IF(IFERROR(VLOOKUP(U1040,Store_Showcase!B2:H134,{6}, FALSE), TRUE)=TRUE, IF(IFERROR(VLOOKUP(U1040,Store_SRP!B2:H103,{6}, FALSE), TRUE)=TRUE,VLOOKUP(U1040,Store_VAM!B2:H271,{6}, FALSE),VLOOKUP(U1040,Store_SRP!B2:H103,{6}, FALSE)), VLOOKUP(U1040,Store_Showcase!B2:H134,{6}, FALSE))</f>
      </c>
      <c r="AG1040">
        <f>VLOOKUP(D1040,Sku_Consolidated!A2:R948,18,FALSE)</f>
      </c>
      <c r="AH1040">
        <f>VLOOKUP(D1040,Sku_Consolidated!A2:S948,19,FALSE)</f>
      </c>
      <c r="AI1040">
        <f>VLOOKUP(D1040,Sku_Consolidated!A2:T948,20,FALSE)</f>
      </c>
    </row>
    <row r="1041" spans="1:35" x14ac:dyDescent="0.25">
      <c r="A1041">
        <v>2024</v>
      </c>
      <c r="B1041" t="s">
        <v>30</v>
      </c>
      <c r="C1041" t="s">
        <v>31</v>
      </c>
      <c r="D1041">
        <v>21826</v>
      </c>
      <c r="E1041" t="s">
        <v>416</v>
      </c>
      <c r="F1041" s="12" t="s">
        <v>122</v>
      </c>
      <c r="G1041" s="12" t="s">
        <v>122</v>
      </c>
      <c r="H1041" t="s">
        <v>10</v>
      </c>
      <c r="I1041" s="13" t="s">
        <v>1364</v>
      </c>
      <c r="J1041" s="13">
        <f>IF(H1041="EA", I1041, 0)</f>
      </c>
      <c r="K1041" s="13">
        <f>IF(H1041="KG", I1041, I1041 * VLOOKUP(D1041,Sku_Consolidated!A2:U948,21,FALSE))</f>
      </c>
      <c r="L1041" s="14" t="s">
        <v>36</v>
      </c>
      <c r="M1041">
        <v>88</v>
      </c>
      <c r="N1041" s="14" t="s">
        <v>2033</v>
      </c>
      <c r="O1041" s="14" t="s">
        <v>2034</v>
      </c>
      <c r="P1041" s="14" t="s">
        <v>36</v>
      </c>
      <c r="Q1041" s="14" t="s">
        <v>2034</v>
      </c>
      <c r="R1041">
        <f>IF(IFERROR(VLOOKUP(U1041,Store_Showcase!B2:H134,7, FALSE), TRUE)=TRUE, IF(IFERROR(VLOOKUP(U1041,Store_SRP!B2:H103,7, FALSE), TRUE)=TRUE,VLOOKUP(U1041,Store_VAM!B2:H271,7, FALSE),VLOOKUP(U1041,Store_SRP!B2:H103,7, FALSE)), VLOOKUP(U1041,Store_Showcase!B2:H134,7, FALSE))</f>
      </c>
      <c r="S1041">
        <f>IF(IFERROR(VLOOKUP(U1041,Store_Showcase!B2:K134,10, FALSE), TRUE)=TRUE, IF(IFERROR(VLOOKUP(U1041,Store_SRP!B2:K103,10, FALSE), TRUE)=TRUE,VLOOKUP(U1041,Store_VAM!B2:K271,10, FALSE),VLOOKUP(U1041,Store_SRP!B2:K103,10, FALSE)), VLOOKUP(U1041,Store_Showcase!B2:K134,10, FALSE))</f>
      </c>
      <c r="T1041">
        <f>IF(VLOOKUP(D1041,Sku_Consolidated!A2:S948,19,FALSE)="SHOWCASE", VLOOKUP(U1041,Store_Showcase!B2:L134,11, FALSE), IF(VLOOKUP(D1041,Sku_Consolidated!A2:S948,19,FALSE)="VAM",VLOOKUP(U1041,Store_VAM!B2:L271,11, FALSE),VLOOKUP(U1041,Store_SRP!B2:L103,11, FALSE)))</f>
      </c>
      <c r="U1041" s="14">
        <v>2007</v>
      </c>
      <c r="V1041">
        <f>IF(VLOOKUP(D1041,Sku_Consolidated!A2:S948,19,FALSE)="SHOWCASE", VLOOKUP(U1041,Store_Showcase!B2:C134,2, FALSE), IF(VLOOKUP(D1041,Sku_Consolidated!A2:S948,19,FALSE)="VAM",VLOOKUP(U1041,Store_VAM!B2:C271,2, FALSE),VLOOKUP(U1041,Store_SRP!B2:C103,2, FALSE)))</f>
      </c>
      <c r="W1041">
        <f>VLOOKUP(D1041,Sku_Consolidated!A2:G948, 7, FALSE)</f>
      </c>
      <c r="X1041">
        <f>VLOOKUP(D1041,Sku_Consolidated!A2:K948, 11, FALSE)</f>
      </c>
      <c r="Y1041">
        <f>VLOOKUP(D1041,Sku_Consolidated!A2:H948, 8, FALSE)</f>
      </c>
      <c r="Z1041">
        <f>VLOOKUP(D1041,Sku_Consolidated!A2:I948, 9, FALSE)</f>
      </c>
      <c r="AA1041" t="s">
        <v>41</v>
      </c>
      <c r="AB1041">
        <f>VLOOKUP(D1041,Sku_Consolidated!A2:E948, {5}, FALSE)</f>
      </c>
      <c r="AC1041">
        <f>IF(VLOOKUP(D1041,Sku_Consolidated!A2:S948,19,FALSE)="SHOWCASE", VLOOKUP(U1041,Store_Showcase!B2:N134,13, FALSE), IF(VLOOKUP(D1041,Sku_Consolidated!A2:S948,19,FALSE)="VAM",VLOOKUP(U1041,Store_VAM!B2:N271,13, FALSE),VLOOKUP(U1041,Store_SRP!B2:N103,13, FALSE)))</f>
      </c>
      <c r="AD1041">
        <f>IF(IFERROR(AC1041,TRUE)=TRUE, "-","OK")</f>
      </c>
      <c r="AE1041">
        <f>IF(IFERROR(VLOOKUP(U1041,Store_Showcase!B2:H134,{5}, FALSE), TRUE)=TRUE, IF(IFERROR(VLOOKUP(U1041,Store_SRP!B2:H103,{5}, FALSE), TRUE)=TRUE,VLOOKUP(U1041,Store_VAM!B2:H271,{5}, FALSE),VLOOKUP(U1041,Store_SRP!B2:H103,{5}, FALSE)), VLOOKUP(U1041,Store_Showcase!B2:H134,{5}, FALSE))</f>
      </c>
      <c r="AF1041">
        <f>IF(IFERROR(VLOOKUP(U1041,Store_Showcase!B2:H134,{6}, FALSE), TRUE)=TRUE, IF(IFERROR(VLOOKUP(U1041,Store_SRP!B2:H103,{6}, FALSE), TRUE)=TRUE,VLOOKUP(U1041,Store_VAM!B2:H271,{6}, FALSE),VLOOKUP(U1041,Store_SRP!B2:H103,{6}, FALSE)), VLOOKUP(U1041,Store_Showcase!B2:H134,{6}, FALSE))</f>
      </c>
      <c r="AG1041">
        <f>VLOOKUP(D1041,Sku_Consolidated!A2:R948,18,FALSE)</f>
      </c>
      <c r="AH1041">
        <f>VLOOKUP(D1041,Sku_Consolidated!A2:S948,19,FALSE)</f>
      </c>
      <c r="AI1041">
        <f>VLOOKUP(D1041,Sku_Consolidated!A2:T948,20,FALSE)</f>
      </c>
    </row>
    <row r="1042" spans="1:35" x14ac:dyDescent="0.25">
      <c r="A1042">
        <v>2024</v>
      </c>
      <c r="B1042" t="s">
        <v>30</v>
      </c>
      <c r="C1042" t="s">
        <v>31</v>
      </c>
      <c r="D1042">
        <v>21834</v>
      </c>
      <c r="E1042" t="s">
        <v>216</v>
      </c>
      <c r="F1042" s="12" t="s">
        <v>122</v>
      </c>
      <c r="G1042" s="12" t="s">
        <v>122</v>
      </c>
      <c r="H1042" t="s">
        <v>10</v>
      </c>
      <c r="I1042" s="13" t="s">
        <v>1060</v>
      </c>
      <c r="J1042" s="13">
        <f>IF(H1042="EA", I1042, 0)</f>
      </c>
      <c r="K1042" s="13">
        <f>IF(H1042="KG", I1042, I1042 * VLOOKUP(D1042,Sku_Consolidated!A2:U948,21,FALSE))</f>
      </c>
      <c r="L1042" s="14" t="s">
        <v>36</v>
      </c>
      <c r="M1042">
        <v>88</v>
      </c>
      <c r="N1042" s="14" t="s">
        <v>2035</v>
      </c>
      <c r="O1042" s="14" t="s">
        <v>2036</v>
      </c>
      <c r="P1042" s="14" t="s">
        <v>36</v>
      </c>
      <c r="Q1042" s="14" t="s">
        <v>2036</v>
      </c>
      <c r="R1042">
        <f>IF(IFERROR(VLOOKUP(U1042,Store_Showcase!B2:H134,7, FALSE), TRUE)=TRUE, IF(IFERROR(VLOOKUP(U1042,Store_SRP!B2:H103,7, FALSE), TRUE)=TRUE,VLOOKUP(U1042,Store_VAM!B2:H271,7, FALSE),VLOOKUP(U1042,Store_SRP!B2:H103,7, FALSE)), VLOOKUP(U1042,Store_Showcase!B2:H134,7, FALSE))</f>
      </c>
      <c r="S1042">
        <f>IF(IFERROR(VLOOKUP(U1042,Store_Showcase!B2:K134,10, FALSE), TRUE)=TRUE, IF(IFERROR(VLOOKUP(U1042,Store_SRP!B2:K103,10, FALSE), TRUE)=TRUE,VLOOKUP(U1042,Store_VAM!B2:K271,10, FALSE),VLOOKUP(U1042,Store_SRP!B2:K103,10, FALSE)), VLOOKUP(U1042,Store_Showcase!B2:K134,10, FALSE))</f>
      </c>
      <c r="T1042">
        <f>IF(VLOOKUP(D1042,Sku_Consolidated!A2:S948,19,FALSE)="SHOWCASE", VLOOKUP(U1042,Store_Showcase!B2:L134,11, FALSE), IF(VLOOKUP(D1042,Sku_Consolidated!A2:S948,19,FALSE)="VAM",VLOOKUP(U1042,Store_VAM!B2:L271,11, FALSE),VLOOKUP(U1042,Store_SRP!B2:L103,11, FALSE)))</f>
      </c>
      <c r="U1042" s="14">
        <v>2007</v>
      </c>
      <c r="V1042">
        <f>IF(VLOOKUP(D1042,Sku_Consolidated!A2:S948,19,FALSE)="SHOWCASE", VLOOKUP(U1042,Store_Showcase!B2:C134,2, FALSE), IF(VLOOKUP(D1042,Sku_Consolidated!A2:S948,19,FALSE)="VAM",VLOOKUP(U1042,Store_VAM!B2:C271,2, FALSE),VLOOKUP(U1042,Store_SRP!B2:C103,2, FALSE)))</f>
      </c>
      <c r="W1042">
        <f>VLOOKUP(D1042,Sku_Consolidated!A2:G948, 7, FALSE)</f>
      </c>
      <c r="X1042">
        <f>VLOOKUP(D1042,Sku_Consolidated!A2:K948, 11, FALSE)</f>
      </c>
      <c r="Y1042">
        <f>VLOOKUP(D1042,Sku_Consolidated!A2:H948, 8, FALSE)</f>
      </c>
      <c r="Z1042">
        <f>VLOOKUP(D1042,Sku_Consolidated!A2:I948, 9, FALSE)</f>
      </c>
      <c r="AA1042" t="s">
        <v>41</v>
      </c>
      <c r="AB1042">
        <f>VLOOKUP(D1042,Sku_Consolidated!A2:E948, {5}, FALSE)</f>
      </c>
      <c r="AC1042">
        <f>IF(VLOOKUP(D1042,Sku_Consolidated!A2:S948,19,FALSE)="SHOWCASE", VLOOKUP(U1042,Store_Showcase!B2:N134,13, FALSE), IF(VLOOKUP(D1042,Sku_Consolidated!A2:S948,19,FALSE)="VAM",VLOOKUP(U1042,Store_VAM!B2:N271,13, FALSE),VLOOKUP(U1042,Store_SRP!B2:N103,13, FALSE)))</f>
      </c>
      <c r="AD1042">
        <f>IF(IFERROR(AC1042,TRUE)=TRUE, "-","OK")</f>
      </c>
      <c r="AE1042">
        <f>IF(IFERROR(VLOOKUP(U1042,Store_Showcase!B2:H134,{5}, FALSE), TRUE)=TRUE, IF(IFERROR(VLOOKUP(U1042,Store_SRP!B2:H103,{5}, FALSE), TRUE)=TRUE,VLOOKUP(U1042,Store_VAM!B2:H271,{5}, FALSE),VLOOKUP(U1042,Store_SRP!B2:H103,{5}, FALSE)), VLOOKUP(U1042,Store_Showcase!B2:H134,{5}, FALSE))</f>
      </c>
      <c r="AF1042">
        <f>IF(IFERROR(VLOOKUP(U1042,Store_Showcase!B2:H134,{6}, FALSE), TRUE)=TRUE, IF(IFERROR(VLOOKUP(U1042,Store_SRP!B2:H103,{6}, FALSE), TRUE)=TRUE,VLOOKUP(U1042,Store_VAM!B2:H271,{6}, FALSE),VLOOKUP(U1042,Store_SRP!B2:H103,{6}, FALSE)), VLOOKUP(U1042,Store_Showcase!B2:H134,{6}, FALSE))</f>
      </c>
      <c r="AG1042">
        <f>VLOOKUP(D1042,Sku_Consolidated!A2:R948,18,FALSE)</f>
      </c>
      <c r="AH1042">
        <f>VLOOKUP(D1042,Sku_Consolidated!A2:S948,19,FALSE)</f>
      </c>
      <c r="AI1042">
        <f>VLOOKUP(D1042,Sku_Consolidated!A2:T948,20,FALSE)</f>
      </c>
    </row>
    <row r="1043" spans="1:35" x14ac:dyDescent="0.25">
      <c r="A1043">
        <v>2024</v>
      </c>
      <c r="B1043" t="s">
        <v>30</v>
      </c>
      <c r="C1043" t="s">
        <v>31</v>
      </c>
      <c r="D1043">
        <v>21837</v>
      </c>
      <c r="E1043" t="s">
        <v>271</v>
      </c>
      <c r="F1043" s="12" t="s">
        <v>122</v>
      </c>
      <c r="G1043" s="12" t="s">
        <v>122</v>
      </c>
      <c r="H1043" t="s">
        <v>10</v>
      </c>
      <c r="I1043" s="13" t="s">
        <v>308</v>
      </c>
      <c r="J1043" s="13">
        <f>IF(H1043="EA", I1043, 0)</f>
      </c>
      <c r="K1043" s="13">
        <f>IF(H1043="KG", I1043, I1043 * VLOOKUP(D1043,Sku_Consolidated!A2:U948,21,FALSE))</f>
      </c>
      <c r="L1043" s="14" t="s">
        <v>36</v>
      </c>
      <c r="M1043">
        <v>88</v>
      </c>
      <c r="N1043" s="14" t="s">
        <v>2037</v>
      </c>
      <c r="O1043" s="14" t="s">
        <v>2038</v>
      </c>
      <c r="P1043" s="14" t="s">
        <v>36</v>
      </c>
      <c r="Q1043" s="14" t="s">
        <v>2038</v>
      </c>
      <c r="R1043">
        <f>IF(IFERROR(VLOOKUP(U1043,Store_Showcase!B2:H134,7, FALSE), TRUE)=TRUE, IF(IFERROR(VLOOKUP(U1043,Store_SRP!B2:H103,7, FALSE), TRUE)=TRUE,VLOOKUP(U1043,Store_VAM!B2:H271,7, FALSE),VLOOKUP(U1043,Store_SRP!B2:H103,7, FALSE)), VLOOKUP(U1043,Store_Showcase!B2:H134,7, FALSE))</f>
      </c>
      <c r="S1043">
        <f>IF(IFERROR(VLOOKUP(U1043,Store_Showcase!B2:K134,10, FALSE), TRUE)=TRUE, IF(IFERROR(VLOOKUP(U1043,Store_SRP!B2:K103,10, FALSE), TRUE)=TRUE,VLOOKUP(U1043,Store_VAM!B2:K271,10, FALSE),VLOOKUP(U1043,Store_SRP!B2:K103,10, FALSE)), VLOOKUP(U1043,Store_Showcase!B2:K134,10, FALSE))</f>
      </c>
      <c r="T1043">
        <f>IF(VLOOKUP(D1043,Sku_Consolidated!A2:S948,19,FALSE)="SHOWCASE", VLOOKUP(U1043,Store_Showcase!B2:L134,11, FALSE), IF(VLOOKUP(D1043,Sku_Consolidated!A2:S948,19,FALSE)="VAM",VLOOKUP(U1043,Store_VAM!B2:L271,11, FALSE),VLOOKUP(U1043,Store_SRP!B2:L103,11, FALSE)))</f>
      </c>
      <c r="U1043" s="14">
        <v>2007</v>
      </c>
      <c r="V1043">
        <f>IF(VLOOKUP(D1043,Sku_Consolidated!A2:S948,19,FALSE)="SHOWCASE", VLOOKUP(U1043,Store_Showcase!B2:C134,2, FALSE), IF(VLOOKUP(D1043,Sku_Consolidated!A2:S948,19,FALSE)="VAM",VLOOKUP(U1043,Store_VAM!B2:C271,2, FALSE),VLOOKUP(U1043,Store_SRP!B2:C103,2, FALSE)))</f>
      </c>
      <c r="W1043">
        <f>VLOOKUP(D1043,Sku_Consolidated!A2:G948, 7, FALSE)</f>
      </c>
      <c r="X1043">
        <f>VLOOKUP(D1043,Sku_Consolidated!A2:K948, 11, FALSE)</f>
      </c>
      <c r="Y1043">
        <f>VLOOKUP(D1043,Sku_Consolidated!A2:H948, 8, FALSE)</f>
      </c>
      <c r="Z1043">
        <f>VLOOKUP(D1043,Sku_Consolidated!A2:I948, 9, FALSE)</f>
      </c>
      <c r="AA1043" t="s">
        <v>41</v>
      </c>
      <c r="AB1043">
        <f>VLOOKUP(D1043,Sku_Consolidated!A2:E948, {5}, FALSE)</f>
      </c>
      <c r="AC1043">
        <f>IF(VLOOKUP(D1043,Sku_Consolidated!A2:S948,19,FALSE)="SHOWCASE", VLOOKUP(U1043,Store_Showcase!B2:N134,13, FALSE), IF(VLOOKUP(D1043,Sku_Consolidated!A2:S948,19,FALSE)="VAM",VLOOKUP(U1043,Store_VAM!B2:N271,13, FALSE),VLOOKUP(U1043,Store_SRP!B2:N103,13, FALSE)))</f>
      </c>
      <c r="AD1043">
        <f>IF(IFERROR(AC1043,TRUE)=TRUE, "-","OK")</f>
      </c>
      <c r="AE1043">
        <f>IF(IFERROR(VLOOKUP(U1043,Store_Showcase!B2:H134,{5}, FALSE), TRUE)=TRUE, IF(IFERROR(VLOOKUP(U1043,Store_SRP!B2:H103,{5}, FALSE), TRUE)=TRUE,VLOOKUP(U1043,Store_VAM!B2:H271,{5}, FALSE),VLOOKUP(U1043,Store_SRP!B2:H103,{5}, FALSE)), VLOOKUP(U1043,Store_Showcase!B2:H134,{5}, FALSE))</f>
      </c>
      <c r="AF1043">
        <f>IF(IFERROR(VLOOKUP(U1043,Store_Showcase!B2:H134,{6}, FALSE), TRUE)=TRUE, IF(IFERROR(VLOOKUP(U1043,Store_SRP!B2:H103,{6}, FALSE), TRUE)=TRUE,VLOOKUP(U1043,Store_VAM!B2:H271,{6}, FALSE),VLOOKUP(U1043,Store_SRP!B2:H103,{6}, FALSE)), VLOOKUP(U1043,Store_Showcase!B2:H134,{6}, FALSE))</f>
      </c>
      <c r="AG1043">
        <f>VLOOKUP(D1043,Sku_Consolidated!A2:R948,18,FALSE)</f>
      </c>
      <c r="AH1043">
        <f>VLOOKUP(D1043,Sku_Consolidated!A2:S948,19,FALSE)</f>
      </c>
      <c r="AI1043">
        <f>VLOOKUP(D1043,Sku_Consolidated!A2:T948,20,FALSE)</f>
      </c>
    </row>
    <row r="1044" spans="1:35" x14ac:dyDescent="0.25">
      <c r="A1044">
        <v>2024</v>
      </c>
      <c r="B1044" t="s">
        <v>30</v>
      </c>
      <c r="C1044" t="s">
        <v>31</v>
      </c>
      <c r="D1044">
        <v>21849</v>
      </c>
      <c r="E1044" t="s">
        <v>510</v>
      </c>
      <c r="F1044" s="12" t="s">
        <v>122</v>
      </c>
      <c r="G1044" s="12" t="s">
        <v>122</v>
      </c>
      <c r="H1044" t="s">
        <v>10</v>
      </c>
      <c r="I1044" s="13" t="s">
        <v>539</v>
      </c>
      <c r="J1044" s="13">
        <f>IF(H1044="EA", I1044, 0)</f>
      </c>
      <c r="K1044" s="13">
        <f>IF(H1044="KG", I1044, I1044 * VLOOKUP(D1044,Sku_Consolidated!A2:U948,21,FALSE))</f>
      </c>
      <c r="L1044" s="14" t="s">
        <v>36</v>
      </c>
      <c r="M1044">
        <v>88</v>
      </c>
      <c r="N1044" s="14" t="s">
        <v>2039</v>
      </c>
      <c r="O1044" s="14" t="s">
        <v>2040</v>
      </c>
      <c r="P1044" s="14" t="s">
        <v>36</v>
      </c>
      <c r="Q1044" s="14" t="s">
        <v>2040</v>
      </c>
      <c r="R1044">
        <f>IF(IFERROR(VLOOKUP(U1044,Store_Showcase!B2:H134,7, FALSE), TRUE)=TRUE, IF(IFERROR(VLOOKUP(U1044,Store_SRP!B2:H103,7, FALSE), TRUE)=TRUE,VLOOKUP(U1044,Store_VAM!B2:H271,7, FALSE),VLOOKUP(U1044,Store_SRP!B2:H103,7, FALSE)), VLOOKUP(U1044,Store_Showcase!B2:H134,7, FALSE))</f>
      </c>
      <c r="S1044">
        <f>IF(IFERROR(VLOOKUP(U1044,Store_Showcase!B2:K134,10, FALSE), TRUE)=TRUE, IF(IFERROR(VLOOKUP(U1044,Store_SRP!B2:K103,10, FALSE), TRUE)=TRUE,VLOOKUP(U1044,Store_VAM!B2:K271,10, FALSE),VLOOKUP(U1044,Store_SRP!B2:K103,10, FALSE)), VLOOKUP(U1044,Store_Showcase!B2:K134,10, FALSE))</f>
      </c>
      <c r="T1044">
        <f>IF(VLOOKUP(D1044,Sku_Consolidated!A2:S948,19,FALSE)="SHOWCASE", VLOOKUP(U1044,Store_Showcase!B2:L134,11, FALSE), IF(VLOOKUP(D1044,Sku_Consolidated!A2:S948,19,FALSE)="VAM",VLOOKUP(U1044,Store_VAM!B2:L271,11, FALSE),VLOOKUP(U1044,Store_SRP!B2:L103,11, FALSE)))</f>
      </c>
      <c r="U1044" s="14">
        <v>2007</v>
      </c>
      <c r="V1044">
        <f>IF(VLOOKUP(D1044,Sku_Consolidated!A2:S948,19,FALSE)="SHOWCASE", VLOOKUP(U1044,Store_Showcase!B2:C134,2, FALSE), IF(VLOOKUP(D1044,Sku_Consolidated!A2:S948,19,FALSE)="VAM",VLOOKUP(U1044,Store_VAM!B2:C271,2, FALSE),VLOOKUP(U1044,Store_SRP!B2:C103,2, FALSE)))</f>
      </c>
      <c r="W1044">
        <f>VLOOKUP(D1044,Sku_Consolidated!A2:G948, 7, FALSE)</f>
      </c>
      <c r="X1044">
        <f>VLOOKUP(D1044,Sku_Consolidated!A2:K948, 11, FALSE)</f>
      </c>
      <c r="Y1044">
        <f>VLOOKUP(D1044,Sku_Consolidated!A2:H948, 8, FALSE)</f>
      </c>
      <c r="Z1044">
        <f>VLOOKUP(D1044,Sku_Consolidated!A2:I948, 9, FALSE)</f>
      </c>
      <c r="AA1044" t="s">
        <v>41</v>
      </c>
      <c r="AB1044">
        <f>VLOOKUP(D1044,Sku_Consolidated!A2:E948, {5}, FALSE)</f>
      </c>
      <c r="AC1044">
        <f>IF(VLOOKUP(D1044,Sku_Consolidated!A2:S948,19,FALSE)="SHOWCASE", VLOOKUP(U1044,Store_Showcase!B2:N134,13, FALSE), IF(VLOOKUP(D1044,Sku_Consolidated!A2:S948,19,FALSE)="VAM",VLOOKUP(U1044,Store_VAM!B2:N271,13, FALSE),VLOOKUP(U1044,Store_SRP!B2:N103,13, FALSE)))</f>
      </c>
      <c r="AD1044">
        <f>IF(IFERROR(AC1044,TRUE)=TRUE, "-","OK")</f>
      </c>
      <c r="AE1044">
        <f>IF(IFERROR(VLOOKUP(U1044,Store_Showcase!B2:H134,{5}, FALSE), TRUE)=TRUE, IF(IFERROR(VLOOKUP(U1044,Store_SRP!B2:H103,{5}, FALSE), TRUE)=TRUE,VLOOKUP(U1044,Store_VAM!B2:H271,{5}, FALSE),VLOOKUP(U1044,Store_SRP!B2:H103,{5}, FALSE)), VLOOKUP(U1044,Store_Showcase!B2:H134,{5}, FALSE))</f>
      </c>
      <c r="AF1044">
        <f>IF(IFERROR(VLOOKUP(U1044,Store_Showcase!B2:H134,{6}, FALSE), TRUE)=TRUE, IF(IFERROR(VLOOKUP(U1044,Store_SRP!B2:H103,{6}, FALSE), TRUE)=TRUE,VLOOKUP(U1044,Store_VAM!B2:H271,{6}, FALSE),VLOOKUP(U1044,Store_SRP!B2:H103,{6}, FALSE)), VLOOKUP(U1044,Store_Showcase!B2:H134,{6}, FALSE))</f>
      </c>
      <c r="AG1044">
        <f>VLOOKUP(D1044,Sku_Consolidated!A2:R948,18,FALSE)</f>
      </c>
      <c r="AH1044">
        <f>VLOOKUP(D1044,Sku_Consolidated!A2:S948,19,FALSE)</f>
      </c>
      <c r="AI1044">
        <f>VLOOKUP(D1044,Sku_Consolidated!A2:T948,20,FALSE)</f>
      </c>
    </row>
    <row r="1045" spans="1:35" x14ac:dyDescent="0.25">
      <c r="A1045">
        <v>2024</v>
      </c>
      <c r="B1045" t="s">
        <v>30</v>
      </c>
      <c r="C1045" t="s">
        <v>31</v>
      </c>
      <c r="D1045">
        <v>21859</v>
      </c>
      <c r="E1045" t="s">
        <v>295</v>
      </c>
      <c r="F1045" s="12" t="s">
        <v>122</v>
      </c>
      <c r="G1045" s="12" t="s">
        <v>122</v>
      </c>
      <c r="H1045" t="s">
        <v>10</v>
      </c>
      <c r="I1045" s="13" t="s">
        <v>347</v>
      </c>
      <c r="J1045" s="13">
        <f>IF(H1045="EA", I1045, 0)</f>
      </c>
      <c r="K1045" s="13">
        <f>IF(H1045="KG", I1045, I1045 * VLOOKUP(D1045,Sku_Consolidated!A2:U948,21,FALSE))</f>
      </c>
      <c r="L1045" s="14" t="s">
        <v>36</v>
      </c>
      <c r="M1045">
        <v>88</v>
      </c>
      <c r="N1045" s="14" t="s">
        <v>2041</v>
      </c>
      <c r="O1045" s="14" t="s">
        <v>464</v>
      </c>
      <c r="P1045" s="14" t="s">
        <v>36</v>
      </c>
      <c r="Q1045" s="14" t="s">
        <v>464</v>
      </c>
      <c r="R1045">
        <f>IF(IFERROR(VLOOKUP(U1045,Store_Showcase!B2:H134,7, FALSE), TRUE)=TRUE, IF(IFERROR(VLOOKUP(U1045,Store_SRP!B2:H103,7, FALSE), TRUE)=TRUE,VLOOKUP(U1045,Store_VAM!B2:H271,7, FALSE),VLOOKUP(U1045,Store_SRP!B2:H103,7, FALSE)), VLOOKUP(U1045,Store_Showcase!B2:H134,7, FALSE))</f>
      </c>
      <c r="S1045">
        <f>IF(IFERROR(VLOOKUP(U1045,Store_Showcase!B2:K134,10, FALSE), TRUE)=TRUE, IF(IFERROR(VLOOKUP(U1045,Store_SRP!B2:K103,10, FALSE), TRUE)=TRUE,VLOOKUP(U1045,Store_VAM!B2:K271,10, FALSE),VLOOKUP(U1045,Store_SRP!B2:K103,10, FALSE)), VLOOKUP(U1045,Store_Showcase!B2:K134,10, FALSE))</f>
      </c>
      <c r="T1045">
        <f>IF(VLOOKUP(D1045,Sku_Consolidated!A2:S948,19,FALSE)="SHOWCASE", VLOOKUP(U1045,Store_Showcase!B2:L134,11, FALSE), IF(VLOOKUP(D1045,Sku_Consolidated!A2:S948,19,FALSE)="VAM",VLOOKUP(U1045,Store_VAM!B2:L271,11, FALSE),VLOOKUP(U1045,Store_SRP!B2:L103,11, FALSE)))</f>
      </c>
      <c r="U1045" s="14">
        <v>2007</v>
      </c>
      <c r="V1045">
        <f>IF(VLOOKUP(D1045,Sku_Consolidated!A2:S948,19,FALSE)="SHOWCASE", VLOOKUP(U1045,Store_Showcase!B2:C134,2, FALSE), IF(VLOOKUP(D1045,Sku_Consolidated!A2:S948,19,FALSE)="VAM",VLOOKUP(U1045,Store_VAM!B2:C271,2, FALSE),VLOOKUP(U1045,Store_SRP!B2:C103,2, FALSE)))</f>
      </c>
      <c r="W1045">
        <f>VLOOKUP(D1045,Sku_Consolidated!A2:G948, 7, FALSE)</f>
      </c>
      <c r="X1045">
        <f>VLOOKUP(D1045,Sku_Consolidated!A2:K948, 11, FALSE)</f>
      </c>
      <c r="Y1045">
        <f>VLOOKUP(D1045,Sku_Consolidated!A2:H948, 8, FALSE)</f>
      </c>
      <c r="Z1045">
        <f>VLOOKUP(D1045,Sku_Consolidated!A2:I948, 9, FALSE)</f>
      </c>
      <c r="AA1045" t="s">
        <v>41</v>
      </c>
      <c r="AB1045">
        <f>VLOOKUP(D1045,Sku_Consolidated!A2:E948, {5}, FALSE)</f>
      </c>
      <c r="AC1045">
        <f>IF(VLOOKUP(D1045,Sku_Consolidated!A2:S948,19,FALSE)="SHOWCASE", VLOOKUP(U1045,Store_Showcase!B2:N134,13, FALSE), IF(VLOOKUP(D1045,Sku_Consolidated!A2:S948,19,FALSE)="VAM",VLOOKUP(U1045,Store_VAM!B2:N271,13, FALSE),VLOOKUP(U1045,Store_SRP!B2:N103,13, FALSE)))</f>
      </c>
      <c r="AD1045">
        <f>IF(IFERROR(AC1045,TRUE)=TRUE, "-","OK")</f>
      </c>
      <c r="AE1045">
        <f>IF(IFERROR(VLOOKUP(U1045,Store_Showcase!B2:H134,{5}, FALSE), TRUE)=TRUE, IF(IFERROR(VLOOKUP(U1045,Store_SRP!B2:H103,{5}, FALSE), TRUE)=TRUE,VLOOKUP(U1045,Store_VAM!B2:H271,{5}, FALSE),VLOOKUP(U1045,Store_SRP!B2:H103,{5}, FALSE)), VLOOKUP(U1045,Store_Showcase!B2:H134,{5}, FALSE))</f>
      </c>
      <c r="AF1045">
        <f>IF(IFERROR(VLOOKUP(U1045,Store_Showcase!B2:H134,{6}, FALSE), TRUE)=TRUE, IF(IFERROR(VLOOKUP(U1045,Store_SRP!B2:H103,{6}, FALSE), TRUE)=TRUE,VLOOKUP(U1045,Store_VAM!B2:H271,{6}, FALSE),VLOOKUP(U1045,Store_SRP!B2:H103,{6}, FALSE)), VLOOKUP(U1045,Store_Showcase!B2:H134,{6}, FALSE))</f>
      </c>
      <c r="AG1045">
        <f>VLOOKUP(D1045,Sku_Consolidated!A2:R948,18,FALSE)</f>
      </c>
      <c r="AH1045">
        <f>VLOOKUP(D1045,Sku_Consolidated!A2:S948,19,FALSE)</f>
      </c>
      <c r="AI1045">
        <f>VLOOKUP(D1045,Sku_Consolidated!A2:T948,20,FALSE)</f>
      </c>
    </row>
    <row r="1046" spans="1:35" x14ac:dyDescent="0.25">
      <c r="A1046">
        <v>2024</v>
      </c>
      <c r="B1046" t="s">
        <v>30</v>
      </c>
      <c r="C1046" t="s">
        <v>31</v>
      </c>
      <c r="D1046">
        <v>21866</v>
      </c>
      <c r="E1046" t="s">
        <v>240</v>
      </c>
      <c r="F1046" s="12" t="s">
        <v>122</v>
      </c>
      <c r="G1046" s="12" t="s">
        <v>122</v>
      </c>
      <c r="H1046" t="s">
        <v>10</v>
      </c>
      <c r="I1046" s="13" t="s">
        <v>1869</v>
      </c>
      <c r="J1046" s="13">
        <f>IF(H1046="EA", I1046, 0)</f>
      </c>
      <c r="K1046" s="13">
        <f>IF(H1046="KG", I1046, I1046 * VLOOKUP(D1046,Sku_Consolidated!A2:U948,21,FALSE))</f>
      </c>
      <c r="L1046" s="14" t="s">
        <v>36</v>
      </c>
      <c r="M1046">
        <v>88</v>
      </c>
      <c r="N1046" s="14" t="s">
        <v>2042</v>
      </c>
      <c r="O1046" s="14" t="s">
        <v>2043</v>
      </c>
      <c r="P1046" s="14" t="s">
        <v>36</v>
      </c>
      <c r="Q1046" s="14" t="s">
        <v>2043</v>
      </c>
      <c r="R1046">
        <f>IF(IFERROR(VLOOKUP(U1046,Store_Showcase!B2:H134,7, FALSE), TRUE)=TRUE, IF(IFERROR(VLOOKUP(U1046,Store_SRP!B2:H103,7, FALSE), TRUE)=TRUE,VLOOKUP(U1046,Store_VAM!B2:H271,7, FALSE),VLOOKUP(U1046,Store_SRP!B2:H103,7, FALSE)), VLOOKUP(U1046,Store_Showcase!B2:H134,7, FALSE))</f>
      </c>
      <c r="S1046">
        <f>IF(IFERROR(VLOOKUP(U1046,Store_Showcase!B2:K134,10, FALSE), TRUE)=TRUE, IF(IFERROR(VLOOKUP(U1046,Store_SRP!B2:K103,10, FALSE), TRUE)=TRUE,VLOOKUP(U1046,Store_VAM!B2:K271,10, FALSE),VLOOKUP(U1046,Store_SRP!B2:K103,10, FALSE)), VLOOKUP(U1046,Store_Showcase!B2:K134,10, FALSE))</f>
      </c>
      <c r="T1046">
        <f>IF(VLOOKUP(D1046,Sku_Consolidated!A2:S948,19,FALSE)="SHOWCASE", VLOOKUP(U1046,Store_Showcase!B2:L134,11, FALSE), IF(VLOOKUP(D1046,Sku_Consolidated!A2:S948,19,FALSE)="VAM",VLOOKUP(U1046,Store_VAM!B2:L271,11, FALSE),VLOOKUP(U1046,Store_SRP!B2:L103,11, FALSE)))</f>
      </c>
      <c r="U1046" s="14">
        <v>2007</v>
      </c>
      <c r="V1046">
        <f>IF(VLOOKUP(D1046,Sku_Consolidated!A2:S948,19,FALSE)="SHOWCASE", VLOOKUP(U1046,Store_Showcase!B2:C134,2, FALSE), IF(VLOOKUP(D1046,Sku_Consolidated!A2:S948,19,FALSE)="VAM",VLOOKUP(U1046,Store_VAM!B2:C271,2, FALSE),VLOOKUP(U1046,Store_SRP!B2:C103,2, FALSE)))</f>
      </c>
      <c r="W1046">
        <f>VLOOKUP(D1046,Sku_Consolidated!A2:G948, 7, FALSE)</f>
      </c>
      <c r="X1046">
        <f>VLOOKUP(D1046,Sku_Consolidated!A2:K948, 11, FALSE)</f>
      </c>
      <c r="Y1046">
        <f>VLOOKUP(D1046,Sku_Consolidated!A2:H948, 8, FALSE)</f>
      </c>
      <c r="Z1046">
        <f>VLOOKUP(D1046,Sku_Consolidated!A2:I948, 9, FALSE)</f>
      </c>
      <c r="AA1046" t="s">
        <v>41</v>
      </c>
      <c r="AB1046">
        <f>VLOOKUP(D1046,Sku_Consolidated!A2:E948, {5}, FALSE)</f>
      </c>
      <c r="AC1046">
        <f>IF(VLOOKUP(D1046,Sku_Consolidated!A2:S948,19,FALSE)="SHOWCASE", VLOOKUP(U1046,Store_Showcase!B2:N134,13, FALSE), IF(VLOOKUP(D1046,Sku_Consolidated!A2:S948,19,FALSE)="VAM",VLOOKUP(U1046,Store_VAM!B2:N271,13, FALSE),VLOOKUP(U1046,Store_SRP!B2:N103,13, FALSE)))</f>
      </c>
      <c r="AD1046">
        <f>IF(IFERROR(AC1046,TRUE)=TRUE, "-","OK")</f>
      </c>
      <c r="AE1046">
        <f>IF(IFERROR(VLOOKUP(U1046,Store_Showcase!B2:H134,{5}, FALSE), TRUE)=TRUE, IF(IFERROR(VLOOKUP(U1046,Store_SRP!B2:H103,{5}, FALSE), TRUE)=TRUE,VLOOKUP(U1046,Store_VAM!B2:H271,{5}, FALSE),VLOOKUP(U1046,Store_SRP!B2:H103,{5}, FALSE)), VLOOKUP(U1046,Store_Showcase!B2:H134,{5}, FALSE))</f>
      </c>
      <c r="AF1046">
        <f>IF(IFERROR(VLOOKUP(U1046,Store_Showcase!B2:H134,{6}, FALSE), TRUE)=TRUE, IF(IFERROR(VLOOKUP(U1046,Store_SRP!B2:H103,{6}, FALSE), TRUE)=TRUE,VLOOKUP(U1046,Store_VAM!B2:H271,{6}, FALSE),VLOOKUP(U1046,Store_SRP!B2:H103,{6}, FALSE)), VLOOKUP(U1046,Store_Showcase!B2:H134,{6}, FALSE))</f>
      </c>
      <c r="AG1046">
        <f>VLOOKUP(D1046,Sku_Consolidated!A2:R948,18,FALSE)</f>
      </c>
      <c r="AH1046">
        <f>VLOOKUP(D1046,Sku_Consolidated!A2:S948,19,FALSE)</f>
      </c>
      <c r="AI1046">
        <f>VLOOKUP(D1046,Sku_Consolidated!A2:T948,20,FALSE)</f>
      </c>
    </row>
    <row r="1047" spans="1:35" x14ac:dyDescent="0.25">
      <c r="A1047">
        <v>2024</v>
      </c>
      <c r="B1047" t="s">
        <v>30</v>
      </c>
      <c r="C1047" t="s">
        <v>31</v>
      </c>
      <c r="D1047">
        <v>21921</v>
      </c>
      <c r="E1047" t="s">
        <v>1154</v>
      </c>
      <c r="F1047" s="12" t="s">
        <v>122</v>
      </c>
      <c r="G1047" s="12" t="s">
        <v>122</v>
      </c>
      <c r="H1047" t="s">
        <v>10</v>
      </c>
      <c r="I1047" s="13" t="s">
        <v>2044</v>
      </c>
      <c r="J1047" s="13">
        <f>IF(H1047="EA", I1047, 0)</f>
      </c>
      <c r="K1047" s="13">
        <f>IF(H1047="KG", I1047, I1047 * VLOOKUP(D1047,Sku_Consolidated!A2:U948,21,FALSE))</f>
      </c>
      <c r="L1047" s="14" t="s">
        <v>36</v>
      </c>
      <c r="M1047">
        <v>86</v>
      </c>
      <c r="N1047" s="14" t="s">
        <v>2045</v>
      </c>
      <c r="O1047" s="14" t="s">
        <v>2046</v>
      </c>
      <c r="P1047" s="14" t="s">
        <v>36</v>
      </c>
      <c r="Q1047" s="14" t="s">
        <v>2046</v>
      </c>
      <c r="R1047">
        <f>IF(IFERROR(VLOOKUP(U1047,Store_Showcase!B2:H134,7, FALSE), TRUE)=TRUE, IF(IFERROR(VLOOKUP(U1047,Store_SRP!B2:H103,7, FALSE), TRUE)=TRUE,VLOOKUP(U1047,Store_VAM!B2:H271,7, FALSE),VLOOKUP(U1047,Store_SRP!B2:H103,7, FALSE)), VLOOKUP(U1047,Store_Showcase!B2:H134,7, FALSE))</f>
      </c>
      <c r="S1047">
        <f>IF(IFERROR(VLOOKUP(U1047,Store_Showcase!B2:K134,10, FALSE), TRUE)=TRUE, IF(IFERROR(VLOOKUP(U1047,Store_SRP!B2:K103,10, FALSE), TRUE)=TRUE,VLOOKUP(U1047,Store_VAM!B2:K271,10, FALSE),VLOOKUP(U1047,Store_SRP!B2:K103,10, FALSE)), VLOOKUP(U1047,Store_Showcase!B2:K134,10, FALSE))</f>
      </c>
      <c r="T1047">
        <f>IF(VLOOKUP(D1047,Sku_Consolidated!A2:S948,19,FALSE)="SHOWCASE", VLOOKUP(U1047,Store_Showcase!B2:L134,11, FALSE), IF(VLOOKUP(D1047,Sku_Consolidated!A2:S948,19,FALSE)="VAM",VLOOKUP(U1047,Store_VAM!B2:L271,11, FALSE),VLOOKUP(U1047,Store_SRP!B2:L103,11, FALSE)))</f>
      </c>
      <c r="U1047" s="14">
        <v>2007</v>
      </c>
      <c r="V1047">
        <f>IF(VLOOKUP(D1047,Sku_Consolidated!A2:S948,19,FALSE)="SHOWCASE", VLOOKUP(U1047,Store_Showcase!B2:C134,2, FALSE), IF(VLOOKUP(D1047,Sku_Consolidated!A2:S948,19,FALSE)="VAM",VLOOKUP(U1047,Store_VAM!B2:C271,2, FALSE),VLOOKUP(U1047,Store_SRP!B2:C103,2, FALSE)))</f>
      </c>
      <c r="W1047">
        <f>VLOOKUP(D1047,Sku_Consolidated!A2:G948, 7, FALSE)</f>
      </c>
      <c r="X1047">
        <f>VLOOKUP(D1047,Sku_Consolidated!A2:K948, 11, FALSE)</f>
      </c>
      <c r="Y1047">
        <f>VLOOKUP(D1047,Sku_Consolidated!A2:H948, 8, FALSE)</f>
      </c>
      <c r="Z1047">
        <f>VLOOKUP(D1047,Sku_Consolidated!A2:I948, 9, FALSE)</f>
      </c>
      <c r="AA1047" t="s">
        <v>41</v>
      </c>
      <c r="AB1047">
        <f>VLOOKUP(D1047,Sku_Consolidated!A2:E948, {5}, FALSE)</f>
      </c>
      <c r="AC1047">
        <f>IF(VLOOKUP(D1047,Sku_Consolidated!A2:S948,19,FALSE)="SHOWCASE", VLOOKUP(U1047,Store_Showcase!B2:N134,13, FALSE), IF(VLOOKUP(D1047,Sku_Consolidated!A2:S948,19,FALSE)="VAM",VLOOKUP(U1047,Store_VAM!B2:N271,13, FALSE),VLOOKUP(U1047,Store_SRP!B2:N103,13, FALSE)))</f>
      </c>
      <c r="AD1047">
        <f>IF(IFERROR(AC1047,TRUE)=TRUE, "-","OK")</f>
      </c>
      <c r="AE1047">
        <f>IF(IFERROR(VLOOKUP(U1047,Store_Showcase!B2:H134,{5}, FALSE), TRUE)=TRUE, IF(IFERROR(VLOOKUP(U1047,Store_SRP!B2:H103,{5}, FALSE), TRUE)=TRUE,VLOOKUP(U1047,Store_VAM!B2:H271,{5}, FALSE),VLOOKUP(U1047,Store_SRP!B2:H103,{5}, FALSE)), VLOOKUP(U1047,Store_Showcase!B2:H134,{5}, FALSE))</f>
      </c>
      <c r="AF1047">
        <f>IF(IFERROR(VLOOKUP(U1047,Store_Showcase!B2:H134,{6}, FALSE), TRUE)=TRUE, IF(IFERROR(VLOOKUP(U1047,Store_SRP!B2:H103,{6}, FALSE), TRUE)=TRUE,VLOOKUP(U1047,Store_VAM!B2:H271,{6}, FALSE),VLOOKUP(U1047,Store_SRP!B2:H103,{6}, FALSE)), VLOOKUP(U1047,Store_Showcase!B2:H134,{6}, FALSE))</f>
      </c>
      <c r="AG1047">
        <f>VLOOKUP(D1047,Sku_Consolidated!A2:R948,18,FALSE)</f>
      </c>
      <c r="AH1047">
        <f>VLOOKUP(D1047,Sku_Consolidated!A2:S948,19,FALSE)</f>
      </c>
      <c r="AI1047">
        <f>VLOOKUP(D1047,Sku_Consolidated!A2:T948,20,FALSE)</f>
      </c>
    </row>
    <row r="1048" spans="1:35" x14ac:dyDescent="0.25">
      <c r="A1048">
        <v>2024</v>
      </c>
      <c r="B1048" t="s">
        <v>30</v>
      </c>
      <c r="C1048" t="s">
        <v>31</v>
      </c>
      <c r="D1048">
        <v>21825</v>
      </c>
      <c r="E1048" t="s">
        <v>206</v>
      </c>
      <c r="F1048" s="12" t="s">
        <v>82</v>
      </c>
      <c r="G1048" s="12" t="s">
        <v>83</v>
      </c>
      <c r="H1048" t="s">
        <v>10</v>
      </c>
      <c r="I1048" s="13" t="s">
        <v>819</v>
      </c>
      <c r="J1048" s="13">
        <f>IF(H1048="EA", I1048, 0)</f>
      </c>
      <c r="K1048" s="13">
        <f>IF(H1048="KG", I1048, I1048 * VLOOKUP(D1048,Sku_Consolidated!A2:U948,21,FALSE))</f>
      </c>
      <c r="L1048" s="14" t="s">
        <v>36</v>
      </c>
      <c r="M1048">
        <v>88</v>
      </c>
      <c r="N1048" s="14" t="s">
        <v>1595</v>
      </c>
      <c r="O1048" s="14" t="s">
        <v>1596</v>
      </c>
      <c r="P1048" s="14" t="s">
        <v>36</v>
      </c>
      <c r="Q1048" s="14" t="s">
        <v>1596</v>
      </c>
      <c r="R1048">
        <f>IF(IFERROR(VLOOKUP(U1048,Store_Showcase!B2:H134,7, FALSE), TRUE)=TRUE, IF(IFERROR(VLOOKUP(U1048,Store_SRP!B2:H103,7, FALSE), TRUE)=TRUE,VLOOKUP(U1048,Store_VAM!B2:H271,7, FALSE),VLOOKUP(U1048,Store_SRP!B2:H103,7, FALSE)), VLOOKUP(U1048,Store_Showcase!B2:H134,7, FALSE))</f>
      </c>
      <c r="S1048">
        <f>IF(IFERROR(VLOOKUP(U1048,Store_Showcase!B2:K134,10, FALSE), TRUE)=TRUE, IF(IFERROR(VLOOKUP(U1048,Store_SRP!B2:K103,10, FALSE), TRUE)=TRUE,VLOOKUP(U1048,Store_VAM!B2:K271,10, FALSE),VLOOKUP(U1048,Store_SRP!B2:K103,10, FALSE)), VLOOKUP(U1048,Store_Showcase!B2:K134,10, FALSE))</f>
      </c>
      <c r="T1048">
        <f>IF(VLOOKUP(D1048,Sku_Consolidated!A2:S948,19,FALSE)="SHOWCASE", VLOOKUP(U1048,Store_Showcase!B2:L134,11, FALSE), IF(VLOOKUP(D1048,Sku_Consolidated!A2:S948,19,FALSE)="VAM",VLOOKUP(U1048,Store_VAM!B2:L271,11, FALSE),VLOOKUP(U1048,Store_SRP!B2:L103,11, FALSE)))</f>
      </c>
      <c r="U1048" s="14">
        <v>2007</v>
      </c>
      <c r="V1048">
        <f>IF(VLOOKUP(D1048,Sku_Consolidated!A2:S948,19,FALSE)="SHOWCASE", VLOOKUP(U1048,Store_Showcase!B2:C134,2, FALSE), IF(VLOOKUP(D1048,Sku_Consolidated!A2:S948,19,FALSE)="VAM",VLOOKUP(U1048,Store_VAM!B2:C271,2, FALSE),VLOOKUP(U1048,Store_SRP!B2:C103,2, FALSE)))</f>
      </c>
      <c r="W1048">
        <f>VLOOKUP(D1048,Sku_Consolidated!A2:G948, 7, FALSE)</f>
      </c>
      <c r="X1048">
        <f>VLOOKUP(D1048,Sku_Consolidated!A2:K948, 11, FALSE)</f>
      </c>
      <c r="Y1048">
        <f>VLOOKUP(D1048,Sku_Consolidated!A2:H948, 8, FALSE)</f>
      </c>
      <c r="Z1048">
        <f>VLOOKUP(D1048,Sku_Consolidated!A2:I948, 9, FALSE)</f>
      </c>
      <c r="AA1048" t="s">
        <v>41</v>
      </c>
      <c r="AB1048">
        <f>VLOOKUP(D1048,Sku_Consolidated!A2:E948, {5}, FALSE)</f>
      </c>
      <c r="AC1048">
        <f>IF(VLOOKUP(D1048,Sku_Consolidated!A2:S948,19,FALSE)="SHOWCASE", VLOOKUP(U1048,Store_Showcase!B2:N134,13, FALSE), IF(VLOOKUP(D1048,Sku_Consolidated!A2:S948,19,FALSE)="VAM",VLOOKUP(U1048,Store_VAM!B2:N271,13, FALSE),VLOOKUP(U1048,Store_SRP!B2:N103,13, FALSE)))</f>
      </c>
      <c r="AD1048">
        <f>IF(IFERROR(AC1048,TRUE)=TRUE, "-","OK")</f>
      </c>
      <c r="AE1048">
        <f>IF(IFERROR(VLOOKUP(U1048,Store_Showcase!B2:H134,{5}, FALSE), TRUE)=TRUE, IF(IFERROR(VLOOKUP(U1048,Store_SRP!B2:H103,{5}, FALSE), TRUE)=TRUE,VLOOKUP(U1048,Store_VAM!B2:H271,{5}, FALSE),VLOOKUP(U1048,Store_SRP!B2:H103,{5}, FALSE)), VLOOKUP(U1048,Store_Showcase!B2:H134,{5}, FALSE))</f>
      </c>
      <c r="AF1048">
        <f>IF(IFERROR(VLOOKUP(U1048,Store_Showcase!B2:H134,{6}, FALSE), TRUE)=TRUE, IF(IFERROR(VLOOKUP(U1048,Store_SRP!B2:H103,{6}, FALSE), TRUE)=TRUE,VLOOKUP(U1048,Store_VAM!B2:H271,{6}, FALSE),VLOOKUP(U1048,Store_SRP!B2:H103,{6}, FALSE)), VLOOKUP(U1048,Store_Showcase!B2:H134,{6}, FALSE))</f>
      </c>
      <c r="AG1048">
        <f>VLOOKUP(D1048,Sku_Consolidated!A2:R948,18,FALSE)</f>
      </c>
      <c r="AH1048">
        <f>VLOOKUP(D1048,Sku_Consolidated!A2:S948,19,FALSE)</f>
      </c>
      <c r="AI1048">
        <f>VLOOKUP(D1048,Sku_Consolidated!A2:T948,20,FALSE)</f>
      </c>
    </row>
    <row r="1049" spans="1:35" x14ac:dyDescent="0.25">
      <c r="A1049">
        <v>2024</v>
      </c>
      <c r="B1049" t="s">
        <v>30</v>
      </c>
      <c r="C1049" t="s">
        <v>31</v>
      </c>
      <c r="D1049">
        <v>21828</v>
      </c>
      <c r="E1049" t="s">
        <v>1414</v>
      </c>
      <c r="F1049" s="12" t="s">
        <v>82</v>
      </c>
      <c r="G1049" s="12" t="s">
        <v>82</v>
      </c>
      <c r="H1049" t="s">
        <v>10</v>
      </c>
      <c r="I1049" s="13" t="s">
        <v>599</v>
      </c>
      <c r="J1049" s="13">
        <f>IF(H1049="EA", I1049, 0)</f>
      </c>
      <c r="K1049" s="13">
        <f>IF(H1049="KG", I1049, I1049 * VLOOKUP(D1049,Sku_Consolidated!A2:U948,21,FALSE))</f>
      </c>
      <c r="L1049" s="14" t="s">
        <v>36</v>
      </c>
      <c r="M1049">
        <v>88</v>
      </c>
      <c r="N1049" s="14" t="s">
        <v>2047</v>
      </c>
      <c r="O1049" s="14" t="s">
        <v>2048</v>
      </c>
      <c r="P1049" s="14" t="s">
        <v>2049</v>
      </c>
      <c r="Q1049" s="14" t="s">
        <v>2050</v>
      </c>
      <c r="R1049">
        <f>IF(IFERROR(VLOOKUP(U1049,Store_Showcase!B2:H134,7, FALSE), TRUE)=TRUE, IF(IFERROR(VLOOKUP(U1049,Store_SRP!B2:H103,7, FALSE), TRUE)=TRUE,VLOOKUP(U1049,Store_VAM!B2:H271,7, FALSE),VLOOKUP(U1049,Store_SRP!B2:H103,7, FALSE)), VLOOKUP(U1049,Store_Showcase!B2:H134,7, FALSE))</f>
      </c>
      <c r="S1049">
        <f>IF(IFERROR(VLOOKUP(U1049,Store_Showcase!B2:K134,10, FALSE), TRUE)=TRUE, IF(IFERROR(VLOOKUP(U1049,Store_SRP!B2:K103,10, FALSE), TRUE)=TRUE,VLOOKUP(U1049,Store_VAM!B2:K271,10, FALSE),VLOOKUP(U1049,Store_SRP!B2:K103,10, FALSE)), VLOOKUP(U1049,Store_Showcase!B2:K134,10, FALSE))</f>
      </c>
      <c r="T1049">
        <f>IF(VLOOKUP(D1049,Sku_Consolidated!A2:S948,19,FALSE)="SHOWCASE", VLOOKUP(U1049,Store_Showcase!B2:L134,11, FALSE), IF(VLOOKUP(D1049,Sku_Consolidated!A2:S948,19,FALSE)="VAM",VLOOKUP(U1049,Store_VAM!B2:L271,11, FALSE),VLOOKUP(U1049,Store_SRP!B2:L103,11, FALSE)))</f>
      </c>
      <c r="U1049" s="14">
        <v>2007</v>
      </c>
      <c r="V1049">
        <f>IF(VLOOKUP(D1049,Sku_Consolidated!A2:S948,19,FALSE)="SHOWCASE", VLOOKUP(U1049,Store_Showcase!B2:C134,2, FALSE), IF(VLOOKUP(D1049,Sku_Consolidated!A2:S948,19,FALSE)="VAM",VLOOKUP(U1049,Store_VAM!B2:C271,2, FALSE),VLOOKUP(U1049,Store_SRP!B2:C103,2, FALSE)))</f>
      </c>
      <c r="W1049">
        <f>VLOOKUP(D1049,Sku_Consolidated!A2:G948, 7, FALSE)</f>
      </c>
      <c r="X1049">
        <f>VLOOKUP(D1049,Sku_Consolidated!A2:K948, 11, FALSE)</f>
      </c>
      <c r="Y1049">
        <f>VLOOKUP(D1049,Sku_Consolidated!A2:H948, 8, FALSE)</f>
      </c>
      <c r="Z1049">
        <f>VLOOKUP(D1049,Sku_Consolidated!A2:I948, 9, FALSE)</f>
      </c>
      <c r="AA1049" t="s">
        <v>41</v>
      </c>
      <c r="AB1049">
        <f>VLOOKUP(D1049,Sku_Consolidated!A2:E948, {5}, FALSE)</f>
      </c>
      <c r="AC1049">
        <f>IF(VLOOKUP(D1049,Sku_Consolidated!A2:S948,19,FALSE)="SHOWCASE", VLOOKUP(U1049,Store_Showcase!B2:N134,13, FALSE), IF(VLOOKUP(D1049,Sku_Consolidated!A2:S948,19,FALSE)="VAM",VLOOKUP(U1049,Store_VAM!B2:N271,13, FALSE),VLOOKUP(U1049,Store_SRP!B2:N103,13, FALSE)))</f>
      </c>
      <c r="AD1049">
        <f>IF(IFERROR(AC1049,TRUE)=TRUE, "-","OK")</f>
      </c>
      <c r="AE1049">
        <f>IF(IFERROR(VLOOKUP(U1049,Store_Showcase!B2:H134,{5}, FALSE), TRUE)=TRUE, IF(IFERROR(VLOOKUP(U1049,Store_SRP!B2:H103,{5}, FALSE), TRUE)=TRUE,VLOOKUP(U1049,Store_VAM!B2:H271,{5}, FALSE),VLOOKUP(U1049,Store_SRP!B2:H103,{5}, FALSE)), VLOOKUP(U1049,Store_Showcase!B2:H134,{5}, FALSE))</f>
      </c>
      <c r="AF1049">
        <f>IF(IFERROR(VLOOKUP(U1049,Store_Showcase!B2:H134,{6}, FALSE), TRUE)=TRUE, IF(IFERROR(VLOOKUP(U1049,Store_SRP!B2:H103,{6}, FALSE), TRUE)=TRUE,VLOOKUP(U1049,Store_VAM!B2:H271,{6}, FALSE),VLOOKUP(U1049,Store_SRP!B2:H103,{6}, FALSE)), VLOOKUP(U1049,Store_Showcase!B2:H134,{6}, FALSE))</f>
      </c>
      <c r="AG1049">
        <f>VLOOKUP(D1049,Sku_Consolidated!A2:R948,18,FALSE)</f>
      </c>
      <c r="AH1049">
        <f>VLOOKUP(D1049,Sku_Consolidated!A2:S948,19,FALSE)</f>
      </c>
      <c r="AI1049">
        <f>VLOOKUP(D1049,Sku_Consolidated!A2:T948,20,FALSE)</f>
      </c>
    </row>
    <row r="1050" spans="1:35" x14ac:dyDescent="0.25">
      <c r="A1050">
        <v>2024</v>
      </c>
      <c r="B1050" t="s">
        <v>30</v>
      </c>
      <c r="C1050" t="s">
        <v>31</v>
      </c>
      <c r="D1050">
        <v>21829</v>
      </c>
      <c r="E1050" t="s">
        <v>1547</v>
      </c>
      <c r="F1050" s="12" t="s">
        <v>82</v>
      </c>
      <c r="G1050" s="12" t="s">
        <v>82</v>
      </c>
      <c r="H1050" t="s">
        <v>10</v>
      </c>
      <c r="I1050" s="13" t="s">
        <v>350</v>
      </c>
      <c r="J1050" s="13">
        <f>IF(H1050="EA", I1050, 0)</f>
      </c>
      <c r="K1050" s="13">
        <f>IF(H1050="KG", I1050, I1050 * VLOOKUP(D1050,Sku_Consolidated!A2:U948,21,FALSE))</f>
      </c>
      <c r="L1050" s="14" t="s">
        <v>36</v>
      </c>
      <c r="M1050">
        <v>88</v>
      </c>
      <c r="N1050" s="14" t="s">
        <v>2051</v>
      </c>
      <c r="O1050" s="14" t="s">
        <v>2052</v>
      </c>
      <c r="P1050" s="14" t="s">
        <v>2053</v>
      </c>
      <c r="Q1050" s="14" t="s">
        <v>2054</v>
      </c>
      <c r="R1050">
        <f>IF(IFERROR(VLOOKUP(U1050,Store_Showcase!B2:H134,7, FALSE), TRUE)=TRUE, IF(IFERROR(VLOOKUP(U1050,Store_SRP!B2:H103,7, FALSE), TRUE)=TRUE,VLOOKUP(U1050,Store_VAM!B2:H271,7, FALSE),VLOOKUP(U1050,Store_SRP!B2:H103,7, FALSE)), VLOOKUP(U1050,Store_Showcase!B2:H134,7, FALSE))</f>
      </c>
      <c r="S1050">
        <f>IF(IFERROR(VLOOKUP(U1050,Store_Showcase!B2:K134,10, FALSE), TRUE)=TRUE, IF(IFERROR(VLOOKUP(U1050,Store_SRP!B2:K103,10, FALSE), TRUE)=TRUE,VLOOKUP(U1050,Store_VAM!B2:K271,10, FALSE),VLOOKUP(U1050,Store_SRP!B2:K103,10, FALSE)), VLOOKUP(U1050,Store_Showcase!B2:K134,10, FALSE))</f>
      </c>
      <c r="T1050">
        <f>IF(VLOOKUP(D1050,Sku_Consolidated!A2:S948,19,FALSE)="SHOWCASE", VLOOKUP(U1050,Store_Showcase!B2:L134,11, FALSE), IF(VLOOKUP(D1050,Sku_Consolidated!A2:S948,19,FALSE)="VAM",VLOOKUP(U1050,Store_VAM!B2:L271,11, FALSE),VLOOKUP(U1050,Store_SRP!B2:L103,11, FALSE)))</f>
      </c>
      <c r="U1050" s="14">
        <v>2007</v>
      </c>
      <c r="V1050">
        <f>IF(VLOOKUP(D1050,Sku_Consolidated!A2:S948,19,FALSE)="SHOWCASE", VLOOKUP(U1050,Store_Showcase!B2:C134,2, FALSE), IF(VLOOKUP(D1050,Sku_Consolidated!A2:S948,19,FALSE)="VAM",VLOOKUP(U1050,Store_VAM!B2:C271,2, FALSE),VLOOKUP(U1050,Store_SRP!B2:C103,2, FALSE)))</f>
      </c>
      <c r="W1050">
        <f>VLOOKUP(D1050,Sku_Consolidated!A2:G948, 7, FALSE)</f>
      </c>
      <c r="X1050">
        <f>VLOOKUP(D1050,Sku_Consolidated!A2:K948, 11, FALSE)</f>
      </c>
      <c r="Y1050">
        <f>VLOOKUP(D1050,Sku_Consolidated!A2:H948, 8, FALSE)</f>
      </c>
      <c r="Z1050">
        <f>VLOOKUP(D1050,Sku_Consolidated!A2:I948, 9, FALSE)</f>
      </c>
      <c r="AA1050" t="s">
        <v>41</v>
      </c>
      <c r="AB1050">
        <f>VLOOKUP(D1050,Sku_Consolidated!A2:E948, {5}, FALSE)</f>
      </c>
      <c r="AC1050">
        <f>IF(VLOOKUP(D1050,Sku_Consolidated!A2:S948,19,FALSE)="SHOWCASE", VLOOKUP(U1050,Store_Showcase!B2:N134,13, FALSE), IF(VLOOKUP(D1050,Sku_Consolidated!A2:S948,19,FALSE)="VAM",VLOOKUP(U1050,Store_VAM!B2:N271,13, FALSE),VLOOKUP(U1050,Store_SRP!B2:N103,13, FALSE)))</f>
      </c>
      <c r="AD1050">
        <f>IF(IFERROR(AC1050,TRUE)=TRUE, "-","OK")</f>
      </c>
      <c r="AE1050">
        <f>IF(IFERROR(VLOOKUP(U1050,Store_Showcase!B2:H134,{5}, FALSE), TRUE)=TRUE, IF(IFERROR(VLOOKUP(U1050,Store_SRP!B2:H103,{5}, FALSE), TRUE)=TRUE,VLOOKUP(U1050,Store_VAM!B2:H271,{5}, FALSE),VLOOKUP(U1050,Store_SRP!B2:H103,{5}, FALSE)), VLOOKUP(U1050,Store_Showcase!B2:H134,{5}, FALSE))</f>
      </c>
      <c r="AF1050">
        <f>IF(IFERROR(VLOOKUP(U1050,Store_Showcase!B2:H134,{6}, FALSE), TRUE)=TRUE, IF(IFERROR(VLOOKUP(U1050,Store_SRP!B2:H103,{6}, FALSE), TRUE)=TRUE,VLOOKUP(U1050,Store_VAM!B2:H271,{6}, FALSE),VLOOKUP(U1050,Store_SRP!B2:H103,{6}, FALSE)), VLOOKUP(U1050,Store_Showcase!B2:H134,{6}, FALSE))</f>
      </c>
      <c r="AG1050">
        <f>VLOOKUP(D1050,Sku_Consolidated!A2:R948,18,FALSE)</f>
      </c>
      <c r="AH1050">
        <f>VLOOKUP(D1050,Sku_Consolidated!A2:S948,19,FALSE)</f>
      </c>
      <c r="AI1050">
        <f>VLOOKUP(D1050,Sku_Consolidated!A2:T948,20,FALSE)</f>
      </c>
    </row>
    <row r="1051" spans="1:35" x14ac:dyDescent="0.25">
      <c r="A1051">
        <v>2024</v>
      </c>
      <c r="B1051" t="s">
        <v>30</v>
      </c>
      <c r="C1051" t="s">
        <v>31</v>
      </c>
      <c r="D1051">
        <v>21837</v>
      </c>
      <c r="E1051" t="s">
        <v>271</v>
      </c>
      <c r="F1051" s="12" t="s">
        <v>82</v>
      </c>
      <c r="G1051" s="12" t="s">
        <v>82</v>
      </c>
      <c r="H1051" t="s">
        <v>10</v>
      </c>
      <c r="I1051" s="13" t="s">
        <v>687</v>
      </c>
      <c r="J1051" s="13">
        <f>IF(H1051="EA", I1051, 0)</f>
      </c>
      <c r="K1051" s="13">
        <f>IF(H1051="KG", I1051, I1051 * VLOOKUP(D1051,Sku_Consolidated!A2:U948,21,FALSE))</f>
      </c>
      <c r="L1051" s="14" t="s">
        <v>36</v>
      </c>
      <c r="M1051">
        <v>88</v>
      </c>
      <c r="N1051" s="14" t="s">
        <v>2055</v>
      </c>
      <c r="O1051" s="14" t="s">
        <v>2056</v>
      </c>
      <c r="P1051" s="14" t="s">
        <v>36</v>
      </c>
      <c r="Q1051" s="14" t="s">
        <v>2056</v>
      </c>
      <c r="R1051">
        <f>IF(IFERROR(VLOOKUP(U1051,Store_Showcase!B2:H134,7, FALSE), TRUE)=TRUE, IF(IFERROR(VLOOKUP(U1051,Store_SRP!B2:H103,7, FALSE), TRUE)=TRUE,VLOOKUP(U1051,Store_VAM!B2:H271,7, FALSE),VLOOKUP(U1051,Store_SRP!B2:H103,7, FALSE)), VLOOKUP(U1051,Store_Showcase!B2:H134,7, FALSE))</f>
      </c>
      <c r="S1051">
        <f>IF(IFERROR(VLOOKUP(U1051,Store_Showcase!B2:K134,10, FALSE), TRUE)=TRUE, IF(IFERROR(VLOOKUP(U1051,Store_SRP!B2:K103,10, FALSE), TRUE)=TRUE,VLOOKUP(U1051,Store_VAM!B2:K271,10, FALSE),VLOOKUP(U1051,Store_SRP!B2:K103,10, FALSE)), VLOOKUP(U1051,Store_Showcase!B2:K134,10, FALSE))</f>
      </c>
      <c r="T1051">
        <f>IF(VLOOKUP(D1051,Sku_Consolidated!A2:S948,19,FALSE)="SHOWCASE", VLOOKUP(U1051,Store_Showcase!B2:L134,11, FALSE), IF(VLOOKUP(D1051,Sku_Consolidated!A2:S948,19,FALSE)="VAM",VLOOKUP(U1051,Store_VAM!B2:L271,11, FALSE),VLOOKUP(U1051,Store_SRP!B2:L103,11, FALSE)))</f>
      </c>
      <c r="U1051" s="14">
        <v>2007</v>
      </c>
      <c r="V1051">
        <f>IF(VLOOKUP(D1051,Sku_Consolidated!A2:S948,19,FALSE)="SHOWCASE", VLOOKUP(U1051,Store_Showcase!B2:C134,2, FALSE), IF(VLOOKUP(D1051,Sku_Consolidated!A2:S948,19,FALSE)="VAM",VLOOKUP(U1051,Store_VAM!B2:C271,2, FALSE),VLOOKUP(U1051,Store_SRP!B2:C103,2, FALSE)))</f>
      </c>
      <c r="W1051">
        <f>VLOOKUP(D1051,Sku_Consolidated!A2:G948, 7, FALSE)</f>
      </c>
      <c r="X1051">
        <f>VLOOKUP(D1051,Sku_Consolidated!A2:K948, 11, FALSE)</f>
      </c>
      <c r="Y1051">
        <f>VLOOKUP(D1051,Sku_Consolidated!A2:H948, 8, FALSE)</f>
      </c>
      <c r="Z1051">
        <f>VLOOKUP(D1051,Sku_Consolidated!A2:I948, 9, FALSE)</f>
      </c>
      <c r="AA1051" t="s">
        <v>41</v>
      </c>
      <c r="AB1051">
        <f>VLOOKUP(D1051,Sku_Consolidated!A2:E948, {5}, FALSE)</f>
      </c>
      <c r="AC1051">
        <f>IF(VLOOKUP(D1051,Sku_Consolidated!A2:S948,19,FALSE)="SHOWCASE", VLOOKUP(U1051,Store_Showcase!B2:N134,13, FALSE), IF(VLOOKUP(D1051,Sku_Consolidated!A2:S948,19,FALSE)="VAM",VLOOKUP(U1051,Store_VAM!B2:N271,13, FALSE),VLOOKUP(U1051,Store_SRP!B2:N103,13, FALSE)))</f>
      </c>
      <c r="AD1051">
        <f>IF(IFERROR(AC1051,TRUE)=TRUE, "-","OK")</f>
      </c>
      <c r="AE1051">
        <f>IF(IFERROR(VLOOKUP(U1051,Store_Showcase!B2:H134,{5}, FALSE), TRUE)=TRUE, IF(IFERROR(VLOOKUP(U1051,Store_SRP!B2:H103,{5}, FALSE), TRUE)=TRUE,VLOOKUP(U1051,Store_VAM!B2:H271,{5}, FALSE),VLOOKUP(U1051,Store_SRP!B2:H103,{5}, FALSE)), VLOOKUP(U1051,Store_Showcase!B2:H134,{5}, FALSE))</f>
      </c>
      <c r="AF1051">
        <f>IF(IFERROR(VLOOKUP(U1051,Store_Showcase!B2:H134,{6}, FALSE), TRUE)=TRUE, IF(IFERROR(VLOOKUP(U1051,Store_SRP!B2:H103,{6}, FALSE), TRUE)=TRUE,VLOOKUP(U1051,Store_VAM!B2:H271,{6}, FALSE),VLOOKUP(U1051,Store_SRP!B2:H103,{6}, FALSE)), VLOOKUP(U1051,Store_Showcase!B2:H134,{6}, FALSE))</f>
      </c>
      <c r="AG1051">
        <f>VLOOKUP(D1051,Sku_Consolidated!A2:R948,18,FALSE)</f>
      </c>
      <c r="AH1051">
        <f>VLOOKUP(D1051,Sku_Consolidated!A2:S948,19,FALSE)</f>
      </c>
      <c r="AI1051">
        <f>VLOOKUP(D1051,Sku_Consolidated!A2:T948,20,FALSE)</f>
      </c>
    </row>
    <row r="1052" spans="1:35" x14ac:dyDescent="0.25">
      <c r="A1052">
        <v>2024</v>
      </c>
      <c r="B1052" t="s">
        <v>30</v>
      </c>
      <c r="C1052" t="s">
        <v>31</v>
      </c>
      <c r="D1052">
        <v>21838</v>
      </c>
      <c r="E1052" t="s">
        <v>275</v>
      </c>
      <c r="F1052" s="12" t="s">
        <v>82</v>
      </c>
      <c r="G1052" s="12" t="s">
        <v>82</v>
      </c>
      <c r="H1052" t="s">
        <v>10</v>
      </c>
      <c r="I1052" s="13" t="s">
        <v>938</v>
      </c>
      <c r="J1052" s="13">
        <f>IF(H1052="EA", I1052, 0)</f>
      </c>
      <c r="K1052" s="13">
        <f>IF(H1052="KG", I1052, I1052 * VLOOKUP(D1052,Sku_Consolidated!A2:U948,21,FALSE))</f>
      </c>
      <c r="L1052" s="14" t="s">
        <v>36</v>
      </c>
      <c r="M1052">
        <v>88</v>
      </c>
      <c r="N1052" s="14" t="s">
        <v>1623</v>
      </c>
      <c r="O1052" s="14" t="s">
        <v>1624</v>
      </c>
      <c r="P1052" s="14" t="s">
        <v>36</v>
      </c>
      <c r="Q1052" s="14" t="s">
        <v>1624</v>
      </c>
      <c r="R1052">
        <f>IF(IFERROR(VLOOKUP(U1052,Store_Showcase!B2:H134,7, FALSE), TRUE)=TRUE, IF(IFERROR(VLOOKUP(U1052,Store_SRP!B2:H103,7, FALSE), TRUE)=TRUE,VLOOKUP(U1052,Store_VAM!B2:H271,7, FALSE),VLOOKUP(U1052,Store_SRP!B2:H103,7, FALSE)), VLOOKUP(U1052,Store_Showcase!B2:H134,7, FALSE))</f>
      </c>
      <c r="S1052">
        <f>IF(IFERROR(VLOOKUP(U1052,Store_Showcase!B2:K134,10, FALSE), TRUE)=TRUE, IF(IFERROR(VLOOKUP(U1052,Store_SRP!B2:K103,10, FALSE), TRUE)=TRUE,VLOOKUP(U1052,Store_VAM!B2:K271,10, FALSE),VLOOKUP(U1052,Store_SRP!B2:K103,10, FALSE)), VLOOKUP(U1052,Store_Showcase!B2:K134,10, FALSE))</f>
      </c>
      <c r="T1052">
        <f>IF(VLOOKUP(D1052,Sku_Consolidated!A2:S948,19,FALSE)="SHOWCASE", VLOOKUP(U1052,Store_Showcase!B2:L134,11, FALSE), IF(VLOOKUP(D1052,Sku_Consolidated!A2:S948,19,FALSE)="VAM",VLOOKUP(U1052,Store_VAM!B2:L271,11, FALSE),VLOOKUP(U1052,Store_SRP!B2:L103,11, FALSE)))</f>
      </c>
      <c r="U1052" s="14">
        <v>2007</v>
      </c>
      <c r="V1052">
        <f>IF(VLOOKUP(D1052,Sku_Consolidated!A2:S948,19,FALSE)="SHOWCASE", VLOOKUP(U1052,Store_Showcase!B2:C134,2, FALSE), IF(VLOOKUP(D1052,Sku_Consolidated!A2:S948,19,FALSE)="VAM",VLOOKUP(U1052,Store_VAM!B2:C271,2, FALSE),VLOOKUP(U1052,Store_SRP!B2:C103,2, FALSE)))</f>
      </c>
      <c r="W1052">
        <f>VLOOKUP(D1052,Sku_Consolidated!A2:G948, 7, FALSE)</f>
      </c>
      <c r="X1052">
        <f>VLOOKUP(D1052,Sku_Consolidated!A2:K948, 11, FALSE)</f>
      </c>
      <c r="Y1052">
        <f>VLOOKUP(D1052,Sku_Consolidated!A2:H948, 8, FALSE)</f>
      </c>
      <c r="Z1052">
        <f>VLOOKUP(D1052,Sku_Consolidated!A2:I948, 9, FALSE)</f>
      </c>
      <c r="AA1052" t="s">
        <v>41</v>
      </c>
      <c r="AB1052">
        <f>VLOOKUP(D1052,Sku_Consolidated!A2:E948, {5}, FALSE)</f>
      </c>
      <c r="AC1052">
        <f>IF(VLOOKUP(D1052,Sku_Consolidated!A2:S948,19,FALSE)="SHOWCASE", VLOOKUP(U1052,Store_Showcase!B2:N134,13, FALSE), IF(VLOOKUP(D1052,Sku_Consolidated!A2:S948,19,FALSE)="VAM",VLOOKUP(U1052,Store_VAM!B2:N271,13, FALSE),VLOOKUP(U1052,Store_SRP!B2:N103,13, FALSE)))</f>
      </c>
      <c r="AD1052">
        <f>IF(IFERROR(AC1052,TRUE)=TRUE, "-","OK")</f>
      </c>
      <c r="AE1052">
        <f>IF(IFERROR(VLOOKUP(U1052,Store_Showcase!B2:H134,{5}, FALSE), TRUE)=TRUE, IF(IFERROR(VLOOKUP(U1052,Store_SRP!B2:H103,{5}, FALSE), TRUE)=TRUE,VLOOKUP(U1052,Store_VAM!B2:H271,{5}, FALSE),VLOOKUP(U1052,Store_SRP!B2:H103,{5}, FALSE)), VLOOKUP(U1052,Store_Showcase!B2:H134,{5}, FALSE))</f>
      </c>
      <c r="AF1052">
        <f>IF(IFERROR(VLOOKUP(U1052,Store_Showcase!B2:H134,{6}, FALSE), TRUE)=TRUE, IF(IFERROR(VLOOKUP(U1052,Store_SRP!B2:H103,{6}, FALSE), TRUE)=TRUE,VLOOKUP(U1052,Store_VAM!B2:H271,{6}, FALSE),VLOOKUP(U1052,Store_SRP!B2:H103,{6}, FALSE)), VLOOKUP(U1052,Store_Showcase!B2:H134,{6}, FALSE))</f>
      </c>
      <c r="AG1052">
        <f>VLOOKUP(D1052,Sku_Consolidated!A2:R948,18,FALSE)</f>
      </c>
      <c r="AH1052">
        <f>VLOOKUP(D1052,Sku_Consolidated!A2:S948,19,FALSE)</f>
      </c>
      <c r="AI1052">
        <f>VLOOKUP(D1052,Sku_Consolidated!A2:T948,20,FALSE)</f>
      </c>
    </row>
    <row r="1053" spans="1:35" x14ac:dyDescent="0.25">
      <c r="A1053">
        <v>2024</v>
      </c>
      <c r="B1053" t="s">
        <v>30</v>
      </c>
      <c r="C1053" t="s">
        <v>31</v>
      </c>
      <c r="D1053">
        <v>21843</v>
      </c>
      <c r="E1053" t="s">
        <v>1430</v>
      </c>
      <c r="F1053" s="12" t="s">
        <v>82</v>
      </c>
      <c r="G1053" s="12" t="s">
        <v>82</v>
      </c>
      <c r="H1053" t="s">
        <v>10</v>
      </c>
      <c r="I1053" s="13" t="s">
        <v>674</v>
      </c>
      <c r="J1053" s="13">
        <f>IF(H1053="EA", I1053, 0)</f>
      </c>
      <c r="K1053" s="13">
        <f>IF(H1053="KG", I1053, I1053 * VLOOKUP(D1053,Sku_Consolidated!A2:U948,21,FALSE))</f>
      </c>
      <c r="L1053" s="14" t="s">
        <v>36</v>
      </c>
      <c r="M1053">
        <v>88</v>
      </c>
      <c r="N1053" s="14" t="s">
        <v>2057</v>
      </c>
      <c r="O1053" s="14" t="s">
        <v>2058</v>
      </c>
      <c r="P1053" s="14" t="s">
        <v>36</v>
      </c>
      <c r="Q1053" s="14" t="s">
        <v>2058</v>
      </c>
      <c r="R1053">
        <f>IF(IFERROR(VLOOKUP(U1053,Store_Showcase!B2:H134,7, FALSE), TRUE)=TRUE, IF(IFERROR(VLOOKUP(U1053,Store_SRP!B2:H103,7, FALSE), TRUE)=TRUE,VLOOKUP(U1053,Store_VAM!B2:H271,7, FALSE),VLOOKUP(U1053,Store_SRP!B2:H103,7, FALSE)), VLOOKUP(U1053,Store_Showcase!B2:H134,7, FALSE))</f>
      </c>
      <c r="S1053">
        <f>IF(IFERROR(VLOOKUP(U1053,Store_Showcase!B2:K134,10, FALSE), TRUE)=TRUE, IF(IFERROR(VLOOKUP(U1053,Store_SRP!B2:K103,10, FALSE), TRUE)=TRUE,VLOOKUP(U1053,Store_VAM!B2:K271,10, FALSE),VLOOKUP(U1053,Store_SRP!B2:K103,10, FALSE)), VLOOKUP(U1053,Store_Showcase!B2:K134,10, FALSE))</f>
      </c>
      <c r="T1053">
        <f>IF(VLOOKUP(D1053,Sku_Consolidated!A2:S948,19,FALSE)="SHOWCASE", VLOOKUP(U1053,Store_Showcase!B2:L134,11, FALSE), IF(VLOOKUP(D1053,Sku_Consolidated!A2:S948,19,FALSE)="VAM",VLOOKUP(U1053,Store_VAM!B2:L271,11, FALSE),VLOOKUP(U1053,Store_SRP!B2:L103,11, FALSE)))</f>
      </c>
      <c r="U1053" s="14">
        <v>2007</v>
      </c>
      <c r="V1053">
        <f>IF(VLOOKUP(D1053,Sku_Consolidated!A2:S948,19,FALSE)="SHOWCASE", VLOOKUP(U1053,Store_Showcase!B2:C134,2, FALSE), IF(VLOOKUP(D1053,Sku_Consolidated!A2:S948,19,FALSE)="VAM",VLOOKUP(U1053,Store_VAM!B2:C271,2, FALSE),VLOOKUP(U1053,Store_SRP!B2:C103,2, FALSE)))</f>
      </c>
      <c r="W1053">
        <f>VLOOKUP(D1053,Sku_Consolidated!A2:G948, 7, FALSE)</f>
      </c>
      <c r="X1053">
        <f>VLOOKUP(D1053,Sku_Consolidated!A2:K948, 11, FALSE)</f>
      </c>
      <c r="Y1053">
        <f>VLOOKUP(D1053,Sku_Consolidated!A2:H948, 8, FALSE)</f>
      </c>
      <c r="Z1053">
        <f>VLOOKUP(D1053,Sku_Consolidated!A2:I948, 9, FALSE)</f>
      </c>
      <c r="AA1053" t="s">
        <v>41</v>
      </c>
      <c r="AB1053">
        <f>VLOOKUP(D1053,Sku_Consolidated!A2:E948, {5}, FALSE)</f>
      </c>
      <c r="AC1053">
        <f>IF(VLOOKUP(D1053,Sku_Consolidated!A2:S948,19,FALSE)="SHOWCASE", VLOOKUP(U1053,Store_Showcase!B2:N134,13, FALSE), IF(VLOOKUP(D1053,Sku_Consolidated!A2:S948,19,FALSE)="VAM",VLOOKUP(U1053,Store_VAM!B2:N271,13, FALSE),VLOOKUP(U1053,Store_SRP!B2:N103,13, FALSE)))</f>
      </c>
      <c r="AD1053">
        <f>IF(IFERROR(AC1053,TRUE)=TRUE, "-","OK")</f>
      </c>
      <c r="AE1053">
        <f>IF(IFERROR(VLOOKUP(U1053,Store_Showcase!B2:H134,{5}, FALSE), TRUE)=TRUE, IF(IFERROR(VLOOKUP(U1053,Store_SRP!B2:H103,{5}, FALSE), TRUE)=TRUE,VLOOKUP(U1053,Store_VAM!B2:H271,{5}, FALSE),VLOOKUP(U1053,Store_SRP!B2:H103,{5}, FALSE)), VLOOKUP(U1053,Store_Showcase!B2:H134,{5}, FALSE))</f>
      </c>
      <c r="AF1053">
        <f>IF(IFERROR(VLOOKUP(U1053,Store_Showcase!B2:H134,{6}, FALSE), TRUE)=TRUE, IF(IFERROR(VLOOKUP(U1053,Store_SRP!B2:H103,{6}, FALSE), TRUE)=TRUE,VLOOKUP(U1053,Store_VAM!B2:H271,{6}, FALSE),VLOOKUP(U1053,Store_SRP!B2:H103,{6}, FALSE)), VLOOKUP(U1053,Store_Showcase!B2:H134,{6}, FALSE))</f>
      </c>
      <c r="AG1053">
        <f>VLOOKUP(D1053,Sku_Consolidated!A2:R948,18,FALSE)</f>
      </c>
      <c r="AH1053">
        <f>VLOOKUP(D1053,Sku_Consolidated!A2:S948,19,FALSE)</f>
      </c>
      <c r="AI1053">
        <f>VLOOKUP(D1053,Sku_Consolidated!A2:T948,20,FALSE)</f>
      </c>
    </row>
    <row r="1054" spans="1:35" x14ac:dyDescent="0.25">
      <c r="A1054">
        <v>2024</v>
      </c>
      <c r="B1054" t="s">
        <v>30</v>
      </c>
      <c r="C1054" t="s">
        <v>31</v>
      </c>
      <c r="D1054">
        <v>21851</v>
      </c>
      <c r="E1054" t="s">
        <v>232</v>
      </c>
      <c r="F1054" s="12" t="s">
        <v>82</v>
      </c>
      <c r="G1054" s="12" t="s">
        <v>82</v>
      </c>
      <c r="H1054" t="s">
        <v>10</v>
      </c>
      <c r="I1054" s="13" t="s">
        <v>531</v>
      </c>
      <c r="J1054" s="13">
        <f>IF(H1054="EA", I1054, 0)</f>
      </c>
      <c r="K1054" s="13">
        <f>IF(H1054="KG", I1054, I1054 * VLOOKUP(D1054,Sku_Consolidated!A2:U948,21,FALSE))</f>
      </c>
      <c r="L1054" s="14" t="s">
        <v>36</v>
      </c>
      <c r="M1054">
        <v>88</v>
      </c>
      <c r="N1054" s="14" t="s">
        <v>2059</v>
      </c>
      <c r="O1054" s="14" t="s">
        <v>2060</v>
      </c>
      <c r="P1054" s="14" t="s">
        <v>36</v>
      </c>
      <c r="Q1054" s="14" t="s">
        <v>2060</v>
      </c>
      <c r="R1054">
        <f>IF(IFERROR(VLOOKUP(U1054,Store_Showcase!B2:H134,7, FALSE), TRUE)=TRUE, IF(IFERROR(VLOOKUP(U1054,Store_SRP!B2:H103,7, FALSE), TRUE)=TRUE,VLOOKUP(U1054,Store_VAM!B2:H271,7, FALSE),VLOOKUP(U1054,Store_SRP!B2:H103,7, FALSE)), VLOOKUP(U1054,Store_Showcase!B2:H134,7, FALSE))</f>
      </c>
      <c r="S1054">
        <f>IF(IFERROR(VLOOKUP(U1054,Store_Showcase!B2:K134,10, FALSE), TRUE)=TRUE, IF(IFERROR(VLOOKUP(U1054,Store_SRP!B2:K103,10, FALSE), TRUE)=TRUE,VLOOKUP(U1054,Store_VAM!B2:K271,10, FALSE),VLOOKUP(U1054,Store_SRP!B2:K103,10, FALSE)), VLOOKUP(U1054,Store_Showcase!B2:K134,10, FALSE))</f>
      </c>
      <c r="T1054">
        <f>IF(VLOOKUP(D1054,Sku_Consolidated!A2:S948,19,FALSE)="SHOWCASE", VLOOKUP(U1054,Store_Showcase!B2:L134,11, FALSE), IF(VLOOKUP(D1054,Sku_Consolidated!A2:S948,19,FALSE)="VAM",VLOOKUP(U1054,Store_VAM!B2:L271,11, FALSE),VLOOKUP(U1054,Store_SRP!B2:L103,11, FALSE)))</f>
      </c>
      <c r="U1054" s="14">
        <v>2007</v>
      </c>
      <c r="V1054">
        <f>IF(VLOOKUP(D1054,Sku_Consolidated!A2:S948,19,FALSE)="SHOWCASE", VLOOKUP(U1054,Store_Showcase!B2:C134,2, FALSE), IF(VLOOKUP(D1054,Sku_Consolidated!A2:S948,19,FALSE)="VAM",VLOOKUP(U1054,Store_VAM!B2:C271,2, FALSE),VLOOKUP(U1054,Store_SRP!B2:C103,2, FALSE)))</f>
      </c>
      <c r="W1054">
        <f>VLOOKUP(D1054,Sku_Consolidated!A2:G948, 7, FALSE)</f>
      </c>
      <c r="X1054">
        <f>VLOOKUP(D1054,Sku_Consolidated!A2:K948, 11, FALSE)</f>
      </c>
      <c r="Y1054">
        <f>VLOOKUP(D1054,Sku_Consolidated!A2:H948, 8, FALSE)</f>
      </c>
      <c r="Z1054">
        <f>VLOOKUP(D1054,Sku_Consolidated!A2:I948, 9, FALSE)</f>
      </c>
      <c r="AA1054" t="s">
        <v>41</v>
      </c>
      <c r="AB1054">
        <f>VLOOKUP(D1054,Sku_Consolidated!A2:E948, {5}, FALSE)</f>
      </c>
      <c r="AC1054">
        <f>IF(VLOOKUP(D1054,Sku_Consolidated!A2:S948,19,FALSE)="SHOWCASE", VLOOKUP(U1054,Store_Showcase!B2:N134,13, FALSE), IF(VLOOKUP(D1054,Sku_Consolidated!A2:S948,19,FALSE)="VAM",VLOOKUP(U1054,Store_VAM!B2:N271,13, FALSE),VLOOKUP(U1054,Store_SRP!B2:N103,13, FALSE)))</f>
      </c>
      <c r="AD1054">
        <f>IF(IFERROR(AC1054,TRUE)=TRUE, "-","OK")</f>
      </c>
      <c r="AE1054">
        <f>IF(IFERROR(VLOOKUP(U1054,Store_Showcase!B2:H134,{5}, FALSE), TRUE)=TRUE, IF(IFERROR(VLOOKUP(U1054,Store_SRP!B2:H103,{5}, FALSE), TRUE)=TRUE,VLOOKUP(U1054,Store_VAM!B2:H271,{5}, FALSE),VLOOKUP(U1054,Store_SRP!B2:H103,{5}, FALSE)), VLOOKUP(U1054,Store_Showcase!B2:H134,{5}, FALSE))</f>
      </c>
      <c r="AF1054">
        <f>IF(IFERROR(VLOOKUP(U1054,Store_Showcase!B2:H134,{6}, FALSE), TRUE)=TRUE, IF(IFERROR(VLOOKUP(U1054,Store_SRP!B2:H103,{6}, FALSE), TRUE)=TRUE,VLOOKUP(U1054,Store_VAM!B2:H271,{6}, FALSE),VLOOKUP(U1054,Store_SRP!B2:H103,{6}, FALSE)), VLOOKUP(U1054,Store_Showcase!B2:H134,{6}, FALSE))</f>
      </c>
      <c r="AG1054">
        <f>VLOOKUP(D1054,Sku_Consolidated!A2:R948,18,FALSE)</f>
      </c>
      <c r="AH1054">
        <f>VLOOKUP(D1054,Sku_Consolidated!A2:S948,19,FALSE)</f>
      </c>
      <c r="AI1054">
        <f>VLOOKUP(D1054,Sku_Consolidated!A2:T948,20,FALSE)</f>
      </c>
    </row>
    <row r="1055" spans="1:35" x14ac:dyDescent="0.25">
      <c r="A1055">
        <v>2024</v>
      </c>
      <c r="B1055" t="s">
        <v>30</v>
      </c>
      <c r="C1055" t="s">
        <v>31</v>
      </c>
      <c r="D1055">
        <v>21921</v>
      </c>
      <c r="E1055" t="s">
        <v>1154</v>
      </c>
      <c r="F1055" s="12" t="s">
        <v>82</v>
      </c>
      <c r="G1055" s="12" t="s">
        <v>82</v>
      </c>
      <c r="H1055" t="s">
        <v>10</v>
      </c>
      <c r="I1055" s="13" t="s">
        <v>2061</v>
      </c>
      <c r="J1055" s="13">
        <f>IF(H1055="EA", I1055, 0)</f>
      </c>
      <c r="K1055" s="13">
        <f>IF(H1055="KG", I1055, I1055 * VLOOKUP(D1055,Sku_Consolidated!A2:U948,21,FALSE))</f>
      </c>
      <c r="L1055" s="14" t="s">
        <v>36</v>
      </c>
      <c r="M1055">
        <v>86</v>
      </c>
      <c r="N1055" s="14" t="s">
        <v>2062</v>
      </c>
      <c r="O1055" s="14" t="s">
        <v>2063</v>
      </c>
      <c r="P1055" s="14" t="s">
        <v>36</v>
      </c>
      <c r="Q1055" s="14" t="s">
        <v>2063</v>
      </c>
      <c r="R1055">
        <f>IF(IFERROR(VLOOKUP(U1055,Store_Showcase!B2:H134,7, FALSE), TRUE)=TRUE, IF(IFERROR(VLOOKUP(U1055,Store_SRP!B2:H103,7, FALSE), TRUE)=TRUE,VLOOKUP(U1055,Store_VAM!B2:H271,7, FALSE),VLOOKUP(U1055,Store_SRP!B2:H103,7, FALSE)), VLOOKUP(U1055,Store_Showcase!B2:H134,7, FALSE))</f>
      </c>
      <c r="S1055">
        <f>IF(IFERROR(VLOOKUP(U1055,Store_Showcase!B2:K134,10, FALSE), TRUE)=TRUE, IF(IFERROR(VLOOKUP(U1055,Store_SRP!B2:K103,10, FALSE), TRUE)=TRUE,VLOOKUP(U1055,Store_VAM!B2:K271,10, FALSE),VLOOKUP(U1055,Store_SRP!B2:K103,10, FALSE)), VLOOKUP(U1055,Store_Showcase!B2:K134,10, FALSE))</f>
      </c>
      <c r="T1055">
        <f>IF(VLOOKUP(D1055,Sku_Consolidated!A2:S948,19,FALSE)="SHOWCASE", VLOOKUP(U1055,Store_Showcase!B2:L134,11, FALSE), IF(VLOOKUP(D1055,Sku_Consolidated!A2:S948,19,FALSE)="VAM",VLOOKUP(U1055,Store_VAM!B2:L271,11, FALSE),VLOOKUP(U1055,Store_SRP!B2:L103,11, FALSE)))</f>
      </c>
      <c r="U1055" s="14">
        <v>2007</v>
      </c>
      <c r="V1055">
        <f>IF(VLOOKUP(D1055,Sku_Consolidated!A2:S948,19,FALSE)="SHOWCASE", VLOOKUP(U1055,Store_Showcase!B2:C134,2, FALSE), IF(VLOOKUP(D1055,Sku_Consolidated!A2:S948,19,FALSE)="VAM",VLOOKUP(U1055,Store_VAM!B2:C271,2, FALSE),VLOOKUP(U1055,Store_SRP!B2:C103,2, FALSE)))</f>
      </c>
      <c r="W1055">
        <f>VLOOKUP(D1055,Sku_Consolidated!A2:G948, 7, FALSE)</f>
      </c>
      <c r="X1055">
        <f>VLOOKUP(D1055,Sku_Consolidated!A2:K948, 11, FALSE)</f>
      </c>
      <c r="Y1055">
        <f>VLOOKUP(D1055,Sku_Consolidated!A2:H948, 8, FALSE)</f>
      </c>
      <c r="Z1055">
        <f>VLOOKUP(D1055,Sku_Consolidated!A2:I948, 9, FALSE)</f>
      </c>
      <c r="AA1055" t="s">
        <v>41</v>
      </c>
      <c r="AB1055">
        <f>VLOOKUP(D1055,Sku_Consolidated!A2:E948, {5}, FALSE)</f>
      </c>
      <c r="AC1055">
        <f>IF(VLOOKUP(D1055,Sku_Consolidated!A2:S948,19,FALSE)="SHOWCASE", VLOOKUP(U1055,Store_Showcase!B2:N134,13, FALSE), IF(VLOOKUP(D1055,Sku_Consolidated!A2:S948,19,FALSE)="VAM",VLOOKUP(U1055,Store_VAM!B2:N271,13, FALSE),VLOOKUP(U1055,Store_SRP!B2:N103,13, FALSE)))</f>
      </c>
      <c r="AD1055">
        <f>IF(IFERROR(AC1055,TRUE)=TRUE, "-","OK")</f>
      </c>
      <c r="AE1055">
        <f>IF(IFERROR(VLOOKUP(U1055,Store_Showcase!B2:H134,{5}, FALSE), TRUE)=TRUE, IF(IFERROR(VLOOKUP(U1055,Store_SRP!B2:H103,{5}, FALSE), TRUE)=TRUE,VLOOKUP(U1055,Store_VAM!B2:H271,{5}, FALSE),VLOOKUP(U1055,Store_SRP!B2:H103,{5}, FALSE)), VLOOKUP(U1055,Store_Showcase!B2:H134,{5}, FALSE))</f>
      </c>
      <c r="AF1055">
        <f>IF(IFERROR(VLOOKUP(U1055,Store_Showcase!B2:H134,{6}, FALSE), TRUE)=TRUE, IF(IFERROR(VLOOKUP(U1055,Store_SRP!B2:H103,{6}, FALSE), TRUE)=TRUE,VLOOKUP(U1055,Store_VAM!B2:H271,{6}, FALSE),VLOOKUP(U1055,Store_SRP!B2:H103,{6}, FALSE)), VLOOKUP(U1055,Store_Showcase!B2:H134,{6}, FALSE))</f>
      </c>
      <c r="AG1055">
        <f>VLOOKUP(D1055,Sku_Consolidated!A2:R948,18,FALSE)</f>
      </c>
      <c r="AH1055">
        <f>VLOOKUP(D1055,Sku_Consolidated!A2:S948,19,FALSE)</f>
      </c>
      <c r="AI1055">
        <f>VLOOKUP(D1055,Sku_Consolidated!A2:T948,20,FALSE)</f>
      </c>
    </row>
    <row r="1056" spans="1:35" x14ac:dyDescent="0.25">
      <c r="A1056">
        <v>2024</v>
      </c>
      <c r="B1056" t="s">
        <v>30</v>
      </c>
      <c r="C1056" t="s">
        <v>31</v>
      </c>
      <c r="D1056">
        <v>21825</v>
      </c>
      <c r="E1056" t="s">
        <v>206</v>
      </c>
      <c r="F1056" s="12" t="s">
        <v>83</v>
      </c>
      <c r="G1056" s="12" t="s">
        <v>83</v>
      </c>
      <c r="H1056" t="s">
        <v>10</v>
      </c>
      <c r="I1056" s="13" t="s">
        <v>398</v>
      </c>
      <c r="J1056" s="13">
        <f>IF(H1056="EA", I1056, 0)</f>
      </c>
      <c r="K1056" s="13">
        <f>IF(H1056="KG", I1056, I1056 * VLOOKUP(D1056,Sku_Consolidated!A2:U948,21,FALSE))</f>
      </c>
      <c r="L1056" s="14" t="s">
        <v>36</v>
      </c>
      <c r="M1056">
        <v>88</v>
      </c>
      <c r="N1056" s="14" t="s">
        <v>2064</v>
      </c>
      <c r="O1056" s="14" t="s">
        <v>2065</v>
      </c>
      <c r="P1056" s="14" t="s">
        <v>36</v>
      </c>
      <c r="Q1056" s="14" t="s">
        <v>2065</v>
      </c>
      <c r="R1056">
        <f>IF(IFERROR(VLOOKUP(U1056,Store_Showcase!B2:H134,7, FALSE), TRUE)=TRUE, IF(IFERROR(VLOOKUP(U1056,Store_SRP!B2:H103,7, FALSE), TRUE)=TRUE,VLOOKUP(U1056,Store_VAM!B2:H271,7, FALSE),VLOOKUP(U1056,Store_SRP!B2:H103,7, FALSE)), VLOOKUP(U1056,Store_Showcase!B2:H134,7, FALSE))</f>
      </c>
      <c r="S1056">
        <f>IF(IFERROR(VLOOKUP(U1056,Store_Showcase!B2:K134,10, FALSE), TRUE)=TRUE, IF(IFERROR(VLOOKUP(U1056,Store_SRP!B2:K103,10, FALSE), TRUE)=TRUE,VLOOKUP(U1056,Store_VAM!B2:K271,10, FALSE),VLOOKUP(U1056,Store_SRP!B2:K103,10, FALSE)), VLOOKUP(U1056,Store_Showcase!B2:K134,10, FALSE))</f>
      </c>
      <c r="T1056">
        <f>IF(VLOOKUP(D1056,Sku_Consolidated!A2:S948,19,FALSE)="SHOWCASE", VLOOKUP(U1056,Store_Showcase!B2:L134,11, FALSE), IF(VLOOKUP(D1056,Sku_Consolidated!A2:S948,19,FALSE)="VAM",VLOOKUP(U1056,Store_VAM!B2:L271,11, FALSE),VLOOKUP(U1056,Store_SRP!B2:L103,11, FALSE)))</f>
      </c>
      <c r="U1056" s="14">
        <v>2007</v>
      </c>
      <c r="V1056">
        <f>IF(VLOOKUP(D1056,Sku_Consolidated!A2:S948,19,FALSE)="SHOWCASE", VLOOKUP(U1056,Store_Showcase!B2:C134,2, FALSE), IF(VLOOKUP(D1056,Sku_Consolidated!A2:S948,19,FALSE)="VAM",VLOOKUP(U1056,Store_VAM!B2:C271,2, FALSE),VLOOKUP(U1056,Store_SRP!B2:C103,2, FALSE)))</f>
      </c>
      <c r="W1056">
        <f>VLOOKUP(D1056,Sku_Consolidated!A2:G948, 7, FALSE)</f>
      </c>
      <c r="X1056">
        <f>VLOOKUP(D1056,Sku_Consolidated!A2:K948, 11, FALSE)</f>
      </c>
      <c r="Y1056">
        <f>VLOOKUP(D1056,Sku_Consolidated!A2:H948, 8, FALSE)</f>
      </c>
      <c r="Z1056">
        <f>VLOOKUP(D1056,Sku_Consolidated!A2:I948, 9, FALSE)</f>
      </c>
      <c r="AA1056" t="s">
        <v>41</v>
      </c>
      <c r="AB1056">
        <f>VLOOKUP(D1056,Sku_Consolidated!A2:E948, {5}, FALSE)</f>
      </c>
      <c r="AC1056">
        <f>IF(VLOOKUP(D1056,Sku_Consolidated!A2:S948,19,FALSE)="SHOWCASE", VLOOKUP(U1056,Store_Showcase!B2:N134,13, FALSE), IF(VLOOKUP(D1056,Sku_Consolidated!A2:S948,19,FALSE)="VAM",VLOOKUP(U1056,Store_VAM!B2:N271,13, FALSE),VLOOKUP(U1056,Store_SRP!B2:N103,13, FALSE)))</f>
      </c>
      <c r="AD1056">
        <f>IF(IFERROR(AC1056,TRUE)=TRUE, "-","OK")</f>
      </c>
      <c r="AE1056">
        <f>IF(IFERROR(VLOOKUP(U1056,Store_Showcase!B2:H134,{5}, FALSE), TRUE)=TRUE, IF(IFERROR(VLOOKUP(U1056,Store_SRP!B2:H103,{5}, FALSE), TRUE)=TRUE,VLOOKUP(U1056,Store_VAM!B2:H271,{5}, FALSE),VLOOKUP(U1056,Store_SRP!B2:H103,{5}, FALSE)), VLOOKUP(U1056,Store_Showcase!B2:H134,{5}, FALSE))</f>
      </c>
      <c r="AF1056">
        <f>IF(IFERROR(VLOOKUP(U1056,Store_Showcase!B2:H134,{6}, FALSE), TRUE)=TRUE, IF(IFERROR(VLOOKUP(U1056,Store_SRP!B2:H103,{6}, FALSE), TRUE)=TRUE,VLOOKUP(U1056,Store_VAM!B2:H271,{6}, FALSE),VLOOKUP(U1056,Store_SRP!B2:H103,{6}, FALSE)), VLOOKUP(U1056,Store_Showcase!B2:H134,{6}, FALSE))</f>
      </c>
      <c r="AG1056">
        <f>VLOOKUP(D1056,Sku_Consolidated!A2:R948,18,FALSE)</f>
      </c>
      <c r="AH1056">
        <f>VLOOKUP(D1056,Sku_Consolidated!A2:S948,19,FALSE)</f>
      </c>
      <c r="AI1056">
        <f>VLOOKUP(D1056,Sku_Consolidated!A2:T948,20,FALSE)</f>
      </c>
    </row>
    <row r="1057" spans="1:35" x14ac:dyDescent="0.25">
      <c r="A1057">
        <v>2024</v>
      </c>
      <c r="B1057" t="s">
        <v>30</v>
      </c>
      <c r="C1057" t="s">
        <v>31</v>
      </c>
      <c r="D1057">
        <v>21828</v>
      </c>
      <c r="E1057" t="s">
        <v>1414</v>
      </c>
      <c r="F1057" s="12" t="s">
        <v>83</v>
      </c>
      <c r="G1057" s="12" t="s">
        <v>83</v>
      </c>
      <c r="H1057" t="s">
        <v>10</v>
      </c>
      <c r="I1057" s="13" t="s">
        <v>314</v>
      </c>
      <c r="J1057" s="13">
        <f>IF(H1057="EA", I1057, 0)</f>
      </c>
      <c r="K1057" s="13">
        <f>IF(H1057="KG", I1057, I1057 * VLOOKUP(D1057,Sku_Consolidated!A2:U948,21,FALSE))</f>
      </c>
      <c r="L1057" s="14" t="s">
        <v>36</v>
      </c>
      <c r="M1057">
        <v>88</v>
      </c>
      <c r="N1057" s="14" t="s">
        <v>2066</v>
      </c>
      <c r="O1057" s="14" t="s">
        <v>2067</v>
      </c>
      <c r="P1057" s="14" t="s">
        <v>2068</v>
      </c>
      <c r="Q1057" s="14" t="s">
        <v>2069</v>
      </c>
      <c r="R1057">
        <f>IF(IFERROR(VLOOKUP(U1057,Store_Showcase!B2:H134,7, FALSE), TRUE)=TRUE, IF(IFERROR(VLOOKUP(U1057,Store_SRP!B2:H103,7, FALSE), TRUE)=TRUE,VLOOKUP(U1057,Store_VAM!B2:H271,7, FALSE),VLOOKUP(U1057,Store_SRP!B2:H103,7, FALSE)), VLOOKUP(U1057,Store_Showcase!B2:H134,7, FALSE))</f>
      </c>
      <c r="S1057">
        <f>IF(IFERROR(VLOOKUP(U1057,Store_Showcase!B2:K134,10, FALSE), TRUE)=TRUE, IF(IFERROR(VLOOKUP(U1057,Store_SRP!B2:K103,10, FALSE), TRUE)=TRUE,VLOOKUP(U1057,Store_VAM!B2:K271,10, FALSE),VLOOKUP(U1057,Store_SRP!B2:K103,10, FALSE)), VLOOKUP(U1057,Store_Showcase!B2:K134,10, FALSE))</f>
      </c>
      <c r="T1057">
        <f>IF(VLOOKUP(D1057,Sku_Consolidated!A2:S948,19,FALSE)="SHOWCASE", VLOOKUP(U1057,Store_Showcase!B2:L134,11, FALSE), IF(VLOOKUP(D1057,Sku_Consolidated!A2:S948,19,FALSE)="VAM",VLOOKUP(U1057,Store_VAM!B2:L271,11, FALSE),VLOOKUP(U1057,Store_SRP!B2:L103,11, FALSE)))</f>
      </c>
      <c r="U1057" s="14">
        <v>2007</v>
      </c>
      <c r="V1057">
        <f>IF(VLOOKUP(D1057,Sku_Consolidated!A2:S948,19,FALSE)="SHOWCASE", VLOOKUP(U1057,Store_Showcase!B2:C134,2, FALSE), IF(VLOOKUP(D1057,Sku_Consolidated!A2:S948,19,FALSE)="VAM",VLOOKUP(U1057,Store_VAM!B2:C271,2, FALSE),VLOOKUP(U1057,Store_SRP!B2:C103,2, FALSE)))</f>
      </c>
      <c r="W1057">
        <f>VLOOKUP(D1057,Sku_Consolidated!A2:G948, 7, FALSE)</f>
      </c>
      <c r="X1057">
        <f>VLOOKUP(D1057,Sku_Consolidated!A2:K948, 11, FALSE)</f>
      </c>
      <c r="Y1057">
        <f>VLOOKUP(D1057,Sku_Consolidated!A2:H948, 8, FALSE)</f>
      </c>
      <c r="Z1057">
        <f>VLOOKUP(D1057,Sku_Consolidated!A2:I948, 9, FALSE)</f>
      </c>
      <c r="AA1057" t="s">
        <v>41</v>
      </c>
      <c r="AB1057">
        <f>VLOOKUP(D1057,Sku_Consolidated!A2:E948, {5}, FALSE)</f>
      </c>
      <c r="AC1057">
        <f>IF(VLOOKUP(D1057,Sku_Consolidated!A2:S948,19,FALSE)="SHOWCASE", VLOOKUP(U1057,Store_Showcase!B2:N134,13, FALSE), IF(VLOOKUP(D1057,Sku_Consolidated!A2:S948,19,FALSE)="VAM",VLOOKUP(U1057,Store_VAM!B2:N271,13, FALSE),VLOOKUP(U1057,Store_SRP!B2:N103,13, FALSE)))</f>
      </c>
      <c r="AD1057">
        <f>IF(IFERROR(AC1057,TRUE)=TRUE, "-","OK")</f>
      </c>
      <c r="AE1057">
        <f>IF(IFERROR(VLOOKUP(U1057,Store_Showcase!B2:H134,{5}, FALSE), TRUE)=TRUE, IF(IFERROR(VLOOKUP(U1057,Store_SRP!B2:H103,{5}, FALSE), TRUE)=TRUE,VLOOKUP(U1057,Store_VAM!B2:H271,{5}, FALSE),VLOOKUP(U1057,Store_SRP!B2:H103,{5}, FALSE)), VLOOKUP(U1057,Store_Showcase!B2:H134,{5}, FALSE))</f>
      </c>
      <c r="AF1057">
        <f>IF(IFERROR(VLOOKUP(U1057,Store_Showcase!B2:H134,{6}, FALSE), TRUE)=TRUE, IF(IFERROR(VLOOKUP(U1057,Store_SRP!B2:H103,{6}, FALSE), TRUE)=TRUE,VLOOKUP(U1057,Store_VAM!B2:H271,{6}, FALSE),VLOOKUP(U1057,Store_SRP!B2:H103,{6}, FALSE)), VLOOKUP(U1057,Store_Showcase!B2:H134,{6}, FALSE))</f>
      </c>
      <c r="AG1057">
        <f>VLOOKUP(D1057,Sku_Consolidated!A2:R948,18,FALSE)</f>
      </c>
      <c r="AH1057">
        <f>VLOOKUP(D1057,Sku_Consolidated!A2:S948,19,FALSE)</f>
      </c>
      <c r="AI1057">
        <f>VLOOKUP(D1057,Sku_Consolidated!A2:T948,20,FALSE)</f>
      </c>
    </row>
    <row r="1058" spans="1:35" x14ac:dyDescent="0.25">
      <c r="A1058">
        <v>2024</v>
      </c>
      <c r="B1058" t="s">
        <v>30</v>
      </c>
      <c r="C1058" t="s">
        <v>31</v>
      </c>
      <c r="D1058">
        <v>21834</v>
      </c>
      <c r="E1058" t="s">
        <v>216</v>
      </c>
      <c r="F1058" s="12" t="s">
        <v>83</v>
      </c>
      <c r="G1058" s="12" t="s">
        <v>83</v>
      </c>
      <c r="H1058" t="s">
        <v>10</v>
      </c>
      <c r="I1058" s="13" t="s">
        <v>1007</v>
      </c>
      <c r="J1058" s="13">
        <f>IF(H1058="EA", I1058, 0)</f>
      </c>
      <c r="K1058" s="13">
        <f>IF(H1058="KG", I1058, I1058 * VLOOKUP(D1058,Sku_Consolidated!A2:U948,21,FALSE))</f>
      </c>
      <c r="L1058" s="14" t="s">
        <v>36</v>
      </c>
      <c r="M1058">
        <v>88</v>
      </c>
      <c r="N1058" s="14" t="s">
        <v>2070</v>
      </c>
      <c r="O1058" s="14" t="s">
        <v>2071</v>
      </c>
      <c r="P1058" s="14" t="s">
        <v>36</v>
      </c>
      <c r="Q1058" s="14" t="s">
        <v>2071</v>
      </c>
      <c r="R1058">
        <f>IF(IFERROR(VLOOKUP(U1058,Store_Showcase!B2:H134,7, FALSE), TRUE)=TRUE, IF(IFERROR(VLOOKUP(U1058,Store_SRP!B2:H103,7, FALSE), TRUE)=TRUE,VLOOKUP(U1058,Store_VAM!B2:H271,7, FALSE),VLOOKUP(U1058,Store_SRP!B2:H103,7, FALSE)), VLOOKUP(U1058,Store_Showcase!B2:H134,7, FALSE))</f>
      </c>
      <c r="S1058">
        <f>IF(IFERROR(VLOOKUP(U1058,Store_Showcase!B2:K134,10, FALSE), TRUE)=TRUE, IF(IFERROR(VLOOKUP(U1058,Store_SRP!B2:K103,10, FALSE), TRUE)=TRUE,VLOOKUP(U1058,Store_VAM!B2:K271,10, FALSE),VLOOKUP(U1058,Store_SRP!B2:K103,10, FALSE)), VLOOKUP(U1058,Store_Showcase!B2:K134,10, FALSE))</f>
      </c>
      <c r="T1058">
        <f>IF(VLOOKUP(D1058,Sku_Consolidated!A2:S948,19,FALSE)="SHOWCASE", VLOOKUP(U1058,Store_Showcase!B2:L134,11, FALSE), IF(VLOOKUP(D1058,Sku_Consolidated!A2:S948,19,FALSE)="VAM",VLOOKUP(U1058,Store_VAM!B2:L271,11, FALSE),VLOOKUP(U1058,Store_SRP!B2:L103,11, FALSE)))</f>
      </c>
      <c r="U1058" s="14">
        <v>2007</v>
      </c>
      <c r="V1058">
        <f>IF(VLOOKUP(D1058,Sku_Consolidated!A2:S948,19,FALSE)="SHOWCASE", VLOOKUP(U1058,Store_Showcase!B2:C134,2, FALSE), IF(VLOOKUP(D1058,Sku_Consolidated!A2:S948,19,FALSE)="VAM",VLOOKUP(U1058,Store_VAM!B2:C271,2, FALSE),VLOOKUP(U1058,Store_SRP!B2:C103,2, FALSE)))</f>
      </c>
      <c r="W1058">
        <f>VLOOKUP(D1058,Sku_Consolidated!A2:G948, 7, FALSE)</f>
      </c>
      <c r="X1058">
        <f>VLOOKUP(D1058,Sku_Consolidated!A2:K948, 11, FALSE)</f>
      </c>
      <c r="Y1058">
        <f>VLOOKUP(D1058,Sku_Consolidated!A2:H948, 8, FALSE)</f>
      </c>
      <c r="Z1058">
        <f>VLOOKUP(D1058,Sku_Consolidated!A2:I948, 9, FALSE)</f>
      </c>
      <c r="AA1058" t="s">
        <v>41</v>
      </c>
      <c r="AB1058">
        <f>VLOOKUP(D1058,Sku_Consolidated!A2:E948, {5}, FALSE)</f>
      </c>
      <c r="AC1058">
        <f>IF(VLOOKUP(D1058,Sku_Consolidated!A2:S948,19,FALSE)="SHOWCASE", VLOOKUP(U1058,Store_Showcase!B2:N134,13, FALSE), IF(VLOOKUP(D1058,Sku_Consolidated!A2:S948,19,FALSE)="VAM",VLOOKUP(U1058,Store_VAM!B2:N271,13, FALSE),VLOOKUP(U1058,Store_SRP!B2:N103,13, FALSE)))</f>
      </c>
      <c r="AD1058">
        <f>IF(IFERROR(AC1058,TRUE)=TRUE, "-","OK")</f>
      </c>
      <c r="AE1058">
        <f>IF(IFERROR(VLOOKUP(U1058,Store_Showcase!B2:H134,{5}, FALSE), TRUE)=TRUE, IF(IFERROR(VLOOKUP(U1058,Store_SRP!B2:H103,{5}, FALSE), TRUE)=TRUE,VLOOKUP(U1058,Store_VAM!B2:H271,{5}, FALSE),VLOOKUP(U1058,Store_SRP!B2:H103,{5}, FALSE)), VLOOKUP(U1058,Store_Showcase!B2:H134,{5}, FALSE))</f>
      </c>
      <c r="AF1058">
        <f>IF(IFERROR(VLOOKUP(U1058,Store_Showcase!B2:H134,{6}, FALSE), TRUE)=TRUE, IF(IFERROR(VLOOKUP(U1058,Store_SRP!B2:H103,{6}, FALSE), TRUE)=TRUE,VLOOKUP(U1058,Store_VAM!B2:H271,{6}, FALSE),VLOOKUP(U1058,Store_SRP!B2:H103,{6}, FALSE)), VLOOKUP(U1058,Store_Showcase!B2:H134,{6}, FALSE))</f>
      </c>
      <c r="AG1058">
        <f>VLOOKUP(D1058,Sku_Consolidated!A2:R948,18,FALSE)</f>
      </c>
      <c r="AH1058">
        <f>VLOOKUP(D1058,Sku_Consolidated!A2:S948,19,FALSE)</f>
      </c>
      <c r="AI1058">
        <f>VLOOKUP(D1058,Sku_Consolidated!A2:T948,20,FALSE)</f>
      </c>
    </row>
    <row r="1059" spans="1:35" x14ac:dyDescent="0.25">
      <c r="A1059">
        <v>2024</v>
      </c>
      <c r="B1059" t="s">
        <v>30</v>
      </c>
      <c r="C1059" t="s">
        <v>31</v>
      </c>
      <c r="D1059">
        <v>21837</v>
      </c>
      <c r="E1059" t="s">
        <v>271</v>
      </c>
      <c r="F1059" s="12" t="s">
        <v>83</v>
      </c>
      <c r="G1059" s="12" t="s">
        <v>83</v>
      </c>
      <c r="H1059" t="s">
        <v>10</v>
      </c>
      <c r="I1059" s="13" t="s">
        <v>1538</v>
      </c>
      <c r="J1059" s="13">
        <f>IF(H1059="EA", I1059, 0)</f>
      </c>
      <c r="K1059" s="13">
        <f>IF(H1059="KG", I1059, I1059 * VLOOKUP(D1059,Sku_Consolidated!A2:U948,21,FALSE))</f>
      </c>
      <c r="L1059" s="14" t="s">
        <v>36</v>
      </c>
      <c r="M1059">
        <v>88</v>
      </c>
      <c r="N1059" s="14" t="s">
        <v>2072</v>
      </c>
      <c r="O1059" s="14" t="s">
        <v>2073</v>
      </c>
      <c r="P1059" s="14" t="s">
        <v>36</v>
      </c>
      <c r="Q1059" s="14" t="s">
        <v>2073</v>
      </c>
      <c r="R1059">
        <f>IF(IFERROR(VLOOKUP(U1059,Store_Showcase!B2:H134,7, FALSE), TRUE)=TRUE, IF(IFERROR(VLOOKUP(U1059,Store_SRP!B2:H103,7, FALSE), TRUE)=TRUE,VLOOKUP(U1059,Store_VAM!B2:H271,7, FALSE),VLOOKUP(U1059,Store_SRP!B2:H103,7, FALSE)), VLOOKUP(U1059,Store_Showcase!B2:H134,7, FALSE))</f>
      </c>
      <c r="S1059">
        <f>IF(IFERROR(VLOOKUP(U1059,Store_Showcase!B2:K134,10, FALSE), TRUE)=TRUE, IF(IFERROR(VLOOKUP(U1059,Store_SRP!B2:K103,10, FALSE), TRUE)=TRUE,VLOOKUP(U1059,Store_VAM!B2:K271,10, FALSE),VLOOKUP(U1059,Store_SRP!B2:K103,10, FALSE)), VLOOKUP(U1059,Store_Showcase!B2:K134,10, FALSE))</f>
      </c>
      <c r="T1059">
        <f>IF(VLOOKUP(D1059,Sku_Consolidated!A2:S948,19,FALSE)="SHOWCASE", VLOOKUP(U1059,Store_Showcase!B2:L134,11, FALSE), IF(VLOOKUP(D1059,Sku_Consolidated!A2:S948,19,FALSE)="VAM",VLOOKUP(U1059,Store_VAM!B2:L271,11, FALSE),VLOOKUP(U1059,Store_SRP!B2:L103,11, FALSE)))</f>
      </c>
      <c r="U1059" s="14">
        <v>2007</v>
      </c>
      <c r="V1059">
        <f>IF(VLOOKUP(D1059,Sku_Consolidated!A2:S948,19,FALSE)="SHOWCASE", VLOOKUP(U1059,Store_Showcase!B2:C134,2, FALSE), IF(VLOOKUP(D1059,Sku_Consolidated!A2:S948,19,FALSE)="VAM",VLOOKUP(U1059,Store_VAM!B2:C271,2, FALSE),VLOOKUP(U1059,Store_SRP!B2:C103,2, FALSE)))</f>
      </c>
      <c r="W1059">
        <f>VLOOKUP(D1059,Sku_Consolidated!A2:G948, 7, FALSE)</f>
      </c>
      <c r="X1059">
        <f>VLOOKUP(D1059,Sku_Consolidated!A2:K948, 11, FALSE)</f>
      </c>
      <c r="Y1059">
        <f>VLOOKUP(D1059,Sku_Consolidated!A2:H948, 8, FALSE)</f>
      </c>
      <c r="Z1059">
        <f>VLOOKUP(D1059,Sku_Consolidated!A2:I948, 9, FALSE)</f>
      </c>
      <c r="AA1059" t="s">
        <v>41</v>
      </c>
      <c r="AB1059">
        <f>VLOOKUP(D1059,Sku_Consolidated!A2:E948, {5}, FALSE)</f>
      </c>
      <c r="AC1059">
        <f>IF(VLOOKUP(D1059,Sku_Consolidated!A2:S948,19,FALSE)="SHOWCASE", VLOOKUP(U1059,Store_Showcase!B2:N134,13, FALSE), IF(VLOOKUP(D1059,Sku_Consolidated!A2:S948,19,FALSE)="VAM",VLOOKUP(U1059,Store_VAM!B2:N271,13, FALSE),VLOOKUP(U1059,Store_SRP!B2:N103,13, FALSE)))</f>
      </c>
      <c r="AD1059">
        <f>IF(IFERROR(AC1059,TRUE)=TRUE, "-","OK")</f>
      </c>
      <c r="AE1059">
        <f>IF(IFERROR(VLOOKUP(U1059,Store_Showcase!B2:H134,{5}, FALSE), TRUE)=TRUE, IF(IFERROR(VLOOKUP(U1059,Store_SRP!B2:H103,{5}, FALSE), TRUE)=TRUE,VLOOKUP(U1059,Store_VAM!B2:H271,{5}, FALSE),VLOOKUP(U1059,Store_SRP!B2:H103,{5}, FALSE)), VLOOKUP(U1059,Store_Showcase!B2:H134,{5}, FALSE))</f>
      </c>
      <c r="AF1059">
        <f>IF(IFERROR(VLOOKUP(U1059,Store_Showcase!B2:H134,{6}, FALSE), TRUE)=TRUE, IF(IFERROR(VLOOKUP(U1059,Store_SRP!B2:H103,{6}, FALSE), TRUE)=TRUE,VLOOKUP(U1059,Store_VAM!B2:H271,{6}, FALSE),VLOOKUP(U1059,Store_SRP!B2:H103,{6}, FALSE)), VLOOKUP(U1059,Store_Showcase!B2:H134,{6}, FALSE))</f>
      </c>
      <c r="AG1059">
        <f>VLOOKUP(D1059,Sku_Consolidated!A2:R948,18,FALSE)</f>
      </c>
      <c r="AH1059">
        <f>VLOOKUP(D1059,Sku_Consolidated!A2:S948,19,FALSE)</f>
      </c>
      <c r="AI1059">
        <f>VLOOKUP(D1059,Sku_Consolidated!A2:T948,20,FALSE)</f>
      </c>
    </row>
    <row r="1060" spans="1:35" x14ac:dyDescent="0.25">
      <c r="A1060">
        <v>2024</v>
      </c>
      <c r="B1060" t="s">
        <v>30</v>
      </c>
      <c r="C1060" t="s">
        <v>31</v>
      </c>
      <c r="D1060">
        <v>21843</v>
      </c>
      <c r="E1060" t="s">
        <v>1430</v>
      </c>
      <c r="F1060" s="12" t="s">
        <v>83</v>
      </c>
      <c r="G1060" s="12" t="s">
        <v>83</v>
      </c>
      <c r="H1060" t="s">
        <v>10</v>
      </c>
      <c r="I1060" s="13" t="s">
        <v>428</v>
      </c>
      <c r="J1060" s="13">
        <f>IF(H1060="EA", I1060, 0)</f>
      </c>
      <c r="K1060" s="13">
        <f>IF(H1060="KG", I1060, I1060 * VLOOKUP(D1060,Sku_Consolidated!A2:U948,21,FALSE))</f>
      </c>
      <c r="L1060" s="14" t="s">
        <v>36</v>
      </c>
      <c r="M1060">
        <v>88</v>
      </c>
      <c r="N1060" s="14" t="s">
        <v>2074</v>
      </c>
      <c r="O1060" s="14" t="s">
        <v>2075</v>
      </c>
      <c r="P1060" s="14" t="s">
        <v>36</v>
      </c>
      <c r="Q1060" s="14" t="s">
        <v>2075</v>
      </c>
      <c r="R1060">
        <f>IF(IFERROR(VLOOKUP(U1060,Store_Showcase!B2:H134,7, FALSE), TRUE)=TRUE, IF(IFERROR(VLOOKUP(U1060,Store_SRP!B2:H103,7, FALSE), TRUE)=TRUE,VLOOKUP(U1060,Store_VAM!B2:H271,7, FALSE),VLOOKUP(U1060,Store_SRP!B2:H103,7, FALSE)), VLOOKUP(U1060,Store_Showcase!B2:H134,7, FALSE))</f>
      </c>
      <c r="S1060">
        <f>IF(IFERROR(VLOOKUP(U1060,Store_Showcase!B2:K134,10, FALSE), TRUE)=TRUE, IF(IFERROR(VLOOKUP(U1060,Store_SRP!B2:K103,10, FALSE), TRUE)=TRUE,VLOOKUP(U1060,Store_VAM!B2:K271,10, FALSE),VLOOKUP(U1060,Store_SRP!B2:K103,10, FALSE)), VLOOKUP(U1060,Store_Showcase!B2:K134,10, FALSE))</f>
      </c>
      <c r="T1060">
        <f>IF(VLOOKUP(D1060,Sku_Consolidated!A2:S948,19,FALSE)="SHOWCASE", VLOOKUP(U1060,Store_Showcase!B2:L134,11, FALSE), IF(VLOOKUP(D1060,Sku_Consolidated!A2:S948,19,FALSE)="VAM",VLOOKUP(U1060,Store_VAM!B2:L271,11, FALSE),VLOOKUP(U1060,Store_SRP!B2:L103,11, FALSE)))</f>
      </c>
      <c r="U1060" s="14">
        <v>2007</v>
      </c>
      <c r="V1060">
        <f>IF(VLOOKUP(D1060,Sku_Consolidated!A2:S948,19,FALSE)="SHOWCASE", VLOOKUP(U1060,Store_Showcase!B2:C134,2, FALSE), IF(VLOOKUP(D1060,Sku_Consolidated!A2:S948,19,FALSE)="VAM",VLOOKUP(U1060,Store_VAM!B2:C271,2, FALSE),VLOOKUP(U1060,Store_SRP!B2:C103,2, FALSE)))</f>
      </c>
      <c r="W1060">
        <f>VLOOKUP(D1060,Sku_Consolidated!A2:G948, 7, FALSE)</f>
      </c>
      <c r="X1060">
        <f>VLOOKUP(D1060,Sku_Consolidated!A2:K948, 11, FALSE)</f>
      </c>
      <c r="Y1060">
        <f>VLOOKUP(D1060,Sku_Consolidated!A2:H948, 8, FALSE)</f>
      </c>
      <c r="Z1060">
        <f>VLOOKUP(D1060,Sku_Consolidated!A2:I948, 9, FALSE)</f>
      </c>
      <c r="AA1060" t="s">
        <v>41</v>
      </c>
      <c r="AB1060">
        <f>VLOOKUP(D1060,Sku_Consolidated!A2:E948, {5}, FALSE)</f>
      </c>
      <c r="AC1060">
        <f>IF(VLOOKUP(D1060,Sku_Consolidated!A2:S948,19,FALSE)="SHOWCASE", VLOOKUP(U1060,Store_Showcase!B2:N134,13, FALSE), IF(VLOOKUP(D1060,Sku_Consolidated!A2:S948,19,FALSE)="VAM",VLOOKUP(U1060,Store_VAM!B2:N271,13, FALSE),VLOOKUP(U1060,Store_SRP!B2:N103,13, FALSE)))</f>
      </c>
      <c r="AD1060">
        <f>IF(IFERROR(AC1060,TRUE)=TRUE, "-","OK")</f>
      </c>
      <c r="AE1060">
        <f>IF(IFERROR(VLOOKUP(U1060,Store_Showcase!B2:H134,{5}, FALSE), TRUE)=TRUE, IF(IFERROR(VLOOKUP(U1060,Store_SRP!B2:H103,{5}, FALSE), TRUE)=TRUE,VLOOKUP(U1060,Store_VAM!B2:H271,{5}, FALSE),VLOOKUP(U1060,Store_SRP!B2:H103,{5}, FALSE)), VLOOKUP(U1060,Store_Showcase!B2:H134,{5}, FALSE))</f>
      </c>
      <c r="AF1060">
        <f>IF(IFERROR(VLOOKUP(U1060,Store_Showcase!B2:H134,{6}, FALSE), TRUE)=TRUE, IF(IFERROR(VLOOKUP(U1060,Store_SRP!B2:H103,{6}, FALSE), TRUE)=TRUE,VLOOKUP(U1060,Store_VAM!B2:H271,{6}, FALSE),VLOOKUP(U1060,Store_SRP!B2:H103,{6}, FALSE)), VLOOKUP(U1060,Store_Showcase!B2:H134,{6}, FALSE))</f>
      </c>
      <c r="AG1060">
        <f>VLOOKUP(D1060,Sku_Consolidated!A2:R948,18,FALSE)</f>
      </c>
      <c r="AH1060">
        <f>VLOOKUP(D1060,Sku_Consolidated!A2:S948,19,FALSE)</f>
      </c>
      <c r="AI1060">
        <f>VLOOKUP(D1060,Sku_Consolidated!A2:T948,20,FALSE)</f>
      </c>
    </row>
    <row r="1061" spans="1:35" x14ac:dyDescent="0.25">
      <c r="A1061">
        <v>2024</v>
      </c>
      <c r="B1061" t="s">
        <v>30</v>
      </c>
      <c r="C1061" t="s">
        <v>31</v>
      </c>
      <c r="D1061">
        <v>21844</v>
      </c>
      <c r="E1061" t="s">
        <v>778</v>
      </c>
      <c r="F1061" s="12" t="s">
        <v>83</v>
      </c>
      <c r="G1061" s="12" t="s">
        <v>83</v>
      </c>
      <c r="H1061" t="s">
        <v>10</v>
      </c>
      <c r="I1061" s="13" t="s">
        <v>1664</v>
      </c>
      <c r="J1061" s="13">
        <f>IF(H1061="EA", I1061, 0)</f>
      </c>
      <c r="K1061" s="13">
        <f>IF(H1061="KG", I1061, I1061 * VLOOKUP(D1061,Sku_Consolidated!A2:U948,21,FALSE))</f>
      </c>
      <c r="L1061" s="14" t="s">
        <v>36</v>
      </c>
      <c r="M1061">
        <v>88</v>
      </c>
      <c r="N1061" s="14" t="s">
        <v>2076</v>
      </c>
      <c r="O1061" s="14" t="s">
        <v>2077</v>
      </c>
      <c r="P1061" s="14" t="s">
        <v>36</v>
      </c>
      <c r="Q1061" s="14" t="s">
        <v>2077</v>
      </c>
      <c r="R1061">
        <f>IF(IFERROR(VLOOKUP(U1061,Store_Showcase!B2:H134,7, FALSE), TRUE)=TRUE, IF(IFERROR(VLOOKUP(U1061,Store_SRP!B2:H103,7, FALSE), TRUE)=TRUE,VLOOKUP(U1061,Store_VAM!B2:H271,7, FALSE),VLOOKUP(U1061,Store_SRP!B2:H103,7, FALSE)), VLOOKUP(U1061,Store_Showcase!B2:H134,7, FALSE))</f>
      </c>
      <c r="S1061">
        <f>IF(IFERROR(VLOOKUP(U1061,Store_Showcase!B2:K134,10, FALSE), TRUE)=TRUE, IF(IFERROR(VLOOKUP(U1061,Store_SRP!B2:K103,10, FALSE), TRUE)=TRUE,VLOOKUP(U1061,Store_VAM!B2:K271,10, FALSE),VLOOKUP(U1061,Store_SRP!B2:K103,10, FALSE)), VLOOKUP(U1061,Store_Showcase!B2:K134,10, FALSE))</f>
      </c>
      <c r="T1061">
        <f>IF(VLOOKUP(D1061,Sku_Consolidated!A2:S948,19,FALSE)="SHOWCASE", VLOOKUP(U1061,Store_Showcase!B2:L134,11, FALSE), IF(VLOOKUP(D1061,Sku_Consolidated!A2:S948,19,FALSE)="VAM",VLOOKUP(U1061,Store_VAM!B2:L271,11, FALSE),VLOOKUP(U1061,Store_SRP!B2:L103,11, FALSE)))</f>
      </c>
      <c r="U1061" s="14">
        <v>2007</v>
      </c>
      <c r="V1061">
        <f>IF(VLOOKUP(D1061,Sku_Consolidated!A2:S948,19,FALSE)="SHOWCASE", VLOOKUP(U1061,Store_Showcase!B2:C134,2, FALSE), IF(VLOOKUP(D1061,Sku_Consolidated!A2:S948,19,FALSE)="VAM",VLOOKUP(U1061,Store_VAM!B2:C271,2, FALSE),VLOOKUP(U1061,Store_SRP!B2:C103,2, FALSE)))</f>
      </c>
      <c r="W1061">
        <f>VLOOKUP(D1061,Sku_Consolidated!A2:G948, 7, FALSE)</f>
      </c>
      <c r="X1061">
        <f>VLOOKUP(D1061,Sku_Consolidated!A2:K948, 11, FALSE)</f>
      </c>
      <c r="Y1061">
        <f>VLOOKUP(D1061,Sku_Consolidated!A2:H948, 8, FALSE)</f>
      </c>
      <c r="Z1061">
        <f>VLOOKUP(D1061,Sku_Consolidated!A2:I948, 9, FALSE)</f>
      </c>
      <c r="AA1061" t="s">
        <v>41</v>
      </c>
      <c r="AB1061">
        <f>VLOOKUP(D1061,Sku_Consolidated!A2:E948, {5}, FALSE)</f>
      </c>
      <c r="AC1061">
        <f>IF(VLOOKUP(D1061,Sku_Consolidated!A2:S948,19,FALSE)="SHOWCASE", VLOOKUP(U1061,Store_Showcase!B2:N134,13, FALSE), IF(VLOOKUP(D1061,Sku_Consolidated!A2:S948,19,FALSE)="VAM",VLOOKUP(U1061,Store_VAM!B2:N271,13, FALSE),VLOOKUP(U1061,Store_SRP!B2:N103,13, FALSE)))</f>
      </c>
      <c r="AD1061">
        <f>IF(IFERROR(AC1061,TRUE)=TRUE, "-","OK")</f>
      </c>
      <c r="AE1061">
        <f>IF(IFERROR(VLOOKUP(U1061,Store_Showcase!B2:H134,{5}, FALSE), TRUE)=TRUE, IF(IFERROR(VLOOKUP(U1061,Store_SRP!B2:H103,{5}, FALSE), TRUE)=TRUE,VLOOKUP(U1061,Store_VAM!B2:H271,{5}, FALSE),VLOOKUP(U1061,Store_SRP!B2:H103,{5}, FALSE)), VLOOKUP(U1061,Store_Showcase!B2:H134,{5}, FALSE))</f>
      </c>
      <c r="AF1061">
        <f>IF(IFERROR(VLOOKUP(U1061,Store_Showcase!B2:H134,{6}, FALSE), TRUE)=TRUE, IF(IFERROR(VLOOKUP(U1061,Store_SRP!B2:H103,{6}, FALSE), TRUE)=TRUE,VLOOKUP(U1061,Store_VAM!B2:H271,{6}, FALSE),VLOOKUP(U1061,Store_SRP!B2:H103,{6}, FALSE)), VLOOKUP(U1061,Store_Showcase!B2:H134,{6}, FALSE))</f>
      </c>
      <c r="AG1061">
        <f>VLOOKUP(D1061,Sku_Consolidated!A2:R948,18,FALSE)</f>
      </c>
      <c r="AH1061">
        <f>VLOOKUP(D1061,Sku_Consolidated!A2:S948,19,FALSE)</f>
      </c>
      <c r="AI1061">
        <f>VLOOKUP(D1061,Sku_Consolidated!A2:T948,20,FALSE)</f>
      </c>
    </row>
    <row r="1062" spans="1:35" x14ac:dyDescent="0.25">
      <c r="A1062">
        <v>2024</v>
      </c>
      <c r="B1062" t="s">
        <v>30</v>
      </c>
      <c r="C1062" t="s">
        <v>31</v>
      </c>
      <c r="D1062">
        <v>21849</v>
      </c>
      <c r="E1062" t="s">
        <v>510</v>
      </c>
      <c r="F1062" s="12" t="s">
        <v>83</v>
      </c>
      <c r="G1062" s="12" t="s">
        <v>83</v>
      </c>
      <c r="H1062" t="s">
        <v>10</v>
      </c>
      <c r="I1062" s="13" t="s">
        <v>233</v>
      </c>
      <c r="J1062" s="13">
        <f>IF(H1062="EA", I1062, 0)</f>
      </c>
      <c r="K1062" s="13">
        <f>IF(H1062="KG", I1062, I1062 * VLOOKUP(D1062,Sku_Consolidated!A2:U948,21,FALSE))</f>
      </c>
      <c r="L1062" s="14" t="s">
        <v>36</v>
      </c>
      <c r="M1062">
        <v>88</v>
      </c>
      <c r="N1062" s="14" t="s">
        <v>2078</v>
      </c>
      <c r="O1062" s="14" t="s">
        <v>2079</v>
      </c>
      <c r="P1062" s="14" t="s">
        <v>36</v>
      </c>
      <c r="Q1062" s="14" t="s">
        <v>2079</v>
      </c>
      <c r="R1062">
        <f>IF(IFERROR(VLOOKUP(U1062,Store_Showcase!B2:H134,7, FALSE), TRUE)=TRUE, IF(IFERROR(VLOOKUP(U1062,Store_SRP!B2:H103,7, FALSE), TRUE)=TRUE,VLOOKUP(U1062,Store_VAM!B2:H271,7, FALSE),VLOOKUP(U1062,Store_SRP!B2:H103,7, FALSE)), VLOOKUP(U1062,Store_Showcase!B2:H134,7, FALSE))</f>
      </c>
      <c r="S1062">
        <f>IF(IFERROR(VLOOKUP(U1062,Store_Showcase!B2:K134,10, FALSE), TRUE)=TRUE, IF(IFERROR(VLOOKUP(U1062,Store_SRP!B2:K103,10, FALSE), TRUE)=TRUE,VLOOKUP(U1062,Store_VAM!B2:K271,10, FALSE),VLOOKUP(U1062,Store_SRP!B2:K103,10, FALSE)), VLOOKUP(U1062,Store_Showcase!B2:K134,10, FALSE))</f>
      </c>
      <c r="T1062">
        <f>IF(VLOOKUP(D1062,Sku_Consolidated!A2:S948,19,FALSE)="SHOWCASE", VLOOKUP(U1062,Store_Showcase!B2:L134,11, FALSE), IF(VLOOKUP(D1062,Sku_Consolidated!A2:S948,19,FALSE)="VAM",VLOOKUP(U1062,Store_VAM!B2:L271,11, FALSE),VLOOKUP(U1062,Store_SRP!B2:L103,11, FALSE)))</f>
      </c>
      <c r="U1062" s="14">
        <v>2007</v>
      </c>
      <c r="V1062">
        <f>IF(VLOOKUP(D1062,Sku_Consolidated!A2:S948,19,FALSE)="SHOWCASE", VLOOKUP(U1062,Store_Showcase!B2:C134,2, FALSE), IF(VLOOKUP(D1062,Sku_Consolidated!A2:S948,19,FALSE)="VAM",VLOOKUP(U1062,Store_VAM!B2:C271,2, FALSE),VLOOKUP(U1062,Store_SRP!B2:C103,2, FALSE)))</f>
      </c>
      <c r="W1062">
        <f>VLOOKUP(D1062,Sku_Consolidated!A2:G948, 7, FALSE)</f>
      </c>
      <c r="X1062">
        <f>VLOOKUP(D1062,Sku_Consolidated!A2:K948, 11, FALSE)</f>
      </c>
      <c r="Y1062">
        <f>VLOOKUP(D1062,Sku_Consolidated!A2:H948, 8, FALSE)</f>
      </c>
      <c r="Z1062">
        <f>VLOOKUP(D1062,Sku_Consolidated!A2:I948, 9, FALSE)</f>
      </c>
      <c r="AA1062" t="s">
        <v>41</v>
      </c>
      <c r="AB1062">
        <f>VLOOKUP(D1062,Sku_Consolidated!A2:E948, {5}, FALSE)</f>
      </c>
      <c r="AC1062">
        <f>IF(VLOOKUP(D1062,Sku_Consolidated!A2:S948,19,FALSE)="SHOWCASE", VLOOKUP(U1062,Store_Showcase!B2:N134,13, FALSE), IF(VLOOKUP(D1062,Sku_Consolidated!A2:S948,19,FALSE)="VAM",VLOOKUP(U1062,Store_VAM!B2:N271,13, FALSE),VLOOKUP(U1062,Store_SRP!B2:N103,13, FALSE)))</f>
      </c>
      <c r="AD1062">
        <f>IF(IFERROR(AC1062,TRUE)=TRUE, "-","OK")</f>
      </c>
      <c r="AE1062">
        <f>IF(IFERROR(VLOOKUP(U1062,Store_Showcase!B2:H134,{5}, FALSE), TRUE)=TRUE, IF(IFERROR(VLOOKUP(U1062,Store_SRP!B2:H103,{5}, FALSE), TRUE)=TRUE,VLOOKUP(U1062,Store_VAM!B2:H271,{5}, FALSE),VLOOKUP(U1062,Store_SRP!B2:H103,{5}, FALSE)), VLOOKUP(U1062,Store_Showcase!B2:H134,{5}, FALSE))</f>
      </c>
      <c r="AF1062">
        <f>IF(IFERROR(VLOOKUP(U1062,Store_Showcase!B2:H134,{6}, FALSE), TRUE)=TRUE, IF(IFERROR(VLOOKUP(U1062,Store_SRP!B2:H103,{6}, FALSE), TRUE)=TRUE,VLOOKUP(U1062,Store_VAM!B2:H271,{6}, FALSE),VLOOKUP(U1062,Store_SRP!B2:H103,{6}, FALSE)), VLOOKUP(U1062,Store_Showcase!B2:H134,{6}, FALSE))</f>
      </c>
      <c r="AG1062">
        <f>VLOOKUP(D1062,Sku_Consolidated!A2:R948,18,FALSE)</f>
      </c>
      <c r="AH1062">
        <f>VLOOKUP(D1062,Sku_Consolidated!A2:S948,19,FALSE)</f>
      </c>
      <c r="AI1062">
        <f>VLOOKUP(D1062,Sku_Consolidated!A2:T948,20,FALSE)</f>
      </c>
    </row>
    <row r="1063" spans="1:35" x14ac:dyDescent="0.25">
      <c r="A1063">
        <v>2024</v>
      </c>
      <c r="B1063" t="s">
        <v>30</v>
      </c>
      <c r="C1063" t="s">
        <v>31</v>
      </c>
      <c r="D1063">
        <v>21855</v>
      </c>
      <c r="E1063" t="s">
        <v>787</v>
      </c>
      <c r="F1063" s="12" t="s">
        <v>83</v>
      </c>
      <c r="G1063" s="12" t="s">
        <v>83</v>
      </c>
      <c r="H1063" t="s">
        <v>10</v>
      </c>
      <c r="I1063" s="13" t="s">
        <v>308</v>
      </c>
      <c r="J1063" s="13">
        <f>IF(H1063="EA", I1063, 0)</f>
      </c>
      <c r="K1063" s="13">
        <f>IF(H1063="KG", I1063, I1063 * VLOOKUP(D1063,Sku_Consolidated!A2:U948,21,FALSE))</f>
      </c>
      <c r="L1063" s="14" t="s">
        <v>36</v>
      </c>
      <c r="M1063">
        <v>88</v>
      </c>
      <c r="N1063" s="14" t="s">
        <v>2080</v>
      </c>
      <c r="O1063" s="14" t="s">
        <v>2081</v>
      </c>
      <c r="P1063" s="14" t="s">
        <v>36</v>
      </c>
      <c r="Q1063" s="14" t="s">
        <v>2081</v>
      </c>
      <c r="R1063">
        <f>IF(IFERROR(VLOOKUP(U1063,Store_Showcase!B2:H134,7, FALSE), TRUE)=TRUE, IF(IFERROR(VLOOKUP(U1063,Store_SRP!B2:H103,7, FALSE), TRUE)=TRUE,VLOOKUP(U1063,Store_VAM!B2:H271,7, FALSE),VLOOKUP(U1063,Store_SRP!B2:H103,7, FALSE)), VLOOKUP(U1063,Store_Showcase!B2:H134,7, FALSE))</f>
      </c>
      <c r="S1063">
        <f>IF(IFERROR(VLOOKUP(U1063,Store_Showcase!B2:K134,10, FALSE), TRUE)=TRUE, IF(IFERROR(VLOOKUP(U1063,Store_SRP!B2:K103,10, FALSE), TRUE)=TRUE,VLOOKUP(U1063,Store_VAM!B2:K271,10, FALSE),VLOOKUP(U1063,Store_SRP!B2:K103,10, FALSE)), VLOOKUP(U1063,Store_Showcase!B2:K134,10, FALSE))</f>
      </c>
      <c r="T1063">
        <f>IF(VLOOKUP(D1063,Sku_Consolidated!A2:S948,19,FALSE)="SHOWCASE", VLOOKUP(U1063,Store_Showcase!B2:L134,11, FALSE), IF(VLOOKUP(D1063,Sku_Consolidated!A2:S948,19,FALSE)="VAM",VLOOKUP(U1063,Store_VAM!B2:L271,11, FALSE),VLOOKUP(U1063,Store_SRP!B2:L103,11, FALSE)))</f>
      </c>
      <c r="U1063" s="14">
        <v>2007</v>
      </c>
      <c r="V1063">
        <f>IF(VLOOKUP(D1063,Sku_Consolidated!A2:S948,19,FALSE)="SHOWCASE", VLOOKUP(U1063,Store_Showcase!B2:C134,2, FALSE), IF(VLOOKUP(D1063,Sku_Consolidated!A2:S948,19,FALSE)="VAM",VLOOKUP(U1063,Store_VAM!B2:C271,2, FALSE),VLOOKUP(U1063,Store_SRP!B2:C103,2, FALSE)))</f>
      </c>
      <c r="W1063">
        <f>VLOOKUP(D1063,Sku_Consolidated!A2:G948, 7, FALSE)</f>
      </c>
      <c r="X1063">
        <f>VLOOKUP(D1063,Sku_Consolidated!A2:K948, 11, FALSE)</f>
      </c>
      <c r="Y1063">
        <f>VLOOKUP(D1063,Sku_Consolidated!A2:H948, 8, FALSE)</f>
      </c>
      <c r="Z1063">
        <f>VLOOKUP(D1063,Sku_Consolidated!A2:I948, 9, FALSE)</f>
      </c>
      <c r="AA1063" t="s">
        <v>41</v>
      </c>
      <c r="AB1063">
        <f>VLOOKUP(D1063,Sku_Consolidated!A2:E948, {5}, FALSE)</f>
      </c>
      <c r="AC1063">
        <f>IF(VLOOKUP(D1063,Sku_Consolidated!A2:S948,19,FALSE)="SHOWCASE", VLOOKUP(U1063,Store_Showcase!B2:N134,13, FALSE), IF(VLOOKUP(D1063,Sku_Consolidated!A2:S948,19,FALSE)="VAM",VLOOKUP(U1063,Store_VAM!B2:N271,13, FALSE),VLOOKUP(U1063,Store_SRP!B2:N103,13, FALSE)))</f>
      </c>
      <c r="AD1063">
        <f>IF(IFERROR(AC1063,TRUE)=TRUE, "-","OK")</f>
      </c>
      <c r="AE1063">
        <f>IF(IFERROR(VLOOKUP(U1063,Store_Showcase!B2:H134,{5}, FALSE), TRUE)=TRUE, IF(IFERROR(VLOOKUP(U1063,Store_SRP!B2:H103,{5}, FALSE), TRUE)=TRUE,VLOOKUP(U1063,Store_VAM!B2:H271,{5}, FALSE),VLOOKUP(U1063,Store_SRP!B2:H103,{5}, FALSE)), VLOOKUP(U1063,Store_Showcase!B2:H134,{5}, FALSE))</f>
      </c>
      <c r="AF1063">
        <f>IF(IFERROR(VLOOKUP(U1063,Store_Showcase!B2:H134,{6}, FALSE), TRUE)=TRUE, IF(IFERROR(VLOOKUP(U1063,Store_SRP!B2:H103,{6}, FALSE), TRUE)=TRUE,VLOOKUP(U1063,Store_VAM!B2:H271,{6}, FALSE),VLOOKUP(U1063,Store_SRP!B2:H103,{6}, FALSE)), VLOOKUP(U1063,Store_Showcase!B2:H134,{6}, FALSE))</f>
      </c>
      <c r="AG1063">
        <f>VLOOKUP(D1063,Sku_Consolidated!A2:R948,18,FALSE)</f>
      </c>
      <c r="AH1063">
        <f>VLOOKUP(D1063,Sku_Consolidated!A2:S948,19,FALSE)</f>
      </c>
      <c r="AI1063">
        <f>VLOOKUP(D1063,Sku_Consolidated!A2:T948,20,FALSE)</f>
      </c>
    </row>
    <row r="1064" spans="1:35" x14ac:dyDescent="0.25">
      <c r="A1064">
        <v>2024</v>
      </c>
      <c r="B1064" t="s">
        <v>30</v>
      </c>
      <c r="C1064" t="s">
        <v>31</v>
      </c>
      <c r="D1064">
        <v>21859</v>
      </c>
      <c r="E1064" t="s">
        <v>295</v>
      </c>
      <c r="F1064" s="12" t="s">
        <v>83</v>
      </c>
      <c r="G1064" s="12" t="s">
        <v>83</v>
      </c>
      <c r="H1064" t="s">
        <v>10</v>
      </c>
      <c r="I1064" s="13" t="s">
        <v>335</v>
      </c>
      <c r="J1064" s="13">
        <f>IF(H1064="EA", I1064, 0)</f>
      </c>
      <c r="K1064" s="13">
        <f>IF(H1064="KG", I1064, I1064 * VLOOKUP(D1064,Sku_Consolidated!A2:U948,21,FALSE))</f>
      </c>
      <c r="L1064" s="14" t="s">
        <v>36</v>
      </c>
      <c r="M1064">
        <v>88</v>
      </c>
      <c r="N1064" s="14" t="s">
        <v>2082</v>
      </c>
      <c r="O1064" s="14" t="s">
        <v>2083</v>
      </c>
      <c r="P1064" s="14" t="s">
        <v>36</v>
      </c>
      <c r="Q1064" s="14" t="s">
        <v>2083</v>
      </c>
      <c r="R1064">
        <f>IF(IFERROR(VLOOKUP(U1064,Store_Showcase!B2:H134,7, FALSE), TRUE)=TRUE, IF(IFERROR(VLOOKUP(U1064,Store_SRP!B2:H103,7, FALSE), TRUE)=TRUE,VLOOKUP(U1064,Store_VAM!B2:H271,7, FALSE),VLOOKUP(U1064,Store_SRP!B2:H103,7, FALSE)), VLOOKUP(U1064,Store_Showcase!B2:H134,7, FALSE))</f>
      </c>
      <c r="S1064">
        <f>IF(IFERROR(VLOOKUP(U1064,Store_Showcase!B2:K134,10, FALSE), TRUE)=TRUE, IF(IFERROR(VLOOKUP(U1064,Store_SRP!B2:K103,10, FALSE), TRUE)=TRUE,VLOOKUP(U1064,Store_VAM!B2:K271,10, FALSE),VLOOKUP(U1064,Store_SRP!B2:K103,10, FALSE)), VLOOKUP(U1064,Store_Showcase!B2:K134,10, FALSE))</f>
      </c>
      <c r="T1064">
        <f>IF(VLOOKUP(D1064,Sku_Consolidated!A2:S948,19,FALSE)="SHOWCASE", VLOOKUP(U1064,Store_Showcase!B2:L134,11, FALSE), IF(VLOOKUP(D1064,Sku_Consolidated!A2:S948,19,FALSE)="VAM",VLOOKUP(U1064,Store_VAM!B2:L271,11, FALSE),VLOOKUP(U1064,Store_SRP!B2:L103,11, FALSE)))</f>
      </c>
      <c r="U1064" s="14">
        <v>2007</v>
      </c>
      <c r="V1064">
        <f>IF(VLOOKUP(D1064,Sku_Consolidated!A2:S948,19,FALSE)="SHOWCASE", VLOOKUP(U1064,Store_Showcase!B2:C134,2, FALSE), IF(VLOOKUP(D1064,Sku_Consolidated!A2:S948,19,FALSE)="VAM",VLOOKUP(U1064,Store_VAM!B2:C271,2, FALSE),VLOOKUP(U1064,Store_SRP!B2:C103,2, FALSE)))</f>
      </c>
      <c r="W1064">
        <f>VLOOKUP(D1064,Sku_Consolidated!A2:G948, 7, FALSE)</f>
      </c>
      <c r="X1064">
        <f>VLOOKUP(D1064,Sku_Consolidated!A2:K948, 11, FALSE)</f>
      </c>
      <c r="Y1064">
        <f>VLOOKUP(D1064,Sku_Consolidated!A2:H948, 8, FALSE)</f>
      </c>
      <c r="Z1064">
        <f>VLOOKUP(D1064,Sku_Consolidated!A2:I948, 9, FALSE)</f>
      </c>
      <c r="AA1064" t="s">
        <v>41</v>
      </c>
      <c r="AB1064">
        <f>VLOOKUP(D1064,Sku_Consolidated!A2:E948, {5}, FALSE)</f>
      </c>
      <c r="AC1064">
        <f>IF(VLOOKUP(D1064,Sku_Consolidated!A2:S948,19,FALSE)="SHOWCASE", VLOOKUP(U1064,Store_Showcase!B2:N134,13, FALSE), IF(VLOOKUP(D1064,Sku_Consolidated!A2:S948,19,FALSE)="VAM",VLOOKUP(U1064,Store_VAM!B2:N271,13, FALSE),VLOOKUP(U1064,Store_SRP!B2:N103,13, FALSE)))</f>
      </c>
      <c r="AD1064">
        <f>IF(IFERROR(AC1064,TRUE)=TRUE, "-","OK")</f>
      </c>
      <c r="AE1064">
        <f>IF(IFERROR(VLOOKUP(U1064,Store_Showcase!B2:H134,{5}, FALSE), TRUE)=TRUE, IF(IFERROR(VLOOKUP(U1064,Store_SRP!B2:H103,{5}, FALSE), TRUE)=TRUE,VLOOKUP(U1064,Store_VAM!B2:H271,{5}, FALSE),VLOOKUP(U1064,Store_SRP!B2:H103,{5}, FALSE)), VLOOKUP(U1064,Store_Showcase!B2:H134,{5}, FALSE))</f>
      </c>
      <c r="AF1064">
        <f>IF(IFERROR(VLOOKUP(U1064,Store_Showcase!B2:H134,{6}, FALSE), TRUE)=TRUE, IF(IFERROR(VLOOKUP(U1064,Store_SRP!B2:H103,{6}, FALSE), TRUE)=TRUE,VLOOKUP(U1064,Store_VAM!B2:H271,{6}, FALSE),VLOOKUP(U1064,Store_SRP!B2:H103,{6}, FALSE)), VLOOKUP(U1064,Store_Showcase!B2:H134,{6}, FALSE))</f>
      </c>
      <c r="AG1064">
        <f>VLOOKUP(D1064,Sku_Consolidated!A2:R948,18,FALSE)</f>
      </c>
      <c r="AH1064">
        <f>VLOOKUP(D1064,Sku_Consolidated!A2:S948,19,FALSE)</f>
      </c>
      <c r="AI1064">
        <f>VLOOKUP(D1064,Sku_Consolidated!A2:T948,20,FALSE)</f>
      </c>
    </row>
    <row r="1065" spans="1:35" x14ac:dyDescent="0.25">
      <c r="A1065">
        <v>2024</v>
      </c>
      <c r="B1065" t="s">
        <v>30</v>
      </c>
      <c r="C1065" t="s">
        <v>31</v>
      </c>
      <c r="D1065">
        <v>21866</v>
      </c>
      <c r="E1065" t="s">
        <v>240</v>
      </c>
      <c r="F1065" s="12" t="s">
        <v>83</v>
      </c>
      <c r="G1065" s="12" t="s">
        <v>90</v>
      </c>
      <c r="H1065" t="s">
        <v>10</v>
      </c>
      <c r="I1065" s="13" t="s">
        <v>362</v>
      </c>
      <c r="J1065" s="13">
        <f>IF(H1065="EA", I1065, 0)</f>
      </c>
      <c r="K1065" s="13">
        <f>IF(H1065="KG", I1065, I1065 * VLOOKUP(D1065,Sku_Consolidated!A2:U948,21,FALSE))</f>
      </c>
      <c r="L1065" s="14" t="s">
        <v>36</v>
      </c>
      <c r="M1065">
        <v>88</v>
      </c>
      <c r="N1065" s="14" t="s">
        <v>2084</v>
      </c>
      <c r="O1065" s="14" t="s">
        <v>2085</v>
      </c>
      <c r="P1065" s="14" t="s">
        <v>36</v>
      </c>
      <c r="Q1065" s="14" t="s">
        <v>2085</v>
      </c>
      <c r="R1065">
        <f>IF(IFERROR(VLOOKUP(U1065,Store_Showcase!B2:H134,7, FALSE), TRUE)=TRUE, IF(IFERROR(VLOOKUP(U1065,Store_SRP!B2:H103,7, FALSE), TRUE)=TRUE,VLOOKUP(U1065,Store_VAM!B2:H271,7, FALSE),VLOOKUP(U1065,Store_SRP!B2:H103,7, FALSE)), VLOOKUP(U1065,Store_Showcase!B2:H134,7, FALSE))</f>
      </c>
      <c r="S1065">
        <f>IF(IFERROR(VLOOKUP(U1065,Store_Showcase!B2:K134,10, FALSE), TRUE)=TRUE, IF(IFERROR(VLOOKUP(U1065,Store_SRP!B2:K103,10, FALSE), TRUE)=TRUE,VLOOKUP(U1065,Store_VAM!B2:K271,10, FALSE),VLOOKUP(U1065,Store_SRP!B2:K103,10, FALSE)), VLOOKUP(U1065,Store_Showcase!B2:K134,10, FALSE))</f>
      </c>
      <c r="T1065">
        <f>IF(VLOOKUP(D1065,Sku_Consolidated!A2:S948,19,FALSE)="SHOWCASE", VLOOKUP(U1065,Store_Showcase!B2:L134,11, FALSE), IF(VLOOKUP(D1065,Sku_Consolidated!A2:S948,19,FALSE)="VAM",VLOOKUP(U1065,Store_VAM!B2:L271,11, FALSE),VLOOKUP(U1065,Store_SRP!B2:L103,11, FALSE)))</f>
      </c>
      <c r="U1065" s="14">
        <v>2007</v>
      </c>
      <c r="V1065">
        <f>IF(VLOOKUP(D1065,Sku_Consolidated!A2:S948,19,FALSE)="SHOWCASE", VLOOKUP(U1065,Store_Showcase!B2:C134,2, FALSE), IF(VLOOKUP(D1065,Sku_Consolidated!A2:S948,19,FALSE)="VAM",VLOOKUP(U1065,Store_VAM!B2:C271,2, FALSE),VLOOKUP(U1065,Store_SRP!B2:C103,2, FALSE)))</f>
      </c>
      <c r="W1065">
        <f>VLOOKUP(D1065,Sku_Consolidated!A2:G948, 7, FALSE)</f>
      </c>
      <c r="X1065">
        <f>VLOOKUP(D1065,Sku_Consolidated!A2:K948, 11, FALSE)</f>
      </c>
      <c r="Y1065">
        <f>VLOOKUP(D1065,Sku_Consolidated!A2:H948, 8, FALSE)</f>
      </c>
      <c r="Z1065">
        <f>VLOOKUP(D1065,Sku_Consolidated!A2:I948, 9, FALSE)</f>
      </c>
      <c r="AA1065" t="s">
        <v>41</v>
      </c>
      <c r="AB1065">
        <f>VLOOKUP(D1065,Sku_Consolidated!A2:E948, {5}, FALSE)</f>
      </c>
      <c r="AC1065">
        <f>IF(VLOOKUP(D1065,Sku_Consolidated!A2:S948,19,FALSE)="SHOWCASE", VLOOKUP(U1065,Store_Showcase!B2:N134,13, FALSE), IF(VLOOKUP(D1065,Sku_Consolidated!A2:S948,19,FALSE)="VAM",VLOOKUP(U1065,Store_VAM!B2:N271,13, FALSE),VLOOKUP(U1065,Store_SRP!B2:N103,13, FALSE)))</f>
      </c>
      <c r="AD1065">
        <f>IF(IFERROR(AC1065,TRUE)=TRUE, "-","OK")</f>
      </c>
      <c r="AE1065">
        <f>IF(IFERROR(VLOOKUP(U1065,Store_Showcase!B2:H134,{5}, FALSE), TRUE)=TRUE, IF(IFERROR(VLOOKUP(U1065,Store_SRP!B2:H103,{5}, FALSE), TRUE)=TRUE,VLOOKUP(U1065,Store_VAM!B2:H271,{5}, FALSE),VLOOKUP(U1065,Store_SRP!B2:H103,{5}, FALSE)), VLOOKUP(U1065,Store_Showcase!B2:H134,{5}, FALSE))</f>
      </c>
      <c r="AF1065">
        <f>IF(IFERROR(VLOOKUP(U1065,Store_Showcase!B2:H134,{6}, FALSE), TRUE)=TRUE, IF(IFERROR(VLOOKUP(U1065,Store_SRP!B2:H103,{6}, FALSE), TRUE)=TRUE,VLOOKUP(U1065,Store_VAM!B2:H271,{6}, FALSE),VLOOKUP(U1065,Store_SRP!B2:H103,{6}, FALSE)), VLOOKUP(U1065,Store_Showcase!B2:H134,{6}, FALSE))</f>
      </c>
      <c r="AG1065">
        <f>VLOOKUP(D1065,Sku_Consolidated!A2:R948,18,FALSE)</f>
      </c>
      <c r="AH1065">
        <f>VLOOKUP(D1065,Sku_Consolidated!A2:S948,19,FALSE)</f>
      </c>
      <c r="AI1065">
        <f>VLOOKUP(D1065,Sku_Consolidated!A2:T948,20,FALSE)</f>
      </c>
    </row>
    <row r="1066" spans="1:35" x14ac:dyDescent="0.25">
      <c r="A1066">
        <v>2024</v>
      </c>
      <c r="B1066" t="s">
        <v>30</v>
      </c>
      <c r="C1066" t="s">
        <v>31</v>
      </c>
      <c r="D1066">
        <v>21870</v>
      </c>
      <c r="E1066" t="s">
        <v>1498</v>
      </c>
      <c r="F1066" s="12" t="s">
        <v>83</v>
      </c>
      <c r="G1066" s="12" t="s">
        <v>83</v>
      </c>
      <c r="H1066" t="s">
        <v>10</v>
      </c>
      <c r="I1066" s="13" t="s">
        <v>528</v>
      </c>
      <c r="J1066" s="13">
        <f>IF(H1066="EA", I1066, 0)</f>
      </c>
      <c r="K1066" s="13">
        <f>IF(H1066="KG", I1066, I1066 * VLOOKUP(D1066,Sku_Consolidated!A2:U948,21,FALSE))</f>
      </c>
      <c r="L1066" s="14" t="s">
        <v>36</v>
      </c>
      <c r="M1066">
        <v>88</v>
      </c>
      <c r="N1066" s="14" t="s">
        <v>2086</v>
      </c>
      <c r="O1066" s="14" t="s">
        <v>2087</v>
      </c>
      <c r="P1066" s="14" t="s">
        <v>36</v>
      </c>
      <c r="Q1066" s="14" t="s">
        <v>2087</v>
      </c>
      <c r="R1066">
        <f>IF(IFERROR(VLOOKUP(U1066,Store_Showcase!B2:H134,7, FALSE), TRUE)=TRUE, IF(IFERROR(VLOOKUP(U1066,Store_SRP!B2:H103,7, FALSE), TRUE)=TRUE,VLOOKUP(U1066,Store_VAM!B2:H271,7, FALSE),VLOOKUP(U1066,Store_SRP!B2:H103,7, FALSE)), VLOOKUP(U1066,Store_Showcase!B2:H134,7, FALSE))</f>
      </c>
      <c r="S1066">
        <f>IF(IFERROR(VLOOKUP(U1066,Store_Showcase!B2:K134,10, FALSE), TRUE)=TRUE, IF(IFERROR(VLOOKUP(U1066,Store_SRP!B2:K103,10, FALSE), TRUE)=TRUE,VLOOKUP(U1066,Store_VAM!B2:K271,10, FALSE),VLOOKUP(U1066,Store_SRP!B2:K103,10, FALSE)), VLOOKUP(U1066,Store_Showcase!B2:K134,10, FALSE))</f>
      </c>
      <c r="T1066">
        <f>IF(VLOOKUP(D1066,Sku_Consolidated!A2:S948,19,FALSE)="SHOWCASE", VLOOKUP(U1066,Store_Showcase!B2:L134,11, FALSE), IF(VLOOKUP(D1066,Sku_Consolidated!A2:S948,19,FALSE)="VAM",VLOOKUP(U1066,Store_VAM!B2:L271,11, FALSE),VLOOKUP(U1066,Store_SRP!B2:L103,11, FALSE)))</f>
      </c>
      <c r="U1066" s="14">
        <v>2007</v>
      </c>
      <c r="V1066">
        <f>IF(VLOOKUP(D1066,Sku_Consolidated!A2:S948,19,FALSE)="SHOWCASE", VLOOKUP(U1066,Store_Showcase!B2:C134,2, FALSE), IF(VLOOKUP(D1066,Sku_Consolidated!A2:S948,19,FALSE)="VAM",VLOOKUP(U1066,Store_VAM!B2:C271,2, FALSE),VLOOKUP(U1066,Store_SRP!B2:C103,2, FALSE)))</f>
      </c>
      <c r="W1066">
        <f>VLOOKUP(D1066,Sku_Consolidated!A2:G948, 7, FALSE)</f>
      </c>
      <c r="X1066">
        <f>VLOOKUP(D1066,Sku_Consolidated!A2:K948, 11, FALSE)</f>
      </c>
      <c r="Y1066">
        <f>VLOOKUP(D1066,Sku_Consolidated!A2:H948, 8, FALSE)</f>
      </c>
      <c r="Z1066">
        <f>VLOOKUP(D1066,Sku_Consolidated!A2:I948, 9, FALSE)</f>
      </c>
      <c r="AA1066" t="s">
        <v>41</v>
      </c>
      <c r="AB1066">
        <f>VLOOKUP(D1066,Sku_Consolidated!A2:E948, {5}, FALSE)</f>
      </c>
      <c r="AC1066">
        <f>IF(VLOOKUP(D1066,Sku_Consolidated!A2:S948,19,FALSE)="SHOWCASE", VLOOKUP(U1066,Store_Showcase!B2:N134,13, FALSE), IF(VLOOKUP(D1066,Sku_Consolidated!A2:S948,19,FALSE)="VAM",VLOOKUP(U1066,Store_VAM!B2:N271,13, FALSE),VLOOKUP(U1066,Store_SRP!B2:N103,13, FALSE)))</f>
      </c>
      <c r="AD1066">
        <f>IF(IFERROR(AC1066,TRUE)=TRUE, "-","OK")</f>
      </c>
      <c r="AE1066">
        <f>IF(IFERROR(VLOOKUP(U1066,Store_Showcase!B2:H134,{5}, FALSE), TRUE)=TRUE, IF(IFERROR(VLOOKUP(U1066,Store_SRP!B2:H103,{5}, FALSE), TRUE)=TRUE,VLOOKUP(U1066,Store_VAM!B2:H271,{5}, FALSE),VLOOKUP(U1066,Store_SRP!B2:H103,{5}, FALSE)), VLOOKUP(U1066,Store_Showcase!B2:H134,{5}, FALSE))</f>
      </c>
      <c r="AF1066">
        <f>IF(IFERROR(VLOOKUP(U1066,Store_Showcase!B2:H134,{6}, FALSE), TRUE)=TRUE, IF(IFERROR(VLOOKUP(U1066,Store_SRP!B2:H103,{6}, FALSE), TRUE)=TRUE,VLOOKUP(U1066,Store_VAM!B2:H271,{6}, FALSE),VLOOKUP(U1066,Store_SRP!B2:H103,{6}, FALSE)), VLOOKUP(U1066,Store_Showcase!B2:H134,{6}, FALSE))</f>
      </c>
      <c r="AG1066">
        <f>VLOOKUP(D1066,Sku_Consolidated!A2:R948,18,FALSE)</f>
      </c>
      <c r="AH1066">
        <f>VLOOKUP(D1066,Sku_Consolidated!A2:S948,19,FALSE)</f>
      </c>
      <c r="AI1066">
        <f>VLOOKUP(D1066,Sku_Consolidated!A2:T948,20,FALSE)</f>
      </c>
    </row>
    <row r="1067" spans="1:35" x14ac:dyDescent="0.25">
      <c r="A1067">
        <v>2024</v>
      </c>
      <c r="B1067" t="s">
        <v>30</v>
      </c>
      <c r="C1067" t="s">
        <v>31</v>
      </c>
      <c r="D1067">
        <v>21875</v>
      </c>
      <c r="E1067" t="s">
        <v>482</v>
      </c>
      <c r="F1067" s="12" t="s">
        <v>83</v>
      </c>
      <c r="G1067" s="12" t="s">
        <v>83</v>
      </c>
      <c r="H1067" t="s">
        <v>10</v>
      </c>
      <c r="I1067" s="13" t="s">
        <v>946</v>
      </c>
      <c r="J1067" s="13">
        <f>IF(H1067="EA", I1067, 0)</f>
      </c>
      <c r="K1067" s="13">
        <f>IF(H1067="KG", I1067, I1067 * VLOOKUP(D1067,Sku_Consolidated!A2:U948,21,FALSE))</f>
      </c>
      <c r="L1067" s="14" t="s">
        <v>36</v>
      </c>
      <c r="M1067">
        <v>88</v>
      </c>
      <c r="N1067" s="14" t="s">
        <v>2088</v>
      </c>
      <c r="O1067" s="14" t="s">
        <v>2089</v>
      </c>
      <c r="P1067" s="14" t="s">
        <v>36</v>
      </c>
      <c r="Q1067" s="14" t="s">
        <v>2089</v>
      </c>
      <c r="R1067">
        <f>IF(IFERROR(VLOOKUP(U1067,Store_Showcase!B2:H134,7, FALSE), TRUE)=TRUE, IF(IFERROR(VLOOKUP(U1067,Store_SRP!B2:H103,7, FALSE), TRUE)=TRUE,VLOOKUP(U1067,Store_VAM!B2:H271,7, FALSE),VLOOKUP(U1067,Store_SRP!B2:H103,7, FALSE)), VLOOKUP(U1067,Store_Showcase!B2:H134,7, FALSE))</f>
      </c>
      <c r="S1067">
        <f>IF(IFERROR(VLOOKUP(U1067,Store_Showcase!B2:K134,10, FALSE), TRUE)=TRUE, IF(IFERROR(VLOOKUP(U1067,Store_SRP!B2:K103,10, FALSE), TRUE)=TRUE,VLOOKUP(U1067,Store_VAM!B2:K271,10, FALSE),VLOOKUP(U1067,Store_SRP!B2:K103,10, FALSE)), VLOOKUP(U1067,Store_Showcase!B2:K134,10, FALSE))</f>
      </c>
      <c r="T1067">
        <f>IF(VLOOKUP(D1067,Sku_Consolidated!A2:S948,19,FALSE)="SHOWCASE", VLOOKUP(U1067,Store_Showcase!B2:L134,11, FALSE), IF(VLOOKUP(D1067,Sku_Consolidated!A2:S948,19,FALSE)="VAM",VLOOKUP(U1067,Store_VAM!B2:L271,11, FALSE),VLOOKUP(U1067,Store_SRP!B2:L103,11, FALSE)))</f>
      </c>
      <c r="U1067" s="14">
        <v>2007</v>
      </c>
      <c r="V1067">
        <f>IF(VLOOKUP(D1067,Sku_Consolidated!A2:S948,19,FALSE)="SHOWCASE", VLOOKUP(U1067,Store_Showcase!B2:C134,2, FALSE), IF(VLOOKUP(D1067,Sku_Consolidated!A2:S948,19,FALSE)="VAM",VLOOKUP(U1067,Store_VAM!B2:C271,2, FALSE),VLOOKUP(U1067,Store_SRP!B2:C103,2, FALSE)))</f>
      </c>
      <c r="W1067">
        <f>VLOOKUP(D1067,Sku_Consolidated!A2:G948, 7, FALSE)</f>
      </c>
      <c r="X1067">
        <f>VLOOKUP(D1067,Sku_Consolidated!A2:K948, 11, FALSE)</f>
      </c>
      <c r="Y1067">
        <f>VLOOKUP(D1067,Sku_Consolidated!A2:H948, 8, FALSE)</f>
      </c>
      <c r="Z1067">
        <f>VLOOKUP(D1067,Sku_Consolidated!A2:I948, 9, FALSE)</f>
      </c>
      <c r="AA1067" t="s">
        <v>41</v>
      </c>
      <c r="AB1067">
        <f>VLOOKUP(D1067,Sku_Consolidated!A2:E948, {5}, FALSE)</f>
      </c>
      <c r="AC1067">
        <f>IF(VLOOKUP(D1067,Sku_Consolidated!A2:S948,19,FALSE)="SHOWCASE", VLOOKUP(U1067,Store_Showcase!B2:N134,13, FALSE), IF(VLOOKUP(D1067,Sku_Consolidated!A2:S948,19,FALSE)="VAM",VLOOKUP(U1067,Store_VAM!B2:N271,13, FALSE),VLOOKUP(U1067,Store_SRP!B2:N103,13, FALSE)))</f>
      </c>
      <c r="AD1067">
        <f>IF(IFERROR(AC1067,TRUE)=TRUE, "-","OK")</f>
      </c>
      <c r="AE1067">
        <f>IF(IFERROR(VLOOKUP(U1067,Store_Showcase!B2:H134,{5}, FALSE), TRUE)=TRUE, IF(IFERROR(VLOOKUP(U1067,Store_SRP!B2:H103,{5}, FALSE), TRUE)=TRUE,VLOOKUP(U1067,Store_VAM!B2:H271,{5}, FALSE),VLOOKUP(U1067,Store_SRP!B2:H103,{5}, FALSE)), VLOOKUP(U1067,Store_Showcase!B2:H134,{5}, FALSE))</f>
      </c>
      <c r="AF1067">
        <f>IF(IFERROR(VLOOKUP(U1067,Store_Showcase!B2:H134,{6}, FALSE), TRUE)=TRUE, IF(IFERROR(VLOOKUP(U1067,Store_SRP!B2:H103,{6}, FALSE), TRUE)=TRUE,VLOOKUP(U1067,Store_VAM!B2:H271,{6}, FALSE),VLOOKUP(U1067,Store_SRP!B2:H103,{6}, FALSE)), VLOOKUP(U1067,Store_Showcase!B2:H134,{6}, FALSE))</f>
      </c>
      <c r="AG1067">
        <f>VLOOKUP(D1067,Sku_Consolidated!A2:R948,18,FALSE)</f>
      </c>
      <c r="AH1067">
        <f>VLOOKUP(D1067,Sku_Consolidated!A2:S948,19,FALSE)</f>
      </c>
      <c r="AI1067">
        <f>VLOOKUP(D1067,Sku_Consolidated!A2:T948,20,FALSE)</f>
      </c>
    </row>
    <row r="1068" spans="1:35" x14ac:dyDescent="0.25">
      <c r="A1068">
        <v>2024</v>
      </c>
      <c r="B1068" t="s">
        <v>30</v>
      </c>
      <c r="C1068" t="s">
        <v>31</v>
      </c>
      <c r="D1068">
        <v>21921</v>
      </c>
      <c r="E1068" t="s">
        <v>1154</v>
      </c>
      <c r="F1068" s="12" t="s">
        <v>83</v>
      </c>
      <c r="G1068" s="12" t="s">
        <v>83</v>
      </c>
      <c r="H1068" t="s">
        <v>10</v>
      </c>
      <c r="I1068" s="13" t="s">
        <v>1305</v>
      </c>
      <c r="J1068" s="13">
        <f>IF(H1068="EA", I1068, 0)</f>
      </c>
      <c r="K1068" s="13">
        <f>IF(H1068="KG", I1068, I1068 * VLOOKUP(D1068,Sku_Consolidated!A2:U948,21,FALSE))</f>
      </c>
      <c r="L1068" s="14" t="s">
        <v>36</v>
      </c>
      <c r="M1068">
        <v>86</v>
      </c>
      <c r="N1068" s="14" t="s">
        <v>2090</v>
      </c>
      <c r="O1068" s="14" t="s">
        <v>2091</v>
      </c>
      <c r="P1068" s="14" t="s">
        <v>36</v>
      </c>
      <c r="Q1068" s="14" t="s">
        <v>2091</v>
      </c>
      <c r="R1068">
        <f>IF(IFERROR(VLOOKUP(U1068,Store_Showcase!B2:H134,7, FALSE), TRUE)=TRUE, IF(IFERROR(VLOOKUP(U1068,Store_SRP!B2:H103,7, FALSE), TRUE)=TRUE,VLOOKUP(U1068,Store_VAM!B2:H271,7, FALSE),VLOOKUP(U1068,Store_SRP!B2:H103,7, FALSE)), VLOOKUP(U1068,Store_Showcase!B2:H134,7, FALSE))</f>
      </c>
      <c r="S1068">
        <f>IF(IFERROR(VLOOKUP(U1068,Store_Showcase!B2:K134,10, FALSE), TRUE)=TRUE, IF(IFERROR(VLOOKUP(U1068,Store_SRP!B2:K103,10, FALSE), TRUE)=TRUE,VLOOKUP(U1068,Store_VAM!B2:K271,10, FALSE),VLOOKUP(U1068,Store_SRP!B2:K103,10, FALSE)), VLOOKUP(U1068,Store_Showcase!B2:K134,10, FALSE))</f>
      </c>
      <c r="T1068">
        <f>IF(VLOOKUP(D1068,Sku_Consolidated!A2:S948,19,FALSE)="SHOWCASE", VLOOKUP(U1068,Store_Showcase!B2:L134,11, FALSE), IF(VLOOKUP(D1068,Sku_Consolidated!A2:S948,19,FALSE)="VAM",VLOOKUP(U1068,Store_VAM!B2:L271,11, FALSE),VLOOKUP(U1068,Store_SRP!B2:L103,11, FALSE)))</f>
      </c>
      <c r="U1068" s="14">
        <v>2007</v>
      </c>
      <c r="V1068">
        <f>IF(VLOOKUP(D1068,Sku_Consolidated!A2:S948,19,FALSE)="SHOWCASE", VLOOKUP(U1068,Store_Showcase!B2:C134,2, FALSE), IF(VLOOKUP(D1068,Sku_Consolidated!A2:S948,19,FALSE)="VAM",VLOOKUP(U1068,Store_VAM!B2:C271,2, FALSE),VLOOKUP(U1068,Store_SRP!B2:C103,2, FALSE)))</f>
      </c>
      <c r="W1068">
        <f>VLOOKUP(D1068,Sku_Consolidated!A2:G948, 7, FALSE)</f>
      </c>
      <c r="X1068">
        <f>VLOOKUP(D1068,Sku_Consolidated!A2:K948, 11, FALSE)</f>
      </c>
      <c r="Y1068">
        <f>VLOOKUP(D1068,Sku_Consolidated!A2:H948, 8, FALSE)</f>
      </c>
      <c r="Z1068">
        <f>VLOOKUP(D1068,Sku_Consolidated!A2:I948, 9, FALSE)</f>
      </c>
      <c r="AA1068" t="s">
        <v>41</v>
      </c>
      <c r="AB1068">
        <f>VLOOKUP(D1068,Sku_Consolidated!A2:E948, {5}, FALSE)</f>
      </c>
      <c r="AC1068">
        <f>IF(VLOOKUP(D1068,Sku_Consolidated!A2:S948,19,FALSE)="SHOWCASE", VLOOKUP(U1068,Store_Showcase!B2:N134,13, FALSE), IF(VLOOKUP(D1068,Sku_Consolidated!A2:S948,19,FALSE)="VAM",VLOOKUP(U1068,Store_VAM!B2:N271,13, FALSE),VLOOKUP(U1068,Store_SRP!B2:N103,13, FALSE)))</f>
      </c>
      <c r="AD1068">
        <f>IF(IFERROR(AC1068,TRUE)=TRUE, "-","OK")</f>
      </c>
      <c r="AE1068">
        <f>IF(IFERROR(VLOOKUP(U1068,Store_Showcase!B2:H134,{5}, FALSE), TRUE)=TRUE, IF(IFERROR(VLOOKUP(U1068,Store_SRP!B2:H103,{5}, FALSE), TRUE)=TRUE,VLOOKUP(U1068,Store_VAM!B2:H271,{5}, FALSE),VLOOKUP(U1068,Store_SRP!B2:H103,{5}, FALSE)), VLOOKUP(U1068,Store_Showcase!B2:H134,{5}, FALSE))</f>
      </c>
      <c r="AF1068">
        <f>IF(IFERROR(VLOOKUP(U1068,Store_Showcase!B2:H134,{6}, FALSE), TRUE)=TRUE, IF(IFERROR(VLOOKUP(U1068,Store_SRP!B2:H103,{6}, FALSE), TRUE)=TRUE,VLOOKUP(U1068,Store_VAM!B2:H271,{6}, FALSE),VLOOKUP(U1068,Store_SRP!B2:H103,{6}, FALSE)), VLOOKUP(U1068,Store_Showcase!B2:H134,{6}, FALSE))</f>
      </c>
      <c r="AG1068">
        <f>VLOOKUP(D1068,Sku_Consolidated!A2:R948,18,FALSE)</f>
      </c>
      <c r="AH1068">
        <f>VLOOKUP(D1068,Sku_Consolidated!A2:S948,19,FALSE)</f>
      </c>
      <c r="AI1068">
        <f>VLOOKUP(D1068,Sku_Consolidated!A2:T948,20,FALSE)</f>
      </c>
    </row>
    <row r="1069" spans="1:35" x14ac:dyDescent="0.25">
      <c r="A1069">
        <v>2024</v>
      </c>
      <c r="B1069" t="s">
        <v>30</v>
      </c>
      <c r="C1069" t="s">
        <v>31</v>
      </c>
      <c r="D1069">
        <v>21825</v>
      </c>
      <c r="E1069" t="s">
        <v>206</v>
      </c>
      <c r="F1069" s="12" t="s">
        <v>89</v>
      </c>
      <c r="G1069" s="12" t="s">
        <v>89</v>
      </c>
      <c r="H1069" t="s">
        <v>10</v>
      </c>
      <c r="I1069" s="13" t="s">
        <v>734</v>
      </c>
      <c r="J1069" s="13">
        <f>IF(H1069="EA", I1069, 0)</f>
      </c>
      <c r="K1069" s="13">
        <f>IF(H1069="KG", I1069, I1069 * VLOOKUP(D1069,Sku_Consolidated!A2:U948,21,FALSE))</f>
      </c>
      <c r="L1069" s="14" t="s">
        <v>36</v>
      </c>
      <c r="M1069">
        <v>88</v>
      </c>
      <c r="N1069" s="14" t="s">
        <v>2092</v>
      </c>
      <c r="O1069" s="14" t="s">
        <v>2093</v>
      </c>
      <c r="P1069" s="14" t="s">
        <v>36</v>
      </c>
      <c r="Q1069" s="14" t="s">
        <v>2093</v>
      </c>
      <c r="R1069">
        <f>IF(IFERROR(VLOOKUP(U1069,Store_Showcase!B2:H134,7, FALSE), TRUE)=TRUE, IF(IFERROR(VLOOKUP(U1069,Store_SRP!B2:H103,7, FALSE), TRUE)=TRUE,VLOOKUP(U1069,Store_VAM!B2:H271,7, FALSE),VLOOKUP(U1069,Store_SRP!B2:H103,7, FALSE)), VLOOKUP(U1069,Store_Showcase!B2:H134,7, FALSE))</f>
      </c>
      <c r="S1069">
        <f>IF(IFERROR(VLOOKUP(U1069,Store_Showcase!B2:K134,10, FALSE), TRUE)=TRUE, IF(IFERROR(VLOOKUP(U1069,Store_SRP!B2:K103,10, FALSE), TRUE)=TRUE,VLOOKUP(U1069,Store_VAM!B2:K271,10, FALSE),VLOOKUP(U1069,Store_SRP!B2:K103,10, FALSE)), VLOOKUP(U1069,Store_Showcase!B2:K134,10, FALSE))</f>
      </c>
      <c r="T1069">
        <f>IF(VLOOKUP(D1069,Sku_Consolidated!A2:S948,19,FALSE)="SHOWCASE", VLOOKUP(U1069,Store_Showcase!B2:L134,11, FALSE), IF(VLOOKUP(D1069,Sku_Consolidated!A2:S948,19,FALSE)="VAM",VLOOKUP(U1069,Store_VAM!B2:L271,11, FALSE),VLOOKUP(U1069,Store_SRP!B2:L103,11, FALSE)))</f>
      </c>
      <c r="U1069" s="14">
        <v>2007</v>
      </c>
      <c r="V1069">
        <f>IF(VLOOKUP(D1069,Sku_Consolidated!A2:S948,19,FALSE)="SHOWCASE", VLOOKUP(U1069,Store_Showcase!B2:C134,2, FALSE), IF(VLOOKUP(D1069,Sku_Consolidated!A2:S948,19,FALSE)="VAM",VLOOKUP(U1069,Store_VAM!B2:C271,2, FALSE),VLOOKUP(U1069,Store_SRP!B2:C103,2, FALSE)))</f>
      </c>
      <c r="W1069">
        <f>VLOOKUP(D1069,Sku_Consolidated!A2:G948, 7, FALSE)</f>
      </c>
      <c r="X1069">
        <f>VLOOKUP(D1069,Sku_Consolidated!A2:K948, 11, FALSE)</f>
      </c>
      <c r="Y1069">
        <f>VLOOKUP(D1069,Sku_Consolidated!A2:H948, 8, FALSE)</f>
      </c>
      <c r="Z1069">
        <f>VLOOKUP(D1069,Sku_Consolidated!A2:I948, 9, FALSE)</f>
      </c>
      <c r="AA1069" t="s">
        <v>41</v>
      </c>
      <c r="AB1069">
        <f>VLOOKUP(D1069,Sku_Consolidated!A2:E948, {5}, FALSE)</f>
      </c>
      <c r="AC1069">
        <f>IF(VLOOKUP(D1069,Sku_Consolidated!A2:S948,19,FALSE)="SHOWCASE", VLOOKUP(U1069,Store_Showcase!B2:N134,13, FALSE), IF(VLOOKUP(D1069,Sku_Consolidated!A2:S948,19,FALSE)="VAM",VLOOKUP(U1069,Store_VAM!B2:N271,13, FALSE),VLOOKUP(U1069,Store_SRP!B2:N103,13, FALSE)))</f>
      </c>
      <c r="AD1069">
        <f>IF(IFERROR(AC1069,TRUE)=TRUE, "-","OK")</f>
      </c>
      <c r="AE1069">
        <f>IF(IFERROR(VLOOKUP(U1069,Store_Showcase!B2:H134,{5}, FALSE), TRUE)=TRUE, IF(IFERROR(VLOOKUP(U1069,Store_SRP!B2:H103,{5}, FALSE), TRUE)=TRUE,VLOOKUP(U1069,Store_VAM!B2:H271,{5}, FALSE),VLOOKUP(U1069,Store_SRP!B2:H103,{5}, FALSE)), VLOOKUP(U1069,Store_Showcase!B2:H134,{5}, FALSE))</f>
      </c>
      <c r="AF1069">
        <f>IF(IFERROR(VLOOKUP(U1069,Store_Showcase!B2:H134,{6}, FALSE), TRUE)=TRUE, IF(IFERROR(VLOOKUP(U1069,Store_SRP!B2:H103,{6}, FALSE), TRUE)=TRUE,VLOOKUP(U1069,Store_VAM!B2:H271,{6}, FALSE),VLOOKUP(U1069,Store_SRP!B2:H103,{6}, FALSE)), VLOOKUP(U1069,Store_Showcase!B2:H134,{6}, FALSE))</f>
      </c>
      <c r="AG1069">
        <f>VLOOKUP(D1069,Sku_Consolidated!A2:R948,18,FALSE)</f>
      </c>
      <c r="AH1069">
        <f>VLOOKUP(D1069,Sku_Consolidated!A2:S948,19,FALSE)</f>
      </c>
      <c r="AI1069">
        <f>VLOOKUP(D1069,Sku_Consolidated!A2:T948,20,FALSE)</f>
      </c>
    </row>
    <row r="1070" spans="1:35" x14ac:dyDescent="0.25">
      <c r="A1070">
        <v>2024</v>
      </c>
      <c r="B1070" t="s">
        <v>30</v>
      </c>
      <c r="C1070" t="s">
        <v>31</v>
      </c>
      <c r="D1070">
        <v>21826</v>
      </c>
      <c r="E1070" t="s">
        <v>416</v>
      </c>
      <c r="F1070" s="12" t="s">
        <v>89</v>
      </c>
      <c r="G1070" s="12" t="s">
        <v>89</v>
      </c>
      <c r="H1070" t="s">
        <v>10</v>
      </c>
      <c r="I1070" s="13" t="s">
        <v>497</v>
      </c>
      <c r="J1070" s="13">
        <f>IF(H1070="EA", I1070, 0)</f>
      </c>
      <c r="K1070" s="13">
        <f>IF(H1070="KG", I1070, I1070 * VLOOKUP(D1070,Sku_Consolidated!A2:U948,21,FALSE))</f>
      </c>
      <c r="L1070" s="14" t="s">
        <v>36</v>
      </c>
      <c r="M1070">
        <v>88</v>
      </c>
      <c r="N1070" s="14" t="s">
        <v>2094</v>
      </c>
      <c r="O1070" s="14" t="s">
        <v>2095</v>
      </c>
      <c r="P1070" s="14" t="s">
        <v>36</v>
      </c>
      <c r="Q1070" s="14" t="s">
        <v>2095</v>
      </c>
      <c r="R1070">
        <f>IF(IFERROR(VLOOKUP(U1070,Store_Showcase!B2:H134,7, FALSE), TRUE)=TRUE, IF(IFERROR(VLOOKUP(U1070,Store_SRP!B2:H103,7, FALSE), TRUE)=TRUE,VLOOKUP(U1070,Store_VAM!B2:H271,7, FALSE),VLOOKUP(U1070,Store_SRP!B2:H103,7, FALSE)), VLOOKUP(U1070,Store_Showcase!B2:H134,7, FALSE))</f>
      </c>
      <c r="S1070">
        <f>IF(IFERROR(VLOOKUP(U1070,Store_Showcase!B2:K134,10, FALSE), TRUE)=TRUE, IF(IFERROR(VLOOKUP(U1070,Store_SRP!B2:K103,10, FALSE), TRUE)=TRUE,VLOOKUP(U1070,Store_VAM!B2:K271,10, FALSE),VLOOKUP(U1070,Store_SRP!B2:K103,10, FALSE)), VLOOKUP(U1070,Store_Showcase!B2:K134,10, FALSE))</f>
      </c>
      <c r="T1070">
        <f>IF(VLOOKUP(D1070,Sku_Consolidated!A2:S948,19,FALSE)="SHOWCASE", VLOOKUP(U1070,Store_Showcase!B2:L134,11, FALSE), IF(VLOOKUP(D1070,Sku_Consolidated!A2:S948,19,FALSE)="VAM",VLOOKUP(U1070,Store_VAM!B2:L271,11, FALSE),VLOOKUP(U1070,Store_SRP!B2:L103,11, FALSE)))</f>
      </c>
      <c r="U1070" s="14">
        <v>2007</v>
      </c>
      <c r="V1070">
        <f>IF(VLOOKUP(D1070,Sku_Consolidated!A2:S948,19,FALSE)="SHOWCASE", VLOOKUP(U1070,Store_Showcase!B2:C134,2, FALSE), IF(VLOOKUP(D1070,Sku_Consolidated!A2:S948,19,FALSE)="VAM",VLOOKUP(U1070,Store_VAM!B2:C271,2, FALSE),VLOOKUP(U1070,Store_SRP!B2:C103,2, FALSE)))</f>
      </c>
      <c r="W1070">
        <f>VLOOKUP(D1070,Sku_Consolidated!A2:G948, 7, FALSE)</f>
      </c>
      <c r="X1070">
        <f>VLOOKUP(D1070,Sku_Consolidated!A2:K948, 11, FALSE)</f>
      </c>
      <c r="Y1070">
        <f>VLOOKUP(D1070,Sku_Consolidated!A2:H948, 8, FALSE)</f>
      </c>
      <c r="Z1070">
        <f>VLOOKUP(D1070,Sku_Consolidated!A2:I948, 9, FALSE)</f>
      </c>
      <c r="AA1070" t="s">
        <v>41</v>
      </c>
      <c r="AB1070">
        <f>VLOOKUP(D1070,Sku_Consolidated!A2:E948, {5}, FALSE)</f>
      </c>
      <c r="AC1070">
        <f>IF(VLOOKUP(D1070,Sku_Consolidated!A2:S948,19,FALSE)="SHOWCASE", VLOOKUP(U1070,Store_Showcase!B2:N134,13, FALSE), IF(VLOOKUP(D1070,Sku_Consolidated!A2:S948,19,FALSE)="VAM",VLOOKUP(U1070,Store_VAM!B2:N271,13, FALSE),VLOOKUP(U1070,Store_SRP!B2:N103,13, FALSE)))</f>
      </c>
      <c r="AD1070">
        <f>IF(IFERROR(AC1070,TRUE)=TRUE, "-","OK")</f>
      </c>
      <c r="AE1070">
        <f>IF(IFERROR(VLOOKUP(U1070,Store_Showcase!B2:H134,{5}, FALSE), TRUE)=TRUE, IF(IFERROR(VLOOKUP(U1070,Store_SRP!B2:H103,{5}, FALSE), TRUE)=TRUE,VLOOKUP(U1070,Store_VAM!B2:H271,{5}, FALSE),VLOOKUP(U1070,Store_SRP!B2:H103,{5}, FALSE)), VLOOKUP(U1070,Store_Showcase!B2:H134,{5}, FALSE))</f>
      </c>
      <c r="AF1070">
        <f>IF(IFERROR(VLOOKUP(U1070,Store_Showcase!B2:H134,{6}, FALSE), TRUE)=TRUE, IF(IFERROR(VLOOKUP(U1070,Store_SRP!B2:H103,{6}, FALSE), TRUE)=TRUE,VLOOKUP(U1070,Store_VAM!B2:H271,{6}, FALSE),VLOOKUP(U1070,Store_SRP!B2:H103,{6}, FALSE)), VLOOKUP(U1070,Store_Showcase!B2:H134,{6}, FALSE))</f>
      </c>
      <c r="AG1070">
        <f>VLOOKUP(D1070,Sku_Consolidated!A2:R948,18,FALSE)</f>
      </c>
      <c r="AH1070">
        <f>VLOOKUP(D1070,Sku_Consolidated!A2:S948,19,FALSE)</f>
      </c>
      <c r="AI1070">
        <f>VLOOKUP(D1070,Sku_Consolidated!A2:T948,20,FALSE)</f>
      </c>
    </row>
    <row r="1071" spans="1:35" x14ac:dyDescent="0.25">
      <c r="A1071">
        <v>2024</v>
      </c>
      <c r="B1071" t="s">
        <v>30</v>
      </c>
      <c r="C1071" t="s">
        <v>31</v>
      </c>
      <c r="D1071">
        <v>21834</v>
      </c>
      <c r="E1071" t="s">
        <v>216</v>
      </c>
      <c r="F1071" s="12" t="s">
        <v>89</v>
      </c>
      <c r="G1071" s="12" t="s">
        <v>89</v>
      </c>
      <c r="H1071" t="s">
        <v>10</v>
      </c>
      <c r="I1071" s="13" t="s">
        <v>974</v>
      </c>
      <c r="J1071" s="13">
        <f>IF(H1071="EA", I1071, 0)</f>
      </c>
      <c r="K1071" s="13">
        <f>IF(H1071="KG", I1071, I1071 * VLOOKUP(D1071,Sku_Consolidated!A2:U948,21,FALSE))</f>
      </c>
      <c r="L1071" s="14" t="s">
        <v>36</v>
      </c>
      <c r="M1071">
        <v>88</v>
      </c>
      <c r="N1071" s="14" t="s">
        <v>2096</v>
      </c>
      <c r="O1071" s="14" t="s">
        <v>2097</v>
      </c>
      <c r="P1071" s="14" t="s">
        <v>36</v>
      </c>
      <c r="Q1071" s="14" t="s">
        <v>2097</v>
      </c>
      <c r="R1071">
        <f>IF(IFERROR(VLOOKUP(U1071,Store_Showcase!B2:H134,7, FALSE), TRUE)=TRUE, IF(IFERROR(VLOOKUP(U1071,Store_SRP!B2:H103,7, FALSE), TRUE)=TRUE,VLOOKUP(U1071,Store_VAM!B2:H271,7, FALSE),VLOOKUP(U1071,Store_SRP!B2:H103,7, FALSE)), VLOOKUP(U1071,Store_Showcase!B2:H134,7, FALSE))</f>
      </c>
      <c r="S1071">
        <f>IF(IFERROR(VLOOKUP(U1071,Store_Showcase!B2:K134,10, FALSE), TRUE)=TRUE, IF(IFERROR(VLOOKUP(U1071,Store_SRP!B2:K103,10, FALSE), TRUE)=TRUE,VLOOKUP(U1071,Store_VAM!B2:K271,10, FALSE),VLOOKUP(U1071,Store_SRP!B2:K103,10, FALSE)), VLOOKUP(U1071,Store_Showcase!B2:K134,10, FALSE))</f>
      </c>
      <c r="T1071">
        <f>IF(VLOOKUP(D1071,Sku_Consolidated!A2:S948,19,FALSE)="SHOWCASE", VLOOKUP(U1071,Store_Showcase!B2:L134,11, FALSE), IF(VLOOKUP(D1071,Sku_Consolidated!A2:S948,19,FALSE)="VAM",VLOOKUP(U1071,Store_VAM!B2:L271,11, FALSE),VLOOKUP(U1071,Store_SRP!B2:L103,11, FALSE)))</f>
      </c>
      <c r="U1071" s="14">
        <v>2007</v>
      </c>
      <c r="V1071">
        <f>IF(VLOOKUP(D1071,Sku_Consolidated!A2:S948,19,FALSE)="SHOWCASE", VLOOKUP(U1071,Store_Showcase!B2:C134,2, FALSE), IF(VLOOKUP(D1071,Sku_Consolidated!A2:S948,19,FALSE)="VAM",VLOOKUP(U1071,Store_VAM!B2:C271,2, FALSE),VLOOKUP(U1071,Store_SRP!B2:C103,2, FALSE)))</f>
      </c>
      <c r="W1071">
        <f>VLOOKUP(D1071,Sku_Consolidated!A2:G948, 7, FALSE)</f>
      </c>
      <c r="X1071">
        <f>VLOOKUP(D1071,Sku_Consolidated!A2:K948, 11, FALSE)</f>
      </c>
      <c r="Y1071">
        <f>VLOOKUP(D1071,Sku_Consolidated!A2:H948, 8, FALSE)</f>
      </c>
      <c r="Z1071">
        <f>VLOOKUP(D1071,Sku_Consolidated!A2:I948, 9, FALSE)</f>
      </c>
      <c r="AA1071" t="s">
        <v>41</v>
      </c>
      <c r="AB1071">
        <f>VLOOKUP(D1071,Sku_Consolidated!A2:E948, {5}, FALSE)</f>
      </c>
      <c r="AC1071">
        <f>IF(VLOOKUP(D1071,Sku_Consolidated!A2:S948,19,FALSE)="SHOWCASE", VLOOKUP(U1071,Store_Showcase!B2:N134,13, FALSE), IF(VLOOKUP(D1071,Sku_Consolidated!A2:S948,19,FALSE)="VAM",VLOOKUP(U1071,Store_VAM!B2:N271,13, FALSE),VLOOKUP(U1071,Store_SRP!B2:N103,13, FALSE)))</f>
      </c>
      <c r="AD1071">
        <f>IF(IFERROR(AC1071,TRUE)=TRUE, "-","OK")</f>
      </c>
      <c r="AE1071">
        <f>IF(IFERROR(VLOOKUP(U1071,Store_Showcase!B2:H134,{5}, FALSE), TRUE)=TRUE, IF(IFERROR(VLOOKUP(U1071,Store_SRP!B2:H103,{5}, FALSE), TRUE)=TRUE,VLOOKUP(U1071,Store_VAM!B2:H271,{5}, FALSE),VLOOKUP(U1071,Store_SRP!B2:H103,{5}, FALSE)), VLOOKUP(U1071,Store_Showcase!B2:H134,{5}, FALSE))</f>
      </c>
      <c r="AF1071">
        <f>IF(IFERROR(VLOOKUP(U1071,Store_Showcase!B2:H134,{6}, FALSE), TRUE)=TRUE, IF(IFERROR(VLOOKUP(U1071,Store_SRP!B2:H103,{6}, FALSE), TRUE)=TRUE,VLOOKUP(U1071,Store_VAM!B2:H271,{6}, FALSE),VLOOKUP(U1071,Store_SRP!B2:H103,{6}, FALSE)), VLOOKUP(U1071,Store_Showcase!B2:H134,{6}, FALSE))</f>
      </c>
      <c r="AG1071">
        <f>VLOOKUP(D1071,Sku_Consolidated!A2:R948,18,FALSE)</f>
      </c>
      <c r="AH1071">
        <f>VLOOKUP(D1071,Sku_Consolidated!A2:S948,19,FALSE)</f>
      </c>
      <c r="AI1071">
        <f>VLOOKUP(D1071,Sku_Consolidated!A2:T948,20,FALSE)</f>
      </c>
    </row>
    <row r="1072" spans="1:35" x14ac:dyDescent="0.25">
      <c r="A1072">
        <v>2024</v>
      </c>
      <c r="B1072" t="s">
        <v>30</v>
      </c>
      <c r="C1072" t="s">
        <v>31</v>
      </c>
      <c r="D1072">
        <v>21837</v>
      </c>
      <c r="E1072" t="s">
        <v>271</v>
      </c>
      <c r="F1072" s="12" t="s">
        <v>89</v>
      </c>
      <c r="G1072" s="12" t="s">
        <v>89</v>
      </c>
      <c r="H1072" t="s">
        <v>10</v>
      </c>
      <c r="I1072" s="13" t="s">
        <v>413</v>
      </c>
      <c r="J1072" s="13">
        <f>IF(H1072="EA", I1072, 0)</f>
      </c>
      <c r="K1072" s="13">
        <f>IF(H1072="KG", I1072, I1072 * VLOOKUP(D1072,Sku_Consolidated!A2:U948,21,FALSE))</f>
      </c>
      <c r="L1072" s="14" t="s">
        <v>36</v>
      </c>
      <c r="M1072">
        <v>88</v>
      </c>
      <c r="N1072" s="14" t="s">
        <v>2098</v>
      </c>
      <c r="O1072" s="14" t="s">
        <v>2099</v>
      </c>
      <c r="P1072" s="14" t="s">
        <v>36</v>
      </c>
      <c r="Q1072" s="14" t="s">
        <v>2099</v>
      </c>
      <c r="R1072">
        <f>IF(IFERROR(VLOOKUP(U1072,Store_Showcase!B2:H134,7, FALSE), TRUE)=TRUE, IF(IFERROR(VLOOKUP(U1072,Store_SRP!B2:H103,7, FALSE), TRUE)=TRUE,VLOOKUP(U1072,Store_VAM!B2:H271,7, FALSE),VLOOKUP(U1072,Store_SRP!B2:H103,7, FALSE)), VLOOKUP(U1072,Store_Showcase!B2:H134,7, FALSE))</f>
      </c>
      <c r="S1072">
        <f>IF(IFERROR(VLOOKUP(U1072,Store_Showcase!B2:K134,10, FALSE), TRUE)=TRUE, IF(IFERROR(VLOOKUP(U1072,Store_SRP!B2:K103,10, FALSE), TRUE)=TRUE,VLOOKUP(U1072,Store_VAM!B2:K271,10, FALSE),VLOOKUP(U1072,Store_SRP!B2:K103,10, FALSE)), VLOOKUP(U1072,Store_Showcase!B2:K134,10, FALSE))</f>
      </c>
      <c r="T1072">
        <f>IF(VLOOKUP(D1072,Sku_Consolidated!A2:S948,19,FALSE)="SHOWCASE", VLOOKUP(U1072,Store_Showcase!B2:L134,11, FALSE), IF(VLOOKUP(D1072,Sku_Consolidated!A2:S948,19,FALSE)="VAM",VLOOKUP(U1072,Store_VAM!B2:L271,11, FALSE),VLOOKUP(U1072,Store_SRP!B2:L103,11, FALSE)))</f>
      </c>
      <c r="U1072" s="14">
        <v>2007</v>
      </c>
      <c r="V1072">
        <f>IF(VLOOKUP(D1072,Sku_Consolidated!A2:S948,19,FALSE)="SHOWCASE", VLOOKUP(U1072,Store_Showcase!B2:C134,2, FALSE), IF(VLOOKUP(D1072,Sku_Consolidated!A2:S948,19,FALSE)="VAM",VLOOKUP(U1072,Store_VAM!B2:C271,2, FALSE),VLOOKUP(U1072,Store_SRP!B2:C103,2, FALSE)))</f>
      </c>
      <c r="W1072">
        <f>VLOOKUP(D1072,Sku_Consolidated!A2:G948, 7, FALSE)</f>
      </c>
      <c r="X1072">
        <f>VLOOKUP(D1072,Sku_Consolidated!A2:K948, 11, FALSE)</f>
      </c>
      <c r="Y1072">
        <f>VLOOKUP(D1072,Sku_Consolidated!A2:H948, 8, FALSE)</f>
      </c>
      <c r="Z1072">
        <f>VLOOKUP(D1072,Sku_Consolidated!A2:I948, 9, FALSE)</f>
      </c>
      <c r="AA1072" t="s">
        <v>41</v>
      </c>
      <c r="AB1072">
        <f>VLOOKUP(D1072,Sku_Consolidated!A2:E948, {5}, FALSE)</f>
      </c>
      <c r="AC1072">
        <f>IF(VLOOKUP(D1072,Sku_Consolidated!A2:S948,19,FALSE)="SHOWCASE", VLOOKUP(U1072,Store_Showcase!B2:N134,13, FALSE), IF(VLOOKUP(D1072,Sku_Consolidated!A2:S948,19,FALSE)="VAM",VLOOKUP(U1072,Store_VAM!B2:N271,13, FALSE),VLOOKUP(U1072,Store_SRP!B2:N103,13, FALSE)))</f>
      </c>
      <c r="AD1072">
        <f>IF(IFERROR(AC1072,TRUE)=TRUE, "-","OK")</f>
      </c>
      <c r="AE1072">
        <f>IF(IFERROR(VLOOKUP(U1072,Store_Showcase!B2:H134,{5}, FALSE), TRUE)=TRUE, IF(IFERROR(VLOOKUP(U1072,Store_SRP!B2:H103,{5}, FALSE), TRUE)=TRUE,VLOOKUP(U1072,Store_VAM!B2:H271,{5}, FALSE),VLOOKUP(U1072,Store_SRP!B2:H103,{5}, FALSE)), VLOOKUP(U1072,Store_Showcase!B2:H134,{5}, FALSE))</f>
      </c>
      <c r="AF1072">
        <f>IF(IFERROR(VLOOKUP(U1072,Store_Showcase!B2:H134,{6}, FALSE), TRUE)=TRUE, IF(IFERROR(VLOOKUP(U1072,Store_SRP!B2:H103,{6}, FALSE), TRUE)=TRUE,VLOOKUP(U1072,Store_VAM!B2:H271,{6}, FALSE),VLOOKUP(U1072,Store_SRP!B2:H103,{6}, FALSE)), VLOOKUP(U1072,Store_Showcase!B2:H134,{6}, FALSE))</f>
      </c>
      <c r="AG1072">
        <f>VLOOKUP(D1072,Sku_Consolidated!A2:R948,18,FALSE)</f>
      </c>
      <c r="AH1072">
        <f>VLOOKUP(D1072,Sku_Consolidated!A2:S948,19,FALSE)</f>
      </c>
      <c r="AI1072">
        <f>VLOOKUP(D1072,Sku_Consolidated!A2:T948,20,FALSE)</f>
      </c>
    </row>
    <row r="1073" spans="1:35" x14ac:dyDescent="0.25">
      <c r="A1073">
        <v>2024</v>
      </c>
      <c r="B1073" t="s">
        <v>30</v>
      </c>
      <c r="C1073" t="s">
        <v>31</v>
      </c>
      <c r="D1073">
        <v>21838</v>
      </c>
      <c r="E1073" t="s">
        <v>275</v>
      </c>
      <c r="F1073" s="12" t="s">
        <v>89</v>
      </c>
      <c r="G1073" s="12" t="s">
        <v>89</v>
      </c>
      <c r="H1073" t="s">
        <v>10</v>
      </c>
      <c r="I1073" s="13" t="s">
        <v>819</v>
      </c>
      <c r="J1073" s="13">
        <f>IF(H1073="EA", I1073, 0)</f>
      </c>
      <c r="K1073" s="13">
        <f>IF(H1073="KG", I1073, I1073 * VLOOKUP(D1073,Sku_Consolidated!A2:U948,21,FALSE))</f>
      </c>
      <c r="L1073" s="14" t="s">
        <v>36</v>
      </c>
      <c r="M1073">
        <v>88</v>
      </c>
      <c r="N1073" s="14" t="s">
        <v>1595</v>
      </c>
      <c r="O1073" s="14" t="s">
        <v>1596</v>
      </c>
      <c r="P1073" s="14" t="s">
        <v>36</v>
      </c>
      <c r="Q1073" s="14" t="s">
        <v>1596</v>
      </c>
      <c r="R1073">
        <f>IF(IFERROR(VLOOKUP(U1073,Store_Showcase!B2:H134,7, FALSE), TRUE)=TRUE, IF(IFERROR(VLOOKUP(U1073,Store_SRP!B2:H103,7, FALSE), TRUE)=TRUE,VLOOKUP(U1073,Store_VAM!B2:H271,7, FALSE),VLOOKUP(U1073,Store_SRP!B2:H103,7, FALSE)), VLOOKUP(U1073,Store_Showcase!B2:H134,7, FALSE))</f>
      </c>
      <c r="S1073">
        <f>IF(IFERROR(VLOOKUP(U1073,Store_Showcase!B2:K134,10, FALSE), TRUE)=TRUE, IF(IFERROR(VLOOKUP(U1073,Store_SRP!B2:K103,10, FALSE), TRUE)=TRUE,VLOOKUP(U1073,Store_VAM!B2:K271,10, FALSE),VLOOKUP(U1073,Store_SRP!B2:K103,10, FALSE)), VLOOKUP(U1073,Store_Showcase!B2:K134,10, FALSE))</f>
      </c>
      <c r="T1073">
        <f>IF(VLOOKUP(D1073,Sku_Consolidated!A2:S948,19,FALSE)="SHOWCASE", VLOOKUP(U1073,Store_Showcase!B2:L134,11, FALSE), IF(VLOOKUP(D1073,Sku_Consolidated!A2:S948,19,FALSE)="VAM",VLOOKUP(U1073,Store_VAM!B2:L271,11, FALSE),VLOOKUP(U1073,Store_SRP!B2:L103,11, FALSE)))</f>
      </c>
      <c r="U1073" s="14">
        <v>2007</v>
      </c>
      <c r="V1073">
        <f>IF(VLOOKUP(D1073,Sku_Consolidated!A2:S948,19,FALSE)="SHOWCASE", VLOOKUP(U1073,Store_Showcase!B2:C134,2, FALSE), IF(VLOOKUP(D1073,Sku_Consolidated!A2:S948,19,FALSE)="VAM",VLOOKUP(U1073,Store_VAM!B2:C271,2, FALSE),VLOOKUP(U1073,Store_SRP!B2:C103,2, FALSE)))</f>
      </c>
      <c r="W1073">
        <f>VLOOKUP(D1073,Sku_Consolidated!A2:G948, 7, FALSE)</f>
      </c>
      <c r="X1073">
        <f>VLOOKUP(D1073,Sku_Consolidated!A2:K948, 11, FALSE)</f>
      </c>
      <c r="Y1073">
        <f>VLOOKUP(D1073,Sku_Consolidated!A2:H948, 8, FALSE)</f>
      </c>
      <c r="Z1073">
        <f>VLOOKUP(D1073,Sku_Consolidated!A2:I948, 9, FALSE)</f>
      </c>
      <c r="AA1073" t="s">
        <v>41</v>
      </c>
      <c r="AB1073">
        <f>VLOOKUP(D1073,Sku_Consolidated!A2:E948, {5}, FALSE)</f>
      </c>
      <c r="AC1073">
        <f>IF(VLOOKUP(D1073,Sku_Consolidated!A2:S948,19,FALSE)="SHOWCASE", VLOOKUP(U1073,Store_Showcase!B2:N134,13, FALSE), IF(VLOOKUP(D1073,Sku_Consolidated!A2:S948,19,FALSE)="VAM",VLOOKUP(U1073,Store_VAM!B2:N271,13, FALSE),VLOOKUP(U1073,Store_SRP!B2:N103,13, FALSE)))</f>
      </c>
      <c r="AD1073">
        <f>IF(IFERROR(AC1073,TRUE)=TRUE, "-","OK")</f>
      </c>
      <c r="AE1073">
        <f>IF(IFERROR(VLOOKUP(U1073,Store_Showcase!B2:H134,{5}, FALSE), TRUE)=TRUE, IF(IFERROR(VLOOKUP(U1073,Store_SRP!B2:H103,{5}, FALSE), TRUE)=TRUE,VLOOKUP(U1073,Store_VAM!B2:H271,{5}, FALSE),VLOOKUP(U1073,Store_SRP!B2:H103,{5}, FALSE)), VLOOKUP(U1073,Store_Showcase!B2:H134,{5}, FALSE))</f>
      </c>
      <c r="AF1073">
        <f>IF(IFERROR(VLOOKUP(U1073,Store_Showcase!B2:H134,{6}, FALSE), TRUE)=TRUE, IF(IFERROR(VLOOKUP(U1073,Store_SRP!B2:H103,{6}, FALSE), TRUE)=TRUE,VLOOKUP(U1073,Store_VAM!B2:H271,{6}, FALSE),VLOOKUP(U1073,Store_SRP!B2:H103,{6}, FALSE)), VLOOKUP(U1073,Store_Showcase!B2:H134,{6}, FALSE))</f>
      </c>
      <c r="AG1073">
        <f>VLOOKUP(D1073,Sku_Consolidated!A2:R948,18,FALSE)</f>
      </c>
      <c r="AH1073">
        <f>VLOOKUP(D1073,Sku_Consolidated!A2:S948,19,FALSE)</f>
      </c>
      <c r="AI1073">
        <f>VLOOKUP(D1073,Sku_Consolidated!A2:T948,20,FALSE)</f>
      </c>
    </row>
    <row r="1074" spans="1:35" x14ac:dyDescent="0.25">
      <c r="A1074">
        <v>2024</v>
      </c>
      <c r="B1074" t="s">
        <v>30</v>
      </c>
      <c r="C1074" t="s">
        <v>31</v>
      </c>
      <c r="D1074">
        <v>21843</v>
      </c>
      <c r="E1074" t="s">
        <v>1430</v>
      </c>
      <c r="F1074" s="12" t="s">
        <v>89</v>
      </c>
      <c r="G1074" s="12" t="s">
        <v>89</v>
      </c>
      <c r="H1074" t="s">
        <v>10</v>
      </c>
      <c r="I1074" s="13" t="s">
        <v>1456</v>
      </c>
      <c r="J1074" s="13">
        <f>IF(H1074="EA", I1074, 0)</f>
      </c>
      <c r="K1074" s="13">
        <f>IF(H1074="KG", I1074, I1074 * VLOOKUP(D1074,Sku_Consolidated!A2:U948,21,FALSE))</f>
      </c>
      <c r="L1074" s="14" t="s">
        <v>36</v>
      </c>
      <c r="M1074">
        <v>88</v>
      </c>
      <c r="N1074" s="14" t="s">
        <v>2100</v>
      </c>
      <c r="O1074" s="14" t="s">
        <v>2101</v>
      </c>
      <c r="P1074" s="14" t="s">
        <v>36</v>
      </c>
      <c r="Q1074" s="14" t="s">
        <v>2101</v>
      </c>
      <c r="R1074">
        <f>IF(IFERROR(VLOOKUP(U1074,Store_Showcase!B2:H134,7, FALSE), TRUE)=TRUE, IF(IFERROR(VLOOKUP(U1074,Store_SRP!B2:H103,7, FALSE), TRUE)=TRUE,VLOOKUP(U1074,Store_VAM!B2:H271,7, FALSE),VLOOKUP(U1074,Store_SRP!B2:H103,7, FALSE)), VLOOKUP(U1074,Store_Showcase!B2:H134,7, FALSE))</f>
      </c>
      <c r="S1074">
        <f>IF(IFERROR(VLOOKUP(U1074,Store_Showcase!B2:K134,10, FALSE), TRUE)=TRUE, IF(IFERROR(VLOOKUP(U1074,Store_SRP!B2:K103,10, FALSE), TRUE)=TRUE,VLOOKUP(U1074,Store_VAM!B2:K271,10, FALSE),VLOOKUP(U1074,Store_SRP!B2:K103,10, FALSE)), VLOOKUP(U1074,Store_Showcase!B2:K134,10, FALSE))</f>
      </c>
      <c r="T1074">
        <f>IF(VLOOKUP(D1074,Sku_Consolidated!A2:S948,19,FALSE)="SHOWCASE", VLOOKUP(U1074,Store_Showcase!B2:L134,11, FALSE), IF(VLOOKUP(D1074,Sku_Consolidated!A2:S948,19,FALSE)="VAM",VLOOKUP(U1074,Store_VAM!B2:L271,11, FALSE),VLOOKUP(U1074,Store_SRP!B2:L103,11, FALSE)))</f>
      </c>
      <c r="U1074" s="14">
        <v>2007</v>
      </c>
      <c r="V1074">
        <f>IF(VLOOKUP(D1074,Sku_Consolidated!A2:S948,19,FALSE)="SHOWCASE", VLOOKUP(U1074,Store_Showcase!B2:C134,2, FALSE), IF(VLOOKUP(D1074,Sku_Consolidated!A2:S948,19,FALSE)="VAM",VLOOKUP(U1074,Store_VAM!B2:C271,2, FALSE),VLOOKUP(U1074,Store_SRP!B2:C103,2, FALSE)))</f>
      </c>
      <c r="W1074">
        <f>VLOOKUP(D1074,Sku_Consolidated!A2:G948, 7, FALSE)</f>
      </c>
      <c r="X1074">
        <f>VLOOKUP(D1074,Sku_Consolidated!A2:K948, 11, FALSE)</f>
      </c>
      <c r="Y1074">
        <f>VLOOKUP(D1074,Sku_Consolidated!A2:H948, 8, FALSE)</f>
      </c>
      <c r="Z1074">
        <f>VLOOKUP(D1074,Sku_Consolidated!A2:I948, 9, FALSE)</f>
      </c>
      <c r="AA1074" t="s">
        <v>41</v>
      </c>
      <c r="AB1074">
        <f>VLOOKUP(D1074,Sku_Consolidated!A2:E948, {5}, FALSE)</f>
      </c>
      <c r="AC1074">
        <f>IF(VLOOKUP(D1074,Sku_Consolidated!A2:S948,19,FALSE)="SHOWCASE", VLOOKUP(U1074,Store_Showcase!B2:N134,13, FALSE), IF(VLOOKUP(D1074,Sku_Consolidated!A2:S948,19,FALSE)="VAM",VLOOKUP(U1074,Store_VAM!B2:N271,13, FALSE),VLOOKUP(U1074,Store_SRP!B2:N103,13, FALSE)))</f>
      </c>
      <c r="AD1074">
        <f>IF(IFERROR(AC1074,TRUE)=TRUE, "-","OK")</f>
      </c>
      <c r="AE1074">
        <f>IF(IFERROR(VLOOKUP(U1074,Store_Showcase!B2:H134,{5}, FALSE), TRUE)=TRUE, IF(IFERROR(VLOOKUP(U1074,Store_SRP!B2:H103,{5}, FALSE), TRUE)=TRUE,VLOOKUP(U1074,Store_VAM!B2:H271,{5}, FALSE),VLOOKUP(U1074,Store_SRP!B2:H103,{5}, FALSE)), VLOOKUP(U1074,Store_Showcase!B2:H134,{5}, FALSE))</f>
      </c>
      <c r="AF1074">
        <f>IF(IFERROR(VLOOKUP(U1074,Store_Showcase!B2:H134,{6}, FALSE), TRUE)=TRUE, IF(IFERROR(VLOOKUP(U1074,Store_SRP!B2:H103,{6}, FALSE), TRUE)=TRUE,VLOOKUP(U1074,Store_VAM!B2:H271,{6}, FALSE),VLOOKUP(U1074,Store_SRP!B2:H103,{6}, FALSE)), VLOOKUP(U1074,Store_Showcase!B2:H134,{6}, FALSE))</f>
      </c>
      <c r="AG1074">
        <f>VLOOKUP(D1074,Sku_Consolidated!A2:R948,18,FALSE)</f>
      </c>
      <c r="AH1074">
        <f>VLOOKUP(D1074,Sku_Consolidated!A2:S948,19,FALSE)</f>
      </c>
      <c r="AI1074">
        <f>VLOOKUP(D1074,Sku_Consolidated!A2:T948,20,FALSE)</f>
      </c>
    </row>
    <row r="1075" spans="1:35" x14ac:dyDescent="0.25">
      <c r="A1075">
        <v>2024</v>
      </c>
      <c r="B1075" t="s">
        <v>30</v>
      </c>
      <c r="C1075" t="s">
        <v>31</v>
      </c>
      <c r="D1075">
        <v>21871</v>
      </c>
      <c r="E1075" t="s">
        <v>798</v>
      </c>
      <c r="F1075" s="12" t="s">
        <v>89</v>
      </c>
      <c r="G1075" s="12" t="s">
        <v>89</v>
      </c>
      <c r="H1075" t="s">
        <v>10</v>
      </c>
      <c r="I1075" s="13" t="s">
        <v>406</v>
      </c>
      <c r="J1075" s="13">
        <f>IF(H1075="EA", I1075, 0)</f>
      </c>
      <c r="K1075" s="13">
        <f>IF(H1075="KG", I1075, I1075 * VLOOKUP(D1075,Sku_Consolidated!A2:U948,21,FALSE))</f>
      </c>
      <c r="L1075" s="14" t="s">
        <v>36</v>
      </c>
      <c r="M1075">
        <v>88</v>
      </c>
      <c r="N1075" s="14" t="s">
        <v>1574</v>
      </c>
      <c r="O1075" s="14" t="s">
        <v>1575</v>
      </c>
      <c r="P1075" s="14" t="s">
        <v>36</v>
      </c>
      <c r="Q1075" s="14" t="s">
        <v>1575</v>
      </c>
      <c r="R1075">
        <f>IF(IFERROR(VLOOKUP(U1075,Store_Showcase!B2:H134,7, FALSE), TRUE)=TRUE, IF(IFERROR(VLOOKUP(U1075,Store_SRP!B2:H103,7, FALSE), TRUE)=TRUE,VLOOKUP(U1075,Store_VAM!B2:H271,7, FALSE),VLOOKUP(U1075,Store_SRP!B2:H103,7, FALSE)), VLOOKUP(U1075,Store_Showcase!B2:H134,7, FALSE))</f>
      </c>
      <c r="S1075">
        <f>IF(IFERROR(VLOOKUP(U1075,Store_Showcase!B2:K134,10, FALSE), TRUE)=TRUE, IF(IFERROR(VLOOKUP(U1075,Store_SRP!B2:K103,10, FALSE), TRUE)=TRUE,VLOOKUP(U1075,Store_VAM!B2:K271,10, FALSE),VLOOKUP(U1075,Store_SRP!B2:K103,10, FALSE)), VLOOKUP(U1075,Store_Showcase!B2:K134,10, FALSE))</f>
      </c>
      <c r="T1075">
        <f>IF(VLOOKUP(D1075,Sku_Consolidated!A2:S948,19,FALSE)="SHOWCASE", VLOOKUP(U1075,Store_Showcase!B2:L134,11, FALSE), IF(VLOOKUP(D1075,Sku_Consolidated!A2:S948,19,FALSE)="VAM",VLOOKUP(U1075,Store_VAM!B2:L271,11, FALSE),VLOOKUP(U1075,Store_SRP!B2:L103,11, FALSE)))</f>
      </c>
      <c r="U1075" s="14">
        <v>2007</v>
      </c>
      <c r="V1075">
        <f>IF(VLOOKUP(D1075,Sku_Consolidated!A2:S948,19,FALSE)="SHOWCASE", VLOOKUP(U1075,Store_Showcase!B2:C134,2, FALSE), IF(VLOOKUP(D1075,Sku_Consolidated!A2:S948,19,FALSE)="VAM",VLOOKUP(U1075,Store_VAM!B2:C271,2, FALSE),VLOOKUP(U1075,Store_SRP!B2:C103,2, FALSE)))</f>
      </c>
      <c r="W1075">
        <f>VLOOKUP(D1075,Sku_Consolidated!A2:G948, 7, FALSE)</f>
      </c>
      <c r="X1075">
        <f>VLOOKUP(D1075,Sku_Consolidated!A2:K948, 11, FALSE)</f>
      </c>
      <c r="Y1075">
        <f>VLOOKUP(D1075,Sku_Consolidated!A2:H948, 8, FALSE)</f>
      </c>
      <c r="Z1075">
        <f>VLOOKUP(D1075,Sku_Consolidated!A2:I948, 9, FALSE)</f>
      </c>
      <c r="AA1075" t="s">
        <v>41</v>
      </c>
      <c r="AB1075">
        <f>VLOOKUP(D1075,Sku_Consolidated!A2:E948, {5}, FALSE)</f>
      </c>
      <c r="AC1075">
        <f>IF(VLOOKUP(D1075,Sku_Consolidated!A2:S948,19,FALSE)="SHOWCASE", VLOOKUP(U1075,Store_Showcase!B2:N134,13, FALSE), IF(VLOOKUP(D1075,Sku_Consolidated!A2:S948,19,FALSE)="VAM",VLOOKUP(U1075,Store_VAM!B2:N271,13, FALSE),VLOOKUP(U1075,Store_SRP!B2:N103,13, FALSE)))</f>
      </c>
      <c r="AD1075">
        <f>IF(IFERROR(AC1075,TRUE)=TRUE, "-","OK")</f>
      </c>
      <c r="AE1075">
        <f>IF(IFERROR(VLOOKUP(U1075,Store_Showcase!B2:H134,{5}, FALSE), TRUE)=TRUE, IF(IFERROR(VLOOKUP(U1075,Store_SRP!B2:H103,{5}, FALSE), TRUE)=TRUE,VLOOKUP(U1075,Store_VAM!B2:H271,{5}, FALSE),VLOOKUP(U1075,Store_SRP!B2:H103,{5}, FALSE)), VLOOKUP(U1075,Store_Showcase!B2:H134,{5}, FALSE))</f>
      </c>
      <c r="AF1075">
        <f>IF(IFERROR(VLOOKUP(U1075,Store_Showcase!B2:H134,{6}, FALSE), TRUE)=TRUE, IF(IFERROR(VLOOKUP(U1075,Store_SRP!B2:H103,{6}, FALSE), TRUE)=TRUE,VLOOKUP(U1075,Store_VAM!B2:H271,{6}, FALSE),VLOOKUP(U1075,Store_SRP!B2:H103,{6}, FALSE)), VLOOKUP(U1075,Store_Showcase!B2:H134,{6}, FALSE))</f>
      </c>
      <c r="AG1075">
        <f>VLOOKUP(D1075,Sku_Consolidated!A2:R948,18,FALSE)</f>
      </c>
      <c r="AH1075">
        <f>VLOOKUP(D1075,Sku_Consolidated!A2:S948,19,FALSE)</f>
      </c>
      <c r="AI1075">
        <f>VLOOKUP(D1075,Sku_Consolidated!A2:T948,20,FALSE)</f>
      </c>
    </row>
    <row r="1076" spans="1:35" x14ac:dyDescent="0.25">
      <c r="A1076">
        <v>2024</v>
      </c>
      <c r="B1076" t="s">
        <v>30</v>
      </c>
      <c r="C1076" t="s">
        <v>31</v>
      </c>
      <c r="D1076">
        <v>21873</v>
      </c>
      <c r="E1076" t="s">
        <v>911</v>
      </c>
      <c r="F1076" s="12" t="s">
        <v>89</v>
      </c>
      <c r="G1076" s="12" t="s">
        <v>89</v>
      </c>
      <c r="H1076" t="s">
        <v>10</v>
      </c>
      <c r="I1076" s="13" t="s">
        <v>252</v>
      </c>
      <c r="J1076" s="13">
        <f>IF(H1076="EA", I1076, 0)</f>
      </c>
      <c r="K1076" s="13">
        <f>IF(H1076="KG", I1076, I1076 * VLOOKUP(D1076,Sku_Consolidated!A2:U948,21,FALSE))</f>
      </c>
      <c r="L1076" s="14" t="s">
        <v>36</v>
      </c>
      <c r="M1076">
        <v>88</v>
      </c>
      <c r="N1076" s="14" t="s">
        <v>2102</v>
      </c>
      <c r="O1076" s="14" t="s">
        <v>2103</v>
      </c>
      <c r="P1076" s="14" t="s">
        <v>36</v>
      </c>
      <c r="Q1076" s="14" t="s">
        <v>2103</v>
      </c>
      <c r="R1076">
        <f>IF(IFERROR(VLOOKUP(U1076,Store_Showcase!B2:H134,7, FALSE), TRUE)=TRUE, IF(IFERROR(VLOOKUP(U1076,Store_SRP!B2:H103,7, FALSE), TRUE)=TRUE,VLOOKUP(U1076,Store_VAM!B2:H271,7, FALSE),VLOOKUP(U1076,Store_SRP!B2:H103,7, FALSE)), VLOOKUP(U1076,Store_Showcase!B2:H134,7, FALSE))</f>
      </c>
      <c r="S1076">
        <f>IF(IFERROR(VLOOKUP(U1076,Store_Showcase!B2:K134,10, FALSE), TRUE)=TRUE, IF(IFERROR(VLOOKUP(U1076,Store_SRP!B2:K103,10, FALSE), TRUE)=TRUE,VLOOKUP(U1076,Store_VAM!B2:K271,10, FALSE),VLOOKUP(U1076,Store_SRP!B2:K103,10, FALSE)), VLOOKUP(U1076,Store_Showcase!B2:K134,10, FALSE))</f>
      </c>
      <c r="T1076">
        <f>IF(VLOOKUP(D1076,Sku_Consolidated!A2:S948,19,FALSE)="SHOWCASE", VLOOKUP(U1076,Store_Showcase!B2:L134,11, FALSE), IF(VLOOKUP(D1076,Sku_Consolidated!A2:S948,19,FALSE)="VAM",VLOOKUP(U1076,Store_VAM!B2:L271,11, FALSE),VLOOKUP(U1076,Store_SRP!B2:L103,11, FALSE)))</f>
      </c>
      <c r="U1076" s="14">
        <v>2007</v>
      </c>
      <c r="V1076">
        <f>IF(VLOOKUP(D1076,Sku_Consolidated!A2:S948,19,FALSE)="SHOWCASE", VLOOKUP(U1076,Store_Showcase!B2:C134,2, FALSE), IF(VLOOKUP(D1076,Sku_Consolidated!A2:S948,19,FALSE)="VAM",VLOOKUP(U1076,Store_VAM!B2:C271,2, FALSE),VLOOKUP(U1076,Store_SRP!B2:C103,2, FALSE)))</f>
      </c>
      <c r="W1076">
        <f>VLOOKUP(D1076,Sku_Consolidated!A2:G948, 7, FALSE)</f>
      </c>
      <c r="X1076">
        <f>VLOOKUP(D1076,Sku_Consolidated!A2:K948, 11, FALSE)</f>
      </c>
      <c r="Y1076">
        <f>VLOOKUP(D1076,Sku_Consolidated!A2:H948, 8, FALSE)</f>
      </c>
      <c r="Z1076">
        <f>VLOOKUP(D1076,Sku_Consolidated!A2:I948, 9, FALSE)</f>
      </c>
      <c r="AA1076" t="s">
        <v>41</v>
      </c>
      <c r="AB1076">
        <f>VLOOKUP(D1076,Sku_Consolidated!A2:E948, {5}, FALSE)</f>
      </c>
      <c r="AC1076">
        <f>IF(VLOOKUP(D1076,Sku_Consolidated!A2:S948,19,FALSE)="SHOWCASE", VLOOKUP(U1076,Store_Showcase!B2:N134,13, FALSE), IF(VLOOKUP(D1076,Sku_Consolidated!A2:S948,19,FALSE)="VAM",VLOOKUP(U1076,Store_VAM!B2:N271,13, FALSE),VLOOKUP(U1076,Store_SRP!B2:N103,13, FALSE)))</f>
      </c>
      <c r="AD1076">
        <f>IF(IFERROR(AC1076,TRUE)=TRUE, "-","OK")</f>
      </c>
      <c r="AE1076">
        <f>IF(IFERROR(VLOOKUP(U1076,Store_Showcase!B2:H134,{5}, FALSE), TRUE)=TRUE, IF(IFERROR(VLOOKUP(U1076,Store_SRP!B2:H103,{5}, FALSE), TRUE)=TRUE,VLOOKUP(U1076,Store_VAM!B2:H271,{5}, FALSE),VLOOKUP(U1076,Store_SRP!B2:H103,{5}, FALSE)), VLOOKUP(U1076,Store_Showcase!B2:H134,{5}, FALSE))</f>
      </c>
      <c r="AF1076">
        <f>IF(IFERROR(VLOOKUP(U1076,Store_Showcase!B2:H134,{6}, FALSE), TRUE)=TRUE, IF(IFERROR(VLOOKUP(U1076,Store_SRP!B2:H103,{6}, FALSE), TRUE)=TRUE,VLOOKUP(U1076,Store_VAM!B2:H271,{6}, FALSE),VLOOKUP(U1076,Store_SRP!B2:H103,{6}, FALSE)), VLOOKUP(U1076,Store_Showcase!B2:H134,{6}, FALSE))</f>
      </c>
      <c r="AG1076">
        <f>VLOOKUP(D1076,Sku_Consolidated!A2:R948,18,FALSE)</f>
      </c>
      <c r="AH1076">
        <f>VLOOKUP(D1076,Sku_Consolidated!A2:S948,19,FALSE)</f>
      </c>
      <c r="AI1076">
        <f>VLOOKUP(D1076,Sku_Consolidated!A2:T948,20,FALSE)</f>
      </c>
    </row>
    <row r="1077" spans="1:35" x14ac:dyDescent="0.25">
      <c r="A1077">
        <v>2024</v>
      </c>
      <c r="B1077" t="s">
        <v>30</v>
      </c>
      <c r="C1077" t="s">
        <v>31</v>
      </c>
      <c r="D1077">
        <v>21875</v>
      </c>
      <c r="E1077" t="s">
        <v>482</v>
      </c>
      <c r="F1077" s="12" t="s">
        <v>89</v>
      </c>
      <c r="G1077" s="12" t="s">
        <v>89</v>
      </c>
      <c r="H1077" t="s">
        <v>10</v>
      </c>
      <c r="I1077" s="13" t="s">
        <v>687</v>
      </c>
      <c r="J1077" s="13">
        <f>IF(H1077="EA", I1077, 0)</f>
      </c>
      <c r="K1077" s="13">
        <f>IF(H1077="KG", I1077, I1077 * VLOOKUP(D1077,Sku_Consolidated!A2:U948,21,FALSE))</f>
      </c>
      <c r="L1077" s="14" t="s">
        <v>36</v>
      </c>
      <c r="M1077">
        <v>88</v>
      </c>
      <c r="N1077" s="14" t="s">
        <v>1986</v>
      </c>
      <c r="O1077" s="14" t="s">
        <v>2104</v>
      </c>
      <c r="P1077" s="14" t="s">
        <v>36</v>
      </c>
      <c r="Q1077" s="14" t="s">
        <v>2104</v>
      </c>
      <c r="R1077">
        <f>IF(IFERROR(VLOOKUP(U1077,Store_Showcase!B2:H134,7, FALSE), TRUE)=TRUE, IF(IFERROR(VLOOKUP(U1077,Store_SRP!B2:H103,7, FALSE), TRUE)=TRUE,VLOOKUP(U1077,Store_VAM!B2:H271,7, FALSE),VLOOKUP(U1077,Store_SRP!B2:H103,7, FALSE)), VLOOKUP(U1077,Store_Showcase!B2:H134,7, FALSE))</f>
      </c>
      <c r="S1077">
        <f>IF(IFERROR(VLOOKUP(U1077,Store_Showcase!B2:K134,10, FALSE), TRUE)=TRUE, IF(IFERROR(VLOOKUP(U1077,Store_SRP!B2:K103,10, FALSE), TRUE)=TRUE,VLOOKUP(U1077,Store_VAM!B2:K271,10, FALSE),VLOOKUP(U1077,Store_SRP!B2:K103,10, FALSE)), VLOOKUP(U1077,Store_Showcase!B2:K134,10, FALSE))</f>
      </c>
      <c r="T1077">
        <f>IF(VLOOKUP(D1077,Sku_Consolidated!A2:S948,19,FALSE)="SHOWCASE", VLOOKUP(U1077,Store_Showcase!B2:L134,11, FALSE), IF(VLOOKUP(D1077,Sku_Consolidated!A2:S948,19,FALSE)="VAM",VLOOKUP(U1077,Store_VAM!B2:L271,11, FALSE),VLOOKUP(U1077,Store_SRP!B2:L103,11, FALSE)))</f>
      </c>
      <c r="U1077" s="14">
        <v>2007</v>
      </c>
      <c r="V1077">
        <f>IF(VLOOKUP(D1077,Sku_Consolidated!A2:S948,19,FALSE)="SHOWCASE", VLOOKUP(U1077,Store_Showcase!B2:C134,2, FALSE), IF(VLOOKUP(D1077,Sku_Consolidated!A2:S948,19,FALSE)="VAM",VLOOKUP(U1077,Store_VAM!B2:C271,2, FALSE),VLOOKUP(U1077,Store_SRP!B2:C103,2, FALSE)))</f>
      </c>
      <c r="W1077">
        <f>VLOOKUP(D1077,Sku_Consolidated!A2:G948, 7, FALSE)</f>
      </c>
      <c r="X1077">
        <f>VLOOKUP(D1077,Sku_Consolidated!A2:K948, 11, FALSE)</f>
      </c>
      <c r="Y1077">
        <f>VLOOKUP(D1077,Sku_Consolidated!A2:H948, 8, FALSE)</f>
      </c>
      <c r="Z1077">
        <f>VLOOKUP(D1077,Sku_Consolidated!A2:I948, 9, FALSE)</f>
      </c>
      <c r="AA1077" t="s">
        <v>41</v>
      </c>
      <c r="AB1077">
        <f>VLOOKUP(D1077,Sku_Consolidated!A2:E948, {5}, FALSE)</f>
      </c>
      <c r="AC1077">
        <f>IF(VLOOKUP(D1077,Sku_Consolidated!A2:S948,19,FALSE)="SHOWCASE", VLOOKUP(U1077,Store_Showcase!B2:N134,13, FALSE), IF(VLOOKUP(D1077,Sku_Consolidated!A2:S948,19,FALSE)="VAM",VLOOKUP(U1077,Store_VAM!B2:N271,13, FALSE),VLOOKUP(U1077,Store_SRP!B2:N103,13, FALSE)))</f>
      </c>
      <c r="AD1077">
        <f>IF(IFERROR(AC1077,TRUE)=TRUE, "-","OK")</f>
      </c>
      <c r="AE1077">
        <f>IF(IFERROR(VLOOKUP(U1077,Store_Showcase!B2:H134,{5}, FALSE), TRUE)=TRUE, IF(IFERROR(VLOOKUP(U1077,Store_SRP!B2:H103,{5}, FALSE), TRUE)=TRUE,VLOOKUP(U1077,Store_VAM!B2:H271,{5}, FALSE),VLOOKUP(U1077,Store_SRP!B2:H103,{5}, FALSE)), VLOOKUP(U1077,Store_Showcase!B2:H134,{5}, FALSE))</f>
      </c>
      <c r="AF1077">
        <f>IF(IFERROR(VLOOKUP(U1077,Store_Showcase!B2:H134,{6}, FALSE), TRUE)=TRUE, IF(IFERROR(VLOOKUP(U1077,Store_SRP!B2:H103,{6}, FALSE), TRUE)=TRUE,VLOOKUP(U1077,Store_VAM!B2:H271,{6}, FALSE),VLOOKUP(U1077,Store_SRP!B2:H103,{6}, FALSE)), VLOOKUP(U1077,Store_Showcase!B2:H134,{6}, FALSE))</f>
      </c>
      <c r="AG1077">
        <f>VLOOKUP(D1077,Sku_Consolidated!A2:R948,18,FALSE)</f>
      </c>
      <c r="AH1077">
        <f>VLOOKUP(D1077,Sku_Consolidated!A2:S948,19,FALSE)</f>
      </c>
      <c r="AI1077">
        <f>VLOOKUP(D1077,Sku_Consolidated!A2:T948,20,FALSE)</f>
      </c>
    </row>
    <row r="1078" spans="1:35" x14ac:dyDescent="0.25">
      <c r="A1078">
        <v>2024</v>
      </c>
      <c r="B1078" t="s">
        <v>30</v>
      </c>
      <c r="C1078" t="s">
        <v>31</v>
      </c>
      <c r="D1078">
        <v>21921</v>
      </c>
      <c r="E1078" t="s">
        <v>1154</v>
      </c>
      <c r="F1078" s="12" t="s">
        <v>89</v>
      </c>
      <c r="G1078" s="12" t="s">
        <v>89</v>
      </c>
      <c r="H1078" t="s">
        <v>10</v>
      </c>
      <c r="I1078" s="13" t="s">
        <v>748</v>
      </c>
      <c r="J1078" s="13">
        <f>IF(H1078="EA", I1078, 0)</f>
      </c>
      <c r="K1078" s="13">
        <f>IF(H1078="KG", I1078, I1078 * VLOOKUP(D1078,Sku_Consolidated!A2:U948,21,FALSE))</f>
      </c>
      <c r="L1078" s="14" t="s">
        <v>36</v>
      </c>
      <c r="M1078">
        <v>86</v>
      </c>
      <c r="N1078" s="14" t="s">
        <v>2105</v>
      </c>
      <c r="O1078" s="14" t="s">
        <v>2106</v>
      </c>
      <c r="P1078" s="14" t="s">
        <v>36</v>
      </c>
      <c r="Q1078" s="14" t="s">
        <v>2106</v>
      </c>
      <c r="R1078">
        <f>IF(IFERROR(VLOOKUP(U1078,Store_Showcase!B2:H134,7, FALSE), TRUE)=TRUE, IF(IFERROR(VLOOKUP(U1078,Store_SRP!B2:H103,7, FALSE), TRUE)=TRUE,VLOOKUP(U1078,Store_VAM!B2:H271,7, FALSE),VLOOKUP(U1078,Store_SRP!B2:H103,7, FALSE)), VLOOKUP(U1078,Store_Showcase!B2:H134,7, FALSE))</f>
      </c>
      <c r="S1078">
        <f>IF(IFERROR(VLOOKUP(U1078,Store_Showcase!B2:K134,10, FALSE), TRUE)=TRUE, IF(IFERROR(VLOOKUP(U1078,Store_SRP!B2:K103,10, FALSE), TRUE)=TRUE,VLOOKUP(U1078,Store_VAM!B2:K271,10, FALSE),VLOOKUP(U1078,Store_SRP!B2:K103,10, FALSE)), VLOOKUP(U1078,Store_Showcase!B2:K134,10, FALSE))</f>
      </c>
      <c r="T1078">
        <f>IF(VLOOKUP(D1078,Sku_Consolidated!A2:S948,19,FALSE)="SHOWCASE", VLOOKUP(U1078,Store_Showcase!B2:L134,11, FALSE), IF(VLOOKUP(D1078,Sku_Consolidated!A2:S948,19,FALSE)="VAM",VLOOKUP(U1078,Store_VAM!B2:L271,11, FALSE),VLOOKUP(U1078,Store_SRP!B2:L103,11, FALSE)))</f>
      </c>
      <c r="U1078" s="14">
        <v>2007</v>
      </c>
      <c r="V1078">
        <f>IF(VLOOKUP(D1078,Sku_Consolidated!A2:S948,19,FALSE)="SHOWCASE", VLOOKUP(U1078,Store_Showcase!B2:C134,2, FALSE), IF(VLOOKUP(D1078,Sku_Consolidated!A2:S948,19,FALSE)="VAM",VLOOKUP(U1078,Store_VAM!B2:C271,2, FALSE),VLOOKUP(U1078,Store_SRP!B2:C103,2, FALSE)))</f>
      </c>
      <c r="W1078">
        <f>VLOOKUP(D1078,Sku_Consolidated!A2:G948, 7, FALSE)</f>
      </c>
      <c r="X1078">
        <f>VLOOKUP(D1078,Sku_Consolidated!A2:K948, 11, FALSE)</f>
      </c>
      <c r="Y1078">
        <f>VLOOKUP(D1078,Sku_Consolidated!A2:H948, 8, FALSE)</f>
      </c>
      <c r="Z1078">
        <f>VLOOKUP(D1078,Sku_Consolidated!A2:I948, 9, FALSE)</f>
      </c>
      <c r="AA1078" t="s">
        <v>41</v>
      </c>
      <c r="AB1078">
        <f>VLOOKUP(D1078,Sku_Consolidated!A2:E948, {5}, FALSE)</f>
      </c>
      <c r="AC1078">
        <f>IF(VLOOKUP(D1078,Sku_Consolidated!A2:S948,19,FALSE)="SHOWCASE", VLOOKUP(U1078,Store_Showcase!B2:N134,13, FALSE), IF(VLOOKUP(D1078,Sku_Consolidated!A2:S948,19,FALSE)="VAM",VLOOKUP(U1078,Store_VAM!B2:N271,13, FALSE),VLOOKUP(U1078,Store_SRP!B2:N103,13, FALSE)))</f>
      </c>
      <c r="AD1078">
        <f>IF(IFERROR(AC1078,TRUE)=TRUE, "-","OK")</f>
      </c>
      <c r="AE1078">
        <f>IF(IFERROR(VLOOKUP(U1078,Store_Showcase!B2:H134,{5}, FALSE), TRUE)=TRUE, IF(IFERROR(VLOOKUP(U1078,Store_SRP!B2:H103,{5}, FALSE), TRUE)=TRUE,VLOOKUP(U1078,Store_VAM!B2:H271,{5}, FALSE),VLOOKUP(U1078,Store_SRP!B2:H103,{5}, FALSE)), VLOOKUP(U1078,Store_Showcase!B2:H134,{5}, FALSE))</f>
      </c>
      <c r="AF1078">
        <f>IF(IFERROR(VLOOKUP(U1078,Store_Showcase!B2:H134,{6}, FALSE), TRUE)=TRUE, IF(IFERROR(VLOOKUP(U1078,Store_SRP!B2:H103,{6}, FALSE), TRUE)=TRUE,VLOOKUP(U1078,Store_VAM!B2:H271,{6}, FALSE),VLOOKUP(U1078,Store_SRP!B2:H103,{6}, FALSE)), VLOOKUP(U1078,Store_Showcase!B2:H134,{6}, FALSE))</f>
      </c>
      <c r="AG1078">
        <f>VLOOKUP(D1078,Sku_Consolidated!A2:R948,18,FALSE)</f>
      </c>
      <c r="AH1078">
        <f>VLOOKUP(D1078,Sku_Consolidated!A2:S948,19,FALSE)</f>
      </c>
      <c r="AI1078">
        <f>VLOOKUP(D1078,Sku_Consolidated!A2:T948,20,FALSE)</f>
      </c>
    </row>
    <row r="1079" spans="1:35" x14ac:dyDescent="0.25">
      <c r="A1079">
        <v>2024</v>
      </c>
      <c r="B1079" t="s">
        <v>30</v>
      </c>
      <c r="C1079" t="s">
        <v>31</v>
      </c>
      <c r="D1079">
        <v>21825</v>
      </c>
      <c r="E1079" t="s">
        <v>206</v>
      </c>
      <c r="F1079" s="12" t="s">
        <v>90</v>
      </c>
      <c r="G1079" s="12" t="s">
        <v>90</v>
      </c>
      <c r="H1079" t="s">
        <v>10</v>
      </c>
      <c r="I1079" s="13" t="s">
        <v>268</v>
      </c>
      <c r="J1079" s="13">
        <f>IF(H1079="EA", I1079, 0)</f>
      </c>
      <c r="K1079" s="13">
        <f>IF(H1079="KG", I1079, I1079 * VLOOKUP(D1079,Sku_Consolidated!A2:U948,21,FALSE))</f>
      </c>
      <c r="L1079" s="14" t="s">
        <v>36</v>
      </c>
      <c r="M1079">
        <v>88</v>
      </c>
      <c r="N1079" s="14" t="s">
        <v>2107</v>
      </c>
      <c r="O1079" s="14" t="s">
        <v>2108</v>
      </c>
      <c r="P1079" s="14" t="s">
        <v>36</v>
      </c>
      <c r="Q1079" s="14" t="s">
        <v>2108</v>
      </c>
      <c r="R1079">
        <f>IF(IFERROR(VLOOKUP(U1079,Store_Showcase!B2:H134,7, FALSE), TRUE)=TRUE, IF(IFERROR(VLOOKUP(U1079,Store_SRP!B2:H103,7, FALSE), TRUE)=TRUE,VLOOKUP(U1079,Store_VAM!B2:H271,7, FALSE),VLOOKUP(U1079,Store_SRP!B2:H103,7, FALSE)), VLOOKUP(U1079,Store_Showcase!B2:H134,7, FALSE))</f>
      </c>
      <c r="S1079">
        <f>IF(IFERROR(VLOOKUP(U1079,Store_Showcase!B2:K134,10, FALSE), TRUE)=TRUE, IF(IFERROR(VLOOKUP(U1079,Store_SRP!B2:K103,10, FALSE), TRUE)=TRUE,VLOOKUP(U1079,Store_VAM!B2:K271,10, FALSE),VLOOKUP(U1079,Store_SRP!B2:K103,10, FALSE)), VLOOKUP(U1079,Store_Showcase!B2:K134,10, FALSE))</f>
      </c>
      <c r="T1079">
        <f>IF(VLOOKUP(D1079,Sku_Consolidated!A2:S948,19,FALSE)="SHOWCASE", VLOOKUP(U1079,Store_Showcase!B2:L134,11, FALSE), IF(VLOOKUP(D1079,Sku_Consolidated!A2:S948,19,FALSE)="VAM",VLOOKUP(U1079,Store_VAM!B2:L271,11, FALSE),VLOOKUP(U1079,Store_SRP!B2:L103,11, FALSE)))</f>
      </c>
      <c r="U1079" s="14">
        <v>2007</v>
      </c>
      <c r="V1079">
        <f>IF(VLOOKUP(D1079,Sku_Consolidated!A2:S948,19,FALSE)="SHOWCASE", VLOOKUP(U1079,Store_Showcase!B2:C134,2, FALSE), IF(VLOOKUP(D1079,Sku_Consolidated!A2:S948,19,FALSE)="VAM",VLOOKUP(U1079,Store_VAM!B2:C271,2, FALSE),VLOOKUP(U1079,Store_SRP!B2:C103,2, FALSE)))</f>
      </c>
      <c r="W1079">
        <f>VLOOKUP(D1079,Sku_Consolidated!A2:G948, 7, FALSE)</f>
      </c>
      <c r="X1079">
        <f>VLOOKUP(D1079,Sku_Consolidated!A2:K948, 11, FALSE)</f>
      </c>
      <c r="Y1079">
        <f>VLOOKUP(D1079,Sku_Consolidated!A2:H948, 8, FALSE)</f>
      </c>
      <c r="Z1079">
        <f>VLOOKUP(D1079,Sku_Consolidated!A2:I948, 9, FALSE)</f>
      </c>
      <c r="AA1079" t="s">
        <v>41</v>
      </c>
      <c r="AB1079">
        <f>VLOOKUP(D1079,Sku_Consolidated!A2:E948, {5}, FALSE)</f>
      </c>
      <c r="AC1079">
        <f>IF(VLOOKUP(D1079,Sku_Consolidated!A2:S948,19,FALSE)="SHOWCASE", VLOOKUP(U1079,Store_Showcase!B2:N134,13, FALSE), IF(VLOOKUP(D1079,Sku_Consolidated!A2:S948,19,FALSE)="VAM",VLOOKUP(U1079,Store_VAM!B2:N271,13, FALSE),VLOOKUP(U1079,Store_SRP!B2:N103,13, FALSE)))</f>
      </c>
      <c r="AD1079">
        <f>IF(IFERROR(AC1079,TRUE)=TRUE, "-","OK")</f>
      </c>
      <c r="AE1079">
        <f>IF(IFERROR(VLOOKUP(U1079,Store_Showcase!B2:H134,{5}, FALSE), TRUE)=TRUE, IF(IFERROR(VLOOKUP(U1079,Store_SRP!B2:H103,{5}, FALSE), TRUE)=TRUE,VLOOKUP(U1079,Store_VAM!B2:H271,{5}, FALSE),VLOOKUP(U1079,Store_SRP!B2:H103,{5}, FALSE)), VLOOKUP(U1079,Store_Showcase!B2:H134,{5}, FALSE))</f>
      </c>
      <c r="AF1079">
        <f>IF(IFERROR(VLOOKUP(U1079,Store_Showcase!B2:H134,{6}, FALSE), TRUE)=TRUE, IF(IFERROR(VLOOKUP(U1079,Store_SRP!B2:H103,{6}, FALSE), TRUE)=TRUE,VLOOKUP(U1079,Store_VAM!B2:H271,{6}, FALSE),VLOOKUP(U1079,Store_SRP!B2:H103,{6}, FALSE)), VLOOKUP(U1079,Store_Showcase!B2:H134,{6}, FALSE))</f>
      </c>
      <c r="AG1079">
        <f>VLOOKUP(D1079,Sku_Consolidated!A2:R948,18,FALSE)</f>
      </c>
      <c r="AH1079">
        <f>VLOOKUP(D1079,Sku_Consolidated!A2:S948,19,FALSE)</f>
      </c>
      <c r="AI1079">
        <f>VLOOKUP(D1079,Sku_Consolidated!A2:T948,20,FALSE)</f>
      </c>
    </row>
    <row r="1080" spans="1:35" x14ac:dyDescent="0.25">
      <c r="A1080">
        <v>2024</v>
      </c>
      <c r="B1080" t="s">
        <v>30</v>
      </c>
      <c r="C1080" t="s">
        <v>31</v>
      </c>
      <c r="D1080">
        <v>21844</v>
      </c>
      <c r="E1080" t="s">
        <v>778</v>
      </c>
      <c r="F1080" s="12" t="s">
        <v>90</v>
      </c>
      <c r="G1080" s="12" t="s">
        <v>90</v>
      </c>
      <c r="H1080" t="s">
        <v>10</v>
      </c>
      <c r="I1080" s="13" t="s">
        <v>2109</v>
      </c>
      <c r="J1080" s="13">
        <f>IF(H1080="EA", I1080, 0)</f>
      </c>
      <c r="K1080" s="13">
        <f>IF(H1080="KG", I1080, I1080 * VLOOKUP(D1080,Sku_Consolidated!A2:U948,21,FALSE))</f>
      </c>
      <c r="L1080" s="14" t="s">
        <v>36</v>
      </c>
      <c r="M1080">
        <v>88</v>
      </c>
      <c r="N1080" s="14" t="s">
        <v>2110</v>
      </c>
      <c r="O1080" s="14" t="s">
        <v>2111</v>
      </c>
      <c r="P1080" s="14" t="s">
        <v>36</v>
      </c>
      <c r="Q1080" s="14" t="s">
        <v>2111</v>
      </c>
      <c r="R1080">
        <f>IF(IFERROR(VLOOKUP(U1080,Store_Showcase!B2:H134,7, FALSE), TRUE)=TRUE, IF(IFERROR(VLOOKUP(U1080,Store_SRP!B2:H103,7, FALSE), TRUE)=TRUE,VLOOKUP(U1080,Store_VAM!B2:H271,7, FALSE),VLOOKUP(U1080,Store_SRP!B2:H103,7, FALSE)), VLOOKUP(U1080,Store_Showcase!B2:H134,7, FALSE))</f>
      </c>
      <c r="S1080">
        <f>IF(IFERROR(VLOOKUP(U1080,Store_Showcase!B2:K134,10, FALSE), TRUE)=TRUE, IF(IFERROR(VLOOKUP(U1080,Store_SRP!B2:K103,10, FALSE), TRUE)=TRUE,VLOOKUP(U1080,Store_VAM!B2:K271,10, FALSE),VLOOKUP(U1080,Store_SRP!B2:K103,10, FALSE)), VLOOKUP(U1080,Store_Showcase!B2:K134,10, FALSE))</f>
      </c>
      <c r="T1080">
        <f>IF(VLOOKUP(D1080,Sku_Consolidated!A2:S948,19,FALSE)="SHOWCASE", VLOOKUP(U1080,Store_Showcase!B2:L134,11, FALSE), IF(VLOOKUP(D1080,Sku_Consolidated!A2:S948,19,FALSE)="VAM",VLOOKUP(U1080,Store_VAM!B2:L271,11, FALSE),VLOOKUP(U1080,Store_SRP!B2:L103,11, FALSE)))</f>
      </c>
      <c r="U1080" s="14">
        <v>2007</v>
      </c>
      <c r="V1080">
        <f>IF(VLOOKUP(D1080,Sku_Consolidated!A2:S948,19,FALSE)="SHOWCASE", VLOOKUP(U1080,Store_Showcase!B2:C134,2, FALSE), IF(VLOOKUP(D1080,Sku_Consolidated!A2:S948,19,FALSE)="VAM",VLOOKUP(U1080,Store_VAM!B2:C271,2, FALSE),VLOOKUP(U1080,Store_SRP!B2:C103,2, FALSE)))</f>
      </c>
      <c r="W1080">
        <f>VLOOKUP(D1080,Sku_Consolidated!A2:G948, 7, FALSE)</f>
      </c>
      <c r="X1080">
        <f>VLOOKUP(D1080,Sku_Consolidated!A2:K948, 11, FALSE)</f>
      </c>
      <c r="Y1080">
        <f>VLOOKUP(D1080,Sku_Consolidated!A2:H948, 8, FALSE)</f>
      </c>
      <c r="Z1080">
        <f>VLOOKUP(D1080,Sku_Consolidated!A2:I948, 9, FALSE)</f>
      </c>
      <c r="AA1080" t="s">
        <v>41</v>
      </c>
      <c r="AB1080">
        <f>VLOOKUP(D1080,Sku_Consolidated!A2:E948, {5}, FALSE)</f>
      </c>
      <c r="AC1080">
        <f>IF(VLOOKUP(D1080,Sku_Consolidated!A2:S948,19,FALSE)="SHOWCASE", VLOOKUP(U1080,Store_Showcase!B2:N134,13, FALSE), IF(VLOOKUP(D1080,Sku_Consolidated!A2:S948,19,FALSE)="VAM",VLOOKUP(U1080,Store_VAM!B2:N271,13, FALSE),VLOOKUP(U1080,Store_SRP!B2:N103,13, FALSE)))</f>
      </c>
      <c r="AD1080">
        <f>IF(IFERROR(AC1080,TRUE)=TRUE, "-","OK")</f>
      </c>
      <c r="AE1080">
        <f>IF(IFERROR(VLOOKUP(U1080,Store_Showcase!B2:H134,{5}, FALSE), TRUE)=TRUE, IF(IFERROR(VLOOKUP(U1080,Store_SRP!B2:H103,{5}, FALSE), TRUE)=TRUE,VLOOKUP(U1080,Store_VAM!B2:H271,{5}, FALSE),VLOOKUP(U1080,Store_SRP!B2:H103,{5}, FALSE)), VLOOKUP(U1080,Store_Showcase!B2:H134,{5}, FALSE))</f>
      </c>
      <c r="AF1080">
        <f>IF(IFERROR(VLOOKUP(U1080,Store_Showcase!B2:H134,{6}, FALSE), TRUE)=TRUE, IF(IFERROR(VLOOKUP(U1080,Store_SRP!B2:H103,{6}, FALSE), TRUE)=TRUE,VLOOKUP(U1080,Store_VAM!B2:H271,{6}, FALSE),VLOOKUP(U1080,Store_SRP!B2:H103,{6}, FALSE)), VLOOKUP(U1080,Store_Showcase!B2:H134,{6}, FALSE))</f>
      </c>
      <c r="AG1080">
        <f>VLOOKUP(D1080,Sku_Consolidated!A2:R948,18,FALSE)</f>
      </c>
      <c r="AH1080">
        <f>VLOOKUP(D1080,Sku_Consolidated!A2:S948,19,FALSE)</f>
      </c>
      <c r="AI1080">
        <f>VLOOKUP(D1080,Sku_Consolidated!A2:T948,20,FALSE)</f>
      </c>
    </row>
    <row r="1081" spans="1:35" x14ac:dyDescent="0.25">
      <c r="A1081">
        <v>2024</v>
      </c>
      <c r="B1081" t="s">
        <v>30</v>
      </c>
      <c r="C1081" t="s">
        <v>31</v>
      </c>
      <c r="D1081">
        <v>21846</v>
      </c>
      <c r="E1081" t="s">
        <v>709</v>
      </c>
      <c r="F1081" s="12" t="s">
        <v>90</v>
      </c>
      <c r="G1081" s="12" t="s">
        <v>90</v>
      </c>
      <c r="H1081" t="s">
        <v>10</v>
      </c>
      <c r="I1081" s="13" t="s">
        <v>1781</v>
      </c>
      <c r="J1081" s="13">
        <f>IF(H1081="EA", I1081, 0)</f>
      </c>
      <c r="K1081" s="13">
        <f>IF(H1081="KG", I1081, I1081 * VLOOKUP(D1081,Sku_Consolidated!A2:U948,21,FALSE))</f>
      </c>
      <c r="L1081" s="14" t="s">
        <v>36</v>
      </c>
      <c r="M1081">
        <v>88</v>
      </c>
      <c r="N1081" s="14" t="s">
        <v>2112</v>
      </c>
      <c r="O1081" s="14" t="s">
        <v>2113</v>
      </c>
      <c r="P1081" s="14" t="s">
        <v>36</v>
      </c>
      <c r="Q1081" s="14" t="s">
        <v>2113</v>
      </c>
      <c r="R1081">
        <f>IF(IFERROR(VLOOKUP(U1081,Store_Showcase!B2:H134,7, FALSE), TRUE)=TRUE, IF(IFERROR(VLOOKUP(U1081,Store_SRP!B2:H103,7, FALSE), TRUE)=TRUE,VLOOKUP(U1081,Store_VAM!B2:H271,7, FALSE),VLOOKUP(U1081,Store_SRP!B2:H103,7, FALSE)), VLOOKUP(U1081,Store_Showcase!B2:H134,7, FALSE))</f>
      </c>
      <c r="S1081">
        <f>IF(IFERROR(VLOOKUP(U1081,Store_Showcase!B2:K134,10, FALSE), TRUE)=TRUE, IF(IFERROR(VLOOKUP(U1081,Store_SRP!B2:K103,10, FALSE), TRUE)=TRUE,VLOOKUP(U1081,Store_VAM!B2:K271,10, FALSE),VLOOKUP(U1081,Store_SRP!B2:K103,10, FALSE)), VLOOKUP(U1081,Store_Showcase!B2:K134,10, FALSE))</f>
      </c>
      <c r="T1081">
        <f>IF(VLOOKUP(D1081,Sku_Consolidated!A2:S948,19,FALSE)="SHOWCASE", VLOOKUP(U1081,Store_Showcase!B2:L134,11, FALSE), IF(VLOOKUP(D1081,Sku_Consolidated!A2:S948,19,FALSE)="VAM",VLOOKUP(U1081,Store_VAM!B2:L271,11, FALSE),VLOOKUP(U1081,Store_SRP!B2:L103,11, FALSE)))</f>
      </c>
      <c r="U1081" s="14">
        <v>2007</v>
      </c>
      <c r="V1081">
        <f>IF(VLOOKUP(D1081,Sku_Consolidated!A2:S948,19,FALSE)="SHOWCASE", VLOOKUP(U1081,Store_Showcase!B2:C134,2, FALSE), IF(VLOOKUP(D1081,Sku_Consolidated!A2:S948,19,FALSE)="VAM",VLOOKUP(U1081,Store_VAM!B2:C271,2, FALSE),VLOOKUP(U1081,Store_SRP!B2:C103,2, FALSE)))</f>
      </c>
      <c r="W1081">
        <f>VLOOKUP(D1081,Sku_Consolidated!A2:G948, 7, FALSE)</f>
      </c>
      <c r="X1081">
        <f>VLOOKUP(D1081,Sku_Consolidated!A2:K948, 11, FALSE)</f>
      </c>
      <c r="Y1081">
        <f>VLOOKUP(D1081,Sku_Consolidated!A2:H948, 8, FALSE)</f>
      </c>
      <c r="Z1081">
        <f>VLOOKUP(D1081,Sku_Consolidated!A2:I948, 9, FALSE)</f>
      </c>
      <c r="AA1081" t="s">
        <v>41</v>
      </c>
      <c r="AB1081">
        <f>VLOOKUP(D1081,Sku_Consolidated!A2:E948, {5}, FALSE)</f>
      </c>
      <c r="AC1081">
        <f>IF(VLOOKUP(D1081,Sku_Consolidated!A2:S948,19,FALSE)="SHOWCASE", VLOOKUP(U1081,Store_Showcase!B2:N134,13, FALSE), IF(VLOOKUP(D1081,Sku_Consolidated!A2:S948,19,FALSE)="VAM",VLOOKUP(U1081,Store_VAM!B2:N271,13, FALSE),VLOOKUP(U1081,Store_SRP!B2:N103,13, FALSE)))</f>
      </c>
      <c r="AD1081">
        <f>IF(IFERROR(AC1081,TRUE)=TRUE, "-","OK")</f>
      </c>
      <c r="AE1081">
        <f>IF(IFERROR(VLOOKUP(U1081,Store_Showcase!B2:H134,{5}, FALSE), TRUE)=TRUE, IF(IFERROR(VLOOKUP(U1081,Store_SRP!B2:H103,{5}, FALSE), TRUE)=TRUE,VLOOKUP(U1081,Store_VAM!B2:H271,{5}, FALSE),VLOOKUP(U1081,Store_SRP!B2:H103,{5}, FALSE)), VLOOKUP(U1081,Store_Showcase!B2:H134,{5}, FALSE))</f>
      </c>
      <c r="AF1081">
        <f>IF(IFERROR(VLOOKUP(U1081,Store_Showcase!B2:H134,{6}, FALSE), TRUE)=TRUE, IF(IFERROR(VLOOKUP(U1081,Store_SRP!B2:H103,{6}, FALSE), TRUE)=TRUE,VLOOKUP(U1081,Store_VAM!B2:H271,{6}, FALSE),VLOOKUP(U1081,Store_SRP!B2:H103,{6}, FALSE)), VLOOKUP(U1081,Store_Showcase!B2:H134,{6}, FALSE))</f>
      </c>
      <c r="AG1081">
        <f>VLOOKUP(D1081,Sku_Consolidated!A2:R948,18,FALSE)</f>
      </c>
      <c r="AH1081">
        <f>VLOOKUP(D1081,Sku_Consolidated!A2:S948,19,FALSE)</f>
      </c>
      <c r="AI1081">
        <f>VLOOKUP(D1081,Sku_Consolidated!A2:T948,20,FALSE)</f>
      </c>
    </row>
    <row r="1082" spans="1:35" x14ac:dyDescent="0.25">
      <c r="A1082">
        <v>2024</v>
      </c>
      <c r="B1082" t="s">
        <v>30</v>
      </c>
      <c r="C1082" t="s">
        <v>31</v>
      </c>
      <c r="D1082">
        <v>21855</v>
      </c>
      <c r="E1082" t="s">
        <v>787</v>
      </c>
      <c r="F1082" s="12" t="s">
        <v>90</v>
      </c>
      <c r="G1082" s="12" t="s">
        <v>90</v>
      </c>
      <c r="H1082" t="s">
        <v>10</v>
      </c>
      <c r="I1082" s="13" t="s">
        <v>425</v>
      </c>
      <c r="J1082" s="13">
        <f>IF(H1082="EA", I1082, 0)</f>
      </c>
      <c r="K1082" s="13">
        <f>IF(H1082="KG", I1082, I1082 * VLOOKUP(D1082,Sku_Consolidated!A2:U948,21,FALSE))</f>
      </c>
      <c r="L1082" s="14" t="s">
        <v>36</v>
      </c>
      <c r="M1082">
        <v>88</v>
      </c>
      <c r="N1082" s="14" t="s">
        <v>2114</v>
      </c>
      <c r="O1082" s="14" t="s">
        <v>2115</v>
      </c>
      <c r="P1082" s="14" t="s">
        <v>36</v>
      </c>
      <c r="Q1082" s="14" t="s">
        <v>2115</v>
      </c>
      <c r="R1082">
        <f>IF(IFERROR(VLOOKUP(U1082,Store_Showcase!B2:H134,7, FALSE), TRUE)=TRUE, IF(IFERROR(VLOOKUP(U1082,Store_SRP!B2:H103,7, FALSE), TRUE)=TRUE,VLOOKUP(U1082,Store_VAM!B2:H271,7, FALSE),VLOOKUP(U1082,Store_SRP!B2:H103,7, FALSE)), VLOOKUP(U1082,Store_Showcase!B2:H134,7, FALSE))</f>
      </c>
      <c r="S1082">
        <f>IF(IFERROR(VLOOKUP(U1082,Store_Showcase!B2:K134,10, FALSE), TRUE)=TRUE, IF(IFERROR(VLOOKUP(U1082,Store_SRP!B2:K103,10, FALSE), TRUE)=TRUE,VLOOKUP(U1082,Store_VAM!B2:K271,10, FALSE),VLOOKUP(U1082,Store_SRP!B2:K103,10, FALSE)), VLOOKUP(U1082,Store_Showcase!B2:K134,10, FALSE))</f>
      </c>
      <c r="T1082">
        <f>IF(VLOOKUP(D1082,Sku_Consolidated!A2:S948,19,FALSE)="SHOWCASE", VLOOKUP(U1082,Store_Showcase!B2:L134,11, FALSE), IF(VLOOKUP(D1082,Sku_Consolidated!A2:S948,19,FALSE)="VAM",VLOOKUP(U1082,Store_VAM!B2:L271,11, FALSE),VLOOKUP(U1082,Store_SRP!B2:L103,11, FALSE)))</f>
      </c>
      <c r="U1082" s="14">
        <v>2007</v>
      </c>
      <c r="V1082">
        <f>IF(VLOOKUP(D1082,Sku_Consolidated!A2:S948,19,FALSE)="SHOWCASE", VLOOKUP(U1082,Store_Showcase!B2:C134,2, FALSE), IF(VLOOKUP(D1082,Sku_Consolidated!A2:S948,19,FALSE)="VAM",VLOOKUP(U1082,Store_VAM!B2:C271,2, FALSE),VLOOKUP(U1082,Store_SRP!B2:C103,2, FALSE)))</f>
      </c>
      <c r="W1082">
        <f>VLOOKUP(D1082,Sku_Consolidated!A2:G948, 7, FALSE)</f>
      </c>
      <c r="X1082">
        <f>VLOOKUP(D1082,Sku_Consolidated!A2:K948, 11, FALSE)</f>
      </c>
      <c r="Y1082">
        <f>VLOOKUP(D1082,Sku_Consolidated!A2:H948, 8, FALSE)</f>
      </c>
      <c r="Z1082">
        <f>VLOOKUP(D1082,Sku_Consolidated!A2:I948, 9, FALSE)</f>
      </c>
      <c r="AA1082" t="s">
        <v>41</v>
      </c>
      <c r="AB1082">
        <f>VLOOKUP(D1082,Sku_Consolidated!A2:E948, {5}, FALSE)</f>
      </c>
      <c r="AC1082">
        <f>IF(VLOOKUP(D1082,Sku_Consolidated!A2:S948,19,FALSE)="SHOWCASE", VLOOKUP(U1082,Store_Showcase!B2:N134,13, FALSE), IF(VLOOKUP(D1082,Sku_Consolidated!A2:S948,19,FALSE)="VAM",VLOOKUP(U1082,Store_VAM!B2:N271,13, FALSE),VLOOKUP(U1082,Store_SRP!B2:N103,13, FALSE)))</f>
      </c>
      <c r="AD1082">
        <f>IF(IFERROR(AC1082,TRUE)=TRUE, "-","OK")</f>
      </c>
      <c r="AE1082">
        <f>IF(IFERROR(VLOOKUP(U1082,Store_Showcase!B2:H134,{5}, FALSE), TRUE)=TRUE, IF(IFERROR(VLOOKUP(U1082,Store_SRP!B2:H103,{5}, FALSE), TRUE)=TRUE,VLOOKUP(U1082,Store_VAM!B2:H271,{5}, FALSE),VLOOKUP(U1082,Store_SRP!B2:H103,{5}, FALSE)), VLOOKUP(U1082,Store_Showcase!B2:H134,{5}, FALSE))</f>
      </c>
      <c r="AF1082">
        <f>IF(IFERROR(VLOOKUP(U1082,Store_Showcase!B2:H134,{6}, FALSE), TRUE)=TRUE, IF(IFERROR(VLOOKUP(U1082,Store_SRP!B2:H103,{6}, FALSE), TRUE)=TRUE,VLOOKUP(U1082,Store_VAM!B2:H271,{6}, FALSE),VLOOKUP(U1082,Store_SRP!B2:H103,{6}, FALSE)), VLOOKUP(U1082,Store_Showcase!B2:H134,{6}, FALSE))</f>
      </c>
      <c r="AG1082">
        <f>VLOOKUP(D1082,Sku_Consolidated!A2:R948,18,FALSE)</f>
      </c>
      <c r="AH1082">
        <f>VLOOKUP(D1082,Sku_Consolidated!A2:S948,19,FALSE)</f>
      </c>
      <c r="AI1082">
        <f>VLOOKUP(D1082,Sku_Consolidated!A2:T948,20,FALSE)</f>
      </c>
    </row>
    <row r="1083" spans="1:35" x14ac:dyDescent="0.25">
      <c r="A1083">
        <v>2024</v>
      </c>
      <c r="B1083" t="s">
        <v>30</v>
      </c>
      <c r="C1083" t="s">
        <v>31</v>
      </c>
      <c r="D1083">
        <v>21871</v>
      </c>
      <c r="E1083" t="s">
        <v>798</v>
      </c>
      <c r="F1083" s="12" t="s">
        <v>90</v>
      </c>
      <c r="G1083" s="12" t="s">
        <v>90</v>
      </c>
      <c r="H1083" t="s">
        <v>10</v>
      </c>
      <c r="I1083" s="13" t="s">
        <v>528</v>
      </c>
      <c r="J1083" s="13">
        <f>IF(H1083="EA", I1083, 0)</f>
      </c>
      <c r="K1083" s="13">
        <f>IF(H1083="KG", I1083, I1083 * VLOOKUP(D1083,Sku_Consolidated!A2:U948,21,FALSE))</f>
      </c>
      <c r="L1083" s="14" t="s">
        <v>36</v>
      </c>
      <c r="M1083">
        <v>88</v>
      </c>
      <c r="N1083" s="14" t="s">
        <v>2116</v>
      </c>
      <c r="O1083" s="14" t="s">
        <v>2117</v>
      </c>
      <c r="P1083" s="14" t="s">
        <v>36</v>
      </c>
      <c r="Q1083" s="14" t="s">
        <v>2117</v>
      </c>
      <c r="R1083">
        <f>IF(IFERROR(VLOOKUP(U1083,Store_Showcase!B2:H134,7, FALSE), TRUE)=TRUE, IF(IFERROR(VLOOKUP(U1083,Store_SRP!B2:H103,7, FALSE), TRUE)=TRUE,VLOOKUP(U1083,Store_VAM!B2:H271,7, FALSE),VLOOKUP(U1083,Store_SRP!B2:H103,7, FALSE)), VLOOKUP(U1083,Store_Showcase!B2:H134,7, FALSE))</f>
      </c>
      <c r="S1083">
        <f>IF(IFERROR(VLOOKUP(U1083,Store_Showcase!B2:K134,10, FALSE), TRUE)=TRUE, IF(IFERROR(VLOOKUP(U1083,Store_SRP!B2:K103,10, FALSE), TRUE)=TRUE,VLOOKUP(U1083,Store_VAM!B2:K271,10, FALSE),VLOOKUP(U1083,Store_SRP!B2:K103,10, FALSE)), VLOOKUP(U1083,Store_Showcase!B2:K134,10, FALSE))</f>
      </c>
      <c r="T1083">
        <f>IF(VLOOKUP(D1083,Sku_Consolidated!A2:S948,19,FALSE)="SHOWCASE", VLOOKUP(U1083,Store_Showcase!B2:L134,11, FALSE), IF(VLOOKUP(D1083,Sku_Consolidated!A2:S948,19,FALSE)="VAM",VLOOKUP(U1083,Store_VAM!B2:L271,11, FALSE),VLOOKUP(U1083,Store_SRP!B2:L103,11, FALSE)))</f>
      </c>
      <c r="U1083" s="14">
        <v>2007</v>
      </c>
      <c r="V1083">
        <f>IF(VLOOKUP(D1083,Sku_Consolidated!A2:S948,19,FALSE)="SHOWCASE", VLOOKUP(U1083,Store_Showcase!B2:C134,2, FALSE), IF(VLOOKUP(D1083,Sku_Consolidated!A2:S948,19,FALSE)="VAM",VLOOKUP(U1083,Store_VAM!B2:C271,2, FALSE),VLOOKUP(U1083,Store_SRP!B2:C103,2, FALSE)))</f>
      </c>
      <c r="W1083">
        <f>VLOOKUP(D1083,Sku_Consolidated!A2:G948, 7, FALSE)</f>
      </c>
      <c r="X1083">
        <f>VLOOKUP(D1083,Sku_Consolidated!A2:K948, 11, FALSE)</f>
      </c>
      <c r="Y1083">
        <f>VLOOKUP(D1083,Sku_Consolidated!A2:H948, 8, FALSE)</f>
      </c>
      <c r="Z1083">
        <f>VLOOKUP(D1083,Sku_Consolidated!A2:I948, 9, FALSE)</f>
      </c>
      <c r="AA1083" t="s">
        <v>41</v>
      </c>
      <c r="AB1083">
        <f>VLOOKUP(D1083,Sku_Consolidated!A2:E948, {5}, FALSE)</f>
      </c>
      <c r="AC1083">
        <f>IF(VLOOKUP(D1083,Sku_Consolidated!A2:S948,19,FALSE)="SHOWCASE", VLOOKUP(U1083,Store_Showcase!B2:N134,13, FALSE), IF(VLOOKUP(D1083,Sku_Consolidated!A2:S948,19,FALSE)="VAM",VLOOKUP(U1083,Store_VAM!B2:N271,13, FALSE),VLOOKUP(U1083,Store_SRP!B2:N103,13, FALSE)))</f>
      </c>
      <c r="AD1083">
        <f>IF(IFERROR(AC1083,TRUE)=TRUE, "-","OK")</f>
      </c>
      <c r="AE1083">
        <f>IF(IFERROR(VLOOKUP(U1083,Store_Showcase!B2:H134,{5}, FALSE), TRUE)=TRUE, IF(IFERROR(VLOOKUP(U1083,Store_SRP!B2:H103,{5}, FALSE), TRUE)=TRUE,VLOOKUP(U1083,Store_VAM!B2:H271,{5}, FALSE),VLOOKUP(U1083,Store_SRP!B2:H103,{5}, FALSE)), VLOOKUP(U1083,Store_Showcase!B2:H134,{5}, FALSE))</f>
      </c>
      <c r="AF1083">
        <f>IF(IFERROR(VLOOKUP(U1083,Store_Showcase!B2:H134,{6}, FALSE), TRUE)=TRUE, IF(IFERROR(VLOOKUP(U1083,Store_SRP!B2:H103,{6}, FALSE), TRUE)=TRUE,VLOOKUP(U1083,Store_VAM!B2:H271,{6}, FALSE),VLOOKUP(U1083,Store_SRP!B2:H103,{6}, FALSE)), VLOOKUP(U1083,Store_Showcase!B2:H134,{6}, FALSE))</f>
      </c>
      <c r="AG1083">
        <f>VLOOKUP(D1083,Sku_Consolidated!A2:R948,18,FALSE)</f>
      </c>
      <c r="AH1083">
        <f>VLOOKUP(D1083,Sku_Consolidated!A2:S948,19,FALSE)</f>
      </c>
      <c r="AI1083">
        <f>VLOOKUP(D1083,Sku_Consolidated!A2:T948,20,FALSE)</f>
      </c>
    </row>
    <row r="1084" spans="1:35" x14ac:dyDescent="0.25">
      <c r="A1084">
        <v>2024</v>
      </c>
      <c r="B1084" t="s">
        <v>30</v>
      </c>
      <c r="C1084" t="s">
        <v>31</v>
      </c>
      <c r="D1084">
        <v>21875</v>
      </c>
      <c r="E1084" t="s">
        <v>482</v>
      </c>
      <c r="F1084" s="12" t="s">
        <v>90</v>
      </c>
      <c r="G1084" s="12" t="s">
        <v>90</v>
      </c>
      <c r="H1084" t="s">
        <v>10</v>
      </c>
      <c r="I1084" s="13" t="s">
        <v>850</v>
      </c>
      <c r="J1084" s="13">
        <f>IF(H1084="EA", I1084, 0)</f>
      </c>
      <c r="K1084" s="13">
        <f>IF(H1084="KG", I1084, I1084 * VLOOKUP(D1084,Sku_Consolidated!A2:U948,21,FALSE))</f>
      </c>
      <c r="L1084" s="14" t="s">
        <v>36</v>
      </c>
      <c r="M1084">
        <v>88</v>
      </c>
      <c r="N1084" s="14" t="s">
        <v>2118</v>
      </c>
      <c r="O1084" s="14" t="s">
        <v>2119</v>
      </c>
      <c r="P1084" s="14" t="s">
        <v>36</v>
      </c>
      <c r="Q1084" s="14" t="s">
        <v>2119</v>
      </c>
      <c r="R1084">
        <f>IF(IFERROR(VLOOKUP(U1084,Store_Showcase!B2:H134,7, FALSE), TRUE)=TRUE, IF(IFERROR(VLOOKUP(U1084,Store_SRP!B2:H103,7, FALSE), TRUE)=TRUE,VLOOKUP(U1084,Store_VAM!B2:H271,7, FALSE),VLOOKUP(U1084,Store_SRP!B2:H103,7, FALSE)), VLOOKUP(U1084,Store_Showcase!B2:H134,7, FALSE))</f>
      </c>
      <c r="S1084">
        <f>IF(IFERROR(VLOOKUP(U1084,Store_Showcase!B2:K134,10, FALSE), TRUE)=TRUE, IF(IFERROR(VLOOKUP(U1084,Store_SRP!B2:K103,10, FALSE), TRUE)=TRUE,VLOOKUP(U1084,Store_VAM!B2:K271,10, FALSE),VLOOKUP(U1084,Store_SRP!B2:K103,10, FALSE)), VLOOKUP(U1084,Store_Showcase!B2:K134,10, FALSE))</f>
      </c>
      <c r="T1084">
        <f>IF(VLOOKUP(D1084,Sku_Consolidated!A2:S948,19,FALSE)="SHOWCASE", VLOOKUP(U1084,Store_Showcase!B2:L134,11, FALSE), IF(VLOOKUP(D1084,Sku_Consolidated!A2:S948,19,FALSE)="VAM",VLOOKUP(U1084,Store_VAM!B2:L271,11, FALSE),VLOOKUP(U1084,Store_SRP!B2:L103,11, FALSE)))</f>
      </c>
      <c r="U1084" s="14">
        <v>2007</v>
      </c>
      <c r="V1084">
        <f>IF(VLOOKUP(D1084,Sku_Consolidated!A2:S948,19,FALSE)="SHOWCASE", VLOOKUP(U1084,Store_Showcase!B2:C134,2, FALSE), IF(VLOOKUP(D1084,Sku_Consolidated!A2:S948,19,FALSE)="VAM",VLOOKUP(U1084,Store_VAM!B2:C271,2, FALSE),VLOOKUP(U1084,Store_SRP!B2:C103,2, FALSE)))</f>
      </c>
      <c r="W1084">
        <f>VLOOKUP(D1084,Sku_Consolidated!A2:G948, 7, FALSE)</f>
      </c>
      <c r="X1084">
        <f>VLOOKUP(D1084,Sku_Consolidated!A2:K948, 11, FALSE)</f>
      </c>
      <c r="Y1084">
        <f>VLOOKUP(D1084,Sku_Consolidated!A2:H948, 8, FALSE)</f>
      </c>
      <c r="Z1084">
        <f>VLOOKUP(D1084,Sku_Consolidated!A2:I948, 9, FALSE)</f>
      </c>
      <c r="AA1084" t="s">
        <v>41</v>
      </c>
      <c r="AB1084">
        <f>VLOOKUP(D1084,Sku_Consolidated!A2:E948, {5}, FALSE)</f>
      </c>
      <c r="AC1084">
        <f>IF(VLOOKUP(D1084,Sku_Consolidated!A2:S948,19,FALSE)="SHOWCASE", VLOOKUP(U1084,Store_Showcase!B2:N134,13, FALSE), IF(VLOOKUP(D1084,Sku_Consolidated!A2:S948,19,FALSE)="VAM",VLOOKUP(U1084,Store_VAM!B2:N271,13, FALSE),VLOOKUP(U1084,Store_SRP!B2:N103,13, FALSE)))</f>
      </c>
      <c r="AD1084">
        <f>IF(IFERROR(AC1084,TRUE)=TRUE, "-","OK")</f>
      </c>
      <c r="AE1084">
        <f>IF(IFERROR(VLOOKUP(U1084,Store_Showcase!B2:H134,{5}, FALSE), TRUE)=TRUE, IF(IFERROR(VLOOKUP(U1084,Store_SRP!B2:H103,{5}, FALSE), TRUE)=TRUE,VLOOKUP(U1084,Store_VAM!B2:H271,{5}, FALSE),VLOOKUP(U1084,Store_SRP!B2:H103,{5}, FALSE)), VLOOKUP(U1084,Store_Showcase!B2:H134,{5}, FALSE))</f>
      </c>
      <c r="AF1084">
        <f>IF(IFERROR(VLOOKUP(U1084,Store_Showcase!B2:H134,{6}, FALSE), TRUE)=TRUE, IF(IFERROR(VLOOKUP(U1084,Store_SRP!B2:H103,{6}, FALSE), TRUE)=TRUE,VLOOKUP(U1084,Store_VAM!B2:H271,{6}, FALSE),VLOOKUP(U1084,Store_SRP!B2:H103,{6}, FALSE)), VLOOKUP(U1084,Store_Showcase!B2:H134,{6}, FALSE))</f>
      </c>
      <c r="AG1084">
        <f>VLOOKUP(D1084,Sku_Consolidated!A2:R948,18,FALSE)</f>
      </c>
      <c r="AH1084">
        <f>VLOOKUP(D1084,Sku_Consolidated!A2:S948,19,FALSE)</f>
      </c>
      <c r="AI1084">
        <f>VLOOKUP(D1084,Sku_Consolidated!A2:T948,20,FALSE)</f>
      </c>
    </row>
    <row r="1085" spans="1:35" x14ac:dyDescent="0.25">
      <c r="A1085">
        <v>2024</v>
      </c>
      <c r="B1085" t="s">
        <v>30</v>
      </c>
      <c r="C1085" t="s">
        <v>31</v>
      </c>
      <c r="D1085">
        <v>21825</v>
      </c>
      <c r="E1085" t="s">
        <v>206</v>
      </c>
      <c r="F1085" s="12" t="s">
        <v>112</v>
      </c>
      <c r="G1085" s="12" t="s">
        <v>112</v>
      </c>
      <c r="H1085" t="s">
        <v>10</v>
      </c>
      <c r="I1085" s="13" t="s">
        <v>2120</v>
      </c>
      <c r="J1085" s="13">
        <f>IF(H1085="EA", I1085, 0)</f>
      </c>
      <c r="K1085" s="13">
        <f>IF(H1085="KG", I1085, I1085 * VLOOKUP(D1085,Sku_Consolidated!A2:U948,21,FALSE))</f>
      </c>
      <c r="L1085" s="14" t="s">
        <v>36</v>
      </c>
      <c r="M1085">
        <v>88</v>
      </c>
      <c r="N1085" s="14" t="s">
        <v>2121</v>
      </c>
      <c r="O1085" s="14" t="s">
        <v>2122</v>
      </c>
      <c r="P1085" s="14" t="s">
        <v>36</v>
      </c>
      <c r="Q1085" s="14" t="s">
        <v>2122</v>
      </c>
      <c r="R1085">
        <f>IF(IFERROR(VLOOKUP(U1085,Store_Showcase!B2:H134,7, FALSE), TRUE)=TRUE, IF(IFERROR(VLOOKUP(U1085,Store_SRP!B2:H103,7, FALSE), TRUE)=TRUE,VLOOKUP(U1085,Store_VAM!B2:H271,7, FALSE),VLOOKUP(U1085,Store_SRP!B2:H103,7, FALSE)), VLOOKUP(U1085,Store_Showcase!B2:H134,7, FALSE))</f>
      </c>
      <c r="S1085">
        <f>IF(IFERROR(VLOOKUP(U1085,Store_Showcase!B2:K134,10, FALSE), TRUE)=TRUE, IF(IFERROR(VLOOKUP(U1085,Store_SRP!B2:K103,10, FALSE), TRUE)=TRUE,VLOOKUP(U1085,Store_VAM!B2:K271,10, FALSE),VLOOKUP(U1085,Store_SRP!B2:K103,10, FALSE)), VLOOKUP(U1085,Store_Showcase!B2:K134,10, FALSE))</f>
      </c>
      <c r="T1085">
        <f>IF(VLOOKUP(D1085,Sku_Consolidated!A2:S948,19,FALSE)="SHOWCASE", VLOOKUP(U1085,Store_Showcase!B2:L134,11, FALSE), IF(VLOOKUP(D1085,Sku_Consolidated!A2:S948,19,FALSE)="VAM",VLOOKUP(U1085,Store_VAM!B2:L271,11, FALSE),VLOOKUP(U1085,Store_SRP!B2:L103,11, FALSE)))</f>
      </c>
      <c r="U1085" s="14">
        <v>2007</v>
      </c>
      <c r="V1085">
        <f>IF(VLOOKUP(D1085,Sku_Consolidated!A2:S948,19,FALSE)="SHOWCASE", VLOOKUP(U1085,Store_Showcase!B2:C134,2, FALSE), IF(VLOOKUP(D1085,Sku_Consolidated!A2:S948,19,FALSE)="VAM",VLOOKUP(U1085,Store_VAM!B2:C271,2, FALSE),VLOOKUP(U1085,Store_SRP!B2:C103,2, FALSE)))</f>
      </c>
      <c r="W1085">
        <f>VLOOKUP(D1085,Sku_Consolidated!A2:G948, 7, FALSE)</f>
      </c>
      <c r="X1085">
        <f>VLOOKUP(D1085,Sku_Consolidated!A2:K948, 11, FALSE)</f>
      </c>
      <c r="Y1085">
        <f>VLOOKUP(D1085,Sku_Consolidated!A2:H948, 8, FALSE)</f>
      </c>
      <c r="Z1085">
        <f>VLOOKUP(D1085,Sku_Consolidated!A2:I948, 9, FALSE)</f>
      </c>
      <c r="AA1085" t="s">
        <v>41</v>
      </c>
      <c r="AB1085">
        <f>VLOOKUP(D1085,Sku_Consolidated!A2:E948, {5}, FALSE)</f>
      </c>
      <c r="AC1085">
        <f>IF(VLOOKUP(D1085,Sku_Consolidated!A2:S948,19,FALSE)="SHOWCASE", VLOOKUP(U1085,Store_Showcase!B2:N134,13, FALSE), IF(VLOOKUP(D1085,Sku_Consolidated!A2:S948,19,FALSE)="VAM",VLOOKUP(U1085,Store_VAM!B2:N271,13, FALSE),VLOOKUP(U1085,Store_SRP!B2:N103,13, FALSE)))</f>
      </c>
      <c r="AD1085">
        <f>IF(IFERROR(AC1085,TRUE)=TRUE, "-","OK")</f>
      </c>
      <c r="AE1085">
        <f>IF(IFERROR(VLOOKUP(U1085,Store_Showcase!B2:H134,{5}, FALSE), TRUE)=TRUE, IF(IFERROR(VLOOKUP(U1085,Store_SRP!B2:H103,{5}, FALSE), TRUE)=TRUE,VLOOKUP(U1085,Store_VAM!B2:H271,{5}, FALSE),VLOOKUP(U1085,Store_SRP!B2:H103,{5}, FALSE)), VLOOKUP(U1085,Store_Showcase!B2:H134,{5}, FALSE))</f>
      </c>
      <c r="AF1085">
        <f>IF(IFERROR(VLOOKUP(U1085,Store_Showcase!B2:H134,{6}, FALSE), TRUE)=TRUE, IF(IFERROR(VLOOKUP(U1085,Store_SRP!B2:H103,{6}, FALSE), TRUE)=TRUE,VLOOKUP(U1085,Store_VAM!B2:H271,{6}, FALSE),VLOOKUP(U1085,Store_SRP!B2:H103,{6}, FALSE)), VLOOKUP(U1085,Store_Showcase!B2:H134,{6}, FALSE))</f>
      </c>
      <c r="AG1085">
        <f>VLOOKUP(D1085,Sku_Consolidated!A2:R948,18,FALSE)</f>
      </c>
      <c r="AH1085">
        <f>VLOOKUP(D1085,Sku_Consolidated!A2:S948,19,FALSE)</f>
      </c>
      <c r="AI1085">
        <f>VLOOKUP(D1085,Sku_Consolidated!A2:T948,20,FALSE)</f>
      </c>
    </row>
    <row r="1086" spans="1:35" x14ac:dyDescent="0.25">
      <c r="A1086">
        <v>2024</v>
      </c>
      <c r="B1086" t="s">
        <v>30</v>
      </c>
      <c r="C1086" t="s">
        <v>31</v>
      </c>
      <c r="D1086">
        <v>21834</v>
      </c>
      <c r="E1086" t="s">
        <v>216</v>
      </c>
      <c r="F1086" s="12" t="s">
        <v>112</v>
      </c>
      <c r="G1086" s="12" t="s">
        <v>112</v>
      </c>
      <c r="H1086" t="s">
        <v>10</v>
      </c>
      <c r="I1086" s="13" t="s">
        <v>599</v>
      </c>
      <c r="J1086" s="13">
        <f>IF(H1086="EA", I1086, 0)</f>
      </c>
      <c r="K1086" s="13">
        <f>IF(H1086="KG", I1086, I1086 * VLOOKUP(D1086,Sku_Consolidated!A2:U948,21,FALSE))</f>
      </c>
      <c r="L1086" s="14" t="s">
        <v>36</v>
      </c>
      <c r="M1086">
        <v>88</v>
      </c>
      <c r="N1086" s="14" t="s">
        <v>2123</v>
      </c>
      <c r="O1086" s="14" t="s">
        <v>2124</v>
      </c>
      <c r="P1086" s="14" t="s">
        <v>36</v>
      </c>
      <c r="Q1086" s="14" t="s">
        <v>2124</v>
      </c>
      <c r="R1086">
        <f>IF(IFERROR(VLOOKUP(U1086,Store_Showcase!B2:H134,7, FALSE), TRUE)=TRUE, IF(IFERROR(VLOOKUP(U1086,Store_SRP!B2:H103,7, FALSE), TRUE)=TRUE,VLOOKUP(U1086,Store_VAM!B2:H271,7, FALSE),VLOOKUP(U1086,Store_SRP!B2:H103,7, FALSE)), VLOOKUP(U1086,Store_Showcase!B2:H134,7, FALSE))</f>
      </c>
      <c r="S1086">
        <f>IF(IFERROR(VLOOKUP(U1086,Store_Showcase!B2:K134,10, FALSE), TRUE)=TRUE, IF(IFERROR(VLOOKUP(U1086,Store_SRP!B2:K103,10, FALSE), TRUE)=TRUE,VLOOKUP(U1086,Store_VAM!B2:K271,10, FALSE),VLOOKUP(U1086,Store_SRP!B2:K103,10, FALSE)), VLOOKUP(U1086,Store_Showcase!B2:K134,10, FALSE))</f>
      </c>
      <c r="T1086">
        <f>IF(VLOOKUP(D1086,Sku_Consolidated!A2:S948,19,FALSE)="SHOWCASE", VLOOKUP(U1086,Store_Showcase!B2:L134,11, FALSE), IF(VLOOKUP(D1086,Sku_Consolidated!A2:S948,19,FALSE)="VAM",VLOOKUP(U1086,Store_VAM!B2:L271,11, FALSE),VLOOKUP(U1086,Store_SRP!B2:L103,11, FALSE)))</f>
      </c>
      <c r="U1086" s="14">
        <v>2007</v>
      </c>
      <c r="V1086">
        <f>IF(VLOOKUP(D1086,Sku_Consolidated!A2:S948,19,FALSE)="SHOWCASE", VLOOKUP(U1086,Store_Showcase!B2:C134,2, FALSE), IF(VLOOKUP(D1086,Sku_Consolidated!A2:S948,19,FALSE)="VAM",VLOOKUP(U1086,Store_VAM!B2:C271,2, FALSE),VLOOKUP(U1086,Store_SRP!B2:C103,2, FALSE)))</f>
      </c>
      <c r="W1086">
        <f>VLOOKUP(D1086,Sku_Consolidated!A2:G948, 7, FALSE)</f>
      </c>
      <c r="X1086">
        <f>VLOOKUP(D1086,Sku_Consolidated!A2:K948, 11, FALSE)</f>
      </c>
      <c r="Y1086">
        <f>VLOOKUP(D1086,Sku_Consolidated!A2:H948, 8, FALSE)</f>
      </c>
      <c r="Z1086">
        <f>VLOOKUP(D1086,Sku_Consolidated!A2:I948, 9, FALSE)</f>
      </c>
      <c r="AA1086" t="s">
        <v>41</v>
      </c>
      <c r="AB1086">
        <f>VLOOKUP(D1086,Sku_Consolidated!A2:E948, {5}, FALSE)</f>
      </c>
      <c r="AC1086">
        <f>IF(VLOOKUP(D1086,Sku_Consolidated!A2:S948,19,FALSE)="SHOWCASE", VLOOKUP(U1086,Store_Showcase!B2:N134,13, FALSE), IF(VLOOKUP(D1086,Sku_Consolidated!A2:S948,19,FALSE)="VAM",VLOOKUP(U1086,Store_VAM!B2:N271,13, FALSE),VLOOKUP(U1086,Store_SRP!B2:N103,13, FALSE)))</f>
      </c>
      <c r="AD1086">
        <f>IF(IFERROR(AC1086,TRUE)=TRUE, "-","OK")</f>
      </c>
      <c r="AE1086">
        <f>IF(IFERROR(VLOOKUP(U1086,Store_Showcase!B2:H134,{5}, FALSE), TRUE)=TRUE, IF(IFERROR(VLOOKUP(U1086,Store_SRP!B2:H103,{5}, FALSE), TRUE)=TRUE,VLOOKUP(U1086,Store_VAM!B2:H271,{5}, FALSE),VLOOKUP(U1086,Store_SRP!B2:H103,{5}, FALSE)), VLOOKUP(U1086,Store_Showcase!B2:H134,{5}, FALSE))</f>
      </c>
      <c r="AF1086">
        <f>IF(IFERROR(VLOOKUP(U1086,Store_Showcase!B2:H134,{6}, FALSE), TRUE)=TRUE, IF(IFERROR(VLOOKUP(U1086,Store_SRP!B2:H103,{6}, FALSE), TRUE)=TRUE,VLOOKUP(U1086,Store_VAM!B2:H271,{6}, FALSE),VLOOKUP(U1086,Store_SRP!B2:H103,{6}, FALSE)), VLOOKUP(U1086,Store_Showcase!B2:H134,{6}, FALSE))</f>
      </c>
      <c r="AG1086">
        <f>VLOOKUP(D1086,Sku_Consolidated!A2:R948,18,FALSE)</f>
      </c>
      <c r="AH1086">
        <f>VLOOKUP(D1086,Sku_Consolidated!A2:S948,19,FALSE)</f>
      </c>
      <c r="AI1086">
        <f>VLOOKUP(D1086,Sku_Consolidated!A2:T948,20,FALSE)</f>
      </c>
    </row>
    <row r="1087" spans="1:35" x14ac:dyDescent="0.25">
      <c r="A1087">
        <v>2024</v>
      </c>
      <c r="B1087" t="s">
        <v>30</v>
      </c>
      <c r="C1087" t="s">
        <v>31</v>
      </c>
      <c r="D1087">
        <v>21837</v>
      </c>
      <c r="E1087" t="s">
        <v>271</v>
      </c>
      <c r="F1087" s="12" t="s">
        <v>112</v>
      </c>
      <c r="G1087" s="12" t="s">
        <v>112</v>
      </c>
      <c r="H1087" t="s">
        <v>10</v>
      </c>
      <c r="I1087" s="13" t="s">
        <v>2125</v>
      </c>
      <c r="J1087" s="13">
        <f>IF(H1087="EA", I1087, 0)</f>
      </c>
      <c r="K1087" s="13">
        <f>IF(H1087="KG", I1087, I1087 * VLOOKUP(D1087,Sku_Consolidated!A2:U948,21,FALSE))</f>
      </c>
      <c r="L1087" s="14" t="s">
        <v>36</v>
      </c>
      <c r="M1087">
        <v>88</v>
      </c>
      <c r="N1087" s="14" t="s">
        <v>2126</v>
      </c>
      <c r="O1087" s="14" t="s">
        <v>2127</v>
      </c>
      <c r="P1087" s="14" t="s">
        <v>36</v>
      </c>
      <c r="Q1087" s="14" t="s">
        <v>2127</v>
      </c>
      <c r="R1087">
        <f>IF(IFERROR(VLOOKUP(U1087,Store_Showcase!B2:H134,7, FALSE), TRUE)=TRUE, IF(IFERROR(VLOOKUP(U1087,Store_SRP!B2:H103,7, FALSE), TRUE)=TRUE,VLOOKUP(U1087,Store_VAM!B2:H271,7, FALSE),VLOOKUP(U1087,Store_SRP!B2:H103,7, FALSE)), VLOOKUP(U1087,Store_Showcase!B2:H134,7, FALSE))</f>
      </c>
      <c r="S1087">
        <f>IF(IFERROR(VLOOKUP(U1087,Store_Showcase!B2:K134,10, FALSE), TRUE)=TRUE, IF(IFERROR(VLOOKUP(U1087,Store_SRP!B2:K103,10, FALSE), TRUE)=TRUE,VLOOKUP(U1087,Store_VAM!B2:K271,10, FALSE),VLOOKUP(U1087,Store_SRP!B2:K103,10, FALSE)), VLOOKUP(U1087,Store_Showcase!B2:K134,10, FALSE))</f>
      </c>
      <c r="T1087">
        <f>IF(VLOOKUP(D1087,Sku_Consolidated!A2:S948,19,FALSE)="SHOWCASE", VLOOKUP(U1087,Store_Showcase!B2:L134,11, FALSE), IF(VLOOKUP(D1087,Sku_Consolidated!A2:S948,19,FALSE)="VAM",VLOOKUP(U1087,Store_VAM!B2:L271,11, FALSE),VLOOKUP(U1087,Store_SRP!B2:L103,11, FALSE)))</f>
      </c>
      <c r="U1087" s="14">
        <v>2007</v>
      </c>
      <c r="V1087">
        <f>IF(VLOOKUP(D1087,Sku_Consolidated!A2:S948,19,FALSE)="SHOWCASE", VLOOKUP(U1087,Store_Showcase!B2:C134,2, FALSE), IF(VLOOKUP(D1087,Sku_Consolidated!A2:S948,19,FALSE)="VAM",VLOOKUP(U1087,Store_VAM!B2:C271,2, FALSE),VLOOKUP(U1087,Store_SRP!B2:C103,2, FALSE)))</f>
      </c>
      <c r="W1087">
        <f>VLOOKUP(D1087,Sku_Consolidated!A2:G948, 7, FALSE)</f>
      </c>
      <c r="X1087">
        <f>VLOOKUP(D1087,Sku_Consolidated!A2:K948, 11, FALSE)</f>
      </c>
      <c r="Y1087">
        <f>VLOOKUP(D1087,Sku_Consolidated!A2:H948, 8, FALSE)</f>
      </c>
      <c r="Z1087">
        <f>VLOOKUP(D1087,Sku_Consolidated!A2:I948, 9, FALSE)</f>
      </c>
      <c r="AA1087" t="s">
        <v>41</v>
      </c>
      <c r="AB1087">
        <f>VLOOKUP(D1087,Sku_Consolidated!A2:E948, {5}, FALSE)</f>
      </c>
      <c r="AC1087">
        <f>IF(VLOOKUP(D1087,Sku_Consolidated!A2:S948,19,FALSE)="SHOWCASE", VLOOKUP(U1087,Store_Showcase!B2:N134,13, FALSE), IF(VLOOKUP(D1087,Sku_Consolidated!A2:S948,19,FALSE)="VAM",VLOOKUP(U1087,Store_VAM!B2:N271,13, FALSE),VLOOKUP(U1087,Store_SRP!B2:N103,13, FALSE)))</f>
      </c>
      <c r="AD1087">
        <f>IF(IFERROR(AC1087,TRUE)=TRUE, "-","OK")</f>
      </c>
      <c r="AE1087">
        <f>IF(IFERROR(VLOOKUP(U1087,Store_Showcase!B2:H134,{5}, FALSE), TRUE)=TRUE, IF(IFERROR(VLOOKUP(U1087,Store_SRP!B2:H103,{5}, FALSE), TRUE)=TRUE,VLOOKUP(U1087,Store_VAM!B2:H271,{5}, FALSE),VLOOKUP(U1087,Store_SRP!B2:H103,{5}, FALSE)), VLOOKUP(U1087,Store_Showcase!B2:H134,{5}, FALSE))</f>
      </c>
      <c r="AF1087">
        <f>IF(IFERROR(VLOOKUP(U1087,Store_Showcase!B2:H134,{6}, FALSE), TRUE)=TRUE, IF(IFERROR(VLOOKUP(U1087,Store_SRP!B2:H103,{6}, FALSE), TRUE)=TRUE,VLOOKUP(U1087,Store_VAM!B2:H271,{6}, FALSE),VLOOKUP(U1087,Store_SRP!B2:H103,{6}, FALSE)), VLOOKUP(U1087,Store_Showcase!B2:H134,{6}, FALSE))</f>
      </c>
      <c r="AG1087">
        <f>VLOOKUP(D1087,Sku_Consolidated!A2:R948,18,FALSE)</f>
      </c>
      <c r="AH1087">
        <f>VLOOKUP(D1087,Sku_Consolidated!A2:S948,19,FALSE)</f>
      </c>
      <c r="AI1087">
        <f>VLOOKUP(D1087,Sku_Consolidated!A2:T948,20,FALSE)</f>
      </c>
    </row>
    <row r="1088" spans="1:35" x14ac:dyDescent="0.25">
      <c r="A1088">
        <v>2024</v>
      </c>
      <c r="B1088" t="s">
        <v>30</v>
      </c>
      <c r="C1088" t="s">
        <v>31</v>
      </c>
      <c r="D1088">
        <v>21838</v>
      </c>
      <c r="E1088" t="s">
        <v>275</v>
      </c>
      <c r="F1088" s="12" t="s">
        <v>112</v>
      </c>
      <c r="G1088" s="12" t="s">
        <v>112</v>
      </c>
      <c r="H1088" t="s">
        <v>10</v>
      </c>
      <c r="I1088" s="13" t="s">
        <v>325</v>
      </c>
      <c r="J1088" s="13">
        <f>IF(H1088="EA", I1088, 0)</f>
      </c>
      <c r="K1088" s="13">
        <f>IF(H1088="KG", I1088, I1088 * VLOOKUP(D1088,Sku_Consolidated!A2:U948,21,FALSE))</f>
      </c>
      <c r="L1088" s="14" t="s">
        <v>36</v>
      </c>
      <c r="M1088">
        <v>88</v>
      </c>
      <c r="N1088" s="14" t="s">
        <v>2128</v>
      </c>
      <c r="O1088" s="14" t="s">
        <v>2129</v>
      </c>
      <c r="P1088" s="14" t="s">
        <v>36</v>
      </c>
      <c r="Q1088" s="14" t="s">
        <v>2129</v>
      </c>
      <c r="R1088">
        <f>IF(IFERROR(VLOOKUP(U1088,Store_Showcase!B2:H134,7, FALSE), TRUE)=TRUE, IF(IFERROR(VLOOKUP(U1088,Store_SRP!B2:H103,7, FALSE), TRUE)=TRUE,VLOOKUP(U1088,Store_VAM!B2:H271,7, FALSE),VLOOKUP(U1088,Store_SRP!B2:H103,7, FALSE)), VLOOKUP(U1088,Store_Showcase!B2:H134,7, FALSE))</f>
      </c>
      <c r="S1088">
        <f>IF(IFERROR(VLOOKUP(U1088,Store_Showcase!B2:K134,10, FALSE), TRUE)=TRUE, IF(IFERROR(VLOOKUP(U1088,Store_SRP!B2:K103,10, FALSE), TRUE)=TRUE,VLOOKUP(U1088,Store_VAM!B2:K271,10, FALSE),VLOOKUP(U1088,Store_SRP!B2:K103,10, FALSE)), VLOOKUP(U1088,Store_Showcase!B2:K134,10, FALSE))</f>
      </c>
      <c r="T1088">
        <f>IF(VLOOKUP(D1088,Sku_Consolidated!A2:S948,19,FALSE)="SHOWCASE", VLOOKUP(U1088,Store_Showcase!B2:L134,11, FALSE), IF(VLOOKUP(D1088,Sku_Consolidated!A2:S948,19,FALSE)="VAM",VLOOKUP(U1088,Store_VAM!B2:L271,11, FALSE),VLOOKUP(U1088,Store_SRP!B2:L103,11, FALSE)))</f>
      </c>
      <c r="U1088" s="14">
        <v>2007</v>
      </c>
      <c r="V1088">
        <f>IF(VLOOKUP(D1088,Sku_Consolidated!A2:S948,19,FALSE)="SHOWCASE", VLOOKUP(U1088,Store_Showcase!B2:C134,2, FALSE), IF(VLOOKUP(D1088,Sku_Consolidated!A2:S948,19,FALSE)="VAM",VLOOKUP(U1088,Store_VAM!B2:C271,2, FALSE),VLOOKUP(U1088,Store_SRP!B2:C103,2, FALSE)))</f>
      </c>
      <c r="W1088">
        <f>VLOOKUP(D1088,Sku_Consolidated!A2:G948, 7, FALSE)</f>
      </c>
      <c r="X1088">
        <f>VLOOKUP(D1088,Sku_Consolidated!A2:K948, 11, FALSE)</f>
      </c>
      <c r="Y1088">
        <f>VLOOKUP(D1088,Sku_Consolidated!A2:H948, 8, FALSE)</f>
      </c>
      <c r="Z1088">
        <f>VLOOKUP(D1088,Sku_Consolidated!A2:I948, 9, FALSE)</f>
      </c>
      <c r="AA1088" t="s">
        <v>41</v>
      </c>
      <c r="AB1088">
        <f>VLOOKUP(D1088,Sku_Consolidated!A2:E948, {5}, FALSE)</f>
      </c>
      <c r="AC1088">
        <f>IF(VLOOKUP(D1088,Sku_Consolidated!A2:S948,19,FALSE)="SHOWCASE", VLOOKUP(U1088,Store_Showcase!B2:N134,13, FALSE), IF(VLOOKUP(D1088,Sku_Consolidated!A2:S948,19,FALSE)="VAM",VLOOKUP(U1088,Store_VAM!B2:N271,13, FALSE),VLOOKUP(U1088,Store_SRP!B2:N103,13, FALSE)))</f>
      </c>
      <c r="AD1088">
        <f>IF(IFERROR(AC1088,TRUE)=TRUE, "-","OK")</f>
      </c>
      <c r="AE1088">
        <f>IF(IFERROR(VLOOKUP(U1088,Store_Showcase!B2:H134,{5}, FALSE), TRUE)=TRUE, IF(IFERROR(VLOOKUP(U1088,Store_SRP!B2:H103,{5}, FALSE), TRUE)=TRUE,VLOOKUP(U1088,Store_VAM!B2:H271,{5}, FALSE),VLOOKUP(U1088,Store_SRP!B2:H103,{5}, FALSE)), VLOOKUP(U1088,Store_Showcase!B2:H134,{5}, FALSE))</f>
      </c>
      <c r="AF1088">
        <f>IF(IFERROR(VLOOKUP(U1088,Store_Showcase!B2:H134,{6}, FALSE), TRUE)=TRUE, IF(IFERROR(VLOOKUP(U1088,Store_SRP!B2:H103,{6}, FALSE), TRUE)=TRUE,VLOOKUP(U1088,Store_VAM!B2:H271,{6}, FALSE),VLOOKUP(U1088,Store_SRP!B2:H103,{6}, FALSE)), VLOOKUP(U1088,Store_Showcase!B2:H134,{6}, FALSE))</f>
      </c>
      <c r="AG1088">
        <f>VLOOKUP(D1088,Sku_Consolidated!A2:R948,18,FALSE)</f>
      </c>
      <c r="AH1088">
        <f>VLOOKUP(D1088,Sku_Consolidated!A2:S948,19,FALSE)</f>
      </c>
      <c r="AI1088">
        <f>VLOOKUP(D1088,Sku_Consolidated!A2:T948,20,FALSE)</f>
      </c>
    </row>
    <row r="1089" spans="1:35" x14ac:dyDescent="0.25">
      <c r="A1089">
        <v>2024</v>
      </c>
      <c r="B1089" t="s">
        <v>30</v>
      </c>
      <c r="C1089" t="s">
        <v>31</v>
      </c>
      <c r="D1089">
        <v>21843</v>
      </c>
      <c r="E1089" t="s">
        <v>1430</v>
      </c>
      <c r="F1089" s="12" t="s">
        <v>112</v>
      </c>
      <c r="G1089" s="12" t="s">
        <v>112</v>
      </c>
      <c r="H1089" t="s">
        <v>10</v>
      </c>
      <c r="I1089" s="13" t="s">
        <v>623</v>
      </c>
      <c r="J1089" s="13">
        <f>IF(H1089="EA", I1089, 0)</f>
      </c>
      <c r="K1089" s="13">
        <f>IF(H1089="KG", I1089, I1089 * VLOOKUP(D1089,Sku_Consolidated!A2:U948,21,FALSE))</f>
      </c>
      <c r="L1089" s="14" t="s">
        <v>36</v>
      </c>
      <c r="M1089">
        <v>88</v>
      </c>
      <c r="N1089" s="14" t="s">
        <v>2130</v>
      </c>
      <c r="O1089" s="14" t="s">
        <v>2131</v>
      </c>
      <c r="P1089" s="14" t="s">
        <v>36</v>
      </c>
      <c r="Q1089" s="14" t="s">
        <v>2131</v>
      </c>
      <c r="R1089">
        <f>IF(IFERROR(VLOOKUP(U1089,Store_Showcase!B2:H134,7, FALSE), TRUE)=TRUE, IF(IFERROR(VLOOKUP(U1089,Store_SRP!B2:H103,7, FALSE), TRUE)=TRUE,VLOOKUP(U1089,Store_VAM!B2:H271,7, FALSE),VLOOKUP(U1089,Store_SRP!B2:H103,7, FALSE)), VLOOKUP(U1089,Store_Showcase!B2:H134,7, FALSE))</f>
      </c>
      <c r="S1089">
        <f>IF(IFERROR(VLOOKUP(U1089,Store_Showcase!B2:K134,10, FALSE), TRUE)=TRUE, IF(IFERROR(VLOOKUP(U1089,Store_SRP!B2:K103,10, FALSE), TRUE)=TRUE,VLOOKUP(U1089,Store_VAM!B2:K271,10, FALSE),VLOOKUP(U1089,Store_SRP!B2:K103,10, FALSE)), VLOOKUP(U1089,Store_Showcase!B2:K134,10, FALSE))</f>
      </c>
      <c r="T1089">
        <f>IF(VLOOKUP(D1089,Sku_Consolidated!A2:S948,19,FALSE)="SHOWCASE", VLOOKUP(U1089,Store_Showcase!B2:L134,11, FALSE), IF(VLOOKUP(D1089,Sku_Consolidated!A2:S948,19,FALSE)="VAM",VLOOKUP(U1089,Store_VAM!B2:L271,11, FALSE),VLOOKUP(U1089,Store_SRP!B2:L103,11, FALSE)))</f>
      </c>
      <c r="U1089" s="14">
        <v>2007</v>
      </c>
      <c r="V1089">
        <f>IF(VLOOKUP(D1089,Sku_Consolidated!A2:S948,19,FALSE)="SHOWCASE", VLOOKUP(U1089,Store_Showcase!B2:C134,2, FALSE), IF(VLOOKUP(D1089,Sku_Consolidated!A2:S948,19,FALSE)="VAM",VLOOKUP(U1089,Store_VAM!B2:C271,2, FALSE),VLOOKUP(U1089,Store_SRP!B2:C103,2, FALSE)))</f>
      </c>
      <c r="W1089">
        <f>VLOOKUP(D1089,Sku_Consolidated!A2:G948, 7, FALSE)</f>
      </c>
      <c r="X1089">
        <f>VLOOKUP(D1089,Sku_Consolidated!A2:K948, 11, FALSE)</f>
      </c>
      <c r="Y1089">
        <f>VLOOKUP(D1089,Sku_Consolidated!A2:H948, 8, FALSE)</f>
      </c>
      <c r="Z1089">
        <f>VLOOKUP(D1089,Sku_Consolidated!A2:I948, 9, FALSE)</f>
      </c>
      <c r="AA1089" t="s">
        <v>41</v>
      </c>
      <c r="AB1089">
        <f>VLOOKUP(D1089,Sku_Consolidated!A2:E948, {5}, FALSE)</f>
      </c>
      <c r="AC1089">
        <f>IF(VLOOKUP(D1089,Sku_Consolidated!A2:S948,19,FALSE)="SHOWCASE", VLOOKUP(U1089,Store_Showcase!B2:N134,13, FALSE), IF(VLOOKUP(D1089,Sku_Consolidated!A2:S948,19,FALSE)="VAM",VLOOKUP(U1089,Store_VAM!B2:N271,13, FALSE),VLOOKUP(U1089,Store_SRP!B2:N103,13, FALSE)))</f>
      </c>
      <c r="AD1089">
        <f>IF(IFERROR(AC1089,TRUE)=TRUE, "-","OK")</f>
      </c>
      <c r="AE1089">
        <f>IF(IFERROR(VLOOKUP(U1089,Store_Showcase!B2:H134,{5}, FALSE), TRUE)=TRUE, IF(IFERROR(VLOOKUP(U1089,Store_SRP!B2:H103,{5}, FALSE), TRUE)=TRUE,VLOOKUP(U1089,Store_VAM!B2:H271,{5}, FALSE),VLOOKUP(U1089,Store_SRP!B2:H103,{5}, FALSE)), VLOOKUP(U1089,Store_Showcase!B2:H134,{5}, FALSE))</f>
      </c>
      <c r="AF1089">
        <f>IF(IFERROR(VLOOKUP(U1089,Store_Showcase!B2:H134,{6}, FALSE), TRUE)=TRUE, IF(IFERROR(VLOOKUP(U1089,Store_SRP!B2:H103,{6}, FALSE), TRUE)=TRUE,VLOOKUP(U1089,Store_VAM!B2:H271,{6}, FALSE),VLOOKUP(U1089,Store_SRP!B2:H103,{6}, FALSE)), VLOOKUP(U1089,Store_Showcase!B2:H134,{6}, FALSE))</f>
      </c>
      <c r="AG1089">
        <f>VLOOKUP(D1089,Sku_Consolidated!A2:R948,18,FALSE)</f>
      </c>
      <c r="AH1089">
        <f>VLOOKUP(D1089,Sku_Consolidated!A2:S948,19,FALSE)</f>
      </c>
      <c r="AI1089">
        <f>VLOOKUP(D1089,Sku_Consolidated!A2:T948,20,FALSE)</f>
      </c>
    </row>
    <row r="1090" spans="1:35" x14ac:dyDescent="0.25">
      <c r="A1090">
        <v>2024</v>
      </c>
      <c r="B1090" t="s">
        <v>30</v>
      </c>
      <c r="C1090" t="s">
        <v>31</v>
      </c>
      <c r="D1090">
        <v>21844</v>
      </c>
      <c r="E1090" t="s">
        <v>778</v>
      </c>
      <c r="F1090" s="12" t="s">
        <v>112</v>
      </c>
      <c r="G1090" s="12" t="s">
        <v>112</v>
      </c>
      <c r="H1090" t="s">
        <v>10</v>
      </c>
      <c r="I1090" s="13" t="s">
        <v>225</v>
      </c>
      <c r="J1090" s="13">
        <f>IF(H1090="EA", I1090, 0)</f>
      </c>
      <c r="K1090" s="13">
        <f>IF(H1090="KG", I1090, I1090 * VLOOKUP(D1090,Sku_Consolidated!A2:U948,21,FALSE))</f>
      </c>
      <c r="L1090" s="14" t="s">
        <v>36</v>
      </c>
      <c r="M1090">
        <v>88</v>
      </c>
      <c r="N1090" s="14" t="s">
        <v>2132</v>
      </c>
      <c r="O1090" s="14" t="s">
        <v>2133</v>
      </c>
      <c r="P1090" s="14" t="s">
        <v>36</v>
      </c>
      <c r="Q1090" s="14" t="s">
        <v>2133</v>
      </c>
      <c r="R1090">
        <f>IF(IFERROR(VLOOKUP(U1090,Store_Showcase!B2:H134,7, FALSE), TRUE)=TRUE, IF(IFERROR(VLOOKUP(U1090,Store_SRP!B2:H103,7, FALSE), TRUE)=TRUE,VLOOKUP(U1090,Store_VAM!B2:H271,7, FALSE),VLOOKUP(U1090,Store_SRP!B2:H103,7, FALSE)), VLOOKUP(U1090,Store_Showcase!B2:H134,7, FALSE))</f>
      </c>
      <c r="S1090">
        <f>IF(IFERROR(VLOOKUP(U1090,Store_Showcase!B2:K134,10, FALSE), TRUE)=TRUE, IF(IFERROR(VLOOKUP(U1090,Store_SRP!B2:K103,10, FALSE), TRUE)=TRUE,VLOOKUP(U1090,Store_VAM!B2:K271,10, FALSE),VLOOKUP(U1090,Store_SRP!B2:K103,10, FALSE)), VLOOKUP(U1090,Store_Showcase!B2:K134,10, FALSE))</f>
      </c>
      <c r="T1090">
        <f>IF(VLOOKUP(D1090,Sku_Consolidated!A2:S948,19,FALSE)="SHOWCASE", VLOOKUP(U1090,Store_Showcase!B2:L134,11, FALSE), IF(VLOOKUP(D1090,Sku_Consolidated!A2:S948,19,FALSE)="VAM",VLOOKUP(U1090,Store_VAM!B2:L271,11, FALSE),VLOOKUP(U1090,Store_SRP!B2:L103,11, FALSE)))</f>
      </c>
      <c r="U1090" s="14">
        <v>2007</v>
      </c>
      <c r="V1090">
        <f>IF(VLOOKUP(D1090,Sku_Consolidated!A2:S948,19,FALSE)="SHOWCASE", VLOOKUP(U1090,Store_Showcase!B2:C134,2, FALSE), IF(VLOOKUP(D1090,Sku_Consolidated!A2:S948,19,FALSE)="VAM",VLOOKUP(U1090,Store_VAM!B2:C271,2, FALSE),VLOOKUP(U1090,Store_SRP!B2:C103,2, FALSE)))</f>
      </c>
      <c r="W1090">
        <f>VLOOKUP(D1090,Sku_Consolidated!A2:G948, 7, FALSE)</f>
      </c>
      <c r="X1090">
        <f>VLOOKUP(D1090,Sku_Consolidated!A2:K948, 11, FALSE)</f>
      </c>
      <c r="Y1090">
        <f>VLOOKUP(D1090,Sku_Consolidated!A2:H948, 8, FALSE)</f>
      </c>
      <c r="Z1090">
        <f>VLOOKUP(D1090,Sku_Consolidated!A2:I948, 9, FALSE)</f>
      </c>
      <c r="AA1090" t="s">
        <v>41</v>
      </c>
      <c r="AB1090">
        <f>VLOOKUP(D1090,Sku_Consolidated!A2:E948, {5}, FALSE)</f>
      </c>
      <c r="AC1090">
        <f>IF(VLOOKUP(D1090,Sku_Consolidated!A2:S948,19,FALSE)="SHOWCASE", VLOOKUP(U1090,Store_Showcase!B2:N134,13, FALSE), IF(VLOOKUP(D1090,Sku_Consolidated!A2:S948,19,FALSE)="VAM",VLOOKUP(U1090,Store_VAM!B2:N271,13, FALSE),VLOOKUP(U1090,Store_SRP!B2:N103,13, FALSE)))</f>
      </c>
      <c r="AD1090">
        <f>IF(IFERROR(AC1090,TRUE)=TRUE, "-","OK")</f>
      </c>
      <c r="AE1090">
        <f>IF(IFERROR(VLOOKUP(U1090,Store_Showcase!B2:H134,{5}, FALSE), TRUE)=TRUE, IF(IFERROR(VLOOKUP(U1090,Store_SRP!B2:H103,{5}, FALSE), TRUE)=TRUE,VLOOKUP(U1090,Store_VAM!B2:H271,{5}, FALSE),VLOOKUP(U1090,Store_SRP!B2:H103,{5}, FALSE)), VLOOKUP(U1090,Store_Showcase!B2:H134,{5}, FALSE))</f>
      </c>
      <c r="AF1090">
        <f>IF(IFERROR(VLOOKUP(U1090,Store_Showcase!B2:H134,{6}, FALSE), TRUE)=TRUE, IF(IFERROR(VLOOKUP(U1090,Store_SRP!B2:H103,{6}, FALSE), TRUE)=TRUE,VLOOKUP(U1090,Store_VAM!B2:H271,{6}, FALSE),VLOOKUP(U1090,Store_SRP!B2:H103,{6}, FALSE)), VLOOKUP(U1090,Store_Showcase!B2:H134,{6}, FALSE))</f>
      </c>
      <c r="AG1090">
        <f>VLOOKUP(D1090,Sku_Consolidated!A2:R948,18,FALSE)</f>
      </c>
      <c r="AH1090">
        <f>VLOOKUP(D1090,Sku_Consolidated!A2:S948,19,FALSE)</f>
      </c>
      <c r="AI1090">
        <f>VLOOKUP(D1090,Sku_Consolidated!A2:T948,20,FALSE)</f>
      </c>
    </row>
    <row r="1091" spans="1:35" x14ac:dyDescent="0.25">
      <c r="A1091">
        <v>2024</v>
      </c>
      <c r="B1091" t="s">
        <v>30</v>
      </c>
      <c r="C1091" t="s">
        <v>31</v>
      </c>
      <c r="D1091">
        <v>21846</v>
      </c>
      <c r="E1091" t="s">
        <v>709</v>
      </c>
      <c r="F1091" s="12" t="s">
        <v>112</v>
      </c>
      <c r="G1091" s="12" t="s">
        <v>112</v>
      </c>
      <c r="H1091" t="s">
        <v>10</v>
      </c>
      <c r="I1091" s="13" t="s">
        <v>2134</v>
      </c>
      <c r="J1091" s="13">
        <f>IF(H1091="EA", I1091, 0)</f>
      </c>
      <c r="K1091" s="13">
        <f>IF(H1091="KG", I1091, I1091 * VLOOKUP(D1091,Sku_Consolidated!A2:U948,21,FALSE))</f>
      </c>
      <c r="L1091" s="14" t="s">
        <v>36</v>
      </c>
      <c r="M1091">
        <v>88</v>
      </c>
      <c r="N1091" s="14" t="s">
        <v>2135</v>
      </c>
      <c r="O1091" s="14" t="s">
        <v>2136</v>
      </c>
      <c r="P1091" s="14" t="s">
        <v>36</v>
      </c>
      <c r="Q1091" s="14" t="s">
        <v>2136</v>
      </c>
      <c r="R1091">
        <f>IF(IFERROR(VLOOKUP(U1091,Store_Showcase!B2:H134,7, FALSE), TRUE)=TRUE, IF(IFERROR(VLOOKUP(U1091,Store_SRP!B2:H103,7, FALSE), TRUE)=TRUE,VLOOKUP(U1091,Store_VAM!B2:H271,7, FALSE),VLOOKUP(U1091,Store_SRP!B2:H103,7, FALSE)), VLOOKUP(U1091,Store_Showcase!B2:H134,7, FALSE))</f>
      </c>
      <c r="S1091">
        <f>IF(IFERROR(VLOOKUP(U1091,Store_Showcase!B2:K134,10, FALSE), TRUE)=TRUE, IF(IFERROR(VLOOKUP(U1091,Store_SRP!B2:K103,10, FALSE), TRUE)=TRUE,VLOOKUP(U1091,Store_VAM!B2:K271,10, FALSE),VLOOKUP(U1091,Store_SRP!B2:K103,10, FALSE)), VLOOKUP(U1091,Store_Showcase!B2:K134,10, FALSE))</f>
      </c>
      <c r="T1091">
        <f>IF(VLOOKUP(D1091,Sku_Consolidated!A2:S948,19,FALSE)="SHOWCASE", VLOOKUP(U1091,Store_Showcase!B2:L134,11, FALSE), IF(VLOOKUP(D1091,Sku_Consolidated!A2:S948,19,FALSE)="VAM",VLOOKUP(U1091,Store_VAM!B2:L271,11, FALSE),VLOOKUP(U1091,Store_SRP!B2:L103,11, FALSE)))</f>
      </c>
      <c r="U1091" s="14">
        <v>2007</v>
      </c>
      <c r="V1091">
        <f>IF(VLOOKUP(D1091,Sku_Consolidated!A2:S948,19,FALSE)="SHOWCASE", VLOOKUP(U1091,Store_Showcase!B2:C134,2, FALSE), IF(VLOOKUP(D1091,Sku_Consolidated!A2:S948,19,FALSE)="VAM",VLOOKUP(U1091,Store_VAM!B2:C271,2, FALSE),VLOOKUP(U1091,Store_SRP!B2:C103,2, FALSE)))</f>
      </c>
      <c r="W1091">
        <f>VLOOKUP(D1091,Sku_Consolidated!A2:G948, 7, FALSE)</f>
      </c>
      <c r="X1091">
        <f>VLOOKUP(D1091,Sku_Consolidated!A2:K948, 11, FALSE)</f>
      </c>
      <c r="Y1091">
        <f>VLOOKUP(D1091,Sku_Consolidated!A2:H948, 8, FALSE)</f>
      </c>
      <c r="Z1091">
        <f>VLOOKUP(D1091,Sku_Consolidated!A2:I948, 9, FALSE)</f>
      </c>
      <c r="AA1091" t="s">
        <v>41</v>
      </c>
      <c r="AB1091">
        <f>VLOOKUP(D1091,Sku_Consolidated!A2:E948, {5}, FALSE)</f>
      </c>
      <c r="AC1091">
        <f>IF(VLOOKUP(D1091,Sku_Consolidated!A2:S948,19,FALSE)="SHOWCASE", VLOOKUP(U1091,Store_Showcase!B2:N134,13, FALSE), IF(VLOOKUP(D1091,Sku_Consolidated!A2:S948,19,FALSE)="VAM",VLOOKUP(U1091,Store_VAM!B2:N271,13, FALSE),VLOOKUP(U1091,Store_SRP!B2:N103,13, FALSE)))</f>
      </c>
      <c r="AD1091">
        <f>IF(IFERROR(AC1091,TRUE)=TRUE, "-","OK")</f>
      </c>
      <c r="AE1091">
        <f>IF(IFERROR(VLOOKUP(U1091,Store_Showcase!B2:H134,{5}, FALSE), TRUE)=TRUE, IF(IFERROR(VLOOKUP(U1091,Store_SRP!B2:H103,{5}, FALSE), TRUE)=TRUE,VLOOKUP(U1091,Store_VAM!B2:H271,{5}, FALSE),VLOOKUP(U1091,Store_SRP!B2:H103,{5}, FALSE)), VLOOKUP(U1091,Store_Showcase!B2:H134,{5}, FALSE))</f>
      </c>
      <c r="AF1091">
        <f>IF(IFERROR(VLOOKUP(U1091,Store_Showcase!B2:H134,{6}, FALSE), TRUE)=TRUE, IF(IFERROR(VLOOKUP(U1091,Store_SRP!B2:H103,{6}, FALSE), TRUE)=TRUE,VLOOKUP(U1091,Store_VAM!B2:H271,{6}, FALSE),VLOOKUP(U1091,Store_SRP!B2:H103,{6}, FALSE)), VLOOKUP(U1091,Store_Showcase!B2:H134,{6}, FALSE))</f>
      </c>
      <c r="AG1091">
        <f>VLOOKUP(D1091,Sku_Consolidated!A2:R948,18,FALSE)</f>
      </c>
      <c r="AH1091">
        <f>VLOOKUP(D1091,Sku_Consolidated!A2:S948,19,FALSE)</f>
      </c>
      <c r="AI1091">
        <f>VLOOKUP(D1091,Sku_Consolidated!A2:T948,20,FALSE)</f>
      </c>
    </row>
    <row r="1092" spans="1:35" x14ac:dyDescent="0.25">
      <c r="A1092">
        <v>2024</v>
      </c>
      <c r="B1092" t="s">
        <v>30</v>
      </c>
      <c r="C1092" t="s">
        <v>31</v>
      </c>
      <c r="D1092">
        <v>21849</v>
      </c>
      <c r="E1092" t="s">
        <v>510</v>
      </c>
      <c r="F1092" s="12" t="s">
        <v>112</v>
      </c>
      <c r="G1092" s="12" t="s">
        <v>112</v>
      </c>
      <c r="H1092" t="s">
        <v>10</v>
      </c>
      <c r="I1092" s="13" t="s">
        <v>1316</v>
      </c>
      <c r="J1092" s="13">
        <f>IF(H1092="EA", I1092, 0)</f>
      </c>
      <c r="K1092" s="13">
        <f>IF(H1092="KG", I1092, I1092 * VLOOKUP(D1092,Sku_Consolidated!A2:U948,21,FALSE))</f>
      </c>
      <c r="L1092" s="14" t="s">
        <v>36</v>
      </c>
      <c r="M1092">
        <v>88</v>
      </c>
      <c r="N1092" s="14" t="s">
        <v>2137</v>
      </c>
      <c r="O1092" s="14" t="s">
        <v>2138</v>
      </c>
      <c r="P1092" s="14" t="s">
        <v>36</v>
      </c>
      <c r="Q1092" s="14" t="s">
        <v>2138</v>
      </c>
      <c r="R1092">
        <f>IF(IFERROR(VLOOKUP(U1092,Store_Showcase!B2:H134,7, FALSE), TRUE)=TRUE, IF(IFERROR(VLOOKUP(U1092,Store_SRP!B2:H103,7, FALSE), TRUE)=TRUE,VLOOKUP(U1092,Store_VAM!B2:H271,7, FALSE),VLOOKUP(U1092,Store_SRP!B2:H103,7, FALSE)), VLOOKUP(U1092,Store_Showcase!B2:H134,7, FALSE))</f>
      </c>
      <c r="S1092">
        <f>IF(IFERROR(VLOOKUP(U1092,Store_Showcase!B2:K134,10, FALSE), TRUE)=TRUE, IF(IFERROR(VLOOKUP(U1092,Store_SRP!B2:K103,10, FALSE), TRUE)=TRUE,VLOOKUP(U1092,Store_VAM!B2:K271,10, FALSE),VLOOKUP(U1092,Store_SRP!B2:K103,10, FALSE)), VLOOKUP(U1092,Store_Showcase!B2:K134,10, FALSE))</f>
      </c>
      <c r="T1092">
        <f>IF(VLOOKUP(D1092,Sku_Consolidated!A2:S948,19,FALSE)="SHOWCASE", VLOOKUP(U1092,Store_Showcase!B2:L134,11, FALSE), IF(VLOOKUP(D1092,Sku_Consolidated!A2:S948,19,FALSE)="VAM",VLOOKUP(U1092,Store_VAM!B2:L271,11, FALSE),VLOOKUP(U1092,Store_SRP!B2:L103,11, FALSE)))</f>
      </c>
      <c r="U1092" s="14">
        <v>2007</v>
      </c>
      <c r="V1092">
        <f>IF(VLOOKUP(D1092,Sku_Consolidated!A2:S948,19,FALSE)="SHOWCASE", VLOOKUP(U1092,Store_Showcase!B2:C134,2, FALSE), IF(VLOOKUP(D1092,Sku_Consolidated!A2:S948,19,FALSE)="VAM",VLOOKUP(U1092,Store_VAM!B2:C271,2, FALSE),VLOOKUP(U1092,Store_SRP!B2:C103,2, FALSE)))</f>
      </c>
      <c r="W1092">
        <f>VLOOKUP(D1092,Sku_Consolidated!A2:G948, 7, FALSE)</f>
      </c>
      <c r="X1092">
        <f>VLOOKUP(D1092,Sku_Consolidated!A2:K948, 11, FALSE)</f>
      </c>
      <c r="Y1092">
        <f>VLOOKUP(D1092,Sku_Consolidated!A2:H948, 8, FALSE)</f>
      </c>
      <c r="Z1092">
        <f>VLOOKUP(D1092,Sku_Consolidated!A2:I948, 9, FALSE)</f>
      </c>
      <c r="AA1092" t="s">
        <v>41</v>
      </c>
      <c r="AB1092">
        <f>VLOOKUP(D1092,Sku_Consolidated!A2:E948, {5}, FALSE)</f>
      </c>
      <c r="AC1092">
        <f>IF(VLOOKUP(D1092,Sku_Consolidated!A2:S948,19,FALSE)="SHOWCASE", VLOOKUP(U1092,Store_Showcase!B2:N134,13, FALSE), IF(VLOOKUP(D1092,Sku_Consolidated!A2:S948,19,FALSE)="VAM",VLOOKUP(U1092,Store_VAM!B2:N271,13, FALSE),VLOOKUP(U1092,Store_SRP!B2:N103,13, FALSE)))</f>
      </c>
      <c r="AD1092">
        <f>IF(IFERROR(AC1092,TRUE)=TRUE, "-","OK")</f>
      </c>
      <c r="AE1092">
        <f>IF(IFERROR(VLOOKUP(U1092,Store_Showcase!B2:H134,{5}, FALSE), TRUE)=TRUE, IF(IFERROR(VLOOKUP(U1092,Store_SRP!B2:H103,{5}, FALSE), TRUE)=TRUE,VLOOKUP(U1092,Store_VAM!B2:H271,{5}, FALSE),VLOOKUP(U1092,Store_SRP!B2:H103,{5}, FALSE)), VLOOKUP(U1092,Store_Showcase!B2:H134,{5}, FALSE))</f>
      </c>
      <c r="AF1092">
        <f>IF(IFERROR(VLOOKUP(U1092,Store_Showcase!B2:H134,{6}, FALSE), TRUE)=TRUE, IF(IFERROR(VLOOKUP(U1092,Store_SRP!B2:H103,{6}, FALSE), TRUE)=TRUE,VLOOKUP(U1092,Store_VAM!B2:H271,{6}, FALSE),VLOOKUP(U1092,Store_SRP!B2:H103,{6}, FALSE)), VLOOKUP(U1092,Store_Showcase!B2:H134,{6}, FALSE))</f>
      </c>
      <c r="AG1092">
        <f>VLOOKUP(D1092,Sku_Consolidated!A2:R948,18,FALSE)</f>
      </c>
      <c r="AH1092">
        <f>VLOOKUP(D1092,Sku_Consolidated!A2:S948,19,FALSE)</f>
      </c>
      <c r="AI1092">
        <f>VLOOKUP(D1092,Sku_Consolidated!A2:T948,20,FALSE)</f>
      </c>
    </row>
    <row r="1093" spans="1:35" x14ac:dyDescent="0.25">
      <c r="A1093">
        <v>2024</v>
      </c>
      <c r="B1093" t="s">
        <v>30</v>
      </c>
      <c r="C1093" t="s">
        <v>31</v>
      </c>
      <c r="D1093">
        <v>21851</v>
      </c>
      <c r="E1093" t="s">
        <v>232</v>
      </c>
      <c r="F1093" s="12" t="s">
        <v>112</v>
      </c>
      <c r="G1093" s="12" t="s">
        <v>112</v>
      </c>
      <c r="H1093" t="s">
        <v>10</v>
      </c>
      <c r="I1093" s="13" t="s">
        <v>335</v>
      </c>
      <c r="J1093" s="13">
        <f>IF(H1093="EA", I1093, 0)</f>
      </c>
      <c r="K1093" s="13">
        <f>IF(H1093="KG", I1093, I1093 * VLOOKUP(D1093,Sku_Consolidated!A2:U948,21,FALSE))</f>
      </c>
      <c r="L1093" s="14" t="s">
        <v>36</v>
      </c>
      <c r="M1093">
        <v>88</v>
      </c>
      <c r="N1093" s="14" t="s">
        <v>2139</v>
      </c>
      <c r="O1093" s="14" t="s">
        <v>2140</v>
      </c>
      <c r="P1093" s="14" t="s">
        <v>36</v>
      </c>
      <c r="Q1093" s="14" t="s">
        <v>2140</v>
      </c>
      <c r="R1093">
        <f>IF(IFERROR(VLOOKUP(U1093,Store_Showcase!B2:H134,7, FALSE), TRUE)=TRUE, IF(IFERROR(VLOOKUP(U1093,Store_SRP!B2:H103,7, FALSE), TRUE)=TRUE,VLOOKUP(U1093,Store_VAM!B2:H271,7, FALSE),VLOOKUP(U1093,Store_SRP!B2:H103,7, FALSE)), VLOOKUP(U1093,Store_Showcase!B2:H134,7, FALSE))</f>
      </c>
      <c r="S1093">
        <f>IF(IFERROR(VLOOKUP(U1093,Store_Showcase!B2:K134,10, FALSE), TRUE)=TRUE, IF(IFERROR(VLOOKUP(U1093,Store_SRP!B2:K103,10, FALSE), TRUE)=TRUE,VLOOKUP(U1093,Store_VAM!B2:K271,10, FALSE),VLOOKUP(U1093,Store_SRP!B2:K103,10, FALSE)), VLOOKUP(U1093,Store_Showcase!B2:K134,10, FALSE))</f>
      </c>
      <c r="T1093">
        <f>IF(VLOOKUP(D1093,Sku_Consolidated!A2:S948,19,FALSE)="SHOWCASE", VLOOKUP(U1093,Store_Showcase!B2:L134,11, FALSE), IF(VLOOKUP(D1093,Sku_Consolidated!A2:S948,19,FALSE)="VAM",VLOOKUP(U1093,Store_VAM!B2:L271,11, FALSE),VLOOKUP(U1093,Store_SRP!B2:L103,11, FALSE)))</f>
      </c>
      <c r="U1093" s="14">
        <v>2007</v>
      </c>
      <c r="V1093">
        <f>IF(VLOOKUP(D1093,Sku_Consolidated!A2:S948,19,FALSE)="SHOWCASE", VLOOKUP(U1093,Store_Showcase!B2:C134,2, FALSE), IF(VLOOKUP(D1093,Sku_Consolidated!A2:S948,19,FALSE)="VAM",VLOOKUP(U1093,Store_VAM!B2:C271,2, FALSE),VLOOKUP(U1093,Store_SRP!B2:C103,2, FALSE)))</f>
      </c>
      <c r="W1093">
        <f>VLOOKUP(D1093,Sku_Consolidated!A2:G948, 7, FALSE)</f>
      </c>
      <c r="X1093">
        <f>VLOOKUP(D1093,Sku_Consolidated!A2:K948, 11, FALSE)</f>
      </c>
      <c r="Y1093">
        <f>VLOOKUP(D1093,Sku_Consolidated!A2:H948, 8, FALSE)</f>
      </c>
      <c r="Z1093">
        <f>VLOOKUP(D1093,Sku_Consolidated!A2:I948, 9, FALSE)</f>
      </c>
      <c r="AA1093" t="s">
        <v>41</v>
      </c>
      <c r="AB1093">
        <f>VLOOKUP(D1093,Sku_Consolidated!A2:E948, {5}, FALSE)</f>
      </c>
      <c r="AC1093">
        <f>IF(VLOOKUP(D1093,Sku_Consolidated!A2:S948,19,FALSE)="SHOWCASE", VLOOKUP(U1093,Store_Showcase!B2:N134,13, FALSE), IF(VLOOKUP(D1093,Sku_Consolidated!A2:S948,19,FALSE)="VAM",VLOOKUP(U1093,Store_VAM!B2:N271,13, FALSE),VLOOKUP(U1093,Store_SRP!B2:N103,13, FALSE)))</f>
      </c>
      <c r="AD1093">
        <f>IF(IFERROR(AC1093,TRUE)=TRUE, "-","OK")</f>
      </c>
      <c r="AE1093">
        <f>IF(IFERROR(VLOOKUP(U1093,Store_Showcase!B2:H134,{5}, FALSE), TRUE)=TRUE, IF(IFERROR(VLOOKUP(U1093,Store_SRP!B2:H103,{5}, FALSE), TRUE)=TRUE,VLOOKUP(U1093,Store_VAM!B2:H271,{5}, FALSE),VLOOKUP(U1093,Store_SRP!B2:H103,{5}, FALSE)), VLOOKUP(U1093,Store_Showcase!B2:H134,{5}, FALSE))</f>
      </c>
      <c r="AF1093">
        <f>IF(IFERROR(VLOOKUP(U1093,Store_Showcase!B2:H134,{6}, FALSE), TRUE)=TRUE, IF(IFERROR(VLOOKUP(U1093,Store_SRP!B2:H103,{6}, FALSE), TRUE)=TRUE,VLOOKUP(U1093,Store_VAM!B2:H271,{6}, FALSE),VLOOKUP(U1093,Store_SRP!B2:H103,{6}, FALSE)), VLOOKUP(U1093,Store_Showcase!B2:H134,{6}, FALSE))</f>
      </c>
      <c r="AG1093">
        <f>VLOOKUP(D1093,Sku_Consolidated!A2:R948,18,FALSE)</f>
      </c>
      <c r="AH1093">
        <f>VLOOKUP(D1093,Sku_Consolidated!A2:S948,19,FALSE)</f>
      </c>
      <c r="AI1093">
        <f>VLOOKUP(D1093,Sku_Consolidated!A2:T948,20,FALSE)</f>
      </c>
    </row>
    <row r="1094" spans="1:35" x14ac:dyDescent="0.25">
      <c r="A1094">
        <v>2024</v>
      </c>
      <c r="B1094" t="s">
        <v>30</v>
      </c>
      <c r="C1094" t="s">
        <v>31</v>
      </c>
      <c r="D1094">
        <v>21855</v>
      </c>
      <c r="E1094" t="s">
        <v>787</v>
      </c>
      <c r="F1094" s="12" t="s">
        <v>112</v>
      </c>
      <c r="G1094" s="12" t="s">
        <v>112</v>
      </c>
      <c r="H1094" t="s">
        <v>10</v>
      </c>
      <c r="I1094" s="13" t="s">
        <v>901</v>
      </c>
      <c r="J1094" s="13">
        <f>IF(H1094="EA", I1094, 0)</f>
      </c>
      <c r="K1094" s="13">
        <f>IF(H1094="KG", I1094, I1094 * VLOOKUP(D1094,Sku_Consolidated!A2:U948,21,FALSE))</f>
      </c>
      <c r="L1094" s="14" t="s">
        <v>36</v>
      </c>
      <c r="M1094">
        <v>88</v>
      </c>
      <c r="N1094" s="14" t="s">
        <v>2141</v>
      </c>
      <c r="O1094" s="14" t="s">
        <v>2142</v>
      </c>
      <c r="P1094" s="14" t="s">
        <v>36</v>
      </c>
      <c r="Q1094" s="14" t="s">
        <v>2142</v>
      </c>
      <c r="R1094">
        <f>IF(IFERROR(VLOOKUP(U1094,Store_Showcase!B2:H134,7, FALSE), TRUE)=TRUE, IF(IFERROR(VLOOKUP(U1094,Store_SRP!B2:H103,7, FALSE), TRUE)=TRUE,VLOOKUP(U1094,Store_VAM!B2:H271,7, FALSE),VLOOKUP(U1094,Store_SRP!B2:H103,7, FALSE)), VLOOKUP(U1094,Store_Showcase!B2:H134,7, FALSE))</f>
      </c>
      <c r="S1094">
        <f>IF(IFERROR(VLOOKUP(U1094,Store_Showcase!B2:K134,10, FALSE), TRUE)=TRUE, IF(IFERROR(VLOOKUP(U1094,Store_SRP!B2:K103,10, FALSE), TRUE)=TRUE,VLOOKUP(U1094,Store_VAM!B2:K271,10, FALSE),VLOOKUP(U1094,Store_SRP!B2:K103,10, FALSE)), VLOOKUP(U1094,Store_Showcase!B2:K134,10, FALSE))</f>
      </c>
      <c r="T1094">
        <f>IF(VLOOKUP(D1094,Sku_Consolidated!A2:S948,19,FALSE)="SHOWCASE", VLOOKUP(U1094,Store_Showcase!B2:L134,11, FALSE), IF(VLOOKUP(D1094,Sku_Consolidated!A2:S948,19,FALSE)="VAM",VLOOKUP(U1094,Store_VAM!B2:L271,11, FALSE),VLOOKUP(U1094,Store_SRP!B2:L103,11, FALSE)))</f>
      </c>
      <c r="U1094" s="14">
        <v>2007</v>
      </c>
      <c r="V1094">
        <f>IF(VLOOKUP(D1094,Sku_Consolidated!A2:S948,19,FALSE)="SHOWCASE", VLOOKUP(U1094,Store_Showcase!B2:C134,2, FALSE), IF(VLOOKUP(D1094,Sku_Consolidated!A2:S948,19,FALSE)="VAM",VLOOKUP(U1094,Store_VAM!B2:C271,2, FALSE),VLOOKUP(U1094,Store_SRP!B2:C103,2, FALSE)))</f>
      </c>
      <c r="W1094">
        <f>VLOOKUP(D1094,Sku_Consolidated!A2:G948, 7, FALSE)</f>
      </c>
      <c r="X1094">
        <f>VLOOKUP(D1094,Sku_Consolidated!A2:K948, 11, FALSE)</f>
      </c>
      <c r="Y1094">
        <f>VLOOKUP(D1094,Sku_Consolidated!A2:H948, 8, FALSE)</f>
      </c>
      <c r="Z1094">
        <f>VLOOKUP(D1094,Sku_Consolidated!A2:I948, 9, FALSE)</f>
      </c>
      <c r="AA1094" t="s">
        <v>41</v>
      </c>
      <c r="AB1094">
        <f>VLOOKUP(D1094,Sku_Consolidated!A2:E948, {5}, FALSE)</f>
      </c>
      <c r="AC1094">
        <f>IF(VLOOKUP(D1094,Sku_Consolidated!A2:S948,19,FALSE)="SHOWCASE", VLOOKUP(U1094,Store_Showcase!B2:N134,13, FALSE), IF(VLOOKUP(D1094,Sku_Consolidated!A2:S948,19,FALSE)="VAM",VLOOKUP(U1094,Store_VAM!B2:N271,13, FALSE),VLOOKUP(U1094,Store_SRP!B2:N103,13, FALSE)))</f>
      </c>
      <c r="AD1094">
        <f>IF(IFERROR(AC1094,TRUE)=TRUE, "-","OK")</f>
      </c>
      <c r="AE1094">
        <f>IF(IFERROR(VLOOKUP(U1094,Store_Showcase!B2:H134,{5}, FALSE), TRUE)=TRUE, IF(IFERROR(VLOOKUP(U1094,Store_SRP!B2:H103,{5}, FALSE), TRUE)=TRUE,VLOOKUP(U1094,Store_VAM!B2:H271,{5}, FALSE),VLOOKUP(U1094,Store_SRP!B2:H103,{5}, FALSE)), VLOOKUP(U1094,Store_Showcase!B2:H134,{5}, FALSE))</f>
      </c>
      <c r="AF1094">
        <f>IF(IFERROR(VLOOKUP(U1094,Store_Showcase!B2:H134,{6}, FALSE), TRUE)=TRUE, IF(IFERROR(VLOOKUP(U1094,Store_SRP!B2:H103,{6}, FALSE), TRUE)=TRUE,VLOOKUP(U1094,Store_VAM!B2:H271,{6}, FALSE),VLOOKUP(U1094,Store_SRP!B2:H103,{6}, FALSE)), VLOOKUP(U1094,Store_Showcase!B2:H134,{6}, FALSE))</f>
      </c>
      <c r="AG1094">
        <f>VLOOKUP(D1094,Sku_Consolidated!A2:R948,18,FALSE)</f>
      </c>
      <c r="AH1094">
        <f>VLOOKUP(D1094,Sku_Consolidated!A2:S948,19,FALSE)</f>
      </c>
      <c r="AI1094">
        <f>VLOOKUP(D1094,Sku_Consolidated!A2:T948,20,FALSE)</f>
      </c>
    </row>
    <row r="1095" spans="1:35" x14ac:dyDescent="0.25">
      <c r="A1095">
        <v>2024</v>
      </c>
      <c r="B1095" t="s">
        <v>30</v>
      </c>
      <c r="C1095" t="s">
        <v>31</v>
      </c>
      <c r="D1095">
        <v>21871</v>
      </c>
      <c r="E1095" t="s">
        <v>798</v>
      </c>
      <c r="F1095" s="12" t="s">
        <v>112</v>
      </c>
      <c r="G1095" s="12" t="s">
        <v>112</v>
      </c>
      <c r="H1095" t="s">
        <v>10</v>
      </c>
      <c r="I1095" s="13" t="s">
        <v>1452</v>
      </c>
      <c r="J1095" s="13">
        <f>IF(H1095="EA", I1095, 0)</f>
      </c>
      <c r="K1095" s="13">
        <f>IF(H1095="KG", I1095, I1095 * VLOOKUP(D1095,Sku_Consolidated!A2:U948,21,FALSE))</f>
      </c>
      <c r="L1095" s="14" t="s">
        <v>36</v>
      </c>
      <c r="M1095">
        <v>88</v>
      </c>
      <c r="N1095" s="14" t="s">
        <v>2143</v>
      </c>
      <c r="O1095" s="14" t="s">
        <v>2144</v>
      </c>
      <c r="P1095" s="14" t="s">
        <v>36</v>
      </c>
      <c r="Q1095" s="14" t="s">
        <v>2144</v>
      </c>
      <c r="R1095">
        <f>IF(IFERROR(VLOOKUP(U1095,Store_Showcase!B2:H134,7, FALSE), TRUE)=TRUE, IF(IFERROR(VLOOKUP(U1095,Store_SRP!B2:H103,7, FALSE), TRUE)=TRUE,VLOOKUP(U1095,Store_VAM!B2:H271,7, FALSE),VLOOKUP(U1095,Store_SRP!B2:H103,7, FALSE)), VLOOKUP(U1095,Store_Showcase!B2:H134,7, FALSE))</f>
      </c>
      <c r="S1095">
        <f>IF(IFERROR(VLOOKUP(U1095,Store_Showcase!B2:K134,10, FALSE), TRUE)=TRUE, IF(IFERROR(VLOOKUP(U1095,Store_SRP!B2:K103,10, FALSE), TRUE)=TRUE,VLOOKUP(U1095,Store_VAM!B2:K271,10, FALSE),VLOOKUP(U1095,Store_SRP!B2:K103,10, FALSE)), VLOOKUP(U1095,Store_Showcase!B2:K134,10, FALSE))</f>
      </c>
      <c r="T1095">
        <f>IF(VLOOKUP(D1095,Sku_Consolidated!A2:S948,19,FALSE)="SHOWCASE", VLOOKUP(U1095,Store_Showcase!B2:L134,11, FALSE), IF(VLOOKUP(D1095,Sku_Consolidated!A2:S948,19,FALSE)="VAM",VLOOKUP(U1095,Store_VAM!B2:L271,11, FALSE),VLOOKUP(U1095,Store_SRP!B2:L103,11, FALSE)))</f>
      </c>
      <c r="U1095" s="14">
        <v>2007</v>
      </c>
      <c r="V1095">
        <f>IF(VLOOKUP(D1095,Sku_Consolidated!A2:S948,19,FALSE)="SHOWCASE", VLOOKUP(U1095,Store_Showcase!B2:C134,2, FALSE), IF(VLOOKUP(D1095,Sku_Consolidated!A2:S948,19,FALSE)="VAM",VLOOKUP(U1095,Store_VAM!B2:C271,2, FALSE),VLOOKUP(U1095,Store_SRP!B2:C103,2, FALSE)))</f>
      </c>
      <c r="W1095">
        <f>VLOOKUP(D1095,Sku_Consolidated!A2:G948, 7, FALSE)</f>
      </c>
      <c r="X1095">
        <f>VLOOKUP(D1095,Sku_Consolidated!A2:K948, 11, FALSE)</f>
      </c>
      <c r="Y1095">
        <f>VLOOKUP(D1095,Sku_Consolidated!A2:H948, 8, FALSE)</f>
      </c>
      <c r="Z1095">
        <f>VLOOKUP(D1095,Sku_Consolidated!A2:I948, 9, FALSE)</f>
      </c>
      <c r="AA1095" t="s">
        <v>41</v>
      </c>
      <c r="AB1095">
        <f>VLOOKUP(D1095,Sku_Consolidated!A2:E948, {5}, FALSE)</f>
      </c>
      <c r="AC1095">
        <f>IF(VLOOKUP(D1095,Sku_Consolidated!A2:S948,19,FALSE)="SHOWCASE", VLOOKUP(U1095,Store_Showcase!B2:N134,13, FALSE), IF(VLOOKUP(D1095,Sku_Consolidated!A2:S948,19,FALSE)="VAM",VLOOKUP(U1095,Store_VAM!B2:N271,13, FALSE),VLOOKUP(U1095,Store_SRP!B2:N103,13, FALSE)))</f>
      </c>
      <c r="AD1095">
        <f>IF(IFERROR(AC1095,TRUE)=TRUE, "-","OK")</f>
      </c>
      <c r="AE1095">
        <f>IF(IFERROR(VLOOKUP(U1095,Store_Showcase!B2:H134,{5}, FALSE), TRUE)=TRUE, IF(IFERROR(VLOOKUP(U1095,Store_SRP!B2:H103,{5}, FALSE), TRUE)=TRUE,VLOOKUP(U1095,Store_VAM!B2:H271,{5}, FALSE),VLOOKUP(U1095,Store_SRP!B2:H103,{5}, FALSE)), VLOOKUP(U1095,Store_Showcase!B2:H134,{5}, FALSE))</f>
      </c>
      <c r="AF1095">
        <f>IF(IFERROR(VLOOKUP(U1095,Store_Showcase!B2:H134,{6}, FALSE), TRUE)=TRUE, IF(IFERROR(VLOOKUP(U1095,Store_SRP!B2:H103,{6}, FALSE), TRUE)=TRUE,VLOOKUP(U1095,Store_VAM!B2:H271,{6}, FALSE),VLOOKUP(U1095,Store_SRP!B2:H103,{6}, FALSE)), VLOOKUP(U1095,Store_Showcase!B2:H134,{6}, FALSE))</f>
      </c>
      <c r="AG1095">
        <f>VLOOKUP(D1095,Sku_Consolidated!A2:R948,18,FALSE)</f>
      </c>
      <c r="AH1095">
        <f>VLOOKUP(D1095,Sku_Consolidated!A2:S948,19,FALSE)</f>
      </c>
      <c r="AI1095">
        <f>VLOOKUP(D1095,Sku_Consolidated!A2:T948,20,FALSE)</f>
      </c>
    </row>
    <row r="1096" spans="1:35" x14ac:dyDescent="0.25">
      <c r="A1096">
        <v>2024</v>
      </c>
      <c r="B1096" t="s">
        <v>30</v>
      </c>
      <c r="C1096" t="s">
        <v>31</v>
      </c>
      <c r="D1096">
        <v>21874</v>
      </c>
      <c r="E1096" t="s">
        <v>1825</v>
      </c>
      <c r="F1096" s="12" t="s">
        <v>112</v>
      </c>
      <c r="G1096" s="12" t="s">
        <v>112</v>
      </c>
      <c r="H1096" t="s">
        <v>10</v>
      </c>
      <c r="I1096" s="13" t="s">
        <v>1855</v>
      </c>
      <c r="J1096" s="13">
        <f>IF(H1096="EA", I1096, 0)</f>
      </c>
      <c r="K1096" s="13">
        <f>IF(H1096="KG", I1096, I1096 * VLOOKUP(D1096,Sku_Consolidated!A2:U948,21,FALSE))</f>
      </c>
      <c r="L1096" s="14" t="s">
        <v>36</v>
      </c>
      <c r="M1096">
        <v>88</v>
      </c>
      <c r="N1096" s="14" t="s">
        <v>2145</v>
      </c>
      <c r="O1096" s="14" t="s">
        <v>2146</v>
      </c>
      <c r="P1096" s="14" t="s">
        <v>36</v>
      </c>
      <c r="Q1096" s="14" t="s">
        <v>2146</v>
      </c>
      <c r="R1096">
        <f>IF(IFERROR(VLOOKUP(U1096,Store_Showcase!B2:H134,7, FALSE), TRUE)=TRUE, IF(IFERROR(VLOOKUP(U1096,Store_SRP!B2:H103,7, FALSE), TRUE)=TRUE,VLOOKUP(U1096,Store_VAM!B2:H271,7, FALSE),VLOOKUP(U1096,Store_SRP!B2:H103,7, FALSE)), VLOOKUP(U1096,Store_Showcase!B2:H134,7, FALSE))</f>
      </c>
      <c r="S1096">
        <f>IF(IFERROR(VLOOKUP(U1096,Store_Showcase!B2:K134,10, FALSE), TRUE)=TRUE, IF(IFERROR(VLOOKUP(U1096,Store_SRP!B2:K103,10, FALSE), TRUE)=TRUE,VLOOKUP(U1096,Store_VAM!B2:K271,10, FALSE),VLOOKUP(U1096,Store_SRP!B2:K103,10, FALSE)), VLOOKUP(U1096,Store_Showcase!B2:K134,10, FALSE))</f>
      </c>
      <c r="T1096">
        <f>IF(VLOOKUP(D1096,Sku_Consolidated!A2:S948,19,FALSE)="SHOWCASE", VLOOKUP(U1096,Store_Showcase!B2:L134,11, FALSE), IF(VLOOKUP(D1096,Sku_Consolidated!A2:S948,19,FALSE)="VAM",VLOOKUP(U1096,Store_VAM!B2:L271,11, FALSE),VLOOKUP(U1096,Store_SRP!B2:L103,11, FALSE)))</f>
      </c>
      <c r="U1096" s="14">
        <v>2007</v>
      </c>
      <c r="V1096">
        <f>IF(VLOOKUP(D1096,Sku_Consolidated!A2:S948,19,FALSE)="SHOWCASE", VLOOKUP(U1096,Store_Showcase!B2:C134,2, FALSE), IF(VLOOKUP(D1096,Sku_Consolidated!A2:S948,19,FALSE)="VAM",VLOOKUP(U1096,Store_VAM!B2:C271,2, FALSE),VLOOKUP(U1096,Store_SRP!B2:C103,2, FALSE)))</f>
      </c>
      <c r="W1096">
        <f>VLOOKUP(D1096,Sku_Consolidated!A2:G948, 7, FALSE)</f>
      </c>
      <c r="X1096">
        <f>VLOOKUP(D1096,Sku_Consolidated!A2:K948, 11, FALSE)</f>
      </c>
      <c r="Y1096">
        <f>VLOOKUP(D1096,Sku_Consolidated!A2:H948, 8, FALSE)</f>
      </c>
      <c r="Z1096">
        <f>VLOOKUP(D1096,Sku_Consolidated!A2:I948, 9, FALSE)</f>
      </c>
      <c r="AA1096" t="s">
        <v>41</v>
      </c>
      <c r="AB1096">
        <f>VLOOKUP(D1096,Sku_Consolidated!A2:E948, {5}, FALSE)</f>
      </c>
      <c r="AC1096">
        <f>IF(VLOOKUP(D1096,Sku_Consolidated!A2:S948,19,FALSE)="SHOWCASE", VLOOKUP(U1096,Store_Showcase!B2:N134,13, FALSE), IF(VLOOKUP(D1096,Sku_Consolidated!A2:S948,19,FALSE)="VAM",VLOOKUP(U1096,Store_VAM!B2:N271,13, FALSE),VLOOKUP(U1096,Store_SRP!B2:N103,13, FALSE)))</f>
      </c>
      <c r="AD1096">
        <f>IF(IFERROR(AC1096,TRUE)=TRUE, "-","OK")</f>
      </c>
      <c r="AE1096">
        <f>IF(IFERROR(VLOOKUP(U1096,Store_Showcase!B2:H134,{5}, FALSE), TRUE)=TRUE, IF(IFERROR(VLOOKUP(U1096,Store_SRP!B2:H103,{5}, FALSE), TRUE)=TRUE,VLOOKUP(U1096,Store_VAM!B2:H271,{5}, FALSE),VLOOKUP(U1096,Store_SRP!B2:H103,{5}, FALSE)), VLOOKUP(U1096,Store_Showcase!B2:H134,{5}, FALSE))</f>
      </c>
      <c r="AF1096">
        <f>IF(IFERROR(VLOOKUP(U1096,Store_Showcase!B2:H134,{6}, FALSE), TRUE)=TRUE, IF(IFERROR(VLOOKUP(U1096,Store_SRP!B2:H103,{6}, FALSE), TRUE)=TRUE,VLOOKUP(U1096,Store_VAM!B2:H271,{6}, FALSE),VLOOKUP(U1096,Store_SRP!B2:H103,{6}, FALSE)), VLOOKUP(U1096,Store_Showcase!B2:H134,{6}, FALSE))</f>
      </c>
      <c r="AG1096">
        <f>VLOOKUP(D1096,Sku_Consolidated!A2:R948,18,FALSE)</f>
      </c>
      <c r="AH1096">
        <f>VLOOKUP(D1096,Sku_Consolidated!A2:S948,19,FALSE)</f>
      </c>
      <c r="AI1096">
        <f>VLOOKUP(D1096,Sku_Consolidated!A2:T948,20,FALSE)</f>
      </c>
    </row>
    <row r="1097" spans="1:35" x14ac:dyDescent="0.25">
      <c r="A1097">
        <v>2024</v>
      </c>
      <c r="B1097" t="s">
        <v>30</v>
      </c>
      <c r="C1097" t="s">
        <v>31</v>
      </c>
      <c r="D1097">
        <v>21921</v>
      </c>
      <c r="E1097" t="s">
        <v>1154</v>
      </c>
      <c r="F1097" s="12" t="s">
        <v>112</v>
      </c>
      <c r="G1097" s="12" t="s">
        <v>112</v>
      </c>
      <c r="H1097" t="s">
        <v>10</v>
      </c>
      <c r="I1097" s="13" t="s">
        <v>737</v>
      </c>
      <c r="J1097" s="13">
        <f>IF(H1097="EA", I1097, 0)</f>
      </c>
      <c r="K1097" s="13">
        <f>IF(H1097="KG", I1097, I1097 * VLOOKUP(D1097,Sku_Consolidated!A2:U948,21,FALSE))</f>
      </c>
      <c r="L1097" s="14" t="s">
        <v>36</v>
      </c>
      <c r="M1097">
        <v>86</v>
      </c>
      <c r="N1097" s="14" t="s">
        <v>2147</v>
      </c>
      <c r="O1097" s="14" t="s">
        <v>2148</v>
      </c>
      <c r="P1097" s="14" t="s">
        <v>36</v>
      </c>
      <c r="Q1097" s="14" t="s">
        <v>2148</v>
      </c>
      <c r="R1097">
        <f>IF(IFERROR(VLOOKUP(U1097,Store_Showcase!B2:H134,7, FALSE), TRUE)=TRUE, IF(IFERROR(VLOOKUP(U1097,Store_SRP!B2:H103,7, FALSE), TRUE)=TRUE,VLOOKUP(U1097,Store_VAM!B2:H271,7, FALSE),VLOOKUP(U1097,Store_SRP!B2:H103,7, FALSE)), VLOOKUP(U1097,Store_Showcase!B2:H134,7, FALSE))</f>
      </c>
      <c r="S1097">
        <f>IF(IFERROR(VLOOKUP(U1097,Store_Showcase!B2:K134,10, FALSE), TRUE)=TRUE, IF(IFERROR(VLOOKUP(U1097,Store_SRP!B2:K103,10, FALSE), TRUE)=TRUE,VLOOKUP(U1097,Store_VAM!B2:K271,10, FALSE),VLOOKUP(U1097,Store_SRP!B2:K103,10, FALSE)), VLOOKUP(U1097,Store_Showcase!B2:K134,10, FALSE))</f>
      </c>
      <c r="T1097">
        <f>IF(VLOOKUP(D1097,Sku_Consolidated!A2:S948,19,FALSE)="SHOWCASE", VLOOKUP(U1097,Store_Showcase!B2:L134,11, FALSE), IF(VLOOKUP(D1097,Sku_Consolidated!A2:S948,19,FALSE)="VAM",VLOOKUP(U1097,Store_VAM!B2:L271,11, FALSE),VLOOKUP(U1097,Store_SRP!B2:L103,11, FALSE)))</f>
      </c>
      <c r="U1097" s="14">
        <v>2007</v>
      </c>
      <c r="V1097">
        <f>IF(VLOOKUP(D1097,Sku_Consolidated!A2:S948,19,FALSE)="SHOWCASE", VLOOKUP(U1097,Store_Showcase!B2:C134,2, FALSE), IF(VLOOKUP(D1097,Sku_Consolidated!A2:S948,19,FALSE)="VAM",VLOOKUP(U1097,Store_VAM!B2:C271,2, FALSE),VLOOKUP(U1097,Store_SRP!B2:C103,2, FALSE)))</f>
      </c>
      <c r="W1097">
        <f>VLOOKUP(D1097,Sku_Consolidated!A2:G948, 7, FALSE)</f>
      </c>
      <c r="X1097">
        <f>VLOOKUP(D1097,Sku_Consolidated!A2:K948, 11, FALSE)</f>
      </c>
      <c r="Y1097">
        <f>VLOOKUP(D1097,Sku_Consolidated!A2:H948, 8, FALSE)</f>
      </c>
      <c r="Z1097">
        <f>VLOOKUP(D1097,Sku_Consolidated!A2:I948, 9, FALSE)</f>
      </c>
      <c r="AA1097" t="s">
        <v>41</v>
      </c>
      <c r="AB1097">
        <f>VLOOKUP(D1097,Sku_Consolidated!A2:E948, {5}, FALSE)</f>
      </c>
      <c r="AC1097">
        <f>IF(VLOOKUP(D1097,Sku_Consolidated!A2:S948,19,FALSE)="SHOWCASE", VLOOKUP(U1097,Store_Showcase!B2:N134,13, FALSE), IF(VLOOKUP(D1097,Sku_Consolidated!A2:S948,19,FALSE)="VAM",VLOOKUP(U1097,Store_VAM!B2:N271,13, FALSE),VLOOKUP(U1097,Store_SRP!B2:N103,13, FALSE)))</f>
      </c>
      <c r="AD1097">
        <f>IF(IFERROR(AC1097,TRUE)=TRUE, "-","OK")</f>
      </c>
      <c r="AE1097">
        <f>IF(IFERROR(VLOOKUP(U1097,Store_Showcase!B2:H134,{5}, FALSE), TRUE)=TRUE, IF(IFERROR(VLOOKUP(U1097,Store_SRP!B2:H103,{5}, FALSE), TRUE)=TRUE,VLOOKUP(U1097,Store_VAM!B2:H271,{5}, FALSE),VLOOKUP(U1097,Store_SRP!B2:H103,{5}, FALSE)), VLOOKUP(U1097,Store_Showcase!B2:H134,{5}, FALSE))</f>
      </c>
      <c r="AF1097">
        <f>IF(IFERROR(VLOOKUP(U1097,Store_Showcase!B2:H134,{6}, FALSE), TRUE)=TRUE, IF(IFERROR(VLOOKUP(U1097,Store_SRP!B2:H103,{6}, FALSE), TRUE)=TRUE,VLOOKUP(U1097,Store_VAM!B2:H271,{6}, FALSE),VLOOKUP(U1097,Store_SRP!B2:H103,{6}, FALSE)), VLOOKUP(U1097,Store_Showcase!B2:H134,{6}, FALSE))</f>
      </c>
      <c r="AG1097">
        <f>VLOOKUP(D1097,Sku_Consolidated!A2:R948,18,FALSE)</f>
      </c>
      <c r="AH1097">
        <f>VLOOKUP(D1097,Sku_Consolidated!A2:S948,19,FALSE)</f>
      </c>
      <c r="AI1097">
        <f>VLOOKUP(D1097,Sku_Consolidated!A2:T948,20,FALSE)</f>
      </c>
    </row>
    <row r="1098" spans="1:35" x14ac:dyDescent="0.25">
      <c r="A1098">
        <v>2024</v>
      </c>
      <c r="B1098" t="s">
        <v>30</v>
      </c>
      <c r="C1098" t="s">
        <v>31</v>
      </c>
      <c r="D1098">
        <v>21825</v>
      </c>
      <c r="E1098" t="s">
        <v>206</v>
      </c>
      <c r="F1098" s="12" t="s">
        <v>91</v>
      </c>
      <c r="G1098" s="12" t="s">
        <v>91</v>
      </c>
      <c r="H1098" t="s">
        <v>10</v>
      </c>
      <c r="I1098" s="13" t="s">
        <v>367</v>
      </c>
      <c r="J1098" s="13">
        <f>IF(H1098="EA", I1098, 0)</f>
      </c>
      <c r="K1098" s="13">
        <f>IF(H1098="KG", I1098, I1098 * VLOOKUP(D1098,Sku_Consolidated!A2:U948,21,FALSE))</f>
      </c>
      <c r="L1098" s="14" t="s">
        <v>36</v>
      </c>
      <c r="M1098">
        <v>88</v>
      </c>
      <c r="N1098" s="14" t="s">
        <v>2149</v>
      </c>
      <c r="O1098" s="14" t="s">
        <v>2150</v>
      </c>
      <c r="P1098" s="14" t="s">
        <v>36</v>
      </c>
      <c r="Q1098" s="14" t="s">
        <v>2150</v>
      </c>
      <c r="R1098">
        <f>IF(IFERROR(VLOOKUP(U1098,Store_Showcase!B2:H134,7, FALSE), TRUE)=TRUE, IF(IFERROR(VLOOKUP(U1098,Store_SRP!B2:H103,7, FALSE), TRUE)=TRUE,VLOOKUP(U1098,Store_VAM!B2:H271,7, FALSE),VLOOKUP(U1098,Store_SRP!B2:H103,7, FALSE)), VLOOKUP(U1098,Store_Showcase!B2:H134,7, FALSE))</f>
      </c>
      <c r="S1098">
        <f>IF(IFERROR(VLOOKUP(U1098,Store_Showcase!B2:K134,10, FALSE), TRUE)=TRUE, IF(IFERROR(VLOOKUP(U1098,Store_SRP!B2:K103,10, FALSE), TRUE)=TRUE,VLOOKUP(U1098,Store_VAM!B2:K271,10, FALSE),VLOOKUP(U1098,Store_SRP!B2:K103,10, FALSE)), VLOOKUP(U1098,Store_Showcase!B2:K134,10, FALSE))</f>
      </c>
      <c r="T1098">
        <f>IF(VLOOKUP(D1098,Sku_Consolidated!A2:S948,19,FALSE)="SHOWCASE", VLOOKUP(U1098,Store_Showcase!B2:L134,11, FALSE), IF(VLOOKUP(D1098,Sku_Consolidated!A2:S948,19,FALSE)="VAM",VLOOKUP(U1098,Store_VAM!B2:L271,11, FALSE),VLOOKUP(U1098,Store_SRP!B2:L103,11, FALSE)))</f>
      </c>
      <c r="U1098" s="14">
        <v>2007</v>
      </c>
      <c r="V1098">
        <f>IF(VLOOKUP(D1098,Sku_Consolidated!A2:S948,19,FALSE)="SHOWCASE", VLOOKUP(U1098,Store_Showcase!B2:C134,2, FALSE), IF(VLOOKUP(D1098,Sku_Consolidated!A2:S948,19,FALSE)="VAM",VLOOKUP(U1098,Store_VAM!B2:C271,2, FALSE),VLOOKUP(U1098,Store_SRP!B2:C103,2, FALSE)))</f>
      </c>
      <c r="W1098">
        <f>VLOOKUP(D1098,Sku_Consolidated!A2:G948, 7, FALSE)</f>
      </c>
      <c r="X1098">
        <f>VLOOKUP(D1098,Sku_Consolidated!A2:K948, 11, FALSE)</f>
      </c>
      <c r="Y1098">
        <f>VLOOKUP(D1098,Sku_Consolidated!A2:H948, 8, FALSE)</f>
      </c>
      <c r="Z1098">
        <f>VLOOKUP(D1098,Sku_Consolidated!A2:I948, 9, FALSE)</f>
      </c>
      <c r="AA1098" t="s">
        <v>41</v>
      </c>
      <c r="AB1098">
        <f>VLOOKUP(D1098,Sku_Consolidated!A2:E948, {5}, FALSE)</f>
      </c>
      <c r="AC1098">
        <f>IF(VLOOKUP(D1098,Sku_Consolidated!A2:S948,19,FALSE)="SHOWCASE", VLOOKUP(U1098,Store_Showcase!B2:N134,13, FALSE), IF(VLOOKUP(D1098,Sku_Consolidated!A2:S948,19,FALSE)="VAM",VLOOKUP(U1098,Store_VAM!B2:N271,13, FALSE),VLOOKUP(U1098,Store_SRP!B2:N103,13, FALSE)))</f>
      </c>
      <c r="AD1098">
        <f>IF(IFERROR(AC1098,TRUE)=TRUE, "-","OK")</f>
      </c>
      <c r="AE1098">
        <f>IF(IFERROR(VLOOKUP(U1098,Store_Showcase!B2:H134,{5}, FALSE), TRUE)=TRUE, IF(IFERROR(VLOOKUP(U1098,Store_SRP!B2:H103,{5}, FALSE), TRUE)=TRUE,VLOOKUP(U1098,Store_VAM!B2:H271,{5}, FALSE),VLOOKUP(U1098,Store_SRP!B2:H103,{5}, FALSE)), VLOOKUP(U1098,Store_Showcase!B2:H134,{5}, FALSE))</f>
      </c>
      <c r="AF1098">
        <f>IF(IFERROR(VLOOKUP(U1098,Store_Showcase!B2:H134,{6}, FALSE), TRUE)=TRUE, IF(IFERROR(VLOOKUP(U1098,Store_SRP!B2:H103,{6}, FALSE), TRUE)=TRUE,VLOOKUP(U1098,Store_VAM!B2:H271,{6}, FALSE),VLOOKUP(U1098,Store_SRP!B2:H103,{6}, FALSE)), VLOOKUP(U1098,Store_Showcase!B2:H134,{6}, FALSE))</f>
      </c>
      <c r="AG1098">
        <f>VLOOKUP(D1098,Sku_Consolidated!A2:R948,18,FALSE)</f>
      </c>
      <c r="AH1098">
        <f>VLOOKUP(D1098,Sku_Consolidated!A2:S948,19,FALSE)</f>
      </c>
      <c r="AI1098">
        <f>VLOOKUP(D1098,Sku_Consolidated!A2:T948,20,FALSE)</f>
      </c>
    </row>
    <row r="1099" spans="1:35" x14ac:dyDescent="0.25">
      <c r="A1099">
        <v>2024</v>
      </c>
      <c r="B1099" t="s">
        <v>30</v>
      </c>
      <c r="C1099" t="s">
        <v>31</v>
      </c>
      <c r="D1099">
        <v>21826</v>
      </c>
      <c r="E1099" t="s">
        <v>416</v>
      </c>
      <c r="F1099" s="12" t="s">
        <v>91</v>
      </c>
      <c r="G1099" s="12" t="s">
        <v>91</v>
      </c>
      <c r="H1099" t="s">
        <v>10</v>
      </c>
      <c r="I1099" s="13" t="s">
        <v>1131</v>
      </c>
      <c r="J1099" s="13">
        <f>IF(H1099="EA", I1099, 0)</f>
      </c>
      <c r="K1099" s="13">
        <f>IF(H1099="KG", I1099, I1099 * VLOOKUP(D1099,Sku_Consolidated!A2:U948,21,FALSE))</f>
      </c>
      <c r="L1099" s="14" t="s">
        <v>36</v>
      </c>
      <c r="M1099">
        <v>88</v>
      </c>
      <c r="N1099" s="14" t="s">
        <v>2151</v>
      </c>
      <c r="O1099" s="14" t="s">
        <v>2152</v>
      </c>
      <c r="P1099" s="14" t="s">
        <v>36</v>
      </c>
      <c r="Q1099" s="14" t="s">
        <v>2152</v>
      </c>
      <c r="R1099">
        <f>IF(IFERROR(VLOOKUP(U1099,Store_Showcase!B2:H134,7, FALSE), TRUE)=TRUE, IF(IFERROR(VLOOKUP(U1099,Store_SRP!B2:H103,7, FALSE), TRUE)=TRUE,VLOOKUP(U1099,Store_VAM!B2:H271,7, FALSE),VLOOKUP(U1099,Store_SRP!B2:H103,7, FALSE)), VLOOKUP(U1099,Store_Showcase!B2:H134,7, FALSE))</f>
      </c>
      <c r="S1099">
        <f>IF(IFERROR(VLOOKUP(U1099,Store_Showcase!B2:K134,10, FALSE), TRUE)=TRUE, IF(IFERROR(VLOOKUP(U1099,Store_SRP!B2:K103,10, FALSE), TRUE)=TRUE,VLOOKUP(U1099,Store_VAM!B2:K271,10, FALSE),VLOOKUP(U1099,Store_SRP!B2:K103,10, FALSE)), VLOOKUP(U1099,Store_Showcase!B2:K134,10, FALSE))</f>
      </c>
      <c r="T1099">
        <f>IF(VLOOKUP(D1099,Sku_Consolidated!A2:S948,19,FALSE)="SHOWCASE", VLOOKUP(U1099,Store_Showcase!B2:L134,11, FALSE), IF(VLOOKUP(D1099,Sku_Consolidated!A2:S948,19,FALSE)="VAM",VLOOKUP(U1099,Store_VAM!B2:L271,11, FALSE),VLOOKUP(U1099,Store_SRP!B2:L103,11, FALSE)))</f>
      </c>
      <c r="U1099" s="14">
        <v>2007</v>
      </c>
      <c r="V1099">
        <f>IF(VLOOKUP(D1099,Sku_Consolidated!A2:S948,19,FALSE)="SHOWCASE", VLOOKUP(U1099,Store_Showcase!B2:C134,2, FALSE), IF(VLOOKUP(D1099,Sku_Consolidated!A2:S948,19,FALSE)="VAM",VLOOKUP(U1099,Store_VAM!B2:C271,2, FALSE),VLOOKUP(U1099,Store_SRP!B2:C103,2, FALSE)))</f>
      </c>
      <c r="W1099">
        <f>VLOOKUP(D1099,Sku_Consolidated!A2:G948, 7, FALSE)</f>
      </c>
      <c r="X1099">
        <f>VLOOKUP(D1099,Sku_Consolidated!A2:K948, 11, FALSE)</f>
      </c>
      <c r="Y1099">
        <f>VLOOKUP(D1099,Sku_Consolidated!A2:H948, 8, FALSE)</f>
      </c>
      <c r="Z1099">
        <f>VLOOKUP(D1099,Sku_Consolidated!A2:I948, 9, FALSE)</f>
      </c>
      <c r="AA1099" t="s">
        <v>41</v>
      </c>
      <c r="AB1099">
        <f>VLOOKUP(D1099,Sku_Consolidated!A2:E948, {5}, FALSE)</f>
      </c>
      <c r="AC1099">
        <f>IF(VLOOKUP(D1099,Sku_Consolidated!A2:S948,19,FALSE)="SHOWCASE", VLOOKUP(U1099,Store_Showcase!B2:N134,13, FALSE), IF(VLOOKUP(D1099,Sku_Consolidated!A2:S948,19,FALSE)="VAM",VLOOKUP(U1099,Store_VAM!B2:N271,13, FALSE),VLOOKUP(U1099,Store_SRP!B2:N103,13, FALSE)))</f>
      </c>
      <c r="AD1099">
        <f>IF(IFERROR(AC1099,TRUE)=TRUE, "-","OK")</f>
      </c>
      <c r="AE1099">
        <f>IF(IFERROR(VLOOKUP(U1099,Store_Showcase!B2:H134,{5}, FALSE), TRUE)=TRUE, IF(IFERROR(VLOOKUP(U1099,Store_SRP!B2:H103,{5}, FALSE), TRUE)=TRUE,VLOOKUP(U1099,Store_VAM!B2:H271,{5}, FALSE),VLOOKUP(U1099,Store_SRP!B2:H103,{5}, FALSE)), VLOOKUP(U1099,Store_Showcase!B2:H134,{5}, FALSE))</f>
      </c>
      <c r="AF1099">
        <f>IF(IFERROR(VLOOKUP(U1099,Store_Showcase!B2:H134,{6}, FALSE), TRUE)=TRUE, IF(IFERROR(VLOOKUP(U1099,Store_SRP!B2:H103,{6}, FALSE), TRUE)=TRUE,VLOOKUP(U1099,Store_VAM!B2:H271,{6}, FALSE),VLOOKUP(U1099,Store_SRP!B2:H103,{6}, FALSE)), VLOOKUP(U1099,Store_Showcase!B2:H134,{6}, FALSE))</f>
      </c>
      <c r="AG1099">
        <f>VLOOKUP(D1099,Sku_Consolidated!A2:R948,18,FALSE)</f>
      </c>
      <c r="AH1099">
        <f>VLOOKUP(D1099,Sku_Consolidated!A2:S948,19,FALSE)</f>
      </c>
      <c r="AI1099">
        <f>VLOOKUP(D1099,Sku_Consolidated!A2:T948,20,FALSE)</f>
      </c>
    </row>
    <row r="1100" spans="1:35" x14ac:dyDescent="0.25">
      <c r="A1100">
        <v>2024</v>
      </c>
      <c r="B1100" t="s">
        <v>30</v>
      </c>
      <c r="C1100" t="s">
        <v>31</v>
      </c>
      <c r="D1100">
        <v>21834</v>
      </c>
      <c r="E1100" t="s">
        <v>216</v>
      </c>
      <c r="F1100" s="12" t="s">
        <v>91</v>
      </c>
      <c r="G1100" s="12" t="s">
        <v>91</v>
      </c>
      <c r="H1100" t="s">
        <v>10</v>
      </c>
      <c r="I1100" s="13" t="s">
        <v>431</v>
      </c>
      <c r="J1100" s="13">
        <f>IF(H1100="EA", I1100, 0)</f>
      </c>
      <c r="K1100" s="13">
        <f>IF(H1100="KG", I1100, I1100 * VLOOKUP(D1100,Sku_Consolidated!A2:U948,21,FALSE))</f>
      </c>
      <c r="L1100" s="14" t="s">
        <v>36</v>
      </c>
      <c r="M1100">
        <v>88</v>
      </c>
      <c r="N1100" s="14" t="s">
        <v>2153</v>
      </c>
      <c r="O1100" s="14" t="s">
        <v>2154</v>
      </c>
      <c r="P1100" s="14" t="s">
        <v>36</v>
      </c>
      <c r="Q1100" s="14" t="s">
        <v>2154</v>
      </c>
      <c r="R1100">
        <f>IF(IFERROR(VLOOKUP(U1100,Store_Showcase!B2:H134,7, FALSE), TRUE)=TRUE, IF(IFERROR(VLOOKUP(U1100,Store_SRP!B2:H103,7, FALSE), TRUE)=TRUE,VLOOKUP(U1100,Store_VAM!B2:H271,7, FALSE),VLOOKUP(U1100,Store_SRP!B2:H103,7, FALSE)), VLOOKUP(U1100,Store_Showcase!B2:H134,7, FALSE))</f>
      </c>
      <c r="S1100">
        <f>IF(IFERROR(VLOOKUP(U1100,Store_Showcase!B2:K134,10, FALSE), TRUE)=TRUE, IF(IFERROR(VLOOKUP(U1100,Store_SRP!B2:K103,10, FALSE), TRUE)=TRUE,VLOOKUP(U1100,Store_VAM!B2:K271,10, FALSE),VLOOKUP(U1100,Store_SRP!B2:K103,10, FALSE)), VLOOKUP(U1100,Store_Showcase!B2:K134,10, FALSE))</f>
      </c>
      <c r="T1100">
        <f>IF(VLOOKUP(D1100,Sku_Consolidated!A2:S948,19,FALSE)="SHOWCASE", VLOOKUP(U1100,Store_Showcase!B2:L134,11, FALSE), IF(VLOOKUP(D1100,Sku_Consolidated!A2:S948,19,FALSE)="VAM",VLOOKUP(U1100,Store_VAM!B2:L271,11, FALSE),VLOOKUP(U1100,Store_SRP!B2:L103,11, FALSE)))</f>
      </c>
      <c r="U1100" s="14">
        <v>2007</v>
      </c>
      <c r="V1100">
        <f>IF(VLOOKUP(D1100,Sku_Consolidated!A2:S948,19,FALSE)="SHOWCASE", VLOOKUP(U1100,Store_Showcase!B2:C134,2, FALSE), IF(VLOOKUP(D1100,Sku_Consolidated!A2:S948,19,FALSE)="VAM",VLOOKUP(U1100,Store_VAM!B2:C271,2, FALSE),VLOOKUP(U1100,Store_SRP!B2:C103,2, FALSE)))</f>
      </c>
      <c r="W1100">
        <f>VLOOKUP(D1100,Sku_Consolidated!A2:G948, 7, FALSE)</f>
      </c>
      <c r="X1100">
        <f>VLOOKUP(D1100,Sku_Consolidated!A2:K948, 11, FALSE)</f>
      </c>
      <c r="Y1100">
        <f>VLOOKUP(D1100,Sku_Consolidated!A2:H948, 8, FALSE)</f>
      </c>
      <c r="Z1100">
        <f>VLOOKUP(D1100,Sku_Consolidated!A2:I948, 9, FALSE)</f>
      </c>
      <c r="AA1100" t="s">
        <v>41</v>
      </c>
      <c r="AB1100">
        <f>VLOOKUP(D1100,Sku_Consolidated!A2:E948, {5}, FALSE)</f>
      </c>
      <c r="AC1100">
        <f>IF(VLOOKUP(D1100,Sku_Consolidated!A2:S948,19,FALSE)="SHOWCASE", VLOOKUP(U1100,Store_Showcase!B2:N134,13, FALSE), IF(VLOOKUP(D1100,Sku_Consolidated!A2:S948,19,FALSE)="VAM",VLOOKUP(U1100,Store_VAM!B2:N271,13, FALSE),VLOOKUP(U1100,Store_SRP!B2:N103,13, FALSE)))</f>
      </c>
      <c r="AD1100">
        <f>IF(IFERROR(AC1100,TRUE)=TRUE, "-","OK")</f>
      </c>
      <c r="AE1100">
        <f>IF(IFERROR(VLOOKUP(U1100,Store_Showcase!B2:H134,{5}, FALSE), TRUE)=TRUE, IF(IFERROR(VLOOKUP(U1100,Store_SRP!B2:H103,{5}, FALSE), TRUE)=TRUE,VLOOKUP(U1100,Store_VAM!B2:H271,{5}, FALSE),VLOOKUP(U1100,Store_SRP!B2:H103,{5}, FALSE)), VLOOKUP(U1100,Store_Showcase!B2:H134,{5}, FALSE))</f>
      </c>
      <c r="AF1100">
        <f>IF(IFERROR(VLOOKUP(U1100,Store_Showcase!B2:H134,{6}, FALSE), TRUE)=TRUE, IF(IFERROR(VLOOKUP(U1100,Store_SRP!B2:H103,{6}, FALSE), TRUE)=TRUE,VLOOKUP(U1100,Store_VAM!B2:H271,{6}, FALSE),VLOOKUP(U1100,Store_SRP!B2:H103,{6}, FALSE)), VLOOKUP(U1100,Store_Showcase!B2:H134,{6}, FALSE))</f>
      </c>
      <c r="AG1100">
        <f>VLOOKUP(D1100,Sku_Consolidated!A2:R948,18,FALSE)</f>
      </c>
      <c r="AH1100">
        <f>VLOOKUP(D1100,Sku_Consolidated!A2:S948,19,FALSE)</f>
      </c>
      <c r="AI1100">
        <f>VLOOKUP(D1100,Sku_Consolidated!A2:T948,20,FALSE)</f>
      </c>
    </row>
    <row r="1101" spans="1:35" x14ac:dyDescent="0.25">
      <c r="A1101">
        <v>2024</v>
      </c>
      <c r="B1101" t="s">
        <v>30</v>
      </c>
      <c r="C1101" t="s">
        <v>31</v>
      </c>
      <c r="D1101">
        <v>21837</v>
      </c>
      <c r="E1101" t="s">
        <v>271</v>
      </c>
      <c r="F1101" s="12" t="s">
        <v>91</v>
      </c>
      <c r="G1101" s="12" t="s">
        <v>91</v>
      </c>
      <c r="H1101" t="s">
        <v>10</v>
      </c>
      <c r="I1101" s="13" t="s">
        <v>2155</v>
      </c>
      <c r="J1101" s="13">
        <f>IF(H1101="EA", I1101, 0)</f>
      </c>
      <c r="K1101" s="13">
        <f>IF(H1101="KG", I1101, I1101 * VLOOKUP(D1101,Sku_Consolidated!A2:U948,21,FALSE))</f>
      </c>
      <c r="L1101" s="14" t="s">
        <v>36</v>
      </c>
      <c r="M1101">
        <v>88</v>
      </c>
      <c r="N1101" s="14" t="s">
        <v>2156</v>
      </c>
      <c r="O1101" s="14" t="s">
        <v>2157</v>
      </c>
      <c r="P1101" s="14" t="s">
        <v>36</v>
      </c>
      <c r="Q1101" s="14" t="s">
        <v>2157</v>
      </c>
      <c r="R1101">
        <f>IF(IFERROR(VLOOKUP(U1101,Store_Showcase!B2:H134,7, FALSE), TRUE)=TRUE, IF(IFERROR(VLOOKUP(U1101,Store_SRP!B2:H103,7, FALSE), TRUE)=TRUE,VLOOKUP(U1101,Store_VAM!B2:H271,7, FALSE),VLOOKUP(U1101,Store_SRP!B2:H103,7, FALSE)), VLOOKUP(U1101,Store_Showcase!B2:H134,7, FALSE))</f>
      </c>
      <c r="S1101">
        <f>IF(IFERROR(VLOOKUP(U1101,Store_Showcase!B2:K134,10, FALSE), TRUE)=TRUE, IF(IFERROR(VLOOKUP(U1101,Store_SRP!B2:K103,10, FALSE), TRUE)=TRUE,VLOOKUP(U1101,Store_VAM!B2:K271,10, FALSE),VLOOKUP(U1101,Store_SRP!B2:K103,10, FALSE)), VLOOKUP(U1101,Store_Showcase!B2:K134,10, FALSE))</f>
      </c>
      <c r="T1101">
        <f>IF(VLOOKUP(D1101,Sku_Consolidated!A2:S948,19,FALSE)="SHOWCASE", VLOOKUP(U1101,Store_Showcase!B2:L134,11, FALSE), IF(VLOOKUP(D1101,Sku_Consolidated!A2:S948,19,FALSE)="VAM",VLOOKUP(U1101,Store_VAM!B2:L271,11, FALSE),VLOOKUP(U1101,Store_SRP!B2:L103,11, FALSE)))</f>
      </c>
      <c r="U1101" s="14">
        <v>2007</v>
      </c>
      <c r="V1101">
        <f>IF(VLOOKUP(D1101,Sku_Consolidated!A2:S948,19,FALSE)="SHOWCASE", VLOOKUP(U1101,Store_Showcase!B2:C134,2, FALSE), IF(VLOOKUP(D1101,Sku_Consolidated!A2:S948,19,FALSE)="VAM",VLOOKUP(U1101,Store_VAM!B2:C271,2, FALSE),VLOOKUP(U1101,Store_SRP!B2:C103,2, FALSE)))</f>
      </c>
      <c r="W1101">
        <f>VLOOKUP(D1101,Sku_Consolidated!A2:G948, 7, FALSE)</f>
      </c>
      <c r="X1101">
        <f>VLOOKUP(D1101,Sku_Consolidated!A2:K948, 11, FALSE)</f>
      </c>
      <c r="Y1101">
        <f>VLOOKUP(D1101,Sku_Consolidated!A2:H948, 8, FALSE)</f>
      </c>
      <c r="Z1101">
        <f>VLOOKUP(D1101,Sku_Consolidated!A2:I948, 9, FALSE)</f>
      </c>
      <c r="AA1101" t="s">
        <v>41</v>
      </c>
      <c r="AB1101">
        <f>VLOOKUP(D1101,Sku_Consolidated!A2:E948, {5}, FALSE)</f>
      </c>
      <c r="AC1101">
        <f>IF(VLOOKUP(D1101,Sku_Consolidated!A2:S948,19,FALSE)="SHOWCASE", VLOOKUP(U1101,Store_Showcase!B2:N134,13, FALSE), IF(VLOOKUP(D1101,Sku_Consolidated!A2:S948,19,FALSE)="VAM",VLOOKUP(U1101,Store_VAM!B2:N271,13, FALSE),VLOOKUP(U1101,Store_SRP!B2:N103,13, FALSE)))</f>
      </c>
      <c r="AD1101">
        <f>IF(IFERROR(AC1101,TRUE)=TRUE, "-","OK")</f>
      </c>
      <c r="AE1101">
        <f>IF(IFERROR(VLOOKUP(U1101,Store_Showcase!B2:H134,{5}, FALSE), TRUE)=TRUE, IF(IFERROR(VLOOKUP(U1101,Store_SRP!B2:H103,{5}, FALSE), TRUE)=TRUE,VLOOKUP(U1101,Store_VAM!B2:H271,{5}, FALSE),VLOOKUP(U1101,Store_SRP!B2:H103,{5}, FALSE)), VLOOKUP(U1101,Store_Showcase!B2:H134,{5}, FALSE))</f>
      </c>
      <c r="AF1101">
        <f>IF(IFERROR(VLOOKUP(U1101,Store_Showcase!B2:H134,{6}, FALSE), TRUE)=TRUE, IF(IFERROR(VLOOKUP(U1101,Store_SRP!B2:H103,{6}, FALSE), TRUE)=TRUE,VLOOKUP(U1101,Store_VAM!B2:H271,{6}, FALSE),VLOOKUP(U1101,Store_SRP!B2:H103,{6}, FALSE)), VLOOKUP(U1101,Store_Showcase!B2:H134,{6}, FALSE))</f>
      </c>
      <c r="AG1101">
        <f>VLOOKUP(D1101,Sku_Consolidated!A2:R948,18,FALSE)</f>
      </c>
      <c r="AH1101">
        <f>VLOOKUP(D1101,Sku_Consolidated!A2:S948,19,FALSE)</f>
      </c>
      <c r="AI1101">
        <f>VLOOKUP(D1101,Sku_Consolidated!A2:T948,20,FALSE)</f>
      </c>
    </row>
    <row r="1102" spans="1:35" x14ac:dyDescent="0.25">
      <c r="A1102">
        <v>2024</v>
      </c>
      <c r="B1102" t="s">
        <v>30</v>
      </c>
      <c r="C1102" t="s">
        <v>31</v>
      </c>
      <c r="D1102">
        <v>21838</v>
      </c>
      <c r="E1102" t="s">
        <v>275</v>
      </c>
      <c r="F1102" s="12" t="s">
        <v>91</v>
      </c>
      <c r="G1102" s="12" t="s">
        <v>91</v>
      </c>
      <c r="H1102" t="s">
        <v>10</v>
      </c>
      <c r="I1102" s="13" t="s">
        <v>682</v>
      </c>
      <c r="J1102" s="13">
        <f>IF(H1102="EA", I1102, 0)</f>
      </c>
      <c r="K1102" s="13">
        <f>IF(H1102="KG", I1102, I1102 * VLOOKUP(D1102,Sku_Consolidated!A2:U948,21,FALSE))</f>
      </c>
      <c r="L1102" s="14" t="s">
        <v>36</v>
      </c>
      <c r="M1102">
        <v>88</v>
      </c>
      <c r="N1102" s="14" t="s">
        <v>2158</v>
      </c>
      <c r="O1102" s="14" t="s">
        <v>2159</v>
      </c>
      <c r="P1102" s="14" t="s">
        <v>36</v>
      </c>
      <c r="Q1102" s="14" t="s">
        <v>2159</v>
      </c>
      <c r="R1102">
        <f>IF(IFERROR(VLOOKUP(U1102,Store_Showcase!B2:H134,7, FALSE), TRUE)=TRUE, IF(IFERROR(VLOOKUP(U1102,Store_SRP!B2:H103,7, FALSE), TRUE)=TRUE,VLOOKUP(U1102,Store_VAM!B2:H271,7, FALSE),VLOOKUP(U1102,Store_SRP!B2:H103,7, FALSE)), VLOOKUP(U1102,Store_Showcase!B2:H134,7, FALSE))</f>
      </c>
      <c r="S1102">
        <f>IF(IFERROR(VLOOKUP(U1102,Store_Showcase!B2:K134,10, FALSE), TRUE)=TRUE, IF(IFERROR(VLOOKUP(U1102,Store_SRP!B2:K103,10, FALSE), TRUE)=TRUE,VLOOKUP(U1102,Store_VAM!B2:K271,10, FALSE),VLOOKUP(U1102,Store_SRP!B2:K103,10, FALSE)), VLOOKUP(U1102,Store_Showcase!B2:K134,10, FALSE))</f>
      </c>
      <c r="T1102">
        <f>IF(VLOOKUP(D1102,Sku_Consolidated!A2:S948,19,FALSE)="SHOWCASE", VLOOKUP(U1102,Store_Showcase!B2:L134,11, FALSE), IF(VLOOKUP(D1102,Sku_Consolidated!A2:S948,19,FALSE)="VAM",VLOOKUP(U1102,Store_VAM!B2:L271,11, FALSE),VLOOKUP(U1102,Store_SRP!B2:L103,11, FALSE)))</f>
      </c>
      <c r="U1102" s="14">
        <v>2007</v>
      </c>
      <c r="V1102">
        <f>IF(VLOOKUP(D1102,Sku_Consolidated!A2:S948,19,FALSE)="SHOWCASE", VLOOKUP(U1102,Store_Showcase!B2:C134,2, FALSE), IF(VLOOKUP(D1102,Sku_Consolidated!A2:S948,19,FALSE)="VAM",VLOOKUP(U1102,Store_VAM!B2:C271,2, FALSE),VLOOKUP(U1102,Store_SRP!B2:C103,2, FALSE)))</f>
      </c>
      <c r="W1102">
        <f>VLOOKUP(D1102,Sku_Consolidated!A2:G948, 7, FALSE)</f>
      </c>
      <c r="X1102">
        <f>VLOOKUP(D1102,Sku_Consolidated!A2:K948, 11, FALSE)</f>
      </c>
      <c r="Y1102">
        <f>VLOOKUP(D1102,Sku_Consolidated!A2:H948, 8, FALSE)</f>
      </c>
      <c r="Z1102">
        <f>VLOOKUP(D1102,Sku_Consolidated!A2:I948, 9, FALSE)</f>
      </c>
      <c r="AA1102" t="s">
        <v>41</v>
      </c>
      <c r="AB1102">
        <f>VLOOKUP(D1102,Sku_Consolidated!A2:E948, {5}, FALSE)</f>
      </c>
      <c r="AC1102">
        <f>IF(VLOOKUP(D1102,Sku_Consolidated!A2:S948,19,FALSE)="SHOWCASE", VLOOKUP(U1102,Store_Showcase!B2:N134,13, FALSE), IF(VLOOKUP(D1102,Sku_Consolidated!A2:S948,19,FALSE)="VAM",VLOOKUP(U1102,Store_VAM!B2:N271,13, FALSE),VLOOKUP(U1102,Store_SRP!B2:N103,13, FALSE)))</f>
      </c>
      <c r="AD1102">
        <f>IF(IFERROR(AC1102,TRUE)=TRUE, "-","OK")</f>
      </c>
      <c r="AE1102">
        <f>IF(IFERROR(VLOOKUP(U1102,Store_Showcase!B2:H134,{5}, FALSE), TRUE)=TRUE, IF(IFERROR(VLOOKUP(U1102,Store_SRP!B2:H103,{5}, FALSE), TRUE)=TRUE,VLOOKUP(U1102,Store_VAM!B2:H271,{5}, FALSE),VLOOKUP(U1102,Store_SRP!B2:H103,{5}, FALSE)), VLOOKUP(U1102,Store_Showcase!B2:H134,{5}, FALSE))</f>
      </c>
      <c r="AF1102">
        <f>IF(IFERROR(VLOOKUP(U1102,Store_Showcase!B2:H134,{6}, FALSE), TRUE)=TRUE, IF(IFERROR(VLOOKUP(U1102,Store_SRP!B2:H103,{6}, FALSE), TRUE)=TRUE,VLOOKUP(U1102,Store_VAM!B2:H271,{6}, FALSE),VLOOKUP(U1102,Store_SRP!B2:H103,{6}, FALSE)), VLOOKUP(U1102,Store_Showcase!B2:H134,{6}, FALSE))</f>
      </c>
      <c r="AG1102">
        <f>VLOOKUP(D1102,Sku_Consolidated!A2:R948,18,FALSE)</f>
      </c>
      <c r="AH1102">
        <f>VLOOKUP(D1102,Sku_Consolidated!A2:S948,19,FALSE)</f>
      </c>
      <c r="AI1102">
        <f>VLOOKUP(D1102,Sku_Consolidated!A2:T948,20,FALSE)</f>
      </c>
    </row>
    <row r="1103" spans="1:35" x14ac:dyDescent="0.25">
      <c r="A1103">
        <v>2024</v>
      </c>
      <c r="B1103" t="s">
        <v>30</v>
      </c>
      <c r="C1103" t="s">
        <v>31</v>
      </c>
      <c r="D1103">
        <v>21842</v>
      </c>
      <c r="E1103" t="s">
        <v>228</v>
      </c>
      <c r="F1103" s="12" t="s">
        <v>91</v>
      </c>
      <c r="G1103" s="12" t="s">
        <v>91</v>
      </c>
      <c r="H1103" t="s">
        <v>10</v>
      </c>
      <c r="I1103" s="13" t="s">
        <v>341</v>
      </c>
      <c r="J1103" s="13">
        <f>IF(H1103="EA", I1103, 0)</f>
      </c>
      <c r="K1103" s="13">
        <f>IF(H1103="KG", I1103, I1103 * VLOOKUP(D1103,Sku_Consolidated!A2:U948,21,FALSE))</f>
      </c>
      <c r="L1103" s="14" t="s">
        <v>36</v>
      </c>
      <c r="M1103">
        <v>88</v>
      </c>
      <c r="N1103" s="14" t="s">
        <v>2160</v>
      </c>
      <c r="O1103" s="14" t="s">
        <v>2161</v>
      </c>
      <c r="P1103" s="14" t="s">
        <v>36</v>
      </c>
      <c r="Q1103" s="14" t="s">
        <v>2161</v>
      </c>
      <c r="R1103">
        <f>IF(IFERROR(VLOOKUP(U1103,Store_Showcase!B2:H134,7, FALSE), TRUE)=TRUE, IF(IFERROR(VLOOKUP(U1103,Store_SRP!B2:H103,7, FALSE), TRUE)=TRUE,VLOOKUP(U1103,Store_VAM!B2:H271,7, FALSE),VLOOKUP(U1103,Store_SRP!B2:H103,7, FALSE)), VLOOKUP(U1103,Store_Showcase!B2:H134,7, FALSE))</f>
      </c>
      <c r="S1103">
        <f>IF(IFERROR(VLOOKUP(U1103,Store_Showcase!B2:K134,10, FALSE), TRUE)=TRUE, IF(IFERROR(VLOOKUP(U1103,Store_SRP!B2:K103,10, FALSE), TRUE)=TRUE,VLOOKUP(U1103,Store_VAM!B2:K271,10, FALSE),VLOOKUP(U1103,Store_SRP!B2:K103,10, FALSE)), VLOOKUP(U1103,Store_Showcase!B2:K134,10, FALSE))</f>
      </c>
      <c r="T1103">
        <f>IF(VLOOKUP(D1103,Sku_Consolidated!A2:S948,19,FALSE)="SHOWCASE", VLOOKUP(U1103,Store_Showcase!B2:L134,11, FALSE), IF(VLOOKUP(D1103,Sku_Consolidated!A2:S948,19,FALSE)="VAM",VLOOKUP(U1103,Store_VAM!B2:L271,11, FALSE),VLOOKUP(U1103,Store_SRP!B2:L103,11, FALSE)))</f>
      </c>
      <c r="U1103" s="14">
        <v>2007</v>
      </c>
      <c r="V1103">
        <f>IF(VLOOKUP(D1103,Sku_Consolidated!A2:S948,19,FALSE)="SHOWCASE", VLOOKUP(U1103,Store_Showcase!B2:C134,2, FALSE), IF(VLOOKUP(D1103,Sku_Consolidated!A2:S948,19,FALSE)="VAM",VLOOKUP(U1103,Store_VAM!B2:C271,2, FALSE),VLOOKUP(U1103,Store_SRP!B2:C103,2, FALSE)))</f>
      </c>
      <c r="W1103">
        <f>VLOOKUP(D1103,Sku_Consolidated!A2:G948, 7, FALSE)</f>
      </c>
      <c r="X1103">
        <f>VLOOKUP(D1103,Sku_Consolidated!A2:K948, 11, FALSE)</f>
      </c>
      <c r="Y1103">
        <f>VLOOKUP(D1103,Sku_Consolidated!A2:H948, 8, FALSE)</f>
      </c>
      <c r="Z1103">
        <f>VLOOKUP(D1103,Sku_Consolidated!A2:I948, 9, FALSE)</f>
      </c>
      <c r="AA1103" t="s">
        <v>41</v>
      </c>
      <c r="AB1103">
        <f>VLOOKUP(D1103,Sku_Consolidated!A2:E948, {5}, FALSE)</f>
      </c>
      <c r="AC1103">
        <f>IF(VLOOKUP(D1103,Sku_Consolidated!A2:S948,19,FALSE)="SHOWCASE", VLOOKUP(U1103,Store_Showcase!B2:N134,13, FALSE), IF(VLOOKUP(D1103,Sku_Consolidated!A2:S948,19,FALSE)="VAM",VLOOKUP(U1103,Store_VAM!B2:N271,13, FALSE),VLOOKUP(U1103,Store_SRP!B2:N103,13, FALSE)))</f>
      </c>
      <c r="AD1103">
        <f>IF(IFERROR(AC1103,TRUE)=TRUE, "-","OK")</f>
      </c>
      <c r="AE1103">
        <f>IF(IFERROR(VLOOKUP(U1103,Store_Showcase!B2:H134,{5}, FALSE), TRUE)=TRUE, IF(IFERROR(VLOOKUP(U1103,Store_SRP!B2:H103,{5}, FALSE), TRUE)=TRUE,VLOOKUP(U1103,Store_VAM!B2:H271,{5}, FALSE),VLOOKUP(U1103,Store_SRP!B2:H103,{5}, FALSE)), VLOOKUP(U1103,Store_Showcase!B2:H134,{5}, FALSE))</f>
      </c>
      <c r="AF1103">
        <f>IF(IFERROR(VLOOKUP(U1103,Store_Showcase!B2:H134,{6}, FALSE), TRUE)=TRUE, IF(IFERROR(VLOOKUP(U1103,Store_SRP!B2:H103,{6}, FALSE), TRUE)=TRUE,VLOOKUP(U1103,Store_VAM!B2:H271,{6}, FALSE),VLOOKUP(U1103,Store_SRP!B2:H103,{6}, FALSE)), VLOOKUP(U1103,Store_Showcase!B2:H134,{6}, FALSE))</f>
      </c>
      <c r="AG1103">
        <f>VLOOKUP(D1103,Sku_Consolidated!A2:R948,18,FALSE)</f>
      </c>
      <c r="AH1103">
        <f>VLOOKUP(D1103,Sku_Consolidated!A2:S948,19,FALSE)</f>
      </c>
      <c r="AI1103">
        <f>VLOOKUP(D1103,Sku_Consolidated!A2:T948,20,FALSE)</f>
      </c>
    </row>
    <row r="1104" spans="1:35" x14ac:dyDescent="0.25">
      <c r="A1104">
        <v>2024</v>
      </c>
      <c r="B1104" t="s">
        <v>30</v>
      </c>
      <c r="C1104" t="s">
        <v>31</v>
      </c>
      <c r="D1104">
        <v>21844</v>
      </c>
      <c r="E1104" t="s">
        <v>778</v>
      </c>
      <c r="F1104" s="12" t="s">
        <v>91</v>
      </c>
      <c r="G1104" s="12" t="s">
        <v>91</v>
      </c>
      <c r="H1104" t="s">
        <v>10</v>
      </c>
      <c r="I1104" s="13" t="s">
        <v>1326</v>
      </c>
      <c r="J1104" s="13">
        <f>IF(H1104="EA", I1104, 0)</f>
      </c>
      <c r="K1104" s="13">
        <f>IF(H1104="KG", I1104, I1104 * VLOOKUP(D1104,Sku_Consolidated!A2:U948,21,FALSE))</f>
      </c>
      <c r="L1104" s="14" t="s">
        <v>36</v>
      </c>
      <c r="M1104">
        <v>88</v>
      </c>
      <c r="N1104" s="14" t="s">
        <v>2162</v>
      </c>
      <c r="O1104" s="14" t="s">
        <v>2163</v>
      </c>
      <c r="P1104" s="14" t="s">
        <v>36</v>
      </c>
      <c r="Q1104" s="14" t="s">
        <v>2163</v>
      </c>
      <c r="R1104">
        <f>IF(IFERROR(VLOOKUP(U1104,Store_Showcase!B2:H134,7, FALSE), TRUE)=TRUE, IF(IFERROR(VLOOKUP(U1104,Store_SRP!B2:H103,7, FALSE), TRUE)=TRUE,VLOOKUP(U1104,Store_VAM!B2:H271,7, FALSE),VLOOKUP(U1104,Store_SRP!B2:H103,7, FALSE)), VLOOKUP(U1104,Store_Showcase!B2:H134,7, FALSE))</f>
      </c>
      <c r="S1104">
        <f>IF(IFERROR(VLOOKUP(U1104,Store_Showcase!B2:K134,10, FALSE), TRUE)=TRUE, IF(IFERROR(VLOOKUP(U1104,Store_SRP!B2:K103,10, FALSE), TRUE)=TRUE,VLOOKUP(U1104,Store_VAM!B2:K271,10, FALSE),VLOOKUP(U1104,Store_SRP!B2:K103,10, FALSE)), VLOOKUP(U1104,Store_Showcase!B2:K134,10, FALSE))</f>
      </c>
      <c r="T1104">
        <f>IF(VLOOKUP(D1104,Sku_Consolidated!A2:S948,19,FALSE)="SHOWCASE", VLOOKUP(U1104,Store_Showcase!B2:L134,11, FALSE), IF(VLOOKUP(D1104,Sku_Consolidated!A2:S948,19,FALSE)="VAM",VLOOKUP(U1104,Store_VAM!B2:L271,11, FALSE),VLOOKUP(U1104,Store_SRP!B2:L103,11, FALSE)))</f>
      </c>
      <c r="U1104" s="14">
        <v>2007</v>
      </c>
      <c r="V1104">
        <f>IF(VLOOKUP(D1104,Sku_Consolidated!A2:S948,19,FALSE)="SHOWCASE", VLOOKUP(U1104,Store_Showcase!B2:C134,2, FALSE), IF(VLOOKUP(D1104,Sku_Consolidated!A2:S948,19,FALSE)="VAM",VLOOKUP(U1104,Store_VAM!B2:C271,2, FALSE),VLOOKUP(U1104,Store_SRP!B2:C103,2, FALSE)))</f>
      </c>
      <c r="W1104">
        <f>VLOOKUP(D1104,Sku_Consolidated!A2:G948, 7, FALSE)</f>
      </c>
      <c r="X1104">
        <f>VLOOKUP(D1104,Sku_Consolidated!A2:K948, 11, FALSE)</f>
      </c>
      <c r="Y1104">
        <f>VLOOKUP(D1104,Sku_Consolidated!A2:H948, 8, FALSE)</f>
      </c>
      <c r="Z1104">
        <f>VLOOKUP(D1104,Sku_Consolidated!A2:I948, 9, FALSE)</f>
      </c>
      <c r="AA1104" t="s">
        <v>41</v>
      </c>
      <c r="AB1104">
        <f>VLOOKUP(D1104,Sku_Consolidated!A2:E948, {5}, FALSE)</f>
      </c>
      <c r="AC1104">
        <f>IF(VLOOKUP(D1104,Sku_Consolidated!A2:S948,19,FALSE)="SHOWCASE", VLOOKUP(U1104,Store_Showcase!B2:N134,13, FALSE), IF(VLOOKUP(D1104,Sku_Consolidated!A2:S948,19,FALSE)="VAM",VLOOKUP(U1104,Store_VAM!B2:N271,13, FALSE),VLOOKUP(U1104,Store_SRP!B2:N103,13, FALSE)))</f>
      </c>
      <c r="AD1104">
        <f>IF(IFERROR(AC1104,TRUE)=TRUE, "-","OK")</f>
      </c>
      <c r="AE1104">
        <f>IF(IFERROR(VLOOKUP(U1104,Store_Showcase!B2:H134,{5}, FALSE), TRUE)=TRUE, IF(IFERROR(VLOOKUP(U1104,Store_SRP!B2:H103,{5}, FALSE), TRUE)=TRUE,VLOOKUP(U1104,Store_VAM!B2:H271,{5}, FALSE),VLOOKUP(U1104,Store_SRP!B2:H103,{5}, FALSE)), VLOOKUP(U1104,Store_Showcase!B2:H134,{5}, FALSE))</f>
      </c>
      <c r="AF1104">
        <f>IF(IFERROR(VLOOKUP(U1104,Store_Showcase!B2:H134,{6}, FALSE), TRUE)=TRUE, IF(IFERROR(VLOOKUP(U1104,Store_SRP!B2:H103,{6}, FALSE), TRUE)=TRUE,VLOOKUP(U1104,Store_VAM!B2:H271,{6}, FALSE),VLOOKUP(U1104,Store_SRP!B2:H103,{6}, FALSE)), VLOOKUP(U1104,Store_Showcase!B2:H134,{6}, FALSE))</f>
      </c>
      <c r="AG1104">
        <f>VLOOKUP(D1104,Sku_Consolidated!A2:R948,18,FALSE)</f>
      </c>
      <c r="AH1104">
        <f>VLOOKUP(D1104,Sku_Consolidated!A2:S948,19,FALSE)</f>
      </c>
      <c r="AI1104">
        <f>VLOOKUP(D1104,Sku_Consolidated!A2:T948,20,FALSE)</f>
      </c>
    </row>
    <row r="1105" spans="1:35" x14ac:dyDescent="0.25">
      <c r="A1105">
        <v>2024</v>
      </c>
      <c r="B1105" t="s">
        <v>30</v>
      </c>
      <c r="C1105" t="s">
        <v>31</v>
      </c>
      <c r="D1105">
        <v>21851</v>
      </c>
      <c r="E1105" t="s">
        <v>232</v>
      </c>
      <c r="F1105" s="12" t="s">
        <v>91</v>
      </c>
      <c r="G1105" s="12" t="s">
        <v>91</v>
      </c>
      <c r="H1105" t="s">
        <v>10</v>
      </c>
      <c r="I1105" s="13" t="s">
        <v>847</v>
      </c>
      <c r="J1105" s="13">
        <f>IF(H1105="EA", I1105, 0)</f>
      </c>
      <c r="K1105" s="13">
        <f>IF(H1105="KG", I1105, I1105 * VLOOKUP(D1105,Sku_Consolidated!A2:U948,21,FALSE))</f>
      </c>
      <c r="L1105" s="14" t="s">
        <v>36</v>
      </c>
      <c r="M1105">
        <v>88</v>
      </c>
      <c r="N1105" s="14" t="s">
        <v>2164</v>
      </c>
      <c r="O1105" s="14" t="s">
        <v>2165</v>
      </c>
      <c r="P1105" s="14" t="s">
        <v>36</v>
      </c>
      <c r="Q1105" s="14" t="s">
        <v>2165</v>
      </c>
      <c r="R1105">
        <f>IF(IFERROR(VLOOKUP(U1105,Store_Showcase!B2:H134,7, FALSE), TRUE)=TRUE, IF(IFERROR(VLOOKUP(U1105,Store_SRP!B2:H103,7, FALSE), TRUE)=TRUE,VLOOKUP(U1105,Store_VAM!B2:H271,7, FALSE),VLOOKUP(U1105,Store_SRP!B2:H103,7, FALSE)), VLOOKUP(U1105,Store_Showcase!B2:H134,7, FALSE))</f>
      </c>
      <c r="S1105">
        <f>IF(IFERROR(VLOOKUP(U1105,Store_Showcase!B2:K134,10, FALSE), TRUE)=TRUE, IF(IFERROR(VLOOKUP(U1105,Store_SRP!B2:K103,10, FALSE), TRUE)=TRUE,VLOOKUP(U1105,Store_VAM!B2:K271,10, FALSE),VLOOKUP(U1105,Store_SRP!B2:K103,10, FALSE)), VLOOKUP(U1105,Store_Showcase!B2:K134,10, FALSE))</f>
      </c>
      <c r="T1105">
        <f>IF(VLOOKUP(D1105,Sku_Consolidated!A2:S948,19,FALSE)="SHOWCASE", VLOOKUP(U1105,Store_Showcase!B2:L134,11, FALSE), IF(VLOOKUP(D1105,Sku_Consolidated!A2:S948,19,FALSE)="VAM",VLOOKUP(U1105,Store_VAM!B2:L271,11, FALSE),VLOOKUP(U1105,Store_SRP!B2:L103,11, FALSE)))</f>
      </c>
      <c r="U1105" s="14">
        <v>2007</v>
      </c>
      <c r="V1105">
        <f>IF(VLOOKUP(D1105,Sku_Consolidated!A2:S948,19,FALSE)="SHOWCASE", VLOOKUP(U1105,Store_Showcase!B2:C134,2, FALSE), IF(VLOOKUP(D1105,Sku_Consolidated!A2:S948,19,FALSE)="VAM",VLOOKUP(U1105,Store_VAM!B2:C271,2, FALSE),VLOOKUP(U1105,Store_SRP!B2:C103,2, FALSE)))</f>
      </c>
      <c r="W1105">
        <f>VLOOKUP(D1105,Sku_Consolidated!A2:G948, 7, FALSE)</f>
      </c>
      <c r="X1105">
        <f>VLOOKUP(D1105,Sku_Consolidated!A2:K948, 11, FALSE)</f>
      </c>
      <c r="Y1105">
        <f>VLOOKUP(D1105,Sku_Consolidated!A2:H948, 8, FALSE)</f>
      </c>
      <c r="Z1105">
        <f>VLOOKUP(D1105,Sku_Consolidated!A2:I948, 9, FALSE)</f>
      </c>
      <c r="AA1105" t="s">
        <v>41</v>
      </c>
      <c r="AB1105">
        <f>VLOOKUP(D1105,Sku_Consolidated!A2:E948, {5}, FALSE)</f>
      </c>
      <c r="AC1105">
        <f>IF(VLOOKUP(D1105,Sku_Consolidated!A2:S948,19,FALSE)="SHOWCASE", VLOOKUP(U1105,Store_Showcase!B2:N134,13, FALSE), IF(VLOOKUP(D1105,Sku_Consolidated!A2:S948,19,FALSE)="VAM",VLOOKUP(U1105,Store_VAM!B2:N271,13, FALSE),VLOOKUP(U1105,Store_SRP!B2:N103,13, FALSE)))</f>
      </c>
      <c r="AD1105">
        <f>IF(IFERROR(AC1105,TRUE)=TRUE, "-","OK")</f>
      </c>
      <c r="AE1105">
        <f>IF(IFERROR(VLOOKUP(U1105,Store_Showcase!B2:H134,{5}, FALSE), TRUE)=TRUE, IF(IFERROR(VLOOKUP(U1105,Store_SRP!B2:H103,{5}, FALSE), TRUE)=TRUE,VLOOKUP(U1105,Store_VAM!B2:H271,{5}, FALSE),VLOOKUP(U1105,Store_SRP!B2:H103,{5}, FALSE)), VLOOKUP(U1105,Store_Showcase!B2:H134,{5}, FALSE))</f>
      </c>
      <c r="AF1105">
        <f>IF(IFERROR(VLOOKUP(U1105,Store_Showcase!B2:H134,{6}, FALSE), TRUE)=TRUE, IF(IFERROR(VLOOKUP(U1105,Store_SRP!B2:H103,{6}, FALSE), TRUE)=TRUE,VLOOKUP(U1105,Store_VAM!B2:H271,{6}, FALSE),VLOOKUP(U1105,Store_SRP!B2:H103,{6}, FALSE)), VLOOKUP(U1105,Store_Showcase!B2:H134,{6}, FALSE))</f>
      </c>
      <c r="AG1105">
        <f>VLOOKUP(D1105,Sku_Consolidated!A2:R948,18,FALSE)</f>
      </c>
      <c r="AH1105">
        <f>VLOOKUP(D1105,Sku_Consolidated!A2:S948,19,FALSE)</f>
      </c>
      <c r="AI1105">
        <f>VLOOKUP(D1105,Sku_Consolidated!A2:T948,20,FALSE)</f>
      </c>
    </row>
    <row r="1106" spans="1:35" x14ac:dyDescent="0.25">
      <c r="A1106">
        <v>2024</v>
      </c>
      <c r="B1106" t="s">
        <v>30</v>
      </c>
      <c r="C1106" t="s">
        <v>31</v>
      </c>
      <c r="D1106">
        <v>21875</v>
      </c>
      <c r="E1106" t="s">
        <v>482</v>
      </c>
      <c r="F1106" s="12" t="s">
        <v>91</v>
      </c>
      <c r="G1106" s="12" t="s">
        <v>91</v>
      </c>
      <c r="H1106" t="s">
        <v>10</v>
      </c>
      <c r="I1106" s="13" t="s">
        <v>596</v>
      </c>
      <c r="J1106" s="13">
        <f>IF(H1106="EA", I1106, 0)</f>
      </c>
      <c r="K1106" s="13">
        <f>IF(H1106="KG", I1106, I1106 * VLOOKUP(D1106,Sku_Consolidated!A2:U948,21,FALSE))</f>
      </c>
      <c r="L1106" s="14" t="s">
        <v>36</v>
      </c>
      <c r="M1106">
        <v>88</v>
      </c>
      <c r="N1106" s="14" t="s">
        <v>2166</v>
      </c>
      <c r="O1106" s="14" t="s">
        <v>2167</v>
      </c>
      <c r="P1106" s="14" t="s">
        <v>36</v>
      </c>
      <c r="Q1106" s="14" t="s">
        <v>2167</v>
      </c>
      <c r="R1106">
        <f>IF(IFERROR(VLOOKUP(U1106,Store_Showcase!B2:H134,7, FALSE), TRUE)=TRUE, IF(IFERROR(VLOOKUP(U1106,Store_SRP!B2:H103,7, FALSE), TRUE)=TRUE,VLOOKUP(U1106,Store_VAM!B2:H271,7, FALSE),VLOOKUP(U1106,Store_SRP!B2:H103,7, FALSE)), VLOOKUP(U1106,Store_Showcase!B2:H134,7, FALSE))</f>
      </c>
      <c r="S1106">
        <f>IF(IFERROR(VLOOKUP(U1106,Store_Showcase!B2:K134,10, FALSE), TRUE)=TRUE, IF(IFERROR(VLOOKUP(U1106,Store_SRP!B2:K103,10, FALSE), TRUE)=TRUE,VLOOKUP(U1106,Store_VAM!B2:K271,10, FALSE),VLOOKUP(U1106,Store_SRP!B2:K103,10, FALSE)), VLOOKUP(U1106,Store_Showcase!B2:K134,10, FALSE))</f>
      </c>
      <c r="T1106">
        <f>IF(VLOOKUP(D1106,Sku_Consolidated!A2:S948,19,FALSE)="SHOWCASE", VLOOKUP(U1106,Store_Showcase!B2:L134,11, FALSE), IF(VLOOKUP(D1106,Sku_Consolidated!A2:S948,19,FALSE)="VAM",VLOOKUP(U1106,Store_VAM!B2:L271,11, FALSE),VLOOKUP(U1106,Store_SRP!B2:L103,11, FALSE)))</f>
      </c>
      <c r="U1106" s="14">
        <v>2007</v>
      </c>
      <c r="V1106">
        <f>IF(VLOOKUP(D1106,Sku_Consolidated!A2:S948,19,FALSE)="SHOWCASE", VLOOKUP(U1106,Store_Showcase!B2:C134,2, FALSE), IF(VLOOKUP(D1106,Sku_Consolidated!A2:S948,19,FALSE)="VAM",VLOOKUP(U1106,Store_VAM!B2:C271,2, FALSE),VLOOKUP(U1106,Store_SRP!B2:C103,2, FALSE)))</f>
      </c>
      <c r="W1106">
        <f>VLOOKUP(D1106,Sku_Consolidated!A2:G948, 7, FALSE)</f>
      </c>
      <c r="X1106">
        <f>VLOOKUP(D1106,Sku_Consolidated!A2:K948, 11, FALSE)</f>
      </c>
      <c r="Y1106">
        <f>VLOOKUP(D1106,Sku_Consolidated!A2:H948, 8, FALSE)</f>
      </c>
      <c r="Z1106">
        <f>VLOOKUP(D1106,Sku_Consolidated!A2:I948, 9, FALSE)</f>
      </c>
      <c r="AA1106" t="s">
        <v>41</v>
      </c>
      <c r="AB1106">
        <f>VLOOKUP(D1106,Sku_Consolidated!A2:E948, {5}, FALSE)</f>
      </c>
      <c r="AC1106">
        <f>IF(VLOOKUP(D1106,Sku_Consolidated!A2:S948,19,FALSE)="SHOWCASE", VLOOKUP(U1106,Store_Showcase!B2:N134,13, FALSE), IF(VLOOKUP(D1106,Sku_Consolidated!A2:S948,19,FALSE)="VAM",VLOOKUP(U1106,Store_VAM!B2:N271,13, FALSE),VLOOKUP(U1106,Store_SRP!B2:N103,13, FALSE)))</f>
      </c>
      <c r="AD1106">
        <f>IF(IFERROR(AC1106,TRUE)=TRUE, "-","OK")</f>
      </c>
      <c r="AE1106">
        <f>IF(IFERROR(VLOOKUP(U1106,Store_Showcase!B2:H134,{5}, FALSE), TRUE)=TRUE, IF(IFERROR(VLOOKUP(U1106,Store_SRP!B2:H103,{5}, FALSE), TRUE)=TRUE,VLOOKUP(U1106,Store_VAM!B2:H271,{5}, FALSE),VLOOKUP(U1106,Store_SRP!B2:H103,{5}, FALSE)), VLOOKUP(U1106,Store_Showcase!B2:H134,{5}, FALSE))</f>
      </c>
      <c r="AF1106">
        <f>IF(IFERROR(VLOOKUP(U1106,Store_Showcase!B2:H134,{6}, FALSE), TRUE)=TRUE, IF(IFERROR(VLOOKUP(U1106,Store_SRP!B2:H103,{6}, FALSE), TRUE)=TRUE,VLOOKUP(U1106,Store_VAM!B2:H271,{6}, FALSE),VLOOKUP(U1106,Store_SRP!B2:H103,{6}, FALSE)), VLOOKUP(U1106,Store_Showcase!B2:H134,{6}, FALSE))</f>
      </c>
      <c r="AG1106">
        <f>VLOOKUP(D1106,Sku_Consolidated!A2:R948,18,FALSE)</f>
      </c>
      <c r="AH1106">
        <f>VLOOKUP(D1106,Sku_Consolidated!A2:S948,19,FALSE)</f>
      </c>
      <c r="AI1106">
        <f>VLOOKUP(D1106,Sku_Consolidated!A2:T948,20,FALSE)</f>
      </c>
    </row>
    <row r="1107" spans="1:35" x14ac:dyDescent="0.25">
      <c r="A1107">
        <v>2024</v>
      </c>
      <c r="B1107" t="s">
        <v>30</v>
      </c>
      <c r="C1107" t="s">
        <v>31</v>
      </c>
      <c r="D1107">
        <v>21826</v>
      </c>
      <c r="E1107" t="s">
        <v>416</v>
      </c>
      <c r="F1107" s="12" t="s">
        <v>127</v>
      </c>
      <c r="G1107" s="12" t="s">
        <v>127</v>
      </c>
      <c r="H1107" t="s">
        <v>10</v>
      </c>
      <c r="I1107" s="13" t="s">
        <v>401</v>
      </c>
      <c r="J1107" s="13">
        <f>IF(H1107="EA", I1107, 0)</f>
      </c>
      <c r="K1107" s="13">
        <f>IF(H1107="KG", I1107, I1107 * VLOOKUP(D1107,Sku_Consolidated!A2:U948,21,FALSE))</f>
      </c>
      <c r="L1107" s="14" t="s">
        <v>36</v>
      </c>
      <c r="M1107">
        <v>88</v>
      </c>
      <c r="N1107" s="14" t="s">
        <v>2168</v>
      </c>
      <c r="O1107" s="14" t="s">
        <v>2169</v>
      </c>
      <c r="P1107" s="14" t="s">
        <v>36</v>
      </c>
      <c r="Q1107" s="14" t="s">
        <v>2169</v>
      </c>
      <c r="R1107">
        <f>IF(IFERROR(VLOOKUP(U1107,Store_Showcase!B2:H134,7, FALSE), TRUE)=TRUE, IF(IFERROR(VLOOKUP(U1107,Store_SRP!B2:H103,7, FALSE), TRUE)=TRUE,VLOOKUP(U1107,Store_VAM!B2:H271,7, FALSE),VLOOKUP(U1107,Store_SRP!B2:H103,7, FALSE)), VLOOKUP(U1107,Store_Showcase!B2:H134,7, FALSE))</f>
      </c>
      <c r="S1107">
        <f>IF(IFERROR(VLOOKUP(U1107,Store_Showcase!B2:K134,10, FALSE), TRUE)=TRUE, IF(IFERROR(VLOOKUP(U1107,Store_SRP!B2:K103,10, FALSE), TRUE)=TRUE,VLOOKUP(U1107,Store_VAM!B2:K271,10, FALSE),VLOOKUP(U1107,Store_SRP!B2:K103,10, FALSE)), VLOOKUP(U1107,Store_Showcase!B2:K134,10, FALSE))</f>
      </c>
      <c r="T1107">
        <f>IF(VLOOKUP(D1107,Sku_Consolidated!A2:S948,19,FALSE)="SHOWCASE", VLOOKUP(U1107,Store_Showcase!B2:L134,11, FALSE), IF(VLOOKUP(D1107,Sku_Consolidated!A2:S948,19,FALSE)="VAM",VLOOKUP(U1107,Store_VAM!B2:L271,11, FALSE),VLOOKUP(U1107,Store_SRP!B2:L103,11, FALSE)))</f>
      </c>
      <c r="U1107" s="14">
        <v>2007</v>
      </c>
      <c r="V1107">
        <f>IF(VLOOKUP(D1107,Sku_Consolidated!A2:S948,19,FALSE)="SHOWCASE", VLOOKUP(U1107,Store_Showcase!B2:C134,2, FALSE), IF(VLOOKUP(D1107,Sku_Consolidated!A2:S948,19,FALSE)="VAM",VLOOKUP(U1107,Store_VAM!B2:C271,2, FALSE),VLOOKUP(U1107,Store_SRP!B2:C103,2, FALSE)))</f>
      </c>
      <c r="W1107">
        <f>VLOOKUP(D1107,Sku_Consolidated!A2:G948, 7, FALSE)</f>
      </c>
      <c r="X1107">
        <f>VLOOKUP(D1107,Sku_Consolidated!A2:K948, 11, FALSE)</f>
      </c>
      <c r="Y1107">
        <f>VLOOKUP(D1107,Sku_Consolidated!A2:H948, 8, FALSE)</f>
      </c>
      <c r="Z1107">
        <f>VLOOKUP(D1107,Sku_Consolidated!A2:I948, 9, FALSE)</f>
      </c>
      <c r="AA1107" t="s">
        <v>41</v>
      </c>
      <c r="AB1107">
        <f>VLOOKUP(D1107,Sku_Consolidated!A2:E948, {5}, FALSE)</f>
      </c>
      <c r="AC1107">
        <f>IF(VLOOKUP(D1107,Sku_Consolidated!A2:S948,19,FALSE)="SHOWCASE", VLOOKUP(U1107,Store_Showcase!B2:N134,13, FALSE), IF(VLOOKUP(D1107,Sku_Consolidated!A2:S948,19,FALSE)="VAM",VLOOKUP(U1107,Store_VAM!B2:N271,13, FALSE),VLOOKUP(U1107,Store_SRP!B2:N103,13, FALSE)))</f>
      </c>
      <c r="AD1107">
        <f>IF(IFERROR(AC1107,TRUE)=TRUE, "-","OK")</f>
      </c>
      <c r="AE1107">
        <f>IF(IFERROR(VLOOKUP(U1107,Store_Showcase!B2:H134,{5}, FALSE), TRUE)=TRUE, IF(IFERROR(VLOOKUP(U1107,Store_SRP!B2:H103,{5}, FALSE), TRUE)=TRUE,VLOOKUP(U1107,Store_VAM!B2:H271,{5}, FALSE),VLOOKUP(U1107,Store_SRP!B2:H103,{5}, FALSE)), VLOOKUP(U1107,Store_Showcase!B2:H134,{5}, FALSE))</f>
      </c>
      <c r="AF1107">
        <f>IF(IFERROR(VLOOKUP(U1107,Store_Showcase!B2:H134,{6}, FALSE), TRUE)=TRUE, IF(IFERROR(VLOOKUP(U1107,Store_SRP!B2:H103,{6}, FALSE), TRUE)=TRUE,VLOOKUP(U1107,Store_VAM!B2:H271,{6}, FALSE),VLOOKUP(U1107,Store_SRP!B2:H103,{6}, FALSE)), VLOOKUP(U1107,Store_Showcase!B2:H134,{6}, FALSE))</f>
      </c>
      <c r="AG1107">
        <f>VLOOKUP(D1107,Sku_Consolidated!A2:R948,18,FALSE)</f>
      </c>
      <c r="AH1107">
        <f>VLOOKUP(D1107,Sku_Consolidated!A2:S948,19,FALSE)</f>
      </c>
      <c r="AI1107">
        <f>VLOOKUP(D1107,Sku_Consolidated!A2:T948,20,FALSE)</f>
      </c>
    </row>
    <row r="1108" spans="1:35" x14ac:dyDescent="0.25">
      <c r="A1108">
        <v>2024</v>
      </c>
      <c r="B1108" t="s">
        <v>30</v>
      </c>
      <c r="C1108" t="s">
        <v>31</v>
      </c>
      <c r="D1108">
        <v>21832</v>
      </c>
      <c r="E1108" t="s">
        <v>264</v>
      </c>
      <c r="F1108" s="12" t="s">
        <v>127</v>
      </c>
      <c r="G1108" s="12" t="s">
        <v>127</v>
      </c>
      <c r="H1108" t="s">
        <v>10</v>
      </c>
      <c r="I1108" s="13" t="s">
        <v>833</v>
      </c>
      <c r="J1108" s="13">
        <f>IF(H1108="EA", I1108, 0)</f>
      </c>
      <c r="K1108" s="13">
        <f>IF(H1108="KG", I1108, I1108 * VLOOKUP(D1108,Sku_Consolidated!A2:U948,21,FALSE))</f>
      </c>
      <c r="L1108" s="14" t="s">
        <v>36</v>
      </c>
      <c r="M1108">
        <v>88</v>
      </c>
      <c r="N1108" s="14" t="s">
        <v>2170</v>
      </c>
      <c r="O1108" s="14" t="s">
        <v>2171</v>
      </c>
      <c r="P1108" s="14" t="s">
        <v>36</v>
      </c>
      <c r="Q1108" s="14" t="s">
        <v>2171</v>
      </c>
      <c r="R1108">
        <f>IF(IFERROR(VLOOKUP(U1108,Store_Showcase!B2:H134,7, FALSE), TRUE)=TRUE, IF(IFERROR(VLOOKUP(U1108,Store_SRP!B2:H103,7, FALSE), TRUE)=TRUE,VLOOKUP(U1108,Store_VAM!B2:H271,7, FALSE),VLOOKUP(U1108,Store_SRP!B2:H103,7, FALSE)), VLOOKUP(U1108,Store_Showcase!B2:H134,7, FALSE))</f>
      </c>
      <c r="S1108">
        <f>IF(IFERROR(VLOOKUP(U1108,Store_Showcase!B2:K134,10, FALSE), TRUE)=TRUE, IF(IFERROR(VLOOKUP(U1108,Store_SRP!B2:K103,10, FALSE), TRUE)=TRUE,VLOOKUP(U1108,Store_VAM!B2:K271,10, FALSE),VLOOKUP(U1108,Store_SRP!B2:K103,10, FALSE)), VLOOKUP(U1108,Store_Showcase!B2:K134,10, FALSE))</f>
      </c>
      <c r="T1108">
        <f>IF(VLOOKUP(D1108,Sku_Consolidated!A2:S948,19,FALSE)="SHOWCASE", VLOOKUP(U1108,Store_Showcase!B2:L134,11, FALSE), IF(VLOOKUP(D1108,Sku_Consolidated!A2:S948,19,FALSE)="VAM",VLOOKUP(U1108,Store_VAM!B2:L271,11, FALSE),VLOOKUP(U1108,Store_SRP!B2:L103,11, FALSE)))</f>
      </c>
      <c r="U1108" s="14">
        <v>2007</v>
      </c>
      <c r="V1108">
        <f>IF(VLOOKUP(D1108,Sku_Consolidated!A2:S948,19,FALSE)="SHOWCASE", VLOOKUP(U1108,Store_Showcase!B2:C134,2, FALSE), IF(VLOOKUP(D1108,Sku_Consolidated!A2:S948,19,FALSE)="VAM",VLOOKUP(U1108,Store_VAM!B2:C271,2, FALSE),VLOOKUP(U1108,Store_SRP!B2:C103,2, FALSE)))</f>
      </c>
      <c r="W1108">
        <f>VLOOKUP(D1108,Sku_Consolidated!A2:G948, 7, FALSE)</f>
      </c>
      <c r="X1108">
        <f>VLOOKUP(D1108,Sku_Consolidated!A2:K948, 11, FALSE)</f>
      </c>
      <c r="Y1108">
        <f>VLOOKUP(D1108,Sku_Consolidated!A2:H948, 8, FALSE)</f>
      </c>
      <c r="Z1108">
        <f>VLOOKUP(D1108,Sku_Consolidated!A2:I948, 9, FALSE)</f>
      </c>
      <c r="AA1108" t="s">
        <v>41</v>
      </c>
      <c r="AB1108">
        <f>VLOOKUP(D1108,Sku_Consolidated!A2:E948, {5}, FALSE)</f>
      </c>
      <c r="AC1108">
        <f>IF(VLOOKUP(D1108,Sku_Consolidated!A2:S948,19,FALSE)="SHOWCASE", VLOOKUP(U1108,Store_Showcase!B2:N134,13, FALSE), IF(VLOOKUP(D1108,Sku_Consolidated!A2:S948,19,FALSE)="VAM",VLOOKUP(U1108,Store_VAM!B2:N271,13, FALSE),VLOOKUP(U1108,Store_SRP!B2:N103,13, FALSE)))</f>
      </c>
      <c r="AD1108">
        <f>IF(IFERROR(AC1108,TRUE)=TRUE, "-","OK")</f>
      </c>
      <c r="AE1108">
        <f>IF(IFERROR(VLOOKUP(U1108,Store_Showcase!B2:H134,{5}, FALSE), TRUE)=TRUE, IF(IFERROR(VLOOKUP(U1108,Store_SRP!B2:H103,{5}, FALSE), TRUE)=TRUE,VLOOKUP(U1108,Store_VAM!B2:H271,{5}, FALSE),VLOOKUP(U1108,Store_SRP!B2:H103,{5}, FALSE)), VLOOKUP(U1108,Store_Showcase!B2:H134,{5}, FALSE))</f>
      </c>
      <c r="AF1108">
        <f>IF(IFERROR(VLOOKUP(U1108,Store_Showcase!B2:H134,{6}, FALSE), TRUE)=TRUE, IF(IFERROR(VLOOKUP(U1108,Store_SRP!B2:H103,{6}, FALSE), TRUE)=TRUE,VLOOKUP(U1108,Store_VAM!B2:H271,{6}, FALSE),VLOOKUP(U1108,Store_SRP!B2:H103,{6}, FALSE)), VLOOKUP(U1108,Store_Showcase!B2:H134,{6}, FALSE))</f>
      </c>
      <c r="AG1108">
        <f>VLOOKUP(D1108,Sku_Consolidated!A2:R948,18,FALSE)</f>
      </c>
      <c r="AH1108">
        <f>VLOOKUP(D1108,Sku_Consolidated!A2:S948,19,FALSE)</f>
      </c>
      <c r="AI1108">
        <f>VLOOKUP(D1108,Sku_Consolidated!A2:T948,20,FALSE)</f>
      </c>
    </row>
    <row r="1109" spans="1:35" x14ac:dyDescent="0.25">
      <c r="A1109">
        <v>2024</v>
      </c>
      <c r="B1109" t="s">
        <v>30</v>
      </c>
      <c r="C1109" t="s">
        <v>31</v>
      </c>
      <c r="D1109">
        <v>21834</v>
      </c>
      <c r="E1109" t="s">
        <v>216</v>
      </c>
      <c r="F1109" s="12" t="s">
        <v>127</v>
      </c>
      <c r="G1109" s="12" t="s">
        <v>127</v>
      </c>
      <c r="H1109" t="s">
        <v>10</v>
      </c>
      <c r="I1109" s="13" t="s">
        <v>565</v>
      </c>
      <c r="J1109" s="13">
        <f>IF(H1109="EA", I1109, 0)</f>
      </c>
      <c r="K1109" s="13">
        <f>IF(H1109="KG", I1109, I1109 * VLOOKUP(D1109,Sku_Consolidated!A2:U948,21,FALSE))</f>
      </c>
      <c r="L1109" s="14" t="s">
        <v>36</v>
      </c>
      <c r="M1109">
        <v>88</v>
      </c>
      <c r="N1109" s="14" t="s">
        <v>2172</v>
      </c>
      <c r="O1109" s="14" t="s">
        <v>2173</v>
      </c>
      <c r="P1109" s="14" t="s">
        <v>36</v>
      </c>
      <c r="Q1109" s="14" t="s">
        <v>2173</v>
      </c>
      <c r="R1109">
        <f>IF(IFERROR(VLOOKUP(U1109,Store_Showcase!B2:H134,7, FALSE), TRUE)=TRUE, IF(IFERROR(VLOOKUP(U1109,Store_SRP!B2:H103,7, FALSE), TRUE)=TRUE,VLOOKUP(U1109,Store_VAM!B2:H271,7, FALSE),VLOOKUP(U1109,Store_SRP!B2:H103,7, FALSE)), VLOOKUP(U1109,Store_Showcase!B2:H134,7, FALSE))</f>
      </c>
      <c r="S1109">
        <f>IF(IFERROR(VLOOKUP(U1109,Store_Showcase!B2:K134,10, FALSE), TRUE)=TRUE, IF(IFERROR(VLOOKUP(U1109,Store_SRP!B2:K103,10, FALSE), TRUE)=TRUE,VLOOKUP(U1109,Store_VAM!B2:K271,10, FALSE),VLOOKUP(U1109,Store_SRP!B2:K103,10, FALSE)), VLOOKUP(U1109,Store_Showcase!B2:K134,10, FALSE))</f>
      </c>
      <c r="T1109">
        <f>IF(VLOOKUP(D1109,Sku_Consolidated!A2:S948,19,FALSE)="SHOWCASE", VLOOKUP(U1109,Store_Showcase!B2:L134,11, FALSE), IF(VLOOKUP(D1109,Sku_Consolidated!A2:S948,19,FALSE)="VAM",VLOOKUP(U1109,Store_VAM!B2:L271,11, FALSE),VLOOKUP(U1109,Store_SRP!B2:L103,11, FALSE)))</f>
      </c>
      <c r="U1109" s="14">
        <v>2007</v>
      </c>
      <c r="V1109">
        <f>IF(VLOOKUP(D1109,Sku_Consolidated!A2:S948,19,FALSE)="SHOWCASE", VLOOKUP(U1109,Store_Showcase!B2:C134,2, FALSE), IF(VLOOKUP(D1109,Sku_Consolidated!A2:S948,19,FALSE)="VAM",VLOOKUP(U1109,Store_VAM!B2:C271,2, FALSE),VLOOKUP(U1109,Store_SRP!B2:C103,2, FALSE)))</f>
      </c>
      <c r="W1109">
        <f>VLOOKUP(D1109,Sku_Consolidated!A2:G948, 7, FALSE)</f>
      </c>
      <c r="X1109">
        <f>VLOOKUP(D1109,Sku_Consolidated!A2:K948, 11, FALSE)</f>
      </c>
      <c r="Y1109">
        <f>VLOOKUP(D1109,Sku_Consolidated!A2:H948, 8, FALSE)</f>
      </c>
      <c r="Z1109">
        <f>VLOOKUP(D1109,Sku_Consolidated!A2:I948, 9, FALSE)</f>
      </c>
      <c r="AA1109" t="s">
        <v>41</v>
      </c>
      <c r="AB1109">
        <f>VLOOKUP(D1109,Sku_Consolidated!A2:E948, {5}, FALSE)</f>
      </c>
      <c r="AC1109">
        <f>IF(VLOOKUP(D1109,Sku_Consolidated!A2:S948,19,FALSE)="SHOWCASE", VLOOKUP(U1109,Store_Showcase!B2:N134,13, FALSE), IF(VLOOKUP(D1109,Sku_Consolidated!A2:S948,19,FALSE)="VAM",VLOOKUP(U1109,Store_VAM!B2:N271,13, FALSE),VLOOKUP(U1109,Store_SRP!B2:N103,13, FALSE)))</f>
      </c>
      <c r="AD1109">
        <f>IF(IFERROR(AC1109,TRUE)=TRUE, "-","OK")</f>
      </c>
      <c r="AE1109">
        <f>IF(IFERROR(VLOOKUP(U1109,Store_Showcase!B2:H134,{5}, FALSE), TRUE)=TRUE, IF(IFERROR(VLOOKUP(U1109,Store_SRP!B2:H103,{5}, FALSE), TRUE)=TRUE,VLOOKUP(U1109,Store_VAM!B2:H271,{5}, FALSE),VLOOKUP(U1109,Store_SRP!B2:H103,{5}, FALSE)), VLOOKUP(U1109,Store_Showcase!B2:H134,{5}, FALSE))</f>
      </c>
      <c r="AF1109">
        <f>IF(IFERROR(VLOOKUP(U1109,Store_Showcase!B2:H134,{6}, FALSE), TRUE)=TRUE, IF(IFERROR(VLOOKUP(U1109,Store_SRP!B2:H103,{6}, FALSE), TRUE)=TRUE,VLOOKUP(U1109,Store_VAM!B2:H271,{6}, FALSE),VLOOKUP(U1109,Store_SRP!B2:H103,{6}, FALSE)), VLOOKUP(U1109,Store_Showcase!B2:H134,{6}, FALSE))</f>
      </c>
      <c r="AG1109">
        <f>VLOOKUP(D1109,Sku_Consolidated!A2:R948,18,FALSE)</f>
      </c>
      <c r="AH1109">
        <f>VLOOKUP(D1109,Sku_Consolidated!A2:S948,19,FALSE)</f>
      </c>
      <c r="AI1109">
        <f>VLOOKUP(D1109,Sku_Consolidated!A2:T948,20,FALSE)</f>
      </c>
    </row>
    <row r="1110" spans="1:35" x14ac:dyDescent="0.25">
      <c r="A1110">
        <v>2024</v>
      </c>
      <c r="B1110" t="s">
        <v>30</v>
      </c>
      <c r="C1110" t="s">
        <v>31</v>
      </c>
      <c r="D1110">
        <v>21837</v>
      </c>
      <c r="E1110" t="s">
        <v>271</v>
      </c>
      <c r="F1110" s="12" t="s">
        <v>127</v>
      </c>
      <c r="G1110" s="12" t="s">
        <v>127</v>
      </c>
      <c r="H1110" t="s">
        <v>10</v>
      </c>
      <c r="I1110" s="13" t="s">
        <v>2174</v>
      </c>
      <c r="J1110" s="13">
        <f>IF(H1110="EA", I1110, 0)</f>
      </c>
      <c r="K1110" s="13">
        <f>IF(H1110="KG", I1110, I1110 * VLOOKUP(D1110,Sku_Consolidated!A2:U948,21,FALSE))</f>
      </c>
      <c r="L1110" s="14" t="s">
        <v>36</v>
      </c>
      <c r="M1110">
        <v>88</v>
      </c>
      <c r="N1110" s="14" t="s">
        <v>2175</v>
      </c>
      <c r="O1110" s="14" t="s">
        <v>2176</v>
      </c>
      <c r="P1110" s="14" t="s">
        <v>36</v>
      </c>
      <c r="Q1110" s="14" t="s">
        <v>2176</v>
      </c>
      <c r="R1110">
        <f>IF(IFERROR(VLOOKUP(U1110,Store_Showcase!B2:H134,7, FALSE), TRUE)=TRUE, IF(IFERROR(VLOOKUP(U1110,Store_SRP!B2:H103,7, FALSE), TRUE)=TRUE,VLOOKUP(U1110,Store_VAM!B2:H271,7, FALSE),VLOOKUP(U1110,Store_SRP!B2:H103,7, FALSE)), VLOOKUP(U1110,Store_Showcase!B2:H134,7, FALSE))</f>
      </c>
      <c r="S1110">
        <f>IF(IFERROR(VLOOKUP(U1110,Store_Showcase!B2:K134,10, FALSE), TRUE)=TRUE, IF(IFERROR(VLOOKUP(U1110,Store_SRP!B2:K103,10, FALSE), TRUE)=TRUE,VLOOKUP(U1110,Store_VAM!B2:K271,10, FALSE),VLOOKUP(U1110,Store_SRP!B2:K103,10, FALSE)), VLOOKUP(U1110,Store_Showcase!B2:K134,10, FALSE))</f>
      </c>
      <c r="T1110">
        <f>IF(VLOOKUP(D1110,Sku_Consolidated!A2:S948,19,FALSE)="SHOWCASE", VLOOKUP(U1110,Store_Showcase!B2:L134,11, FALSE), IF(VLOOKUP(D1110,Sku_Consolidated!A2:S948,19,FALSE)="VAM",VLOOKUP(U1110,Store_VAM!B2:L271,11, FALSE),VLOOKUP(U1110,Store_SRP!B2:L103,11, FALSE)))</f>
      </c>
      <c r="U1110" s="14">
        <v>2007</v>
      </c>
      <c r="V1110">
        <f>IF(VLOOKUP(D1110,Sku_Consolidated!A2:S948,19,FALSE)="SHOWCASE", VLOOKUP(U1110,Store_Showcase!B2:C134,2, FALSE), IF(VLOOKUP(D1110,Sku_Consolidated!A2:S948,19,FALSE)="VAM",VLOOKUP(U1110,Store_VAM!B2:C271,2, FALSE),VLOOKUP(U1110,Store_SRP!B2:C103,2, FALSE)))</f>
      </c>
      <c r="W1110">
        <f>VLOOKUP(D1110,Sku_Consolidated!A2:G948, 7, FALSE)</f>
      </c>
      <c r="X1110">
        <f>VLOOKUP(D1110,Sku_Consolidated!A2:K948, 11, FALSE)</f>
      </c>
      <c r="Y1110">
        <f>VLOOKUP(D1110,Sku_Consolidated!A2:H948, 8, FALSE)</f>
      </c>
      <c r="Z1110">
        <f>VLOOKUP(D1110,Sku_Consolidated!A2:I948, 9, FALSE)</f>
      </c>
      <c r="AA1110" t="s">
        <v>41</v>
      </c>
      <c r="AB1110">
        <f>VLOOKUP(D1110,Sku_Consolidated!A2:E948, {5}, FALSE)</f>
      </c>
      <c r="AC1110">
        <f>IF(VLOOKUP(D1110,Sku_Consolidated!A2:S948,19,FALSE)="SHOWCASE", VLOOKUP(U1110,Store_Showcase!B2:N134,13, FALSE), IF(VLOOKUP(D1110,Sku_Consolidated!A2:S948,19,FALSE)="VAM",VLOOKUP(U1110,Store_VAM!B2:N271,13, FALSE),VLOOKUP(U1110,Store_SRP!B2:N103,13, FALSE)))</f>
      </c>
      <c r="AD1110">
        <f>IF(IFERROR(AC1110,TRUE)=TRUE, "-","OK")</f>
      </c>
      <c r="AE1110">
        <f>IF(IFERROR(VLOOKUP(U1110,Store_Showcase!B2:H134,{5}, FALSE), TRUE)=TRUE, IF(IFERROR(VLOOKUP(U1110,Store_SRP!B2:H103,{5}, FALSE), TRUE)=TRUE,VLOOKUP(U1110,Store_VAM!B2:H271,{5}, FALSE),VLOOKUP(U1110,Store_SRP!B2:H103,{5}, FALSE)), VLOOKUP(U1110,Store_Showcase!B2:H134,{5}, FALSE))</f>
      </c>
      <c r="AF1110">
        <f>IF(IFERROR(VLOOKUP(U1110,Store_Showcase!B2:H134,{6}, FALSE), TRUE)=TRUE, IF(IFERROR(VLOOKUP(U1110,Store_SRP!B2:H103,{6}, FALSE), TRUE)=TRUE,VLOOKUP(U1110,Store_VAM!B2:H271,{6}, FALSE),VLOOKUP(U1110,Store_SRP!B2:H103,{6}, FALSE)), VLOOKUP(U1110,Store_Showcase!B2:H134,{6}, FALSE))</f>
      </c>
      <c r="AG1110">
        <f>VLOOKUP(D1110,Sku_Consolidated!A2:R948,18,FALSE)</f>
      </c>
      <c r="AH1110">
        <f>VLOOKUP(D1110,Sku_Consolidated!A2:S948,19,FALSE)</f>
      </c>
      <c r="AI1110">
        <f>VLOOKUP(D1110,Sku_Consolidated!A2:T948,20,FALSE)</f>
      </c>
    </row>
    <row r="1111" spans="1:35" x14ac:dyDescent="0.25">
      <c r="A1111">
        <v>2024</v>
      </c>
      <c r="B1111" t="s">
        <v>30</v>
      </c>
      <c r="C1111" t="s">
        <v>31</v>
      </c>
      <c r="D1111">
        <v>21842</v>
      </c>
      <c r="E1111" t="s">
        <v>228</v>
      </c>
      <c r="F1111" s="12" t="s">
        <v>127</v>
      </c>
      <c r="G1111" s="12" t="s">
        <v>127</v>
      </c>
      <c r="H1111" t="s">
        <v>10</v>
      </c>
      <c r="I1111" s="13" t="s">
        <v>590</v>
      </c>
      <c r="J1111" s="13">
        <f>IF(H1111="EA", I1111, 0)</f>
      </c>
      <c r="K1111" s="13">
        <f>IF(H1111="KG", I1111, I1111 * VLOOKUP(D1111,Sku_Consolidated!A2:U948,21,FALSE))</f>
      </c>
      <c r="L1111" s="14" t="s">
        <v>36</v>
      </c>
      <c r="M1111">
        <v>88</v>
      </c>
      <c r="N1111" s="14" t="s">
        <v>2177</v>
      </c>
      <c r="O1111" s="14" t="s">
        <v>2178</v>
      </c>
      <c r="P1111" s="14" t="s">
        <v>36</v>
      </c>
      <c r="Q1111" s="14" t="s">
        <v>2178</v>
      </c>
      <c r="R1111">
        <f>IF(IFERROR(VLOOKUP(U1111,Store_Showcase!B2:H134,7, FALSE), TRUE)=TRUE, IF(IFERROR(VLOOKUP(U1111,Store_SRP!B2:H103,7, FALSE), TRUE)=TRUE,VLOOKUP(U1111,Store_VAM!B2:H271,7, FALSE),VLOOKUP(U1111,Store_SRP!B2:H103,7, FALSE)), VLOOKUP(U1111,Store_Showcase!B2:H134,7, FALSE))</f>
      </c>
      <c r="S1111">
        <f>IF(IFERROR(VLOOKUP(U1111,Store_Showcase!B2:K134,10, FALSE), TRUE)=TRUE, IF(IFERROR(VLOOKUP(U1111,Store_SRP!B2:K103,10, FALSE), TRUE)=TRUE,VLOOKUP(U1111,Store_VAM!B2:K271,10, FALSE),VLOOKUP(U1111,Store_SRP!B2:K103,10, FALSE)), VLOOKUP(U1111,Store_Showcase!B2:K134,10, FALSE))</f>
      </c>
      <c r="T1111">
        <f>IF(VLOOKUP(D1111,Sku_Consolidated!A2:S948,19,FALSE)="SHOWCASE", VLOOKUP(U1111,Store_Showcase!B2:L134,11, FALSE), IF(VLOOKUP(D1111,Sku_Consolidated!A2:S948,19,FALSE)="VAM",VLOOKUP(U1111,Store_VAM!B2:L271,11, FALSE),VLOOKUP(U1111,Store_SRP!B2:L103,11, FALSE)))</f>
      </c>
      <c r="U1111" s="14">
        <v>2007</v>
      </c>
      <c r="V1111">
        <f>IF(VLOOKUP(D1111,Sku_Consolidated!A2:S948,19,FALSE)="SHOWCASE", VLOOKUP(U1111,Store_Showcase!B2:C134,2, FALSE), IF(VLOOKUP(D1111,Sku_Consolidated!A2:S948,19,FALSE)="VAM",VLOOKUP(U1111,Store_VAM!B2:C271,2, FALSE),VLOOKUP(U1111,Store_SRP!B2:C103,2, FALSE)))</f>
      </c>
      <c r="W1111">
        <f>VLOOKUP(D1111,Sku_Consolidated!A2:G948, 7, FALSE)</f>
      </c>
      <c r="X1111">
        <f>VLOOKUP(D1111,Sku_Consolidated!A2:K948, 11, FALSE)</f>
      </c>
      <c r="Y1111">
        <f>VLOOKUP(D1111,Sku_Consolidated!A2:H948, 8, FALSE)</f>
      </c>
      <c r="Z1111">
        <f>VLOOKUP(D1111,Sku_Consolidated!A2:I948, 9, FALSE)</f>
      </c>
      <c r="AA1111" t="s">
        <v>41</v>
      </c>
      <c r="AB1111">
        <f>VLOOKUP(D1111,Sku_Consolidated!A2:E948, {5}, FALSE)</f>
      </c>
      <c r="AC1111">
        <f>IF(VLOOKUP(D1111,Sku_Consolidated!A2:S948,19,FALSE)="SHOWCASE", VLOOKUP(U1111,Store_Showcase!B2:N134,13, FALSE), IF(VLOOKUP(D1111,Sku_Consolidated!A2:S948,19,FALSE)="VAM",VLOOKUP(U1111,Store_VAM!B2:N271,13, FALSE),VLOOKUP(U1111,Store_SRP!B2:N103,13, FALSE)))</f>
      </c>
      <c r="AD1111">
        <f>IF(IFERROR(AC1111,TRUE)=TRUE, "-","OK")</f>
      </c>
      <c r="AE1111">
        <f>IF(IFERROR(VLOOKUP(U1111,Store_Showcase!B2:H134,{5}, FALSE), TRUE)=TRUE, IF(IFERROR(VLOOKUP(U1111,Store_SRP!B2:H103,{5}, FALSE), TRUE)=TRUE,VLOOKUP(U1111,Store_VAM!B2:H271,{5}, FALSE),VLOOKUP(U1111,Store_SRP!B2:H103,{5}, FALSE)), VLOOKUP(U1111,Store_Showcase!B2:H134,{5}, FALSE))</f>
      </c>
      <c r="AF1111">
        <f>IF(IFERROR(VLOOKUP(U1111,Store_Showcase!B2:H134,{6}, FALSE), TRUE)=TRUE, IF(IFERROR(VLOOKUP(U1111,Store_SRP!B2:H103,{6}, FALSE), TRUE)=TRUE,VLOOKUP(U1111,Store_VAM!B2:H271,{6}, FALSE),VLOOKUP(U1111,Store_SRP!B2:H103,{6}, FALSE)), VLOOKUP(U1111,Store_Showcase!B2:H134,{6}, FALSE))</f>
      </c>
      <c r="AG1111">
        <f>VLOOKUP(D1111,Sku_Consolidated!A2:R948,18,FALSE)</f>
      </c>
      <c r="AH1111">
        <f>VLOOKUP(D1111,Sku_Consolidated!A2:S948,19,FALSE)</f>
      </c>
      <c r="AI1111">
        <f>VLOOKUP(D1111,Sku_Consolidated!A2:T948,20,FALSE)</f>
      </c>
    </row>
    <row r="1112" spans="1:35" x14ac:dyDescent="0.25">
      <c r="A1112">
        <v>2024</v>
      </c>
      <c r="B1112" t="s">
        <v>30</v>
      </c>
      <c r="C1112" t="s">
        <v>31</v>
      </c>
      <c r="D1112">
        <v>21844</v>
      </c>
      <c r="E1112" t="s">
        <v>778</v>
      </c>
      <c r="F1112" s="12" t="s">
        <v>127</v>
      </c>
      <c r="G1112" s="12" t="s">
        <v>127</v>
      </c>
      <c r="H1112" t="s">
        <v>10</v>
      </c>
      <c r="I1112" s="13" t="s">
        <v>605</v>
      </c>
      <c r="J1112" s="13">
        <f>IF(H1112="EA", I1112, 0)</f>
      </c>
      <c r="K1112" s="13">
        <f>IF(H1112="KG", I1112, I1112 * VLOOKUP(D1112,Sku_Consolidated!A2:U948,21,FALSE))</f>
      </c>
      <c r="L1112" s="14" t="s">
        <v>36</v>
      </c>
      <c r="M1112">
        <v>88</v>
      </c>
      <c r="N1112" s="14" t="s">
        <v>2179</v>
      </c>
      <c r="O1112" s="14" t="s">
        <v>2180</v>
      </c>
      <c r="P1112" s="14" t="s">
        <v>36</v>
      </c>
      <c r="Q1112" s="14" t="s">
        <v>2180</v>
      </c>
      <c r="R1112">
        <f>IF(IFERROR(VLOOKUP(U1112,Store_Showcase!B2:H134,7, FALSE), TRUE)=TRUE, IF(IFERROR(VLOOKUP(U1112,Store_SRP!B2:H103,7, FALSE), TRUE)=TRUE,VLOOKUP(U1112,Store_VAM!B2:H271,7, FALSE),VLOOKUP(U1112,Store_SRP!B2:H103,7, FALSE)), VLOOKUP(U1112,Store_Showcase!B2:H134,7, FALSE))</f>
      </c>
      <c r="S1112">
        <f>IF(IFERROR(VLOOKUP(U1112,Store_Showcase!B2:K134,10, FALSE), TRUE)=TRUE, IF(IFERROR(VLOOKUP(U1112,Store_SRP!B2:K103,10, FALSE), TRUE)=TRUE,VLOOKUP(U1112,Store_VAM!B2:K271,10, FALSE),VLOOKUP(U1112,Store_SRP!B2:K103,10, FALSE)), VLOOKUP(U1112,Store_Showcase!B2:K134,10, FALSE))</f>
      </c>
      <c r="T1112">
        <f>IF(VLOOKUP(D1112,Sku_Consolidated!A2:S948,19,FALSE)="SHOWCASE", VLOOKUP(U1112,Store_Showcase!B2:L134,11, FALSE), IF(VLOOKUP(D1112,Sku_Consolidated!A2:S948,19,FALSE)="VAM",VLOOKUP(U1112,Store_VAM!B2:L271,11, FALSE),VLOOKUP(U1112,Store_SRP!B2:L103,11, FALSE)))</f>
      </c>
      <c r="U1112" s="14">
        <v>2007</v>
      </c>
      <c r="V1112">
        <f>IF(VLOOKUP(D1112,Sku_Consolidated!A2:S948,19,FALSE)="SHOWCASE", VLOOKUP(U1112,Store_Showcase!B2:C134,2, FALSE), IF(VLOOKUP(D1112,Sku_Consolidated!A2:S948,19,FALSE)="VAM",VLOOKUP(U1112,Store_VAM!B2:C271,2, FALSE),VLOOKUP(U1112,Store_SRP!B2:C103,2, FALSE)))</f>
      </c>
      <c r="W1112">
        <f>VLOOKUP(D1112,Sku_Consolidated!A2:G948, 7, FALSE)</f>
      </c>
      <c r="X1112">
        <f>VLOOKUP(D1112,Sku_Consolidated!A2:K948, 11, FALSE)</f>
      </c>
      <c r="Y1112">
        <f>VLOOKUP(D1112,Sku_Consolidated!A2:H948, 8, FALSE)</f>
      </c>
      <c r="Z1112">
        <f>VLOOKUP(D1112,Sku_Consolidated!A2:I948, 9, FALSE)</f>
      </c>
      <c r="AA1112" t="s">
        <v>41</v>
      </c>
      <c r="AB1112">
        <f>VLOOKUP(D1112,Sku_Consolidated!A2:E948, {5}, FALSE)</f>
      </c>
      <c r="AC1112">
        <f>IF(VLOOKUP(D1112,Sku_Consolidated!A2:S948,19,FALSE)="SHOWCASE", VLOOKUP(U1112,Store_Showcase!B2:N134,13, FALSE), IF(VLOOKUP(D1112,Sku_Consolidated!A2:S948,19,FALSE)="VAM",VLOOKUP(U1112,Store_VAM!B2:N271,13, FALSE),VLOOKUP(U1112,Store_SRP!B2:N103,13, FALSE)))</f>
      </c>
      <c r="AD1112">
        <f>IF(IFERROR(AC1112,TRUE)=TRUE, "-","OK")</f>
      </c>
      <c r="AE1112">
        <f>IF(IFERROR(VLOOKUP(U1112,Store_Showcase!B2:H134,{5}, FALSE), TRUE)=TRUE, IF(IFERROR(VLOOKUP(U1112,Store_SRP!B2:H103,{5}, FALSE), TRUE)=TRUE,VLOOKUP(U1112,Store_VAM!B2:H271,{5}, FALSE),VLOOKUP(U1112,Store_SRP!B2:H103,{5}, FALSE)), VLOOKUP(U1112,Store_Showcase!B2:H134,{5}, FALSE))</f>
      </c>
      <c r="AF1112">
        <f>IF(IFERROR(VLOOKUP(U1112,Store_Showcase!B2:H134,{6}, FALSE), TRUE)=TRUE, IF(IFERROR(VLOOKUP(U1112,Store_SRP!B2:H103,{6}, FALSE), TRUE)=TRUE,VLOOKUP(U1112,Store_VAM!B2:H271,{6}, FALSE),VLOOKUP(U1112,Store_SRP!B2:H103,{6}, FALSE)), VLOOKUP(U1112,Store_Showcase!B2:H134,{6}, FALSE))</f>
      </c>
      <c r="AG1112">
        <f>VLOOKUP(D1112,Sku_Consolidated!A2:R948,18,FALSE)</f>
      </c>
      <c r="AH1112">
        <f>VLOOKUP(D1112,Sku_Consolidated!A2:S948,19,FALSE)</f>
      </c>
      <c r="AI1112">
        <f>VLOOKUP(D1112,Sku_Consolidated!A2:T948,20,FALSE)</f>
      </c>
    </row>
    <row r="1113" spans="1:35" x14ac:dyDescent="0.25">
      <c r="A1113">
        <v>2024</v>
      </c>
      <c r="B1113" t="s">
        <v>30</v>
      </c>
      <c r="C1113" t="s">
        <v>31</v>
      </c>
      <c r="D1113">
        <v>21859</v>
      </c>
      <c r="E1113" t="s">
        <v>295</v>
      </c>
      <c r="F1113" s="12" t="s">
        <v>127</v>
      </c>
      <c r="G1113" s="12" t="s">
        <v>127</v>
      </c>
      <c r="H1113" t="s">
        <v>10</v>
      </c>
      <c r="I1113" s="13" t="s">
        <v>565</v>
      </c>
      <c r="J1113" s="13">
        <f>IF(H1113="EA", I1113, 0)</f>
      </c>
      <c r="K1113" s="13">
        <f>IF(H1113="KG", I1113, I1113 * VLOOKUP(D1113,Sku_Consolidated!A2:U948,21,FALSE))</f>
      </c>
      <c r="L1113" s="14" t="s">
        <v>36</v>
      </c>
      <c r="M1113">
        <v>88</v>
      </c>
      <c r="N1113" s="14" t="s">
        <v>2181</v>
      </c>
      <c r="O1113" s="14" t="s">
        <v>2182</v>
      </c>
      <c r="P1113" s="14" t="s">
        <v>36</v>
      </c>
      <c r="Q1113" s="14" t="s">
        <v>2182</v>
      </c>
      <c r="R1113">
        <f>IF(IFERROR(VLOOKUP(U1113,Store_Showcase!B2:H134,7, FALSE), TRUE)=TRUE, IF(IFERROR(VLOOKUP(U1113,Store_SRP!B2:H103,7, FALSE), TRUE)=TRUE,VLOOKUP(U1113,Store_VAM!B2:H271,7, FALSE),VLOOKUP(U1113,Store_SRP!B2:H103,7, FALSE)), VLOOKUP(U1113,Store_Showcase!B2:H134,7, FALSE))</f>
      </c>
      <c r="S1113">
        <f>IF(IFERROR(VLOOKUP(U1113,Store_Showcase!B2:K134,10, FALSE), TRUE)=TRUE, IF(IFERROR(VLOOKUP(U1113,Store_SRP!B2:K103,10, FALSE), TRUE)=TRUE,VLOOKUP(U1113,Store_VAM!B2:K271,10, FALSE),VLOOKUP(U1113,Store_SRP!B2:K103,10, FALSE)), VLOOKUP(U1113,Store_Showcase!B2:K134,10, FALSE))</f>
      </c>
      <c r="T1113">
        <f>IF(VLOOKUP(D1113,Sku_Consolidated!A2:S948,19,FALSE)="SHOWCASE", VLOOKUP(U1113,Store_Showcase!B2:L134,11, FALSE), IF(VLOOKUP(D1113,Sku_Consolidated!A2:S948,19,FALSE)="VAM",VLOOKUP(U1113,Store_VAM!B2:L271,11, FALSE),VLOOKUP(U1113,Store_SRP!B2:L103,11, FALSE)))</f>
      </c>
      <c r="U1113" s="14">
        <v>2007</v>
      </c>
      <c r="V1113">
        <f>IF(VLOOKUP(D1113,Sku_Consolidated!A2:S948,19,FALSE)="SHOWCASE", VLOOKUP(U1113,Store_Showcase!B2:C134,2, FALSE), IF(VLOOKUP(D1113,Sku_Consolidated!A2:S948,19,FALSE)="VAM",VLOOKUP(U1113,Store_VAM!B2:C271,2, FALSE),VLOOKUP(U1113,Store_SRP!B2:C103,2, FALSE)))</f>
      </c>
      <c r="W1113">
        <f>VLOOKUP(D1113,Sku_Consolidated!A2:G948, 7, FALSE)</f>
      </c>
      <c r="X1113">
        <f>VLOOKUP(D1113,Sku_Consolidated!A2:K948, 11, FALSE)</f>
      </c>
      <c r="Y1113">
        <f>VLOOKUP(D1113,Sku_Consolidated!A2:H948, 8, FALSE)</f>
      </c>
      <c r="Z1113">
        <f>VLOOKUP(D1113,Sku_Consolidated!A2:I948, 9, FALSE)</f>
      </c>
      <c r="AA1113" t="s">
        <v>41</v>
      </c>
      <c r="AB1113">
        <f>VLOOKUP(D1113,Sku_Consolidated!A2:E948, {5}, FALSE)</f>
      </c>
      <c r="AC1113">
        <f>IF(VLOOKUP(D1113,Sku_Consolidated!A2:S948,19,FALSE)="SHOWCASE", VLOOKUP(U1113,Store_Showcase!B2:N134,13, FALSE), IF(VLOOKUP(D1113,Sku_Consolidated!A2:S948,19,FALSE)="VAM",VLOOKUP(U1113,Store_VAM!B2:N271,13, FALSE),VLOOKUP(U1113,Store_SRP!B2:N103,13, FALSE)))</f>
      </c>
      <c r="AD1113">
        <f>IF(IFERROR(AC1113,TRUE)=TRUE, "-","OK")</f>
      </c>
      <c r="AE1113">
        <f>IF(IFERROR(VLOOKUP(U1113,Store_Showcase!B2:H134,{5}, FALSE), TRUE)=TRUE, IF(IFERROR(VLOOKUP(U1113,Store_SRP!B2:H103,{5}, FALSE), TRUE)=TRUE,VLOOKUP(U1113,Store_VAM!B2:H271,{5}, FALSE),VLOOKUP(U1113,Store_SRP!B2:H103,{5}, FALSE)), VLOOKUP(U1113,Store_Showcase!B2:H134,{5}, FALSE))</f>
      </c>
      <c r="AF1113">
        <f>IF(IFERROR(VLOOKUP(U1113,Store_Showcase!B2:H134,{6}, FALSE), TRUE)=TRUE, IF(IFERROR(VLOOKUP(U1113,Store_SRP!B2:H103,{6}, FALSE), TRUE)=TRUE,VLOOKUP(U1113,Store_VAM!B2:H271,{6}, FALSE),VLOOKUP(U1113,Store_SRP!B2:H103,{6}, FALSE)), VLOOKUP(U1113,Store_Showcase!B2:H134,{6}, FALSE))</f>
      </c>
      <c r="AG1113">
        <f>VLOOKUP(D1113,Sku_Consolidated!A2:R948,18,FALSE)</f>
      </c>
      <c r="AH1113">
        <f>VLOOKUP(D1113,Sku_Consolidated!A2:S948,19,FALSE)</f>
      </c>
      <c r="AI1113">
        <f>VLOOKUP(D1113,Sku_Consolidated!A2:T948,20,FALSE)</f>
      </c>
    </row>
    <row r="1114" spans="1:35" x14ac:dyDescent="0.25">
      <c r="A1114">
        <v>2024</v>
      </c>
      <c r="B1114" t="s">
        <v>30</v>
      </c>
      <c r="C1114" t="s">
        <v>31</v>
      </c>
      <c r="D1114">
        <v>21826</v>
      </c>
      <c r="E1114" t="s">
        <v>416</v>
      </c>
      <c r="F1114" s="12" t="s">
        <v>155</v>
      </c>
      <c r="G1114" s="12" t="s">
        <v>155</v>
      </c>
      <c r="H1114" t="s">
        <v>10</v>
      </c>
      <c r="I1114" s="13" t="s">
        <v>1051</v>
      </c>
      <c r="J1114" s="13">
        <f>IF(H1114="EA", I1114, 0)</f>
      </c>
      <c r="K1114" s="13">
        <f>IF(H1114="KG", I1114, I1114 * VLOOKUP(D1114,Sku_Consolidated!A2:U948,21,FALSE))</f>
      </c>
      <c r="L1114" s="14" t="s">
        <v>36</v>
      </c>
      <c r="M1114">
        <v>88</v>
      </c>
      <c r="N1114" s="14" t="s">
        <v>1052</v>
      </c>
      <c r="O1114" s="14" t="s">
        <v>1053</v>
      </c>
      <c r="P1114" s="14" t="s">
        <v>36</v>
      </c>
      <c r="Q1114" s="14" t="s">
        <v>1053</v>
      </c>
      <c r="R1114">
        <f>IF(IFERROR(VLOOKUP(U1114,Store_Showcase!B2:H134,7, FALSE), TRUE)=TRUE, IF(IFERROR(VLOOKUP(U1114,Store_SRP!B2:H103,7, FALSE), TRUE)=TRUE,VLOOKUP(U1114,Store_VAM!B2:H271,7, FALSE),VLOOKUP(U1114,Store_SRP!B2:H103,7, FALSE)), VLOOKUP(U1114,Store_Showcase!B2:H134,7, FALSE))</f>
      </c>
      <c r="S1114">
        <f>IF(IFERROR(VLOOKUP(U1114,Store_Showcase!B2:K134,10, FALSE), TRUE)=TRUE, IF(IFERROR(VLOOKUP(U1114,Store_SRP!B2:K103,10, FALSE), TRUE)=TRUE,VLOOKUP(U1114,Store_VAM!B2:K271,10, FALSE),VLOOKUP(U1114,Store_SRP!B2:K103,10, FALSE)), VLOOKUP(U1114,Store_Showcase!B2:K134,10, FALSE))</f>
      </c>
      <c r="T1114">
        <f>IF(VLOOKUP(D1114,Sku_Consolidated!A2:S948,19,FALSE)="SHOWCASE", VLOOKUP(U1114,Store_Showcase!B2:L134,11, FALSE), IF(VLOOKUP(D1114,Sku_Consolidated!A2:S948,19,FALSE)="VAM",VLOOKUP(U1114,Store_VAM!B2:L271,11, FALSE),VLOOKUP(U1114,Store_SRP!B2:L103,11, FALSE)))</f>
      </c>
      <c r="U1114" s="14">
        <v>2007</v>
      </c>
      <c r="V1114">
        <f>IF(VLOOKUP(D1114,Sku_Consolidated!A2:S948,19,FALSE)="SHOWCASE", VLOOKUP(U1114,Store_Showcase!B2:C134,2, FALSE), IF(VLOOKUP(D1114,Sku_Consolidated!A2:S948,19,FALSE)="VAM",VLOOKUP(U1114,Store_VAM!B2:C271,2, FALSE),VLOOKUP(U1114,Store_SRP!B2:C103,2, FALSE)))</f>
      </c>
      <c r="W1114">
        <f>VLOOKUP(D1114,Sku_Consolidated!A2:G948, 7, FALSE)</f>
      </c>
      <c r="X1114">
        <f>VLOOKUP(D1114,Sku_Consolidated!A2:K948, 11, FALSE)</f>
      </c>
      <c r="Y1114">
        <f>VLOOKUP(D1114,Sku_Consolidated!A2:H948, 8, FALSE)</f>
      </c>
      <c r="Z1114">
        <f>VLOOKUP(D1114,Sku_Consolidated!A2:I948, 9, FALSE)</f>
      </c>
      <c r="AA1114" t="s">
        <v>41</v>
      </c>
      <c r="AB1114">
        <f>VLOOKUP(D1114,Sku_Consolidated!A2:E948, {5}, FALSE)</f>
      </c>
      <c r="AC1114">
        <f>IF(VLOOKUP(D1114,Sku_Consolidated!A2:S948,19,FALSE)="SHOWCASE", VLOOKUP(U1114,Store_Showcase!B2:N134,13, FALSE), IF(VLOOKUP(D1114,Sku_Consolidated!A2:S948,19,FALSE)="VAM",VLOOKUP(U1114,Store_VAM!B2:N271,13, FALSE),VLOOKUP(U1114,Store_SRP!B2:N103,13, FALSE)))</f>
      </c>
      <c r="AD1114">
        <f>IF(IFERROR(AC1114,TRUE)=TRUE, "-","OK")</f>
      </c>
      <c r="AE1114">
        <f>IF(IFERROR(VLOOKUP(U1114,Store_Showcase!B2:H134,{5}, FALSE), TRUE)=TRUE, IF(IFERROR(VLOOKUP(U1114,Store_SRP!B2:H103,{5}, FALSE), TRUE)=TRUE,VLOOKUP(U1114,Store_VAM!B2:H271,{5}, FALSE),VLOOKUP(U1114,Store_SRP!B2:H103,{5}, FALSE)), VLOOKUP(U1114,Store_Showcase!B2:H134,{5}, FALSE))</f>
      </c>
      <c r="AF1114">
        <f>IF(IFERROR(VLOOKUP(U1114,Store_Showcase!B2:H134,{6}, FALSE), TRUE)=TRUE, IF(IFERROR(VLOOKUP(U1114,Store_SRP!B2:H103,{6}, FALSE), TRUE)=TRUE,VLOOKUP(U1114,Store_VAM!B2:H271,{6}, FALSE),VLOOKUP(U1114,Store_SRP!B2:H103,{6}, FALSE)), VLOOKUP(U1114,Store_Showcase!B2:H134,{6}, FALSE))</f>
      </c>
      <c r="AG1114">
        <f>VLOOKUP(D1114,Sku_Consolidated!A2:R948,18,FALSE)</f>
      </c>
      <c r="AH1114">
        <f>VLOOKUP(D1114,Sku_Consolidated!A2:S948,19,FALSE)</f>
      </c>
      <c r="AI1114">
        <f>VLOOKUP(D1114,Sku_Consolidated!A2:T948,20,FALSE)</f>
      </c>
    </row>
    <row r="1115" spans="1:35" x14ac:dyDescent="0.25">
      <c r="A1115">
        <v>2024</v>
      </c>
      <c r="B1115" t="s">
        <v>30</v>
      </c>
      <c r="C1115" t="s">
        <v>31</v>
      </c>
      <c r="D1115">
        <v>21829</v>
      </c>
      <c r="E1115" t="s">
        <v>1547</v>
      </c>
      <c r="F1115" s="12" t="s">
        <v>155</v>
      </c>
      <c r="G1115" s="12" t="s">
        <v>155</v>
      </c>
      <c r="H1115" t="s">
        <v>10</v>
      </c>
      <c r="I1115" s="13" t="s">
        <v>2183</v>
      </c>
      <c r="J1115" s="13">
        <f>IF(H1115="EA", I1115, 0)</f>
      </c>
      <c r="K1115" s="13">
        <f>IF(H1115="KG", I1115, I1115 * VLOOKUP(D1115,Sku_Consolidated!A2:U948,21,FALSE))</f>
      </c>
      <c r="L1115" s="14" t="s">
        <v>36</v>
      </c>
      <c r="M1115">
        <v>88</v>
      </c>
      <c r="N1115" s="14" t="s">
        <v>2184</v>
      </c>
      <c r="O1115" s="14" t="s">
        <v>2185</v>
      </c>
      <c r="P1115" s="14" t="s">
        <v>2186</v>
      </c>
      <c r="Q1115" s="14" t="s">
        <v>2187</v>
      </c>
      <c r="R1115">
        <f>IF(IFERROR(VLOOKUP(U1115,Store_Showcase!B2:H134,7, FALSE), TRUE)=TRUE, IF(IFERROR(VLOOKUP(U1115,Store_SRP!B2:H103,7, FALSE), TRUE)=TRUE,VLOOKUP(U1115,Store_VAM!B2:H271,7, FALSE),VLOOKUP(U1115,Store_SRP!B2:H103,7, FALSE)), VLOOKUP(U1115,Store_Showcase!B2:H134,7, FALSE))</f>
      </c>
      <c r="S1115">
        <f>IF(IFERROR(VLOOKUP(U1115,Store_Showcase!B2:K134,10, FALSE), TRUE)=TRUE, IF(IFERROR(VLOOKUP(U1115,Store_SRP!B2:K103,10, FALSE), TRUE)=TRUE,VLOOKUP(U1115,Store_VAM!B2:K271,10, FALSE),VLOOKUP(U1115,Store_SRP!B2:K103,10, FALSE)), VLOOKUP(U1115,Store_Showcase!B2:K134,10, FALSE))</f>
      </c>
      <c r="T1115">
        <f>IF(VLOOKUP(D1115,Sku_Consolidated!A2:S948,19,FALSE)="SHOWCASE", VLOOKUP(U1115,Store_Showcase!B2:L134,11, FALSE), IF(VLOOKUP(D1115,Sku_Consolidated!A2:S948,19,FALSE)="VAM",VLOOKUP(U1115,Store_VAM!B2:L271,11, FALSE),VLOOKUP(U1115,Store_SRP!B2:L103,11, FALSE)))</f>
      </c>
      <c r="U1115" s="14">
        <v>2007</v>
      </c>
      <c r="V1115">
        <f>IF(VLOOKUP(D1115,Sku_Consolidated!A2:S948,19,FALSE)="SHOWCASE", VLOOKUP(U1115,Store_Showcase!B2:C134,2, FALSE), IF(VLOOKUP(D1115,Sku_Consolidated!A2:S948,19,FALSE)="VAM",VLOOKUP(U1115,Store_VAM!B2:C271,2, FALSE),VLOOKUP(U1115,Store_SRP!B2:C103,2, FALSE)))</f>
      </c>
      <c r="W1115">
        <f>VLOOKUP(D1115,Sku_Consolidated!A2:G948, 7, FALSE)</f>
      </c>
      <c r="X1115">
        <f>VLOOKUP(D1115,Sku_Consolidated!A2:K948, 11, FALSE)</f>
      </c>
      <c r="Y1115">
        <f>VLOOKUP(D1115,Sku_Consolidated!A2:H948, 8, FALSE)</f>
      </c>
      <c r="Z1115">
        <f>VLOOKUP(D1115,Sku_Consolidated!A2:I948, 9, FALSE)</f>
      </c>
      <c r="AA1115" t="s">
        <v>41</v>
      </c>
      <c r="AB1115">
        <f>VLOOKUP(D1115,Sku_Consolidated!A2:E948, {5}, FALSE)</f>
      </c>
      <c r="AC1115">
        <f>IF(VLOOKUP(D1115,Sku_Consolidated!A2:S948,19,FALSE)="SHOWCASE", VLOOKUP(U1115,Store_Showcase!B2:N134,13, FALSE), IF(VLOOKUP(D1115,Sku_Consolidated!A2:S948,19,FALSE)="VAM",VLOOKUP(U1115,Store_VAM!B2:N271,13, FALSE),VLOOKUP(U1115,Store_SRP!B2:N103,13, FALSE)))</f>
      </c>
      <c r="AD1115">
        <f>IF(IFERROR(AC1115,TRUE)=TRUE, "-","OK")</f>
      </c>
      <c r="AE1115">
        <f>IF(IFERROR(VLOOKUP(U1115,Store_Showcase!B2:H134,{5}, FALSE), TRUE)=TRUE, IF(IFERROR(VLOOKUP(U1115,Store_SRP!B2:H103,{5}, FALSE), TRUE)=TRUE,VLOOKUP(U1115,Store_VAM!B2:H271,{5}, FALSE),VLOOKUP(U1115,Store_SRP!B2:H103,{5}, FALSE)), VLOOKUP(U1115,Store_Showcase!B2:H134,{5}, FALSE))</f>
      </c>
      <c r="AF1115">
        <f>IF(IFERROR(VLOOKUP(U1115,Store_Showcase!B2:H134,{6}, FALSE), TRUE)=TRUE, IF(IFERROR(VLOOKUP(U1115,Store_SRP!B2:H103,{6}, FALSE), TRUE)=TRUE,VLOOKUP(U1115,Store_VAM!B2:H271,{6}, FALSE),VLOOKUP(U1115,Store_SRP!B2:H103,{6}, FALSE)), VLOOKUP(U1115,Store_Showcase!B2:H134,{6}, FALSE))</f>
      </c>
      <c r="AG1115">
        <f>VLOOKUP(D1115,Sku_Consolidated!A2:R948,18,FALSE)</f>
      </c>
      <c r="AH1115">
        <f>VLOOKUP(D1115,Sku_Consolidated!A2:S948,19,FALSE)</f>
      </c>
      <c r="AI1115">
        <f>VLOOKUP(D1115,Sku_Consolidated!A2:T948,20,FALSE)</f>
      </c>
    </row>
    <row r="1116" spans="1:35" x14ac:dyDescent="0.25">
      <c r="A1116">
        <v>2024</v>
      </c>
      <c r="B1116" t="s">
        <v>30</v>
      </c>
      <c r="C1116" t="s">
        <v>31</v>
      </c>
      <c r="D1116">
        <v>21834</v>
      </c>
      <c r="E1116" t="s">
        <v>216</v>
      </c>
      <c r="F1116" s="12" t="s">
        <v>155</v>
      </c>
      <c r="G1116" s="12" t="s">
        <v>155</v>
      </c>
      <c r="H1116" t="s">
        <v>10</v>
      </c>
      <c r="I1116" s="13" t="s">
        <v>207</v>
      </c>
      <c r="J1116" s="13">
        <f>IF(H1116="EA", I1116, 0)</f>
      </c>
      <c r="K1116" s="13">
        <f>IF(H1116="KG", I1116, I1116 * VLOOKUP(D1116,Sku_Consolidated!A2:U948,21,FALSE))</f>
      </c>
      <c r="L1116" s="14" t="s">
        <v>36</v>
      </c>
      <c r="M1116">
        <v>88</v>
      </c>
      <c r="N1116" s="14" t="s">
        <v>2188</v>
      </c>
      <c r="O1116" s="14" t="s">
        <v>2189</v>
      </c>
      <c r="P1116" s="14" t="s">
        <v>36</v>
      </c>
      <c r="Q1116" s="14" t="s">
        <v>2189</v>
      </c>
      <c r="R1116">
        <f>IF(IFERROR(VLOOKUP(U1116,Store_Showcase!B2:H134,7, FALSE), TRUE)=TRUE, IF(IFERROR(VLOOKUP(U1116,Store_SRP!B2:H103,7, FALSE), TRUE)=TRUE,VLOOKUP(U1116,Store_VAM!B2:H271,7, FALSE),VLOOKUP(U1116,Store_SRP!B2:H103,7, FALSE)), VLOOKUP(U1116,Store_Showcase!B2:H134,7, FALSE))</f>
      </c>
      <c r="S1116">
        <f>IF(IFERROR(VLOOKUP(U1116,Store_Showcase!B2:K134,10, FALSE), TRUE)=TRUE, IF(IFERROR(VLOOKUP(U1116,Store_SRP!B2:K103,10, FALSE), TRUE)=TRUE,VLOOKUP(U1116,Store_VAM!B2:K271,10, FALSE),VLOOKUP(U1116,Store_SRP!B2:K103,10, FALSE)), VLOOKUP(U1116,Store_Showcase!B2:K134,10, FALSE))</f>
      </c>
      <c r="T1116">
        <f>IF(VLOOKUP(D1116,Sku_Consolidated!A2:S948,19,FALSE)="SHOWCASE", VLOOKUP(U1116,Store_Showcase!B2:L134,11, FALSE), IF(VLOOKUP(D1116,Sku_Consolidated!A2:S948,19,FALSE)="VAM",VLOOKUP(U1116,Store_VAM!B2:L271,11, FALSE),VLOOKUP(U1116,Store_SRP!B2:L103,11, FALSE)))</f>
      </c>
      <c r="U1116" s="14">
        <v>2007</v>
      </c>
      <c r="V1116">
        <f>IF(VLOOKUP(D1116,Sku_Consolidated!A2:S948,19,FALSE)="SHOWCASE", VLOOKUP(U1116,Store_Showcase!B2:C134,2, FALSE), IF(VLOOKUP(D1116,Sku_Consolidated!A2:S948,19,FALSE)="VAM",VLOOKUP(U1116,Store_VAM!B2:C271,2, FALSE),VLOOKUP(U1116,Store_SRP!B2:C103,2, FALSE)))</f>
      </c>
      <c r="W1116">
        <f>VLOOKUP(D1116,Sku_Consolidated!A2:G948, 7, FALSE)</f>
      </c>
      <c r="X1116">
        <f>VLOOKUP(D1116,Sku_Consolidated!A2:K948, 11, FALSE)</f>
      </c>
      <c r="Y1116">
        <f>VLOOKUP(D1116,Sku_Consolidated!A2:H948, 8, FALSE)</f>
      </c>
      <c r="Z1116">
        <f>VLOOKUP(D1116,Sku_Consolidated!A2:I948, 9, FALSE)</f>
      </c>
      <c r="AA1116" t="s">
        <v>41</v>
      </c>
      <c r="AB1116">
        <f>VLOOKUP(D1116,Sku_Consolidated!A2:E948, {5}, FALSE)</f>
      </c>
      <c r="AC1116">
        <f>IF(VLOOKUP(D1116,Sku_Consolidated!A2:S948,19,FALSE)="SHOWCASE", VLOOKUP(U1116,Store_Showcase!B2:N134,13, FALSE), IF(VLOOKUP(D1116,Sku_Consolidated!A2:S948,19,FALSE)="VAM",VLOOKUP(U1116,Store_VAM!B2:N271,13, FALSE),VLOOKUP(U1116,Store_SRP!B2:N103,13, FALSE)))</f>
      </c>
      <c r="AD1116">
        <f>IF(IFERROR(AC1116,TRUE)=TRUE, "-","OK")</f>
      </c>
      <c r="AE1116">
        <f>IF(IFERROR(VLOOKUP(U1116,Store_Showcase!B2:H134,{5}, FALSE), TRUE)=TRUE, IF(IFERROR(VLOOKUP(U1116,Store_SRP!B2:H103,{5}, FALSE), TRUE)=TRUE,VLOOKUP(U1116,Store_VAM!B2:H271,{5}, FALSE),VLOOKUP(U1116,Store_SRP!B2:H103,{5}, FALSE)), VLOOKUP(U1116,Store_Showcase!B2:H134,{5}, FALSE))</f>
      </c>
      <c r="AF1116">
        <f>IF(IFERROR(VLOOKUP(U1116,Store_Showcase!B2:H134,{6}, FALSE), TRUE)=TRUE, IF(IFERROR(VLOOKUP(U1116,Store_SRP!B2:H103,{6}, FALSE), TRUE)=TRUE,VLOOKUP(U1116,Store_VAM!B2:H271,{6}, FALSE),VLOOKUP(U1116,Store_SRP!B2:H103,{6}, FALSE)), VLOOKUP(U1116,Store_Showcase!B2:H134,{6}, FALSE))</f>
      </c>
      <c r="AG1116">
        <f>VLOOKUP(D1116,Sku_Consolidated!A2:R948,18,FALSE)</f>
      </c>
      <c r="AH1116">
        <f>VLOOKUP(D1116,Sku_Consolidated!A2:S948,19,FALSE)</f>
      </c>
      <c r="AI1116">
        <f>VLOOKUP(D1116,Sku_Consolidated!A2:T948,20,FALSE)</f>
      </c>
    </row>
    <row r="1117" spans="1:35" x14ac:dyDescent="0.25">
      <c r="A1117">
        <v>2024</v>
      </c>
      <c r="B1117" t="s">
        <v>30</v>
      </c>
      <c r="C1117" t="s">
        <v>31</v>
      </c>
      <c r="D1117">
        <v>21837</v>
      </c>
      <c r="E1117" t="s">
        <v>271</v>
      </c>
      <c r="F1117" s="12" t="s">
        <v>155</v>
      </c>
      <c r="G1117" s="12" t="s">
        <v>155</v>
      </c>
      <c r="H1117" t="s">
        <v>10</v>
      </c>
      <c r="I1117" s="13" t="s">
        <v>1380</v>
      </c>
      <c r="J1117" s="13">
        <f>IF(H1117="EA", I1117, 0)</f>
      </c>
      <c r="K1117" s="13">
        <f>IF(H1117="KG", I1117, I1117 * VLOOKUP(D1117,Sku_Consolidated!A2:U948,21,FALSE))</f>
      </c>
      <c r="L1117" s="14" t="s">
        <v>36</v>
      </c>
      <c r="M1117">
        <v>88</v>
      </c>
      <c r="N1117" s="14" t="s">
        <v>2190</v>
      </c>
      <c r="O1117" s="14" t="s">
        <v>2191</v>
      </c>
      <c r="P1117" s="14" t="s">
        <v>36</v>
      </c>
      <c r="Q1117" s="14" t="s">
        <v>2191</v>
      </c>
      <c r="R1117">
        <f>IF(IFERROR(VLOOKUP(U1117,Store_Showcase!B2:H134,7, FALSE), TRUE)=TRUE, IF(IFERROR(VLOOKUP(U1117,Store_SRP!B2:H103,7, FALSE), TRUE)=TRUE,VLOOKUP(U1117,Store_VAM!B2:H271,7, FALSE),VLOOKUP(U1117,Store_SRP!B2:H103,7, FALSE)), VLOOKUP(U1117,Store_Showcase!B2:H134,7, FALSE))</f>
      </c>
      <c r="S1117">
        <f>IF(IFERROR(VLOOKUP(U1117,Store_Showcase!B2:K134,10, FALSE), TRUE)=TRUE, IF(IFERROR(VLOOKUP(U1117,Store_SRP!B2:K103,10, FALSE), TRUE)=TRUE,VLOOKUP(U1117,Store_VAM!B2:K271,10, FALSE),VLOOKUP(U1117,Store_SRP!B2:K103,10, FALSE)), VLOOKUP(U1117,Store_Showcase!B2:K134,10, FALSE))</f>
      </c>
      <c r="T1117">
        <f>IF(VLOOKUP(D1117,Sku_Consolidated!A2:S948,19,FALSE)="SHOWCASE", VLOOKUP(U1117,Store_Showcase!B2:L134,11, FALSE), IF(VLOOKUP(D1117,Sku_Consolidated!A2:S948,19,FALSE)="VAM",VLOOKUP(U1117,Store_VAM!B2:L271,11, FALSE),VLOOKUP(U1117,Store_SRP!B2:L103,11, FALSE)))</f>
      </c>
      <c r="U1117" s="14">
        <v>2007</v>
      </c>
      <c r="V1117">
        <f>IF(VLOOKUP(D1117,Sku_Consolidated!A2:S948,19,FALSE)="SHOWCASE", VLOOKUP(U1117,Store_Showcase!B2:C134,2, FALSE), IF(VLOOKUP(D1117,Sku_Consolidated!A2:S948,19,FALSE)="VAM",VLOOKUP(U1117,Store_VAM!B2:C271,2, FALSE),VLOOKUP(U1117,Store_SRP!B2:C103,2, FALSE)))</f>
      </c>
      <c r="W1117">
        <f>VLOOKUP(D1117,Sku_Consolidated!A2:G948, 7, FALSE)</f>
      </c>
      <c r="X1117">
        <f>VLOOKUP(D1117,Sku_Consolidated!A2:K948, 11, FALSE)</f>
      </c>
      <c r="Y1117">
        <f>VLOOKUP(D1117,Sku_Consolidated!A2:H948, 8, FALSE)</f>
      </c>
      <c r="Z1117">
        <f>VLOOKUP(D1117,Sku_Consolidated!A2:I948, 9, FALSE)</f>
      </c>
      <c r="AA1117" t="s">
        <v>41</v>
      </c>
      <c r="AB1117">
        <f>VLOOKUP(D1117,Sku_Consolidated!A2:E948, {5}, FALSE)</f>
      </c>
      <c r="AC1117">
        <f>IF(VLOOKUP(D1117,Sku_Consolidated!A2:S948,19,FALSE)="SHOWCASE", VLOOKUP(U1117,Store_Showcase!B2:N134,13, FALSE), IF(VLOOKUP(D1117,Sku_Consolidated!A2:S948,19,FALSE)="VAM",VLOOKUP(U1117,Store_VAM!B2:N271,13, FALSE),VLOOKUP(U1117,Store_SRP!B2:N103,13, FALSE)))</f>
      </c>
      <c r="AD1117">
        <f>IF(IFERROR(AC1117,TRUE)=TRUE, "-","OK")</f>
      </c>
      <c r="AE1117">
        <f>IF(IFERROR(VLOOKUP(U1117,Store_Showcase!B2:H134,{5}, FALSE), TRUE)=TRUE, IF(IFERROR(VLOOKUP(U1117,Store_SRP!B2:H103,{5}, FALSE), TRUE)=TRUE,VLOOKUP(U1117,Store_VAM!B2:H271,{5}, FALSE),VLOOKUP(U1117,Store_SRP!B2:H103,{5}, FALSE)), VLOOKUP(U1117,Store_Showcase!B2:H134,{5}, FALSE))</f>
      </c>
      <c r="AF1117">
        <f>IF(IFERROR(VLOOKUP(U1117,Store_Showcase!B2:H134,{6}, FALSE), TRUE)=TRUE, IF(IFERROR(VLOOKUP(U1117,Store_SRP!B2:H103,{6}, FALSE), TRUE)=TRUE,VLOOKUP(U1117,Store_VAM!B2:H271,{6}, FALSE),VLOOKUP(U1117,Store_SRP!B2:H103,{6}, FALSE)), VLOOKUP(U1117,Store_Showcase!B2:H134,{6}, FALSE))</f>
      </c>
      <c r="AG1117">
        <f>VLOOKUP(D1117,Sku_Consolidated!A2:R948,18,FALSE)</f>
      </c>
      <c r="AH1117">
        <f>VLOOKUP(D1117,Sku_Consolidated!A2:S948,19,FALSE)</f>
      </c>
      <c r="AI1117">
        <f>VLOOKUP(D1117,Sku_Consolidated!A2:T948,20,FALSE)</f>
      </c>
    </row>
    <row r="1118" spans="1:35" x14ac:dyDescent="0.25">
      <c r="A1118">
        <v>2024</v>
      </c>
      <c r="B1118" t="s">
        <v>30</v>
      </c>
      <c r="C1118" t="s">
        <v>31</v>
      </c>
      <c r="D1118">
        <v>21838</v>
      </c>
      <c r="E1118" t="s">
        <v>275</v>
      </c>
      <c r="F1118" s="12" t="s">
        <v>155</v>
      </c>
      <c r="G1118" s="12" t="s">
        <v>155</v>
      </c>
      <c r="H1118" t="s">
        <v>10</v>
      </c>
      <c r="I1118" s="13" t="s">
        <v>1456</v>
      </c>
      <c r="J1118" s="13">
        <f>IF(H1118="EA", I1118, 0)</f>
      </c>
      <c r="K1118" s="13">
        <f>IF(H1118="KG", I1118, I1118 * VLOOKUP(D1118,Sku_Consolidated!A2:U948,21,FALSE))</f>
      </c>
      <c r="L1118" s="14" t="s">
        <v>36</v>
      </c>
      <c r="M1118">
        <v>88</v>
      </c>
      <c r="N1118" s="14" t="s">
        <v>2192</v>
      </c>
      <c r="O1118" s="14" t="s">
        <v>2193</v>
      </c>
      <c r="P1118" s="14" t="s">
        <v>36</v>
      </c>
      <c r="Q1118" s="14" t="s">
        <v>2193</v>
      </c>
      <c r="R1118">
        <f>IF(IFERROR(VLOOKUP(U1118,Store_Showcase!B2:H134,7, FALSE), TRUE)=TRUE, IF(IFERROR(VLOOKUP(U1118,Store_SRP!B2:H103,7, FALSE), TRUE)=TRUE,VLOOKUP(U1118,Store_VAM!B2:H271,7, FALSE),VLOOKUP(U1118,Store_SRP!B2:H103,7, FALSE)), VLOOKUP(U1118,Store_Showcase!B2:H134,7, FALSE))</f>
      </c>
      <c r="S1118">
        <f>IF(IFERROR(VLOOKUP(U1118,Store_Showcase!B2:K134,10, FALSE), TRUE)=TRUE, IF(IFERROR(VLOOKUP(U1118,Store_SRP!B2:K103,10, FALSE), TRUE)=TRUE,VLOOKUP(U1118,Store_VAM!B2:K271,10, FALSE),VLOOKUP(U1118,Store_SRP!B2:K103,10, FALSE)), VLOOKUP(U1118,Store_Showcase!B2:K134,10, FALSE))</f>
      </c>
      <c r="T1118">
        <f>IF(VLOOKUP(D1118,Sku_Consolidated!A2:S948,19,FALSE)="SHOWCASE", VLOOKUP(U1118,Store_Showcase!B2:L134,11, FALSE), IF(VLOOKUP(D1118,Sku_Consolidated!A2:S948,19,FALSE)="VAM",VLOOKUP(U1118,Store_VAM!B2:L271,11, FALSE),VLOOKUP(U1118,Store_SRP!B2:L103,11, FALSE)))</f>
      </c>
      <c r="U1118" s="14">
        <v>2007</v>
      </c>
      <c r="V1118">
        <f>IF(VLOOKUP(D1118,Sku_Consolidated!A2:S948,19,FALSE)="SHOWCASE", VLOOKUP(U1118,Store_Showcase!B2:C134,2, FALSE), IF(VLOOKUP(D1118,Sku_Consolidated!A2:S948,19,FALSE)="VAM",VLOOKUP(U1118,Store_VAM!B2:C271,2, FALSE),VLOOKUP(U1118,Store_SRP!B2:C103,2, FALSE)))</f>
      </c>
      <c r="W1118">
        <f>VLOOKUP(D1118,Sku_Consolidated!A2:G948, 7, FALSE)</f>
      </c>
      <c r="X1118">
        <f>VLOOKUP(D1118,Sku_Consolidated!A2:K948, 11, FALSE)</f>
      </c>
      <c r="Y1118">
        <f>VLOOKUP(D1118,Sku_Consolidated!A2:H948, 8, FALSE)</f>
      </c>
      <c r="Z1118">
        <f>VLOOKUP(D1118,Sku_Consolidated!A2:I948, 9, FALSE)</f>
      </c>
      <c r="AA1118" t="s">
        <v>41</v>
      </c>
      <c r="AB1118">
        <f>VLOOKUP(D1118,Sku_Consolidated!A2:E948, {5}, FALSE)</f>
      </c>
      <c r="AC1118">
        <f>IF(VLOOKUP(D1118,Sku_Consolidated!A2:S948,19,FALSE)="SHOWCASE", VLOOKUP(U1118,Store_Showcase!B2:N134,13, FALSE), IF(VLOOKUP(D1118,Sku_Consolidated!A2:S948,19,FALSE)="VAM",VLOOKUP(U1118,Store_VAM!B2:N271,13, FALSE),VLOOKUP(U1118,Store_SRP!B2:N103,13, FALSE)))</f>
      </c>
      <c r="AD1118">
        <f>IF(IFERROR(AC1118,TRUE)=TRUE, "-","OK")</f>
      </c>
      <c r="AE1118">
        <f>IF(IFERROR(VLOOKUP(U1118,Store_Showcase!B2:H134,{5}, FALSE), TRUE)=TRUE, IF(IFERROR(VLOOKUP(U1118,Store_SRP!B2:H103,{5}, FALSE), TRUE)=TRUE,VLOOKUP(U1118,Store_VAM!B2:H271,{5}, FALSE),VLOOKUP(U1118,Store_SRP!B2:H103,{5}, FALSE)), VLOOKUP(U1118,Store_Showcase!B2:H134,{5}, FALSE))</f>
      </c>
      <c r="AF1118">
        <f>IF(IFERROR(VLOOKUP(U1118,Store_Showcase!B2:H134,{6}, FALSE), TRUE)=TRUE, IF(IFERROR(VLOOKUP(U1118,Store_SRP!B2:H103,{6}, FALSE), TRUE)=TRUE,VLOOKUP(U1118,Store_VAM!B2:H271,{6}, FALSE),VLOOKUP(U1118,Store_SRP!B2:H103,{6}, FALSE)), VLOOKUP(U1118,Store_Showcase!B2:H134,{6}, FALSE))</f>
      </c>
      <c r="AG1118">
        <f>VLOOKUP(D1118,Sku_Consolidated!A2:R948,18,FALSE)</f>
      </c>
      <c r="AH1118">
        <f>VLOOKUP(D1118,Sku_Consolidated!A2:S948,19,FALSE)</f>
      </c>
      <c r="AI1118">
        <f>VLOOKUP(D1118,Sku_Consolidated!A2:T948,20,FALSE)</f>
      </c>
    </row>
    <row r="1119" spans="1:35" x14ac:dyDescent="0.25">
      <c r="A1119">
        <v>2024</v>
      </c>
      <c r="B1119" t="s">
        <v>30</v>
      </c>
      <c r="C1119" t="s">
        <v>31</v>
      </c>
      <c r="D1119">
        <v>21839</v>
      </c>
      <c r="E1119" t="s">
        <v>220</v>
      </c>
      <c r="F1119" s="12" t="s">
        <v>155</v>
      </c>
      <c r="G1119" s="12" t="s">
        <v>155</v>
      </c>
      <c r="H1119" t="s">
        <v>10</v>
      </c>
      <c r="I1119" s="13" t="s">
        <v>819</v>
      </c>
      <c r="J1119" s="13">
        <f>IF(H1119="EA", I1119, 0)</f>
      </c>
      <c r="K1119" s="13">
        <f>IF(H1119="KG", I1119, I1119 * VLOOKUP(D1119,Sku_Consolidated!A2:U948,21,FALSE))</f>
      </c>
      <c r="L1119" s="14" t="s">
        <v>36</v>
      </c>
      <c r="M1119">
        <v>88</v>
      </c>
      <c r="N1119" s="14" t="s">
        <v>2194</v>
      </c>
      <c r="O1119" s="14" t="s">
        <v>2195</v>
      </c>
      <c r="P1119" s="14" t="s">
        <v>36</v>
      </c>
      <c r="Q1119" s="14" t="s">
        <v>2195</v>
      </c>
      <c r="R1119">
        <f>IF(IFERROR(VLOOKUP(U1119,Store_Showcase!B2:H134,7, FALSE), TRUE)=TRUE, IF(IFERROR(VLOOKUP(U1119,Store_SRP!B2:H103,7, FALSE), TRUE)=TRUE,VLOOKUP(U1119,Store_VAM!B2:H271,7, FALSE),VLOOKUP(U1119,Store_SRP!B2:H103,7, FALSE)), VLOOKUP(U1119,Store_Showcase!B2:H134,7, FALSE))</f>
      </c>
      <c r="S1119">
        <f>IF(IFERROR(VLOOKUP(U1119,Store_Showcase!B2:K134,10, FALSE), TRUE)=TRUE, IF(IFERROR(VLOOKUP(U1119,Store_SRP!B2:K103,10, FALSE), TRUE)=TRUE,VLOOKUP(U1119,Store_VAM!B2:K271,10, FALSE),VLOOKUP(U1119,Store_SRP!B2:K103,10, FALSE)), VLOOKUP(U1119,Store_Showcase!B2:K134,10, FALSE))</f>
      </c>
      <c r="T1119">
        <f>IF(VLOOKUP(D1119,Sku_Consolidated!A2:S948,19,FALSE)="SHOWCASE", VLOOKUP(U1119,Store_Showcase!B2:L134,11, FALSE), IF(VLOOKUP(D1119,Sku_Consolidated!A2:S948,19,FALSE)="VAM",VLOOKUP(U1119,Store_VAM!B2:L271,11, FALSE),VLOOKUP(U1119,Store_SRP!B2:L103,11, FALSE)))</f>
      </c>
      <c r="U1119" s="14">
        <v>2007</v>
      </c>
      <c r="V1119">
        <f>IF(VLOOKUP(D1119,Sku_Consolidated!A2:S948,19,FALSE)="SHOWCASE", VLOOKUP(U1119,Store_Showcase!B2:C134,2, FALSE), IF(VLOOKUP(D1119,Sku_Consolidated!A2:S948,19,FALSE)="VAM",VLOOKUP(U1119,Store_VAM!B2:C271,2, FALSE),VLOOKUP(U1119,Store_SRP!B2:C103,2, FALSE)))</f>
      </c>
      <c r="W1119">
        <f>VLOOKUP(D1119,Sku_Consolidated!A2:G948, 7, FALSE)</f>
      </c>
      <c r="X1119">
        <f>VLOOKUP(D1119,Sku_Consolidated!A2:K948, 11, FALSE)</f>
      </c>
      <c r="Y1119">
        <f>VLOOKUP(D1119,Sku_Consolidated!A2:H948, 8, FALSE)</f>
      </c>
      <c r="Z1119">
        <f>VLOOKUP(D1119,Sku_Consolidated!A2:I948, 9, FALSE)</f>
      </c>
      <c r="AA1119" t="s">
        <v>41</v>
      </c>
      <c r="AB1119">
        <f>VLOOKUP(D1119,Sku_Consolidated!A2:E948, {5}, FALSE)</f>
      </c>
      <c r="AC1119">
        <f>IF(VLOOKUP(D1119,Sku_Consolidated!A2:S948,19,FALSE)="SHOWCASE", VLOOKUP(U1119,Store_Showcase!B2:N134,13, FALSE), IF(VLOOKUP(D1119,Sku_Consolidated!A2:S948,19,FALSE)="VAM",VLOOKUP(U1119,Store_VAM!B2:N271,13, FALSE),VLOOKUP(U1119,Store_SRP!B2:N103,13, FALSE)))</f>
      </c>
      <c r="AD1119">
        <f>IF(IFERROR(AC1119,TRUE)=TRUE, "-","OK")</f>
      </c>
      <c r="AE1119">
        <f>IF(IFERROR(VLOOKUP(U1119,Store_Showcase!B2:H134,{5}, FALSE), TRUE)=TRUE, IF(IFERROR(VLOOKUP(U1119,Store_SRP!B2:H103,{5}, FALSE), TRUE)=TRUE,VLOOKUP(U1119,Store_VAM!B2:H271,{5}, FALSE),VLOOKUP(U1119,Store_SRP!B2:H103,{5}, FALSE)), VLOOKUP(U1119,Store_Showcase!B2:H134,{5}, FALSE))</f>
      </c>
      <c r="AF1119">
        <f>IF(IFERROR(VLOOKUP(U1119,Store_Showcase!B2:H134,{6}, FALSE), TRUE)=TRUE, IF(IFERROR(VLOOKUP(U1119,Store_SRP!B2:H103,{6}, FALSE), TRUE)=TRUE,VLOOKUP(U1119,Store_VAM!B2:H271,{6}, FALSE),VLOOKUP(U1119,Store_SRP!B2:H103,{6}, FALSE)), VLOOKUP(U1119,Store_Showcase!B2:H134,{6}, FALSE))</f>
      </c>
      <c r="AG1119">
        <f>VLOOKUP(D1119,Sku_Consolidated!A2:R948,18,FALSE)</f>
      </c>
      <c r="AH1119">
        <f>VLOOKUP(D1119,Sku_Consolidated!A2:S948,19,FALSE)</f>
      </c>
      <c r="AI1119">
        <f>VLOOKUP(D1119,Sku_Consolidated!A2:T948,20,FALSE)</f>
      </c>
    </row>
    <row r="1120" spans="1:35" x14ac:dyDescent="0.25">
      <c r="A1120">
        <v>2024</v>
      </c>
      <c r="B1120" t="s">
        <v>30</v>
      </c>
      <c r="C1120" t="s">
        <v>31</v>
      </c>
      <c r="D1120">
        <v>21855</v>
      </c>
      <c r="E1120" t="s">
        <v>787</v>
      </c>
      <c r="F1120" s="12" t="s">
        <v>155</v>
      </c>
      <c r="G1120" s="12" t="s">
        <v>155</v>
      </c>
      <c r="H1120" t="s">
        <v>10</v>
      </c>
      <c r="I1120" s="13" t="s">
        <v>395</v>
      </c>
      <c r="J1120" s="13">
        <f>IF(H1120="EA", I1120, 0)</f>
      </c>
      <c r="K1120" s="13">
        <f>IF(H1120="KG", I1120, I1120 * VLOOKUP(D1120,Sku_Consolidated!A2:U948,21,FALSE))</f>
      </c>
      <c r="L1120" s="14" t="s">
        <v>36</v>
      </c>
      <c r="M1120">
        <v>88</v>
      </c>
      <c r="N1120" s="14" t="s">
        <v>2196</v>
      </c>
      <c r="O1120" s="14" t="s">
        <v>2197</v>
      </c>
      <c r="P1120" s="14" t="s">
        <v>36</v>
      </c>
      <c r="Q1120" s="14" t="s">
        <v>2197</v>
      </c>
      <c r="R1120">
        <f>IF(IFERROR(VLOOKUP(U1120,Store_Showcase!B2:H134,7, FALSE), TRUE)=TRUE, IF(IFERROR(VLOOKUP(U1120,Store_SRP!B2:H103,7, FALSE), TRUE)=TRUE,VLOOKUP(U1120,Store_VAM!B2:H271,7, FALSE),VLOOKUP(U1120,Store_SRP!B2:H103,7, FALSE)), VLOOKUP(U1120,Store_Showcase!B2:H134,7, FALSE))</f>
      </c>
      <c r="S1120">
        <f>IF(IFERROR(VLOOKUP(U1120,Store_Showcase!B2:K134,10, FALSE), TRUE)=TRUE, IF(IFERROR(VLOOKUP(U1120,Store_SRP!B2:K103,10, FALSE), TRUE)=TRUE,VLOOKUP(U1120,Store_VAM!B2:K271,10, FALSE),VLOOKUP(U1120,Store_SRP!B2:K103,10, FALSE)), VLOOKUP(U1120,Store_Showcase!B2:K134,10, FALSE))</f>
      </c>
      <c r="T1120">
        <f>IF(VLOOKUP(D1120,Sku_Consolidated!A2:S948,19,FALSE)="SHOWCASE", VLOOKUP(U1120,Store_Showcase!B2:L134,11, FALSE), IF(VLOOKUP(D1120,Sku_Consolidated!A2:S948,19,FALSE)="VAM",VLOOKUP(U1120,Store_VAM!B2:L271,11, FALSE),VLOOKUP(U1120,Store_SRP!B2:L103,11, FALSE)))</f>
      </c>
      <c r="U1120" s="14">
        <v>2007</v>
      </c>
      <c r="V1120">
        <f>IF(VLOOKUP(D1120,Sku_Consolidated!A2:S948,19,FALSE)="SHOWCASE", VLOOKUP(U1120,Store_Showcase!B2:C134,2, FALSE), IF(VLOOKUP(D1120,Sku_Consolidated!A2:S948,19,FALSE)="VAM",VLOOKUP(U1120,Store_VAM!B2:C271,2, FALSE),VLOOKUP(U1120,Store_SRP!B2:C103,2, FALSE)))</f>
      </c>
      <c r="W1120">
        <f>VLOOKUP(D1120,Sku_Consolidated!A2:G948, 7, FALSE)</f>
      </c>
      <c r="X1120">
        <f>VLOOKUP(D1120,Sku_Consolidated!A2:K948, 11, FALSE)</f>
      </c>
      <c r="Y1120">
        <f>VLOOKUP(D1120,Sku_Consolidated!A2:H948, 8, FALSE)</f>
      </c>
      <c r="Z1120">
        <f>VLOOKUP(D1120,Sku_Consolidated!A2:I948, 9, FALSE)</f>
      </c>
      <c r="AA1120" t="s">
        <v>41</v>
      </c>
      <c r="AB1120">
        <f>VLOOKUP(D1120,Sku_Consolidated!A2:E948, {5}, FALSE)</f>
      </c>
      <c r="AC1120">
        <f>IF(VLOOKUP(D1120,Sku_Consolidated!A2:S948,19,FALSE)="SHOWCASE", VLOOKUP(U1120,Store_Showcase!B2:N134,13, FALSE), IF(VLOOKUP(D1120,Sku_Consolidated!A2:S948,19,FALSE)="VAM",VLOOKUP(U1120,Store_VAM!B2:N271,13, FALSE),VLOOKUP(U1120,Store_SRP!B2:N103,13, FALSE)))</f>
      </c>
      <c r="AD1120">
        <f>IF(IFERROR(AC1120,TRUE)=TRUE, "-","OK")</f>
      </c>
      <c r="AE1120">
        <f>IF(IFERROR(VLOOKUP(U1120,Store_Showcase!B2:H134,{5}, FALSE), TRUE)=TRUE, IF(IFERROR(VLOOKUP(U1120,Store_SRP!B2:H103,{5}, FALSE), TRUE)=TRUE,VLOOKUP(U1120,Store_VAM!B2:H271,{5}, FALSE),VLOOKUP(U1120,Store_SRP!B2:H103,{5}, FALSE)), VLOOKUP(U1120,Store_Showcase!B2:H134,{5}, FALSE))</f>
      </c>
      <c r="AF1120">
        <f>IF(IFERROR(VLOOKUP(U1120,Store_Showcase!B2:H134,{6}, FALSE), TRUE)=TRUE, IF(IFERROR(VLOOKUP(U1120,Store_SRP!B2:H103,{6}, FALSE), TRUE)=TRUE,VLOOKUP(U1120,Store_VAM!B2:H271,{6}, FALSE),VLOOKUP(U1120,Store_SRP!B2:H103,{6}, FALSE)), VLOOKUP(U1120,Store_Showcase!B2:H134,{6}, FALSE))</f>
      </c>
      <c r="AG1120">
        <f>VLOOKUP(D1120,Sku_Consolidated!A2:R948,18,FALSE)</f>
      </c>
      <c r="AH1120">
        <f>VLOOKUP(D1120,Sku_Consolidated!A2:S948,19,FALSE)</f>
      </c>
      <c r="AI1120">
        <f>VLOOKUP(D1120,Sku_Consolidated!A2:T948,20,FALSE)</f>
      </c>
    </row>
    <row r="1121" spans="1:35" x14ac:dyDescent="0.25">
      <c r="A1121">
        <v>2024</v>
      </c>
      <c r="B1121" t="s">
        <v>30</v>
      </c>
      <c r="C1121" t="s">
        <v>31</v>
      </c>
      <c r="D1121">
        <v>21904</v>
      </c>
      <c r="E1121" t="s">
        <v>2198</v>
      </c>
      <c r="F1121" s="12" t="s">
        <v>155</v>
      </c>
      <c r="G1121" s="12" t="s">
        <v>155</v>
      </c>
      <c r="H1121" t="s">
        <v>10</v>
      </c>
      <c r="I1121" s="13" t="s">
        <v>528</v>
      </c>
      <c r="J1121" s="13">
        <f>IF(H1121="EA", I1121, 0)</f>
      </c>
      <c r="K1121" s="13">
        <f>IF(H1121="KG", I1121, I1121 * VLOOKUP(D1121,Sku_Consolidated!A2:U948,21,FALSE))</f>
      </c>
      <c r="L1121" s="14" t="s">
        <v>36</v>
      </c>
      <c r="M1121">
        <v>88</v>
      </c>
      <c r="N1121" s="14" t="s">
        <v>2199</v>
      </c>
      <c r="O1121" s="14" t="s">
        <v>2200</v>
      </c>
      <c r="P1121" s="14" t="s">
        <v>36</v>
      </c>
      <c r="Q1121" s="14" t="s">
        <v>2200</v>
      </c>
      <c r="R1121">
        <f>IF(IFERROR(VLOOKUP(U1121,Store_Showcase!B2:H134,7, FALSE), TRUE)=TRUE, IF(IFERROR(VLOOKUP(U1121,Store_SRP!B2:H103,7, FALSE), TRUE)=TRUE,VLOOKUP(U1121,Store_VAM!B2:H271,7, FALSE),VLOOKUP(U1121,Store_SRP!B2:H103,7, FALSE)), VLOOKUP(U1121,Store_Showcase!B2:H134,7, FALSE))</f>
      </c>
      <c r="S1121">
        <f>IF(IFERROR(VLOOKUP(U1121,Store_Showcase!B2:K134,10, FALSE), TRUE)=TRUE, IF(IFERROR(VLOOKUP(U1121,Store_SRP!B2:K103,10, FALSE), TRUE)=TRUE,VLOOKUP(U1121,Store_VAM!B2:K271,10, FALSE),VLOOKUP(U1121,Store_SRP!B2:K103,10, FALSE)), VLOOKUP(U1121,Store_Showcase!B2:K134,10, FALSE))</f>
      </c>
      <c r="T1121">
        <f>IF(VLOOKUP(D1121,Sku_Consolidated!A2:S948,19,FALSE)="SHOWCASE", VLOOKUP(U1121,Store_Showcase!B2:L134,11, FALSE), IF(VLOOKUP(D1121,Sku_Consolidated!A2:S948,19,FALSE)="VAM",VLOOKUP(U1121,Store_VAM!B2:L271,11, FALSE),VLOOKUP(U1121,Store_SRP!B2:L103,11, FALSE)))</f>
      </c>
      <c r="U1121" s="14">
        <v>2007</v>
      </c>
      <c r="V1121">
        <f>IF(VLOOKUP(D1121,Sku_Consolidated!A2:S948,19,FALSE)="SHOWCASE", VLOOKUP(U1121,Store_Showcase!B2:C134,2, FALSE), IF(VLOOKUP(D1121,Sku_Consolidated!A2:S948,19,FALSE)="VAM",VLOOKUP(U1121,Store_VAM!B2:C271,2, FALSE),VLOOKUP(U1121,Store_SRP!B2:C103,2, FALSE)))</f>
      </c>
      <c r="W1121">
        <f>VLOOKUP(D1121,Sku_Consolidated!A2:G948, 7, FALSE)</f>
      </c>
      <c r="X1121">
        <f>VLOOKUP(D1121,Sku_Consolidated!A2:K948, 11, FALSE)</f>
      </c>
      <c r="Y1121">
        <f>VLOOKUP(D1121,Sku_Consolidated!A2:H948, 8, FALSE)</f>
      </c>
      <c r="Z1121">
        <f>VLOOKUP(D1121,Sku_Consolidated!A2:I948, 9, FALSE)</f>
      </c>
      <c r="AA1121" t="s">
        <v>41</v>
      </c>
      <c r="AB1121">
        <f>VLOOKUP(D1121,Sku_Consolidated!A2:E948, {5}, FALSE)</f>
      </c>
      <c r="AC1121">
        <f>IF(VLOOKUP(D1121,Sku_Consolidated!A2:S948,19,FALSE)="SHOWCASE", VLOOKUP(U1121,Store_Showcase!B2:N134,13, FALSE), IF(VLOOKUP(D1121,Sku_Consolidated!A2:S948,19,FALSE)="VAM",VLOOKUP(U1121,Store_VAM!B2:N271,13, FALSE),VLOOKUP(U1121,Store_SRP!B2:N103,13, FALSE)))</f>
      </c>
      <c r="AD1121">
        <f>IF(IFERROR(AC1121,TRUE)=TRUE, "-","OK")</f>
      </c>
      <c r="AE1121">
        <f>IF(IFERROR(VLOOKUP(U1121,Store_Showcase!B2:H134,{5}, FALSE), TRUE)=TRUE, IF(IFERROR(VLOOKUP(U1121,Store_SRP!B2:H103,{5}, FALSE), TRUE)=TRUE,VLOOKUP(U1121,Store_VAM!B2:H271,{5}, FALSE),VLOOKUP(U1121,Store_SRP!B2:H103,{5}, FALSE)), VLOOKUP(U1121,Store_Showcase!B2:H134,{5}, FALSE))</f>
      </c>
      <c r="AF1121">
        <f>IF(IFERROR(VLOOKUP(U1121,Store_Showcase!B2:H134,{6}, FALSE), TRUE)=TRUE, IF(IFERROR(VLOOKUP(U1121,Store_SRP!B2:H103,{6}, FALSE), TRUE)=TRUE,VLOOKUP(U1121,Store_VAM!B2:H271,{6}, FALSE),VLOOKUP(U1121,Store_SRP!B2:H103,{6}, FALSE)), VLOOKUP(U1121,Store_Showcase!B2:H134,{6}, FALSE))</f>
      </c>
      <c r="AG1121">
        <f>VLOOKUP(D1121,Sku_Consolidated!A2:R948,18,FALSE)</f>
      </c>
      <c r="AH1121">
        <f>VLOOKUP(D1121,Sku_Consolidated!A2:S948,19,FALSE)</f>
      </c>
      <c r="AI1121">
        <f>VLOOKUP(D1121,Sku_Consolidated!A2:T948,20,FALSE)</f>
      </c>
    </row>
    <row r="1122" spans="1:35" x14ac:dyDescent="0.25">
      <c r="A1122">
        <v>2024</v>
      </c>
      <c r="B1122" t="s">
        <v>30</v>
      </c>
      <c r="C1122" t="s">
        <v>31</v>
      </c>
      <c r="D1122">
        <v>21921</v>
      </c>
      <c r="E1122" t="s">
        <v>1154</v>
      </c>
      <c r="F1122" s="12" t="s">
        <v>155</v>
      </c>
      <c r="G1122" s="12" t="s">
        <v>155</v>
      </c>
      <c r="H1122" t="s">
        <v>10</v>
      </c>
      <c r="I1122" s="13" t="s">
        <v>841</v>
      </c>
      <c r="J1122" s="13">
        <f>IF(H1122="EA", I1122, 0)</f>
      </c>
      <c r="K1122" s="13">
        <f>IF(H1122="KG", I1122, I1122 * VLOOKUP(D1122,Sku_Consolidated!A2:U948,21,FALSE))</f>
      </c>
      <c r="L1122" s="14" t="s">
        <v>36</v>
      </c>
      <c r="M1122">
        <v>86</v>
      </c>
      <c r="N1122" s="14" t="s">
        <v>2201</v>
      </c>
      <c r="O1122" s="14" t="s">
        <v>2202</v>
      </c>
      <c r="P1122" s="14" t="s">
        <v>36</v>
      </c>
      <c r="Q1122" s="14" t="s">
        <v>2202</v>
      </c>
      <c r="R1122">
        <f>IF(IFERROR(VLOOKUP(U1122,Store_Showcase!B2:H134,7, FALSE), TRUE)=TRUE, IF(IFERROR(VLOOKUP(U1122,Store_SRP!B2:H103,7, FALSE), TRUE)=TRUE,VLOOKUP(U1122,Store_VAM!B2:H271,7, FALSE),VLOOKUP(U1122,Store_SRP!B2:H103,7, FALSE)), VLOOKUP(U1122,Store_Showcase!B2:H134,7, FALSE))</f>
      </c>
      <c r="S1122">
        <f>IF(IFERROR(VLOOKUP(U1122,Store_Showcase!B2:K134,10, FALSE), TRUE)=TRUE, IF(IFERROR(VLOOKUP(U1122,Store_SRP!B2:K103,10, FALSE), TRUE)=TRUE,VLOOKUP(U1122,Store_VAM!B2:K271,10, FALSE),VLOOKUP(U1122,Store_SRP!B2:K103,10, FALSE)), VLOOKUP(U1122,Store_Showcase!B2:K134,10, FALSE))</f>
      </c>
      <c r="T1122">
        <f>IF(VLOOKUP(D1122,Sku_Consolidated!A2:S948,19,FALSE)="SHOWCASE", VLOOKUP(U1122,Store_Showcase!B2:L134,11, FALSE), IF(VLOOKUP(D1122,Sku_Consolidated!A2:S948,19,FALSE)="VAM",VLOOKUP(U1122,Store_VAM!B2:L271,11, FALSE),VLOOKUP(U1122,Store_SRP!B2:L103,11, FALSE)))</f>
      </c>
      <c r="U1122" s="14">
        <v>2007</v>
      </c>
      <c r="V1122">
        <f>IF(VLOOKUP(D1122,Sku_Consolidated!A2:S948,19,FALSE)="SHOWCASE", VLOOKUP(U1122,Store_Showcase!B2:C134,2, FALSE), IF(VLOOKUP(D1122,Sku_Consolidated!A2:S948,19,FALSE)="VAM",VLOOKUP(U1122,Store_VAM!B2:C271,2, FALSE),VLOOKUP(U1122,Store_SRP!B2:C103,2, FALSE)))</f>
      </c>
      <c r="W1122">
        <f>VLOOKUP(D1122,Sku_Consolidated!A2:G948, 7, FALSE)</f>
      </c>
      <c r="X1122">
        <f>VLOOKUP(D1122,Sku_Consolidated!A2:K948, 11, FALSE)</f>
      </c>
      <c r="Y1122">
        <f>VLOOKUP(D1122,Sku_Consolidated!A2:H948, 8, FALSE)</f>
      </c>
      <c r="Z1122">
        <f>VLOOKUP(D1122,Sku_Consolidated!A2:I948, 9, FALSE)</f>
      </c>
      <c r="AA1122" t="s">
        <v>41</v>
      </c>
      <c r="AB1122">
        <f>VLOOKUP(D1122,Sku_Consolidated!A2:E948, {5}, FALSE)</f>
      </c>
      <c r="AC1122">
        <f>IF(VLOOKUP(D1122,Sku_Consolidated!A2:S948,19,FALSE)="SHOWCASE", VLOOKUP(U1122,Store_Showcase!B2:N134,13, FALSE), IF(VLOOKUP(D1122,Sku_Consolidated!A2:S948,19,FALSE)="VAM",VLOOKUP(U1122,Store_VAM!B2:N271,13, FALSE),VLOOKUP(U1122,Store_SRP!B2:N103,13, FALSE)))</f>
      </c>
      <c r="AD1122">
        <f>IF(IFERROR(AC1122,TRUE)=TRUE, "-","OK")</f>
      </c>
      <c r="AE1122">
        <f>IF(IFERROR(VLOOKUP(U1122,Store_Showcase!B2:H134,{5}, FALSE), TRUE)=TRUE, IF(IFERROR(VLOOKUP(U1122,Store_SRP!B2:H103,{5}, FALSE), TRUE)=TRUE,VLOOKUP(U1122,Store_VAM!B2:H271,{5}, FALSE),VLOOKUP(U1122,Store_SRP!B2:H103,{5}, FALSE)), VLOOKUP(U1122,Store_Showcase!B2:H134,{5}, FALSE))</f>
      </c>
      <c r="AF1122">
        <f>IF(IFERROR(VLOOKUP(U1122,Store_Showcase!B2:H134,{6}, FALSE), TRUE)=TRUE, IF(IFERROR(VLOOKUP(U1122,Store_SRP!B2:H103,{6}, FALSE), TRUE)=TRUE,VLOOKUP(U1122,Store_VAM!B2:H271,{6}, FALSE),VLOOKUP(U1122,Store_SRP!B2:H103,{6}, FALSE)), VLOOKUP(U1122,Store_Showcase!B2:H134,{6}, FALSE))</f>
      </c>
      <c r="AG1122">
        <f>VLOOKUP(D1122,Sku_Consolidated!A2:R948,18,FALSE)</f>
      </c>
      <c r="AH1122">
        <f>VLOOKUP(D1122,Sku_Consolidated!A2:S948,19,FALSE)</f>
      </c>
      <c r="AI1122">
        <f>VLOOKUP(D1122,Sku_Consolidated!A2:T948,20,FALSE)</f>
      </c>
    </row>
    <row r="1123" spans="1:35" x14ac:dyDescent="0.25">
      <c r="A1123">
        <v>2024</v>
      </c>
      <c r="B1123" t="s">
        <v>30</v>
      </c>
      <c r="C1123" t="s">
        <v>31</v>
      </c>
      <c r="D1123">
        <v>21825</v>
      </c>
      <c r="E1123" t="s">
        <v>206</v>
      </c>
      <c r="F1123" s="12" t="s">
        <v>92</v>
      </c>
      <c r="G1123" s="12" t="s">
        <v>92</v>
      </c>
      <c r="H1123" t="s">
        <v>10</v>
      </c>
      <c r="I1123" s="13" t="s">
        <v>1172</v>
      </c>
      <c r="J1123" s="13">
        <f>IF(H1123="EA", I1123, 0)</f>
      </c>
      <c r="K1123" s="13">
        <f>IF(H1123="KG", I1123, I1123 * VLOOKUP(D1123,Sku_Consolidated!A2:U948,21,FALSE))</f>
      </c>
      <c r="L1123" s="14" t="s">
        <v>36</v>
      </c>
      <c r="M1123">
        <v>88</v>
      </c>
      <c r="N1123" s="14" t="s">
        <v>2203</v>
      </c>
      <c r="O1123" s="14" t="s">
        <v>2204</v>
      </c>
      <c r="P1123" s="14" t="s">
        <v>36</v>
      </c>
      <c r="Q1123" s="14" t="s">
        <v>2204</v>
      </c>
      <c r="R1123">
        <f>IF(IFERROR(VLOOKUP(U1123,Store_Showcase!B2:H134,7, FALSE), TRUE)=TRUE, IF(IFERROR(VLOOKUP(U1123,Store_SRP!B2:H103,7, FALSE), TRUE)=TRUE,VLOOKUP(U1123,Store_VAM!B2:H271,7, FALSE),VLOOKUP(U1123,Store_SRP!B2:H103,7, FALSE)), VLOOKUP(U1123,Store_Showcase!B2:H134,7, FALSE))</f>
      </c>
      <c r="S1123">
        <f>IF(IFERROR(VLOOKUP(U1123,Store_Showcase!B2:K134,10, FALSE), TRUE)=TRUE, IF(IFERROR(VLOOKUP(U1123,Store_SRP!B2:K103,10, FALSE), TRUE)=TRUE,VLOOKUP(U1123,Store_VAM!B2:K271,10, FALSE),VLOOKUP(U1123,Store_SRP!B2:K103,10, FALSE)), VLOOKUP(U1123,Store_Showcase!B2:K134,10, FALSE))</f>
      </c>
      <c r="T1123">
        <f>IF(VLOOKUP(D1123,Sku_Consolidated!A2:S948,19,FALSE)="SHOWCASE", VLOOKUP(U1123,Store_Showcase!B2:L134,11, FALSE), IF(VLOOKUP(D1123,Sku_Consolidated!A2:S948,19,FALSE)="VAM",VLOOKUP(U1123,Store_VAM!B2:L271,11, FALSE),VLOOKUP(U1123,Store_SRP!B2:L103,11, FALSE)))</f>
      </c>
      <c r="U1123" s="14">
        <v>2007</v>
      </c>
      <c r="V1123">
        <f>IF(VLOOKUP(D1123,Sku_Consolidated!A2:S948,19,FALSE)="SHOWCASE", VLOOKUP(U1123,Store_Showcase!B2:C134,2, FALSE), IF(VLOOKUP(D1123,Sku_Consolidated!A2:S948,19,FALSE)="VAM",VLOOKUP(U1123,Store_VAM!B2:C271,2, FALSE),VLOOKUP(U1123,Store_SRP!B2:C103,2, FALSE)))</f>
      </c>
      <c r="W1123">
        <f>VLOOKUP(D1123,Sku_Consolidated!A2:G948, 7, FALSE)</f>
      </c>
      <c r="X1123">
        <f>VLOOKUP(D1123,Sku_Consolidated!A2:K948, 11, FALSE)</f>
      </c>
      <c r="Y1123">
        <f>VLOOKUP(D1123,Sku_Consolidated!A2:H948, 8, FALSE)</f>
      </c>
      <c r="Z1123">
        <f>VLOOKUP(D1123,Sku_Consolidated!A2:I948, 9, FALSE)</f>
      </c>
      <c r="AA1123" t="s">
        <v>41</v>
      </c>
      <c r="AB1123">
        <f>VLOOKUP(D1123,Sku_Consolidated!A2:E948, {5}, FALSE)</f>
      </c>
      <c r="AC1123">
        <f>IF(VLOOKUP(D1123,Sku_Consolidated!A2:S948,19,FALSE)="SHOWCASE", VLOOKUP(U1123,Store_Showcase!B2:N134,13, FALSE), IF(VLOOKUP(D1123,Sku_Consolidated!A2:S948,19,FALSE)="VAM",VLOOKUP(U1123,Store_VAM!B2:N271,13, FALSE),VLOOKUP(U1123,Store_SRP!B2:N103,13, FALSE)))</f>
      </c>
      <c r="AD1123">
        <f>IF(IFERROR(AC1123,TRUE)=TRUE, "-","OK")</f>
      </c>
      <c r="AE1123">
        <f>IF(IFERROR(VLOOKUP(U1123,Store_Showcase!B2:H134,{5}, FALSE), TRUE)=TRUE, IF(IFERROR(VLOOKUP(U1123,Store_SRP!B2:H103,{5}, FALSE), TRUE)=TRUE,VLOOKUP(U1123,Store_VAM!B2:H271,{5}, FALSE),VLOOKUP(U1123,Store_SRP!B2:H103,{5}, FALSE)), VLOOKUP(U1123,Store_Showcase!B2:H134,{5}, FALSE))</f>
      </c>
      <c r="AF1123">
        <f>IF(IFERROR(VLOOKUP(U1123,Store_Showcase!B2:H134,{6}, FALSE), TRUE)=TRUE, IF(IFERROR(VLOOKUP(U1123,Store_SRP!B2:H103,{6}, FALSE), TRUE)=TRUE,VLOOKUP(U1123,Store_VAM!B2:H271,{6}, FALSE),VLOOKUP(U1123,Store_SRP!B2:H103,{6}, FALSE)), VLOOKUP(U1123,Store_Showcase!B2:H134,{6}, FALSE))</f>
      </c>
      <c r="AG1123">
        <f>VLOOKUP(D1123,Sku_Consolidated!A2:R948,18,FALSE)</f>
      </c>
      <c r="AH1123">
        <f>VLOOKUP(D1123,Sku_Consolidated!A2:S948,19,FALSE)</f>
      </c>
      <c r="AI1123">
        <f>VLOOKUP(D1123,Sku_Consolidated!A2:T948,20,FALSE)</f>
      </c>
    </row>
    <row r="1124" spans="1:35" x14ac:dyDescent="0.25">
      <c r="A1124">
        <v>2024</v>
      </c>
      <c r="B1124" t="s">
        <v>30</v>
      </c>
      <c r="C1124" t="s">
        <v>31</v>
      </c>
      <c r="D1124">
        <v>21826</v>
      </c>
      <c r="E1124" t="s">
        <v>416</v>
      </c>
      <c r="F1124" s="12" t="s">
        <v>92</v>
      </c>
      <c r="G1124" s="12" t="s">
        <v>92</v>
      </c>
      <c r="H1124" t="s">
        <v>10</v>
      </c>
      <c r="I1124" s="13" t="s">
        <v>395</v>
      </c>
      <c r="J1124" s="13">
        <f>IF(H1124="EA", I1124, 0)</f>
      </c>
      <c r="K1124" s="13">
        <f>IF(H1124="KG", I1124, I1124 * VLOOKUP(D1124,Sku_Consolidated!A2:U948,21,FALSE))</f>
      </c>
      <c r="L1124" s="14" t="s">
        <v>36</v>
      </c>
      <c r="M1124">
        <v>88</v>
      </c>
      <c r="N1124" s="14" t="s">
        <v>1188</v>
      </c>
      <c r="O1124" s="14" t="s">
        <v>1189</v>
      </c>
      <c r="P1124" s="14" t="s">
        <v>36</v>
      </c>
      <c r="Q1124" s="14" t="s">
        <v>1189</v>
      </c>
      <c r="R1124">
        <f>IF(IFERROR(VLOOKUP(U1124,Store_Showcase!B2:H134,7, FALSE), TRUE)=TRUE, IF(IFERROR(VLOOKUP(U1124,Store_SRP!B2:H103,7, FALSE), TRUE)=TRUE,VLOOKUP(U1124,Store_VAM!B2:H271,7, FALSE),VLOOKUP(U1124,Store_SRP!B2:H103,7, FALSE)), VLOOKUP(U1124,Store_Showcase!B2:H134,7, FALSE))</f>
      </c>
      <c r="S1124">
        <f>IF(IFERROR(VLOOKUP(U1124,Store_Showcase!B2:K134,10, FALSE), TRUE)=TRUE, IF(IFERROR(VLOOKUP(U1124,Store_SRP!B2:K103,10, FALSE), TRUE)=TRUE,VLOOKUP(U1124,Store_VAM!B2:K271,10, FALSE),VLOOKUP(U1124,Store_SRP!B2:K103,10, FALSE)), VLOOKUP(U1124,Store_Showcase!B2:K134,10, FALSE))</f>
      </c>
      <c r="T1124">
        <f>IF(VLOOKUP(D1124,Sku_Consolidated!A2:S948,19,FALSE)="SHOWCASE", VLOOKUP(U1124,Store_Showcase!B2:L134,11, FALSE), IF(VLOOKUP(D1124,Sku_Consolidated!A2:S948,19,FALSE)="VAM",VLOOKUP(U1124,Store_VAM!B2:L271,11, FALSE),VLOOKUP(U1124,Store_SRP!B2:L103,11, FALSE)))</f>
      </c>
      <c r="U1124" s="14">
        <v>2007</v>
      </c>
      <c r="V1124">
        <f>IF(VLOOKUP(D1124,Sku_Consolidated!A2:S948,19,FALSE)="SHOWCASE", VLOOKUP(U1124,Store_Showcase!B2:C134,2, FALSE), IF(VLOOKUP(D1124,Sku_Consolidated!A2:S948,19,FALSE)="VAM",VLOOKUP(U1124,Store_VAM!B2:C271,2, FALSE),VLOOKUP(U1124,Store_SRP!B2:C103,2, FALSE)))</f>
      </c>
      <c r="W1124">
        <f>VLOOKUP(D1124,Sku_Consolidated!A2:G948, 7, FALSE)</f>
      </c>
      <c r="X1124">
        <f>VLOOKUP(D1124,Sku_Consolidated!A2:K948, 11, FALSE)</f>
      </c>
      <c r="Y1124">
        <f>VLOOKUP(D1124,Sku_Consolidated!A2:H948, 8, FALSE)</f>
      </c>
      <c r="Z1124">
        <f>VLOOKUP(D1124,Sku_Consolidated!A2:I948, 9, FALSE)</f>
      </c>
      <c r="AA1124" t="s">
        <v>41</v>
      </c>
      <c r="AB1124">
        <f>VLOOKUP(D1124,Sku_Consolidated!A2:E948, {5}, FALSE)</f>
      </c>
      <c r="AC1124">
        <f>IF(VLOOKUP(D1124,Sku_Consolidated!A2:S948,19,FALSE)="SHOWCASE", VLOOKUP(U1124,Store_Showcase!B2:N134,13, FALSE), IF(VLOOKUP(D1124,Sku_Consolidated!A2:S948,19,FALSE)="VAM",VLOOKUP(U1124,Store_VAM!B2:N271,13, FALSE),VLOOKUP(U1124,Store_SRP!B2:N103,13, FALSE)))</f>
      </c>
      <c r="AD1124">
        <f>IF(IFERROR(AC1124,TRUE)=TRUE, "-","OK")</f>
      </c>
      <c r="AE1124">
        <f>IF(IFERROR(VLOOKUP(U1124,Store_Showcase!B2:H134,{5}, FALSE), TRUE)=TRUE, IF(IFERROR(VLOOKUP(U1124,Store_SRP!B2:H103,{5}, FALSE), TRUE)=TRUE,VLOOKUP(U1124,Store_VAM!B2:H271,{5}, FALSE),VLOOKUP(U1124,Store_SRP!B2:H103,{5}, FALSE)), VLOOKUP(U1124,Store_Showcase!B2:H134,{5}, FALSE))</f>
      </c>
      <c r="AF1124">
        <f>IF(IFERROR(VLOOKUP(U1124,Store_Showcase!B2:H134,{6}, FALSE), TRUE)=TRUE, IF(IFERROR(VLOOKUP(U1124,Store_SRP!B2:H103,{6}, FALSE), TRUE)=TRUE,VLOOKUP(U1124,Store_VAM!B2:H271,{6}, FALSE),VLOOKUP(U1124,Store_SRP!B2:H103,{6}, FALSE)), VLOOKUP(U1124,Store_Showcase!B2:H134,{6}, FALSE))</f>
      </c>
      <c r="AG1124">
        <f>VLOOKUP(D1124,Sku_Consolidated!A2:R948,18,FALSE)</f>
      </c>
      <c r="AH1124">
        <f>VLOOKUP(D1124,Sku_Consolidated!A2:S948,19,FALSE)</f>
      </c>
      <c r="AI1124">
        <f>VLOOKUP(D1124,Sku_Consolidated!A2:T948,20,FALSE)</f>
      </c>
    </row>
    <row r="1125" spans="1:35" x14ac:dyDescent="0.25">
      <c r="A1125">
        <v>2024</v>
      </c>
      <c r="B1125" t="s">
        <v>30</v>
      </c>
      <c r="C1125" t="s">
        <v>31</v>
      </c>
      <c r="D1125">
        <v>21832</v>
      </c>
      <c r="E1125" t="s">
        <v>264</v>
      </c>
      <c r="F1125" s="12" t="s">
        <v>92</v>
      </c>
      <c r="G1125" s="12" t="s">
        <v>92</v>
      </c>
      <c r="H1125" t="s">
        <v>10</v>
      </c>
      <c r="I1125" s="13" t="s">
        <v>335</v>
      </c>
      <c r="J1125" s="13">
        <f>IF(H1125="EA", I1125, 0)</f>
      </c>
      <c r="K1125" s="13">
        <f>IF(H1125="KG", I1125, I1125 * VLOOKUP(D1125,Sku_Consolidated!A2:U948,21,FALSE))</f>
      </c>
      <c r="L1125" s="14" t="s">
        <v>36</v>
      </c>
      <c r="M1125">
        <v>88</v>
      </c>
      <c r="N1125" s="14" t="s">
        <v>2205</v>
      </c>
      <c r="O1125" s="14" t="s">
        <v>2206</v>
      </c>
      <c r="P1125" s="14" t="s">
        <v>36</v>
      </c>
      <c r="Q1125" s="14" t="s">
        <v>2206</v>
      </c>
      <c r="R1125">
        <f>IF(IFERROR(VLOOKUP(U1125,Store_Showcase!B2:H134,7, FALSE), TRUE)=TRUE, IF(IFERROR(VLOOKUP(U1125,Store_SRP!B2:H103,7, FALSE), TRUE)=TRUE,VLOOKUP(U1125,Store_VAM!B2:H271,7, FALSE),VLOOKUP(U1125,Store_SRP!B2:H103,7, FALSE)), VLOOKUP(U1125,Store_Showcase!B2:H134,7, FALSE))</f>
      </c>
      <c r="S1125">
        <f>IF(IFERROR(VLOOKUP(U1125,Store_Showcase!B2:K134,10, FALSE), TRUE)=TRUE, IF(IFERROR(VLOOKUP(U1125,Store_SRP!B2:K103,10, FALSE), TRUE)=TRUE,VLOOKUP(U1125,Store_VAM!B2:K271,10, FALSE),VLOOKUP(U1125,Store_SRP!B2:K103,10, FALSE)), VLOOKUP(U1125,Store_Showcase!B2:K134,10, FALSE))</f>
      </c>
      <c r="T1125">
        <f>IF(VLOOKUP(D1125,Sku_Consolidated!A2:S948,19,FALSE)="SHOWCASE", VLOOKUP(U1125,Store_Showcase!B2:L134,11, FALSE), IF(VLOOKUP(D1125,Sku_Consolidated!A2:S948,19,FALSE)="VAM",VLOOKUP(U1125,Store_VAM!B2:L271,11, FALSE),VLOOKUP(U1125,Store_SRP!B2:L103,11, FALSE)))</f>
      </c>
      <c r="U1125" s="14">
        <v>2007</v>
      </c>
      <c r="V1125">
        <f>IF(VLOOKUP(D1125,Sku_Consolidated!A2:S948,19,FALSE)="SHOWCASE", VLOOKUP(U1125,Store_Showcase!B2:C134,2, FALSE), IF(VLOOKUP(D1125,Sku_Consolidated!A2:S948,19,FALSE)="VAM",VLOOKUP(U1125,Store_VAM!B2:C271,2, FALSE),VLOOKUP(U1125,Store_SRP!B2:C103,2, FALSE)))</f>
      </c>
      <c r="W1125">
        <f>VLOOKUP(D1125,Sku_Consolidated!A2:G948, 7, FALSE)</f>
      </c>
      <c r="X1125">
        <f>VLOOKUP(D1125,Sku_Consolidated!A2:K948, 11, FALSE)</f>
      </c>
      <c r="Y1125">
        <f>VLOOKUP(D1125,Sku_Consolidated!A2:H948, 8, FALSE)</f>
      </c>
      <c r="Z1125">
        <f>VLOOKUP(D1125,Sku_Consolidated!A2:I948, 9, FALSE)</f>
      </c>
      <c r="AA1125" t="s">
        <v>41</v>
      </c>
      <c r="AB1125">
        <f>VLOOKUP(D1125,Sku_Consolidated!A2:E948, {5}, FALSE)</f>
      </c>
      <c r="AC1125">
        <f>IF(VLOOKUP(D1125,Sku_Consolidated!A2:S948,19,FALSE)="SHOWCASE", VLOOKUP(U1125,Store_Showcase!B2:N134,13, FALSE), IF(VLOOKUP(D1125,Sku_Consolidated!A2:S948,19,FALSE)="VAM",VLOOKUP(U1125,Store_VAM!B2:N271,13, FALSE),VLOOKUP(U1125,Store_SRP!B2:N103,13, FALSE)))</f>
      </c>
      <c r="AD1125">
        <f>IF(IFERROR(AC1125,TRUE)=TRUE, "-","OK")</f>
      </c>
      <c r="AE1125">
        <f>IF(IFERROR(VLOOKUP(U1125,Store_Showcase!B2:H134,{5}, FALSE), TRUE)=TRUE, IF(IFERROR(VLOOKUP(U1125,Store_SRP!B2:H103,{5}, FALSE), TRUE)=TRUE,VLOOKUP(U1125,Store_VAM!B2:H271,{5}, FALSE),VLOOKUP(U1125,Store_SRP!B2:H103,{5}, FALSE)), VLOOKUP(U1125,Store_Showcase!B2:H134,{5}, FALSE))</f>
      </c>
      <c r="AF1125">
        <f>IF(IFERROR(VLOOKUP(U1125,Store_Showcase!B2:H134,{6}, FALSE), TRUE)=TRUE, IF(IFERROR(VLOOKUP(U1125,Store_SRP!B2:H103,{6}, FALSE), TRUE)=TRUE,VLOOKUP(U1125,Store_VAM!B2:H271,{6}, FALSE),VLOOKUP(U1125,Store_SRP!B2:H103,{6}, FALSE)), VLOOKUP(U1125,Store_Showcase!B2:H134,{6}, FALSE))</f>
      </c>
      <c r="AG1125">
        <f>VLOOKUP(D1125,Sku_Consolidated!A2:R948,18,FALSE)</f>
      </c>
      <c r="AH1125">
        <f>VLOOKUP(D1125,Sku_Consolidated!A2:S948,19,FALSE)</f>
      </c>
      <c r="AI1125">
        <f>VLOOKUP(D1125,Sku_Consolidated!A2:T948,20,FALSE)</f>
      </c>
    </row>
    <row r="1126" spans="1:35" x14ac:dyDescent="0.25">
      <c r="A1126">
        <v>2024</v>
      </c>
      <c r="B1126" t="s">
        <v>30</v>
      </c>
      <c r="C1126" t="s">
        <v>31</v>
      </c>
      <c r="D1126">
        <v>21837</v>
      </c>
      <c r="E1126" t="s">
        <v>271</v>
      </c>
      <c r="F1126" s="12" t="s">
        <v>92</v>
      </c>
      <c r="G1126" s="12" t="s">
        <v>92</v>
      </c>
      <c r="H1126" t="s">
        <v>10</v>
      </c>
      <c r="I1126" s="13" t="s">
        <v>2207</v>
      </c>
      <c r="J1126" s="13">
        <f>IF(H1126="EA", I1126, 0)</f>
      </c>
      <c r="K1126" s="13">
        <f>IF(H1126="KG", I1126, I1126 * VLOOKUP(D1126,Sku_Consolidated!A2:U948,21,FALSE))</f>
      </c>
      <c r="L1126" s="14" t="s">
        <v>36</v>
      </c>
      <c r="M1126">
        <v>88</v>
      </c>
      <c r="N1126" s="14" t="s">
        <v>2208</v>
      </c>
      <c r="O1126" s="14" t="s">
        <v>2209</v>
      </c>
      <c r="P1126" s="14" t="s">
        <v>36</v>
      </c>
      <c r="Q1126" s="14" t="s">
        <v>2209</v>
      </c>
      <c r="R1126">
        <f>IF(IFERROR(VLOOKUP(U1126,Store_Showcase!B2:H134,7, FALSE), TRUE)=TRUE, IF(IFERROR(VLOOKUP(U1126,Store_SRP!B2:H103,7, FALSE), TRUE)=TRUE,VLOOKUP(U1126,Store_VAM!B2:H271,7, FALSE),VLOOKUP(U1126,Store_SRP!B2:H103,7, FALSE)), VLOOKUP(U1126,Store_Showcase!B2:H134,7, FALSE))</f>
      </c>
      <c r="S1126">
        <f>IF(IFERROR(VLOOKUP(U1126,Store_Showcase!B2:K134,10, FALSE), TRUE)=TRUE, IF(IFERROR(VLOOKUP(U1126,Store_SRP!B2:K103,10, FALSE), TRUE)=TRUE,VLOOKUP(U1126,Store_VAM!B2:K271,10, FALSE),VLOOKUP(U1126,Store_SRP!B2:K103,10, FALSE)), VLOOKUP(U1126,Store_Showcase!B2:K134,10, FALSE))</f>
      </c>
      <c r="T1126">
        <f>IF(VLOOKUP(D1126,Sku_Consolidated!A2:S948,19,FALSE)="SHOWCASE", VLOOKUP(U1126,Store_Showcase!B2:L134,11, FALSE), IF(VLOOKUP(D1126,Sku_Consolidated!A2:S948,19,FALSE)="VAM",VLOOKUP(U1126,Store_VAM!B2:L271,11, FALSE),VLOOKUP(U1126,Store_SRP!B2:L103,11, FALSE)))</f>
      </c>
      <c r="U1126" s="14">
        <v>2007</v>
      </c>
      <c r="V1126">
        <f>IF(VLOOKUP(D1126,Sku_Consolidated!A2:S948,19,FALSE)="SHOWCASE", VLOOKUP(U1126,Store_Showcase!B2:C134,2, FALSE), IF(VLOOKUP(D1126,Sku_Consolidated!A2:S948,19,FALSE)="VAM",VLOOKUP(U1126,Store_VAM!B2:C271,2, FALSE),VLOOKUP(U1126,Store_SRP!B2:C103,2, FALSE)))</f>
      </c>
      <c r="W1126">
        <f>VLOOKUP(D1126,Sku_Consolidated!A2:G948, 7, FALSE)</f>
      </c>
      <c r="X1126">
        <f>VLOOKUP(D1126,Sku_Consolidated!A2:K948, 11, FALSE)</f>
      </c>
      <c r="Y1126">
        <f>VLOOKUP(D1126,Sku_Consolidated!A2:H948, 8, FALSE)</f>
      </c>
      <c r="Z1126">
        <f>VLOOKUP(D1126,Sku_Consolidated!A2:I948, 9, FALSE)</f>
      </c>
      <c r="AA1126" t="s">
        <v>41</v>
      </c>
      <c r="AB1126">
        <f>VLOOKUP(D1126,Sku_Consolidated!A2:E948, {5}, FALSE)</f>
      </c>
      <c r="AC1126">
        <f>IF(VLOOKUP(D1126,Sku_Consolidated!A2:S948,19,FALSE)="SHOWCASE", VLOOKUP(U1126,Store_Showcase!B2:N134,13, FALSE), IF(VLOOKUP(D1126,Sku_Consolidated!A2:S948,19,FALSE)="VAM",VLOOKUP(U1126,Store_VAM!B2:N271,13, FALSE),VLOOKUP(U1126,Store_SRP!B2:N103,13, FALSE)))</f>
      </c>
      <c r="AD1126">
        <f>IF(IFERROR(AC1126,TRUE)=TRUE, "-","OK")</f>
      </c>
      <c r="AE1126">
        <f>IF(IFERROR(VLOOKUP(U1126,Store_Showcase!B2:H134,{5}, FALSE), TRUE)=TRUE, IF(IFERROR(VLOOKUP(U1126,Store_SRP!B2:H103,{5}, FALSE), TRUE)=TRUE,VLOOKUP(U1126,Store_VAM!B2:H271,{5}, FALSE),VLOOKUP(U1126,Store_SRP!B2:H103,{5}, FALSE)), VLOOKUP(U1126,Store_Showcase!B2:H134,{5}, FALSE))</f>
      </c>
      <c r="AF1126">
        <f>IF(IFERROR(VLOOKUP(U1126,Store_Showcase!B2:H134,{6}, FALSE), TRUE)=TRUE, IF(IFERROR(VLOOKUP(U1126,Store_SRP!B2:H103,{6}, FALSE), TRUE)=TRUE,VLOOKUP(U1126,Store_VAM!B2:H271,{6}, FALSE),VLOOKUP(U1126,Store_SRP!B2:H103,{6}, FALSE)), VLOOKUP(U1126,Store_Showcase!B2:H134,{6}, FALSE))</f>
      </c>
      <c r="AG1126">
        <f>VLOOKUP(D1126,Sku_Consolidated!A2:R948,18,FALSE)</f>
      </c>
      <c r="AH1126">
        <f>VLOOKUP(D1126,Sku_Consolidated!A2:S948,19,FALSE)</f>
      </c>
      <c r="AI1126">
        <f>VLOOKUP(D1126,Sku_Consolidated!A2:T948,20,FALSE)</f>
      </c>
    </row>
    <row r="1127" spans="1:35" x14ac:dyDescent="0.25">
      <c r="A1127">
        <v>2024</v>
      </c>
      <c r="B1127" t="s">
        <v>30</v>
      </c>
      <c r="C1127" t="s">
        <v>31</v>
      </c>
      <c r="D1127">
        <v>21839</v>
      </c>
      <c r="E1127" t="s">
        <v>220</v>
      </c>
      <c r="F1127" s="12" t="s">
        <v>92</v>
      </c>
      <c r="G1127" s="12" t="s">
        <v>92</v>
      </c>
      <c r="H1127" t="s">
        <v>10</v>
      </c>
      <c r="I1127" s="13" t="s">
        <v>398</v>
      </c>
      <c r="J1127" s="13">
        <f>IF(H1127="EA", I1127, 0)</f>
      </c>
      <c r="K1127" s="13">
        <f>IF(H1127="KG", I1127, I1127 * VLOOKUP(D1127,Sku_Consolidated!A2:U948,21,FALSE))</f>
      </c>
      <c r="L1127" s="14" t="s">
        <v>36</v>
      </c>
      <c r="M1127">
        <v>88</v>
      </c>
      <c r="N1127" s="14" t="s">
        <v>695</v>
      </c>
      <c r="O1127" s="14" t="s">
        <v>696</v>
      </c>
      <c r="P1127" s="14" t="s">
        <v>36</v>
      </c>
      <c r="Q1127" s="14" t="s">
        <v>696</v>
      </c>
      <c r="R1127">
        <f>IF(IFERROR(VLOOKUP(U1127,Store_Showcase!B2:H134,7, FALSE), TRUE)=TRUE, IF(IFERROR(VLOOKUP(U1127,Store_SRP!B2:H103,7, FALSE), TRUE)=TRUE,VLOOKUP(U1127,Store_VAM!B2:H271,7, FALSE),VLOOKUP(U1127,Store_SRP!B2:H103,7, FALSE)), VLOOKUP(U1127,Store_Showcase!B2:H134,7, FALSE))</f>
      </c>
      <c r="S1127">
        <f>IF(IFERROR(VLOOKUP(U1127,Store_Showcase!B2:K134,10, FALSE), TRUE)=TRUE, IF(IFERROR(VLOOKUP(U1127,Store_SRP!B2:K103,10, FALSE), TRUE)=TRUE,VLOOKUP(U1127,Store_VAM!B2:K271,10, FALSE),VLOOKUP(U1127,Store_SRP!B2:K103,10, FALSE)), VLOOKUP(U1127,Store_Showcase!B2:K134,10, FALSE))</f>
      </c>
      <c r="T1127">
        <f>IF(VLOOKUP(D1127,Sku_Consolidated!A2:S948,19,FALSE)="SHOWCASE", VLOOKUP(U1127,Store_Showcase!B2:L134,11, FALSE), IF(VLOOKUP(D1127,Sku_Consolidated!A2:S948,19,FALSE)="VAM",VLOOKUP(U1127,Store_VAM!B2:L271,11, FALSE),VLOOKUP(U1127,Store_SRP!B2:L103,11, FALSE)))</f>
      </c>
      <c r="U1127" s="14">
        <v>2007</v>
      </c>
      <c r="V1127">
        <f>IF(VLOOKUP(D1127,Sku_Consolidated!A2:S948,19,FALSE)="SHOWCASE", VLOOKUP(U1127,Store_Showcase!B2:C134,2, FALSE), IF(VLOOKUP(D1127,Sku_Consolidated!A2:S948,19,FALSE)="VAM",VLOOKUP(U1127,Store_VAM!B2:C271,2, FALSE),VLOOKUP(U1127,Store_SRP!B2:C103,2, FALSE)))</f>
      </c>
      <c r="W1127">
        <f>VLOOKUP(D1127,Sku_Consolidated!A2:G948, 7, FALSE)</f>
      </c>
      <c r="X1127">
        <f>VLOOKUP(D1127,Sku_Consolidated!A2:K948, 11, FALSE)</f>
      </c>
      <c r="Y1127">
        <f>VLOOKUP(D1127,Sku_Consolidated!A2:H948, 8, FALSE)</f>
      </c>
      <c r="Z1127">
        <f>VLOOKUP(D1127,Sku_Consolidated!A2:I948, 9, FALSE)</f>
      </c>
      <c r="AA1127" t="s">
        <v>41</v>
      </c>
      <c r="AB1127">
        <f>VLOOKUP(D1127,Sku_Consolidated!A2:E948, {5}, FALSE)</f>
      </c>
      <c r="AC1127">
        <f>IF(VLOOKUP(D1127,Sku_Consolidated!A2:S948,19,FALSE)="SHOWCASE", VLOOKUP(U1127,Store_Showcase!B2:N134,13, FALSE), IF(VLOOKUP(D1127,Sku_Consolidated!A2:S948,19,FALSE)="VAM",VLOOKUP(U1127,Store_VAM!B2:N271,13, FALSE),VLOOKUP(U1127,Store_SRP!B2:N103,13, FALSE)))</f>
      </c>
      <c r="AD1127">
        <f>IF(IFERROR(AC1127,TRUE)=TRUE, "-","OK")</f>
      </c>
      <c r="AE1127">
        <f>IF(IFERROR(VLOOKUP(U1127,Store_Showcase!B2:H134,{5}, FALSE), TRUE)=TRUE, IF(IFERROR(VLOOKUP(U1127,Store_SRP!B2:H103,{5}, FALSE), TRUE)=TRUE,VLOOKUP(U1127,Store_VAM!B2:H271,{5}, FALSE),VLOOKUP(U1127,Store_SRP!B2:H103,{5}, FALSE)), VLOOKUP(U1127,Store_Showcase!B2:H134,{5}, FALSE))</f>
      </c>
      <c r="AF1127">
        <f>IF(IFERROR(VLOOKUP(U1127,Store_Showcase!B2:H134,{6}, FALSE), TRUE)=TRUE, IF(IFERROR(VLOOKUP(U1127,Store_SRP!B2:H103,{6}, FALSE), TRUE)=TRUE,VLOOKUP(U1127,Store_VAM!B2:H271,{6}, FALSE),VLOOKUP(U1127,Store_SRP!B2:H103,{6}, FALSE)), VLOOKUP(U1127,Store_Showcase!B2:H134,{6}, FALSE))</f>
      </c>
      <c r="AG1127">
        <f>VLOOKUP(D1127,Sku_Consolidated!A2:R948,18,FALSE)</f>
      </c>
      <c r="AH1127">
        <f>VLOOKUP(D1127,Sku_Consolidated!A2:S948,19,FALSE)</f>
      </c>
      <c r="AI1127">
        <f>VLOOKUP(D1127,Sku_Consolidated!A2:T948,20,FALSE)</f>
      </c>
    </row>
    <row r="1128" spans="1:35" x14ac:dyDescent="0.25">
      <c r="A1128">
        <v>2024</v>
      </c>
      <c r="B1128" t="s">
        <v>30</v>
      </c>
      <c r="C1128" t="s">
        <v>31</v>
      </c>
      <c r="D1128">
        <v>21859</v>
      </c>
      <c r="E1128" t="s">
        <v>295</v>
      </c>
      <c r="F1128" s="12" t="s">
        <v>92</v>
      </c>
      <c r="G1128" s="12" t="s">
        <v>92</v>
      </c>
      <c r="H1128" t="s">
        <v>10</v>
      </c>
      <c r="I1128" s="13" t="s">
        <v>256</v>
      </c>
      <c r="J1128" s="13">
        <f>IF(H1128="EA", I1128, 0)</f>
      </c>
      <c r="K1128" s="13">
        <f>IF(H1128="KG", I1128, I1128 * VLOOKUP(D1128,Sku_Consolidated!A2:U948,21,FALSE))</f>
      </c>
      <c r="L1128" s="14" t="s">
        <v>36</v>
      </c>
      <c r="M1128">
        <v>88</v>
      </c>
      <c r="N1128" s="14" t="s">
        <v>2210</v>
      </c>
      <c r="O1128" s="14" t="s">
        <v>2211</v>
      </c>
      <c r="P1128" s="14" t="s">
        <v>36</v>
      </c>
      <c r="Q1128" s="14" t="s">
        <v>2211</v>
      </c>
      <c r="R1128">
        <f>IF(IFERROR(VLOOKUP(U1128,Store_Showcase!B2:H134,7, FALSE), TRUE)=TRUE, IF(IFERROR(VLOOKUP(U1128,Store_SRP!B2:H103,7, FALSE), TRUE)=TRUE,VLOOKUP(U1128,Store_VAM!B2:H271,7, FALSE),VLOOKUP(U1128,Store_SRP!B2:H103,7, FALSE)), VLOOKUP(U1128,Store_Showcase!B2:H134,7, FALSE))</f>
      </c>
      <c r="S1128">
        <f>IF(IFERROR(VLOOKUP(U1128,Store_Showcase!B2:K134,10, FALSE), TRUE)=TRUE, IF(IFERROR(VLOOKUP(U1128,Store_SRP!B2:K103,10, FALSE), TRUE)=TRUE,VLOOKUP(U1128,Store_VAM!B2:K271,10, FALSE),VLOOKUP(U1128,Store_SRP!B2:K103,10, FALSE)), VLOOKUP(U1128,Store_Showcase!B2:K134,10, FALSE))</f>
      </c>
      <c r="T1128">
        <f>IF(VLOOKUP(D1128,Sku_Consolidated!A2:S948,19,FALSE)="SHOWCASE", VLOOKUP(U1128,Store_Showcase!B2:L134,11, FALSE), IF(VLOOKUP(D1128,Sku_Consolidated!A2:S948,19,FALSE)="VAM",VLOOKUP(U1128,Store_VAM!B2:L271,11, FALSE),VLOOKUP(U1128,Store_SRP!B2:L103,11, FALSE)))</f>
      </c>
      <c r="U1128" s="14">
        <v>2007</v>
      </c>
      <c r="V1128">
        <f>IF(VLOOKUP(D1128,Sku_Consolidated!A2:S948,19,FALSE)="SHOWCASE", VLOOKUP(U1128,Store_Showcase!B2:C134,2, FALSE), IF(VLOOKUP(D1128,Sku_Consolidated!A2:S948,19,FALSE)="VAM",VLOOKUP(U1128,Store_VAM!B2:C271,2, FALSE),VLOOKUP(U1128,Store_SRP!B2:C103,2, FALSE)))</f>
      </c>
      <c r="W1128">
        <f>VLOOKUP(D1128,Sku_Consolidated!A2:G948, 7, FALSE)</f>
      </c>
      <c r="X1128">
        <f>VLOOKUP(D1128,Sku_Consolidated!A2:K948, 11, FALSE)</f>
      </c>
      <c r="Y1128">
        <f>VLOOKUP(D1128,Sku_Consolidated!A2:H948, 8, FALSE)</f>
      </c>
      <c r="Z1128">
        <f>VLOOKUP(D1128,Sku_Consolidated!A2:I948, 9, FALSE)</f>
      </c>
      <c r="AA1128" t="s">
        <v>41</v>
      </c>
      <c r="AB1128">
        <f>VLOOKUP(D1128,Sku_Consolidated!A2:E948, {5}, FALSE)</f>
      </c>
      <c r="AC1128">
        <f>IF(VLOOKUP(D1128,Sku_Consolidated!A2:S948,19,FALSE)="SHOWCASE", VLOOKUP(U1128,Store_Showcase!B2:N134,13, FALSE), IF(VLOOKUP(D1128,Sku_Consolidated!A2:S948,19,FALSE)="VAM",VLOOKUP(U1128,Store_VAM!B2:N271,13, FALSE),VLOOKUP(U1128,Store_SRP!B2:N103,13, FALSE)))</f>
      </c>
      <c r="AD1128">
        <f>IF(IFERROR(AC1128,TRUE)=TRUE, "-","OK")</f>
      </c>
      <c r="AE1128">
        <f>IF(IFERROR(VLOOKUP(U1128,Store_Showcase!B2:H134,{5}, FALSE), TRUE)=TRUE, IF(IFERROR(VLOOKUP(U1128,Store_SRP!B2:H103,{5}, FALSE), TRUE)=TRUE,VLOOKUP(U1128,Store_VAM!B2:H271,{5}, FALSE),VLOOKUP(U1128,Store_SRP!B2:H103,{5}, FALSE)), VLOOKUP(U1128,Store_Showcase!B2:H134,{5}, FALSE))</f>
      </c>
      <c r="AF1128">
        <f>IF(IFERROR(VLOOKUP(U1128,Store_Showcase!B2:H134,{6}, FALSE), TRUE)=TRUE, IF(IFERROR(VLOOKUP(U1128,Store_SRP!B2:H103,{6}, FALSE), TRUE)=TRUE,VLOOKUP(U1128,Store_VAM!B2:H271,{6}, FALSE),VLOOKUP(U1128,Store_SRP!B2:H103,{6}, FALSE)), VLOOKUP(U1128,Store_Showcase!B2:H134,{6}, FALSE))</f>
      </c>
      <c r="AG1128">
        <f>VLOOKUP(D1128,Sku_Consolidated!A2:R948,18,FALSE)</f>
      </c>
      <c r="AH1128">
        <f>VLOOKUP(D1128,Sku_Consolidated!A2:S948,19,FALSE)</f>
      </c>
      <c r="AI1128">
        <f>VLOOKUP(D1128,Sku_Consolidated!A2:T948,20,FALSE)</f>
      </c>
    </row>
    <row r="1129" spans="1:35" x14ac:dyDescent="0.25">
      <c r="A1129">
        <v>2024</v>
      </c>
      <c r="B1129" t="s">
        <v>30</v>
      </c>
      <c r="C1129" t="s">
        <v>31</v>
      </c>
      <c r="D1129">
        <v>21921</v>
      </c>
      <c r="E1129" t="s">
        <v>1154</v>
      </c>
      <c r="F1129" s="12" t="s">
        <v>92</v>
      </c>
      <c r="G1129" s="12" t="s">
        <v>92</v>
      </c>
      <c r="H1129" t="s">
        <v>10</v>
      </c>
      <c r="I1129" s="13" t="s">
        <v>289</v>
      </c>
      <c r="J1129" s="13">
        <f>IF(H1129="EA", I1129, 0)</f>
      </c>
      <c r="K1129" s="13">
        <f>IF(H1129="KG", I1129, I1129 * VLOOKUP(D1129,Sku_Consolidated!A2:U948,21,FALSE))</f>
      </c>
      <c r="L1129" s="14" t="s">
        <v>36</v>
      </c>
      <c r="M1129">
        <v>86</v>
      </c>
      <c r="N1129" s="14" t="s">
        <v>2212</v>
      </c>
      <c r="O1129" s="14" t="s">
        <v>2213</v>
      </c>
      <c r="P1129" s="14" t="s">
        <v>36</v>
      </c>
      <c r="Q1129" s="14" t="s">
        <v>2213</v>
      </c>
      <c r="R1129">
        <f>IF(IFERROR(VLOOKUP(U1129,Store_Showcase!B2:H134,7, FALSE), TRUE)=TRUE, IF(IFERROR(VLOOKUP(U1129,Store_SRP!B2:H103,7, FALSE), TRUE)=TRUE,VLOOKUP(U1129,Store_VAM!B2:H271,7, FALSE),VLOOKUP(U1129,Store_SRP!B2:H103,7, FALSE)), VLOOKUP(U1129,Store_Showcase!B2:H134,7, FALSE))</f>
      </c>
      <c r="S1129">
        <f>IF(IFERROR(VLOOKUP(U1129,Store_Showcase!B2:K134,10, FALSE), TRUE)=TRUE, IF(IFERROR(VLOOKUP(U1129,Store_SRP!B2:K103,10, FALSE), TRUE)=TRUE,VLOOKUP(U1129,Store_VAM!B2:K271,10, FALSE),VLOOKUP(U1129,Store_SRP!B2:K103,10, FALSE)), VLOOKUP(U1129,Store_Showcase!B2:K134,10, FALSE))</f>
      </c>
      <c r="T1129">
        <f>IF(VLOOKUP(D1129,Sku_Consolidated!A2:S948,19,FALSE)="SHOWCASE", VLOOKUP(U1129,Store_Showcase!B2:L134,11, FALSE), IF(VLOOKUP(D1129,Sku_Consolidated!A2:S948,19,FALSE)="VAM",VLOOKUP(U1129,Store_VAM!B2:L271,11, FALSE),VLOOKUP(U1129,Store_SRP!B2:L103,11, FALSE)))</f>
      </c>
      <c r="U1129" s="14">
        <v>2007</v>
      </c>
      <c r="V1129">
        <f>IF(VLOOKUP(D1129,Sku_Consolidated!A2:S948,19,FALSE)="SHOWCASE", VLOOKUP(U1129,Store_Showcase!B2:C134,2, FALSE), IF(VLOOKUP(D1129,Sku_Consolidated!A2:S948,19,FALSE)="VAM",VLOOKUP(U1129,Store_VAM!B2:C271,2, FALSE),VLOOKUP(U1129,Store_SRP!B2:C103,2, FALSE)))</f>
      </c>
      <c r="W1129">
        <f>VLOOKUP(D1129,Sku_Consolidated!A2:G948, 7, FALSE)</f>
      </c>
      <c r="X1129">
        <f>VLOOKUP(D1129,Sku_Consolidated!A2:K948, 11, FALSE)</f>
      </c>
      <c r="Y1129">
        <f>VLOOKUP(D1129,Sku_Consolidated!A2:H948, 8, FALSE)</f>
      </c>
      <c r="Z1129">
        <f>VLOOKUP(D1129,Sku_Consolidated!A2:I948, 9, FALSE)</f>
      </c>
      <c r="AA1129" t="s">
        <v>41</v>
      </c>
      <c r="AB1129">
        <f>VLOOKUP(D1129,Sku_Consolidated!A2:E948, {5}, FALSE)</f>
      </c>
      <c r="AC1129">
        <f>IF(VLOOKUP(D1129,Sku_Consolidated!A2:S948,19,FALSE)="SHOWCASE", VLOOKUP(U1129,Store_Showcase!B2:N134,13, FALSE), IF(VLOOKUP(D1129,Sku_Consolidated!A2:S948,19,FALSE)="VAM",VLOOKUP(U1129,Store_VAM!B2:N271,13, FALSE),VLOOKUP(U1129,Store_SRP!B2:N103,13, FALSE)))</f>
      </c>
      <c r="AD1129">
        <f>IF(IFERROR(AC1129,TRUE)=TRUE, "-","OK")</f>
      </c>
      <c r="AE1129">
        <f>IF(IFERROR(VLOOKUP(U1129,Store_Showcase!B2:H134,{5}, FALSE), TRUE)=TRUE, IF(IFERROR(VLOOKUP(U1129,Store_SRP!B2:H103,{5}, FALSE), TRUE)=TRUE,VLOOKUP(U1129,Store_VAM!B2:H271,{5}, FALSE),VLOOKUP(U1129,Store_SRP!B2:H103,{5}, FALSE)), VLOOKUP(U1129,Store_Showcase!B2:H134,{5}, FALSE))</f>
      </c>
      <c r="AF1129">
        <f>IF(IFERROR(VLOOKUP(U1129,Store_Showcase!B2:H134,{6}, FALSE), TRUE)=TRUE, IF(IFERROR(VLOOKUP(U1129,Store_SRP!B2:H103,{6}, FALSE), TRUE)=TRUE,VLOOKUP(U1129,Store_VAM!B2:H271,{6}, FALSE),VLOOKUP(U1129,Store_SRP!B2:H103,{6}, FALSE)), VLOOKUP(U1129,Store_Showcase!B2:H134,{6}, FALSE))</f>
      </c>
      <c r="AG1129">
        <f>VLOOKUP(D1129,Sku_Consolidated!A2:R948,18,FALSE)</f>
      </c>
      <c r="AH1129">
        <f>VLOOKUP(D1129,Sku_Consolidated!A2:S948,19,FALSE)</f>
      </c>
      <c r="AI1129">
        <f>VLOOKUP(D1129,Sku_Consolidated!A2:T948,20,FALSE)</f>
      </c>
    </row>
    <row r="1130" spans="1:35" x14ac:dyDescent="0.25">
      <c r="A1130">
        <v>2024</v>
      </c>
      <c r="B1130" t="s">
        <v>30</v>
      </c>
      <c r="C1130" t="s">
        <v>31</v>
      </c>
      <c r="D1130">
        <v>21825</v>
      </c>
      <c r="E1130" t="s">
        <v>206</v>
      </c>
      <c r="F1130" s="12" t="s">
        <v>113</v>
      </c>
      <c r="G1130" s="12" t="s">
        <v>113</v>
      </c>
      <c r="H1130" t="s">
        <v>10</v>
      </c>
      <c r="I1130" s="13" t="s">
        <v>2214</v>
      </c>
      <c r="J1130" s="13">
        <f>IF(H1130="EA", I1130, 0)</f>
      </c>
      <c r="K1130" s="13">
        <f>IF(H1130="KG", I1130, I1130 * VLOOKUP(D1130,Sku_Consolidated!A2:U948,21,FALSE))</f>
      </c>
      <c r="L1130" s="14" t="s">
        <v>36</v>
      </c>
      <c r="M1130">
        <v>88</v>
      </c>
      <c r="N1130" s="14" t="s">
        <v>2215</v>
      </c>
      <c r="O1130" s="14" t="s">
        <v>2216</v>
      </c>
      <c r="P1130" s="14" t="s">
        <v>36</v>
      </c>
      <c r="Q1130" s="14" t="s">
        <v>2216</v>
      </c>
      <c r="R1130">
        <f>IF(IFERROR(VLOOKUP(U1130,Store_Showcase!B2:H134,7, FALSE), TRUE)=TRUE, IF(IFERROR(VLOOKUP(U1130,Store_SRP!B2:H103,7, FALSE), TRUE)=TRUE,VLOOKUP(U1130,Store_VAM!B2:H271,7, FALSE),VLOOKUP(U1130,Store_SRP!B2:H103,7, FALSE)), VLOOKUP(U1130,Store_Showcase!B2:H134,7, FALSE))</f>
      </c>
      <c r="S1130">
        <f>IF(IFERROR(VLOOKUP(U1130,Store_Showcase!B2:K134,10, FALSE), TRUE)=TRUE, IF(IFERROR(VLOOKUP(U1130,Store_SRP!B2:K103,10, FALSE), TRUE)=TRUE,VLOOKUP(U1130,Store_VAM!B2:K271,10, FALSE),VLOOKUP(U1130,Store_SRP!B2:K103,10, FALSE)), VLOOKUP(U1130,Store_Showcase!B2:K134,10, FALSE))</f>
      </c>
      <c r="T1130">
        <f>IF(VLOOKUP(D1130,Sku_Consolidated!A2:S948,19,FALSE)="SHOWCASE", VLOOKUP(U1130,Store_Showcase!B2:L134,11, FALSE), IF(VLOOKUP(D1130,Sku_Consolidated!A2:S948,19,FALSE)="VAM",VLOOKUP(U1130,Store_VAM!B2:L271,11, FALSE),VLOOKUP(U1130,Store_SRP!B2:L103,11, FALSE)))</f>
      </c>
      <c r="U1130" s="14">
        <v>2007</v>
      </c>
      <c r="V1130">
        <f>IF(VLOOKUP(D1130,Sku_Consolidated!A2:S948,19,FALSE)="SHOWCASE", VLOOKUP(U1130,Store_Showcase!B2:C134,2, FALSE), IF(VLOOKUP(D1130,Sku_Consolidated!A2:S948,19,FALSE)="VAM",VLOOKUP(U1130,Store_VAM!B2:C271,2, FALSE),VLOOKUP(U1130,Store_SRP!B2:C103,2, FALSE)))</f>
      </c>
      <c r="W1130">
        <f>VLOOKUP(D1130,Sku_Consolidated!A2:G948, 7, FALSE)</f>
      </c>
      <c r="X1130">
        <f>VLOOKUP(D1130,Sku_Consolidated!A2:K948, 11, FALSE)</f>
      </c>
      <c r="Y1130">
        <f>VLOOKUP(D1130,Sku_Consolidated!A2:H948, 8, FALSE)</f>
      </c>
      <c r="Z1130">
        <f>VLOOKUP(D1130,Sku_Consolidated!A2:I948, 9, FALSE)</f>
      </c>
      <c r="AA1130" t="s">
        <v>41</v>
      </c>
      <c r="AB1130">
        <f>VLOOKUP(D1130,Sku_Consolidated!A2:E948, {5}, FALSE)</f>
      </c>
      <c r="AC1130">
        <f>IF(VLOOKUP(D1130,Sku_Consolidated!A2:S948,19,FALSE)="SHOWCASE", VLOOKUP(U1130,Store_Showcase!B2:N134,13, FALSE), IF(VLOOKUP(D1130,Sku_Consolidated!A2:S948,19,FALSE)="VAM",VLOOKUP(U1130,Store_VAM!B2:N271,13, FALSE),VLOOKUP(U1130,Store_SRP!B2:N103,13, FALSE)))</f>
      </c>
      <c r="AD1130">
        <f>IF(IFERROR(AC1130,TRUE)=TRUE, "-","OK")</f>
      </c>
      <c r="AE1130">
        <f>IF(IFERROR(VLOOKUP(U1130,Store_Showcase!B2:H134,{5}, FALSE), TRUE)=TRUE, IF(IFERROR(VLOOKUP(U1130,Store_SRP!B2:H103,{5}, FALSE), TRUE)=TRUE,VLOOKUP(U1130,Store_VAM!B2:H271,{5}, FALSE),VLOOKUP(U1130,Store_SRP!B2:H103,{5}, FALSE)), VLOOKUP(U1130,Store_Showcase!B2:H134,{5}, FALSE))</f>
      </c>
      <c r="AF1130">
        <f>IF(IFERROR(VLOOKUP(U1130,Store_Showcase!B2:H134,{6}, FALSE), TRUE)=TRUE, IF(IFERROR(VLOOKUP(U1130,Store_SRP!B2:H103,{6}, FALSE), TRUE)=TRUE,VLOOKUP(U1130,Store_VAM!B2:H271,{6}, FALSE),VLOOKUP(U1130,Store_SRP!B2:H103,{6}, FALSE)), VLOOKUP(U1130,Store_Showcase!B2:H134,{6}, FALSE))</f>
      </c>
      <c r="AG1130">
        <f>VLOOKUP(D1130,Sku_Consolidated!A2:R948,18,FALSE)</f>
      </c>
      <c r="AH1130">
        <f>VLOOKUP(D1130,Sku_Consolidated!A2:S948,19,FALSE)</f>
      </c>
      <c r="AI1130">
        <f>VLOOKUP(D1130,Sku_Consolidated!A2:T948,20,FALSE)</f>
      </c>
    </row>
    <row r="1131" spans="1:35" x14ac:dyDescent="0.25">
      <c r="A1131">
        <v>2024</v>
      </c>
      <c r="B1131" t="s">
        <v>30</v>
      </c>
      <c r="C1131" t="s">
        <v>31</v>
      </c>
      <c r="D1131">
        <v>21826</v>
      </c>
      <c r="E1131" t="s">
        <v>416</v>
      </c>
      <c r="F1131" s="12" t="s">
        <v>113</v>
      </c>
      <c r="G1131" s="12" t="s">
        <v>113</v>
      </c>
      <c r="H1131" t="s">
        <v>10</v>
      </c>
      <c r="I1131" s="13" t="s">
        <v>1177</v>
      </c>
      <c r="J1131" s="13">
        <f>IF(H1131="EA", I1131, 0)</f>
      </c>
      <c r="K1131" s="13">
        <f>IF(H1131="KG", I1131, I1131 * VLOOKUP(D1131,Sku_Consolidated!A2:U948,21,FALSE))</f>
      </c>
      <c r="L1131" s="14" t="s">
        <v>36</v>
      </c>
      <c r="M1131">
        <v>88</v>
      </c>
      <c r="N1131" s="14" t="s">
        <v>171</v>
      </c>
      <c r="O1131" s="14" t="s">
        <v>2217</v>
      </c>
      <c r="P1131" s="14" t="s">
        <v>36</v>
      </c>
      <c r="Q1131" s="14" t="s">
        <v>2217</v>
      </c>
      <c r="R1131">
        <f>IF(IFERROR(VLOOKUP(U1131,Store_Showcase!B2:H134,7, FALSE), TRUE)=TRUE, IF(IFERROR(VLOOKUP(U1131,Store_SRP!B2:H103,7, FALSE), TRUE)=TRUE,VLOOKUP(U1131,Store_VAM!B2:H271,7, FALSE),VLOOKUP(U1131,Store_SRP!B2:H103,7, FALSE)), VLOOKUP(U1131,Store_Showcase!B2:H134,7, FALSE))</f>
      </c>
      <c r="S1131">
        <f>IF(IFERROR(VLOOKUP(U1131,Store_Showcase!B2:K134,10, FALSE), TRUE)=TRUE, IF(IFERROR(VLOOKUP(U1131,Store_SRP!B2:K103,10, FALSE), TRUE)=TRUE,VLOOKUP(U1131,Store_VAM!B2:K271,10, FALSE),VLOOKUP(U1131,Store_SRP!B2:K103,10, FALSE)), VLOOKUP(U1131,Store_Showcase!B2:K134,10, FALSE))</f>
      </c>
      <c r="T1131">
        <f>IF(VLOOKUP(D1131,Sku_Consolidated!A2:S948,19,FALSE)="SHOWCASE", VLOOKUP(U1131,Store_Showcase!B2:L134,11, FALSE), IF(VLOOKUP(D1131,Sku_Consolidated!A2:S948,19,FALSE)="VAM",VLOOKUP(U1131,Store_VAM!B2:L271,11, FALSE),VLOOKUP(U1131,Store_SRP!B2:L103,11, FALSE)))</f>
      </c>
      <c r="U1131" s="14">
        <v>2007</v>
      </c>
      <c r="V1131">
        <f>IF(VLOOKUP(D1131,Sku_Consolidated!A2:S948,19,FALSE)="SHOWCASE", VLOOKUP(U1131,Store_Showcase!B2:C134,2, FALSE), IF(VLOOKUP(D1131,Sku_Consolidated!A2:S948,19,FALSE)="VAM",VLOOKUP(U1131,Store_VAM!B2:C271,2, FALSE),VLOOKUP(U1131,Store_SRP!B2:C103,2, FALSE)))</f>
      </c>
      <c r="W1131">
        <f>VLOOKUP(D1131,Sku_Consolidated!A2:G948, 7, FALSE)</f>
      </c>
      <c r="X1131">
        <f>VLOOKUP(D1131,Sku_Consolidated!A2:K948, 11, FALSE)</f>
      </c>
      <c r="Y1131">
        <f>VLOOKUP(D1131,Sku_Consolidated!A2:H948, 8, FALSE)</f>
      </c>
      <c r="Z1131">
        <f>VLOOKUP(D1131,Sku_Consolidated!A2:I948, 9, FALSE)</f>
      </c>
      <c r="AA1131" t="s">
        <v>41</v>
      </c>
      <c r="AB1131">
        <f>VLOOKUP(D1131,Sku_Consolidated!A2:E948, {5}, FALSE)</f>
      </c>
      <c r="AC1131">
        <f>IF(VLOOKUP(D1131,Sku_Consolidated!A2:S948,19,FALSE)="SHOWCASE", VLOOKUP(U1131,Store_Showcase!B2:N134,13, FALSE), IF(VLOOKUP(D1131,Sku_Consolidated!A2:S948,19,FALSE)="VAM",VLOOKUP(U1131,Store_VAM!B2:N271,13, FALSE),VLOOKUP(U1131,Store_SRP!B2:N103,13, FALSE)))</f>
      </c>
      <c r="AD1131">
        <f>IF(IFERROR(AC1131,TRUE)=TRUE, "-","OK")</f>
      </c>
      <c r="AE1131">
        <f>IF(IFERROR(VLOOKUP(U1131,Store_Showcase!B2:H134,{5}, FALSE), TRUE)=TRUE, IF(IFERROR(VLOOKUP(U1131,Store_SRP!B2:H103,{5}, FALSE), TRUE)=TRUE,VLOOKUP(U1131,Store_VAM!B2:H271,{5}, FALSE),VLOOKUP(U1131,Store_SRP!B2:H103,{5}, FALSE)), VLOOKUP(U1131,Store_Showcase!B2:H134,{5}, FALSE))</f>
      </c>
      <c r="AF1131">
        <f>IF(IFERROR(VLOOKUP(U1131,Store_Showcase!B2:H134,{6}, FALSE), TRUE)=TRUE, IF(IFERROR(VLOOKUP(U1131,Store_SRP!B2:H103,{6}, FALSE), TRUE)=TRUE,VLOOKUP(U1131,Store_VAM!B2:H271,{6}, FALSE),VLOOKUP(U1131,Store_SRP!B2:H103,{6}, FALSE)), VLOOKUP(U1131,Store_Showcase!B2:H134,{6}, FALSE))</f>
      </c>
      <c r="AG1131">
        <f>VLOOKUP(D1131,Sku_Consolidated!A2:R948,18,FALSE)</f>
      </c>
      <c r="AH1131">
        <f>VLOOKUP(D1131,Sku_Consolidated!A2:S948,19,FALSE)</f>
      </c>
      <c r="AI1131">
        <f>VLOOKUP(D1131,Sku_Consolidated!A2:T948,20,FALSE)</f>
      </c>
    </row>
    <row r="1132" spans="1:35" x14ac:dyDescent="0.25">
      <c r="A1132">
        <v>2024</v>
      </c>
      <c r="B1132" t="s">
        <v>30</v>
      </c>
      <c r="C1132" t="s">
        <v>31</v>
      </c>
      <c r="D1132">
        <v>21828</v>
      </c>
      <c r="E1132" t="s">
        <v>1414</v>
      </c>
      <c r="F1132" s="12" t="s">
        <v>113</v>
      </c>
      <c r="G1132" s="12" t="s">
        <v>113</v>
      </c>
      <c r="H1132" t="s">
        <v>10</v>
      </c>
      <c r="I1132" s="13" t="s">
        <v>1094</v>
      </c>
      <c r="J1132" s="13">
        <f>IF(H1132="EA", I1132, 0)</f>
      </c>
      <c r="K1132" s="13">
        <f>IF(H1132="KG", I1132, I1132 * VLOOKUP(D1132,Sku_Consolidated!A2:U948,21,FALSE))</f>
      </c>
      <c r="L1132" s="14" t="s">
        <v>36</v>
      </c>
      <c r="M1132">
        <v>88</v>
      </c>
      <c r="N1132" s="14" t="s">
        <v>2218</v>
      </c>
      <c r="O1132" s="14" t="s">
        <v>2219</v>
      </c>
      <c r="P1132" s="14" t="s">
        <v>2220</v>
      </c>
      <c r="Q1132" s="14" t="s">
        <v>2221</v>
      </c>
      <c r="R1132">
        <f>IF(IFERROR(VLOOKUP(U1132,Store_Showcase!B2:H134,7, FALSE), TRUE)=TRUE, IF(IFERROR(VLOOKUP(U1132,Store_SRP!B2:H103,7, FALSE), TRUE)=TRUE,VLOOKUP(U1132,Store_VAM!B2:H271,7, FALSE),VLOOKUP(U1132,Store_SRP!B2:H103,7, FALSE)), VLOOKUP(U1132,Store_Showcase!B2:H134,7, FALSE))</f>
      </c>
      <c r="S1132">
        <f>IF(IFERROR(VLOOKUP(U1132,Store_Showcase!B2:K134,10, FALSE), TRUE)=TRUE, IF(IFERROR(VLOOKUP(U1132,Store_SRP!B2:K103,10, FALSE), TRUE)=TRUE,VLOOKUP(U1132,Store_VAM!B2:K271,10, FALSE),VLOOKUP(U1132,Store_SRP!B2:K103,10, FALSE)), VLOOKUP(U1132,Store_Showcase!B2:K134,10, FALSE))</f>
      </c>
      <c r="T1132">
        <f>IF(VLOOKUP(D1132,Sku_Consolidated!A2:S948,19,FALSE)="SHOWCASE", VLOOKUP(U1132,Store_Showcase!B2:L134,11, FALSE), IF(VLOOKUP(D1132,Sku_Consolidated!A2:S948,19,FALSE)="VAM",VLOOKUP(U1132,Store_VAM!B2:L271,11, FALSE),VLOOKUP(U1132,Store_SRP!B2:L103,11, FALSE)))</f>
      </c>
      <c r="U1132" s="14">
        <v>2007</v>
      </c>
      <c r="V1132">
        <f>IF(VLOOKUP(D1132,Sku_Consolidated!A2:S948,19,FALSE)="SHOWCASE", VLOOKUP(U1132,Store_Showcase!B2:C134,2, FALSE), IF(VLOOKUP(D1132,Sku_Consolidated!A2:S948,19,FALSE)="VAM",VLOOKUP(U1132,Store_VAM!B2:C271,2, FALSE),VLOOKUP(U1132,Store_SRP!B2:C103,2, FALSE)))</f>
      </c>
      <c r="W1132">
        <f>VLOOKUP(D1132,Sku_Consolidated!A2:G948, 7, FALSE)</f>
      </c>
      <c r="X1132">
        <f>VLOOKUP(D1132,Sku_Consolidated!A2:K948, 11, FALSE)</f>
      </c>
      <c r="Y1132">
        <f>VLOOKUP(D1132,Sku_Consolidated!A2:H948, 8, FALSE)</f>
      </c>
      <c r="Z1132">
        <f>VLOOKUP(D1132,Sku_Consolidated!A2:I948, 9, FALSE)</f>
      </c>
      <c r="AA1132" t="s">
        <v>41</v>
      </c>
      <c r="AB1132">
        <f>VLOOKUP(D1132,Sku_Consolidated!A2:E948, {5}, FALSE)</f>
      </c>
      <c r="AC1132">
        <f>IF(VLOOKUP(D1132,Sku_Consolidated!A2:S948,19,FALSE)="SHOWCASE", VLOOKUP(U1132,Store_Showcase!B2:N134,13, FALSE), IF(VLOOKUP(D1132,Sku_Consolidated!A2:S948,19,FALSE)="VAM",VLOOKUP(U1132,Store_VAM!B2:N271,13, FALSE),VLOOKUP(U1132,Store_SRP!B2:N103,13, FALSE)))</f>
      </c>
      <c r="AD1132">
        <f>IF(IFERROR(AC1132,TRUE)=TRUE, "-","OK")</f>
      </c>
      <c r="AE1132">
        <f>IF(IFERROR(VLOOKUP(U1132,Store_Showcase!B2:H134,{5}, FALSE), TRUE)=TRUE, IF(IFERROR(VLOOKUP(U1132,Store_SRP!B2:H103,{5}, FALSE), TRUE)=TRUE,VLOOKUP(U1132,Store_VAM!B2:H271,{5}, FALSE),VLOOKUP(U1132,Store_SRP!B2:H103,{5}, FALSE)), VLOOKUP(U1132,Store_Showcase!B2:H134,{5}, FALSE))</f>
      </c>
      <c r="AF1132">
        <f>IF(IFERROR(VLOOKUP(U1132,Store_Showcase!B2:H134,{6}, FALSE), TRUE)=TRUE, IF(IFERROR(VLOOKUP(U1132,Store_SRP!B2:H103,{6}, FALSE), TRUE)=TRUE,VLOOKUP(U1132,Store_VAM!B2:H271,{6}, FALSE),VLOOKUP(U1132,Store_SRP!B2:H103,{6}, FALSE)), VLOOKUP(U1132,Store_Showcase!B2:H134,{6}, FALSE))</f>
      </c>
      <c r="AG1132">
        <f>VLOOKUP(D1132,Sku_Consolidated!A2:R948,18,FALSE)</f>
      </c>
      <c r="AH1132">
        <f>VLOOKUP(D1132,Sku_Consolidated!A2:S948,19,FALSE)</f>
      </c>
      <c r="AI1132">
        <f>VLOOKUP(D1132,Sku_Consolidated!A2:T948,20,FALSE)</f>
      </c>
    </row>
    <row r="1133" spans="1:35" x14ac:dyDescent="0.25">
      <c r="A1133">
        <v>2024</v>
      </c>
      <c r="B1133" t="s">
        <v>30</v>
      </c>
      <c r="C1133" t="s">
        <v>31</v>
      </c>
      <c r="D1133">
        <v>21832</v>
      </c>
      <c r="E1133" t="s">
        <v>264</v>
      </c>
      <c r="F1133" s="12" t="s">
        <v>113</v>
      </c>
      <c r="G1133" s="12" t="s">
        <v>113</v>
      </c>
      <c r="H1133" t="s">
        <v>10</v>
      </c>
      <c r="I1133" s="13" t="s">
        <v>1452</v>
      </c>
      <c r="J1133" s="13">
        <f>IF(H1133="EA", I1133, 0)</f>
      </c>
      <c r="K1133" s="13">
        <f>IF(H1133="KG", I1133, I1133 * VLOOKUP(D1133,Sku_Consolidated!A2:U948,21,FALSE))</f>
      </c>
      <c r="L1133" s="14" t="s">
        <v>36</v>
      </c>
      <c r="M1133">
        <v>88</v>
      </c>
      <c r="N1133" s="14" t="s">
        <v>2222</v>
      </c>
      <c r="O1133" s="14" t="s">
        <v>2223</v>
      </c>
      <c r="P1133" s="14" t="s">
        <v>36</v>
      </c>
      <c r="Q1133" s="14" t="s">
        <v>2223</v>
      </c>
      <c r="R1133">
        <f>IF(IFERROR(VLOOKUP(U1133,Store_Showcase!B2:H134,7, FALSE), TRUE)=TRUE, IF(IFERROR(VLOOKUP(U1133,Store_SRP!B2:H103,7, FALSE), TRUE)=TRUE,VLOOKUP(U1133,Store_VAM!B2:H271,7, FALSE),VLOOKUP(U1133,Store_SRP!B2:H103,7, FALSE)), VLOOKUP(U1133,Store_Showcase!B2:H134,7, FALSE))</f>
      </c>
      <c r="S1133">
        <f>IF(IFERROR(VLOOKUP(U1133,Store_Showcase!B2:K134,10, FALSE), TRUE)=TRUE, IF(IFERROR(VLOOKUP(U1133,Store_SRP!B2:K103,10, FALSE), TRUE)=TRUE,VLOOKUP(U1133,Store_VAM!B2:K271,10, FALSE),VLOOKUP(U1133,Store_SRP!B2:K103,10, FALSE)), VLOOKUP(U1133,Store_Showcase!B2:K134,10, FALSE))</f>
      </c>
      <c r="T1133">
        <f>IF(VLOOKUP(D1133,Sku_Consolidated!A2:S948,19,FALSE)="SHOWCASE", VLOOKUP(U1133,Store_Showcase!B2:L134,11, FALSE), IF(VLOOKUP(D1133,Sku_Consolidated!A2:S948,19,FALSE)="VAM",VLOOKUP(U1133,Store_VAM!B2:L271,11, FALSE),VLOOKUP(U1133,Store_SRP!B2:L103,11, FALSE)))</f>
      </c>
      <c r="U1133" s="14">
        <v>2007</v>
      </c>
      <c r="V1133">
        <f>IF(VLOOKUP(D1133,Sku_Consolidated!A2:S948,19,FALSE)="SHOWCASE", VLOOKUP(U1133,Store_Showcase!B2:C134,2, FALSE), IF(VLOOKUP(D1133,Sku_Consolidated!A2:S948,19,FALSE)="VAM",VLOOKUP(U1133,Store_VAM!B2:C271,2, FALSE),VLOOKUP(U1133,Store_SRP!B2:C103,2, FALSE)))</f>
      </c>
      <c r="W1133">
        <f>VLOOKUP(D1133,Sku_Consolidated!A2:G948, 7, FALSE)</f>
      </c>
      <c r="X1133">
        <f>VLOOKUP(D1133,Sku_Consolidated!A2:K948, 11, FALSE)</f>
      </c>
      <c r="Y1133">
        <f>VLOOKUP(D1133,Sku_Consolidated!A2:H948, 8, FALSE)</f>
      </c>
      <c r="Z1133">
        <f>VLOOKUP(D1133,Sku_Consolidated!A2:I948, 9, FALSE)</f>
      </c>
      <c r="AA1133" t="s">
        <v>41</v>
      </c>
      <c r="AB1133">
        <f>VLOOKUP(D1133,Sku_Consolidated!A2:E948, {5}, FALSE)</f>
      </c>
      <c r="AC1133">
        <f>IF(VLOOKUP(D1133,Sku_Consolidated!A2:S948,19,FALSE)="SHOWCASE", VLOOKUP(U1133,Store_Showcase!B2:N134,13, FALSE), IF(VLOOKUP(D1133,Sku_Consolidated!A2:S948,19,FALSE)="VAM",VLOOKUP(U1133,Store_VAM!B2:N271,13, FALSE),VLOOKUP(U1133,Store_SRP!B2:N103,13, FALSE)))</f>
      </c>
      <c r="AD1133">
        <f>IF(IFERROR(AC1133,TRUE)=TRUE, "-","OK")</f>
      </c>
      <c r="AE1133">
        <f>IF(IFERROR(VLOOKUP(U1133,Store_Showcase!B2:H134,{5}, FALSE), TRUE)=TRUE, IF(IFERROR(VLOOKUP(U1133,Store_SRP!B2:H103,{5}, FALSE), TRUE)=TRUE,VLOOKUP(U1133,Store_VAM!B2:H271,{5}, FALSE),VLOOKUP(U1133,Store_SRP!B2:H103,{5}, FALSE)), VLOOKUP(U1133,Store_Showcase!B2:H134,{5}, FALSE))</f>
      </c>
      <c r="AF1133">
        <f>IF(IFERROR(VLOOKUP(U1133,Store_Showcase!B2:H134,{6}, FALSE), TRUE)=TRUE, IF(IFERROR(VLOOKUP(U1133,Store_SRP!B2:H103,{6}, FALSE), TRUE)=TRUE,VLOOKUP(U1133,Store_VAM!B2:H271,{6}, FALSE),VLOOKUP(U1133,Store_SRP!B2:H103,{6}, FALSE)), VLOOKUP(U1133,Store_Showcase!B2:H134,{6}, FALSE))</f>
      </c>
      <c r="AG1133">
        <f>VLOOKUP(D1133,Sku_Consolidated!A2:R948,18,FALSE)</f>
      </c>
      <c r="AH1133">
        <f>VLOOKUP(D1133,Sku_Consolidated!A2:S948,19,FALSE)</f>
      </c>
      <c r="AI1133">
        <f>VLOOKUP(D1133,Sku_Consolidated!A2:T948,20,FALSE)</f>
      </c>
    </row>
    <row r="1134" spans="1:35" x14ac:dyDescent="0.25">
      <c r="A1134">
        <v>2024</v>
      </c>
      <c r="B1134" t="s">
        <v>30</v>
      </c>
      <c r="C1134" t="s">
        <v>31</v>
      </c>
      <c r="D1134">
        <v>21834</v>
      </c>
      <c r="E1134" t="s">
        <v>216</v>
      </c>
      <c r="F1134" s="12" t="s">
        <v>113</v>
      </c>
      <c r="G1134" s="12" t="s">
        <v>113</v>
      </c>
      <c r="H1134" t="s">
        <v>10</v>
      </c>
      <c r="I1134" s="13" t="s">
        <v>2224</v>
      </c>
      <c r="J1134" s="13">
        <f>IF(H1134="EA", I1134, 0)</f>
      </c>
      <c r="K1134" s="13">
        <f>IF(H1134="KG", I1134, I1134 * VLOOKUP(D1134,Sku_Consolidated!A2:U948,21,FALSE))</f>
      </c>
      <c r="L1134" s="14" t="s">
        <v>36</v>
      </c>
      <c r="M1134">
        <v>88</v>
      </c>
      <c r="N1134" s="14" t="s">
        <v>2225</v>
      </c>
      <c r="O1134" s="14" t="s">
        <v>2226</v>
      </c>
      <c r="P1134" s="14" t="s">
        <v>36</v>
      </c>
      <c r="Q1134" s="14" t="s">
        <v>2226</v>
      </c>
      <c r="R1134">
        <f>IF(IFERROR(VLOOKUP(U1134,Store_Showcase!B2:H134,7, FALSE), TRUE)=TRUE, IF(IFERROR(VLOOKUP(U1134,Store_SRP!B2:H103,7, FALSE), TRUE)=TRUE,VLOOKUP(U1134,Store_VAM!B2:H271,7, FALSE),VLOOKUP(U1134,Store_SRP!B2:H103,7, FALSE)), VLOOKUP(U1134,Store_Showcase!B2:H134,7, FALSE))</f>
      </c>
      <c r="S1134">
        <f>IF(IFERROR(VLOOKUP(U1134,Store_Showcase!B2:K134,10, FALSE), TRUE)=TRUE, IF(IFERROR(VLOOKUP(U1134,Store_SRP!B2:K103,10, FALSE), TRUE)=TRUE,VLOOKUP(U1134,Store_VAM!B2:K271,10, FALSE),VLOOKUP(U1134,Store_SRP!B2:K103,10, FALSE)), VLOOKUP(U1134,Store_Showcase!B2:K134,10, FALSE))</f>
      </c>
      <c r="T1134">
        <f>IF(VLOOKUP(D1134,Sku_Consolidated!A2:S948,19,FALSE)="SHOWCASE", VLOOKUP(U1134,Store_Showcase!B2:L134,11, FALSE), IF(VLOOKUP(D1134,Sku_Consolidated!A2:S948,19,FALSE)="VAM",VLOOKUP(U1134,Store_VAM!B2:L271,11, FALSE),VLOOKUP(U1134,Store_SRP!B2:L103,11, FALSE)))</f>
      </c>
      <c r="U1134" s="14">
        <v>2007</v>
      </c>
      <c r="V1134">
        <f>IF(VLOOKUP(D1134,Sku_Consolidated!A2:S948,19,FALSE)="SHOWCASE", VLOOKUP(U1134,Store_Showcase!B2:C134,2, FALSE), IF(VLOOKUP(D1134,Sku_Consolidated!A2:S948,19,FALSE)="VAM",VLOOKUP(U1134,Store_VAM!B2:C271,2, FALSE),VLOOKUP(U1134,Store_SRP!B2:C103,2, FALSE)))</f>
      </c>
      <c r="W1134">
        <f>VLOOKUP(D1134,Sku_Consolidated!A2:G948, 7, FALSE)</f>
      </c>
      <c r="X1134">
        <f>VLOOKUP(D1134,Sku_Consolidated!A2:K948, 11, FALSE)</f>
      </c>
      <c r="Y1134">
        <f>VLOOKUP(D1134,Sku_Consolidated!A2:H948, 8, FALSE)</f>
      </c>
      <c r="Z1134">
        <f>VLOOKUP(D1134,Sku_Consolidated!A2:I948, 9, FALSE)</f>
      </c>
      <c r="AA1134" t="s">
        <v>41</v>
      </c>
      <c r="AB1134">
        <f>VLOOKUP(D1134,Sku_Consolidated!A2:E948, {5}, FALSE)</f>
      </c>
      <c r="AC1134">
        <f>IF(VLOOKUP(D1134,Sku_Consolidated!A2:S948,19,FALSE)="SHOWCASE", VLOOKUP(U1134,Store_Showcase!B2:N134,13, FALSE), IF(VLOOKUP(D1134,Sku_Consolidated!A2:S948,19,FALSE)="VAM",VLOOKUP(U1134,Store_VAM!B2:N271,13, FALSE),VLOOKUP(U1134,Store_SRP!B2:N103,13, FALSE)))</f>
      </c>
      <c r="AD1134">
        <f>IF(IFERROR(AC1134,TRUE)=TRUE, "-","OK")</f>
      </c>
      <c r="AE1134">
        <f>IF(IFERROR(VLOOKUP(U1134,Store_Showcase!B2:H134,{5}, FALSE), TRUE)=TRUE, IF(IFERROR(VLOOKUP(U1134,Store_SRP!B2:H103,{5}, FALSE), TRUE)=TRUE,VLOOKUP(U1134,Store_VAM!B2:H271,{5}, FALSE),VLOOKUP(U1134,Store_SRP!B2:H103,{5}, FALSE)), VLOOKUP(U1134,Store_Showcase!B2:H134,{5}, FALSE))</f>
      </c>
      <c r="AF1134">
        <f>IF(IFERROR(VLOOKUP(U1134,Store_Showcase!B2:H134,{6}, FALSE), TRUE)=TRUE, IF(IFERROR(VLOOKUP(U1134,Store_SRP!B2:H103,{6}, FALSE), TRUE)=TRUE,VLOOKUP(U1134,Store_VAM!B2:H271,{6}, FALSE),VLOOKUP(U1134,Store_SRP!B2:H103,{6}, FALSE)), VLOOKUP(U1134,Store_Showcase!B2:H134,{6}, FALSE))</f>
      </c>
      <c r="AG1134">
        <f>VLOOKUP(D1134,Sku_Consolidated!A2:R948,18,FALSE)</f>
      </c>
      <c r="AH1134">
        <f>VLOOKUP(D1134,Sku_Consolidated!A2:S948,19,FALSE)</f>
      </c>
      <c r="AI1134">
        <f>VLOOKUP(D1134,Sku_Consolidated!A2:T948,20,FALSE)</f>
      </c>
    </row>
    <row r="1135" spans="1:35" x14ac:dyDescent="0.25">
      <c r="A1135">
        <v>2024</v>
      </c>
      <c r="B1135" t="s">
        <v>30</v>
      </c>
      <c r="C1135" t="s">
        <v>31</v>
      </c>
      <c r="D1135">
        <v>21837</v>
      </c>
      <c r="E1135" t="s">
        <v>271</v>
      </c>
      <c r="F1135" s="12" t="s">
        <v>113</v>
      </c>
      <c r="G1135" s="12" t="s">
        <v>113</v>
      </c>
      <c r="H1135" t="s">
        <v>10</v>
      </c>
      <c r="I1135" s="13" t="s">
        <v>2227</v>
      </c>
      <c r="J1135" s="13">
        <f>IF(H1135="EA", I1135, 0)</f>
      </c>
      <c r="K1135" s="13">
        <f>IF(H1135="KG", I1135, I1135 * VLOOKUP(D1135,Sku_Consolidated!A2:U948,21,FALSE))</f>
      </c>
      <c r="L1135" s="14" t="s">
        <v>36</v>
      </c>
      <c r="M1135">
        <v>88</v>
      </c>
      <c r="N1135" s="14" t="s">
        <v>2228</v>
      </c>
      <c r="O1135" s="14" t="s">
        <v>2229</v>
      </c>
      <c r="P1135" s="14" t="s">
        <v>36</v>
      </c>
      <c r="Q1135" s="14" t="s">
        <v>2229</v>
      </c>
      <c r="R1135">
        <f>IF(IFERROR(VLOOKUP(U1135,Store_Showcase!B2:H134,7, FALSE), TRUE)=TRUE, IF(IFERROR(VLOOKUP(U1135,Store_SRP!B2:H103,7, FALSE), TRUE)=TRUE,VLOOKUP(U1135,Store_VAM!B2:H271,7, FALSE),VLOOKUP(U1135,Store_SRP!B2:H103,7, FALSE)), VLOOKUP(U1135,Store_Showcase!B2:H134,7, FALSE))</f>
      </c>
      <c r="S1135">
        <f>IF(IFERROR(VLOOKUP(U1135,Store_Showcase!B2:K134,10, FALSE), TRUE)=TRUE, IF(IFERROR(VLOOKUP(U1135,Store_SRP!B2:K103,10, FALSE), TRUE)=TRUE,VLOOKUP(U1135,Store_VAM!B2:K271,10, FALSE),VLOOKUP(U1135,Store_SRP!B2:K103,10, FALSE)), VLOOKUP(U1135,Store_Showcase!B2:K134,10, FALSE))</f>
      </c>
      <c r="T1135">
        <f>IF(VLOOKUP(D1135,Sku_Consolidated!A2:S948,19,FALSE)="SHOWCASE", VLOOKUP(U1135,Store_Showcase!B2:L134,11, FALSE), IF(VLOOKUP(D1135,Sku_Consolidated!A2:S948,19,FALSE)="VAM",VLOOKUP(U1135,Store_VAM!B2:L271,11, FALSE),VLOOKUP(U1135,Store_SRP!B2:L103,11, FALSE)))</f>
      </c>
      <c r="U1135" s="14">
        <v>2007</v>
      </c>
      <c r="V1135">
        <f>IF(VLOOKUP(D1135,Sku_Consolidated!A2:S948,19,FALSE)="SHOWCASE", VLOOKUP(U1135,Store_Showcase!B2:C134,2, FALSE), IF(VLOOKUP(D1135,Sku_Consolidated!A2:S948,19,FALSE)="VAM",VLOOKUP(U1135,Store_VAM!B2:C271,2, FALSE),VLOOKUP(U1135,Store_SRP!B2:C103,2, FALSE)))</f>
      </c>
      <c r="W1135">
        <f>VLOOKUP(D1135,Sku_Consolidated!A2:G948, 7, FALSE)</f>
      </c>
      <c r="X1135">
        <f>VLOOKUP(D1135,Sku_Consolidated!A2:K948, 11, FALSE)</f>
      </c>
      <c r="Y1135">
        <f>VLOOKUP(D1135,Sku_Consolidated!A2:H948, 8, FALSE)</f>
      </c>
      <c r="Z1135">
        <f>VLOOKUP(D1135,Sku_Consolidated!A2:I948, 9, FALSE)</f>
      </c>
      <c r="AA1135" t="s">
        <v>41</v>
      </c>
      <c r="AB1135">
        <f>VLOOKUP(D1135,Sku_Consolidated!A2:E948, {5}, FALSE)</f>
      </c>
      <c r="AC1135">
        <f>IF(VLOOKUP(D1135,Sku_Consolidated!A2:S948,19,FALSE)="SHOWCASE", VLOOKUP(U1135,Store_Showcase!B2:N134,13, FALSE), IF(VLOOKUP(D1135,Sku_Consolidated!A2:S948,19,FALSE)="VAM",VLOOKUP(U1135,Store_VAM!B2:N271,13, FALSE),VLOOKUP(U1135,Store_SRP!B2:N103,13, FALSE)))</f>
      </c>
      <c r="AD1135">
        <f>IF(IFERROR(AC1135,TRUE)=TRUE, "-","OK")</f>
      </c>
      <c r="AE1135">
        <f>IF(IFERROR(VLOOKUP(U1135,Store_Showcase!B2:H134,{5}, FALSE), TRUE)=TRUE, IF(IFERROR(VLOOKUP(U1135,Store_SRP!B2:H103,{5}, FALSE), TRUE)=TRUE,VLOOKUP(U1135,Store_VAM!B2:H271,{5}, FALSE),VLOOKUP(U1135,Store_SRP!B2:H103,{5}, FALSE)), VLOOKUP(U1135,Store_Showcase!B2:H134,{5}, FALSE))</f>
      </c>
      <c r="AF1135">
        <f>IF(IFERROR(VLOOKUP(U1135,Store_Showcase!B2:H134,{6}, FALSE), TRUE)=TRUE, IF(IFERROR(VLOOKUP(U1135,Store_SRP!B2:H103,{6}, FALSE), TRUE)=TRUE,VLOOKUP(U1135,Store_VAM!B2:H271,{6}, FALSE),VLOOKUP(U1135,Store_SRP!B2:H103,{6}, FALSE)), VLOOKUP(U1135,Store_Showcase!B2:H134,{6}, FALSE))</f>
      </c>
      <c r="AG1135">
        <f>VLOOKUP(D1135,Sku_Consolidated!A2:R948,18,FALSE)</f>
      </c>
      <c r="AH1135">
        <f>VLOOKUP(D1135,Sku_Consolidated!A2:S948,19,FALSE)</f>
      </c>
      <c r="AI1135">
        <f>VLOOKUP(D1135,Sku_Consolidated!A2:T948,20,FALSE)</f>
      </c>
    </row>
    <row r="1136" spans="1:35" x14ac:dyDescent="0.25">
      <c r="A1136">
        <v>2024</v>
      </c>
      <c r="B1136" t="s">
        <v>30</v>
      </c>
      <c r="C1136" t="s">
        <v>31</v>
      </c>
      <c r="D1136">
        <v>21874</v>
      </c>
      <c r="E1136" t="s">
        <v>1825</v>
      </c>
      <c r="F1136" s="12" t="s">
        <v>113</v>
      </c>
      <c r="G1136" s="12" t="s">
        <v>113</v>
      </c>
      <c r="H1136" t="s">
        <v>10</v>
      </c>
      <c r="I1136" s="13" t="s">
        <v>211</v>
      </c>
      <c r="J1136" s="13">
        <f>IF(H1136="EA", I1136, 0)</f>
      </c>
      <c r="K1136" s="13">
        <f>IF(H1136="KG", I1136, I1136 * VLOOKUP(D1136,Sku_Consolidated!A2:U948,21,FALSE))</f>
      </c>
      <c r="L1136" s="14" t="s">
        <v>36</v>
      </c>
      <c r="M1136">
        <v>88</v>
      </c>
      <c r="N1136" s="14" t="s">
        <v>2230</v>
      </c>
      <c r="O1136" s="14" t="s">
        <v>2231</v>
      </c>
      <c r="P1136" s="14" t="s">
        <v>36</v>
      </c>
      <c r="Q1136" s="14" t="s">
        <v>2231</v>
      </c>
      <c r="R1136">
        <f>IF(IFERROR(VLOOKUP(U1136,Store_Showcase!B2:H134,7, FALSE), TRUE)=TRUE, IF(IFERROR(VLOOKUP(U1136,Store_SRP!B2:H103,7, FALSE), TRUE)=TRUE,VLOOKUP(U1136,Store_VAM!B2:H271,7, FALSE),VLOOKUP(U1136,Store_SRP!B2:H103,7, FALSE)), VLOOKUP(U1136,Store_Showcase!B2:H134,7, FALSE))</f>
      </c>
      <c r="S1136">
        <f>IF(IFERROR(VLOOKUP(U1136,Store_Showcase!B2:K134,10, FALSE), TRUE)=TRUE, IF(IFERROR(VLOOKUP(U1136,Store_SRP!B2:K103,10, FALSE), TRUE)=TRUE,VLOOKUP(U1136,Store_VAM!B2:K271,10, FALSE),VLOOKUP(U1136,Store_SRP!B2:K103,10, FALSE)), VLOOKUP(U1136,Store_Showcase!B2:K134,10, FALSE))</f>
      </c>
      <c r="T1136">
        <f>IF(VLOOKUP(D1136,Sku_Consolidated!A2:S948,19,FALSE)="SHOWCASE", VLOOKUP(U1136,Store_Showcase!B2:L134,11, FALSE), IF(VLOOKUP(D1136,Sku_Consolidated!A2:S948,19,FALSE)="VAM",VLOOKUP(U1136,Store_VAM!B2:L271,11, FALSE),VLOOKUP(U1136,Store_SRP!B2:L103,11, FALSE)))</f>
      </c>
      <c r="U1136" s="14">
        <v>2007</v>
      </c>
      <c r="V1136">
        <f>IF(VLOOKUP(D1136,Sku_Consolidated!A2:S948,19,FALSE)="SHOWCASE", VLOOKUP(U1136,Store_Showcase!B2:C134,2, FALSE), IF(VLOOKUP(D1136,Sku_Consolidated!A2:S948,19,FALSE)="VAM",VLOOKUP(U1136,Store_VAM!B2:C271,2, FALSE),VLOOKUP(U1136,Store_SRP!B2:C103,2, FALSE)))</f>
      </c>
      <c r="W1136">
        <f>VLOOKUP(D1136,Sku_Consolidated!A2:G948, 7, FALSE)</f>
      </c>
      <c r="X1136">
        <f>VLOOKUP(D1136,Sku_Consolidated!A2:K948, 11, FALSE)</f>
      </c>
      <c r="Y1136">
        <f>VLOOKUP(D1136,Sku_Consolidated!A2:H948, 8, FALSE)</f>
      </c>
      <c r="Z1136">
        <f>VLOOKUP(D1136,Sku_Consolidated!A2:I948, 9, FALSE)</f>
      </c>
      <c r="AA1136" t="s">
        <v>41</v>
      </c>
      <c r="AB1136">
        <f>VLOOKUP(D1136,Sku_Consolidated!A2:E948, {5}, FALSE)</f>
      </c>
      <c r="AC1136">
        <f>IF(VLOOKUP(D1136,Sku_Consolidated!A2:S948,19,FALSE)="SHOWCASE", VLOOKUP(U1136,Store_Showcase!B2:N134,13, FALSE), IF(VLOOKUP(D1136,Sku_Consolidated!A2:S948,19,FALSE)="VAM",VLOOKUP(U1136,Store_VAM!B2:N271,13, FALSE),VLOOKUP(U1136,Store_SRP!B2:N103,13, FALSE)))</f>
      </c>
      <c r="AD1136">
        <f>IF(IFERROR(AC1136,TRUE)=TRUE, "-","OK")</f>
      </c>
      <c r="AE1136">
        <f>IF(IFERROR(VLOOKUP(U1136,Store_Showcase!B2:H134,{5}, FALSE), TRUE)=TRUE, IF(IFERROR(VLOOKUP(U1136,Store_SRP!B2:H103,{5}, FALSE), TRUE)=TRUE,VLOOKUP(U1136,Store_VAM!B2:H271,{5}, FALSE),VLOOKUP(U1136,Store_SRP!B2:H103,{5}, FALSE)), VLOOKUP(U1136,Store_Showcase!B2:H134,{5}, FALSE))</f>
      </c>
      <c r="AF1136">
        <f>IF(IFERROR(VLOOKUP(U1136,Store_Showcase!B2:H134,{6}, FALSE), TRUE)=TRUE, IF(IFERROR(VLOOKUP(U1136,Store_SRP!B2:H103,{6}, FALSE), TRUE)=TRUE,VLOOKUP(U1136,Store_VAM!B2:H271,{6}, FALSE),VLOOKUP(U1136,Store_SRP!B2:H103,{6}, FALSE)), VLOOKUP(U1136,Store_Showcase!B2:H134,{6}, FALSE))</f>
      </c>
      <c r="AG1136">
        <f>VLOOKUP(D1136,Sku_Consolidated!A2:R948,18,FALSE)</f>
      </c>
      <c r="AH1136">
        <f>VLOOKUP(D1136,Sku_Consolidated!A2:S948,19,FALSE)</f>
      </c>
      <c r="AI1136">
        <f>VLOOKUP(D1136,Sku_Consolidated!A2:T948,20,FALSE)</f>
      </c>
    </row>
    <row r="1137" spans="1:35" x14ac:dyDescent="0.25">
      <c r="A1137">
        <v>2024</v>
      </c>
      <c r="B1137" t="s">
        <v>30</v>
      </c>
      <c r="C1137" t="s">
        <v>31</v>
      </c>
      <c r="D1137">
        <v>21875</v>
      </c>
      <c r="E1137" t="s">
        <v>482</v>
      </c>
      <c r="F1137" s="12" t="s">
        <v>113</v>
      </c>
      <c r="G1137" s="12" t="s">
        <v>113</v>
      </c>
      <c r="H1137" t="s">
        <v>10</v>
      </c>
      <c r="I1137" s="13" t="s">
        <v>259</v>
      </c>
      <c r="J1137" s="13">
        <f>IF(H1137="EA", I1137, 0)</f>
      </c>
      <c r="K1137" s="13">
        <f>IF(H1137="KG", I1137, I1137 * VLOOKUP(D1137,Sku_Consolidated!A2:U948,21,FALSE))</f>
      </c>
      <c r="L1137" s="14" t="s">
        <v>36</v>
      </c>
      <c r="M1137">
        <v>88</v>
      </c>
      <c r="N1137" s="14" t="s">
        <v>2232</v>
      </c>
      <c r="O1137" s="14" t="s">
        <v>2233</v>
      </c>
      <c r="P1137" s="14" t="s">
        <v>36</v>
      </c>
      <c r="Q1137" s="14" t="s">
        <v>2233</v>
      </c>
      <c r="R1137">
        <f>IF(IFERROR(VLOOKUP(U1137,Store_Showcase!B2:H134,7, FALSE), TRUE)=TRUE, IF(IFERROR(VLOOKUP(U1137,Store_SRP!B2:H103,7, FALSE), TRUE)=TRUE,VLOOKUP(U1137,Store_VAM!B2:H271,7, FALSE),VLOOKUP(U1137,Store_SRP!B2:H103,7, FALSE)), VLOOKUP(U1137,Store_Showcase!B2:H134,7, FALSE))</f>
      </c>
      <c r="S1137">
        <f>IF(IFERROR(VLOOKUP(U1137,Store_Showcase!B2:K134,10, FALSE), TRUE)=TRUE, IF(IFERROR(VLOOKUP(U1137,Store_SRP!B2:K103,10, FALSE), TRUE)=TRUE,VLOOKUP(U1137,Store_VAM!B2:K271,10, FALSE),VLOOKUP(U1137,Store_SRP!B2:K103,10, FALSE)), VLOOKUP(U1137,Store_Showcase!B2:K134,10, FALSE))</f>
      </c>
      <c r="T1137">
        <f>IF(VLOOKUP(D1137,Sku_Consolidated!A2:S948,19,FALSE)="SHOWCASE", VLOOKUP(U1137,Store_Showcase!B2:L134,11, FALSE), IF(VLOOKUP(D1137,Sku_Consolidated!A2:S948,19,FALSE)="VAM",VLOOKUP(U1137,Store_VAM!B2:L271,11, FALSE),VLOOKUP(U1137,Store_SRP!B2:L103,11, FALSE)))</f>
      </c>
      <c r="U1137" s="14">
        <v>2007</v>
      </c>
      <c r="V1137">
        <f>IF(VLOOKUP(D1137,Sku_Consolidated!A2:S948,19,FALSE)="SHOWCASE", VLOOKUP(U1137,Store_Showcase!B2:C134,2, FALSE), IF(VLOOKUP(D1137,Sku_Consolidated!A2:S948,19,FALSE)="VAM",VLOOKUP(U1137,Store_VAM!B2:C271,2, FALSE),VLOOKUP(U1137,Store_SRP!B2:C103,2, FALSE)))</f>
      </c>
      <c r="W1137">
        <f>VLOOKUP(D1137,Sku_Consolidated!A2:G948, 7, FALSE)</f>
      </c>
      <c r="X1137">
        <f>VLOOKUP(D1137,Sku_Consolidated!A2:K948, 11, FALSE)</f>
      </c>
      <c r="Y1137">
        <f>VLOOKUP(D1137,Sku_Consolidated!A2:H948, 8, FALSE)</f>
      </c>
      <c r="Z1137">
        <f>VLOOKUP(D1137,Sku_Consolidated!A2:I948, 9, FALSE)</f>
      </c>
      <c r="AA1137" t="s">
        <v>41</v>
      </c>
      <c r="AB1137">
        <f>VLOOKUP(D1137,Sku_Consolidated!A2:E948, {5}, FALSE)</f>
      </c>
      <c r="AC1137">
        <f>IF(VLOOKUP(D1137,Sku_Consolidated!A2:S948,19,FALSE)="SHOWCASE", VLOOKUP(U1137,Store_Showcase!B2:N134,13, FALSE), IF(VLOOKUP(D1137,Sku_Consolidated!A2:S948,19,FALSE)="VAM",VLOOKUP(U1137,Store_VAM!B2:N271,13, FALSE),VLOOKUP(U1137,Store_SRP!B2:N103,13, FALSE)))</f>
      </c>
      <c r="AD1137">
        <f>IF(IFERROR(AC1137,TRUE)=TRUE, "-","OK")</f>
      </c>
      <c r="AE1137">
        <f>IF(IFERROR(VLOOKUP(U1137,Store_Showcase!B2:H134,{5}, FALSE), TRUE)=TRUE, IF(IFERROR(VLOOKUP(U1137,Store_SRP!B2:H103,{5}, FALSE), TRUE)=TRUE,VLOOKUP(U1137,Store_VAM!B2:H271,{5}, FALSE),VLOOKUP(U1137,Store_SRP!B2:H103,{5}, FALSE)), VLOOKUP(U1137,Store_Showcase!B2:H134,{5}, FALSE))</f>
      </c>
      <c r="AF1137">
        <f>IF(IFERROR(VLOOKUP(U1137,Store_Showcase!B2:H134,{6}, FALSE), TRUE)=TRUE, IF(IFERROR(VLOOKUP(U1137,Store_SRP!B2:H103,{6}, FALSE), TRUE)=TRUE,VLOOKUP(U1137,Store_VAM!B2:H271,{6}, FALSE),VLOOKUP(U1137,Store_SRP!B2:H103,{6}, FALSE)), VLOOKUP(U1137,Store_Showcase!B2:H134,{6}, FALSE))</f>
      </c>
      <c r="AG1137">
        <f>VLOOKUP(D1137,Sku_Consolidated!A2:R948,18,FALSE)</f>
      </c>
      <c r="AH1137">
        <f>VLOOKUP(D1137,Sku_Consolidated!A2:S948,19,FALSE)</f>
      </c>
      <c r="AI1137">
        <f>VLOOKUP(D1137,Sku_Consolidated!A2:T948,20,FALSE)</f>
      </c>
    </row>
    <row r="1138" spans="1:35" x14ac:dyDescent="0.25">
      <c r="A1138">
        <v>2024</v>
      </c>
      <c r="B1138" t="s">
        <v>30</v>
      </c>
      <c r="C1138" t="s">
        <v>31</v>
      </c>
      <c r="D1138">
        <v>21921</v>
      </c>
      <c r="E1138" t="s">
        <v>1154</v>
      </c>
      <c r="F1138" s="12" t="s">
        <v>113</v>
      </c>
      <c r="G1138" s="12" t="s">
        <v>113</v>
      </c>
      <c r="H1138" t="s">
        <v>10</v>
      </c>
      <c r="I1138" s="13" t="s">
        <v>2234</v>
      </c>
      <c r="J1138" s="13">
        <f>IF(H1138="EA", I1138, 0)</f>
      </c>
      <c r="K1138" s="13">
        <f>IF(H1138="KG", I1138, I1138 * VLOOKUP(D1138,Sku_Consolidated!A2:U948,21,FALSE))</f>
      </c>
      <c r="L1138" s="14" t="s">
        <v>36</v>
      </c>
      <c r="M1138">
        <v>86</v>
      </c>
      <c r="N1138" s="14" t="s">
        <v>2235</v>
      </c>
      <c r="O1138" s="14" t="s">
        <v>2236</v>
      </c>
      <c r="P1138" s="14" t="s">
        <v>36</v>
      </c>
      <c r="Q1138" s="14" t="s">
        <v>2236</v>
      </c>
      <c r="R1138">
        <f>IF(IFERROR(VLOOKUP(U1138,Store_Showcase!B2:H134,7, FALSE), TRUE)=TRUE, IF(IFERROR(VLOOKUP(U1138,Store_SRP!B2:H103,7, FALSE), TRUE)=TRUE,VLOOKUP(U1138,Store_VAM!B2:H271,7, FALSE),VLOOKUP(U1138,Store_SRP!B2:H103,7, FALSE)), VLOOKUP(U1138,Store_Showcase!B2:H134,7, FALSE))</f>
      </c>
      <c r="S1138">
        <f>IF(IFERROR(VLOOKUP(U1138,Store_Showcase!B2:K134,10, FALSE), TRUE)=TRUE, IF(IFERROR(VLOOKUP(U1138,Store_SRP!B2:K103,10, FALSE), TRUE)=TRUE,VLOOKUP(U1138,Store_VAM!B2:K271,10, FALSE),VLOOKUP(U1138,Store_SRP!B2:K103,10, FALSE)), VLOOKUP(U1138,Store_Showcase!B2:K134,10, FALSE))</f>
      </c>
      <c r="T1138">
        <f>IF(VLOOKUP(D1138,Sku_Consolidated!A2:S948,19,FALSE)="SHOWCASE", VLOOKUP(U1138,Store_Showcase!B2:L134,11, FALSE), IF(VLOOKUP(D1138,Sku_Consolidated!A2:S948,19,FALSE)="VAM",VLOOKUP(U1138,Store_VAM!B2:L271,11, FALSE),VLOOKUP(U1138,Store_SRP!B2:L103,11, FALSE)))</f>
      </c>
      <c r="U1138" s="14">
        <v>2007</v>
      </c>
      <c r="V1138">
        <f>IF(VLOOKUP(D1138,Sku_Consolidated!A2:S948,19,FALSE)="SHOWCASE", VLOOKUP(U1138,Store_Showcase!B2:C134,2, FALSE), IF(VLOOKUP(D1138,Sku_Consolidated!A2:S948,19,FALSE)="VAM",VLOOKUP(U1138,Store_VAM!B2:C271,2, FALSE),VLOOKUP(U1138,Store_SRP!B2:C103,2, FALSE)))</f>
      </c>
      <c r="W1138">
        <f>VLOOKUP(D1138,Sku_Consolidated!A2:G948, 7, FALSE)</f>
      </c>
      <c r="X1138">
        <f>VLOOKUP(D1138,Sku_Consolidated!A2:K948, 11, FALSE)</f>
      </c>
      <c r="Y1138">
        <f>VLOOKUP(D1138,Sku_Consolidated!A2:H948, 8, FALSE)</f>
      </c>
      <c r="Z1138">
        <f>VLOOKUP(D1138,Sku_Consolidated!A2:I948, 9, FALSE)</f>
      </c>
      <c r="AA1138" t="s">
        <v>41</v>
      </c>
      <c r="AB1138">
        <f>VLOOKUP(D1138,Sku_Consolidated!A2:E948, {5}, FALSE)</f>
      </c>
      <c r="AC1138">
        <f>IF(VLOOKUP(D1138,Sku_Consolidated!A2:S948,19,FALSE)="SHOWCASE", VLOOKUP(U1138,Store_Showcase!B2:N134,13, FALSE), IF(VLOOKUP(D1138,Sku_Consolidated!A2:S948,19,FALSE)="VAM",VLOOKUP(U1138,Store_VAM!B2:N271,13, FALSE),VLOOKUP(U1138,Store_SRP!B2:N103,13, FALSE)))</f>
      </c>
      <c r="AD1138">
        <f>IF(IFERROR(AC1138,TRUE)=TRUE, "-","OK")</f>
      </c>
      <c r="AE1138">
        <f>IF(IFERROR(VLOOKUP(U1138,Store_Showcase!B2:H134,{5}, FALSE), TRUE)=TRUE, IF(IFERROR(VLOOKUP(U1138,Store_SRP!B2:H103,{5}, FALSE), TRUE)=TRUE,VLOOKUP(U1138,Store_VAM!B2:H271,{5}, FALSE),VLOOKUP(U1138,Store_SRP!B2:H103,{5}, FALSE)), VLOOKUP(U1138,Store_Showcase!B2:H134,{5}, FALSE))</f>
      </c>
      <c r="AF1138">
        <f>IF(IFERROR(VLOOKUP(U1138,Store_Showcase!B2:H134,{6}, FALSE), TRUE)=TRUE, IF(IFERROR(VLOOKUP(U1138,Store_SRP!B2:H103,{6}, FALSE), TRUE)=TRUE,VLOOKUP(U1138,Store_VAM!B2:H271,{6}, FALSE),VLOOKUP(U1138,Store_SRP!B2:H103,{6}, FALSE)), VLOOKUP(U1138,Store_Showcase!B2:H134,{6}, FALSE))</f>
      </c>
      <c r="AG1138">
        <f>VLOOKUP(D1138,Sku_Consolidated!A2:R948,18,FALSE)</f>
      </c>
      <c r="AH1138">
        <f>VLOOKUP(D1138,Sku_Consolidated!A2:S948,19,FALSE)</f>
      </c>
      <c r="AI1138">
        <f>VLOOKUP(D1138,Sku_Consolidated!A2:T948,20,FALSE)</f>
      </c>
    </row>
    <row r="1139" spans="1:35" x14ac:dyDescent="0.25">
      <c r="A1139">
        <v>2024</v>
      </c>
      <c r="B1139" t="s">
        <v>30</v>
      </c>
      <c r="C1139" t="s">
        <v>31</v>
      </c>
      <c r="D1139">
        <v>21825</v>
      </c>
      <c r="E1139" t="s">
        <v>206</v>
      </c>
      <c r="F1139" s="12" t="s">
        <v>93</v>
      </c>
      <c r="G1139" s="12" t="s">
        <v>93</v>
      </c>
      <c r="H1139" t="s">
        <v>10</v>
      </c>
      <c r="I1139" s="13" t="s">
        <v>1198</v>
      </c>
      <c r="J1139" s="13">
        <f>IF(H1139="EA", I1139, 0)</f>
      </c>
      <c r="K1139" s="13">
        <f>IF(H1139="KG", I1139, I1139 * VLOOKUP(D1139,Sku_Consolidated!A2:U948,21,FALSE))</f>
      </c>
      <c r="L1139" s="14" t="s">
        <v>36</v>
      </c>
      <c r="M1139">
        <v>88</v>
      </c>
      <c r="N1139" s="14" t="s">
        <v>2237</v>
      </c>
      <c r="O1139" s="14" t="s">
        <v>2238</v>
      </c>
      <c r="P1139" s="14" t="s">
        <v>36</v>
      </c>
      <c r="Q1139" s="14" t="s">
        <v>2238</v>
      </c>
      <c r="R1139">
        <f>IF(IFERROR(VLOOKUP(U1139,Store_Showcase!B2:H134,7, FALSE), TRUE)=TRUE, IF(IFERROR(VLOOKUP(U1139,Store_SRP!B2:H103,7, FALSE), TRUE)=TRUE,VLOOKUP(U1139,Store_VAM!B2:H271,7, FALSE),VLOOKUP(U1139,Store_SRP!B2:H103,7, FALSE)), VLOOKUP(U1139,Store_Showcase!B2:H134,7, FALSE))</f>
      </c>
      <c r="S1139">
        <f>IF(IFERROR(VLOOKUP(U1139,Store_Showcase!B2:K134,10, FALSE), TRUE)=TRUE, IF(IFERROR(VLOOKUP(U1139,Store_SRP!B2:K103,10, FALSE), TRUE)=TRUE,VLOOKUP(U1139,Store_VAM!B2:K271,10, FALSE),VLOOKUP(U1139,Store_SRP!B2:K103,10, FALSE)), VLOOKUP(U1139,Store_Showcase!B2:K134,10, FALSE))</f>
      </c>
      <c r="T1139">
        <f>IF(VLOOKUP(D1139,Sku_Consolidated!A2:S948,19,FALSE)="SHOWCASE", VLOOKUP(U1139,Store_Showcase!B2:L134,11, FALSE), IF(VLOOKUP(D1139,Sku_Consolidated!A2:S948,19,FALSE)="VAM",VLOOKUP(U1139,Store_VAM!B2:L271,11, FALSE),VLOOKUP(U1139,Store_SRP!B2:L103,11, FALSE)))</f>
      </c>
      <c r="U1139" s="14">
        <v>2007</v>
      </c>
      <c r="V1139">
        <f>IF(VLOOKUP(D1139,Sku_Consolidated!A2:S948,19,FALSE)="SHOWCASE", VLOOKUP(U1139,Store_Showcase!B2:C134,2, FALSE), IF(VLOOKUP(D1139,Sku_Consolidated!A2:S948,19,FALSE)="VAM",VLOOKUP(U1139,Store_VAM!B2:C271,2, FALSE),VLOOKUP(U1139,Store_SRP!B2:C103,2, FALSE)))</f>
      </c>
      <c r="W1139">
        <f>VLOOKUP(D1139,Sku_Consolidated!A2:G948, 7, FALSE)</f>
      </c>
      <c r="X1139">
        <f>VLOOKUP(D1139,Sku_Consolidated!A2:K948, 11, FALSE)</f>
      </c>
      <c r="Y1139">
        <f>VLOOKUP(D1139,Sku_Consolidated!A2:H948, 8, FALSE)</f>
      </c>
      <c r="Z1139">
        <f>VLOOKUP(D1139,Sku_Consolidated!A2:I948, 9, FALSE)</f>
      </c>
      <c r="AA1139" t="s">
        <v>41</v>
      </c>
      <c r="AB1139">
        <f>VLOOKUP(D1139,Sku_Consolidated!A2:E948, {5}, FALSE)</f>
      </c>
      <c r="AC1139">
        <f>IF(VLOOKUP(D1139,Sku_Consolidated!A2:S948,19,FALSE)="SHOWCASE", VLOOKUP(U1139,Store_Showcase!B2:N134,13, FALSE), IF(VLOOKUP(D1139,Sku_Consolidated!A2:S948,19,FALSE)="VAM",VLOOKUP(U1139,Store_VAM!B2:N271,13, FALSE),VLOOKUP(U1139,Store_SRP!B2:N103,13, FALSE)))</f>
      </c>
      <c r="AD1139">
        <f>IF(IFERROR(AC1139,TRUE)=TRUE, "-","OK")</f>
      </c>
      <c r="AE1139">
        <f>IF(IFERROR(VLOOKUP(U1139,Store_Showcase!B2:H134,{5}, FALSE), TRUE)=TRUE, IF(IFERROR(VLOOKUP(U1139,Store_SRP!B2:H103,{5}, FALSE), TRUE)=TRUE,VLOOKUP(U1139,Store_VAM!B2:H271,{5}, FALSE),VLOOKUP(U1139,Store_SRP!B2:H103,{5}, FALSE)), VLOOKUP(U1139,Store_Showcase!B2:H134,{5}, FALSE))</f>
      </c>
      <c r="AF1139">
        <f>IF(IFERROR(VLOOKUP(U1139,Store_Showcase!B2:H134,{6}, FALSE), TRUE)=TRUE, IF(IFERROR(VLOOKUP(U1139,Store_SRP!B2:H103,{6}, FALSE), TRUE)=TRUE,VLOOKUP(U1139,Store_VAM!B2:H271,{6}, FALSE),VLOOKUP(U1139,Store_SRP!B2:H103,{6}, FALSE)), VLOOKUP(U1139,Store_Showcase!B2:H134,{6}, FALSE))</f>
      </c>
      <c r="AG1139">
        <f>VLOOKUP(D1139,Sku_Consolidated!A2:R948,18,FALSE)</f>
      </c>
      <c r="AH1139">
        <f>VLOOKUP(D1139,Sku_Consolidated!A2:S948,19,FALSE)</f>
      </c>
      <c r="AI1139">
        <f>VLOOKUP(D1139,Sku_Consolidated!A2:T948,20,FALSE)</f>
      </c>
    </row>
    <row r="1140" spans="1:35" x14ac:dyDescent="0.25">
      <c r="A1140">
        <v>2024</v>
      </c>
      <c r="B1140" t="s">
        <v>30</v>
      </c>
      <c r="C1140" t="s">
        <v>31</v>
      </c>
      <c r="D1140">
        <v>21826</v>
      </c>
      <c r="E1140" t="s">
        <v>416</v>
      </c>
      <c r="F1140" s="12" t="s">
        <v>93</v>
      </c>
      <c r="G1140" s="12" t="s">
        <v>93</v>
      </c>
      <c r="H1140" t="s">
        <v>10</v>
      </c>
      <c r="I1140" s="13" t="s">
        <v>593</v>
      </c>
      <c r="J1140" s="13">
        <f>IF(H1140="EA", I1140, 0)</f>
      </c>
      <c r="K1140" s="13">
        <f>IF(H1140="KG", I1140, I1140 * VLOOKUP(D1140,Sku_Consolidated!A2:U948,21,FALSE))</f>
      </c>
      <c r="L1140" s="14" t="s">
        <v>36</v>
      </c>
      <c r="M1140">
        <v>88</v>
      </c>
      <c r="N1140" s="14" t="s">
        <v>2239</v>
      </c>
      <c r="O1140" s="14" t="s">
        <v>2240</v>
      </c>
      <c r="P1140" s="14" t="s">
        <v>36</v>
      </c>
      <c r="Q1140" s="14" t="s">
        <v>2240</v>
      </c>
      <c r="R1140">
        <f>IF(IFERROR(VLOOKUP(U1140,Store_Showcase!B2:H134,7, FALSE), TRUE)=TRUE, IF(IFERROR(VLOOKUP(U1140,Store_SRP!B2:H103,7, FALSE), TRUE)=TRUE,VLOOKUP(U1140,Store_VAM!B2:H271,7, FALSE),VLOOKUP(U1140,Store_SRP!B2:H103,7, FALSE)), VLOOKUP(U1140,Store_Showcase!B2:H134,7, FALSE))</f>
      </c>
      <c r="S1140">
        <f>IF(IFERROR(VLOOKUP(U1140,Store_Showcase!B2:K134,10, FALSE), TRUE)=TRUE, IF(IFERROR(VLOOKUP(U1140,Store_SRP!B2:K103,10, FALSE), TRUE)=TRUE,VLOOKUP(U1140,Store_VAM!B2:K271,10, FALSE),VLOOKUP(U1140,Store_SRP!B2:K103,10, FALSE)), VLOOKUP(U1140,Store_Showcase!B2:K134,10, FALSE))</f>
      </c>
      <c r="T1140">
        <f>IF(VLOOKUP(D1140,Sku_Consolidated!A2:S948,19,FALSE)="SHOWCASE", VLOOKUP(U1140,Store_Showcase!B2:L134,11, FALSE), IF(VLOOKUP(D1140,Sku_Consolidated!A2:S948,19,FALSE)="VAM",VLOOKUP(U1140,Store_VAM!B2:L271,11, FALSE),VLOOKUP(U1140,Store_SRP!B2:L103,11, FALSE)))</f>
      </c>
      <c r="U1140" s="14">
        <v>2007</v>
      </c>
      <c r="V1140">
        <f>IF(VLOOKUP(D1140,Sku_Consolidated!A2:S948,19,FALSE)="SHOWCASE", VLOOKUP(U1140,Store_Showcase!B2:C134,2, FALSE), IF(VLOOKUP(D1140,Sku_Consolidated!A2:S948,19,FALSE)="VAM",VLOOKUP(U1140,Store_VAM!B2:C271,2, FALSE),VLOOKUP(U1140,Store_SRP!B2:C103,2, FALSE)))</f>
      </c>
      <c r="W1140">
        <f>VLOOKUP(D1140,Sku_Consolidated!A2:G948, 7, FALSE)</f>
      </c>
      <c r="X1140">
        <f>VLOOKUP(D1140,Sku_Consolidated!A2:K948, 11, FALSE)</f>
      </c>
      <c r="Y1140">
        <f>VLOOKUP(D1140,Sku_Consolidated!A2:H948, 8, FALSE)</f>
      </c>
      <c r="Z1140">
        <f>VLOOKUP(D1140,Sku_Consolidated!A2:I948, 9, FALSE)</f>
      </c>
      <c r="AA1140" t="s">
        <v>41</v>
      </c>
      <c r="AB1140">
        <f>VLOOKUP(D1140,Sku_Consolidated!A2:E948, {5}, FALSE)</f>
      </c>
      <c r="AC1140">
        <f>IF(VLOOKUP(D1140,Sku_Consolidated!A2:S948,19,FALSE)="SHOWCASE", VLOOKUP(U1140,Store_Showcase!B2:N134,13, FALSE), IF(VLOOKUP(D1140,Sku_Consolidated!A2:S948,19,FALSE)="VAM",VLOOKUP(U1140,Store_VAM!B2:N271,13, FALSE),VLOOKUP(U1140,Store_SRP!B2:N103,13, FALSE)))</f>
      </c>
      <c r="AD1140">
        <f>IF(IFERROR(AC1140,TRUE)=TRUE, "-","OK")</f>
      </c>
      <c r="AE1140">
        <f>IF(IFERROR(VLOOKUP(U1140,Store_Showcase!B2:H134,{5}, FALSE), TRUE)=TRUE, IF(IFERROR(VLOOKUP(U1140,Store_SRP!B2:H103,{5}, FALSE), TRUE)=TRUE,VLOOKUP(U1140,Store_VAM!B2:H271,{5}, FALSE),VLOOKUP(U1140,Store_SRP!B2:H103,{5}, FALSE)), VLOOKUP(U1140,Store_Showcase!B2:H134,{5}, FALSE))</f>
      </c>
      <c r="AF1140">
        <f>IF(IFERROR(VLOOKUP(U1140,Store_Showcase!B2:H134,{6}, FALSE), TRUE)=TRUE, IF(IFERROR(VLOOKUP(U1140,Store_SRP!B2:H103,{6}, FALSE), TRUE)=TRUE,VLOOKUP(U1140,Store_VAM!B2:H271,{6}, FALSE),VLOOKUP(U1140,Store_SRP!B2:H103,{6}, FALSE)), VLOOKUP(U1140,Store_Showcase!B2:H134,{6}, FALSE))</f>
      </c>
      <c r="AG1140">
        <f>VLOOKUP(D1140,Sku_Consolidated!A2:R948,18,FALSE)</f>
      </c>
      <c r="AH1140">
        <f>VLOOKUP(D1140,Sku_Consolidated!A2:S948,19,FALSE)</f>
      </c>
      <c r="AI1140">
        <f>VLOOKUP(D1140,Sku_Consolidated!A2:T948,20,FALSE)</f>
      </c>
    </row>
    <row r="1141" spans="1:35" x14ac:dyDescent="0.25">
      <c r="A1141">
        <v>2024</v>
      </c>
      <c r="B1141" t="s">
        <v>30</v>
      </c>
      <c r="C1141" t="s">
        <v>31</v>
      </c>
      <c r="D1141">
        <v>21834</v>
      </c>
      <c r="E1141" t="s">
        <v>216</v>
      </c>
      <c r="F1141" s="12" t="s">
        <v>93</v>
      </c>
      <c r="G1141" s="12" t="s">
        <v>93</v>
      </c>
      <c r="H1141" t="s">
        <v>10</v>
      </c>
      <c r="I1141" s="13" t="s">
        <v>639</v>
      </c>
      <c r="J1141" s="13">
        <f>IF(H1141="EA", I1141, 0)</f>
      </c>
      <c r="K1141" s="13">
        <f>IF(H1141="KG", I1141, I1141 * VLOOKUP(D1141,Sku_Consolidated!A2:U948,21,FALSE))</f>
      </c>
      <c r="L1141" s="14" t="s">
        <v>36</v>
      </c>
      <c r="M1141">
        <v>88</v>
      </c>
      <c r="N1141" s="14" t="s">
        <v>2241</v>
      </c>
      <c r="O1141" s="14" t="s">
        <v>2242</v>
      </c>
      <c r="P1141" s="14" t="s">
        <v>36</v>
      </c>
      <c r="Q1141" s="14" t="s">
        <v>2242</v>
      </c>
      <c r="R1141">
        <f>IF(IFERROR(VLOOKUP(U1141,Store_Showcase!B2:H134,7, FALSE), TRUE)=TRUE, IF(IFERROR(VLOOKUP(U1141,Store_SRP!B2:H103,7, FALSE), TRUE)=TRUE,VLOOKUP(U1141,Store_VAM!B2:H271,7, FALSE),VLOOKUP(U1141,Store_SRP!B2:H103,7, FALSE)), VLOOKUP(U1141,Store_Showcase!B2:H134,7, FALSE))</f>
      </c>
      <c r="S1141">
        <f>IF(IFERROR(VLOOKUP(U1141,Store_Showcase!B2:K134,10, FALSE), TRUE)=TRUE, IF(IFERROR(VLOOKUP(U1141,Store_SRP!B2:K103,10, FALSE), TRUE)=TRUE,VLOOKUP(U1141,Store_VAM!B2:K271,10, FALSE),VLOOKUP(U1141,Store_SRP!B2:K103,10, FALSE)), VLOOKUP(U1141,Store_Showcase!B2:K134,10, FALSE))</f>
      </c>
      <c r="T1141">
        <f>IF(VLOOKUP(D1141,Sku_Consolidated!A2:S948,19,FALSE)="SHOWCASE", VLOOKUP(U1141,Store_Showcase!B2:L134,11, FALSE), IF(VLOOKUP(D1141,Sku_Consolidated!A2:S948,19,FALSE)="VAM",VLOOKUP(U1141,Store_VAM!B2:L271,11, FALSE),VLOOKUP(U1141,Store_SRP!B2:L103,11, FALSE)))</f>
      </c>
      <c r="U1141" s="14">
        <v>2007</v>
      </c>
      <c r="V1141">
        <f>IF(VLOOKUP(D1141,Sku_Consolidated!A2:S948,19,FALSE)="SHOWCASE", VLOOKUP(U1141,Store_Showcase!B2:C134,2, FALSE), IF(VLOOKUP(D1141,Sku_Consolidated!A2:S948,19,FALSE)="VAM",VLOOKUP(U1141,Store_VAM!B2:C271,2, FALSE),VLOOKUP(U1141,Store_SRP!B2:C103,2, FALSE)))</f>
      </c>
      <c r="W1141">
        <f>VLOOKUP(D1141,Sku_Consolidated!A2:G948, 7, FALSE)</f>
      </c>
      <c r="X1141">
        <f>VLOOKUP(D1141,Sku_Consolidated!A2:K948, 11, FALSE)</f>
      </c>
      <c r="Y1141">
        <f>VLOOKUP(D1141,Sku_Consolidated!A2:H948, 8, FALSE)</f>
      </c>
      <c r="Z1141">
        <f>VLOOKUP(D1141,Sku_Consolidated!A2:I948, 9, FALSE)</f>
      </c>
      <c r="AA1141" t="s">
        <v>41</v>
      </c>
      <c r="AB1141">
        <f>VLOOKUP(D1141,Sku_Consolidated!A2:E948, {5}, FALSE)</f>
      </c>
      <c r="AC1141">
        <f>IF(VLOOKUP(D1141,Sku_Consolidated!A2:S948,19,FALSE)="SHOWCASE", VLOOKUP(U1141,Store_Showcase!B2:N134,13, FALSE), IF(VLOOKUP(D1141,Sku_Consolidated!A2:S948,19,FALSE)="VAM",VLOOKUP(U1141,Store_VAM!B2:N271,13, FALSE),VLOOKUP(U1141,Store_SRP!B2:N103,13, FALSE)))</f>
      </c>
      <c r="AD1141">
        <f>IF(IFERROR(AC1141,TRUE)=TRUE, "-","OK")</f>
      </c>
      <c r="AE1141">
        <f>IF(IFERROR(VLOOKUP(U1141,Store_Showcase!B2:H134,{5}, FALSE), TRUE)=TRUE, IF(IFERROR(VLOOKUP(U1141,Store_SRP!B2:H103,{5}, FALSE), TRUE)=TRUE,VLOOKUP(U1141,Store_VAM!B2:H271,{5}, FALSE),VLOOKUP(U1141,Store_SRP!B2:H103,{5}, FALSE)), VLOOKUP(U1141,Store_Showcase!B2:H134,{5}, FALSE))</f>
      </c>
      <c r="AF1141">
        <f>IF(IFERROR(VLOOKUP(U1141,Store_Showcase!B2:H134,{6}, FALSE), TRUE)=TRUE, IF(IFERROR(VLOOKUP(U1141,Store_SRP!B2:H103,{6}, FALSE), TRUE)=TRUE,VLOOKUP(U1141,Store_VAM!B2:H271,{6}, FALSE),VLOOKUP(U1141,Store_SRP!B2:H103,{6}, FALSE)), VLOOKUP(U1141,Store_Showcase!B2:H134,{6}, FALSE))</f>
      </c>
      <c r="AG1141">
        <f>VLOOKUP(D1141,Sku_Consolidated!A2:R948,18,FALSE)</f>
      </c>
      <c r="AH1141">
        <f>VLOOKUP(D1141,Sku_Consolidated!A2:S948,19,FALSE)</f>
      </c>
      <c r="AI1141">
        <f>VLOOKUP(D1141,Sku_Consolidated!A2:T948,20,FALSE)</f>
      </c>
    </row>
    <row r="1142" spans="1:35" x14ac:dyDescent="0.25">
      <c r="A1142">
        <v>2024</v>
      </c>
      <c r="B1142" t="s">
        <v>30</v>
      </c>
      <c r="C1142" t="s">
        <v>31</v>
      </c>
      <c r="D1142">
        <v>21837</v>
      </c>
      <c r="E1142" t="s">
        <v>271</v>
      </c>
      <c r="F1142" s="12" t="s">
        <v>93</v>
      </c>
      <c r="G1142" s="12" t="s">
        <v>93</v>
      </c>
      <c r="H1142" t="s">
        <v>10</v>
      </c>
      <c r="I1142" s="13" t="s">
        <v>1390</v>
      </c>
      <c r="J1142" s="13">
        <f>IF(H1142="EA", I1142, 0)</f>
      </c>
      <c r="K1142" s="13">
        <f>IF(H1142="KG", I1142, I1142 * VLOOKUP(D1142,Sku_Consolidated!A2:U948,21,FALSE))</f>
      </c>
      <c r="L1142" s="14" t="s">
        <v>36</v>
      </c>
      <c r="M1142">
        <v>88</v>
      </c>
      <c r="N1142" s="14" t="s">
        <v>2243</v>
      </c>
      <c r="O1142" s="14" t="s">
        <v>2244</v>
      </c>
      <c r="P1142" s="14" t="s">
        <v>36</v>
      </c>
      <c r="Q1142" s="14" t="s">
        <v>2244</v>
      </c>
      <c r="R1142">
        <f>IF(IFERROR(VLOOKUP(U1142,Store_Showcase!B2:H134,7, FALSE), TRUE)=TRUE, IF(IFERROR(VLOOKUP(U1142,Store_SRP!B2:H103,7, FALSE), TRUE)=TRUE,VLOOKUP(U1142,Store_VAM!B2:H271,7, FALSE),VLOOKUP(U1142,Store_SRP!B2:H103,7, FALSE)), VLOOKUP(U1142,Store_Showcase!B2:H134,7, FALSE))</f>
      </c>
      <c r="S1142">
        <f>IF(IFERROR(VLOOKUP(U1142,Store_Showcase!B2:K134,10, FALSE), TRUE)=TRUE, IF(IFERROR(VLOOKUP(U1142,Store_SRP!B2:K103,10, FALSE), TRUE)=TRUE,VLOOKUP(U1142,Store_VAM!B2:K271,10, FALSE),VLOOKUP(U1142,Store_SRP!B2:K103,10, FALSE)), VLOOKUP(U1142,Store_Showcase!B2:K134,10, FALSE))</f>
      </c>
      <c r="T1142">
        <f>IF(VLOOKUP(D1142,Sku_Consolidated!A2:S948,19,FALSE)="SHOWCASE", VLOOKUP(U1142,Store_Showcase!B2:L134,11, FALSE), IF(VLOOKUP(D1142,Sku_Consolidated!A2:S948,19,FALSE)="VAM",VLOOKUP(U1142,Store_VAM!B2:L271,11, FALSE),VLOOKUP(U1142,Store_SRP!B2:L103,11, FALSE)))</f>
      </c>
      <c r="U1142" s="14">
        <v>2007</v>
      </c>
      <c r="V1142">
        <f>IF(VLOOKUP(D1142,Sku_Consolidated!A2:S948,19,FALSE)="SHOWCASE", VLOOKUP(U1142,Store_Showcase!B2:C134,2, FALSE), IF(VLOOKUP(D1142,Sku_Consolidated!A2:S948,19,FALSE)="VAM",VLOOKUP(U1142,Store_VAM!B2:C271,2, FALSE),VLOOKUP(U1142,Store_SRP!B2:C103,2, FALSE)))</f>
      </c>
      <c r="W1142">
        <f>VLOOKUP(D1142,Sku_Consolidated!A2:G948, 7, FALSE)</f>
      </c>
      <c r="X1142">
        <f>VLOOKUP(D1142,Sku_Consolidated!A2:K948, 11, FALSE)</f>
      </c>
      <c r="Y1142">
        <f>VLOOKUP(D1142,Sku_Consolidated!A2:H948, 8, FALSE)</f>
      </c>
      <c r="Z1142">
        <f>VLOOKUP(D1142,Sku_Consolidated!A2:I948, 9, FALSE)</f>
      </c>
      <c r="AA1142" t="s">
        <v>41</v>
      </c>
      <c r="AB1142">
        <f>VLOOKUP(D1142,Sku_Consolidated!A2:E948, {5}, FALSE)</f>
      </c>
      <c r="AC1142">
        <f>IF(VLOOKUP(D1142,Sku_Consolidated!A2:S948,19,FALSE)="SHOWCASE", VLOOKUP(U1142,Store_Showcase!B2:N134,13, FALSE), IF(VLOOKUP(D1142,Sku_Consolidated!A2:S948,19,FALSE)="VAM",VLOOKUP(U1142,Store_VAM!B2:N271,13, FALSE),VLOOKUP(U1142,Store_SRP!B2:N103,13, FALSE)))</f>
      </c>
      <c r="AD1142">
        <f>IF(IFERROR(AC1142,TRUE)=TRUE, "-","OK")</f>
      </c>
      <c r="AE1142">
        <f>IF(IFERROR(VLOOKUP(U1142,Store_Showcase!B2:H134,{5}, FALSE), TRUE)=TRUE, IF(IFERROR(VLOOKUP(U1142,Store_SRP!B2:H103,{5}, FALSE), TRUE)=TRUE,VLOOKUP(U1142,Store_VAM!B2:H271,{5}, FALSE),VLOOKUP(U1142,Store_SRP!B2:H103,{5}, FALSE)), VLOOKUP(U1142,Store_Showcase!B2:H134,{5}, FALSE))</f>
      </c>
      <c r="AF1142">
        <f>IF(IFERROR(VLOOKUP(U1142,Store_Showcase!B2:H134,{6}, FALSE), TRUE)=TRUE, IF(IFERROR(VLOOKUP(U1142,Store_SRP!B2:H103,{6}, FALSE), TRUE)=TRUE,VLOOKUP(U1142,Store_VAM!B2:H271,{6}, FALSE),VLOOKUP(U1142,Store_SRP!B2:H103,{6}, FALSE)), VLOOKUP(U1142,Store_Showcase!B2:H134,{6}, FALSE))</f>
      </c>
      <c r="AG1142">
        <f>VLOOKUP(D1142,Sku_Consolidated!A2:R948,18,FALSE)</f>
      </c>
      <c r="AH1142">
        <f>VLOOKUP(D1142,Sku_Consolidated!A2:S948,19,FALSE)</f>
      </c>
      <c r="AI1142">
        <f>VLOOKUP(D1142,Sku_Consolidated!A2:T948,20,FALSE)</f>
      </c>
    </row>
    <row r="1143" spans="1:35" x14ac:dyDescent="0.25">
      <c r="A1143">
        <v>2024</v>
      </c>
      <c r="B1143" t="s">
        <v>30</v>
      </c>
      <c r="C1143" t="s">
        <v>31</v>
      </c>
      <c r="D1143">
        <v>21844</v>
      </c>
      <c r="E1143" t="s">
        <v>778</v>
      </c>
      <c r="F1143" s="12" t="s">
        <v>93</v>
      </c>
      <c r="G1143" s="12" t="s">
        <v>93</v>
      </c>
      <c r="H1143" t="s">
        <v>10</v>
      </c>
      <c r="I1143" s="13" t="s">
        <v>486</v>
      </c>
      <c r="J1143" s="13">
        <f>IF(H1143="EA", I1143, 0)</f>
      </c>
      <c r="K1143" s="13">
        <f>IF(H1143="KG", I1143, I1143 * VLOOKUP(D1143,Sku_Consolidated!A2:U948,21,FALSE))</f>
      </c>
      <c r="L1143" s="14" t="s">
        <v>36</v>
      </c>
      <c r="M1143">
        <v>88</v>
      </c>
      <c r="N1143" s="14" t="s">
        <v>2245</v>
      </c>
      <c r="O1143" s="14" t="s">
        <v>2246</v>
      </c>
      <c r="P1143" s="14" t="s">
        <v>36</v>
      </c>
      <c r="Q1143" s="14" t="s">
        <v>2246</v>
      </c>
      <c r="R1143">
        <f>IF(IFERROR(VLOOKUP(U1143,Store_Showcase!B2:H134,7, FALSE), TRUE)=TRUE, IF(IFERROR(VLOOKUP(U1143,Store_SRP!B2:H103,7, FALSE), TRUE)=TRUE,VLOOKUP(U1143,Store_VAM!B2:H271,7, FALSE),VLOOKUP(U1143,Store_SRP!B2:H103,7, FALSE)), VLOOKUP(U1143,Store_Showcase!B2:H134,7, FALSE))</f>
      </c>
      <c r="S1143">
        <f>IF(IFERROR(VLOOKUP(U1143,Store_Showcase!B2:K134,10, FALSE), TRUE)=TRUE, IF(IFERROR(VLOOKUP(U1143,Store_SRP!B2:K103,10, FALSE), TRUE)=TRUE,VLOOKUP(U1143,Store_VAM!B2:K271,10, FALSE),VLOOKUP(U1143,Store_SRP!B2:K103,10, FALSE)), VLOOKUP(U1143,Store_Showcase!B2:K134,10, FALSE))</f>
      </c>
      <c r="T1143">
        <f>IF(VLOOKUP(D1143,Sku_Consolidated!A2:S948,19,FALSE)="SHOWCASE", VLOOKUP(U1143,Store_Showcase!B2:L134,11, FALSE), IF(VLOOKUP(D1143,Sku_Consolidated!A2:S948,19,FALSE)="VAM",VLOOKUP(U1143,Store_VAM!B2:L271,11, FALSE),VLOOKUP(U1143,Store_SRP!B2:L103,11, FALSE)))</f>
      </c>
      <c r="U1143" s="14">
        <v>2007</v>
      </c>
      <c r="V1143">
        <f>IF(VLOOKUP(D1143,Sku_Consolidated!A2:S948,19,FALSE)="SHOWCASE", VLOOKUP(U1143,Store_Showcase!B2:C134,2, FALSE), IF(VLOOKUP(D1143,Sku_Consolidated!A2:S948,19,FALSE)="VAM",VLOOKUP(U1143,Store_VAM!B2:C271,2, FALSE),VLOOKUP(U1143,Store_SRP!B2:C103,2, FALSE)))</f>
      </c>
      <c r="W1143">
        <f>VLOOKUP(D1143,Sku_Consolidated!A2:G948, 7, FALSE)</f>
      </c>
      <c r="X1143">
        <f>VLOOKUP(D1143,Sku_Consolidated!A2:K948, 11, FALSE)</f>
      </c>
      <c r="Y1143">
        <f>VLOOKUP(D1143,Sku_Consolidated!A2:H948, 8, FALSE)</f>
      </c>
      <c r="Z1143">
        <f>VLOOKUP(D1143,Sku_Consolidated!A2:I948, 9, FALSE)</f>
      </c>
      <c r="AA1143" t="s">
        <v>41</v>
      </c>
      <c r="AB1143">
        <f>VLOOKUP(D1143,Sku_Consolidated!A2:E948, {5}, FALSE)</f>
      </c>
      <c r="AC1143">
        <f>IF(VLOOKUP(D1143,Sku_Consolidated!A2:S948,19,FALSE)="SHOWCASE", VLOOKUP(U1143,Store_Showcase!B2:N134,13, FALSE), IF(VLOOKUP(D1143,Sku_Consolidated!A2:S948,19,FALSE)="VAM",VLOOKUP(U1143,Store_VAM!B2:N271,13, FALSE),VLOOKUP(U1143,Store_SRP!B2:N103,13, FALSE)))</f>
      </c>
      <c r="AD1143">
        <f>IF(IFERROR(AC1143,TRUE)=TRUE, "-","OK")</f>
      </c>
      <c r="AE1143">
        <f>IF(IFERROR(VLOOKUP(U1143,Store_Showcase!B2:H134,{5}, FALSE), TRUE)=TRUE, IF(IFERROR(VLOOKUP(U1143,Store_SRP!B2:H103,{5}, FALSE), TRUE)=TRUE,VLOOKUP(U1143,Store_VAM!B2:H271,{5}, FALSE),VLOOKUP(U1143,Store_SRP!B2:H103,{5}, FALSE)), VLOOKUP(U1143,Store_Showcase!B2:H134,{5}, FALSE))</f>
      </c>
      <c r="AF1143">
        <f>IF(IFERROR(VLOOKUP(U1143,Store_Showcase!B2:H134,{6}, FALSE), TRUE)=TRUE, IF(IFERROR(VLOOKUP(U1143,Store_SRP!B2:H103,{6}, FALSE), TRUE)=TRUE,VLOOKUP(U1143,Store_VAM!B2:H271,{6}, FALSE),VLOOKUP(U1143,Store_SRP!B2:H103,{6}, FALSE)), VLOOKUP(U1143,Store_Showcase!B2:H134,{6}, FALSE))</f>
      </c>
      <c r="AG1143">
        <f>VLOOKUP(D1143,Sku_Consolidated!A2:R948,18,FALSE)</f>
      </c>
      <c r="AH1143">
        <f>VLOOKUP(D1143,Sku_Consolidated!A2:S948,19,FALSE)</f>
      </c>
      <c r="AI1143">
        <f>VLOOKUP(D1143,Sku_Consolidated!A2:T948,20,FALSE)</f>
      </c>
    </row>
    <row r="1144" spans="1:35" x14ac:dyDescent="0.25">
      <c r="A1144">
        <v>2024</v>
      </c>
      <c r="B1144" t="s">
        <v>30</v>
      </c>
      <c r="C1144" t="s">
        <v>31</v>
      </c>
      <c r="D1144">
        <v>21921</v>
      </c>
      <c r="E1144" t="s">
        <v>1154</v>
      </c>
      <c r="F1144" s="12" t="s">
        <v>93</v>
      </c>
      <c r="G1144" s="12" t="s">
        <v>93</v>
      </c>
      <c r="H1144" t="s">
        <v>10</v>
      </c>
      <c r="I1144" s="13" t="s">
        <v>367</v>
      </c>
      <c r="J1144" s="13">
        <f>IF(H1144="EA", I1144, 0)</f>
      </c>
      <c r="K1144" s="13">
        <f>IF(H1144="KG", I1144, I1144 * VLOOKUP(D1144,Sku_Consolidated!A2:U948,21,FALSE))</f>
      </c>
      <c r="L1144" s="14" t="s">
        <v>36</v>
      </c>
      <c r="M1144">
        <v>86</v>
      </c>
      <c r="N1144" s="14" t="s">
        <v>2247</v>
      </c>
      <c r="O1144" s="14" t="s">
        <v>2248</v>
      </c>
      <c r="P1144" s="14" t="s">
        <v>36</v>
      </c>
      <c r="Q1144" s="14" t="s">
        <v>2248</v>
      </c>
      <c r="R1144">
        <f>IF(IFERROR(VLOOKUP(U1144,Store_Showcase!B2:H134,7, FALSE), TRUE)=TRUE, IF(IFERROR(VLOOKUP(U1144,Store_SRP!B2:H103,7, FALSE), TRUE)=TRUE,VLOOKUP(U1144,Store_VAM!B2:H271,7, FALSE),VLOOKUP(U1144,Store_SRP!B2:H103,7, FALSE)), VLOOKUP(U1144,Store_Showcase!B2:H134,7, FALSE))</f>
      </c>
      <c r="S1144">
        <f>IF(IFERROR(VLOOKUP(U1144,Store_Showcase!B2:K134,10, FALSE), TRUE)=TRUE, IF(IFERROR(VLOOKUP(U1144,Store_SRP!B2:K103,10, FALSE), TRUE)=TRUE,VLOOKUP(U1144,Store_VAM!B2:K271,10, FALSE),VLOOKUP(U1144,Store_SRP!B2:K103,10, FALSE)), VLOOKUP(U1144,Store_Showcase!B2:K134,10, FALSE))</f>
      </c>
      <c r="T1144">
        <f>IF(VLOOKUP(D1144,Sku_Consolidated!A2:S948,19,FALSE)="SHOWCASE", VLOOKUP(U1144,Store_Showcase!B2:L134,11, FALSE), IF(VLOOKUP(D1144,Sku_Consolidated!A2:S948,19,FALSE)="VAM",VLOOKUP(U1144,Store_VAM!B2:L271,11, FALSE),VLOOKUP(U1144,Store_SRP!B2:L103,11, FALSE)))</f>
      </c>
      <c r="U1144" s="14">
        <v>2007</v>
      </c>
      <c r="V1144">
        <f>IF(VLOOKUP(D1144,Sku_Consolidated!A2:S948,19,FALSE)="SHOWCASE", VLOOKUP(U1144,Store_Showcase!B2:C134,2, FALSE), IF(VLOOKUP(D1144,Sku_Consolidated!A2:S948,19,FALSE)="VAM",VLOOKUP(U1144,Store_VAM!B2:C271,2, FALSE),VLOOKUP(U1144,Store_SRP!B2:C103,2, FALSE)))</f>
      </c>
      <c r="W1144">
        <f>VLOOKUP(D1144,Sku_Consolidated!A2:G948, 7, FALSE)</f>
      </c>
      <c r="X1144">
        <f>VLOOKUP(D1144,Sku_Consolidated!A2:K948, 11, FALSE)</f>
      </c>
      <c r="Y1144">
        <f>VLOOKUP(D1144,Sku_Consolidated!A2:H948, 8, FALSE)</f>
      </c>
      <c r="Z1144">
        <f>VLOOKUP(D1144,Sku_Consolidated!A2:I948, 9, FALSE)</f>
      </c>
      <c r="AA1144" t="s">
        <v>41</v>
      </c>
      <c r="AB1144">
        <f>VLOOKUP(D1144,Sku_Consolidated!A2:E948, {5}, FALSE)</f>
      </c>
      <c r="AC1144">
        <f>IF(VLOOKUP(D1144,Sku_Consolidated!A2:S948,19,FALSE)="SHOWCASE", VLOOKUP(U1144,Store_Showcase!B2:N134,13, FALSE), IF(VLOOKUP(D1144,Sku_Consolidated!A2:S948,19,FALSE)="VAM",VLOOKUP(U1144,Store_VAM!B2:N271,13, FALSE),VLOOKUP(U1144,Store_SRP!B2:N103,13, FALSE)))</f>
      </c>
      <c r="AD1144">
        <f>IF(IFERROR(AC1144,TRUE)=TRUE, "-","OK")</f>
      </c>
      <c r="AE1144">
        <f>IF(IFERROR(VLOOKUP(U1144,Store_Showcase!B2:H134,{5}, FALSE), TRUE)=TRUE, IF(IFERROR(VLOOKUP(U1144,Store_SRP!B2:H103,{5}, FALSE), TRUE)=TRUE,VLOOKUP(U1144,Store_VAM!B2:H271,{5}, FALSE),VLOOKUP(U1144,Store_SRP!B2:H103,{5}, FALSE)), VLOOKUP(U1144,Store_Showcase!B2:H134,{5}, FALSE))</f>
      </c>
      <c r="AF1144">
        <f>IF(IFERROR(VLOOKUP(U1144,Store_Showcase!B2:H134,{6}, FALSE), TRUE)=TRUE, IF(IFERROR(VLOOKUP(U1144,Store_SRP!B2:H103,{6}, FALSE), TRUE)=TRUE,VLOOKUP(U1144,Store_VAM!B2:H271,{6}, FALSE),VLOOKUP(U1144,Store_SRP!B2:H103,{6}, FALSE)), VLOOKUP(U1144,Store_Showcase!B2:H134,{6}, FALSE))</f>
      </c>
      <c r="AG1144">
        <f>VLOOKUP(D1144,Sku_Consolidated!A2:R948,18,FALSE)</f>
      </c>
      <c r="AH1144">
        <f>VLOOKUP(D1144,Sku_Consolidated!A2:S948,19,FALSE)</f>
      </c>
      <c r="AI1144">
        <f>VLOOKUP(D1144,Sku_Consolidated!A2:T948,20,FALSE)</f>
      </c>
    </row>
    <row r="1145" spans="1:35" x14ac:dyDescent="0.25">
      <c r="A1145">
        <v>2024</v>
      </c>
      <c r="B1145" t="s">
        <v>30</v>
      </c>
      <c r="C1145" t="s">
        <v>31</v>
      </c>
      <c r="D1145">
        <v>21825</v>
      </c>
      <c r="E1145" t="s">
        <v>206</v>
      </c>
      <c r="F1145" s="12" t="s">
        <v>154</v>
      </c>
      <c r="G1145" s="12" t="s">
        <v>154</v>
      </c>
      <c r="H1145" t="s">
        <v>10</v>
      </c>
      <c r="I1145" s="13" t="s">
        <v>873</v>
      </c>
      <c r="J1145" s="13">
        <f>IF(H1145="EA", I1145, 0)</f>
      </c>
      <c r="K1145" s="13">
        <f>IF(H1145="KG", I1145, I1145 * VLOOKUP(D1145,Sku_Consolidated!A2:U948,21,FALSE))</f>
      </c>
      <c r="L1145" s="14" t="s">
        <v>36</v>
      </c>
      <c r="M1145">
        <v>88</v>
      </c>
      <c r="N1145" s="14" t="s">
        <v>2249</v>
      </c>
      <c r="O1145" s="14" t="s">
        <v>2250</v>
      </c>
      <c r="P1145" s="14" t="s">
        <v>36</v>
      </c>
      <c r="Q1145" s="14" t="s">
        <v>2250</v>
      </c>
      <c r="R1145">
        <f>IF(IFERROR(VLOOKUP(U1145,Store_Showcase!B2:H134,7, FALSE), TRUE)=TRUE, IF(IFERROR(VLOOKUP(U1145,Store_SRP!B2:H103,7, FALSE), TRUE)=TRUE,VLOOKUP(U1145,Store_VAM!B2:H271,7, FALSE),VLOOKUP(U1145,Store_SRP!B2:H103,7, FALSE)), VLOOKUP(U1145,Store_Showcase!B2:H134,7, FALSE))</f>
      </c>
      <c r="S1145">
        <f>IF(IFERROR(VLOOKUP(U1145,Store_Showcase!B2:K134,10, FALSE), TRUE)=TRUE, IF(IFERROR(VLOOKUP(U1145,Store_SRP!B2:K103,10, FALSE), TRUE)=TRUE,VLOOKUP(U1145,Store_VAM!B2:K271,10, FALSE),VLOOKUP(U1145,Store_SRP!B2:K103,10, FALSE)), VLOOKUP(U1145,Store_Showcase!B2:K134,10, FALSE))</f>
      </c>
      <c r="T1145">
        <f>IF(VLOOKUP(D1145,Sku_Consolidated!A2:S948,19,FALSE)="SHOWCASE", VLOOKUP(U1145,Store_Showcase!B2:L134,11, FALSE), IF(VLOOKUP(D1145,Sku_Consolidated!A2:S948,19,FALSE)="VAM",VLOOKUP(U1145,Store_VAM!B2:L271,11, FALSE),VLOOKUP(U1145,Store_SRP!B2:L103,11, FALSE)))</f>
      </c>
      <c r="U1145" s="14">
        <v>2007</v>
      </c>
      <c r="V1145">
        <f>IF(VLOOKUP(D1145,Sku_Consolidated!A2:S948,19,FALSE)="SHOWCASE", VLOOKUP(U1145,Store_Showcase!B2:C134,2, FALSE), IF(VLOOKUP(D1145,Sku_Consolidated!A2:S948,19,FALSE)="VAM",VLOOKUP(U1145,Store_VAM!B2:C271,2, FALSE),VLOOKUP(U1145,Store_SRP!B2:C103,2, FALSE)))</f>
      </c>
      <c r="W1145">
        <f>VLOOKUP(D1145,Sku_Consolidated!A2:G948, 7, FALSE)</f>
      </c>
      <c r="X1145">
        <f>VLOOKUP(D1145,Sku_Consolidated!A2:K948, 11, FALSE)</f>
      </c>
      <c r="Y1145">
        <f>VLOOKUP(D1145,Sku_Consolidated!A2:H948, 8, FALSE)</f>
      </c>
      <c r="Z1145">
        <f>VLOOKUP(D1145,Sku_Consolidated!A2:I948, 9, FALSE)</f>
      </c>
      <c r="AA1145" t="s">
        <v>41</v>
      </c>
      <c r="AB1145">
        <f>VLOOKUP(D1145,Sku_Consolidated!A2:E948, {5}, FALSE)</f>
      </c>
      <c r="AC1145">
        <f>IF(VLOOKUP(D1145,Sku_Consolidated!A2:S948,19,FALSE)="SHOWCASE", VLOOKUP(U1145,Store_Showcase!B2:N134,13, FALSE), IF(VLOOKUP(D1145,Sku_Consolidated!A2:S948,19,FALSE)="VAM",VLOOKUP(U1145,Store_VAM!B2:N271,13, FALSE),VLOOKUP(U1145,Store_SRP!B2:N103,13, FALSE)))</f>
      </c>
      <c r="AD1145">
        <f>IF(IFERROR(AC1145,TRUE)=TRUE, "-","OK")</f>
      </c>
      <c r="AE1145">
        <f>IF(IFERROR(VLOOKUP(U1145,Store_Showcase!B2:H134,{5}, FALSE), TRUE)=TRUE, IF(IFERROR(VLOOKUP(U1145,Store_SRP!B2:H103,{5}, FALSE), TRUE)=TRUE,VLOOKUP(U1145,Store_VAM!B2:H271,{5}, FALSE),VLOOKUP(U1145,Store_SRP!B2:H103,{5}, FALSE)), VLOOKUP(U1145,Store_Showcase!B2:H134,{5}, FALSE))</f>
      </c>
      <c r="AF1145">
        <f>IF(IFERROR(VLOOKUP(U1145,Store_Showcase!B2:H134,{6}, FALSE), TRUE)=TRUE, IF(IFERROR(VLOOKUP(U1145,Store_SRP!B2:H103,{6}, FALSE), TRUE)=TRUE,VLOOKUP(U1145,Store_VAM!B2:H271,{6}, FALSE),VLOOKUP(U1145,Store_SRP!B2:H103,{6}, FALSE)), VLOOKUP(U1145,Store_Showcase!B2:H134,{6}, FALSE))</f>
      </c>
      <c r="AG1145">
        <f>VLOOKUP(D1145,Sku_Consolidated!A2:R948,18,FALSE)</f>
      </c>
      <c r="AH1145">
        <f>VLOOKUP(D1145,Sku_Consolidated!A2:S948,19,FALSE)</f>
      </c>
      <c r="AI1145">
        <f>VLOOKUP(D1145,Sku_Consolidated!A2:T948,20,FALSE)</f>
      </c>
    </row>
    <row r="1146" spans="1:35" x14ac:dyDescent="0.25">
      <c r="A1146">
        <v>2024</v>
      </c>
      <c r="B1146" t="s">
        <v>30</v>
      </c>
      <c r="C1146" t="s">
        <v>31</v>
      </c>
      <c r="D1146">
        <v>21834</v>
      </c>
      <c r="E1146" t="s">
        <v>216</v>
      </c>
      <c r="F1146" s="12" t="s">
        <v>154</v>
      </c>
      <c r="G1146" s="12" t="s">
        <v>154</v>
      </c>
      <c r="H1146" t="s">
        <v>10</v>
      </c>
      <c r="I1146" s="13" t="s">
        <v>650</v>
      </c>
      <c r="J1146" s="13">
        <f>IF(H1146="EA", I1146, 0)</f>
      </c>
      <c r="K1146" s="13">
        <f>IF(H1146="KG", I1146, I1146 * VLOOKUP(D1146,Sku_Consolidated!A2:U948,21,FALSE))</f>
      </c>
      <c r="L1146" s="14" t="s">
        <v>36</v>
      </c>
      <c r="M1146">
        <v>88</v>
      </c>
      <c r="N1146" s="14" t="s">
        <v>2251</v>
      </c>
      <c r="O1146" s="14" t="s">
        <v>2252</v>
      </c>
      <c r="P1146" s="14" t="s">
        <v>36</v>
      </c>
      <c r="Q1146" s="14" t="s">
        <v>2252</v>
      </c>
      <c r="R1146">
        <f>IF(IFERROR(VLOOKUP(U1146,Store_Showcase!B2:H134,7, FALSE), TRUE)=TRUE, IF(IFERROR(VLOOKUP(U1146,Store_SRP!B2:H103,7, FALSE), TRUE)=TRUE,VLOOKUP(U1146,Store_VAM!B2:H271,7, FALSE),VLOOKUP(U1146,Store_SRP!B2:H103,7, FALSE)), VLOOKUP(U1146,Store_Showcase!B2:H134,7, FALSE))</f>
      </c>
      <c r="S1146">
        <f>IF(IFERROR(VLOOKUP(U1146,Store_Showcase!B2:K134,10, FALSE), TRUE)=TRUE, IF(IFERROR(VLOOKUP(U1146,Store_SRP!B2:K103,10, FALSE), TRUE)=TRUE,VLOOKUP(U1146,Store_VAM!B2:K271,10, FALSE),VLOOKUP(U1146,Store_SRP!B2:K103,10, FALSE)), VLOOKUP(U1146,Store_Showcase!B2:K134,10, FALSE))</f>
      </c>
      <c r="T1146">
        <f>IF(VLOOKUP(D1146,Sku_Consolidated!A2:S948,19,FALSE)="SHOWCASE", VLOOKUP(U1146,Store_Showcase!B2:L134,11, FALSE), IF(VLOOKUP(D1146,Sku_Consolidated!A2:S948,19,FALSE)="VAM",VLOOKUP(U1146,Store_VAM!B2:L271,11, FALSE),VLOOKUP(U1146,Store_SRP!B2:L103,11, FALSE)))</f>
      </c>
      <c r="U1146" s="14">
        <v>2007</v>
      </c>
      <c r="V1146">
        <f>IF(VLOOKUP(D1146,Sku_Consolidated!A2:S948,19,FALSE)="SHOWCASE", VLOOKUP(U1146,Store_Showcase!B2:C134,2, FALSE), IF(VLOOKUP(D1146,Sku_Consolidated!A2:S948,19,FALSE)="VAM",VLOOKUP(U1146,Store_VAM!B2:C271,2, FALSE),VLOOKUP(U1146,Store_SRP!B2:C103,2, FALSE)))</f>
      </c>
      <c r="W1146">
        <f>VLOOKUP(D1146,Sku_Consolidated!A2:G948, 7, FALSE)</f>
      </c>
      <c r="X1146">
        <f>VLOOKUP(D1146,Sku_Consolidated!A2:K948, 11, FALSE)</f>
      </c>
      <c r="Y1146">
        <f>VLOOKUP(D1146,Sku_Consolidated!A2:H948, 8, FALSE)</f>
      </c>
      <c r="Z1146">
        <f>VLOOKUP(D1146,Sku_Consolidated!A2:I948, 9, FALSE)</f>
      </c>
      <c r="AA1146" t="s">
        <v>41</v>
      </c>
      <c r="AB1146">
        <f>VLOOKUP(D1146,Sku_Consolidated!A2:E948, {5}, FALSE)</f>
      </c>
      <c r="AC1146">
        <f>IF(VLOOKUP(D1146,Sku_Consolidated!A2:S948,19,FALSE)="SHOWCASE", VLOOKUP(U1146,Store_Showcase!B2:N134,13, FALSE), IF(VLOOKUP(D1146,Sku_Consolidated!A2:S948,19,FALSE)="VAM",VLOOKUP(U1146,Store_VAM!B2:N271,13, FALSE),VLOOKUP(U1146,Store_SRP!B2:N103,13, FALSE)))</f>
      </c>
      <c r="AD1146">
        <f>IF(IFERROR(AC1146,TRUE)=TRUE, "-","OK")</f>
      </c>
      <c r="AE1146">
        <f>IF(IFERROR(VLOOKUP(U1146,Store_Showcase!B2:H134,{5}, FALSE), TRUE)=TRUE, IF(IFERROR(VLOOKUP(U1146,Store_SRP!B2:H103,{5}, FALSE), TRUE)=TRUE,VLOOKUP(U1146,Store_VAM!B2:H271,{5}, FALSE),VLOOKUP(U1146,Store_SRP!B2:H103,{5}, FALSE)), VLOOKUP(U1146,Store_Showcase!B2:H134,{5}, FALSE))</f>
      </c>
      <c r="AF1146">
        <f>IF(IFERROR(VLOOKUP(U1146,Store_Showcase!B2:H134,{6}, FALSE), TRUE)=TRUE, IF(IFERROR(VLOOKUP(U1146,Store_SRP!B2:H103,{6}, FALSE), TRUE)=TRUE,VLOOKUP(U1146,Store_VAM!B2:H271,{6}, FALSE),VLOOKUP(U1146,Store_SRP!B2:H103,{6}, FALSE)), VLOOKUP(U1146,Store_Showcase!B2:H134,{6}, FALSE))</f>
      </c>
      <c r="AG1146">
        <f>VLOOKUP(D1146,Sku_Consolidated!A2:R948,18,FALSE)</f>
      </c>
      <c r="AH1146">
        <f>VLOOKUP(D1146,Sku_Consolidated!A2:S948,19,FALSE)</f>
      </c>
      <c r="AI1146">
        <f>VLOOKUP(D1146,Sku_Consolidated!A2:T948,20,FALSE)</f>
      </c>
    </row>
    <row r="1147" spans="1:35" x14ac:dyDescent="0.25">
      <c r="A1147">
        <v>2024</v>
      </c>
      <c r="B1147" t="s">
        <v>30</v>
      </c>
      <c r="C1147" t="s">
        <v>31</v>
      </c>
      <c r="D1147">
        <v>21837</v>
      </c>
      <c r="E1147" t="s">
        <v>271</v>
      </c>
      <c r="F1147" s="12" t="s">
        <v>154</v>
      </c>
      <c r="G1147" s="12" t="s">
        <v>154</v>
      </c>
      <c r="H1147" t="s">
        <v>10</v>
      </c>
      <c r="I1147" s="13" t="s">
        <v>2253</v>
      </c>
      <c r="J1147" s="13">
        <f>IF(H1147="EA", I1147, 0)</f>
      </c>
      <c r="K1147" s="13">
        <f>IF(H1147="KG", I1147, I1147 * VLOOKUP(D1147,Sku_Consolidated!A2:U948,21,FALSE))</f>
      </c>
      <c r="L1147" s="14" t="s">
        <v>36</v>
      </c>
      <c r="M1147">
        <v>88</v>
      </c>
      <c r="N1147" s="14" t="s">
        <v>2254</v>
      </c>
      <c r="O1147" s="14" t="s">
        <v>2255</v>
      </c>
      <c r="P1147" s="14" t="s">
        <v>36</v>
      </c>
      <c r="Q1147" s="14" t="s">
        <v>2255</v>
      </c>
      <c r="R1147">
        <f>IF(IFERROR(VLOOKUP(U1147,Store_Showcase!B2:H134,7, FALSE), TRUE)=TRUE, IF(IFERROR(VLOOKUP(U1147,Store_SRP!B2:H103,7, FALSE), TRUE)=TRUE,VLOOKUP(U1147,Store_VAM!B2:H271,7, FALSE),VLOOKUP(U1147,Store_SRP!B2:H103,7, FALSE)), VLOOKUP(U1147,Store_Showcase!B2:H134,7, FALSE))</f>
      </c>
      <c r="S1147">
        <f>IF(IFERROR(VLOOKUP(U1147,Store_Showcase!B2:K134,10, FALSE), TRUE)=TRUE, IF(IFERROR(VLOOKUP(U1147,Store_SRP!B2:K103,10, FALSE), TRUE)=TRUE,VLOOKUP(U1147,Store_VAM!B2:K271,10, FALSE),VLOOKUP(U1147,Store_SRP!B2:K103,10, FALSE)), VLOOKUP(U1147,Store_Showcase!B2:K134,10, FALSE))</f>
      </c>
      <c r="T1147">
        <f>IF(VLOOKUP(D1147,Sku_Consolidated!A2:S948,19,FALSE)="SHOWCASE", VLOOKUP(U1147,Store_Showcase!B2:L134,11, FALSE), IF(VLOOKUP(D1147,Sku_Consolidated!A2:S948,19,FALSE)="VAM",VLOOKUP(U1147,Store_VAM!B2:L271,11, FALSE),VLOOKUP(U1147,Store_SRP!B2:L103,11, FALSE)))</f>
      </c>
      <c r="U1147" s="14">
        <v>2007</v>
      </c>
      <c r="V1147">
        <f>IF(VLOOKUP(D1147,Sku_Consolidated!A2:S948,19,FALSE)="SHOWCASE", VLOOKUP(U1147,Store_Showcase!B2:C134,2, FALSE), IF(VLOOKUP(D1147,Sku_Consolidated!A2:S948,19,FALSE)="VAM",VLOOKUP(U1147,Store_VAM!B2:C271,2, FALSE),VLOOKUP(U1147,Store_SRP!B2:C103,2, FALSE)))</f>
      </c>
      <c r="W1147">
        <f>VLOOKUP(D1147,Sku_Consolidated!A2:G948, 7, FALSE)</f>
      </c>
      <c r="X1147">
        <f>VLOOKUP(D1147,Sku_Consolidated!A2:K948, 11, FALSE)</f>
      </c>
      <c r="Y1147">
        <f>VLOOKUP(D1147,Sku_Consolidated!A2:H948, 8, FALSE)</f>
      </c>
      <c r="Z1147">
        <f>VLOOKUP(D1147,Sku_Consolidated!A2:I948, 9, FALSE)</f>
      </c>
      <c r="AA1147" t="s">
        <v>41</v>
      </c>
      <c r="AB1147">
        <f>VLOOKUP(D1147,Sku_Consolidated!A2:E948, {5}, FALSE)</f>
      </c>
      <c r="AC1147">
        <f>IF(VLOOKUP(D1147,Sku_Consolidated!A2:S948,19,FALSE)="SHOWCASE", VLOOKUP(U1147,Store_Showcase!B2:N134,13, FALSE), IF(VLOOKUP(D1147,Sku_Consolidated!A2:S948,19,FALSE)="VAM",VLOOKUP(U1147,Store_VAM!B2:N271,13, FALSE),VLOOKUP(U1147,Store_SRP!B2:N103,13, FALSE)))</f>
      </c>
      <c r="AD1147">
        <f>IF(IFERROR(AC1147,TRUE)=TRUE, "-","OK")</f>
      </c>
      <c r="AE1147">
        <f>IF(IFERROR(VLOOKUP(U1147,Store_Showcase!B2:H134,{5}, FALSE), TRUE)=TRUE, IF(IFERROR(VLOOKUP(U1147,Store_SRP!B2:H103,{5}, FALSE), TRUE)=TRUE,VLOOKUP(U1147,Store_VAM!B2:H271,{5}, FALSE),VLOOKUP(U1147,Store_SRP!B2:H103,{5}, FALSE)), VLOOKUP(U1147,Store_Showcase!B2:H134,{5}, FALSE))</f>
      </c>
      <c r="AF1147">
        <f>IF(IFERROR(VLOOKUP(U1147,Store_Showcase!B2:H134,{6}, FALSE), TRUE)=TRUE, IF(IFERROR(VLOOKUP(U1147,Store_SRP!B2:H103,{6}, FALSE), TRUE)=TRUE,VLOOKUP(U1147,Store_VAM!B2:H271,{6}, FALSE),VLOOKUP(U1147,Store_SRP!B2:H103,{6}, FALSE)), VLOOKUP(U1147,Store_Showcase!B2:H134,{6}, FALSE))</f>
      </c>
      <c r="AG1147">
        <f>VLOOKUP(D1147,Sku_Consolidated!A2:R948,18,FALSE)</f>
      </c>
      <c r="AH1147">
        <f>VLOOKUP(D1147,Sku_Consolidated!A2:S948,19,FALSE)</f>
      </c>
      <c r="AI1147">
        <f>VLOOKUP(D1147,Sku_Consolidated!A2:T948,20,FALSE)</f>
      </c>
    </row>
    <row r="1148" spans="1:35" x14ac:dyDescent="0.25">
      <c r="A1148">
        <v>2024</v>
      </c>
      <c r="B1148" t="s">
        <v>30</v>
      </c>
      <c r="C1148" t="s">
        <v>31</v>
      </c>
      <c r="D1148">
        <v>21848</v>
      </c>
      <c r="E1148" t="s">
        <v>1387</v>
      </c>
      <c r="F1148" s="12" t="s">
        <v>154</v>
      </c>
      <c r="G1148" s="12" t="s">
        <v>154</v>
      </c>
      <c r="H1148" t="s">
        <v>10</v>
      </c>
      <c r="I1148" s="13" t="s">
        <v>1240</v>
      </c>
      <c r="J1148" s="13">
        <f>IF(H1148="EA", I1148, 0)</f>
      </c>
      <c r="K1148" s="13">
        <f>IF(H1148="KG", I1148, I1148 * VLOOKUP(D1148,Sku_Consolidated!A2:U948,21,FALSE))</f>
      </c>
      <c r="L1148" s="14" t="s">
        <v>36</v>
      </c>
      <c r="M1148">
        <v>88</v>
      </c>
      <c r="N1148" s="14" t="s">
        <v>2256</v>
      </c>
      <c r="O1148" s="14" t="s">
        <v>2257</v>
      </c>
      <c r="P1148" s="14" t="s">
        <v>36</v>
      </c>
      <c r="Q1148" s="14" t="s">
        <v>2257</v>
      </c>
      <c r="R1148">
        <f>IF(IFERROR(VLOOKUP(U1148,Store_Showcase!B2:H134,7, FALSE), TRUE)=TRUE, IF(IFERROR(VLOOKUP(U1148,Store_SRP!B2:H103,7, FALSE), TRUE)=TRUE,VLOOKUP(U1148,Store_VAM!B2:H271,7, FALSE),VLOOKUP(U1148,Store_SRP!B2:H103,7, FALSE)), VLOOKUP(U1148,Store_Showcase!B2:H134,7, FALSE))</f>
      </c>
      <c r="S1148">
        <f>IF(IFERROR(VLOOKUP(U1148,Store_Showcase!B2:K134,10, FALSE), TRUE)=TRUE, IF(IFERROR(VLOOKUP(U1148,Store_SRP!B2:K103,10, FALSE), TRUE)=TRUE,VLOOKUP(U1148,Store_VAM!B2:K271,10, FALSE),VLOOKUP(U1148,Store_SRP!B2:K103,10, FALSE)), VLOOKUP(U1148,Store_Showcase!B2:K134,10, FALSE))</f>
      </c>
      <c r="T1148">
        <f>IF(VLOOKUP(D1148,Sku_Consolidated!A2:S948,19,FALSE)="SHOWCASE", VLOOKUP(U1148,Store_Showcase!B2:L134,11, FALSE), IF(VLOOKUP(D1148,Sku_Consolidated!A2:S948,19,FALSE)="VAM",VLOOKUP(U1148,Store_VAM!B2:L271,11, FALSE),VLOOKUP(U1148,Store_SRP!B2:L103,11, FALSE)))</f>
      </c>
      <c r="U1148" s="14">
        <v>2007</v>
      </c>
      <c r="V1148">
        <f>IF(VLOOKUP(D1148,Sku_Consolidated!A2:S948,19,FALSE)="SHOWCASE", VLOOKUP(U1148,Store_Showcase!B2:C134,2, FALSE), IF(VLOOKUP(D1148,Sku_Consolidated!A2:S948,19,FALSE)="VAM",VLOOKUP(U1148,Store_VAM!B2:C271,2, FALSE),VLOOKUP(U1148,Store_SRP!B2:C103,2, FALSE)))</f>
      </c>
      <c r="W1148">
        <f>VLOOKUP(D1148,Sku_Consolidated!A2:G948, 7, FALSE)</f>
      </c>
      <c r="X1148">
        <f>VLOOKUP(D1148,Sku_Consolidated!A2:K948, 11, FALSE)</f>
      </c>
      <c r="Y1148">
        <f>VLOOKUP(D1148,Sku_Consolidated!A2:H948, 8, FALSE)</f>
      </c>
      <c r="Z1148">
        <f>VLOOKUP(D1148,Sku_Consolidated!A2:I948, 9, FALSE)</f>
      </c>
      <c r="AA1148" t="s">
        <v>41</v>
      </c>
      <c r="AB1148">
        <f>VLOOKUP(D1148,Sku_Consolidated!A2:E948, {5}, FALSE)</f>
      </c>
      <c r="AC1148">
        <f>IF(VLOOKUP(D1148,Sku_Consolidated!A2:S948,19,FALSE)="SHOWCASE", VLOOKUP(U1148,Store_Showcase!B2:N134,13, FALSE), IF(VLOOKUP(D1148,Sku_Consolidated!A2:S948,19,FALSE)="VAM",VLOOKUP(U1148,Store_VAM!B2:N271,13, FALSE),VLOOKUP(U1148,Store_SRP!B2:N103,13, FALSE)))</f>
      </c>
      <c r="AD1148">
        <f>IF(IFERROR(AC1148,TRUE)=TRUE, "-","OK")</f>
      </c>
      <c r="AE1148">
        <f>IF(IFERROR(VLOOKUP(U1148,Store_Showcase!B2:H134,{5}, FALSE), TRUE)=TRUE, IF(IFERROR(VLOOKUP(U1148,Store_SRP!B2:H103,{5}, FALSE), TRUE)=TRUE,VLOOKUP(U1148,Store_VAM!B2:H271,{5}, FALSE),VLOOKUP(U1148,Store_SRP!B2:H103,{5}, FALSE)), VLOOKUP(U1148,Store_Showcase!B2:H134,{5}, FALSE))</f>
      </c>
      <c r="AF1148">
        <f>IF(IFERROR(VLOOKUP(U1148,Store_Showcase!B2:H134,{6}, FALSE), TRUE)=TRUE, IF(IFERROR(VLOOKUP(U1148,Store_SRP!B2:H103,{6}, FALSE), TRUE)=TRUE,VLOOKUP(U1148,Store_VAM!B2:H271,{6}, FALSE),VLOOKUP(U1148,Store_SRP!B2:H103,{6}, FALSE)), VLOOKUP(U1148,Store_Showcase!B2:H134,{6}, FALSE))</f>
      </c>
      <c r="AG1148">
        <f>VLOOKUP(D1148,Sku_Consolidated!A2:R948,18,FALSE)</f>
      </c>
      <c r="AH1148">
        <f>VLOOKUP(D1148,Sku_Consolidated!A2:S948,19,FALSE)</f>
      </c>
      <c r="AI1148">
        <f>VLOOKUP(D1148,Sku_Consolidated!A2:T948,20,FALSE)</f>
      </c>
    </row>
    <row r="1149" spans="1:35" x14ac:dyDescent="0.25">
      <c r="A1149">
        <v>2024</v>
      </c>
      <c r="B1149" t="s">
        <v>30</v>
      </c>
      <c r="C1149" t="s">
        <v>31</v>
      </c>
      <c r="D1149">
        <v>21849</v>
      </c>
      <c r="E1149" t="s">
        <v>510</v>
      </c>
      <c r="F1149" s="12" t="s">
        <v>154</v>
      </c>
      <c r="G1149" s="12" t="s">
        <v>154</v>
      </c>
      <c r="H1149" t="s">
        <v>10</v>
      </c>
      <c r="I1149" s="13" t="s">
        <v>596</v>
      </c>
      <c r="J1149" s="13">
        <f>IF(H1149="EA", I1149, 0)</f>
      </c>
      <c r="K1149" s="13">
        <f>IF(H1149="KG", I1149, I1149 * VLOOKUP(D1149,Sku_Consolidated!A2:U948,21,FALSE))</f>
      </c>
      <c r="L1149" s="14" t="s">
        <v>36</v>
      </c>
      <c r="M1149">
        <v>88</v>
      </c>
      <c r="N1149" s="14" t="s">
        <v>2258</v>
      </c>
      <c r="O1149" s="14" t="s">
        <v>2259</v>
      </c>
      <c r="P1149" s="14" t="s">
        <v>36</v>
      </c>
      <c r="Q1149" s="14" t="s">
        <v>2259</v>
      </c>
      <c r="R1149">
        <f>IF(IFERROR(VLOOKUP(U1149,Store_Showcase!B2:H134,7, FALSE), TRUE)=TRUE, IF(IFERROR(VLOOKUP(U1149,Store_SRP!B2:H103,7, FALSE), TRUE)=TRUE,VLOOKUP(U1149,Store_VAM!B2:H271,7, FALSE),VLOOKUP(U1149,Store_SRP!B2:H103,7, FALSE)), VLOOKUP(U1149,Store_Showcase!B2:H134,7, FALSE))</f>
      </c>
      <c r="S1149">
        <f>IF(IFERROR(VLOOKUP(U1149,Store_Showcase!B2:K134,10, FALSE), TRUE)=TRUE, IF(IFERROR(VLOOKUP(U1149,Store_SRP!B2:K103,10, FALSE), TRUE)=TRUE,VLOOKUP(U1149,Store_VAM!B2:K271,10, FALSE),VLOOKUP(U1149,Store_SRP!B2:K103,10, FALSE)), VLOOKUP(U1149,Store_Showcase!B2:K134,10, FALSE))</f>
      </c>
      <c r="T1149">
        <f>IF(VLOOKUP(D1149,Sku_Consolidated!A2:S948,19,FALSE)="SHOWCASE", VLOOKUP(U1149,Store_Showcase!B2:L134,11, FALSE), IF(VLOOKUP(D1149,Sku_Consolidated!A2:S948,19,FALSE)="VAM",VLOOKUP(U1149,Store_VAM!B2:L271,11, FALSE),VLOOKUP(U1149,Store_SRP!B2:L103,11, FALSE)))</f>
      </c>
      <c r="U1149" s="14">
        <v>2007</v>
      </c>
      <c r="V1149">
        <f>IF(VLOOKUP(D1149,Sku_Consolidated!A2:S948,19,FALSE)="SHOWCASE", VLOOKUP(U1149,Store_Showcase!B2:C134,2, FALSE), IF(VLOOKUP(D1149,Sku_Consolidated!A2:S948,19,FALSE)="VAM",VLOOKUP(U1149,Store_VAM!B2:C271,2, FALSE),VLOOKUP(U1149,Store_SRP!B2:C103,2, FALSE)))</f>
      </c>
      <c r="W1149">
        <f>VLOOKUP(D1149,Sku_Consolidated!A2:G948, 7, FALSE)</f>
      </c>
      <c r="X1149">
        <f>VLOOKUP(D1149,Sku_Consolidated!A2:K948, 11, FALSE)</f>
      </c>
      <c r="Y1149">
        <f>VLOOKUP(D1149,Sku_Consolidated!A2:H948, 8, FALSE)</f>
      </c>
      <c r="Z1149">
        <f>VLOOKUP(D1149,Sku_Consolidated!A2:I948, 9, FALSE)</f>
      </c>
      <c r="AA1149" t="s">
        <v>41</v>
      </c>
      <c r="AB1149">
        <f>VLOOKUP(D1149,Sku_Consolidated!A2:E948, {5}, FALSE)</f>
      </c>
      <c r="AC1149">
        <f>IF(VLOOKUP(D1149,Sku_Consolidated!A2:S948,19,FALSE)="SHOWCASE", VLOOKUP(U1149,Store_Showcase!B2:N134,13, FALSE), IF(VLOOKUP(D1149,Sku_Consolidated!A2:S948,19,FALSE)="VAM",VLOOKUP(U1149,Store_VAM!B2:N271,13, FALSE),VLOOKUP(U1149,Store_SRP!B2:N103,13, FALSE)))</f>
      </c>
      <c r="AD1149">
        <f>IF(IFERROR(AC1149,TRUE)=TRUE, "-","OK")</f>
      </c>
      <c r="AE1149">
        <f>IF(IFERROR(VLOOKUP(U1149,Store_Showcase!B2:H134,{5}, FALSE), TRUE)=TRUE, IF(IFERROR(VLOOKUP(U1149,Store_SRP!B2:H103,{5}, FALSE), TRUE)=TRUE,VLOOKUP(U1149,Store_VAM!B2:H271,{5}, FALSE),VLOOKUP(U1149,Store_SRP!B2:H103,{5}, FALSE)), VLOOKUP(U1149,Store_Showcase!B2:H134,{5}, FALSE))</f>
      </c>
      <c r="AF1149">
        <f>IF(IFERROR(VLOOKUP(U1149,Store_Showcase!B2:H134,{6}, FALSE), TRUE)=TRUE, IF(IFERROR(VLOOKUP(U1149,Store_SRP!B2:H103,{6}, FALSE), TRUE)=TRUE,VLOOKUP(U1149,Store_VAM!B2:H271,{6}, FALSE),VLOOKUP(U1149,Store_SRP!B2:H103,{6}, FALSE)), VLOOKUP(U1149,Store_Showcase!B2:H134,{6}, FALSE))</f>
      </c>
      <c r="AG1149">
        <f>VLOOKUP(D1149,Sku_Consolidated!A2:R948,18,FALSE)</f>
      </c>
      <c r="AH1149">
        <f>VLOOKUP(D1149,Sku_Consolidated!A2:S948,19,FALSE)</f>
      </c>
      <c r="AI1149">
        <f>VLOOKUP(D1149,Sku_Consolidated!A2:T948,20,FALSE)</f>
      </c>
    </row>
    <row r="1150" spans="1:35" x14ac:dyDescent="0.25">
      <c r="A1150">
        <v>2024</v>
      </c>
      <c r="B1150" t="s">
        <v>30</v>
      </c>
      <c r="C1150" t="s">
        <v>31</v>
      </c>
      <c r="D1150">
        <v>21872</v>
      </c>
      <c r="E1150" t="s">
        <v>980</v>
      </c>
      <c r="F1150" s="12" t="s">
        <v>154</v>
      </c>
      <c r="G1150" s="12" t="s">
        <v>154</v>
      </c>
      <c r="H1150" t="s">
        <v>10</v>
      </c>
      <c r="I1150" s="13" t="s">
        <v>795</v>
      </c>
      <c r="J1150" s="13">
        <f>IF(H1150="EA", I1150, 0)</f>
      </c>
      <c r="K1150" s="13">
        <f>IF(H1150="KG", I1150, I1150 * VLOOKUP(D1150,Sku_Consolidated!A2:U948,21,FALSE))</f>
      </c>
      <c r="L1150" s="14" t="s">
        <v>36</v>
      </c>
      <c r="M1150">
        <v>88</v>
      </c>
      <c r="N1150" s="14" t="s">
        <v>2260</v>
      </c>
      <c r="O1150" s="14" t="s">
        <v>2261</v>
      </c>
      <c r="P1150" s="14" t="s">
        <v>36</v>
      </c>
      <c r="Q1150" s="14" t="s">
        <v>2261</v>
      </c>
      <c r="R1150">
        <f>IF(IFERROR(VLOOKUP(U1150,Store_Showcase!B2:H134,7, FALSE), TRUE)=TRUE, IF(IFERROR(VLOOKUP(U1150,Store_SRP!B2:H103,7, FALSE), TRUE)=TRUE,VLOOKUP(U1150,Store_VAM!B2:H271,7, FALSE),VLOOKUP(U1150,Store_SRP!B2:H103,7, FALSE)), VLOOKUP(U1150,Store_Showcase!B2:H134,7, FALSE))</f>
      </c>
      <c r="S1150">
        <f>IF(IFERROR(VLOOKUP(U1150,Store_Showcase!B2:K134,10, FALSE), TRUE)=TRUE, IF(IFERROR(VLOOKUP(U1150,Store_SRP!B2:K103,10, FALSE), TRUE)=TRUE,VLOOKUP(U1150,Store_VAM!B2:K271,10, FALSE),VLOOKUP(U1150,Store_SRP!B2:K103,10, FALSE)), VLOOKUP(U1150,Store_Showcase!B2:K134,10, FALSE))</f>
      </c>
      <c r="T1150">
        <f>IF(VLOOKUP(D1150,Sku_Consolidated!A2:S948,19,FALSE)="SHOWCASE", VLOOKUP(U1150,Store_Showcase!B2:L134,11, FALSE), IF(VLOOKUP(D1150,Sku_Consolidated!A2:S948,19,FALSE)="VAM",VLOOKUP(U1150,Store_VAM!B2:L271,11, FALSE),VLOOKUP(U1150,Store_SRP!B2:L103,11, FALSE)))</f>
      </c>
      <c r="U1150" s="14">
        <v>2007</v>
      </c>
      <c r="V1150">
        <f>IF(VLOOKUP(D1150,Sku_Consolidated!A2:S948,19,FALSE)="SHOWCASE", VLOOKUP(U1150,Store_Showcase!B2:C134,2, FALSE), IF(VLOOKUP(D1150,Sku_Consolidated!A2:S948,19,FALSE)="VAM",VLOOKUP(U1150,Store_VAM!B2:C271,2, FALSE),VLOOKUP(U1150,Store_SRP!B2:C103,2, FALSE)))</f>
      </c>
      <c r="W1150">
        <f>VLOOKUP(D1150,Sku_Consolidated!A2:G948, 7, FALSE)</f>
      </c>
      <c r="X1150">
        <f>VLOOKUP(D1150,Sku_Consolidated!A2:K948, 11, FALSE)</f>
      </c>
      <c r="Y1150">
        <f>VLOOKUP(D1150,Sku_Consolidated!A2:H948, 8, FALSE)</f>
      </c>
      <c r="Z1150">
        <f>VLOOKUP(D1150,Sku_Consolidated!A2:I948, 9, FALSE)</f>
      </c>
      <c r="AA1150" t="s">
        <v>41</v>
      </c>
      <c r="AB1150">
        <f>VLOOKUP(D1150,Sku_Consolidated!A2:E948, {5}, FALSE)</f>
      </c>
      <c r="AC1150">
        <f>IF(VLOOKUP(D1150,Sku_Consolidated!A2:S948,19,FALSE)="SHOWCASE", VLOOKUP(U1150,Store_Showcase!B2:N134,13, FALSE), IF(VLOOKUP(D1150,Sku_Consolidated!A2:S948,19,FALSE)="VAM",VLOOKUP(U1150,Store_VAM!B2:N271,13, FALSE),VLOOKUP(U1150,Store_SRP!B2:N103,13, FALSE)))</f>
      </c>
      <c r="AD1150">
        <f>IF(IFERROR(AC1150,TRUE)=TRUE, "-","OK")</f>
      </c>
      <c r="AE1150">
        <f>IF(IFERROR(VLOOKUP(U1150,Store_Showcase!B2:H134,{5}, FALSE), TRUE)=TRUE, IF(IFERROR(VLOOKUP(U1150,Store_SRP!B2:H103,{5}, FALSE), TRUE)=TRUE,VLOOKUP(U1150,Store_VAM!B2:H271,{5}, FALSE),VLOOKUP(U1150,Store_SRP!B2:H103,{5}, FALSE)), VLOOKUP(U1150,Store_Showcase!B2:H134,{5}, FALSE))</f>
      </c>
      <c r="AF1150">
        <f>IF(IFERROR(VLOOKUP(U1150,Store_Showcase!B2:H134,{6}, FALSE), TRUE)=TRUE, IF(IFERROR(VLOOKUP(U1150,Store_SRP!B2:H103,{6}, FALSE), TRUE)=TRUE,VLOOKUP(U1150,Store_VAM!B2:H271,{6}, FALSE),VLOOKUP(U1150,Store_SRP!B2:H103,{6}, FALSE)), VLOOKUP(U1150,Store_Showcase!B2:H134,{6}, FALSE))</f>
      </c>
      <c r="AG1150">
        <f>VLOOKUP(D1150,Sku_Consolidated!A2:R948,18,FALSE)</f>
      </c>
      <c r="AH1150">
        <f>VLOOKUP(D1150,Sku_Consolidated!A2:S948,19,FALSE)</f>
      </c>
      <c r="AI1150">
        <f>VLOOKUP(D1150,Sku_Consolidated!A2:T948,20,FALSE)</f>
      </c>
    </row>
    <row r="1151" spans="1:35" x14ac:dyDescent="0.25">
      <c r="A1151">
        <v>2024</v>
      </c>
      <c r="B1151" t="s">
        <v>30</v>
      </c>
      <c r="C1151" t="s">
        <v>31</v>
      </c>
      <c r="D1151">
        <v>21825</v>
      </c>
      <c r="E1151" t="s">
        <v>206</v>
      </c>
      <c r="F1151" s="12" t="s">
        <v>128</v>
      </c>
      <c r="G1151" s="12" t="s">
        <v>128</v>
      </c>
      <c r="H1151" t="s">
        <v>10</v>
      </c>
      <c r="I1151" s="13" t="s">
        <v>1288</v>
      </c>
      <c r="J1151" s="13">
        <f>IF(H1151="EA", I1151, 0)</f>
      </c>
      <c r="K1151" s="13">
        <f>IF(H1151="KG", I1151, I1151 * VLOOKUP(D1151,Sku_Consolidated!A2:U948,21,FALSE))</f>
      </c>
      <c r="L1151" s="14" t="s">
        <v>36</v>
      </c>
      <c r="M1151">
        <v>88</v>
      </c>
      <c r="N1151" s="14" t="s">
        <v>2262</v>
      </c>
      <c r="O1151" s="14" t="s">
        <v>2263</v>
      </c>
      <c r="P1151" s="14" t="s">
        <v>36</v>
      </c>
      <c r="Q1151" s="14" t="s">
        <v>2263</v>
      </c>
      <c r="R1151">
        <f>IF(IFERROR(VLOOKUP(U1151,Store_Showcase!B2:H134,7, FALSE), TRUE)=TRUE, IF(IFERROR(VLOOKUP(U1151,Store_SRP!B2:H103,7, FALSE), TRUE)=TRUE,VLOOKUP(U1151,Store_VAM!B2:H271,7, FALSE),VLOOKUP(U1151,Store_SRP!B2:H103,7, FALSE)), VLOOKUP(U1151,Store_Showcase!B2:H134,7, FALSE))</f>
      </c>
      <c r="S1151">
        <f>IF(IFERROR(VLOOKUP(U1151,Store_Showcase!B2:K134,10, FALSE), TRUE)=TRUE, IF(IFERROR(VLOOKUP(U1151,Store_SRP!B2:K103,10, FALSE), TRUE)=TRUE,VLOOKUP(U1151,Store_VAM!B2:K271,10, FALSE),VLOOKUP(U1151,Store_SRP!B2:K103,10, FALSE)), VLOOKUP(U1151,Store_Showcase!B2:K134,10, FALSE))</f>
      </c>
      <c r="T1151">
        <f>IF(VLOOKUP(D1151,Sku_Consolidated!A2:S948,19,FALSE)="SHOWCASE", VLOOKUP(U1151,Store_Showcase!B2:L134,11, FALSE), IF(VLOOKUP(D1151,Sku_Consolidated!A2:S948,19,FALSE)="VAM",VLOOKUP(U1151,Store_VAM!B2:L271,11, FALSE),VLOOKUP(U1151,Store_SRP!B2:L103,11, FALSE)))</f>
      </c>
      <c r="U1151" s="14">
        <v>2007</v>
      </c>
      <c r="V1151">
        <f>IF(VLOOKUP(D1151,Sku_Consolidated!A2:S948,19,FALSE)="SHOWCASE", VLOOKUP(U1151,Store_Showcase!B2:C134,2, FALSE), IF(VLOOKUP(D1151,Sku_Consolidated!A2:S948,19,FALSE)="VAM",VLOOKUP(U1151,Store_VAM!B2:C271,2, FALSE),VLOOKUP(U1151,Store_SRP!B2:C103,2, FALSE)))</f>
      </c>
      <c r="W1151">
        <f>VLOOKUP(D1151,Sku_Consolidated!A2:G948, 7, FALSE)</f>
      </c>
      <c r="X1151">
        <f>VLOOKUP(D1151,Sku_Consolidated!A2:K948, 11, FALSE)</f>
      </c>
      <c r="Y1151">
        <f>VLOOKUP(D1151,Sku_Consolidated!A2:H948, 8, FALSE)</f>
      </c>
      <c r="Z1151">
        <f>VLOOKUP(D1151,Sku_Consolidated!A2:I948, 9, FALSE)</f>
      </c>
      <c r="AA1151" t="s">
        <v>41</v>
      </c>
      <c r="AB1151">
        <f>VLOOKUP(D1151,Sku_Consolidated!A2:E948, {5}, FALSE)</f>
      </c>
      <c r="AC1151">
        <f>IF(VLOOKUP(D1151,Sku_Consolidated!A2:S948,19,FALSE)="SHOWCASE", VLOOKUP(U1151,Store_Showcase!B2:N134,13, FALSE), IF(VLOOKUP(D1151,Sku_Consolidated!A2:S948,19,FALSE)="VAM",VLOOKUP(U1151,Store_VAM!B2:N271,13, FALSE),VLOOKUP(U1151,Store_SRP!B2:N103,13, FALSE)))</f>
      </c>
      <c r="AD1151">
        <f>IF(IFERROR(AC1151,TRUE)=TRUE, "-","OK")</f>
      </c>
      <c r="AE1151">
        <f>IF(IFERROR(VLOOKUP(U1151,Store_Showcase!B2:H134,{5}, FALSE), TRUE)=TRUE, IF(IFERROR(VLOOKUP(U1151,Store_SRP!B2:H103,{5}, FALSE), TRUE)=TRUE,VLOOKUP(U1151,Store_VAM!B2:H271,{5}, FALSE),VLOOKUP(U1151,Store_SRP!B2:H103,{5}, FALSE)), VLOOKUP(U1151,Store_Showcase!B2:H134,{5}, FALSE))</f>
      </c>
      <c r="AF1151">
        <f>IF(IFERROR(VLOOKUP(U1151,Store_Showcase!B2:H134,{6}, FALSE), TRUE)=TRUE, IF(IFERROR(VLOOKUP(U1151,Store_SRP!B2:H103,{6}, FALSE), TRUE)=TRUE,VLOOKUP(U1151,Store_VAM!B2:H271,{6}, FALSE),VLOOKUP(U1151,Store_SRP!B2:H103,{6}, FALSE)), VLOOKUP(U1151,Store_Showcase!B2:H134,{6}, FALSE))</f>
      </c>
      <c r="AG1151">
        <f>VLOOKUP(D1151,Sku_Consolidated!A2:R948,18,FALSE)</f>
      </c>
      <c r="AH1151">
        <f>VLOOKUP(D1151,Sku_Consolidated!A2:S948,19,FALSE)</f>
      </c>
      <c r="AI1151">
        <f>VLOOKUP(D1151,Sku_Consolidated!A2:T948,20,FALSE)</f>
      </c>
    </row>
    <row r="1152" spans="1:35" x14ac:dyDescent="0.25">
      <c r="A1152">
        <v>2024</v>
      </c>
      <c r="B1152" t="s">
        <v>30</v>
      </c>
      <c r="C1152" t="s">
        <v>31</v>
      </c>
      <c r="D1152">
        <v>21828</v>
      </c>
      <c r="E1152" t="s">
        <v>1414</v>
      </c>
      <c r="F1152" s="12" t="s">
        <v>128</v>
      </c>
      <c r="G1152" s="12" t="s">
        <v>128</v>
      </c>
      <c r="H1152" t="s">
        <v>10</v>
      </c>
      <c r="I1152" s="13" t="s">
        <v>413</v>
      </c>
      <c r="J1152" s="13">
        <f>IF(H1152="EA", I1152, 0)</f>
      </c>
      <c r="K1152" s="13">
        <f>IF(H1152="KG", I1152, I1152 * VLOOKUP(D1152,Sku_Consolidated!A2:U948,21,FALSE))</f>
      </c>
      <c r="L1152" s="14" t="s">
        <v>36</v>
      </c>
      <c r="M1152">
        <v>88</v>
      </c>
      <c r="N1152" s="14" t="s">
        <v>2264</v>
      </c>
      <c r="O1152" s="14" t="s">
        <v>2265</v>
      </c>
      <c r="P1152" s="14" t="s">
        <v>2266</v>
      </c>
      <c r="Q1152" s="14" t="s">
        <v>2267</v>
      </c>
      <c r="R1152">
        <f>IF(IFERROR(VLOOKUP(U1152,Store_Showcase!B2:H134,7, FALSE), TRUE)=TRUE, IF(IFERROR(VLOOKUP(U1152,Store_SRP!B2:H103,7, FALSE), TRUE)=TRUE,VLOOKUP(U1152,Store_VAM!B2:H271,7, FALSE),VLOOKUP(U1152,Store_SRP!B2:H103,7, FALSE)), VLOOKUP(U1152,Store_Showcase!B2:H134,7, FALSE))</f>
      </c>
      <c r="S1152">
        <f>IF(IFERROR(VLOOKUP(U1152,Store_Showcase!B2:K134,10, FALSE), TRUE)=TRUE, IF(IFERROR(VLOOKUP(U1152,Store_SRP!B2:K103,10, FALSE), TRUE)=TRUE,VLOOKUP(U1152,Store_VAM!B2:K271,10, FALSE),VLOOKUP(U1152,Store_SRP!B2:K103,10, FALSE)), VLOOKUP(U1152,Store_Showcase!B2:K134,10, FALSE))</f>
      </c>
      <c r="T1152">
        <f>IF(VLOOKUP(D1152,Sku_Consolidated!A2:S948,19,FALSE)="SHOWCASE", VLOOKUP(U1152,Store_Showcase!B2:L134,11, FALSE), IF(VLOOKUP(D1152,Sku_Consolidated!A2:S948,19,FALSE)="VAM",VLOOKUP(U1152,Store_VAM!B2:L271,11, FALSE),VLOOKUP(U1152,Store_SRP!B2:L103,11, FALSE)))</f>
      </c>
      <c r="U1152" s="14">
        <v>2007</v>
      </c>
      <c r="V1152">
        <f>IF(VLOOKUP(D1152,Sku_Consolidated!A2:S948,19,FALSE)="SHOWCASE", VLOOKUP(U1152,Store_Showcase!B2:C134,2, FALSE), IF(VLOOKUP(D1152,Sku_Consolidated!A2:S948,19,FALSE)="VAM",VLOOKUP(U1152,Store_VAM!B2:C271,2, FALSE),VLOOKUP(U1152,Store_SRP!B2:C103,2, FALSE)))</f>
      </c>
      <c r="W1152">
        <f>VLOOKUP(D1152,Sku_Consolidated!A2:G948, 7, FALSE)</f>
      </c>
      <c r="X1152">
        <f>VLOOKUP(D1152,Sku_Consolidated!A2:K948, 11, FALSE)</f>
      </c>
      <c r="Y1152">
        <f>VLOOKUP(D1152,Sku_Consolidated!A2:H948, 8, FALSE)</f>
      </c>
      <c r="Z1152">
        <f>VLOOKUP(D1152,Sku_Consolidated!A2:I948, 9, FALSE)</f>
      </c>
      <c r="AA1152" t="s">
        <v>41</v>
      </c>
      <c r="AB1152">
        <f>VLOOKUP(D1152,Sku_Consolidated!A2:E948, {5}, FALSE)</f>
      </c>
      <c r="AC1152">
        <f>IF(VLOOKUP(D1152,Sku_Consolidated!A2:S948,19,FALSE)="SHOWCASE", VLOOKUP(U1152,Store_Showcase!B2:N134,13, FALSE), IF(VLOOKUP(D1152,Sku_Consolidated!A2:S948,19,FALSE)="VAM",VLOOKUP(U1152,Store_VAM!B2:N271,13, FALSE),VLOOKUP(U1152,Store_SRP!B2:N103,13, FALSE)))</f>
      </c>
      <c r="AD1152">
        <f>IF(IFERROR(AC1152,TRUE)=TRUE, "-","OK")</f>
      </c>
      <c r="AE1152">
        <f>IF(IFERROR(VLOOKUP(U1152,Store_Showcase!B2:H134,{5}, FALSE), TRUE)=TRUE, IF(IFERROR(VLOOKUP(U1152,Store_SRP!B2:H103,{5}, FALSE), TRUE)=TRUE,VLOOKUP(U1152,Store_VAM!B2:H271,{5}, FALSE),VLOOKUP(U1152,Store_SRP!B2:H103,{5}, FALSE)), VLOOKUP(U1152,Store_Showcase!B2:H134,{5}, FALSE))</f>
      </c>
      <c r="AF1152">
        <f>IF(IFERROR(VLOOKUP(U1152,Store_Showcase!B2:H134,{6}, FALSE), TRUE)=TRUE, IF(IFERROR(VLOOKUP(U1152,Store_SRP!B2:H103,{6}, FALSE), TRUE)=TRUE,VLOOKUP(U1152,Store_VAM!B2:H271,{6}, FALSE),VLOOKUP(U1152,Store_SRP!B2:H103,{6}, FALSE)), VLOOKUP(U1152,Store_Showcase!B2:H134,{6}, FALSE))</f>
      </c>
      <c r="AG1152">
        <f>VLOOKUP(D1152,Sku_Consolidated!A2:R948,18,FALSE)</f>
      </c>
      <c r="AH1152">
        <f>VLOOKUP(D1152,Sku_Consolidated!A2:S948,19,FALSE)</f>
      </c>
      <c r="AI1152">
        <f>VLOOKUP(D1152,Sku_Consolidated!A2:T948,20,FALSE)</f>
      </c>
    </row>
    <row r="1153" spans="1:35" x14ac:dyDescent="0.25">
      <c r="A1153">
        <v>2024</v>
      </c>
      <c r="B1153" t="s">
        <v>30</v>
      </c>
      <c r="C1153" t="s">
        <v>31</v>
      </c>
      <c r="D1153">
        <v>21834</v>
      </c>
      <c r="E1153" t="s">
        <v>216</v>
      </c>
      <c r="F1153" s="12" t="s">
        <v>128</v>
      </c>
      <c r="G1153" s="12" t="s">
        <v>128</v>
      </c>
      <c r="H1153" t="s">
        <v>10</v>
      </c>
      <c r="I1153" s="13" t="s">
        <v>827</v>
      </c>
      <c r="J1153" s="13">
        <f>IF(H1153="EA", I1153, 0)</f>
      </c>
      <c r="K1153" s="13">
        <f>IF(H1153="KG", I1153, I1153 * VLOOKUP(D1153,Sku_Consolidated!A2:U948,21,FALSE))</f>
      </c>
      <c r="L1153" s="14" t="s">
        <v>36</v>
      </c>
      <c r="M1153">
        <v>88</v>
      </c>
      <c r="N1153" s="14" t="s">
        <v>2268</v>
      </c>
      <c r="O1153" s="14" t="s">
        <v>2269</v>
      </c>
      <c r="P1153" s="14" t="s">
        <v>36</v>
      </c>
      <c r="Q1153" s="14" t="s">
        <v>2269</v>
      </c>
      <c r="R1153">
        <f>IF(IFERROR(VLOOKUP(U1153,Store_Showcase!B2:H134,7, FALSE), TRUE)=TRUE, IF(IFERROR(VLOOKUP(U1153,Store_SRP!B2:H103,7, FALSE), TRUE)=TRUE,VLOOKUP(U1153,Store_VAM!B2:H271,7, FALSE),VLOOKUP(U1153,Store_SRP!B2:H103,7, FALSE)), VLOOKUP(U1153,Store_Showcase!B2:H134,7, FALSE))</f>
      </c>
      <c r="S1153">
        <f>IF(IFERROR(VLOOKUP(U1153,Store_Showcase!B2:K134,10, FALSE), TRUE)=TRUE, IF(IFERROR(VLOOKUP(U1153,Store_SRP!B2:K103,10, FALSE), TRUE)=TRUE,VLOOKUP(U1153,Store_VAM!B2:K271,10, FALSE),VLOOKUP(U1153,Store_SRP!B2:K103,10, FALSE)), VLOOKUP(U1153,Store_Showcase!B2:K134,10, FALSE))</f>
      </c>
      <c r="T1153">
        <f>IF(VLOOKUP(D1153,Sku_Consolidated!A2:S948,19,FALSE)="SHOWCASE", VLOOKUP(U1153,Store_Showcase!B2:L134,11, FALSE), IF(VLOOKUP(D1153,Sku_Consolidated!A2:S948,19,FALSE)="VAM",VLOOKUP(U1153,Store_VAM!B2:L271,11, FALSE),VLOOKUP(U1153,Store_SRP!B2:L103,11, FALSE)))</f>
      </c>
      <c r="U1153" s="14">
        <v>2007</v>
      </c>
      <c r="V1153">
        <f>IF(VLOOKUP(D1153,Sku_Consolidated!A2:S948,19,FALSE)="SHOWCASE", VLOOKUP(U1153,Store_Showcase!B2:C134,2, FALSE), IF(VLOOKUP(D1153,Sku_Consolidated!A2:S948,19,FALSE)="VAM",VLOOKUP(U1153,Store_VAM!B2:C271,2, FALSE),VLOOKUP(U1153,Store_SRP!B2:C103,2, FALSE)))</f>
      </c>
      <c r="W1153">
        <f>VLOOKUP(D1153,Sku_Consolidated!A2:G948, 7, FALSE)</f>
      </c>
      <c r="X1153">
        <f>VLOOKUP(D1153,Sku_Consolidated!A2:K948, 11, FALSE)</f>
      </c>
      <c r="Y1153">
        <f>VLOOKUP(D1153,Sku_Consolidated!A2:H948, 8, FALSE)</f>
      </c>
      <c r="Z1153">
        <f>VLOOKUP(D1153,Sku_Consolidated!A2:I948, 9, FALSE)</f>
      </c>
      <c r="AA1153" t="s">
        <v>41</v>
      </c>
      <c r="AB1153">
        <f>VLOOKUP(D1153,Sku_Consolidated!A2:E948, {5}, FALSE)</f>
      </c>
      <c r="AC1153">
        <f>IF(VLOOKUP(D1153,Sku_Consolidated!A2:S948,19,FALSE)="SHOWCASE", VLOOKUP(U1153,Store_Showcase!B2:N134,13, FALSE), IF(VLOOKUP(D1153,Sku_Consolidated!A2:S948,19,FALSE)="VAM",VLOOKUP(U1153,Store_VAM!B2:N271,13, FALSE),VLOOKUP(U1153,Store_SRP!B2:N103,13, FALSE)))</f>
      </c>
      <c r="AD1153">
        <f>IF(IFERROR(AC1153,TRUE)=TRUE, "-","OK")</f>
      </c>
      <c r="AE1153">
        <f>IF(IFERROR(VLOOKUP(U1153,Store_Showcase!B2:H134,{5}, FALSE), TRUE)=TRUE, IF(IFERROR(VLOOKUP(U1153,Store_SRP!B2:H103,{5}, FALSE), TRUE)=TRUE,VLOOKUP(U1153,Store_VAM!B2:H271,{5}, FALSE),VLOOKUP(U1153,Store_SRP!B2:H103,{5}, FALSE)), VLOOKUP(U1153,Store_Showcase!B2:H134,{5}, FALSE))</f>
      </c>
      <c r="AF1153">
        <f>IF(IFERROR(VLOOKUP(U1153,Store_Showcase!B2:H134,{6}, FALSE), TRUE)=TRUE, IF(IFERROR(VLOOKUP(U1153,Store_SRP!B2:H103,{6}, FALSE), TRUE)=TRUE,VLOOKUP(U1153,Store_VAM!B2:H271,{6}, FALSE),VLOOKUP(U1153,Store_SRP!B2:H103,{6}, FALSE)), VLOOKUP(U1153,Store_Showcase!B2:H134,{6}, FALSE))</f>
      </c>
      <c r="AG1153">
        <f>VLOOKUP(D1153,Sku_Consolidated!A2:R948,18,FALSE)</f>
      </c>
      <c r="AH1153">
        <f>VLOOKUP(D1153,Sku_Consolidated!A2:S948,19,FALSE)</f>
      </c>
      <c r="AI1153">
        <f>VLOOKUP(D1153,Sku_Consolidated!A2:T948,20,FALSE)</f>
      </c>
    </row>
    <row r="1154" spans="1:35" x14ac:dyDescent="0.25">
      <c r="A1154">
        <v>2024</v>
      </c>
      <c r="B1154" t="s">
        <v>30</v>
      </c>
      <c r="C1154" t="s">
        <v>31</v>
      </c>
      <c r="D1154">
        <v>21837</v>
      </c>
      <c r="E1154" t="s">
        <v>271</v>
      </c>
      <c r="F1154" s="12" t="s">
        <v>128</v>
      </c>
      <c r="G1154" s="12" t="s">
        <v>128</v>
      </c>
      <c r="H1154" t="s">
        <v>10</v>
      </c>
      <c r="I1154" s="13" t="s">
        <v>217</v>
      </c>
      <c r="J1154" s="13">
        <f>IF(H1154="EA", I1154, 0)</f>
      </c>
      <c r="K1154" s="13">
        <f>IF(H1154="KG", I1154, I1154 * VLOOKUP(D1154,Sku_Consolidated!A2:U948,21,FALSE))</f>
      </c>
      <c r="L1154" s="14" t="s">
        <v>36</v>
      </c>
      <c r="M1154">
        <v>88</v>
      </c>
      <c r="N1154" s="14" t="s">
        <v>2270</v>
      </c>
      <c r="O1154" s="14" t="s">
        <v>2271</v>
      </c>
      <c r="P1154" s="14" t="s">
        <v>36</v>
      </c>
      <c r="Q1154" s="14" t="s">
        <v>2271</v>
      </c>
      <c r="R1154">
        <f>IF(IFERROR(VLOOKUP(U1154,Store_Showcase!B2:H134,7, FALSE), TRUE)=TRUE, IF(IFERROR(VLOOKUP(U1154,Store_SRP!B2:H103,7, FALSE), TRUE)=TRUE,VLOOKUP(U1154,Store_VAM!B2:H271,7, FALSE),VLOOKUP(U1154,Store_SRP!B2:H103,7, FALSE)), VLOOKUP(U1154,Store_Showcase!B2:H134,7, FALSE))</f>
      </c>
      <c r="S1154">
        <f>IF(IFERROR(VLOOKUP(U1154,Store_Showcase!B2:K134,10, FALSE), TRUE)=TRUE, IF(IFERROR(VLOOKUP(U1154,Store_SRP!B2:K103,10, FALSE), TRUE)=TRUE,VLOOKUP(U1154,Store_VAM!B2:K271,10, FALSE),VLOOKUP(U1154,Store_SRP!B2:K103,10, FALSE)), VLOOKUP(U1154,Store_Showcase!B2:K134,10, FALSE))</f>
      </c>
      <c r="T1154">
        <f>IF(VLOOKUP(D1154,Sku_Consolidated!A2:S948,19,FALSE)="SHOWCASE", VLOOKUP(U1154,Store_Showcase!B2:L134,11, FALSE), IF(VLOOKUP(D1154,Sku_Consolidated!A2:S948,19,FALSE)="VAM",VLOOKUP(U1154,Store_VAM!B2:L271,11, FALSE),VLOOKUP(U1154,Store_SRP!B2:L103,11, FALSE)))</f>
      </c>
      <c r="U1154" s="14">
        <v>2007</v>
      </c>
      <c r="V1154">
        <f>IF(VLOOKUP(D1154,Sku_Consolidated!A2:S948,19,FALSE)="SHOWCASE", VLOOKUP(U1154,Store_Showcase!B2:C134,2, FALSE), IF(VLOOKUP(D1154,Sku_Consolidated!A2:S948,19,FALSE)="VAM",VLOOKUP(U1154,Store_VAM!B2:C271,2, FALSE),VLOOKUP(U1154,Store_SRP!B2:C103,2, FALSE)))</f>
      </c>
      <c r="W1154">
        <f>VLOOKUP(D1154,Sku_Consolidated!A2:G948, 7, FALSE)</f>
      </c>
      <c r="X1154">
        <f>VLOOKUP(D1154,Sku_Consolidated!A2:K948, 11, FALSE)</f>
      </c>
      <c r="Y1154">
        <f>VLOOKUP(D1154,Sku_Consolidated!A2:H948, 8, FALSE)</f>
      </c>
      <c r="Z1154">
        <f>VLOOKUP(D1154,Sku_Consolidated!A2:I948, 9, FALSE)</f>
      </c>
      <c r="AA1154" t="s">
        <v>41</v>
      </c>
      <c r="AB1154">
        <f>VLOOKUP(D1154,Sku_Consolidated!A2:E948, {5}, FALSE)</f>
      </c>
      <c r="AC1154">
        <f>IF(VLOOKUP(D1154,Sku_Consolidated!A2:S948,19,FALSE)="SHOWCASE", VLOOKUP(U1154,Store_Showcase!B2:N134,13, FALSE), IF(VLOOKUP(D1154,Sku_Consolidated!A2:S948,19,FALSE)="VAM",VLOOKUP(U1154,Store_VAM!B2:N271,13, FALSE),VLOOKUP(U1154,Store_SRP!B2:N103,13, FALSE)))</f>
      </c>
      <c r="AD1154">
        <f>IF(IFERROR(AC1154,TRUE)=TRUE, "-","OK")</f>
      </c>
      <c r="AE1154">
        <f>IF(IFERROR(VLOOKUP(U1154,Store_Showcase!B2:H134,{5}, FALSE), TRUE)=TRUE, IF(IFERROR(VLOOKUP(U1154,Store_SRP!B2:H103,{5}, FALSE), TRUE)=TRUE,VLOOKUP(U1154,Store_VAM!B2:H271,{5}, FALSE),VLOOKUP(U1154,Store_SRP!B2:H103,{5}, FALSE)), VLOOKUP(U1154,Store_Showcase!B2:H134,{5}, FALSE))</f>
      </c>
      <c r="AF1154">
        <f>IF(IFERROR(VLOOKUP(U1154,Store_Showcase!B2:H134,{6}, FALSE), TRUE)=TRUE, IF(IFERROR(VLOOKUP(U1154,Store_SRP!B2:H103,{6}, FALSE), TRUE)=TRUE,VLOOKUP(U1154,Store_VAM!B2:H271,{6}, FALSE),VLOOKUP(U1154,Store_SRP!B2:H103,{6}, FALSE)), VLOOKUP(U1154,Store_Showcase!B2:H134,{6}, FALSE))</f>
      </c>
      <c r="AG1154">
        <f>VLOOKUP(D1154,Sku_Consolidated!A2:R948,18,FALSE)</f>
      </c>
      <c r="AH1154">
        <f>VLOOKUP(D1154,Sku_Consolidated!A2:S948,19,FALSE)</f>
      </c>
      <c r="AI1154">
        <f>VLOOKUP(D1154,Sku_Consolidated!A2:T948,20,FALSE)</f>
      </c>
    </row>
    <row r="1155" spans="1:35" x14ac:dyDescent="0.25">
      <c r="A1155">
        <v>2024</v>
      </c>
      <c r="B1155" t="s">
        <v>30</v>
      </c>
      <c r="C1155" t="s">
        <v>31</v>
      </c>
      <c r="D1155">
        <v>21838</v>
      </c>
      <c r="E1155" t="s">
        <v>275</v>
      </c>
      <c r="F1155" s="12" t="s">
        <v>128</v>
      </c>
      <c r="G1155" s="12" t="s">
        <v>128</v>
      </c>
      <c r="H1155" t="s">
        <v>10</v>
      </c>
      <c r="I1155" s="13" t="s">
        <v>1316</v>
      </c>
      <c r="J1155" s="13">
        <f>IF(H1155="EA", I1155, 0)</f>
      </c>
      <c r="K1155" s="13">
        <f>IF(H1155="KG", I1155, I1155 * VLOOKUP(D1155,Sku_Consolidated!A2:U948,21,FALSE))</f>
      </c>
      <c r="L1155" s="14" t="s">
        <v>36</v>
      </c>
      <c r="M1155">
        <v>88</v>
      </c>
      <c r="N1155" s="14" t="s">
        <v>2272</v>
      </c>
      <c r="O1155" s="14" t="s">
        <v>2273</v>
      </c>
      <c r="P1155" s="14" t="s">
        <v>36</v>
      </c>
      <c r="Q1155" s="14" t="s">
        <v>2273</v>
      </c>
      <c r="R1155">
        <f>IF(IFERROR(VLOOKUP(U1155,Store_Showcase!B2:H134,7, FALSE), TRUE)=TRUE, IF(IFERROR(VLOOKUP(U1155,Store_SRP!B2:H103,7, FALSE), TRUE)=TRUE,VLOOKUP(U1155,Store_VAM!B2:H271,7, FALSE),VLOOKUP(U1155,Store_SRP!B2:H103,7, FALSE)), VLOOKUP(U1155,Store_Showcase!B2:H134,7, FALSE))</f>
      </c>
      <c r="S1155">
        <f>IF(IFERROR(VLOOKUP(U1155,Store_Showcase!B2:K134,10, FALSE), TRUE)=TRUE, IF(IFERROR(VLOOKUP(U1155,Store_SRP!B2:K103,10, FALSE), TRUE)=TRUE,VLOOKUP(U1155,Store_VAM!B2:K271,10, FALSE),VLOOKUP(U1155,Store_SRP!B2:K103,10, FALSE)), VLOOKUP(U1155,Store_Showcase!B2:K134,10, FALSE))</f>
      </c>
      <c r="T1155">
        <f>IF(VLOOKUP(D1155,Sku_Consolidated!A2:S948,19,FALSE)="SHOWCASE", VLOOKUP(U1155,Store_Showcase!B2:L134,11, FALSE), IF(VLOOKUP(D1155,Sku_Consolidated!A2:S948,19,FALSE)="VAM",VLOOKUP(U1155,Store_VAM!B2:L271,11, FALSE),VLOOKUP(U1155,Store_SRP!B2:L103,11, FALSE)))</f>
      </c>
      <c r="U1155" s="14">
        <v>2007</v>
      </c>
      <c r="V1155">
        <f>IF(VLOOKUP(D1155,Sku_Consolidated!A2:S948,19,FALSE)="SHOWCASE", VLOOKUP(U1155,Store_Showcase!B2:C134,2, FALSE), IF(VLOOKUP(D1155,Sku_Consolidated!A2:S948,19,FALSE)="VAM",VLOOKUP(U1155,Store_VAM!B2:C271,2, FALSE),VLOOKUP(U1155,Store_SRP!B2:C103,2, FALSE)))</f>
      </c>
      <c r="W1155">
        <f>VLOOKUP(D1155,Sku_Consolidated!A2:G948, 7, FALSE)</f>
      </c>
      <c r="X1155">
        <f>VLOOKUP(D1155,Sku_Consolidated!A2:K948, 11, FALSE)</f>
      </c>
      <c r="Y1155">
        <f>VLOOKUP(D1155,Sku_Consolidated!A2:H948, 8, FALSE)</f>
      </c>
      <c r="Z1155">
        <f>VLOOKUP(D1155,Sku_Consolidated!A2:I948, 9, FALSE)</f>
      </c>
      <c r="AA1155" t="s">
        <v>41</v>
      </c>
      <c r="AB1155">
        <f>VLOOKUP(D1155,Sku_Consolidated!A2:E948, {5}, FALSE)</f>
      </c>
      <c r="AC1155">
        <f>IF(VLOOKUP(D1155,Sku_Consolidated!A2:S948,19,FALSE)="SHOWCASE", VLOOKUP(U1155,Store_Showcase!B2:N134,13, FALSE), IF(VLOOKUP(D1155,Sku_Consolidated!A2:S948,19,FALSE)="VAM",VLOOKUP(U1155,Store_VAM!B2:N271,13, FALSE),VLOOKUP(U1155,Store_SRP!B2:N103,13, FALSE)))</f>
      </c>
      <c r="AD1155">
        <f>IF(IFERROR(AC1155,TRUE)=TRUE, "-","OK")</f>
      </c>
      <c r="AE1155">
        <f>IF(IFERROR(VLOOKUP(U1155,Store_Showcase!B2:H134,{5}, FALSE), TRUE)=TRUE, IF(IFERROR(VLOOKUP(U1155,Store_SRP!B2:H103,{5}, FALSE), TRUE)=TRUE,VLOOKUP(U1155,Store_VAM!B2:H271,{5}, FALSE),VLOOKUP(U1155,Store_SRP!B2:H103,{5}, FALSE)), VLOOKUP(U1155,Store_Showcase!B2:H134,{5}, FALSE))</f>
      </c>
      <c r="AF1155">
        <f>IF(IFERROR(VLOOKUP(U1155,Store_Showcase!B2:H134,{6}, FALSE), TRUE)=TRUE, IF(IFERROR(VLOOKUP(U1155,Store_SRP!B2:H103,{6}, FALSE), TRUE)=TRUE,VLOOKUP(U1155,Store_VAM!B2:H271,{6}, FALSE),VLOOKUP(U1155,Store_SRP!B2:H103,{6}, FALSE)), VLOOKUP(U1155,Store_Showcase!B2:H134,{6}, FALSE))</f>
      </c>
      <c r="AG1155">
        <f>VLOOKUP(D1155,Sku_Consolidated!A2:R948,18,FALSE)</f>
      </c>
      <c r="AH1155">
        <f>VLOOKUP(D1155,Sku_Consolidated!A2:S948,19,FALSE)</f>
      </c>
      <c r="AI1155">
        <f>VLOOKUP(D1155,Sku_Consolidated!A2:T948,20,FALSE)</f>
      </c>
    </row>
    <row r="1156" spans="1:35" x14ac:dyDescent="0.25">
      <c r="A1156">
        <v>2024</v>
      </c>
      <c r="B1156" t="s">
        <v>30</v>
      </c>
      <c r="C1156" t="s">
        <v>31</v>
      </c>
      <c r="D1156">
        <v>21841</v>
      </c>
      <c r="E1156" t="s">
        <v>224</v>
      </c>
      <c r="F1156" s="12" t="s">
        <v>128</v>
      </c>
      <c r="G1156" s="12" t="s">
        <v>128</v>
      </c>
      <c r="H1156" t="s">
        <v>10</v>
      </c>
      <c r="I1156" s="13" t="s">
        <v>347</v>
      </c>
      <c r="J1156" s="13">
        <f>IF(H1156="EA", I1156, 0)</f>
      </c>
      <c r="K1156" s="13">
        <f>IF(H1156="KG", I1156, I1156 * VLOOKUP(D1156,Sku_Consolidated!A2:U948,21,FALSE))</f>
      </c>
      <c r="L1156" s="14" t="s">
        <v>36</v>
      </c>
      <c r="M1156">
        <v>88</v>
      </c>
      <c r="N1156" s="14" t="s">
        <v>2274</v>
      </c>
      <c r="O1156" s="14" t="s">
        <v>2275</v>
      </c>
      <c r="P1156" s="14" t="s">
        <v>36</v>
      </c>
      <c r="Q1156" s="14" t="s">
        <v>2275</v>
      </c>
      <c r="R1156">
        <f>IF(IFERROR(VLOOKUP(U1156,Store_Showcase!B2:H134,7, FALSE), TRUE)=TRUE, IF(IFERROR(VLOOKUP(U1156,Store_SRP!B2:H103,7, FALSE), TRUE)=TRUE,VLOOKUP(U1156,Store_VAM!B2:H271,7, FALSE),VLOOKUP(U1156,Store_SRP!B2:H103,7, FALSE)), VLOOKUP(U1156,Store_Showcase!B2:H134,7, FALSE))</f>
      </c>
      <c r="S1156">
        <f>IF(IFERROR(VLOOKUP(U1156,Store_Showcase!B2:K134,10, FALSE), TRUE)=TRUE, IF(IFERROR(VLOOKUP(U1156,Store_SRP!B2:K103,10, FALSE), TRUE)=TRUE,VLOOKUP(U1156,Store_VAM!B2:K271,10, FALSE),VLOOKUP(U1156,Store_SRP!B2:K103,10, FALSE)), VLOOKUP(U1156,Store_Showcase!B2:K134,10, FALSE))</f>
      </c>
      <c r="T1156">
        <f>IF(VLOOKUP(D1156,Sku_Consolidated!A2:S948,19,FALSE)="SHOWCASE", VLOOKUP(U1156,Store_Showcase!B2:L134,11, FALSE), IF(VLOOKUP(D1156,Sku_Consolidated!A2:S948,19,FALSE)="VAM",VLOOKUP(U1156,Store_VAM!B2:L271,11, FALSE),VLOOKUP(U1156,Store_SRP!B2:L103,11, FALSE)))</f>
      </c>
      <c r="U1156" s="14">
        <v>2007</v>
      </c>
      <c r="V1156">
        <f>IF(VLOOKUP(D1156,Sku_Consolidated!A2:S948,19,FALSE)="SHOWCASE", VLOOKUP(U1156,Store_Showcase!B2:C134,2, FALSE), IF(VLOOKUP(D1156,Sku_Consolidated!A2:S948,19,FALSE)="VAM",VLOOKUP(U1156,Store_VAM!B2:C271,2, FALSE),VLOOKUP(U1156,Store_SRP!B2:C103,2, FALSE)))</f>
      </c>
      <c r="W1156">
        <f>VLOOKUP(D1156,Sku_Consolidated!A2:G948, 7, FALSE)</f>
      </c>
      <c r="X1156">
        <f>VLOOKUP(D1156,Sku_Consolidated!A2:K948, 11, FALSE)</f>
      </c>
      <c r="Y1156">
        <f>VLOOKUP(D1156,Sku_Consolidated!A2:H948, 8, FALSE)</f>
      </c>
      <c r="Z1156">
        <f>VLOOKUP(D1156,Sku_Consolidated!A2:I948, 9, FALSE)</f>
      </c>
      <c r="AA1156" t="s">
        <v>41</v>
      </c>
      <c r="AB1156">
        <f>VLOOKUP(D1156,Sku_Consolidated!A2:E948, {5}, FALSE)</f>
      </c>
      <c r="AC1156">
        <f>IF(VLOOKUP(D1156,Sku_Consolidated!A2:S948,19,FALSE)="SHOWCASE", VLOOKUP(U1156,Store_Showcase!B2:N134,13, FALSE), IF(VLOOKUP(D1156,Sku_Consolidated!A2:S948,19,FALSE)="VAM",VLOOKUP(U1156,Store_VAM!B2:N271,13, FALSE),VLOOKUP(U1156,Store_SRP!B2:N103,13, FALSE)))</f>
      </c>
      <c r="AD1156">
        <f>IF(IFERROR(AC1156,TRUE)=TRUE, "-","OK")</f>
      </c>
      <c r="AE1156">
        <f>IF(IFERROR(VLOOKUP(U1156,Store_Showcase!B2:H134,{5}, FALSE), TRUE)=TRUE, IF(IFERROR(VLOOKUP(U1156,Store_SRP!B2:H103,{5}, FALSE), TRUE)=TRUE,VLOOKUP(U1156,Store_VAM!B2:H271,{5}, FALSE),VLOOKUP(U1156,Store_SRP!B2:H103,{5}, FALSE)), VLOOKUP(U1156,Store_Showcase!B2:H134,{5}, FALSE))</f>
      </c>
      <c r="AF1156">
        <f>IF(IFERROR(VLOOKUP(U1156,Store_Showcase!B2:H134,{6}, FALSE), TRUE)=TRUE, IF(IFERROR(VLOOKUP(U1156,Store_SRP!B2:H103,{6}, FALSE), TRUE)=TRUE,VLOOKUP(U1156,Store_VAM!B2:H271,{6}, FALSE),VLOOKUP(U1156,Store_SRP!B2:H103,{6}, FALSE)), VLOOKUP(U1156,Store_Showcase!B2:H134,{6}, FALSE))</f>
      </c>
      <c r="AG1156">
        <f>VLOOKUP(D1156,Sku_Consolidated!A2:R948,18,FALSE)</f>
      </c>
      <c r="AH1156">
        <f>VLOOKUP(D1156,Sku_Consolidated!A2:S948,19,FALSE)</f>
      </c>
      <c r="AI1156">
        <f>VLOOKUP(D1156,Sku_Consolidated!A2:T948,20,FALSE)</f>
      </c>
    </row>
    <row r="1157" spans="1:35" x14ac:dyDescent="0.25">
      <c r="A1157">
        <v>2024</v>
      </c>
      <c r="B1157" t="s">
        <v>30</v>
      </c>
      <c r="C1157" t="s">
        <v>31</v>
      </c>
      <c r="D1157">
        <v>21842</v>
      </c>
      <c r="E1157" t="s">
        <v>228</v>
      </c>
      <c r="F1157" s="12" t="s">
        <v>128</v>
      </c>
      <c r="G1157" s="12" t="s">
        <v>128</v>
      </c>
      <c r="H1157" t="s">
        <v>10</v>
      </c>
      <c r="I1157" s="13" t="s">
        <v>43</v>
      </c>
      <c r="J1157" s="13">
        <f>IF(H1157="EA", I1157, 0)</f>
      </c>
      <c r="K1157" s="13">
        <f>IF(H1157="KG", I1157, I1157 * VLOOKUP(D1157,Sku_Consolidated!A2:U948,21,FALSE))</f>
      </c>
      <c r="L1157" s="14" t="s">
        <v>36</v>
      </c>
      <c r="M1157">
        <v>88</v>
      </c>
      <c r="N1157" s="14" t="s">
        <v>2276</v>
      </c>
      <c r="O1157" s="14" t="s">
        <v>2277</v>
      </c>
      <c r="P1157" s="14" t="s">
        <v>36</v>
      </c>
      <c r="Q1157" s="14" t="s">
        <v>2277</v>
      </c>
      <c r="R1157">
        <f>IF(IFERROR(VLOOKUP(U1157,Store_Showcase!B2:H134,7, FALSE), TRUE)=TRUE, IF(IFERROR(VLOOKUP(U1157,Store_SRP!B2:H103,7, FALSE), TRUE)=TRUE,VLOOKUP(U1157,Store_VAM!B2:H271,7, FALSE),VLOOKUP(U1157,Store_SRP!B2:H103,7, FALSE)), VLOOKUP(U1157,Store_Showcase!B2:H134,7, FALSE))</f>
      </c>
      <c r="S1157">
        <f>IF(IFERROR(VLOOKUP(U1157,Store_Showcase!B2:K134,10, FALSE), TRUE)=TRUE, IF(IFERROR(VLOOKUP(U1157,Store_SRP!B2:K103,10, FALSE), TRUE)=TRUE,VLOOKUP(U1157,Store_VAM!B2:K271,10, FALSE),VLOOKUP(U1157,Store_SRP!B2:K103,10, FALSE)), VLOOKUP(U1157,Store_Showcase!B2:K134,10, FALSE))</f>
      </c>
      <c r="T1157">
        <f>IF(VLOOKUP(D1157,Sku_Consolidated!A2:S948,19,FALSE)="SHOWCASE", VLOOKUP(U1157,Store_Showcase!B2:L134,11, FALSE), IF(VLOOKUP(D1157,Sku_Consolidated!A2:S948,19,FALSE)="VAM",VLOOKUP(U1157,Store_VAM!B2:L271,11, FALSE),VLOOKUP(U1157,Store_SRP!B2:L103,11, FALSE)))</f>
      </c>
      <c r="U1157" s="14">
        <v>2007</v>
      </c>
      <c r="V1157">
        <f>IF(VLOOKUP(D1157,Sku_Consolidated!A2:S948,19,FALSE)="SHOWCASE", VLOOKUP(U1157,Store_Showcase!B2:C134,2, FALSE), IF(VLOOKUP(D1157,Sku_Consolidated!A2:S948,19,FALSE)="VAM",VLOOKUP(U1157,Store_VAM!B2:C271,2, FALSE),VLOOKUP(U1157,Store_SRP!B2:C103,2, FALSE)))</f>
      </c>
      <c r="W1157">
        <f>VLOOKUP(D1157,Sku_Consolidated!A2:G948, 7, FALSE)</f>
      </c>
      <c r="X1157">
        <f>VLOOKUP(D1157,Sku_Consolidated!A2:K948, 11, FALSE)</f>
      </c>
      <c r="Y1157">
        <f>VLOOKUP(D1157,Sku_Consolidated!A2:H948, 8, FALSE)</f>
      </c>
      <c r="Z1157">
        <f>VLOOKUP(D1157,Sku_Consolidated!A2:I948, 9, FALSE)</f>
      </c>
      <c r="AA1157" t="s">
        <v>41</v>
      </c>
      <c r="AB1157">
        <f>VLOOKUP(D1157,Sku_Consolidated!A2:E948, {5}, FALSE)</f>
      </c>
      <c r="AC1157">
        <f>IF(VLOOKUP(D1157,Sku_Consolidated!A2:S948,19,FALSE)="SHOWCASE", VLOOKUP(U1157,Store_Showcase!B2:N134,13, FALSE), IF(VLOOKUP(D1157,Sku_Consolidated!A2:S948,19,FALSE)="VAM",VLOOKUP(U1157,Store_VAM!B2:N271,13, FALSE),VLOOKUP(U1157,Store_SRP!B2:N103,13, FALSE)))</f>
      </c>
      <c r="AD1157">
        <f>IF(IFERROR(AC1157,TRUE)=TRUE, "-","OK")</f>
      </c>
      <c r="AE1157">
        <f>IF(IFERROR(VLOOKUP(U1157,Store_Showcase!B2:H134,{5}, FALSE), TRUE)=TRUE, IF(IFERROR(VLOOKUP(U1157,Store_SRP!B2:H103,{5}, FALSE), TRUE)=TRUE,VLOOKUP(U1157,Store_VAM!B2:H271,{5}, FALSE),VLOOKUP(U1157,Store_SRP!B2:H103,{5}, FALSE)), VLOOKUP(U1157,Store_Showcase!B2:H134,{5}, FALSE))</f>
      </c>
      <c r="AF1157">
        <f>IF(IFERROR(VLOOKUP(U1157,Store_Showcase!B2:H134,{6}, FALSE), TRUE)=TRUE, IF(IFERROR(VLOOKUP(U1157,Store_SRP!B2:H103,{6}, FALSE), TRUE)=TRUE,VLOOKUP(U1157,Store_VAM!B2:H271,{6}, FALSE),VLOOKUP(U1157,Store_SRP!B2:H103,{6}, FALSE)), VLOOKUP(U1157,Store_Showcase!B2:H134,{6}, FALSE))</f>
      </c>
      <c r="AG1157">
        <f>VLOOKUP(D1157,Sku_Consolidated!A2:R948,18,FALSE)</f>
      </c>
      <c r="AH1157">
        <f>VLOOKUP(D1157,Sku_Consolidated!A2:S948,19,FALSE)</f>
      </c>
      <c r="AI1157">
        <f>VLOOKUP(D1157,Sku_Consolidated!A2:T948,20,FALSE)</f>
      </c>
    </row>
    <row r="1158" spans="1:35" x14ac:dyDescent="0.25">
      <c r="A1158">
        <v>2024</v>
      </c>
      <c r="B1158" t="s">
        <v>30</v>
      </c>
      <c r="C1158" t="s">
        <v>31</v>
      </c>
      <c r="D1158">
        <v>21843</v>
      </c>
      <c r="E1158" t="s">
        <v>1430</v>
      </c>
      <c r="F1158" s="12" t="s">
        <v>128</v>
      </c>
      <c r="G1158" s="12" t="s">
        <v>128</v>
      </c>
      <c r="H1158" t="s">
        <v>10</v>
      </c>
      <c r="I1158" s="13" t="s">
        <v>565</v>
      </c>
      <c r="J1158" s="13">
        <f>IF(H1158="EA", I1158, 0)</f>
      </c>
      <c r="K1158" s="13">
        <f>IF(H1158="KG", I1158, I1158 * VLOOKUP(D1158,Sku_Consolidated!A2:U948,21,FALSE))</f>
      </c>
      <c r="L1158" s="14" t="s">
        <v>36</v>
      </c>
      <c r="M1158">
        <v>88</v>
      </c>
      <c r="N1158" s="14" t="s">
        <v>2278</v>
      </c>
      <c r="O1158" s="14" t="s">
        <v>2279</v>
      </c>
      <c r="P1158" s="14" t="s">
        <v>36</v>
      </c>
      <c r="Q1158" s="14" t="s">
        <v>2279</v>
      </c>
      <c r="R1158">
        <f>IF(IFERROR(VLOOKUP(U1158,Store_Showcase!B2:H134,7, FALSE), TRUE)=TRUE, IF(IFERROR(VLOOKUP(U1158,Store_SRP!B2:H103,7, FALSE), TRUE)=TRUE,VLOOKUP(U1158,Store_VAM!B2:H271,7, FALSE),VLOOKUP(U1158,Store_SRP!B2:H103,7, FALSE)), VLOOKUP(U1158,Store_Showcase!B2:H134,7, FALSE))</f>
      </c>
      <c r="S1158">
        <f>IF(IFERROR(VLOOKUP(U1158,Store_Showcase!B2:K134,10, FALSE), TRUE)=TRUE, IF(IFERROR(VLOOKUP(U1158,Store_SRP!B2:K103,10, FALSE), TRUE)=TRUE,VLOOKUP(U1158,Store_VAM!B2:K271,10, FALSE),VLOOKUP(U1158,Store_SRP!B2:K103,10, FALSE)), VLOOKUP(U1158,Store_Showcase!B2:K134,10, FALSE))</f>
      </c>
      <c r="T1158">
        <f>IF(VLOOKUP(D1158,Sku_Consolidated!A2:S948,19,FALSE)="SHOWCASE", VLOOKUP(U1158,Store_Showcase!B2:L134,11, FALSE), IF(VLOOKUP(D1158,Sku_Consolidated!A2:S948,19,FALSE)="VAM",VLOOKUP(U1158,Store_VAM!B2:L271,11, FALSE),VLOOKUP(U1158,Store_SRP!B2:L103,11, FALSE)))</f>
      </c>
      <c r="U1158" s="14">
        <v>2007</v>
      </c>
      <c r="V1158">
        <f>IF(VLOOKUP(D1158,Sku_Consolidated!A2:S948,19,FALSE)="SHOWCASE", VLOOKUP(U1158,Store_Showcase!B2:C134,2, FALSE), IF(VLOOKUP(D1158,Sku_Consolidated!A2:S948,19,FALSE)="VAM",VLOOKUP(U1158,Store_VAM!B2:C271,2, FALSE),VLOOKUP(U1158,Store_SRP!B2:C103,2, FALSE)))</f>
      </c>
      <c r="W1158">
        <f>VLOOKUP(D1158,Sku_Consolidated!A2:G948, 7, FALSE)</f>
      </c>
      <c r="X1158">
        <f>VLOOKUP(D1158,Sku_Consolidated!A2:K948, 11, FALSE)</f>
      </c>
      <c r="Y1158">
        <f>VLOOKUP(D1158,Sku_Consolidated!A2:H948, 8, FALSE)</f>
      </c>
      <c r="Z1158">
        <f>VLOOKUP(D1158,Sku_Consolidated!A2:I948, 9, FALSE)</f>
      </c>
      <c r="AA1158" t="s">
        <v>41</v>
      </c>
      <c r="AB1158">
        <f>VLOOKUP(D1158,Sku_Consolidated!A2:E948, {5}, FALSE)</f>
      </c>
      <c r="AC1158">
        <f>IF(VLOOKUP(D1158,Sku_Consolidated!A2:S948,19,FALSE)="SHOWCASE", VLOOKUP(U1158,Store_Showcase!B2:N134,13, FALSE), IF(VLOOKUP(D1158,Sku_Consolidated!A2:S948,19,FALSE)="VAM",VLOOKUP(U1158,Store_VAM!B2:N271,13, FALSE),VLOOKUP(U1158,Store_SRP!B2:N103,13, FALSE)))</f>
      </c>
      <c r="AD1158">
        <f>IF(IFERROR(AC1158,TRUE)=TRUE, "-","OK")</f>
      </c>
      <c r="AE1158">
        <f>IF(IFERROR(VLOOKUP(U1158,Store_Showcase!B2:H134,{5}, FALSE), TRUE)=TRUE, IF(IFERROR(VLOOKUP(U1158,Store_SRP!B2:H103,{5}, FALSE), TRUE)=TRUE,VLOOKUP(U1158,Store_VAM!B2:H271,{5}, FALSE),VLOOKUP(U1158,Store_SRP!B2:H103,{5}, FALSE)), VLOOKUP(U1158,Store_Showcase!B2:H134,{5}, FALSE))</f>
      </c>
      <c r="AF1158">
        <f>IF(IFERROR(VLOOKUP(U1158,Store_Showcase!B2:H134,{6}, FALSE), TRUE)=TRUE, IF(IFERROR(VLOOKUP(U1158,Store_SRP!B2:H103,{6}, FALSE), TRUE)=TRUE,VLOOKUP(U1158,Store_VAM!B2:H271,{6}, FALSE),VLOOKUP(U1158,Store_SRP!B2:H103,{6}, FALSE)), VLOOKUP(U1158,Store_Showcase!B2:H134,{6}, FALSE))</f>
      </c>
      <c r="AG1158">
        <f>VLOOKUP(D1158,Sku_Consolidated!A2:R948,18,FALSE)</f>
      </c>
      <c r="AH1158">
        <f>VLOOKUP(D1158,Sku_Consolidated!A2:S948,19,FALSE)</f>
      </c>
      <c r="AI1158">
        <f>VLOOKUP(D1158,Sku_Consolidated!A2:T948,20,FALSE)</f>
      </c>
    </row>
    <row r="1159" spans="1:35" x14ac:dyDescent="0.25">
      <c r="A1159">
        <v>2024</v>
      </c>
      <c r="B1159" t="s">
        <v>30</v>
      </c>
      <c r="C1159" t="s">
        <v>31</v>
      </c>
      <c r="D1159">
        <v>21844</v>
      </c>
      <c r="E1159" t="s">
        <v>778</v>
      </c>
      <c r="F1159" s="12" t="s">
        <v>128</v>
      </c>
      <c r="G1159" s="12" t="s">
        <v>128</v>
      </c>
      <c r="H1159" t="s">
        <v>10</v>
      </c>
      <c r="I1159" s="13" t="s">
        <v>943</v>
      </c>
      <c r="J1159" s="13">
        <f>IF(H1159="EA", I1159, 0)</f>
      </c>
      <c r="K1159" s="13">
        <f>IF(H1159="KG", I1159, I1159 * VLOOKUP(D1159,Sku_Consolidated!A2:U948,21,FALSE))</f>
      </c>
      <c r="L1159" s="14" t="s">
        <v>36</v>
      </c>
      <c r="M1159">
        <v>88</v>
      </c>
      <c r="N1159" s="14" t="s">
        <v>2280</v>
      </c>
      <c r="O1159" s="14" t="s">
        <v>2281</v>
      </c>
      <c r="P1159" s="14" t="s">
        <v>36</v>
      </c>
      <c r="Q1159" s="14" t="s">
        <v>2281</v>
      </c>
      <c r="R1159">
        <f>IF(IFERROR(VLOOKUP(U1159,Store_Showcase!B2:H134,7, FALSE), TRUE)=TRUE, IF(IFERROR(VLOOKUP(U1159,Store_SRP!B2:H103,7, FALSE), TRUE)=TRUE,VLOOKUP(U1159,Store_VAM!B2:H271,7, FALSE),VLOOKUP(U1159,Store_SRP!B2:H103,7, FALSE)), VLOOKUP(U1159,Store_Showcase!B2:H134,7, FALSE))</f>
      </c>
      <c r="S1159">
        <f>IF(IFERROR(VLOOKUP(U1159,Store_Showcase!B2:K134,10, FALSE), TRUE)=TRUE, IF(IFERROR(VLOOKUP(U1159,Store_SRP!B2:K103,10, FALSE), TRUE)=TRUE,VLOOKUP(U1159,Store_VAM!B2:K271,10, FALSE),VLOOKUP(U1159,Store_SRP!B2:K103,10, FALSE)), VLOOKUP(U1159,Store_Showcase!B2:K134,10, FALSE))</f>
      </c>
      <c r="T1159">
        <f>IF(VLOOKUP(D1159,Sku_Consolidated!A2:S948,19,FALSE)="SHOWCASE", VLOOKUP(U1159,Store_Showcase!B2:L134,11, FALSE), IF(VLOOKUP(D1159,Sku_Consolidated!A2:S948,19,FALSE)="VAM",VLOOKUP(U1159,Store_VAM!B2:L271,11, FALSE),VLOOKUP(U1159,Store_SRP!B2:L103,11, FALSE)))</f>
      </c>
      <c r="U1159" s="14">
        <v>2007</v>
      </c>
      <c r="V1159">
        <f>IF(VLOOKUP(D1159,Sku_Consolidated!A2:S948,19,FALSE)="SHOWCASE", VLOOKUP(U1159,Store_Showcase!B2:C134,2, FALSE), IF(VLOOKUP(D1159,Sku_Consolidated!A2:S948,19,FALSE)="VAM",VLOOKUP(U1159,Store_VAM!B2:C271,2, FALSE),VLOOKUP(U1159,Store_SRP!B2:C103,2, FALSE)))</f>
      </c>
      <c r="W1159">
        <f>VLOOKUP(D1159,Sku_Consolidated!A2:G948, 7, FALSE)</f>
      </c>
      <c r="X1159">
        <f>VLOOKUP(D1159,Sku_Consolidated!A2:K948, 11, FALSE)</f>
      </c>
      <c r="Y1159">
        <f>VLOOKUP(D1159,Sku_Consolidated!A2:H948, 8, FALSE)</f>
      </c>
      <c r="Z1159">
        <f>VLOOKUP(D1159,Sku_Consolidated!A2:I948, 9, FALSE)</f>
      </c>
      <c r="AA1159" t="s">
        <v>41</v>
      </c>
      <c r="AB1159">
        <f>VLOOKUP(D1159,Sku_Consolidated!A2:E948, {5}, FALSE)</f>
      </c>
      <c r="AC1159">
        <f>IF(VLOOKUP(D1159,Sku_Consolidated!A2:S948,19,FALSE)="SHOWCASE", VLOOKUP(U1159,Store_Showcase!B2:N134,13, FALSE), IF(VLOOKUP(D1159,Sku_Consolidated!A2:S948,19,FALSE)="VAM",VLOOKUP(U1159,Store_VAM!B2:N271,13, FALSE),VLOOKUP(U1159,Store_SRP!B2:N103,13, FALSE)))</f>
      </c>
      <c r="AD1159">
        <f>IF(IFERROR(AC1159,TRUE)=TRUE, "-","OK")</f>
      </c>
      <c r="AE1159">
        <f>IF(IFERROR(VLOOKUP(U1159,Store_Showcase!B2:H134,{5}, FALSE), TRUE)=TRUE, IF(IFERROR(VLOOKUP(U1159,Store_SRP!B2:H103,{5}, FALSE), TRUE)=TRUE,VLOOKUP(U1159,Store_VAM!B2:H271,{5}, FALSE),VLOOKUP(U1159,Store_SRP!B2:H103,{5}, FALSE)), VLOOKUP(U1159,Store_Showcase!B2:H134,{5}, FALSE))</f>
      </c>
      <c r="AF1159">
        <f>IF(IFERROR(VLOOKUP(U1159,Store_Showcase!B2:H134,{6}, FALSE), TRUE)=TRUE, IF(IFERROR(VLOOKUP(U1159,Store_SRP!B2:H103,{6}, FALSE), TRUE)=TRUE,VLOOKUP(U1159,Store_VAM!B2:H271,{6}, FALSE),VLOOKUP(U1159,Store_SRP!B2:H103,{6}, FALSE)), VLOOKUP(U1159,Store_Showcase!B2:H134,{6}, FALSE))</f>
      </c>
      <c r="AG1159">
        <f>VLOOKUP(D1159,Sku_Consolidated!A2:R948,18,FALSE)</f>
      </c>
      <c r="AH1159">
        <f>VLOOKUP(D1159,Sku_Consolidated!A2:S948,19,FALSE)</f>
      </c>
      <c r="AI1159">
        <f>VLOOKUP(D1159,Sku_Consolidated!A2:T948,20,FALSE)</f>
      </c>
    </row>
    <row r="1160" spans="1:35" x14ac:dyDescent="0.25">
      <c r="A1160">
        <v>2024</v>
      </c>
      <c r="B1160" t="s">
        <v>30</v>
      </c>
      <c r="C1160" t="s">
        <v>31</v>
      </c>
      <c r="D1160">
        <v>21851</v>
      </c>
      <c r="E1160" t="s">
        <v>232</v>
      </c>
      <c r="F1160" s="12" t="s">
        <v>128</v>
      </c>
      <c r="G1160" s="12" t="s">
        <v>128</v>
      </c>
      <c r="H1160" t="s">
        <v>10</v>
      </c>
      <c r="I1160" s="13" t="s">
        <v>225</v>
      </c>
      <c r="J1160" s="13">
        <f>IF(H1160="EA", I1160, 0)</f>
      </c>
      <c r="K1160" s="13">
        <f>IF(H1160="KG", I1160, I1160 * VLOOKUP(D1160,Sku_Consolidated!A2:U948,21,FALSE))</f>
      </c>
      <c r="L1160" s="14" t="s">
        <v>36</v>
      </c>
      <c r="M1160">
        <v>88</v>
      </c>
      <c r="N1160" s="14" t="s">
        <v>2282</v>
      </c>
      <c r="O1160" s="14" t="s">
        <v>2283</v>
      </c>
      <c r="P1160" s="14" t="s">
        <v>36</v>
      </c>
      <c r="Q1160" s="14" t="s">
        <v>2283</v>
      </c>
      <c r="R1160">
        <f>IF(IFERROR(VLOOKUP(U1160,Store_Showcase!B2:H134,7, FALSE), TRUE)=TRUE, IF(IFERROR(VLOOKUP(U1160,Store_SRP!B2:H103,7, FALSE), TRUE)=TRUE,VLOOKUP(U1160,Store_VAM!B2:H271,7, FALSE),VLOOKUP(U1160,Store_SRP!B2:H103,7, FALSE)), VLOOKUP(U1160,Store_Showcase!B2:H134,7, FALSE))</f>
      </c>
      <c r="S1160">
        <f>IF(IFERROR(VLOOKUP(U1160,Store_Showcase!B2:K134,10, FALSE), TRUE)=TRUE, IF(IFERROR(VLOOKUP(U1160,Store_SRP!B2:K103,10, FALSE), TRUE)=TRUE,VLOOKUP(U1160,Store_VAM!B2:K271,10, FALSE),VLOOKUP(U1160,Store_SRP!B2:K103,10, FALSE)), VLOOKUP(U1160,Store_Showcase!B2:K134,10, FALSE))</f>
      </c>
      <c r="T1160">
        <f>IF(VLOOKUP(D1160,Sku_Consolidated!A2:S948,19,FALSE)="SHOWCASE", VLOOKUP(U1160,Store_Showcase!B2:L134,11, FALSE), IF(VLOOKUP(D1160,Sku_Consolidated!A2:S948,19,FALSE)="VAM",VLOOKUP(U1160,Store_VAM!B2:L271,11, FALSE),VLOOKUP(U1160,Store_SRP!B2:L103,11, FALSE)))</f>
      </c>
      <c r="U1160" s="14">
        <v>2007</v>
      </c>
      <c r="V1160">
        <f>IF(VLOOKUP(D1160,Sku_Consolidated!A2:S948,19,FALSE)="SHOWCASE", VLOOKUP(U1160,Store_Showcase!B2:C134,2, FALSE), IF(VLOOKUP(D1160,Sku_Consolidated!A2:S948,19,FALSE)="VAM",VLOOKUP(U1160,Store_VAM!B2:C271,2, FALSE),VLOOKUP(U1160,Store_SRP!B2:C103,2, FALSE)))</f>
      </c>
      <c r="W1160">
        <f>VLOOKUP(D1160,Sku_Consolidated!A2:G948, 7, FALSE)</f>
      </c>
      <c r="X1160">
        <f>VLOOKUP(D1160,Sku_Consolidated!A2:K948, 11, FALSE)</f>
      </c>
      <c r="Y1160">
        <f>VLOOKUP(D1160,Sku_Consolidated!A2:H948, 8, FALSE)</f>
      </c>
      <c r="Z1160">
        <f>VLOOKUP(D1160,Sku_Consolidated!A2:I948, 9, FALSE)</f>
      </c>
      <c r="AA1160" t="s">
        <v>41</v>
      </c>
      <c r="AB1160">
        <f>VLOOKUP(D1160,Sku_Consolidated!A2:E948, {5}, FALSE)</f>
      </c>
      <c r="AC1160">
        <f>IF(VLOOKUP(D1160,Sku_Consolidated!A2:S948,19,FALSE)="SHOWCASE", VLOOKUP(U1160,Store_Showcase!B2:N134,13, FALSE), IF(VLOOKUP(D1160,Sku_Consolidated!A2:S948,19,FALSE)="VAM",VLOOKUP(U1160,Store_VAM!B2:N271,13, FALSE),VLOOKUP(U1160,Store_SRP!B2:N103,13, FALSE)))</f>
      </c>
      <c r="AD1160">
        <f>IF(IFERROR(AC1160,TRUE)=TRUE, "-","OK")</f>
      </c>
      <c r="AE1160">
        <f>IF(IFERROR(VLOOKUP(U1160,Store_Showcase!B2:H134,{5}, FALSE), TRUE)=TRUE, IF(IFERROR(VLOOKUP(U1160,Store_SRP!B2:H103,{5}, FALSE), TRUE)=TRUE,VLOOKUP(U1160,Store_VAM!B2:H271,{5}, FALSE),VLOOKUP(U1160,Store_SRP!B2:H103,{5}, FALSE)), VLOOKUP(U1160,Store_Showcase!B2:H134,{5}, FALSE))</f>
      </c>
      <c r="AF1160">
        <f>IF(IFERROR(VLOOKUP(U1160,Store_Showcase!B2:H134,{6}, FALSE), TRUE)=TRUE, IF(IFERROR(VLOOKUP(U1160,Store_SRP!B2:H103,{6}, FALSE), TRUE)=TRUE,VLOOKUP(U1160,Store_VAM!B2:H271,{6}, FALSE),VLOOKUP(U1160,Store_SRP!B2:H103,{6}, FALSE)), VLOOKUP(U1160,Store_Showcase!B2:H134,{6}, FALSE))</f>
      </c>
      <c r="AG1160">
        <f>VLOOKUP(D1160,Sku_Consolidated!A2:R948,18,FALSE)</f>
      </c>
      <c r="AH1160">
        <f>VLOOKUP(D1160,Sku_Consolidated!A2:S948,19,FALSE)</f>
      </c>
      <c r="AI1160">
        <f>VLOOKUP(D1160,Sku_Consolidated!A2:T948,20,FALSE)</f>
      </c>
    </row>
    <row r="1161" spans="1:35" x14ac:dyDescent="0.25">
      <c r="A1161">
        <v>2024</v>
      </c>
      <c r="B1161" t="s">
        <v>30</v>
      </c>
      <c r="C1161" t="s">
        <v>31</v>
      </c>
      <c r="D1161">
        <v>21859</v>
      </c>
      <c r="E1161" t="s">
        <v>295</v>
      </c>
      <c r="F1161" s="12" t="s">
        <v>128</v>
      </c>
      <c r="G1161" s="12" t="s">
        <v>128</v>
      </c>
      <c r="H1161" t="s">
        <v>10</v>
      </c>
      <c r="I1161" s="13" t="s">
        <v>938</v>
      </c>
      <c r="J1161" s="13">
        <f>IF(H1161="EA", I1161, 0)</f>
      </c>
      <c r="K1161" s="13">
        <f>IF(H1161="KG", I1161, I1161 * VLOOKUP(D1161,Sku_Consolidated!A2:U948,21,FALSE))</f>
      </c>
      <c r="L1161" s="14" t="s">
        <v>36</v>
      </c>
      <c r="M1161">
        <v>88</v>
      </c>
      <c r="N1161" s="14" t="s">
        <v>2284</v>
      </c>
      <c r="O1161" s="14" t="s">
        <v>2285</v>
      </c>
      <c r="P1161" s="14" t="s">
        <v>36</v>
      </c>
      <c r="Q1161" s="14" t="s">
        <v>2285</v>
      </c>
      <c r="R1161">
        <f>IF(IFERROR(VLOOKUP(U1161,Store_Showcase!B2:H134,7, FALSE), TRUE)=TRUE, IF(IFERROR(VLOOKUP(U1161,Store_SRP!B2:H103,7, FALSE), TRUE)=TRUE,VLOOKUP(U1161,Store_VAM!B2:H271,7, FALSE),VLOOKUP(U1161,Store_SRP!B2:H103,7, FALSE)), VLOOKUP(U1161,Store_Showcase!B2:H134,7, FALSE))</f>
      </c>
      <c r="S1161">
        <f>IF(IFERROR(VLOOKUP(U1161,Store_Showcase!B2:K134,10, FALSE), TRUE)=TRUE, IF(IFERROR(VLOOKUP(U1161,Store_SRP!B2:K103,10, FALSE), TRUE)=TRUE,VLOOKUP(U1161,Store_VAM!B2:K271,10, FALSE),VLOOKUP(U1161,Store_SRP!B2:K103,10, FALSE)), VLOOKUP(U1161,Store_Showcase!B2:K134,10, FALSE))</f>
      </c>
      <c r="T1161">
        <f>IF(VLOOKUP(D1161,Sku_Consolidated!A2:S948,19,FALSE)="SHOWCASE", VLOOKUP(U1161,Store_Showcase!B2:L134,11, FALSE), IF(VLOOKUP(D1161,Sku_Consolidated!A2:S948,19,FALSE)="VAM",VLOOKUP(U1161,Store_VAM!B2:L271,11, FALSE),VLOOKUP(U1161,Store_SRP!B2:L103,11, FALSE)))</f>
      </c>
      <c r="U1161" s="14">
        <v>2007</v>
      </c>
      <c r="V1161">
        <f>IF(VLOOKUP(D1161,Sku_Consolidated!A2:S948,19,FALSE)="SHOWCASE", VLOOKUP(U1161,Store_Showcase!B2:C134,2, FALSE), IF(VLOOKUP(D1161,Sku_Consolidated!A2:S948,19,FALSE)="VAM",VLOOKUP(U1161,Store_VAM!B2:C271,2, FALSE),VLOOKUP(U1161,Store_SRP!B2:C103,2, FALSE)))</f>
      </c>
      <c r="W1161">
        <f>VLOOKUP(D1161,Sku_Consolidated!A2:G948, 7, FALSE)</f>
      </c>
      <c r="X1161">
        <f>VLOOKUP(D1161,Sku_Consolidated!A2:K948, 11, FALSE)</f>
      </c>
      <c r="Y1161">
        <f>VLOOKUP(D1161,Sku_Consolidated!A2:H948, 8, FALSE)</f>
      </c>
      <c r="Z1161">
        <f>VLOOKUP(D1161,Sku_Consolidated!A2:I948, 9, FALSE)</f>
      </c>
      <c r="AA1161" t="s">
        <v>41</v>
      </c>
      <c r="AB1161">
        <f>VLOOKUP(D1161,Sku_Consolidated!A2:E948, {5}, FALSE)</f>
      </c>
      <c r="AC1161">
        <f>IF(VLOOKUP(D1161,Sku_Consolidated!A2:S948,19,FALSE)="SHOWCASE", VLOOKUP(U1161,Store_Showcase!B2:N134,13, FALSE), IF(VLOOKUP(D1161,Sku_Consolidated!A2:S948,19,FALSE)="VAM",VLOOKUP(U1161,Store_VAM!B2:N271,13, FALSE),VLOOKUP(U1161,Store_SRP!B2:N103,13, FALSE)))</f>
      </c>
      <c r="AD1161">
        <f>IF(IFERROR(AC1161,TRUE)=TRUE, "-","OK")</f>
      </c>
      <c r="AE1161">
        <f>IF(IFERROR(VLOOKUP(U1161,Store_Showcase!B2:H134,{5}, FALSE), TRUE)=TRUE, IF(IFERROR(VLOOKUP(U1161,Store_SRP!B2:H103,{5}, FALSE), TRUE)=TRUE,VLOOKUP(U1161,Store_VAM!B2:H271,{5}, FALSE),VLOOKUP(U1161,Store_SRP!B2:H103,{5}, FALSE)), VLOOKUP(U1161,Store_Showcase!B2:H134,{5}, FALSE))</f>
      </c>
      <c r="AF1161">
        <f>IF(IFERROR(VLOOKUP(U1161,Store_Showcase!B2:H134,{6}, FALSE), TRUE)=TRUE, IF(IFERROR(VLOOKUP(U1161,Store_SRP!B2:H103,{6}, FALSE), TRUE)=TRUE,VLOOKUP(U1161,Store_VAM!B2:H271,{6}, FALSE),VLOOKUP(U1161,Store_SRP!B2:H103,{6}, FALSE)), VLOOKUP(U1161,Store_Showcase!B2:H134,{6}, FALSE))</f>
      </c>
      <c r="AG1161">
        <f>VLOOKUP(D1161,Sku_Consolidated!A2:R948,18,FALSE)</f>
      </c>
      <c r="AH1161">
        <f>VLOOKUP(D1161,Sku_Consolidated!A2:S948,19,FALSE)</f>
      </c>
      <c r="AI1161">
        <f>VLOOKUP(D1161,Sku_Consolidated!A2:T948,20,FALSE)</f>
      </c>
    </row>
    <row r="1162" spans="1:35" x14ac:dyDescent="0.25">
      <c r="A1162">
        <v>2024</v>
      </c>
      <c r="B1162" t="s">
        <v>30</v>
      </c>
      <c r="C1162" t="s">
        <v>31</v>
      </c>
      <c r="D1162">
        <v>21872</v>
      </c>
      <c r="E1162" t="s">
        <v>980</v>
      </c>
      <c r="F1162" s="12" t="s">
        <v>128</v>
      </c>
      <c r="G1162" s="12" t="s">
        <v>128</v>
      </c>
      <c r="H1162" t="s">
        <v>10</v>
      </c>
      <c r="I1162" s="13" t="s">
        <v>737</v>
      </c>
      <c r="J1162" s="13">
        <f>IF(H1162="EA", I1162, 0)</f>
      </c>
      <c r="K1162" s="13">
        <f>IF(H1162="KG", I1162, I1162 * VLOOKUP(D1162,Sku_Consolidated!A2:U948,21,FALSE))</f>
      </c>
      <c r="L1162" s="14" t="s">
        <v>36</v>
      </c>
      <c r="M1162">
        <v>88</v>
      </c>
      <c r="N1162" s="14" t="s">
        <v>2286</v>
      </c>
      <c r="O1162" s="14" t="s">
        <v>2287</v>
      </c>
      <c r="P1162" s="14" t="s">
        <v>36</v>
      </c>
      <c r="Q1162" s="14" t="s">
        <v>2287</v>
      </c>
      <c r="R1162">
        <f>IF(IFERROR(VLOOKUP(U1162,Store_Showcase!B2:H134,7, FALSE), TRUE)=TRUE, IF(IFERROR(VLOOKUP(U1162,Store_SRP!B2:H103,7, FALSE), TRUE)=TRUE,VLOOKUP(U1162,Store_VAM!B2:H271,7, FALSE),VLOOKUP(U1162,Store_SRP!B2:H103,7, FALSE)), VLOOKUP(U1162,Store_Showcase!B2:H134,7, FALSE))</f>
      </c>
      <c r="S1162">
        <f>IF(IFERROR(VLOOKUP(U1162,Store_Showcase!B2:K134,10, FALSE), TRUE)=TRUE, IF(IFERROR(VLOOKUP(U1162,Store_SRP!B2:K103,10, FALSE), TRUE)=TRUE,VLOOKUP(U1162,Store_VAM!B2:K271,10, FALSE),VLOOKUP(U1162,Store_SRP!B2:K103,10, FALSE)), VLOOKUP(U1162,Store_Showcase!B2:K134,10, FALSE))</f>
      </c>
      <c r="T1162">
        <f>IF(VLOOKUP(D1162,Sku_Consolidated!A2:S948,19,FALSE)="SHOWCASE", VLOOKUP(U1162,Store_Showcase!B2:L134,11, FALSE), IF(VLOOKUP(D1162,Sku_Consolidated!A2:S948,19,FALSE)="VAM",VLOOKUP(U1162,Store_VAM!B2:L271,11, FALSE),VLOOKUP(U1162,Store_SRP!B2:L103,11, FALSE)))</f>
      </c>
      <c r="U1162" s="14">
        <v>2007</v>
      </c>
      <c r="V1162">
        <f>IF(VLOOKUP(D1162,Sku_Consolidated!A2:S948,19,FALSE)="SHOWCASE", VLOOKUP(U1162,Store_Showcase!B2:C134,2, FALSE), IF(VLOOKUP(D1162,Sku_Consolidated!A2:S948,19,FALSE)="VAM",VLOOKUP(U1162,Store_VAM!B2:C271,2, FALSE),VLOOKUP(U1162,Store_SRP!B2:C103,2, FALSE)))</f>
      </c>
      <c r="W1162">
        <f>VLOOKUP(D1162,Sku_Consolidated!A2:G948, 7, FALSE)</f>
      </c>
      <c r="X1162">
        <f>VLOOKUP(D1162,Sku_Consolidated!A2:K948, 11, FALSE)</f>
      </c>
      <c r="Y1162">
        <f>VLOOKUP(D1162,Sku_Consolidated!A2:H948, 8, FALSE)</f>
      </c>
      <c r="Z1162">
        <f>VLOOKUP(D1162,Sku_Consolidated!A2:I948, 9, FALSE)</f>
      </c>
      <c r="AA1162" t="s">
        <v>41</v>
      </c>
      <c r="AB1162">
        <f>VLOOKUP(D1162,Sku_Consolidated!A2:E948, {5}, FALSE)</f>
      </c>
      <c r="AC1162">
        <f>IF(VLOOKUP(D1162,Sku_Consolidated!A2:S948,19,FALSE)="SHOWCASE", VLOOKUP(U1162,Store_Showcase!B2:N134,13, FALSE), IF(VLOOKUP(D1162,Sku_Consolidated!A2:S948,19,FALSE)="VAM",VLOOKUP(U1162,Store_VAM!B2:N271,13, FALSE),VLOOKUP(U1162,Store_SRP!B2:N103,13, FALSE)))</f>
      </c>
      <c r="AD1162">
        <f>IF(IFERROR(AC1162,TRUE)=TRUE, "-","OK")</f>
      </c>
      <c r="AE1162">
        <f>IF(IFERROR(VLOOKUP(U1162,Store_Showcase!B2:H134,{5}, FALSE), TRUE)=TRUE, IF(IFERROR(VLOOKUP(U1162,Store_SRP!B2:H103,{5}, FALSE), TRUE)=TRUE,VLOOKUP(U1162,Store_VAM!B2:H271,{5}, FALSE),VLOOKUP(U1162,Store_SRP!B2:H103,{5}, FALSE)), VLOOKUP(U1162,Store_Showcase!B2:H134,{5}, FALSE))</f>
      </c>
      <c r="AF1162">
        <f>IF(IFERROR(VLOOKUP(U1162,Store_Showcase!B2:H134,{6}, FALSE), TRUE)=TRUE, IF(IFERROR(VLOOKUP(U1162,Store_SRP!B2:H103,{6}, FALSE), TRUE)=TRUE,VLOOKUP(U1162,Store_VAM!B2:H271,{6}, FALSE),VLOOKUP(U1162,Store_SRP!B2:H103,{6}, FALSE)), VLOOKUP(U1162,Store_Showcase!B2:H134,{6}, FALSE))</f>
      </c>
      <c r="AG1162">
        <f>VLOOKUP(D1162,Sku_Consolidated!A2:R948,18,FALSE)</f>
      </c>
      <c r="AH1162">
        <f>VLOOKUP(D1162,Sku_Consolidated!A2:S948,19,FALSE)</f>
      </c>
      <c r="AI1162">
        <f>VLOOKUP(D1162,Sku_Consolidated!A2:T948,20,FALSE)</f>
      </c>
    </row>
    <row r="1163" spans="1:35" x14ac:dyDescent="0.25">
      <c r="A1163">
        <v>2024</v>
      </c>
      <c r="B1163" t="s">
        <v>30</v>
      </c>
      <c r="C1163" t="s">
        <v>31</v>
      </c>
      <c r="D1163">
        <v>21881</v>
      </c>
      <c r="E1163" t="s">
        <v>1573</v>
      </c>
      <c r="F1163" s="12" t="s">
        <v>128</v>
      </c>
      <c r="G1163" s="12" t="s">
        <v>128</v>
      </c>
      <c r="H1163" t="s">
        <v>10</v>
      </c>
      <c r="I1163" s="13" t="s">
        <v>981</v>
      </c>
      <c r="J1163" s="13">
        <f>IF(H1163="EA", I1163, 0)</f>
      </c>
      <c r="K1163" s="13">
        <f>IF(H1163="KG", I1163, I1163 * VLOOKUP(D1163,Sku_Consolidated!A2:U948,21,FALSE))</f>
      </c>
      <c r="L1163" s="14" t="s">
        <v>36</v>
      </c>
      <c r="M1163">
        <v>88</v>
      </c>
      <c r="N1163" s="14" t="s">
        <v>2288</v>
      </c>
      <c r="O1163" s="14" t="s">
        <v>2289</v>
      </c>
      <c r="P1163" s="14" t="s">
        <v>36</v>
      </c>
      <c r="Q1163" s="14" t="s">
        <v>2289</v>
      </c>
      <c r="R1163">
        <f>IF(IFERROR(VLOOKUP(U1163,Store_Showcase!B2:H134,7, FALSE), TRUE)=TRUE, IF(IFERROR(VLOOKUP(U1163,Store_SRP!B2:H103,7, FALSE), TRUE)=TRUE,VLOOKUP(U1163,Store_VAM!B2:H271,7, FALSE),VLOOKUP(U1163,Store_SRP!B2:H103,7, FALSE)), VLOOKUP(U1163,Store_Showcase!B2:H134,7, FALSE))</f>
      </c>
      <c r="S1163">
        <f>IF(IFERROR(VLOOKUP(U1163,Store_Showcase!B2:K134,10, FALSE), TRUE)=TRUE, IF(IFERROR(VLOOKUP(U1163,Store_SRP!B2:K103,10, FALSE), TRUE)=TRUE,VLOOKUP(U1163,Store_VAM!B2:K271,10, FALSE),VLOOKUP(U1163,Store_SRP!B2:K103,10, FALSE)), VLOOKUP(U1163,Store_Showcase!B2:K134,10, FALSE))</f>
      </c>
      <c r="T1163">
        <f>IF(VLOOKUP(D1163,Sku_Consolidated!A2:S948,19,FALSE)="SHOWCASE", VLOOKUP(U1163,Store_Showcase!B2:L134,11, FALSE), IF(VLOOKUP(D1163,Sku_Consolidated!A2:S948,19,FALSE)="VAM",VLOOKUP(U1163,Store_VAM!B2:L271,11, FALSE),VLOOKUP(U1163,Store_SRP!B2:L103,11, FALSE)))</f>
      </c>
      <c r="U1163" s="14">
        <v>2007</v>
      </c>
      <c r="V1163">
        <f>IF(VLOOKUP(D1163,Sku_Consolidated!A2:S948,19,FALSE)="SHOWCASE", VLOOKUP(U1163,Store_Showcase!B2:C134,2, FALSE), IF(VLOOKUP(D1163,Sku_Consolidated!A2:S948,19,FALSE)="VAM",VLOOKUP(U1163,Store_VAM!B2:C271,2, FALSE),VLOOKUP(U1163,Store_SRP!B2:C103,2, FALSE)))</f>
      </c>
      <c r="W1163">
        <f>VLOOKUP(D1163,Sku_Consolidated!A2:G948, 7, FALSE)</f>
      </c>
      <c r="X1163">
        <f>VLOOKUP(D1163,Sku_Consolidated!A2:K948, 11, FALSE)</f>
      </c>
      <c r="Y1163">
        <f>VLOOKUP(D1163,Sku_Consolidated!A2:H948, 8, FALSE)</f>
      </c>
      <c r="Z1163">
        <f>VLOOKUP(D1163,Sku_Consolidated!A2:I948, 9, FALSE)</f>
      </c>
      <c r="AA1163" t="s">
        <v>41</v>
      </c>
      <c r="AB1163">
        <f>VLOOKUP(D1163,Sku_Consolidated!A2:E948, {5}, FALSE)</f>
      </c>
      <c r="AC1163">
        <f>IF(VLOOKUP(D1163,Sku_Consolidated!A2:S948,19,FALSE)="SHOWCASE", VLOOKUP(U1163,Store_Showcase!B2:N134,13, FALSE), IF(VLOOKUP(D1163,Sku_Consolidated!A2:S948,19,FALSE)="VAM",VLOOKUP(U1163,Store_VAM!B2:N271,13, FALSE),VLOOKUP(U1163,Store_SRP!B2:N103,13, FALSE)))</f>
      </c>
      <c r="AD1163">
        <f>IF(IFERROR(AC1163,TRUE)=TRUE, "-","OK")</f>
      </c>
      <c r="AE1163">
        <f>IF(IFERROR(VLOOKUP(U1163,Store_Showcase!B2:H134,{5}, FALSE), TRUE)=TRUE, IF(IFERROR(VLOOKUP(U1163,Store_SRP!B2:H103,{5}, FALSE), TRUE)=TRUE,VLOOKUP(U1163,Store_VAM!B2:H271,{5}, FALSE),VLOOKUP(U1163,Store_SRP!B2:H103,{5}, FALSE)), VLOOKUP(U1163,Store_Showcase!B2:H134,{5}, FALSE))</f>
      </c>
      <c r="AF1163">
        <f>IF(IFERROR(VLOOKUP(U1163,Store_Showcase!B2:H134,{6}, FALSE), TRUE)=TRUE, IF(IFERROR(VLOOKUP(U1163,Store_SRP!B2:H103,{6}, FALSE), TRUE)=TRUE,VLOOKUP(U1163,Store_VAM!B2:H271,{6}, FALSE),VLOOKUP(U1163,Store_SRP!B2:H103,{6}, FALSE)), VLOOKUP(U1163,Store_Showcase!B2:H134,{6}, FALSE))</f>
      </c>
      <c r="AG1163">
        <f>VLOOKUP(D1163,Sku_Consolidated!A2:R948,18,FALSE)</f>
      </c>
      <c r="AH1163">
        <f>VLOOKUP(D1163,Sku_Consolidated!A2:S948,19,FALSE)</f>
      </c>
      <c r="AI1163">
        <f>VLOOKUP(D1163,Sku_Consolidated!A2:T948,20,FALSE)</f>
      </c>
    </row>
    <row r="1164" spans="1:35" x14ac:dyDescent="0.25">
      <c r="A1164">
        <v>2024</v>
      </c>
      <c r="B1164" t="s">
        <v>30</v>
      </c>
      <c r="C1164" t="s">
        <v>31</v>
      </c>
      <c r="D1164">
        <v>21889</v>
      </c>
      <c r="E1164" t="s">
        <v>2290</v>
      </c>
      <c r="F1164" s="12" t="s">
        <v>128</v>
      </c>
      <c r="G1164" s="12" t="s">
        <v>128</v>
      </c>
      <c r="H1164" t="s">
        <v>10</v>
      </c>
      <c r="I1164" s="13" t="s">
        <v>565</v>
      </c>
      <c r="J1164" s="13">
        <f>IF(H1164="EA", I1164, 0)</f>
      </c>
      <c r="K1164" s="13">
        <f>IF(H1164="KG", I1164, I1164 * VLOOKUP(D1164,Sku_Consolidated!A2:U948,21,FALSE))</f>
      </c>
      <c r="L1164" s="14" t="s">
        <v>36</v>
      </c>
      <c r="M1164">
        <v>88</v>
      </c>
      <c r="N1164" s="14" t="s">
        <v>2291</v>
      </c>
      <c r="O1164" s="14" t="s">
        <v>2292</v>
      </c>
      <c r="P1164" s="14" t="s">
        <v>36</v>
      </c>
      <c r="Q1164" s="14" t="s">
        <v>2292</v>
      </c>
      <c r="R1164">
        <f>IF(IFERROR(VLOOKUP(U1164,Store_Showcase!B2:H134,7, FALSE), TRUE)=TRUE, IF(IFERROR(VLOOKUP(U1164,Store_SRP!B2:H103,7, FALSE), TRUE)=TRUE,VLOOKUP(U1164,Store_VAM!B2:H271,7, FALSE),VLOOKUP(U1164,Store_SRP!B2:H103,7, FALSE)), VLOOKUP(U1164,Store_Showcase!B2:H134,7, FALSE))</f>
      </c>
      <c r="S1164">
        <f>IF(IFERROR(VLOOKUP(U1164,Store_Showcase!B2:K134,10, FALSE), TRUE)=TRUE, IF(IFERROR(VLOOKUP(U1164,Store_SRP!B2:K103,10, FALSE), TRUE)=TRUE,VLOOKUP(U1164,Store_VAM!B2:K271,10, FALSE),VLOOKUP(U1164,Store_SRP!B2:K103,10, FALSE)), VLOOKUP(U1164,Store_Showcase!B2:K134,10, FALSE))</f>
      </c>
      <c r="T1164">
        <f>IF(VLOOKUP(D1164,Sku_Consolidated!A2:S948,19,FALSE)="SHOWCASE", VLOOKUP(U1164,Store_Showcase!B2:L134,11, FALSE), IF(VLOOKUP(D1164,Sku_Consolidated!A2:S948,19,FALSE)="VAM",VLOOKUP(U1164,Store_VAM!B2:L271,11, FALSE),VLOOKUP(U1164,Store_SRP!B2:L103,11, FALSE)))</f>
      </c>
      <c r="U1164" s="14">
        <v>2007</v>
      </c>
      <c r="V1164">
        <f>IF(VLOOKUP(D1164,Sku_Consolidated!A2:S948,19,FALSE)="SHOWCASE", VLOOKUP(U1164,Store_Showcase!B2:C134,2, FALSE), IF(VLOOKUP(D1164,Sku_Consolidated!A2:S948,19,FALSE)="VAM",VLOOKUP(U1164,Store_VAM!B2:C271,2, FALSE),VLOOKUP(U1164,Store_SRP!B2:C103,2, FALSE)))</f>
      </c>
      <c r="W1164">
        <f>VLOOKUP(D1164,Sku_Consolidated!A2:G948, 7, FALSE)</f>
      </c>
      <c r="X1164">
        <f>VLOOKUP(D1164,Sku_Consolidated!A2:K948, 11, FALSE)</f>
      </c>
      <c r="Y1164">
        <f>VLOOKUP(D1164,Sku_Consolidated!A2:H948, 8, FALSE)</f>
      </c>
      <c r="Z1164">
        <f>VLOOKUP(D1164,Sku_Consolidated!A2:I948, 9, FALSE)</f>
      </c>
      <c r="AA1164" t="s">
        <v>41</v>
      </c>
      <c r="AB1164">
        <f>VLOOKUP(D1164,Sku_Consolidated!A2:E948, {5}, FALSE)</f>
      </c>
      <c r="AC1164">
        <f>IF(VLOOKUP(D1164,Sku_Consolidated!A2:S948,19,FALSE)="SHOWCASE", VLOOKUP(U1164,Store_Showcase!B2:N134,13, FALSE), IF(VLOOKUP(D1164,Sku_Consolidated!A2:S948,19,FALSE)="VAM",VLOOKUP(U1164,Store_VAM!B2:N271,13, FALSE),VLOOKUP(U1164,Store_SRP!B2:N103,13, FALSE)))</f>
      </c>
      <c r="AD1164">
        <f>IF(IFERROR(AC1164,TRUE)=TRUE, "-","OK")</f>
      </c>
      <c r="AE1164">
        <f>IF(IFERROR(VLOOKUP(U1164,Store_Showcase!B2:H134,{5}, FALSE), TRUE)=TRUE, IF(IFERROR(VLOOKUP(U1164,Store_SRP!B2:H103,{5}, FALSE), TRUE)=TRUE,VLOOKUP(U1164,Store_VAM!B2:H271,{5}, FALSE),VLOOKUP(U1164,Store_SRP!B2:H103,{5}, FALSE)), VLOOKUP(U1164,Store_Showcase!B2:H134,{5}, FALSE))</f>
      </c>
      <c r="AF1164">
        <f>IF(IFERROR(VLOOKUP(U1164,Store_Showcase!B2:H134,{6}, FALSE), TRUE)=TRUE, IF(IFERROR(VLOOKUP(U1164,Store_SRP!B2:H103,{6}, FALSE), TRUE)=TRUE,VLOOKUP(U1164,Store_VAM!B2:H271,{6}, FALSE),VLOOKUP(U1164,Store_SRP!B2:H103,{6}, FALSE)), VLOOKUP(U1164,Store_Showcase!B2:H134,{6}, FALSE))</f>
      </c>
      <c r="AG1164">
        <f>VLOOKUP(D1164,Sku_Consolidated!A2:R948,18,FALSE)</f>
      </c>
      <c r="AH1164">
        <f>VLOOKUP(D1164,Sku_Consolidated!A2:S948,19,FALSE)</f>
      </c>
      <c r="AI1164">
        <f>VLOOKUP(D1164,Sku_Consolidated!A2:T948,20,FALSE)</f>
      </c>
    </row>
    <row r="1165" spans="1:35" x14ac:dyDescent="0.25">
      <c r="A1165">
        <v>2024</v>
      </c>
      <c r="B1165" t="s">
        <v>30</v>
      </c>
      <c r="C1165" t="s">
        <v>31</v>
      </c>
      <c r="D1165">
        <v>21921</v>
      </c>
      <c r="E1165" t="s">
        <v>1154</v>
      </c>
      <c r="F1165" s="12" t="s">
        <v>128</v>
      </c>
      <c r="G1165" s="12" t="s">
        <v>128</v>
      </c>
      <c r="H1165" t="s">
        <v>10</v>
      </c>
      <c r="I1165" s="13" t="s">
        <v>1305</v>
      </c>
      <c r="J1165" s="13">
        <f>IF(H1165="EA", I1165, 0)</f>
      </c>
      <c r="K1165" s="13">
        <f>IF(H1165="KG", I1165, I1165 * VLOOKUP(D1165,Sku_Consolidated!A2:U948,21,FALSE))</f>
      </c>
      <c r="L1165" s="14" t="s">
        <v>36</v>
      </c>
      <c r="M1165">
        <v>86</v>
      </c>
      <c r="N1165" s="14" t="s">
        <v>2293</v>
      </c>
      <c r="O1165" s="14" t="s">
        <v>2294</v>
      </c>
      <c r="P1165" s="14" t="s">
        <v>36</v>
      </c>
      <c r="Q1165" s="14" t="s">
        <v>2294</v>
      </c>
      <c r="R1165">
        <f>IF(IFERROR(VLOOKUP(U1165,Store_Showcase!B2:H134,7, FALSE), TRUE)=TRUE, IF(IFERROR(VLOOKUP(U1165,Store_SRP!B2:H103,7, FALSE), TRUE)=TRUE,VLOOKUP(U1165,Store_VAM!B2:H271,7, FALSE),VLOOKUP(U1165,Store_SRP!B2:H103,7, FALSE)), VLOOKUP(U1165,Store_Showcase!B2:H134,7, FALSE))</f>
      </c>
      <c r="S1165">
        <f>IF(IFERROR(VLOOKUP(U1165,Store_Showcase!B2:K134,10, FALSE), TRUE)=TRUE, IF(IFERROR(VLOOKUP(U1165,Store_SRP!B2:K103,10, FALSE), TRUE)=TRUE,VLOOKUP(U1165,Store_VAM!B2:K271,10, FALSE),VLOOKUP(U1165,Store_SRP!B2:K103,10, FALSE)), VLOOKUP(U1165,Store_Showcase!B2:K134,10, FALSE))</f>
      </c>
      <c r="T1165">
        <f>IF(VLOOKUP(D1165,Sku_Consolidated!A2:S948,19,FALSE)="SHOWCASE", VLOOKUP(U1165,Store_Showcase!B2:L134,11, FALSE), IF(VLOOKUP(D1165,Sku_Consolidated!A2:S948,19,FALSE)="VAM",VLOOKUP(U1165,Store_VAM!B2:L271,11, FALSE),VLOOKUP(U1165,Store_SRP!B2:L103,11, FALSE)))</f>
      </c>
      <c r="U1165" s="14">
        <v>2007</v>
      </c>
      <c r="V1165">
        <f>IF(VLOOKUP(D1165,Sku_Consolidated!A2:S948,19,FALSE)="SHOWCASE", VLOOKUP(U1165,Store_Showcase!B2:C134,2, FALSE), IF(VLOOKUP(D1165,Sku_Consolidated!A2:S948,19,FALSE)="VAM",VLOOKUP(U1165,Store_VAM!B2:C271,2, FALSE),VLOOKUP(U1165,Store_SRP!B2:C103,2, FALSE)))</f>
      </c>
      <c r="W1165">
        <f>VLOOKUP(D1165,Sku_Consolidated!A2:G948, 7, FALSE)</f>
      </c>
      <c r="X1165">
        <f>VLOOKUP(D1165,Sku_Consolidated!A2:K948, 11, FALSE)</f>
      </c>
      <c r="Y1165">
        <f>VLOOKUP(D1165,Sku_Consolidated!A2:H948, 8, FALSE)</f>
      </c>
      <c r="Z1165">
        <f>VLOOKUP(D1165,Sku_Consolidated!A2:I948, 9, FALSE)</f>
      </c>
      <c r="AA1165" t="s">
        <v>41</v>
      </c>
      <c r="AB1165">
        <f>VLOOKUP(D1165,Sku_Consolidated!A2:E948, {5}, FALSE)</f>
      </c>
      <c r="AC1165">
        <f>IF(VLOOKUP(D1165,Sku_Consolidated!A2:S948,19,FALSE)="SHOWCASE", VLOOKUP(U1165,Store_Showcase!B2:N134,13, FALSE), IF(VLOOKUP(D1165,Sku_Consolidated!A2:S948,19,FALSE)="VAM",VLOOKUP(U1165,Store_VAM!B2:N271,13, FALSE),VLOOKUP(U1165,Store_SRP!B2:N103,13, FALSE)))</f>
      </c>
      <c r="AD1165">
        <f>IF(IFERROR(AC1165,TRUE)=TRUE, "-","OK")</f>
      </c>
      <c r="AE1165">
        <f>IF(IFERROR(VLOOKUP(U1165,Store_Showcase!B2:H134,{5}, FALSE), TRUE)=TRUE, IF(IFERROR(VLOOKUP(U1165,Store_SRP!B2:H103,{5}, FALSE), TRUE)=TRUE,VLOOKUP(U1165,Store_VAM!B2:H271,{5}, FALSE),VLOOKUP(U1165,Store_SRP!B2:H103,{5}, FALSE)), VLOOKUP(U1165,Store_Showcase!B2:H134,{5}, FALSE))</f>
      </c>
      <c r="AF1165">
        <f>IF(IFERROR(VLOOKUP(U1165,Store_Showcase!B2:H134,{6}, FALSE), TRUE)=TRUE, IF(IFERROR(VLOOKUP(U1165,Store_SRP!B2:H103,{6}, FALSE), TRUE)=TRUE,VLOOKUP(U1165,Store_VAM!B2:H271,{6}, FALSE),VLOOKUP(U1165,Store_SRP!B2:H103,{6}, FALSE)), VLOOKUP(U1165,Store_Showcase!B2:H134,{6}, FALSE))</f>
      </c>
      <c r="AG1165">
        <f>VLOOKUP(D1165,Sku_Consolidated!A2:R948,18,FALSE)</f>
      </c>
      <c r="AH1165">
        <f>VLOOKUP(D1165,Sku_Consolidated!A2:S948,19,FALSE)</f>
      </c>
      <c r="AI1165">
        <f>VLOOKUP(D1165,Sku_Consolidated!A2:T948,20,FALSE)</f>
      </c>
    </row>
    <row r="1166" spans="1:35" x14ac:dyDescent="0.25">
      <c r="A1166">
        <v>2024</v>
      </c>
      <c r="B1166" t="s">
        <v>30</v>
      </c>
      <c r="C1166" t="s">
        <v>31</v>
      </c>
      <c r="D1166">
        <v>21834</v>
      </c>
      <c r="E1166" t="s">
        <v>216</v>
      </c>
      <c r="F1166" s="12" t="s">
        <v>94</v>
      </c>
      <c r="G1166" s="12" t="s">
        <v>94</v>
      </c>
      <c r="H1166" t="s">
        <v>10</v>
      </c>
      <c r="I1166" s="13" t="s">
        <v>1034</v>
      </c>
      <c r="J1166" s="13">
        <f>IF(H1166="EA", I1166, 0)</f>
      </c>
      <c r="K1166" s="13">
        <f>IF(H1166="KG", I1166, I1166 * VLOOKUP(D1166,Sku_Consolidated!A2:U948,21,FALSE))</f>
      </c>
      <c r="L1166" s="14" t="s">
        <v>36</v>
      </c>
      <c r="M1166">
        <v>88</v>
      </c>
      <c r="N1166" s="14" t="s">
        <v>2295</v>
      </c>
      <c r="O1166" s="14" t="s">
        <v>2296</v>
      </c>
      <c r="P1166" s="14" t="s">
        <v>36</v>
      </c>
      <c r="Q1166" s="14" t="s">
        <v>2296</v>
      </c>
      <c r="R1166">
        <f>IF(IFERROR(VLOOKUP(U1166,Store_Showcase!B2:H134,7, FALSE), TRUE)=TRUE, IF(IFERROR(VLOOKUP(U1166,Store_SRP!B2:H103,7, FALSE), TRUE)=TRUE,VLOOKUP(U1166,Store_VAM!B2:H271,7, FALSE),VLOOKUP(U1166,Store_SRP!B2:H103,7, FALSE)), VLOOKUP(U1166,Store_Showcase!B2:H134,7, FALSE))</f>
      </c>
      <c r="S1166">
        <f>IF(IFERROR(VLOOKUP(U1166,Store_Showcase!B2:K134,10, FALSE), TRUE)=TRUE, IF(IFERROR(VLOOKUP(U1166,Store_SRP!B2:K103,10, FALSE), TRUE)=TRUE,VLOOKUP(U1166,Store_VAM!B2:K271,10, FALSE),VLOOKUP(U1166,Store_SRP!B2:K103,10, FALSE)), VLOOKUP(U1166,Store_Showcase!B2:K134,10, FALSE))</f>
      </c>
      <c r="T1166">
        <f>IF(VLOOKUP(D1166,Sku_Consolidated!A2:S948,19,FALSE)="SHOWCASE", VLOOKUP(U1166,Store_Showcase!B2:L134,11, FALSE), IF(VLOOKUP(D1166,Sku_Consolidated!A2:S948,19,FALSE)="VAM",VLOOKUP(U1166,Store_VAM!B2:L271,11, FALSE),VLOOKUP(U1166,Store_SRP!B2:L103,11, FALSE)))</f>
      </c>
      <c r="U1166" s="14">
        <v>2007</v>
      </c>
      <c r="V1166">
        <f>IF(VLOOKUP(D1166,Sku_Consolidated!A2:S948,19,FALSE)="SHOWCASE", VLOOKUP(U1166,Store_Showcase!B2:C134,2, FALSE), IF(VLOOKUP(D1166,Sku_Consolidated!A2:S948,19,FALSE)="VAM",VLOOKUP(U1166,Store_VAM!B2:C271,2, FALSE),VLOOKUP(U1166,Store_SRP!B2:C103,2, FALSE)))</f>
      </c>
      <c r="W1166">
        <f>VLOOKUP(D1166,Sku_Consolidated!A2:G948, 7, FALSE)</f>
      </c>
      <c r="X1166">
        <f>VLOOKUP(D1166,Sku_Consolidated!A2:K948, 11, FALSE)</f>
      </c>
      <c r="Y1166">
        <f>VLOOKUP(D1166,Sku_Consolidated!A2:H948, 8, FALSE)</f>
      </c>
      <c r="Z1166">
        <f>VLOOKUP(D1166,Sku_Consolidated!A2:I948, 9, FALSE)</f>
      </c>
      <c r="AA1166" t="s">
        <v>41</v>
      </c>
      <c r="AB1166">
        <f>VLOOKUP(D1166,Sku_Consolidated!A2:E948, {5}, FALSE)</f>
      </c>
      <c r="AC1166">
        <f>IF(VLOOKUP(D1166,Sku_Consolidated!A2:S948,19,FALSE)="SHOWCASE", VLOOKUP(U1166,Store_Showcase!B2:N134,13, FALSE), IF(VLOOKUP(D1166,Sku_Consolidated!A2:S948,19,FALSE)="VAM",VLOOKUP(U1166,Store_VAM!B2:N271,13, FALSE),VLOOKUP(U1166,Store_SRP!B2:N103,13, FALSE)))</f>
      </c>
      <c r="AD1166">
        <f>IF(IFERROR(AC1166,TRUE)=TRUE, "-","OK")</f>
      </c>
      <c r="AE1166">
        <f>IF(IFERROR(VLOOKUP(U1166,Store_Showcase!B2:H134,{5}, FALSE), TRUE)=TRUE, IF(IFERROR(VLOOKUP(U1166,Store_SRP!B2:H103,{5}, FALSE), TRUE)=TRUE,VLOOKUP(U1166,Store_VAM!B2:H271,{5}, FALSE),VLOOKUP(U1166,Store_SRP!B2:H103,{5}, FALSE)), VLOOKUP(U1166,Store_Showcase!B2:H134,{5}, FALSE))</f>
      </c>
      <c r="AF1166">
        <f>IF(IFERROR(VLOOKUP(U1166,Store_Showcase!B2:H134,{6}, FALSE), TRUE)=TRUE, IF(IFERROR(VLOOKUP(U1166,Store_SRP!B2:H103,{6}, FALSE), TRUE)=TRUE,VLOOKUP(U1166,Store_VAM!B2:H271,{6}, FALSE),VLOOKUP(U1166,Store_SRP!B2:H103,{6}, FALSE)), VLOOKUP(U1166,Store_Showcase!B2:H134,{6}, FALSE))</f>
      </c>
      <c r="AG1166">
        <f>VLOOKUP(D1166,Sku_Consolidated!A2:R948,18,FALSE)</f>
      </c>
      <c r="AH1166">
        <f>VLOOKUP(D1166,Sku_Consolidated!A2:S948,19,FALSE)</f>
      </c>
      <c r="AI1166">
        <f>VLOOKUP(D1166,Sku_Consolidated!A2:T948,20,FALSE)</f>
      </c>
    </row>
    <row r="1167" spans="1:35" x14ac:dyDescent="0.25">
      <c r="A1167">
        <v>2024</v>
      </c>
      <c r="B1167" t="s">
        <v>30</v>
      </c>
      <c r="C1167" t="s">
        <v>31</v>
      </c>
      <c r="D1167">
        <v>21837</v>
      </c>
      <c r="E1167" t="s">
        <v>271</v>
      </c>
      <c r="F1167" s="12" t="s">
        <v>94</v>
      </c>
      <c r="G1167" s="12" t="s">
        <v>94</v>
      </c>
      <c r="H1167" t="s">
        <v>10</v>
      </c>
      <c r="I1167" s="13" t="s">
        <v>639</v>
      </c>
      <c r="J1167" s="13">
        <f>IF(H1167="EA", I1167, 0)</f>
      </c>
      <c r="K1167" s="13">
        <f>IF(H1167="KG", I1167, I1167 * VLOOKUP(D1167,Sku_Consolidated!A2:U948,21,FALSE))</f>
      </c>
      <c r="L1167" s="14" t="s">
        <v>36</v>
      </c>
      <c r="M1167">
        <v>88</v>
      </c>
      <c r="N1167" s="14" t="s">
        <v>2297</v>
      </c>
      <c r="O1167" s="14" t="s">
        <v>2298</v>
      </c>
      <c r="P1167" s="14" t="s">
        <v>36</v>
      </c>
      <c r="Q1167" s="14" t="s">
        <v>2298</v>
      </c>
      <c r="R1167">
        <f>IF(IFERROR(VLOOKUP(U1167,Store_Showcase!B2:H134,7, FALSE), TRUE)=TRUE, IF(IFERROR(VLOOKUP(U1167,Store_SRP!B2:H103,7, FALSE), TRUE)=TRUE,VLOOKUP(U1167,Store_VAM!B2:H271,7, FALSE),VLOOKUP(U1167,Store_SRP!B2:H103,7, FALSE)), VLOOKUP(U1167,Store_Showcase!B2:H134,7, FALSE))</f>
      </c>
      <c r="S1167">
        <f>IF(IFERROR(VLOOKUP(U1167,Store_Showcase!B2:K134,10, FALSE), TRUE)=TRUE, IF(IFERROR(VLOOKUP(U1167,Store_SRP!B2:K103,10, FALSE), TRUE)=TRUE,VLOOKUP(U1167,Store_VAM!B2:K271,10, FALSE),VLOOKUP(U1167,Store_SRP!B2:K103,10, FALSE)), VLOOKUP(U1167,Store_Showcase!B2:K134,10, FALSE))</f>
      </c>
      <c r="T1167">
        <f>IF(VLOOKUP(D1167,Sku_Consolidated!A2:S948,19,FALSE)="SHOWCASE", VLOOKUP(U1167,Store_Showcase!B2:L134,11, FALSE), IF(VLOOKUP(D1167,Sku_Consolidated!A2:S948,19,FALSE)="VAM",VLOOKUP(U1167,Store_VAM!B2:L271,11, FALSE),VLOOKUP(U1167,Store_SRP!B2:L103,11, FALSE)))</f>
      </c>
      <c r="U1167" s="14">
        <v>2007</v>
      </c>
      <c r="V1167">
        <f>IF(VLOOKUP(D1167,Sku_Consolidated!A2:S948,19,FALSE)="SHOWCASE", VLOOKUP(U1167,Store_Showcase!B2:C134,2, FALSE), IF(VLOOKUP(D1167,Sku_Consolidated!A2:S948,19,FALSE)="VAM",VLOOKUP(U1167,Store_VAM!B2:C271,2, FALSE),VLOOKUP(U1167,Store_SRP!B2:C103,2, FALSE)))</f>
      </c>
      <c r="W1167">
        <f>VLOOKUP(D1167,Sku_Consolidated!A2:G948, 7, FALSE)</f>
      </c>
      <c r="X1167">
        <f>VLOOKUP(D1167,Sku_Consolidated!A2:K948, 11, FALSE)</f>
      </c>
      <c r="Y1167">
        <f>VLOOKUP(D1167,Sku_Consolidated!A2:H948, 8, FALSE)</f>
      </c>
      <c r="Z1167">
        <f>VLOOKUP(D1167,Sku_Consolidated!A2:I948, 9, FALSE)</f>
      </c>
      <c r="AA1167" t="s">
        <v>41</v>
      </c>
      <c r="AB1167">
        <f>VLOOKUP(D1167,Sku_Consolidated!A2:E948, {5}, FALSE)</f>
      </c>
      <c r="AC1167">
        <f>IF(VLOOKUP(D1167,Sku_Consolidated!A2:S948,19,FALSE)="SHOWCASE", VLOOKUP(U1167,Store_Showcase!B2:N134,13, FALSE), IF(VLOOKUP(D1167,Sku_Consolidated!A2:S948,19,FALSE)="VAM",VLOOKUP(U1167,Store_VAM!B2:N271,13, FALSE),VLOOKUP(U1167,Store_SRP!B2:N103,13, FALSE)))</f>
      </c>
      <c r="AD1167">
        <f>IF(IFERROR(AC1167,TRUE)=TRUE, "-","OK")</f>
      </c>
      <c r="AE1167">
        <f>IF(IFERROR(VLOOKUP(U1167,Store_Showcase!B2:H134,{5}, FALSE), TRUE)=TRUE, IF(IFERROR(VLOOKUP(U1167,Store_SRP!B2:H103,{5}, FALSE), TRUE)=TRUE,VLOOKUP(U1167,Store_VAM!B2:H271,{5}, FALSE),VLOOKUP(U1167,Store_SRP!B2:H103,{5}, FALSE)), VLOOKUP(U1167,Store_Showcase!B2:H134,{5}, FALSE))</f>
      </c>
      <c r="AF1167">
        <f>IF(IFERROR(VLOOKUP(U1167,Store_Showcase!B2:H134,{6}, FALSE), TRUE)=TRUE, IF(IFERROR(VLOOKUP(U1167,Store_SRP!B2:H103,{6}, FALSE), TRUE)=TRUE,VLOOKUP(U1167,Store_VAM!B2:H271,{6}, FALSE),VLOOKUP(U1167,Store_SRP!B2:H103,{6}, FALSE)), VLOOKUP(U1167,Store_Showcase!B2:H134,{6}, FALSE))</f>
      </c>
      <c r="AG1167">
        <f>VLOOKUP(D1167,Sku_Consolidated!A2:R948,18,FALSE)</f>
      </c>
      <c r="AH1167">
        <f>VLOOKUP(D1167,Sku_Consolidated!A2:S948,19,FALSE)</f>
      </c>
      <c r="AI1167">
        <f>VLOOKUP(D1167,Sku_Consolidated!A2:T948,20,FALSE)</f>
      </c>
    </row>
    <row r="1168" spans="1:35" x14ac:dyDescent="0.25">
      <c r="A1168">
        <v>2024</v>
      </c>
      <c r="B1168" t="s">
        <v>30</v>
      </c>
      <c r="C1168" t="s">
        <v>31</v>
      </c>
      <c r="D1168">
        <v>21843</v>
      </c>
      <c r="E1168" t="s">
        <v>1430</v>
      </c>
      <c r="F1168" s="12" t="s">
        <v>94</v>
      </c>
      <c r="G1168" s="12" t="s">
        <v>94</v>
      </c>
      <c r="H1168" t="s">
        <v>10</v>
      </c>
      <c r="I1168" s="13" t="s">
        <v>806</v>
      </c>
      <c r="J1168" s="13">
        <f>IF(H1168="EA", I1168, 0)</f>
      </c>
      <c r="K1168" s="13">
        <f>IF(H1168="KG", I1168, I1168 * VLOOKUP(D1168,Sku_Consolidated!A2:U948,21,FALSE))</f>
      </c>
      <c r="L1168" s="14" t="s">
        <v>36</v>
      </c>
      <c r="M1168">
        <v>88</v>
      </c>
      <c r="N1168" s="14" t="s">
        <v>2299</v>
      </c>
      <c r="O1168" s="14" t="s">
        <v>2300</v>
      </c>
      <c r="P1168" s="14" t="s">
        <v>36</v>
      </c>
      <c r="Q1168" s="14" t="s">
        <v>2300</v>
      </c>
      <c r="R1168">
        <f>IF(IFERROR(VLOOKUP(U1168,Store_Showcase!B2:H134,7, FALSE), TRUE)=TRUE, IF(IFERROR(VLOOKUP(U1168,Store_SRP!B2:H103,7, FALSE), TRUE)=TRUE,VLOOKUP(U1168,Store_VAM!B2:H271,7, FALSE),VLOOKUP(U1168,Store_SRP!B2:H103,7, FALSE)), VLOOKUP(U1168,Store_Showcase!B2:H134,7, FALSE))</f>
      </c>
      <c r="S1168">
        <f>IF(IFERROR(VLOOKUP(U1168,Store_Showcase!B2:K134,10, FALSE), TRUE)=TRUE, IF(IFERROR(VLOOKUP(U1168,Store_SRP!B2:K103,10, FALSE), TRUE)=TRUE,VLOOKUP(U1168,Store_VAM!B2:K271,10, FALSE),VLOOKUP(U1168,Store_SRP!B2:K103,10, FALSE)), VLOOKUP(U1168,Store_Showcase!B2:K134,10, FALSE))</f>
      </c>
      <c r="T1168">
        <f>IF(VLOOKUP(D1168,Sku_Consolidated!A2:S948,19,FALSE)="SHOWCASE", VLOOKUP(U1168,Store_Showcase!B2:L134,11, FALSE), IF(VLOOKUP(D1168,Sku_Consolidated!A2:S948,19,FALSE)="VAM",VLOOKUP(U1168,Store_VAM!B2:L271,11, FALSE),VLOOKUP(U1168,Store_SRP!B2:L103,11, FALSE)))</f>
      </c>
      <c r="U1168" s="14">
        <v>2007</v>
      </c>
      <c r="V1168">
        <f>IF(VLOOKUP(D1168,Sku_Consolidated!A2:S948,19,FALSE)="SHOWCASE", VLOOKUP(U1168,Store_Showcase!B2:C134,2, FALSE), IF(VLOOKUP(D1168,Sku_Consolidated!A2:S948,19,FALSE)="VAM",VLOOKUP(U1168,Store_VAM!B2:C271,2, FALSE),VLOOKUP(U1168,Store_SRP!B2:C103,2, FALSE)))</f>
      </c>
      <c r="W1168">
        <f>VLOOKUP(D1168,Sku_Consolidated!A2:G948, 7, FALSE)</f>
      </c>
      <c r="X1168">
        <f>VLOOKUP(D1168,Sku_Consolidated!A2:K948, 11, FALSE)</f>
      </c>
      <c r="Y1168">
        <f>VLOOKUP(D1168,Sku_Consolidated!A2:H948, 8, FALSE)</f>
      </c>
      <c r="Z1168">
        <f>VLOOKUP(D1168,Sku_Consolidated!A2:I948, 9, FALSE)</f>
      </c>
      <c r="AA1168" t="s">
        <v>41</v>
      </c>
      <c r="AB1168">
        <f>VLOOKUP(D1168,Sku_Consolidated!A2:E948, {5}, FALSE)</f>
      </c>
      <c r="AC1168">
        <f>IF(VLOOKUP(D1168,Sku_Consolidated!A2:S948,19,FALSE)="SHOWCASE", VLOOKUP(U1168,Store_Showcase!B2:N134,13, FALSE), IF(VLOOKUP(D1168,Sku_Consolidated!A2:S948,19,FALSE)="VAM",VLOOKUP(U1168,Store_VAM!B2:N271,13, FALSE),VLOOKUP(U1168,Store_SRP!B2:N103,13, FALSE)))</f>
      </c>
      <c r="AD1168">
        <f>IF(IFERROR(AC1168,TRUE)=TRUE, "-","OK")</f>
      </c>
      <c r="AE1168">
        <f>IF(IFERROR(VLOOKUP(U1168,Store_Showcase!B2:H134,{5}, FALSE), TRUE)=TRUE, IF(IFERROR(VLOOKUP(U1168,Store_SRP!B2:H103,{5}, FALSE), TRUE)=TRUE,VLOOKUP(U1168,Store_VAM!B2:H271,{5}, FALSE),VLOOKUP(U1168,Store_SRP!B2:H103,{5}, FALSE)), VLOOKUP(U1168,Store_Showcase!B2:H134,{5}, FALSE))</f>
      </c>
      <c r="AF1168">
        <f>IF(IFERROR(VLOOKUP(U1168,Store_Showcase!B2:H134,{6}, FALSE), TRUE)=TRUE, IF(IFERROR(VLOOKUP(U1168,Store_SRP!B2:H103,{6}, FALSE), TRUE)=TRUE,VLOOKUP(U1168,Store_VAM!B2:H271,{6}, FALSE),VLOOKUP(U1168,Store_SRP!B2:H103,{6}, FALSE)), VLOOKUP(U1168,Store_Showcase!B2:H134,{6}, FALSE))</f>
      </c>
      <c r="AG1168">
        <f>VLOOKUP(D1168,Sku_Consolidated!A2:R948,18,FALSE)</f>
      </c>
      <c r="AH1168">
        <f>VLOOKUP(D1168,Sku_Consolidated!A2:S948,19,FALSE)</f>
      </c>
      <c r="AI1168">
        <f>VLOOKUP(D1168,Sku_Consolidated!A2:T948,20,FALSE)</f>
      </c>
    </row>
    <row r="1169" spans="1:35" x14ac:dyDescent="0.25">
      <c r="A1169">
        <v>2024</v>
      </c>
      <c r="B1169" t="s">
        <v>30</v>
      </c>
      <c r="C1169" t="s">
        <v>31</v>
      </c>
      <c r="D1169">
        <v>21866</v>
      </c>
      <c r="E1169" t="s">
        <v>240</v>
      </c>
      <c r="F1169" s="12" t="s">
        <v>94</v>
      </c>
      <c r="G1169" s="12" t="s">
        <v>94</v>
      </c>
      <c r="H1169" t="s">
        <v>10</v>
      </c>
      <c r="I1169" s="13" t="s">
        <v>462</v>
      </c>
      <c r="J1169" s="13">
        <f>IF(H1169="EA", I1169, 0)</f>
      </c>
      <c r="K1169" s="13">
        <f>IF(H1169="KG", I1169, I1169 * VLOOKUP(D1169,Sku_Consolidated!A2:U948,21,FALSE))</f>
      </c>
      <c r="L1169" s="14" t="s">
        <v>36</v>
      </c>
      <c r="M1169">
        <v>88</v>
      </c>
      <c r="N1169" s="14" t="s">
        <v>463</v>
      </c>
      <c r="O1169" s="14" t="s">
        <v>464</v>
      </c>
      <c r="P1169" s="14" t="s">
        <v>36</v>
      </c>
      <c r="Q1169" s="14" t="s">
        <v>464</v>
      </c>
      <c r="R1169">
        <f>IF(IFERROR(VLOOKUP(U1169,Store_Showcase!B2:H134,7, FALSE), TRUE)=TRUE, IF(IFERROR(VLOOKUP(U1169,Store_SRP!B2:H103,7, FALSE), TRUE)=TRUE,VLOOKUP(U1169,Store_VAM!B2:H271,7, FALSE),VLOOKUP(U1169,Store_SRP!B2:H103,7, FALSE)), VLOOKUP(U1169,Store_Showcase!B2:H134,7, FALSE))</f>
      </c>
      <c r="S1169">
        <f>IF(IFERROR(VLOOKUP(U1169,Store_Showcase!B2:K134,10, FALSE), TRUE)=TRUE, IF(IFERROR(VLOOKUP(U1169,Store_SRP!B2:K103,10, FALSE), TRUE)=TRUE,VLOOKUP(U1169,Store_VAM!B2:K271,10, FALSE),VLOOKUP(U1169,Store_SRP!B2:K103,10, FALSE)), VLOOKUP(U1169,Store_Showcase!B2:K134,10, FALSE))</f>
      </c>
      <c r="T1169">
        <f>IF(VLOOKUP(D1169,Sku_Consolidated!A2:S948,19,FALSE)="SHOWCASE", VLOOKUP(U1169,Store_Showcase!B2:L134,11, FALSE), IF(VLOOKUP(D1169,Sku_Consolidated!A2:S948,19,FALSE)="VAM",VLOOKUP(U1169,Store_VAM!B2:L271,11, FALSE),VLOOKUP(U1169,Store_SRP!B2:L103,11, FALSE)))</f>
      </c>
      <c r="U1169" s="14">
        <v>2007</v>
      </c>
      <c r="V1169">
        <f>IF(VLOOKUP(D1169,Sku_Consolidated!A2:S948,19,FALSE)="SHOWCASE", VLOOKUP(U1169,Store_Showcase!B2:C134,2, FALSE), IF(VLOOKUP(D1169,Sku_Consolidated!A2:S948,19,FALSE)="VAM",VLOOKUP(U1169,Store_VAM!B2:C271,2, FALSE),VLOOKUP(U1169,Store_SRP!B2:C103,2, FALSE)))</f>
      </c>
      <c r="W1169">
        <f>VLOOKUP(D1169,Sku_Consolidated!A2:G948, 7, FALSE)</f>
      </c>
      <c r="X1169">
        <f>VLOOKUP(D1169,Sku_Consolidated!A2:K948, 11, FALSE)</f>
      </c>
      <c r="Y1169">
        <f>VLOOKUP(D1169,Sku_Consolidated!A2:H948, 8, FALSE)</f>
      </c>
      <c r="Z1169">
        <f>VLOOKUP(D1169,Sku_Consolidated!A2:I948, 9, FALSE)</f>
      </c>
      <c r="AA1169" t="s">
        <v>41</v>
      </c>
      <c r="AB1169">
        <f>VLOOKUP(D1169,Sku_Consolidated!A2:E948, {5}, FALSE)</f>
      </c>
      <c r="AC1169">
        <f>IF(VLOOKUP(D1169,Sku_Consolidated!A2:S948,19,FALSE)="SHOWCASE", VLOOKUP(U1169,Store_Showcase!B2:N134,13, FALSE), IF(VLOOKUP(D1169,Sku_Consolidated!A2:S948,19,FALSE)="VAM",VLOOKUP(U1169,Store_VAM!B2:N271,13, FALSE),VLOOKUP(U1169,Store_SRP!B2:N103,13, FALSE)))</f>
      </c>
      <c r="AD1169">
        <f>IF(IFERROR(AC1169,TRUE)=TRUE, "-","OK")</f>
      </c>
      <c r="AE1169">
        <f>IF(IFERROR(VLOOKUP(U1169,Store_Showcase!B2:H134,{5}, FALSE), TRUE)=TRUE, IF(IFERROR(VLOOKUP(U1169,Store_SRP!B2:H103,{5}, FALSE), TRUE)=TRUE,VLOOKUP(U1169,Store_VAM!B2:H271,{5}, FALSE),VLOOKUP(U1169,Store_SRP!B2:H103,{5}, FALSE)), VLOOKUP(U1169,Store_Showcase!B2:H134,{5}, FALSE))</f>
      </c>
      <c r="AF1169">
        <f>IF(IFERROR(VLOOKUP(U1169,Store_Showcase!B2:H134,{6}, FALSE), TRUE)=TRUE, IF(IFERROR(VLOOKUP(U1169,Store_SRP!B2:H103,{6}, FALSE), TRUE)=TRUE,VLOOKUP(U1169,Store_VAM!B2:H271,{6}, FALSE),VLOOKUP(U1169,Store_SRP!B2:H103,{6}, FALSE)), VLOOKUP(U1169,Store_Showcase!B2:H134,{6}, FALSE))</f>
      </c>
      <c r="AG1169">
        <f>VLOOKUP(D1169,Sku_Consolidated!A2:R948,18,FALSE)</f>
      </c>
      <c r="AH1169">
        <f>VLOOKUP(D1169,Sku_Consolidated!A2:S948,19,FALSE)</f>
      </c>
      <c r="AI1169">
        <f>VLOOKUP(D1169,Sku_Consolidated!A2:T948,20,FALSE)</f>
      </c>
    </row>
    <row r="1170" spans="1:35" x14ac:dyDescent="0.25">
      <c r="A1170">
        <v>2024</v>
      </c>
      <c r="B1170" t="s">
        <v>30</v>
      </c>
      <c r="C1170" t="s">
        <v>31</v>
      </c>
      <c r="D1170">
        <v>21871</v>
      </c>
      <c r="E1170" t="s">
        <v>798</v>
      </c>
      <c r="F1170" s="12" t="s">
        <v>94</v>
      </c>
      <c r="G1170" s="12" t="s">
        <v>94</v>
      </c>
      <c r="H1170" t="s">
        <v>10</v>
      </c>
      <c r="I1170" s="13" t="s">
        <v>565</v>
      </c>
      <c r="J1170" s="13">
        <f>IF(H1170="EA", I1170, 0)</f>
      </c>
      <c r="K1170" s="13">
        <f>IF(H1170="KG", I1170, I1170 * VLOOKUP(D1170,Sku_Consolidated!A2:U948,21,FALSE))</f>
      </c>
      <c r="L1170" s="14" t="s">
        <v>36</v>
      </c>
      <c r="M1170">
        <v>88</v>
      </c>
      <c r="N1170" s="14" t="s">
        <v>2301</v>
      </c>
      <c r="O1170" s="14" t="s">
        <v>2302</v>
      </c>
      <c r="P1170" s="14" t="s">
        <v>36</v>
      </c>
      <c r="Q1170" s="14" t="s">
        <v>2302</v>
      </c>
      <c r="R1170">
        <f>IF(IFERROR(VLOOKUP(U1170,Store_Showcase!B2:H134,7, FALSE), TRUE)=TRUE, IF(IFERROR(VLOOKUP(U1170,Store_SRP!B2:H103,7, FALSE), TRUE)=TRUE,VLOOKUP(U1170,Store_VAM!B2:H271,7, FALSE),VLOOKUP(U1170,Store_SRP!B2:H103,7, FALSE)), VLOOKUP(U1170,Store_Showcase!B2:H134,7, FALSE))</f>
      </c>
      <c r="S1170">
        <f>IF(IFERROR(VLOOKUP(U1170,Store_Showcase!B2:K134,10, FALSE), TRUE)=TRUE, IF(IFERROR(VLOOKUP(U1170,Store_SRP!B2:K103,10, FALSE), TRUE)=TRUE,VLOOKUP(U1170,Store_VAM!B2:K271,10, FALSE),VLOOKUP(U1170,Store_SRP!B2:K103,10, FALSE)), VLOOKUP(U1170,Store_Showcase!B2:K134,10, FALSE))</f>
      </c>
      <c r="T1170">
        <f>IF(VLOOKUP(D1170,Sku_Consolidated!A2:S948,19,FALSE)="SHOWCASE", VLOOKUP(U1170,Store_Showcase!B2:L134,11, FALSE), IF(VLOOKUP(D1170,Sku_Consolidated!A2:S948,19,FALSE)="VAM",VLOOKUP(U1170,Store_VAM!B2:L271,11, FALSE),VLOOKUP(U1170,Store_SRP!B2:L103,11, FALSE)))</f>
      </c>
      <c r="U1170" s="14">
        <v>2007</v>
      </c>
      <c r="V1170">
        <f>IF(VLOOKUP(D1170,Sku_Consolidated!A2:S948,19,FALSE)="SHOWCASE", VLOOKUP(U1170,Store_Showcase!B2:C134,2, FALSE), IF(VLOOKUP(D1170,Sku_Consolidated!A2:S948,19,FALSE)="VAM",VLOOKUP(U1170,Store_VAM!B2:C271,2, FALSE),VLOOKUP(U1170,Store_SRP!B2:C103,2, FALSE)))</f>
      </c>
      <c r="W1170">
        <f>VLOOKUP(D1170,Sku_Consolidated!A2:G948, 7, FALSE)</f>
      </c>
      <c r="X1170">
        <f>VLOOKUP(D1170,Sku_Consolidated!A2:K948, 11, FALSE)</f>
      </c>
      <c r="Y1170">
        <f>VLOOKUP(D1170,Sku_Consolidated!A2:H948, 8, FALSE)</f>
      </c>
      <c r="Z1170">
        <f>VLOOKUP(D1170,Sku_Consolidated!A2:I948, 9, FALSE)</f>
      </c>
      <c r="AA1170" t="s">
        <v>41</v>
      </c>
      <c r="AB1170">
        <f>VLOOKUP(D1170,Sku_Consolidated!A2:E948, {5}, FALSE)</f>
      </c>
      <c r="AC1170">
        <f>IF(VLOOKUP(D1170,Sku_Consolidated!A2:S948,19,FALSE)="SHOWCASE", VLOOKUP(U1170,Store_Showcase!B2:N134,13, FALSE), IF(VLOOKUP(D1170,Sku_Consolidated!A2:S948,19,FALSE)="VAM",VLOOKUP(U1170,Store_VAM!B2:N271,13, FALSE),VLOOKUP(U1170,Store_SRP!B2:N103,13, FALSE)))</f>
      </c>
      <c r="AD1170">
        <f>IF(IFERROR(AC1170,TRUE)=TRUE, "-","OK")</f>
      </c>
      <c r="AE1170">
        <f>IF(IFERROR(VLOOKUP(U1170,Store_Showcase!B2:H134,{5}, FALSE), TRUE)=TRUE, IF(IFERROR(VLOOKUP(U1170,Store_SRP!B2:H103,{5}, FALSE), TRUE)=TRUE,VLOOKUP(U1170,Store_VAM!B2:H271,{5}, FALSE),VLOOKUP(U1170,Store_SRP!B2:H103,{5}, FALSE)), VLOOKUP(U1170,Store_Showcase!B2:H134,{5}, FALSE))</f>
      </c>
      <c r="AF1170">
        <f>IF(IFERROR(VLOOKUP(U1170,Store_Showcase!B2:H134,{6}, FALSE), TRUE)=TRUE, IF(IFERROR(VLOOKUP(U1170,Store_SRP!B2:H103,{6}, FALSE), TRUE)=TRUE,VLOOKUP(U1170,Store_VAM!B2:H271,{6}, FALSE),VLOOKUP(U1170,Store_SRP!B2:H103,{6}, FALSE)), VLOOKUP(U1170,Store_Showcase!B2:H134,{6}, FALSE))</f>
      </c>
      <c r="AG1170">
        <f>VLOOKUP(D1170,Sku_Consolidated!A2:R948,18,FALSE)</f>
      </c>
      <c r="AH1170">
        <f>VLOOKUP(D1170,Sku_Consolidated!A2:S948,19,FALSE)</f>
      </c>
      <c r="AI1170">
        <f>VLOOKUP(D1170,Sku_Consolidated!A2:T948,20,FALSE)</f>
      </c>
    </row>
    <row r="1171" spans="1:35" x14ac:dyDescent="0.25">
      <c r="A1171">
        <v>2024</v>
      </c>
      <c r="B1171" t="s">
        <v>30</v>
      </c>
      <c r="C1171" t="s">
        <v>31</v>
      </c>
      <c r="D1171">
        <v>21874</v>
      </c>
      <c r="E1171" t="s">
        <v>1825</v>
      </c>
      <c r="F1171" s="12" t="s">
        <v>94</v>
      </c>
      <c r="G1171" s="12" t="s">
        <v>94</v>
      </c>
      <c r="H1171" t="s">
        <v>10</v>
      </c>
      <c r="I1171" s="13" t="s">
        <v>465</v>
      </c>
      <c r="J1171" s="13">
        <f>IF(H1171="EA", I1171, 0)</f>
      </c>
      <c r="K1171" s="13">
        <f>IF(H1171="KG", I1171, I1171 * VLOOKUP(D1171,Sku_Consolidated!A2:U948,21,FALSE))</f>
      </c>
      <c r="L1171" s="14" t="s">
        <v>36</v>
      </c>
      <c r="M1171">
        <v>88</v>
      </c>
      <c r="N1171" s="14" t="s">
        <v>2303</v>
      </c>
      <c r="O1171" s="14" t="s">
        <v>2304</v>
      </c>
      <c r="P1171" s="14" t="s">
        <v>36</v>
      </c>
      <c r="Q1171" s="14" t="s">
        <v>2304</v>
      </c>
      <c r="R1171">
        <f>IF(IFERROR(VLOOKUP(U1171,Store_Showcase!B2:H134,7, FALSE), TRUE)=TRUE, IF(IFERROR(VLOOKUP(U1171,Store_SRP!B2:H103,7, FALSE), TRUE)=TRUE,VLOOKUP(U1171,Store_VAM!B2:H271,7, FALSE),VLOOKUP(U1171,Store_SRP!B2:H103,7, FALSE)), VLOOKUP(U1171,Store_Showcase!B2:H134,7, FALSE))</f>
      </c>
      <c r="S1171">
        <f>IF(IFERROR(VLOOKUP(U1171,Store_Showcase!B2:K134,10, FALSE), TRUE)=TRUE, IF(IFERROR(VLOOKUP(U1171,Store_SRP!B2:K103,10, FALSE), TRUE)=TRUE,VLOOKUP(U1171,Store_VAM!B2:K271,10, FALSE),VLOOKUP(U1171,Store_SRP!B2:K103,10, FALSE)), VLOOKUP(U1171,Store_Showcase!B2:K134,10, FALSE))</f>
      </c>
      <c r="T1171">
        <f>IF(VLOOKUP(D1171,Sku_Consolidated!A2:S948,19,FALSE)="SHOWCASE", VLOOKUP(U1171,Store_Showcase!B2:L134,11, FALSE), IF(VLOOKUP(D1171,Sku_Consolidated!A2:S948,19,FALSE)="VAM",VLOOKUP(U1171,Store_VAM!B2:L271,11, FALSE),VLOOKUP(U1171,Store_SRP!B2:L103,11, FALSE)))</f>
      </c>
      <c r="U1171" s="14">
        <v>2007</v>
      </c>
      <c r="V1171">
        <f>IF(VLOOKUP(D1171,Sku_Consolidated!A2:S948,19,FALSE)="SHOWCASE", VLOOKUP(U1171,Store_Showcase!B2:C134,2, FALSE), IF(VLOOKUP(D1171,Sku_Consolidated!A2:S948,19,FALSE)="VAM",VLOOKUP(U1171,Store_VAM!B2:C271,2, FALSE),VLOOKUP(U1171,Store_SRP!B2:C103,2, FALSE)))</f>
      </c>
      <c r="W1171">
        <f>VLOOKUP(D1171,Sku_Consolidated!A2:G948, 7, FALSE)</f>
      </c>
      <c r="X1171">
        <f>VLOOKUP(D1171,Sku_Consolidated!A2:K948, 11, FALSE)</f>
      </c>
      <c r="Y1171">
        <f>VLOOKUP(D1171,Sku_Consolidated!A2:H948, 8, FALSE)</f>
      </c>
      <c r="Z1171">
        <f>VLOOKUP(D1171,Sku_Consolidated!A2:I948, 9, FALSE)</f>
      </c>
      <c r="AA1171" t="s">
        <v>41</v>
      </c>
      <c r="AB1171">
        <f>VLOOKUP(D1171,Sku_Consolidated!A2:E948, {5}, FALSE)</f>
      </c>
      <c r="AC1171">
        <f>IF(VLOOKUP(D1171,Sku_Consolidated!A2:S948,19,FALSE)="SHOWCASE", VLOOKUP(U1171,Store_Showcase!B2:N134,13, FALSE), IF(VLOOKUP(D1171,Sku_Consolidated!A2:S948,19,FALSE)="VAM",VLOOKUP(U1171,Store_VAM!B2:N271,13, FALSE),VLOOKUP(U1171,Store_SRP!B2:N103,13, FALSE)))</f>
      </c>
      <c r="AD1171">
        <f>IF(IFERROR(AC1171,TRUE)=TRUE, "-","OK")</f>
      </c>
      <c r="AE1171">
        <f>IF(IFERROR(VLOOKUP(U1171,Store_Showcase!B2:H134,{5}, FALSE), TRUE)=TRUE, IF(IFERROR(VLOOKUP(U1171,Store_SRP!B2:H103,{5}, FALSE), TRUE)=TRUE,VLOOKUP(U1171,Store_VAM!B2:H271,{5}, FALSE),VLOOKUP(U1171,Store_SRP!B2:H103,{5}, FALSE)), VLOOKUP(U1171,Store_Showcase!B2:H134,{5}, FALSE))</f>
      </c>
      <c r="AF1171">
        <f>IF(IFERROR(VLOOKUP(U1171,Store_Showcase!B2:H134,{6}, FALSE), TRUE)=TRUE, IF(IFERROR(VLOOKUP(U1171,Store_SRP!B2:H103,{6}, FALSE), TRUE)=TRUE,VLOOKUP(U1171,Store_VAM!B2:H271,{6}, FALSE),VLOOKUP(U1171,Store_SRP!B2:H103,{6}, FALSE)), VLOOKUP(U1171,Store_Showcase!B2:H134,{6}, FALSE))</f>
      </c>
      <c r="AG1171">
        <f>VLOOKUP(D1171,Sku_Consolidated!A2:R948,18,FALSE)</f>
      </c>
      <c r="AH1171">
        <f>VLOOKUP(D1171,Sku_Consolidated!A2:S948,19,FALSE)</f>
      </c>
      <c r="AI1171">
        <f>VLOOKUP(D1171,Sku_Consolidated!A2:T948,20,FALSE)</f>
      </c>
    </row>
    <row r="1172" spans="1:35" x14ac:dyDescent="0.25">
      <c r="A1172">
        <v>2024</v>
      </c>
      <c r="B1172" t="s">
        <v>30</v>
      </c>
      <c r="C1172" t="s">
        <v>31</v>
      </c>
      <c r="D1172">
        <v>21825</v>
      </c>
      <c r="E1172" t="s">
        <v>206</v>
      </c>
      <c r="F1172" s="12" t="s">
        <v>99</v>
      </c>
      <c r="G1172" s="12" t="s">
        <v>99</v>
      </c>
      <c r="H1172" t="s">
        <v>10</v>
      </c>
      <c r="I1172" s="13" t="s">
        <v>2305</v>
      </c>
      <c r="J1172" s="13">
        <f>IF(H1172="EA", I1172, 0)</f>
      </c>
      <c r="K1172" s="13">
        <f>IF(H1172="KG", I1172, I1172 * VLOOKUP(D1172,Sku_Consolidated!A2:U948,21,FALSE))</f>
      </c>
      <c r="L1172" s="14" t="s">
        <v>36</v>
      </c>
      <c r="M1172">
        <v>88</v>
      </c>
      <c r="N1172" s="14" t="s">
        <v>2306</v>
      </c>
      <c r="O1172" s="14" t="s">
        <v>2307</v>
      </c>
      <c r="P1172" s="14" t="s">
        <v>36</v>
      </c>
      <c r="Q1172" s="14" t="s">
        <v>2307</v>
      </c>
      <c r="R1172">
        <f>IF(IFERROR(VLOOKUP(U1172,Store_Showcase!B2:H134,7, FALSE), TRUE)=TRUE, IF(IFERROR(VLOOKUP(U1172,Store_SRP!B2:H103,7, FALSE), TRUE)=TRUE,VLOOKUP(U1172,Store_VAM!B2:H271,7, FALSE),VLOOKUP(U1172,Store_SRP!B2:H103,7, FALSE)), VLOOKUP(U1172,Store_Showcase!B2:H134,7, FALSE))</f>
      </c>
      <c r="S1172">
        <f>IF(IFERROR(VLOOKUP(U1172,Store_Showcase!B2:K134,10, FALSE), TRUE)=TRUE, IF(IFERROR(VLOOKUP(U1172,Store_SRP!B2:K103,10, FALSE), TRUE)=TRUE,VLOOKUP(U1172,Store_VAM!B2:K271,10, FALSE),VLOOKUP(U1172,Store_SRP!B2:K103,10, FALSE)), VLOOKUP(U1172,Store_Showcase!B2:K134,10, FALSE))</f>
      </c>
      <c r="T1172">
        <f>IF(VLOOKUP(D1172,Sku_Consolidated!A2:S948,19,FALSE)="SHOWCASE", VLOOKUP(U1172,Store_Showcase!B2:L134,11, FALSE), IF(VLOOKUP(D1172,Sku_Consolidated!A2:S948,19,FALSE)="VAM",VLOOKUP(U1172,Store_VAM!B2:L271,11, FALSE),VLOOKUP(U1172,Store_SRP!B2:L103,11, FALSE)))</f>
      </c>
      <c r="U1172" s="14">
        <v>2007</v>
      </c>
      <c r="V1172">
        <f>IF(VLOOKUP(D1172,Sku_Consolidated!A2:S948,19,FALSE)="SHOWCASE", VLOOKUP(U1172,Store_Showcase!B2:C134,2, FALSE), IF(VLOOKUP(D1172,Sku_Consolidated!A2:S948,19,FALSE)="VAM",VLOOKUP(U1172,Store_VAM!B2:C271,2, FALSE),VLOOKUP(U1172,Store_SRP!B2:C103,2, FALSE)))</f>
      </c>
      <c r="W1172">
        <f>VLOOKUP(D1172,Sku_Consolidated!A2:G948, 7, FALSE)</f>
      </c>
      <c r="X1172">
        <f>VLOOKUP(D1172,Sku_Consolidated!A2:K948, 11, FALSE)</f>
      </c>
      <c r="Y1172">
        <f>VLOOKUP(D1172,Sku_Consolidated!A2:H948, 8, FALSE)</f>
      </c>
      <c r="Z1172">
        <f>VLOOKUP(D1172,Sku_Consolidated!A2:I948, 9, FALSE)</f>
      </c>
      <c r="AA1172" t="s">
        <v>41</v>
      </c>
      <c r="AB1172">
        <f>VLOOKUP(D1172,Sku_Consolidated!A2:E948, {5}, FALSE)</f>
      </c>
      <c r="AC1172">
        <f>IF(VLOOKUP(D1172,Sku_Consolidated!A2:S948,19,FALSE)="SHOWCASE", VLOOKUP(U1172,Store_Showcase!B2:N134,13, FALSE), IF(VLOOKUP(D1172,Sku_Consolidated!A2:S948,19,FALSE)="VAM",VLOOKUP(U1172,Store_VAM!B2:N271,13, FALSE),VLOOKUP(U1172,Store_SRP!B2:N103,13, FALSE)))</f>
      </c>
      <c r="AD1172">
        <f>IF(IFERROR(AC1172,TRUE)=TRUE, "-","OK")</f>
      </c>
      <c r="AE1172">
        <f>IF(IFERROR(VLOOKUP(U1172,Store_Showcase!B2:H134,{5}, FALSE), TRUE)=TRUE, IF(IFERROR(VLOOKUP(U1172,Store_SRP!B2:H103,{5}, FALSE), TRUE)=TRUE,VLOOKUP(U1172,Store_VAM!B2:H271,{5}, FALSE),VLOOKUP(U1172,Store_SRP!B2:H103,{5}, FALSE)), VLOOKUP(U1172,Store_Showcase!B2:H134,{5}, FALSE))</f>
      </c>
      <c r="AF1172">
        <f>IF(IFERROR(VLOOKUP(U1172,Store_Showcase!B2:H134,{6}, FALSE), TRUE)=TRUE, IF(IFERROR(VLOOKUP(U1172,Store_SRP!B2:H103,{6}, FALSE), TRUE)=TRUE,VLOOKUP(U1172,Store_VAM!B2:H271,{6}, FALSE),VLOOKUP(U1172,Store_SRP!B2:H103,{6}, FALSE)), VLOOKUP(U1172,Store_Showcase!B2:H134,{6}, FALSE))</f>
      </c>
      <c r="AG1172">
        <f>VLOOKUP(D1172,Sku_Consolidated!A2:R948,18,FALSE)</f>
      </c>
      <c r="AH1172">
        <f>VLOOKUP(D1172,Sku_Consolidated!A2:S948,19,FALSE)</f>
      </c>
      <c r="AI1172">
        <f>VLOOKUP(D1172,Sku_Consolidated!A2:T948,20,FALSE)</f>
      </c>
    </row>
    <row r="1173" spans="1:35" x14ac:dyDescent="0.25">
      <c r="A1173">
        <v>2024</v>
      </c>
      <c r="B1173" t="s">
        <v>30</v>
      </c>
      <c r="C1173" t="s">
        <v>31</v>
      </c>
      <c r="D1173">
        <v>21826</v>
      </c>
      <c r="E1173" t="s">
        <v>416</v>
      </c>
      <c r="F1173" s="12" t="s">
        <v>99</v>
      </c>
      <c r="G1173" s="12" t="s">
        <v>99</v>
      </c>
      <c r="H1173" t="s">
        <v>10</v>
      </c>
      <c r="I1173" s="13" t="s">
        <v>1191</v>
      </c>
      <c r="J1173" s="13">
        <f>IF(H1173="EA", I1173, 0)</f>
      </c>
      <c r="K1173" s="13">
        <f>IF(H1173="KG", I1173, I1173 * VLOOKUP(D1173,Sku_Consolidated!A2:U948,21,FALSE))</f>
      </c>
      <c r="L1173" s="14" t="s">
        <v>36</v>
      </c>
      <c r="M1173">
        <v>88</v>
      </c>
      <c r="N1173" s="14" t="s">
        <v>2308</v>
      </c>
      <c r="O1173" s="14" t="s">
        <v>2309</v>
      </c>
      <c r="P1173" s="14" t="s">
        <v>36</v>
      </c>
      <c r="Q1173" s="14" t="s">
        <v>2309</v>
      </c>
      <c r="R1173">
        <f>IF(IFERROR(VLOOKUP(U1173,Store_Showcase!B2:H134,7, FALSE), TRUE)=TRUE, IF(IFERROR(VLOOKUP(U1173,Store_SRP!B2:H103,7, FALSE), TRUE)=TRUE,VLOOKUP(U1173,Store_VAM!B2:H271,7, FALSE),VLOOKUP(U1173,Store_SRP!B2:H103,7, FALSE)), VLOOKUP(U1173,Store_Showcase!B2:H134,7, FALSE))</f>
      </c>
      <c r="S1173">
        <f>IF(IFERROR(VLOOKUP(U1173,Store_Showcase!B2:K134,10, FALSE), TRUE)=TRUE, IF(IFERROR(VLOOKUP(U1173,Store_SRP!B2:K103,10, FALSE), TRUE)=TRUE,VLOOKUP(U1173,Store_VAM!B2:K271,10, FALSE),VLOOKUP(U1173,Store_SRP!B2:K103,10, FALSE)), VLOOKUP(U1173,Store_Showcase!B2:K134,10, FALSE))</f>
      </c>
      <c r="T1173">
        <f>IF(VLOOKUP(D1173,Sku_Consolidated!A2:S948,19,FALSE)="SHOWCASE", VLOOKUP(U1173,Store_Showcase!B2:L134,11, FALSE), IF(VLOOKUP(D1173,Sku_Consolidated!A2:S948,19,FALSE)="VAM",VLOOKUP(U1173,Store_VAM!B2:L271,11, FALSE),VLOOKUP(U1173,Store_SRP!B2:L103,11, FALSE)))</f>
      </c>
      <c r="U1173" s="14">
        <v>2007</v>
      </c>
      <c r="V1173">
        <f>IF(VLOOKUP(D1173,Sku_Consolidated!A2:S948,19,FALSE)="SHOWCASE", VLOOKUP(U1173,Store_Showcase!B2:C134,2, FALSE), IF(VLOOKUP(D1173,Sku_Consolidated!A2:S948,19,FALSE)="VAM",VLOOKUP(U1173,Store_VAM!B2:C271,2, FALSE),VLOOKUP(U1173,Store_SRP!B2:C103,2, FALSE)))</f>
      </c>
      <c r="W1173">
        <f>VLOOKUP(D1173,Sku_Consolidated!A2:G948, 7, FALSE)</f>
      </c>
      <c r="X1173">
        <f>VLOOKUP(D1173,Sku_Consolidated!A2:K948, 11, FALSE)</f>
      </c>
      <c r="Y1173">
        <f>VLOOKUP(D1173,Sku_Consolidated!A2:H948, 8, FALSE)</f>
      </c>
      <c r="Z1173">
        <f>VLOOKUP(D1173,Sku_Consolidated!A2:I948, 9, FALSE)</f>
      </c>
      <c r="AA1173" t="s">
        <v>41</v>
      </c>
      <c r="AB1173">
        <f>VLOOKUP(D1173,Sku_Consolidated!A2:E948, {5}, FALSE)</f>
      </c>
      <c r="AC1173">
        <f>IF(VLOOKUP(D1173,Sku_Consolidated!A2:S948,19,FALSE)="SHOWCASE", VLOOKUP(U1173,Store_Showcase!B2:N134,13, FALSE), IF(VLOOKUP(D1173,Sku_Consolidated!A2:S948,19,FALSE)="VAM",VLOOKUP(U1173,Store_VAM!B2:N271,13, FALSE),VLOOKUP(U1173,Store_SRP!B2:N103,13, FALSE)))</f>
      </c>
      <c r="AD1173">
        <f>IF(IFERROR(AC1173,TRUE)=TRUE, "-","OK")</f>
      </c>
      <c r="AE1173">
        <f>IF(IFERROR(VLOOKUP(U1173,Store_Showcase!B2:H134,{5}, FALSE), TRUE)=TRUE, IF(IFERROR(VLOOKUP(U1173,Store_SRP!B2:H103,{5}, FALSE), TRUE)=TRUE,VLOOKUP(U1173,Store_VAM!B2:H271,{5}, FALSE),VLOOKUP(U1173,Store_SRP!B2:H103,{5}, FALSE)), VLOOKUP(U1173,Store_Showcase!B2:H134,{5}, FALSE))</f>
      </c>
      <c r="AF1173">
        <f>IF(IFERROR(VLOOKUP(U1173,Store_Showcase!B2:H134,{6}, FALSE), TRUE)=TRUE, IF(IFERROR(VLOOKUP(U1173,Store_SRP!B2:H103,{6}, FALSE), TRUE)=TRUE,VLOOKUP(U1173,Store_VAM!B2:H271,{6}, FALSE),VLOOKUP(U1173,Store_SRP!B2:H103,{6}, FALSE)), VLOOKUP(U1173,Store_Showcase!B2:H134,{6}, FALSE))</f>
      </c>
      <c r="AG1173">
        <f>VLOOKUP(D1173,Sku_Consolidated!A2:R948,18,FALSE)</f>
      </c>
      <c r="AH1173">
        <f>VLOOKUP(D1173,Sku_Consolidated!A2:S948,19,FALSE)</f>
      </c>
      <c r="AI1173">
        <f>VLOOKUP(D1173,Sku_Consolidated!A2:T948,20,FALSE)</f>
      </c>
    </row>
    <row r="1174" spans="1:35" x14ac:dyDescent="0.25">
      <c r="A1174">
        <v>2024</v>
      </c>
      <c r="B1174" t="s">
        <v>30</v>
      </c>
      <c r="C1174" t="s">
        <v>31</v>
      </c>
      <c r="D1174">
        <v>21829</v>
      </c>
      <c r="E1174" t="s">
        <v>1547</v>
      </c>
      <c r="F1174" s="12" t="s">
        <v>99</v>
      </c>
      <c r="G1174" s="12" t="s">
        <v>99</v>
      </c>
      <c r="H1174" t="s">
        <v>10</v>
      </c>
      <c r="I1174" s="13" t="s">
        <v>1403</v>
      </c>
      <c r="J1174" s="13">
        <f>IF(H1174="EA", I1174, 0)</f>
      </c>
      <c r="K1174" s="13">
        <f>IF(H1174="KG", I1174, I1174 * VLOOKUP(D1174,Sku_Consolidated!A2:U948,21,FALSE))</f>
      </c>
      <c r="L1174" s="14" t="s">
        <v>36</v>
      </c>
      <c r="M1174">
        <v>88</v>
      </c>
      <c r="N1174" s="14" t="s">
        <v>2310</v>
      </c>
      <c r="O1174" s="14" t="s">
        <v>2311</v>
      </c>
      <c r="P1174" s="14" t="s">
        <v>2312</v>
      </c>
      <c r="Q1174" s="14" t="s">
        <v>2313</v>
      </c>
      <c r="R1174">
        <f>IF(IFERROR(VLOOKUP(U1174,Store_Showcase!B2:H134,7, FALSE), TRUE)=TRUE, IF(IFERROR(VLOOKUP(U1174,Store_SRP!B2:H103,7, FALSE), TRUE)=TRUE,VLOOKUP(U1174,Store_VAM!B2:H271,7, FALSE),VLOOKUP(U1174,Store_SRP!B2:H103,7, FALSE)), VLOOKUP(U1174,Store_Showcase!B2:H134,7, FALSE))</f>
      </c>
      <c r="S1174">
        <f>IF(IFERROR(VLOOKUP(U1174,Store_Showcase!B2:K134,10, FALSE), TRUE)=TRUE, IF(IFERROR(VLOOKUP(U1174,Store_SRP!B2:K103,10, FALSE), TRUE)=TRUE,VLOOKUP(U1174,Store_VAM!B2:K271,10, FALSE),VLOOKUP(U1174,Store_SRP!B2:K103,10, FALSE)), VLOOKUP(U1174,Store_Showcase!B2:K134,10, FALSE))</f>
      </c>
      <c r="T1174">
        <f>IF(VLOOKUP(D1174,Sku_Consolidated!A2:S948,19,FALSE)="SHOWCASE", VLOOKUP(U1174,Store_Showcase!B2:L134,11, FALSE), IF(VLOOKUP(D1174,Sku_Consolidated!A2:S948,19,FALSE)="VAM",VLOOKUP(U1174,Store_VAM!B2:L271,11, FALSE),VLOOKUP(U1174,Store_SRP!B2:L103,11, FALSE)))</f>
      </c>
      <c r="U1174" s="14">
        <v>2007</v>
      </c>
      <c r="V1174">
        <f>IF(VLOOKUP(D1174,Sku_Consolidated!A2:S948,19,FALSE)="SHOWCASE", VLOOKUP(U1174,Store_Showcase!B2:C134,2, FALSE), IF(VLOOKUP(D1174,Sku_Consolidated!A2:S948,19,FALSE)="VAM",VLOOKUP(U1174,Store_VAM!B2:C271,2, FALSE),VLOOKUP(U1174,Store_SRP!B2:C103,2, FALSE)))</f>
      </c>
      <c r="W1174">
        <f>VLOOKUP(D1174,Sku_Consolidated!A2:G948, 7, FALSE)</f>
      </c>
      <c r="X1174">
        <f>VLOOKUP(D1174,Sku_Consolidated!A2:K948, 11, FALSE)</f>
      </c>
      <c r="Y1174">
        <f>VLOOKUP(D1174,Sku_Consolidated!A2:H948, 8, FALSE)</f>
      </c>
      <c r="Z1174">
        <f>VLOOKUP(D1174,Sku_Consolidated!A2:I948, 9, FALSE)</f>
      </c>
      <c r="AA1174" t="s">
        <v>41</v>
      </c>
      <c r="AB1174">
        <f>VLOOKUP(D1174,Sku_Consolidated!A2:E948, {5}, FALSE)</f>
      </c>
      <c r="AC1174">
        <f>IF(VLOOKUP(D1174,Sku_Consolidated!A2:S948,19,FALSE)="SHOWCASE", VLOOKUP(U1174,Store_Showcase!B2:N134,13, FALSE), IF(VLOOKUP(D1174,Sku_Consolidated!A2:S948,19,FALSE)="VAM",VLOOKUP(U1174,Store_VAM!B2:N271,13, FALSE),VLOOKUP(U1174,Store_SRP!B2:N103,13, FALSE)))</f>
      </c>
      <c r="AD1174">
        <f>IF(IFERROR(AC1174,TRUE)=TRUE, "-","OK")</f>
      </c>
      <c r="AE1174">
        <f>IF(IFERROR(VLOOKUP(U1174,Store_Showcase!B2:H134,{5}, FALSE), TRUE)=TRUE, IF(IFERROR(VLOOKUP(U1174,Store_SRP!B2:H103,{5}, FALSE), TRUE)=TRUE,VLOOKUP(U1174,Store_VAM!B2:H271,{5}, FALSE),VLOOKUP(U1174,Store_SRP!B2:H103,{5}, FALSE)), VLOOKUP(U1174,Store_Showcase!B2:H134,{5}, FALSE))</f>
      </c>
      <c r="AF1174">
        <f>IF(IFERROR(VLOOKUP(U1174,Store_Showcase!B2:H134,{6}, FALSE), TRUE)=TRUE, IF(IFERROR(VLOOKUP(U1174,Store_SRP!B2:H103,{6}, FALSE), TRUE)=TRUE,VLOOKUP(U1174,Store_VAM!B2:H271,{6}, FALSE),VLOOKUP(U1174,Store_SRP!B2:H103,{6}, FALSE)), VLOOKUP(U1174,Store_Showcase!B2:H134,{6}, FALSE))</f>
      </c>
      <c r="AG1174">
        <f>VLOOKUP(D1174,Sku_Consolidated!A2:R948,18,FALSE)</f>
      </c>
      <c r="AH1174">
        <f>VLOOKUP(D1174,Sku_Consolidated!A2:S948,19,FALSE)</f>
      </c>
      <c r="AI1174">
        <f>VLOOKUP(D1174,Sku_Consolidated!A2:T948,20,FALSE)</f>
      </c>
    </row>
    <row r="1175" spans="1:35" x14ac:dyDescent="0.25">
      <c r="A1175">
        <v>2024</v>
      </c>
      <c r="B1175" t="s">
        <v>30</v>
      </c>
      <c r="C1175" t="s">
        <v>31</v>
      </c>
      <c r="D1175">
        <v>21832</v>
      </c>
      <c r="E1175" t="s">
        <v>264</v>
      </c>
      <c r="F1175" s="12" t="s">
        <v>99</v>
      </c>
      <c r="G1175" s="12" t="s">
        <v>99</v>
      </c>
      <c r="H1175" t="s">
        <v>10</v>
      </c>
      <c r="I1175" s="13" t="s">
        <v>367</v>
      </c>
      <c r="J1175" s="13">
        <f>IF(H1175="EA", I1175, 0)</f>
      </c>
      <c r="K1175" s="13">
        <f>IF(H1175="KG", I1175, I1175 * VLOOKUP(D1175,Sku_Consolidated!A2:U948,21,FALSE))</f>
      </c>
      <c r="L1175" s="14" t="s">
        <v>36</v>
      </c>
      <c r="M1175">
        <v>88</v>
      </c>
      <c r="N1175" s="14" t="s">
        <v>2314</v>
      </c>
      <c r="O1175" s="14" t="s">
        <v>2315</v>
      </c>
      <c r="P1175" s="14" t="s">
        <v>36</v>
      </c>
      <c r="Q1175" s="14" t="s">
        <v>2315</v>
      </c>
      <c r="R1175">
        <f>IF(IFERROR(VLOOKUP(U1175,Store_Showcase!B2:H134,7, FALSE), TRUE)=TRUE, IF(IFERROR(VLOOKUP(U1175,Store_SRP!B2:H103,7, FALSE), TRUE)=TRUE,VLOOKUP(U1175,Store_VAM!B2:H271,7, FALSE),VLOOKUP(U1175,Store_SRP!B2:H103,7, FALSE)), VLOOKUP(U1175,Store_Showcase!B2:H134,7, FALSE))</f>
      </c>
      <c r="S1175">
        <f>IF(IFERROR(VLOOKUP(U1175,Store_Showcase!B2:K134,10, FALSE), TRUE)=TRUE, IF(IFERROR(VLOOKUP(U1175,Store_SRP!B2:K103,10, FALSE), TRUE)=TRUE,VLOOKUP(U1175,Store_VAM!B2:K271,10, FALSE),VLOOKUP(U1175,Store_SRP!B2:K103,10, FALSE)), VLOOKUP(U1175,Store_Showcase!B2:K134,10, FALSE))</f>
      </c>
      <c r="T1175">
        <f>IF(VLOOKUP(D1175,Sku_Consolidated!A2:S948,19,FALSE)="SHOWCASE", VLOOKUP(U1175,Store_Showcase!B2:L134,11, FALSE), IF(VLOOKUP(D1175,Sku_Consolidated!A2:S948,19,FALSE)="VAM",VLOOKUP(U1175,Store_VAM!B2:L271,11, FALSE),VLOOKUP(U1175,Store_SRP!B2:L103,11, FALSE)))</f>
      </c>
      <c r="U1175" s="14">
        <v>2007</v>
      </c>
      <c r="V1175">
        <f>IF(VLOOKUP(D1175,Sku_Consolidated!A2:S948,19,FALSE)="SHOWCASE", VLOOKUP(U1175,Store_Showcase!B2:C134,2, FALSE), IF(VLOOKUP(D1175,Sku_Consolidated!A2:S948,19,FALSE)="VAM",VLOOKUP(U1175,Store_VAM!B2:C271,2, FALSE),VLOOKUP(U1175,Store_SRP!B2:C103,2, FALSE)))</f>
      </c>
      <c r="W1175">
        <f>VLOOKUP(D1175,Sku_Consolidated!A2:G948, 7, FALSE)</f>
      </c>
      <c r="X1175">
        <f>VLOOKUP(D1175,Sku_Consolidated!A2:K948, 11, FALSE)</f>
      </c>
      <c r="Y1175">
        <f>VLOOKUP(D1175,Sku_Consolidated!A2:H948, 8, FALSE)</f>
      </c>
      <c r="Z1175">
        <f>VLOOKUP(D1175,Sku_Consolidated!A2:I948, 9, FALSE)</f>
      </c>
      <c r="AA1175" t="s">
        <v>41</v>
      </c>
      <c r="AB1175">
        <f>VLOOKUP(D1175,Sku_Consolidated!A2:E948, {5}, FALSE)</f>
      </c>
      <c r="AC1175">
        <f>IF(VLOOKUP(D1175,Sku_Consolidated!A2:S948,19,FALSE)="SHOWCASE", VLOOKUP(U1175,Store_Showcase!B2:N134,13, FALSE), IF(VLOOKUP(D1175,Sku_Consolidated!A2:S948,19,FALSE)="VAM",VLOOKUP(U1175,Store_VAM!B2:N271,13, FALSE),VLOOKUP(U1175,Store_SRP!B2:N103,13, FALSE)))</f>
      </c>
      <c r="AD1175">
        <f>IF(IFERROR(AC1175,TRUE)=TRUE, "-","OK")</f>
      </c>
      <c r="AE1175">
        <f>IF(IFERROR(VLOOKUP(U1175,Store_Showcase!B2:H134,{5}, FALSE), TRUE)=TRUE, IF(IFERROR(VLOOKUP(U1175,Store_SRP!B2:H103,{5}, FALSE), TRUE)=TRUE,VLOOKUP(U1175,Store_VAM!B2:H271,{5}, FALSE),VLOOKUP(U1175,Store_SRP!B2:H103,{5}, FALSE)), VLOOKUP(U1175,Store_Showcase!B2:H134,{5}, FALSE))</f>
      </c>
      <c r="AF1175">
        <f>IF(IFERROR(VLOOKUP(U1175,Store_Showcase!B2:H134,{6}, FALSE), TRUE)=TRUE, IF(IFERROR(VLOOKUP(U1175,Store_SRP!B2:H103,{6}, FALSE), TRUE)=TRUE,VLOOKUP(U1175,Store_VAM!B2:H271,{6}, FALSE),VLOOKUP(U1175,Store_SRP!B2:H103,{6}, FALSE)), VLOOKUP(U1175,Store_Showcase!B2:H134,{6}, FALSE))</f>
      </c>
      <c r="AG1175">
        <f>VLOOKUP(D1175,Sku_Consolidated!A2:R948,18,FALSE)</f>
      </c>
      <c r="AH1175">
        <f>VLOOKUP(D1175,Sku_Consolidated!A2:S948,19,FALSE)</f>
      </c>
      <c r="AI1175">
        <f>VLOOKUP(D1175,Sku_Consolidated!A2:T948,20,FALSE)</f>
      </c>
    </row>
    <row r="1176" spans="1:35" x14ac:dyDescent="0.25">
      <c r="A1176">
        <v>2024</v>
      </c>
      <c r="B1176" t="s">
        <v>30</v>
      </c>
      <c r="C1176" t="s">
        <v>31</v>
      </c>
      <c r="D1176">
        <v>21834</v>
      </c>
      <c r="E1176" t="s">
        <v>216</v>
      </c>
      <c r="F1176" s="12" t="s">
        <v>99</v>
      </c>
      <c r="G1176" s="12" t="s">
        <v>99</v>
      </c>
      <c r="H1176" t="s">
        <v>10</v>
      </c>
      <c r="I1176" s="13" t="s">
        <v>252</v>
      </c>
      <c r="J1176" s="13">
        <f>IF(H1176="EA", I1176, 0)</f>
      </c>
      <c r="K1176" s="13">
        <f>IF(H1176="KG", I1176, I1176 * VLOOKUP(D1176,Sku_Consolidated!A2:U948,21,FALSE))</f>
      </c>
      <c r="L1176" s="14" t="s">
        <v>36</v>
      </c>
      <c r="M1176">
        <v>88</v>
      </c>
      <c r="N1176" s="14" t="s">
        <v>2316</v>
      </c>
      <c r="O1176" s="14" t="s">
        <v>2317</v>
      </c>
      <c r="P1176" s="14" t="s">
        <v>36</v>
      </c>
      <c r="Q1176" s="14" t="s">
        <v>2317</v>
      </c>
      <c r="R1176">
        <f>IF(IFERROR(VLOOKUP(U1176,Store_Showcase!B2:H134,7, FALSE), TRUE)=TRUE, IF(IFERROR(VLOOKUP(U1176,Store_SRP!B2:H103,7, FALSE), TRUE)=TRUE,VLOOKUP(U1176,Store_VAM!B2:H271,7, FALSE),VLOOKUP(U1176,Store_SRP!B2:H103,7, FALSE)), VLOOKUP(U1176,Store_Showcase!B2:H134,7, FALSE))</f>
      </c>
      <c r="S1176">
        <f>IF(IFERROR(VLOOKUP(U1176,Store_Showcase!B2:K134,10, FALSE), TRUE)=TRUE, IF(IFERROR(VLOOKUP(U1176,Store_SRP!B2:K103,10, FALSE), TRUE)=TRUE,VLOOKUP(U1176,Store_VAM!B2:K271,10, FALSE),VLOOKUP(U1176,Store_SRP!B2:K103,10, FALSE)), VLOOKUP(U1176,Store_Showcase!B2:K134,10, FALSE))</f>
      </c>
      <c r="T1176">
        <f>IF(VLOOKUP(D1176,Sku_Consolidated!A2:S948,19,FALSE)="SHOWCASE", VLOOKUP(U1176,Store_Showcase!B2:L134,11, FALSE), IF(VLOOKUP(D1176,Sku_Consolidated!A2:S948,19,FALSE)="VAM",VLOOKUP(U1176,Store_VAM!B2:L271,11, FALSE),VLOOKUP(U1176,Store_SRP!B2:L103,11, FALSE)))</f>
      </c>
      <c r="U1176" s="14">
        <v>2007</v>
      </c>
      <c r="V1176">
        <f>IF(VLOOKUP(D1176,Sku_Consolidated!A2:S948,19,FALSE)="SHOWCASE", VLOOKUP(U1176,Store_Showcase!B2:C134,2, FALSE), IF(VLOOKUP(D1176,Sku_Consolidated!A2:S948,19,FALSE)="VAM",VLOOKUP(U1176,Store_VAM!B2:C271,2, FALSE),VLOOKUP(U1176,Store_SRP!B2:C103,2, FALSE)))</f>
      </c>
      <c r="W1176">
        <f>VLOOKUP(D1176,Sku_Consolidated!A2:G948, 7, FALSE)</f>
      </c>
      <c r="X1176">
        <f>VLOOKUP(D1176,Sku_Consolidated!A2:K948, 11, FALSE)</f>
      </c>
      <c r="Y1176">
        <f>VLOOKUP(D1176,Sku_Consolidated!A2:H948, 8, FALSE)</f>
      </c>
      <c r="Z1176">
        <f>VLOOKUP(D1176,Sku_Consolidated!A2:I948, 9, FALSE)</f>
      </c>
      <c r="AA1176" t="s">
        <v>41</v>
      </c>
      <c r="AB1176">
        <f>VLOOKUP(D1176,Sku_Consolidated!A2:E948, {5}, FALSE)</f>
      </c>
      <c r="AC1176">
        <f>IF(VLOOKUP(D1176,Sku_Consolidated!A2:S948,19,FALSE)="SHOWCASE", VLOOKUP(U1176,Store_Showcase!B2:N134,13, FALSE), IF(VLOOKUP(D1176,Sku_Consolidated!A2:S948,19,FALSE)="VAM",VLOOKUP(U1176,Store_VAM!B2:N271,13, FALSE),VLOOKUP(U1176,Store_SRP!B2:N103,13, FALSE)))</f>
      </c>
      <c r="AD1176">
        <f>IF(IFERROR(AC1176,TRUE)=TRUE, "-","OK")</f>
      </c>
      <c r="AE1176">
        <f>IF(IFERROR(VLOOKUP(U1176,Store_Showcase!B2:H134,{5}, FALSE), TRUE)=TRUE, IF(IFERROR(VLOOKUP(U1176,Store_SRP!B2:H103,{5}, FALSE), TRUE)=TRUE,VLOOKUP(U1176,Store_VAM!B2:H271,{5}, FALSE),VLOOKUP(U1176,Store_SRP!B2:H103,{5}, FALSE)), VLOOKUP(U1176,Store_Showcase!B2:H134,{5}, FALSE))</f>
      </c>
      <c r="AF1176">
        <f>IF(IFERROR(VLOOKUP(U1176,Store_Showcase!B2:H134,{6}, FALSE), TRUE)=TRUE, IF(IFERROR(VLOOKUP(U1176,Store_SRP!B2:H103,{6}, FALSE), TRUE)=TRUE,VLOOKUP(U1176,Store_VAM!B2:H271,{6}, FALSE),VLOOKUP(U1176,Store_SRP!B2:H103,{6}, FALSE)), VLOOKUP(U1176,Store_Showcase!B2:H134,{6}, FALSE))</f>
      </c>
      <c r="AG1176">
        <f>VLOOKUP(D1176,Sku_Consolidated!A2:R948,18,FALSE)</f>
      </c>
      <c r="AH1176">
        <f>VLOOKUP(D1176,Sku_Consolidated!A2:S948,19,FALSE)</f>
      </c>
      <c r="AI1176">
        <f>VLOOKUP(D1176,Sku_Consolidated!A2:T948,20,FALSE)</f>
      </c>
    </row>
    <row r="1177" spans="1:35" x14ac:dyDescent="0.25">
      <c r="A1177">
        <v>2024</v>
      </c>
      <c r="B1177" t="s">
        <v>30</v>
      </c>
      <c r="C1177" t="s">
        <v>31</v>
      </c>
      <c r="D1177">
        <v>21837</v>
      </c>
      <c r="E1177" t="s">
        <v>271</v>
      </c>
      <c r="F1177" s="12" t="s">
        <v>99</v>
      </c>
      <c r="G1177" s="12" t="s">
        <v>99</v>
      </c>
      <c r="H1177" t="s">
        <v>10</v>
      </c>
      <c r="I1177" s="13" t="s">
        <v>770</v>
      </c>
      <c r="J1177" s="13">
        <f>IF(H1177="EA", I1177, 0)</f>
      </c>
      <c r="K1177" s="13">
        <f>IF(H1177="KG", I1177, I1177 * VLOOKUP(D1177,Sku_Consolidated!A2:U948,21,FALSE))</f>
      </c>
      <c r="L1177" s="14" t="s">
        <v>36</v>
      </c>
      <c r="M1177">
        <v>88</v>
      </c>
      <c r="N1177" s="14" t="s">
        <v>2318</v>
      </c>
      <c r="O1177" s="14" t="s">
        <v>2319</v>
      </c>
      <c r="P1177" s="14" t="s">
        <v>36</v>
      </c>
      <c r="Q1177" s="14" t="s">
        <v>2319</v>
      </c>
      <c r="R1177">
        <f>IF(IFERROR(VLOOKUP(U1177,Store_Showcase!B2:H134,7, FALSE), TRUE)=TRUE, IF(IFERROR(VLOOKUP(U1177,Store_SRP!B2:H103,7, FALSE), TRUE)=TRUE,VLOOKUP(U1177,Store_VAM!B2:H271,7, FALSE),VLOOKUP(U1177,Store_SRP!B2:H103,7, FALSE)), VLOOKUP(U1177,Store_Showcase!B2:H134,7, FALSE))</f>
      </c>
      <c r="S1177">
        <f>IF(IFERROR(VLOOKUP(U1177,Store_Showcase!B2:K134,10, FALSE), TRUE)=TRUE, IF(IFERROR(VLOOKUP(U1177,Store_SRP!B2:K103,10, FALSE), TRUE)=TRUE,VLOOKUP(U1177,Store_VAM!B2:K271,10, FALSE),VLOOKUP(U1177,Store_SRP!B2:K103,10, FALSE)), VLOOKUP(U1177,Store_Showcase!B2:K134,10, FALSE))</f>
      </c>
      <c r="T1177">
        <f>IF(VLOOKUP(D1177,Sku_Consolidated!A2:S948,19,FALSE)="SHOWCASE", VLOOKUP(U1177,Store_Showcase!B2:L134,11, FALSE), IF(VLOOKUP(D1177,Sku_Consolidated!A2:S948,19,FALSE)="VAM",VLOOKUP(U1177,Store_VAM!B2:L271,11, FALSE),VLOOKUP(U1177,Store_SRP!B2:L103,11, FALSE)))</f>
      </c>
      <c r="U1177" s="14">
        <v>2007</v>
      </c>
      <c r="V1177">
        <f>IF(VLOOKUP(D1177,Sku_Consolidated!A2:S948,19,FALSE)="SHOWCASE", VLOOKUP(U1177,Store_Showcase!B2:C134,2, FALSE), IF(VLOOKUP(D1177,Sku_Consolidated!A2:S948,19,FALSE)="VAM",VLOOKUP(U1177,Store_VAM!B2:C271,2, FALSE),VLOOKUP(U1177,Store_SRP!B2:C103,2, FALSE)))</f>
      </c>
      <c r="W1177">
        <f>VLOOKUP(D1177,Sku_Consolidated!A2:G948, 7, FALSE)</f>
      </c>
      <c r="X1177">
        <f>VLOOKUP(D1177,Sku_Consolidated!A2:K948, 11, FALSE)</f>
      </c>
      <c r="Y1177">
        <f>VLOOKUP(D1177,Sku_Consolidated!A2:H948, 8, FALSE)</f>
      </c>
      <c r="Z1177">
        <f>VLOOKUP(D1177,Sku_Consolidated!A2:I948, 9, FALSE)</f>
      </c>
      <c r="AA1177" t="s">
        <v>41</v>
      </c>
      <c r="AB1177">
        <f>VLOOKUP(D1177,Sku_Consolidated!A2:E948, {5}, FALSE)</f>
      </c>
      <c r="AC1177">
        <f>IF(VLOOKUP(D1177,Sku_Consolidated!A2:S948,19,FALSE)="SHOWCASE", VLOOKUP(U1177,Store_Showcase!B2:N134,13, FALSE), IF(VLOOKUP(D1177,Sku_Consolidated!A2:S948,19,FALSE)="VAM",VLOOKUP(U1177,Store_VAM!B2:N271,13, FALSE),VLOOKUP(U1177,Store_SRP!B2:N103,13, FALSE)))</f>
      </c>
      <c r="AD1177">
        <f>IF(IFERROR(AC1177,TRUE)=TRUE, "-","OK")</f>
      </c>
      <c r="AE1177">
        <f>IF(IFERROR(VLOOKUP(U1177,Store_Showcase!B2:H134,{5}, FALSE), TRUE)=TRUE, IF(IFERROR(VLOOKUP(U1177,Store_SRP!B2:H103,{5}, FALSE), TRUE)=TRUE,VLOOKUP(U1177,Store_VAM!B2:H271,{5}, FALSE),VLOOKUP(U1177,Store_SRP!B2:H103,{5}, FALSE)), VLOOKUP(U1177,Store_Showcase!B2:H134,{5}, FALSE))</f>
      </c>
      <c r="AF1177">
        <f>IF(IFERROR(VLOOKUP(U1177,Store_Showcase!B2:H134,{6}, FALSE), TRUE)=TRUE, IF(IFERROR(VLOOKUP(U1177,Store_SRP!B2:H103,{6}, FALSE), TRUE)=TRUE,VLOOKUP(U1177,Store_VAM!B2:H271,{6}, FALSE),VLOOKUP(U1177,Store_SRP!B2:H103,{6}, FALSE)), VLOOKUP(U1177,Store_Showcase!B2:H134,{6}, FALSE))</f>
      </c>
      <c r="AG1177">
        <f>VLOOKUP(D1177,Sku_Consolidated!A2:R948,18,FALSE)</f>
      </c>
      <c r="AH1177">
        <f>VLOOKUP(D1177,Sku_Consolidated!A2:S948,19,FALSE)</f>
      </c>
      <c r="AI1177">
        <f>VLOOKUP(D1177,Sku_Consolidated!A2:T948,20,FALSE)</f>
      </c>
    </row>
    <row r="1178" spans="1:35" x14ac:dyDescent="0.25">
      <c r="A1178">
        <v>2024</v>
      </c>
      <c r="B1178" t="s">
        <v>30</v>
      </c>
      <c r="C1178" t="s">
        <v>31</v>
      </c>
      <c r="D1178">
        <v>21843</v>
      </c>
      <c r="E1178" t="s">
        <v>1430</v>
      </c>
      <c r="F1178" s="12" t="s">
        <v>99</v>
      </c>
      <c r="G1178" s="12" t="s">
        <v>99</v>
      </c>
      <c r="H1178" t="s">
        <v>10</v>
      </c>
      <c r="I1178" s="13" t="s">
        <v>1630</v>
      </c>
      <c r="J1178" s="13">
        <f>IF(H1178="EA", I1178, 0)</f>
      </c>
      <c r="K1178" s="13">
        <f>IF(H1178="KG", I1178, I1178 * VLOOKUP(D1178,Sku_Consolidated!A2:U948,21,FALSE))</f>
      </c>
      <c r="L1178" s="14" t="s">
        <v>36</v>
      </c>
      <c r="M1178">
        <v>88</v>
      </c>
      <c r="N1178" s="14" t="s">
        <v>2320</v>
      </c>
      <c r="O1178" s="14" t="s">
        <v>2321</v>
      </c>
      <c r="P1178" s="14" t="s">
        <v>36</v>
      </c>
      <c r="Q1178" s="14" t="s">
        <v>2321</v>
      </c>
      <c r="R1178">
        <f>IF(IFERROR(VLOOKUP(U1178,Store_Showcase!B2:H134,7, FALSE), TRUE)=TRUE, IF(IFERROR(VLOOKUP(U1178,Store_SRP!B2:H103,7, FALSE), TRUE)=TRUE,VLOOKUP(U1178,Store_VAM!B2:H271,7, FALSE),VLOOKUP(U1178,Store_SRP!B2:H103,7, FALSE)), VLOOKUP(U1178,Store_Showcase!B2:H134,7, FALSE))</f>
      </c>
      <c r="S1178">
        <f>IF(IFERROR(VLOOKUP(U1178,Store_Showcase!B2:K134,10, FALSE), TRUE)=TRUE, IF(IFERROR(VLOOKUP(U1178,Store_SRP!B2:K103,10, FALSE), TRUE)=TRUE,VLOOKUP(U1178,Store_VAM!B2:K271,10, FALSE),VLOOKUP(U1178,Store_SRP!B2:K103,10, FALSE)), VLOOKUP(U1178,Store_Showcase!B2:K134,10, FALSE))</f>
      </c>
      <c r="T1178">
        <f>IF(VLOOKUP(D1178,Sku_Consolidated!A2:S948,19,FALSE)="SHOWCASE", VLOOKUP(U1178,Store_Showcase!B2:L134,11, FALSE), IF(VLOOKUP(D1178,Sku_Consolidated!A2:S948,19,FALSE)="VAM",VLOOKUP(U1178,Store_VAM!B2:L271,11, FALSE),VLOOKUP(U1178,Store_SRP!B2:L103,11, FALSE)))</f>
      </c>
      <c r="U1178" s="14">
        <v>2007</v>
      </c>
      <c r="V1178">
        <f>IF(VLOOKUP(D1178,Sku_Consolidated!A2:S948,19,FALSE)="SHOWCASE", VLOOKUP(U1178,Store_Showcase!B2:C134,2, FALSE), IF(VLOOKUP(D1178,Sku_Consolidated!A2:S948,19,FALSE)="VAM",VLOOKUP(U1178,Store_VAM!B2:C271,2, FALSE),VLOOKUP(U1178,Store_SRP!B2:C103,2, FALSE)))</f>
      </c>
      <c r="W1178">
        <f>VLOOKUP(D1178,Sku_Consolidated!A2:G948, 7, FALSE)</f>
      </c>
      <c r="X1178">
        <f>VLOOKUP(D1178,Sku_Consolidated!A2:K948, 11, FALSE)</f>
      </c>
      <c r="Y1178">
        <f>VLOOKUP(D1178,Sku_Consolidated!A2:H948, 8, FALSE)</f>
      </c>
      <c r="Z1178">
        <f>VLOOKUP(D1178,Sku_Consolidated!A2:I948, 9, FALSE)</f>
      </c>
      <c r="AA1178" t="s">
        <v>41</v>
      </c>
      <c r="AB1178">
        <f>VLOOKUP(D1178,Sku_Consolidated!A2:E948, {5}, FALSE)</f>
      </c>
      <c r="AC1178">
        <f>IF(VLOOKUP(D1178,Sku_Consolidated!A2:S948,19,FALSE)="SHOWCASE", VLOOKUP(U1178,Store_Showcase!B2:N134,13, FALSE), IF(VLOOKUP(D1178,Sku_Consolidated!A2:S948,19,FALSE)="VAM",VLOOKUP(U1178,Store_VAM!B2:N271,13, FALSE),VLOOKUP(U1178,Store_SRP!B2:N103,13, FALSE)))</f>
      </c>
      <c r="AD1178">
        <f>IF(IFERROR(AC1178,TRUE)=TRUE, "-","OK")</f>
      </c>
      <c r="AE1178">
        <f>IF(IFERROR(VLOOKUP(U1178,Store_Showcase!B2:H134,{5}, FALSE), TRUE)=TRUE, IF(IFERROR(VLOOKUP(U1178,Store_SRP!B2:H103,{5}, FALSE), TRUE)=TRUE,VLOOKUP(U1178,Store_VAM!B2:H271,{5}, FALSE),VLOOKUP(U1178,Store_SRP!B2:H103,{5}, FALSE)), VLOOKUP(U1178,Store_Showcase!B2:H134,{5}, FALSE))</f>
      </c>
      <c r="AF1178">
        <f>IF(IFERROR(VLOOKUP(U1178,Store_Showcase!B2:H134,{6}, FALSE), TRUE)=TRUE, IF(IFERROR(VLOOKUP(U1178,Store_SRP!B2:H103,{6}, FALSE), TRUE)=TRUE,VLOOKUP(U1178,Store_VAM!B2:H271,{6}, FALSE),VLOOKUP(U1178,Store_SRP!B2:H103,{6}, FALSE)), VLOOKUP(U1178,Store_Showcase!B2:H134,{6}, FALSE))</f>
      </c>
      <c r="AG1178">
        <f>VLOOKUP(D1178,Sku_Consolidated!A2:R948,18,FALSE)</f>
      </c>
      <c r="AH1178">
        <f>VLOOKUP(D1178,Sku_Consolidated!A2:S948,19,FALSE)</f>
      </c>
      <c r="AI1178">
        <f>VLOOKUP(D1178,Sku_Consolidated!A2:T948,20,FALSE)</f>
      </c>
    </row>
    <row r="1179" spans="1:35" x14ac:dyDescent="0.25">
      <c r="A1179">
        <v>2024</v>
      </c>
      <c r="B1179" t="s">
        <v>30</v>
      </c>
      <c r="C1179" t="s">
        <v>31</v>
      </c>
      <c r="D1179">
        <v>21846</v>
      </c>
      <c r="E1179" t="s">
        <v>709</v>
      </c>
      <c r="F1179" s="12" t="s">
        <v>99</v>
      </c>
      <c r="G1179" s="12" t="s">
        <v>99</v>
      </c>
      <c r="H1179" t="s">
        <v>10</v>
      </c>
      <c r="I1179" s="13" t="s">
        <v>822</v>
      </c>
      <c r="J1179" s="13">
        <f>IF(H1179="EA", I1179, 0)</f>
      </c>
      <c r="K1179" s="13">
        <f>IF(H1179="KG", I1179, I1179 * VLOOKUP(D1179,Sku_Consolidated!A2:U948,21,FALSE))</f>
      </c>
      <c r="L1179" s="14" t="s">
        <v>36</v>
      </c>
      <c r="M1179">
        <v>88</v>
      </c>
      <c r="N1179" s="14" t="s">
        <v>2322</v>
      </c>
      <c r="O1179" s="14" t="s">
        <v>2323</v>
      </c>
      <c r="P1179" s="14" t="s">
        <v>36</v>
      </c>
      <c r="Q1179" s="14" t="s">
        <v>2323</v>
      </c>
      <c r="R1179">
        <f>IF(IFERROR(VLOOKUP(U1179,Store_Showcase!B2:H134,7, FALSE), TRUE)=TRUE, IF(IFERROR(VLOOKUP(U1179,Store_SRP!B2:H103,7, FALSE), TRUE)=TRUE,VLOOKUP(U1179,Store_VAM!B2:H271,7, FALSE),VLOOKUP(U1179,Store_SRP!B2:H103,7, FALSE)), VLOOKUP(U1179,Store_Showcase!B2:H134,7, FALSE))</f>
      </c>
      <c r="S1179">
        <f>IF(IFERROR(VLOOKUP(U1179,Store_Showcase!B2:K134,10, FALSE), TRUE)=TRUE, IF(IFERROR(VLOOKUP(U1179,Store_SRP!B2:K103,10, FALSE), TRUE)=TRUE,VLOOKUP(U1179,Store_VAM!B2:K271,10, FALSE),VLOOKUP(U1179,Store_SRP!B2:K103,10, FALSE)), VLOOKUP(U1179,Store_Showcase!B2:K134,10, FALSE))</f>
      </c>
      <c r="T1179">
        <f>IF(VLOOKUP(D1179,Sku_Consolidated!A2:S948,19,FALSE)="SHOWCASE", VLOOKUP(U1179,Store_Showcase!B2:L134,11, FALSE), IF(VLOOKUP(D1179,Sku_Consolidated!A2:S948,19,FALSE)="VAM",VLOOKUP(U1179,Store_VAM!B2:L271,11, FALSE),VLOOKUP(U1179,Store_SRP!B2:L103,11, FALSE)))</f>
      </c>
      <c r="U1179" s="14">
        <v>2007</v>
      </c>
      <c r="V1179">
        <f>IF(VLOOKUP(D1179,Sku_Consolidated!A2:S948,19,FALSE)="SHOWCASE", VLOOKUP(U1179,Store_Showcase!B2:C134,2, FALSE), IF(VLOOKUP(D1179,Sku_Consolidated!A2:S948,19,FALSE)="VAM",VLOOKUP(U1179,Store_VAM!B2:C271,2, FALSE),VLOOKUP(U1179,Store_SRP!B2:C103,2, FALSE)))</f>
      </c>
      <c r="W1179">
        <f>VLOOKUP(D1179,Sku_Consolidated!A2:G948, 7, FALSE)</f>
      </c>
      <c r="X1179">
        <f>VLOOKUP(D1179,Sku_Consolidated!A2:K948, 11, FALSE)</f>
      </c>
      <c r="Y1179">
        <f>VLOOKUP(D1179,Sku_Consolidated!A2:H948, 8, FALSE)</f>
      </c>
      <c r="Z1179">
        <f>VLOOKUP(D1179,Sku_Consolidated!A2:I948, 9, FALSE)</f>
      </c>
      <c r="AA1179" t="s">
        <v>41</v>
      </c>
      <c r="AB1179">
        <f>VLOOKUP(D1179,Sku_Consolidated!A2:E948, {5}, FALSE)</f>
      </c>
      <c r="AC1179">
        <f>IF(VLOOKUP(D1179,Sku_Consolidated!A2:S948,19,FALSE)="SHOWCASE", VLOOKUP(U1179,Store_Showcase!B2:N134,13, FALSE), IF(VLOOKUP(D1179,Sku_Consolidated!A2:S948,19,FALSE)="VAM",VLOOKUP(U1179,Store_VAM!B2:N271,13, FALSE),VLOOKUP(U1179,Store_SRP!B2:N103,13, FALSE)))</f>
      </c>
      <c r="AD1179">
        <f>IF(IFERROR(AC1179,TRUE)=TRUE, "-","OK")</f>
      </c>
      <c r="AE1179">
        <f>IF(IFERROR(VLOOKUP(U1179,Store_Showcase!B2:H134,{5}, FALSE), TRUE)=TRUE, IF(IFERROR(VLOOKUP(U1179,Store_SRP!B2:H103,{5}, FALSE), TRUE)=TRUE,VLOOKUP(U1179,Store_VAM!B2:H271,{5}, FALSE),VLOOKUP(U1179,Store_SRP!B2:H103,{5}, FALSE)), VLOOKUP(U1179,Store_Showcase!B2:H134,{5}, FALSE))</f>
      </c>
      <c r="AF1179">
        <f>IF(IFERROR(VLOOKUP(U1179,Store_Showcase!B2:H134,{6}, FALSE), TRUE)=TRUE, IF(IFERROR(VLOOKUP(U1179,Store_SRP!B2:H103,{6}, FALSE), TRUE)=TRUE,VLOOKUP(U1179,Store_VAM!B2:H271,{6}, FALSE),VLOOKUP(U1179,Store_SRP!B2:H103,{6}, FALSE)), VLOOKUP(U1179,Store_Showcase!B2:H134,{6}, FALSE))</f>
      </c>
      <c r="AG1179">
        <f>VLOOKUP(D1179,Sku_Consolidated!A2:R948,18,FALSE)</f>
      </c>
      <c r="AH1179">
        <f>VLOOKUP(D1179,Sku_Consolidated!A2:S948,19,FALSE)</f>
      </c>
      <c r="AI1179">
        <f>VLOOKUP(D1179,Sku_Consolidated!A2:T948,20,FALSE)</f>
      </c>
    </row>
    <row r="1180" spans="1:35" x14ac:dyDescent="0.25">
      <c r="A1180">
        <v>2024</v>
      </c>
      <c r="B1180" t="s">
        <v>30</v>
      </c>
      <c r="C1180" t="s">
        <v>31</v>
      </c>
      <c r="D1180">
        <v>21866</v>
      </c>
      <c r="E1180" t="s">
        <v>240</v>
      </c>
      <c r="F1180" s="12" t="s">
        <v>99</v>
      </c>
      <c r="G1180" s="12" t="s">
        <v>99</v>
      </c>
      <c r="H1180" t="s">
        <v>10</v>
      </c>
      <c r="I1180" s="13" t="s">
        <v>1869</v>
      </c>
      <c r="J1180" s="13">
        <f>IF(H1180="EA", I1180, 0)</f>
      </c>
      <c r="K1180" s="13">
        <f>IF(H1180="KG", I1180, I1180 * VLOOKUP(D1180,Sku_Consolidated!A2:U948,21,FALSE))</f>
      </c>
      <c r="L1180" s="14" t="s">
        <v>36</v>
      </c>
      <c r="M1180">
        <v>88</v>
      </c>
      <c r="N1180" s="14" t="s">
        <v>2324</v>
      </c>
      <c r="O1180" s="14" t="s">
        <v>2325</v>
      </c>
      <c r="P1180" s="14" t="s">
        <v>36</v>
      </c>
      <c r="Q1180" s="14" t="s">
        <v>2325</v>
      </c>
      <c r="R1180">
        <f>IF(IFERROR(VLOOKUP(U1180,Store_Showcase!B2:H134,7, FALSE), TRUE)=TRUE, IF(IFERROR(VLOOKUP(U1180,Store_SRP!B2:H103,7, FALSE), TRUE)=TRUE,VLOOKUP(U1180,Store_VAM!B2:H271,7, FALSE),VLOOKUP(U1180,Store_SRP!B2:H103,7, FALSE)), VLOOKUP(U1180,Store_Showcase!B2:H134,7, FALSE))</f>
      </c>
      <c r="S1180">
        <f>IF(IFERROR(VLOOKUP(U1180,Store_Showcase!B2:K134,10, FALSE), TRUE)=TRUE, IF(IFERROR(VLOOKUP(U1180,Store_SRP!B2:K103,10, FALSE), TRUE)=TRUE,VLOOKUP(U1180,Store_VAM!B2:K271,10, FALSE),VLOOKUP(U1180,Store_SRP!B2:K103,10, FALSE)), VLOOKUP(U1180,Store_Showcase!B2:K134,10, FALSE))</f>
      </c>
      <c r="T1180">
        <f>IF(VLOOKUP(D1180,Sku_Consolidated!A2:S948,19,FALSE)="SHOWCASE", VLOOKUP(U1180,Store_Showcase!B2:L134,11, FALSE), IF(VLOOKUP(D1180,Sku_Consolidated!A2:S948,19,FALSE)="VAM",VLOOKUP(U1180,Store_VAM!B2:L271,11, FALSE),VLOOKUP(U1180,Store_SRP!B2:L103,11, FALSE)))</f>
      </c>
      <c r="U1180" s="14">
        <v>2007</v>
      </c>
      <c r="V1180">
        <f>IF(VLOOKUP(D1180,Sku_Consolidated!A2:S948,19,FALSE)="SHOWCASE", VLOOKUP(U1180,Store_Showcase!B2:C134,2, FALSE), IF(VLOOKUP(D1180,Sku_Consolidated!A2:S948,19,FALSE)="VAM",VLOOKUP(U1180,Store_VAM!B2:C271,2, FALSE),VLOOKUP(U1180,Store_SRP!B2:C103,2, FALSE)))</f>
      </c>
      <c r="W1180">
        <f>VLOOKUP(D1180,Sku_Consolidated!A2:G948, 7, FALSE)</f>
      </c>
      <c r="X1180">
        <f>VLOOKUP(D1180,Sku_Consolidated!A2:K948, 11, FALSE)</f>
      </c>
      <c r="Y1180">
        <f>VLOOKUP(D1180,Sku_Consolidated!A2:H948, 8, FALSE)</f>
      </c>
      <c r="Z1180">
        <f>VLOOKUP(D1180,Sku_Consolidated!A2:I948, 9, FALSE)</f>
      </c>
      <c r="AA1180" t="s">
        <v>41</v>
      </c>
      <c r="AB1180">
        <f>VLOOKUP(D1180,Sku_Consolidated!A2:E948, {5}, FALSE)</f>
      </c>
      <c r="AC1180">
        <f>IF(VLOOKUP(D1180,Sku_Consolidated!A2:S948,19,FALSE)="SHOWCASE", VLOOKUP(U1180,Store_Showcase!B2:N134,13, FALSE), IF(VLOOKUP(D1180,Sku_Consolidated!A2:S948,19,FALSE)="VAM",VLOOKUP(U1180,Store_VAM!B2:N271,13, FALSE),VLOOKUP(U1180,Store_SRP!B2:N103,13, FALSE)))</f>
      </c>
      <c r="AD1180">
        <f>IF(IFERROR(AC1180,TRUE)=TRUE, "-","OK")</f>
      </c>
      <c r="AE1180">
        <f>IF(IFERROR(VLOOKUP(U1180,Store_Showcase!B2:H134,{5}, FALSE), TRUE)=TRUE, IF(IFERROR(VLOOKUP(U1180,Store_SRP!B2:H103,{5}, FALSE), TRUE)=TRUE,VLOOKUP(U1180,Store_VAM!B2:H271,{5}, FALSE),VLOOKUP(U1180,Store_SRP!B2:H103,{5}, FALSE)), VLOOKUP(U1180,Store_Showcase!B2:H134,{5}, FALSE))</f>
      </c>
      <c r="AF1180">
        <f>IF(IFERROR(VLOOKUP(U1180,Store_Showcase!B2:H134,{6}, FALSE), TRUE)=TRUE, IF(IFERROR(VLOOKUP(U1180,Store_SRP!B2:H103,{6}, FALSE), TRUE)=TRUE,VLOOKUP(U1180,Store_VAM!B2:H271,{6}, FALSE),VLOOKUP(U1180,Store_SRP!B2:H103,{6}, FALSE)), VLOOKUP(U1180,Store_Showcase!B2:H134,{6}, FALSE))</f>
      </c>
      <c r="AG1180">
        <f>VLOOKUP(D1180,Sku_Consolidated!A2:R948,18,FALSE)</f>
      </c>
      <c r="AH1180">
        <f>VLOOKUP(D1180,Sku_Consolidated!A2:S948,19,FALSE)</f>
      </c>
      <c r="AI1180">
        <f>VLOOKUP(D1180,Sku_Consolidated!A2:T948,20,FALSE)</f>
      </c>
    </row>
    <row r="1181" spans="1:35" x14ac:dyDescent="0.25">
      <c r="A1181">
        <v>2024</v>
      </c>
      <c r="B1181" t="s">
        <v>30</v>
      </c>
      <c r="C1181" t="s">
        <v>31</v>
      </c>
      <c r="D1181">
        <v>21872</v>
      </c>
      <c r="E1181" t="s">
        <v>980</v>
      </c>
      <c r="F1181" s="12" t="s">
        <v>99</v>
      </c>
      <c r="G1181" s="12" t="s">
        <v>99</v>
      </c>
      <c r="H1181" t="s">
        <v>10</v>
      </c>
      <c r="I1181" s="13" t="s">
        <v>370</v>
      </c>
      <c r="J1181" s="13">
        <f>IF(H1181="EA", I1181, 0)</f>
      </c>
      <c r="K1181" s="13">
        <f>IF(H1181="KG", I1181, I1181 * VLOOKUP(D1181,Sku_Consolidated!A2:U948,21,FALSE))</f>
      </c>
      <c r="L1181" s="14" t="s">
        <v>36</v>
      </c>
      <c r="M1181">
        <v>88</v>
      </c>
      <c r="N1181" s="14" t="s">
        <v>2326</v>
      </c>
      <c r="O1181" s="14" t="s">
        <v>2327</v>
      </c>
      <c r="P1181" s="14" t="s">
        <v>36</v>
      </c>
      <c r="Q1181" s="14" t="s">
        <v>2327</v>
      </c>
      <c r="R1181">
        <f>IF(IFERROR(VLOOKUP(U1181,Store_Showcase!B2:H134,7, FALSE), TRUE)=TRUE, IF(IFERROR(VLOOKUP(U1181,Store_SRP!B2:H103,7, FALSE), TRUE)=TRUE,VLOOKUP(U1181,Store_VAM!B2:H271,7, FALSE),VLOOKUP(U1181,Store_SRP!B2:H103,7, FALSE)), VLOOKUP(U1181,Store_Showcase!B2:H134,7, FALSE))</f>
      </c>
      <c r="S1181">
        <f>IF(IFERROR(VLOOKUP(U1181,Store_Showcase!B2:K134,10, FALSE), TRUE)=TRUE, IF(IFERROR(VLOOKUP(U1181,Store_SRP!B2:K103,10, FALSE), TRUE)=TRUE,VLOOKUP(U1181,Store_VAM!B2:K271,10, FALSE),VLOOKUP(U1181,Store_SRP!B2:K103,10, FALSE)), VLOOKUP(U1181,Store_Showcase!B2:K134,10, FALSE))</f>
      </c>
      <c r="T1181">
        <f>IF(VLOOKUP(D1181,Sku_Consolidated!A2:S948,19,FALSE)="SHOWCASE", VLOOKUP(U1181,Store_Showcase!B2:L134,11, FALSE), IF(VLOOKUP(D1181,Sku_Consolidated!A2:S948,19,FALSE)="VAM",VLOOKUP(U1181,Store_VAM!B2:L271,11, FALSE),VLOOKUP(U1181,Store_SRP!B2:L103,11, FALSE)))</f>
      </c>
      <c r="U1181" s="14">
        <v>2007</v>
      </c>
      <c r="V1181">
        <f>IF(VLOOKUP(D1181,Sku_Consolidated!A2:S948,19,FALSE)="SHOWCASE", VLOOKUP(U1181,Store_Showcase!B2:C134,2, FALSE), IF(VLOOKUP(D1181,Sku_Consolidated!A2:S948,19,FALSE)="VAM",VLOOKUP(U1181,Store_VAM!B2:C271,2, FALSE),VLOOKUP(U1181,Store_SRP!B2:C103,2, FALSE)))</f>
      </c>
      <c r="W1181">
        <f>VLOOKUP(D1181,Sku_Consolidated!A2:G948, 7, FALSE)</f>
      </c>
      <c r="X1181">
        <f>VLOOKUP(D1181,Sku_Consolidated!A2:K948, 11, FALSE)</f>
      </c>
      <c r="Y1181">
        <f>VLOOKUP(D1181,Sku_Consolidated!A2:H948, 8, FALSE)</f>
      </c>
      <c r="Z1181">
        <f>VLOOKUP(D1181,Sku_Consolidated!A2:I948, 9, FALSE)</f>
      </c>
      <c r="AA1181" t="s">
        <v>41</v>
      </c>
      <c r="AB1181">
        <f>VLOOKUP(D1181,Sku_Consolidated!A2:E948, {5}, FALSE)</f>
      </c>
      <c r="AC1181">
        <f>IF(VLOOKUP(D1181,Sku_Consolidated!A2:S948,19,FALSE)="SHOWCASE", VLOOKUP(U1181,Store_Showcase!B2:N134,13, FALSE), IF(VLOOKUP(D1181,Sku_Consolidated!A2:S948,19,FALSE)="VAM",VLOOKUP(U1181,Store_VAM!B2:N271,13, FALSE),VLOOKUP(U1181,Store_SRP!B2:N103,13, FALSE)))</f>
      </c>
      <c r="AD1181">
        <f>IF(IFERROR(AC1181,TRUE)=TRUE, "-","OK")</f>
      </c>
      <c r="AE1181">
        <f>IF(IFERROR(VLOOKUP(U1181,Store_Showcase!B2:H134,{5}, FALSE), TRUE)=TRUE, IF(IFERROR(VLOOKUP(U1181,Store_SRP!B2:H103,{5}, FALSE), TRUE)=TRUE,VLOOKUP(U1181,Store_VAM!B2:H271,{5}, FALSE),VLOOKUP(U1181,Store_SRP!B2:H103,{5}, FALSE)), VLOOKUP(U1181,Store_Showcase!B2:H134,{5}, FALSE))</f>
      </c>
      <c r="AF1181">
        <f>IF(IFERROR(VLOOKUP(U1181,Store_Showcase!B2:H134,{6}, FALSE), TRUE)=TRUE, IF(IFERROR(VLOOKUP(U1181,Store_SRP!B2:H103,{6}, FALSE), TRUE)=TRUE,VLOOKUP(U1181,Store_VAM!B2:H271,{6}, FALSE),VLOOKUP(U1181,Store_SRP!B2:H103,{6}, FALSE)), VLOOKUP(U1181,Store_Showcase!B2:H134,{6}, FALSE))</f>
      </c>
      <c r="AG1181">
        <f>VLOOKUP(D1181,Sku_Consolidated!A2:R948,18,FALSE)</f>
      </c>
      <c r="AH1181">
        <f>VLOOKUP(D1181,Sku_Consolidated!A2:S948,19,FALSE)</f>
      </c>
      <c r="AI1181">
        <f>VLOOKUP(D1181,Sku_Consolidated!A2:T948,20,FALSE)</f>
      </c>
    </row>
    <row r="1182" spans="1:35" x14ac:dyDescent="0.25">
      <c r="A1182">
        <v>2024</v>
      </c>
      <c r="B1182" t="s">
        <v>30</v>
      </c>
      <c r="C1182" t="s">
        <v>31</v>
      </c>
      <c r="D1182">
        <v>21874</v>
      </c>
      <c r="E1182" t="s">
        <v>1825</v>
      </c>
      <c r="F1182" s="12" t="s">
        <v>99</v>
      </c>
      <c r="G1182" s="12" t="s">
        <v>99</v>
      </c>
      <c r="H1182" t="s">
        <v>10</v>
      </c>
      <c r="I1182" s="13" t="s">
        <v>1855</v>
      </c>
      <c r="J1182" s="13">
        <f>IF(H1182="EA", I1182, 0)</f>
      </c>
      <c r="K1182" s="13">
        <f>IF(H1182="KG", I1182, I1182 * VLOOKUP(D1182,Sku_Consolidated!A2:U948,21,FALSE))</f>
      </c>
      <c r="L1182" s="14" t="s">
        <v>36</v>
      </c>
      <c r="M1182">
        <v>88</v>
      </c>
      <c r="N1182" s="14" t="s">
        <v>2328</v>
      </c>
      <c r="O1182" s="14" t="s">
        <v>2329</v>
      </c>
      <c r="P1182" s="14" t="s">
        <v>36</v>
      </c>
      <c r="Q1182" s="14" t="s">
        <v>2329</v>
      </c>
      <c r="R1182">
        <f>IF(IFERROR(VLOOKUP(U1182,Store_Showcase!B2:H134,7, FALSE), TRUE)=TRUE, IF(IFERROR(VLOOKUP(U1182,Store_SRP!B2:H103,7, FALSE), TRUE)=TRUE,VLOOKUP(U1182,Store_VAM!B2:H271,7, FALSE),VLOOKUP(U1182,Store_SRP!B2:H103,7, FALSE)), VLOOKUP(U1182,Store_Showcase!B2:H134,7, FALSE))</f>
      </c>
      <c r="S1182">
        <f>IF(IFERROR(VLOOKUP(U1182,Store_Showcase!B2:K134,10, FALSE), TRUE)=TRUE, IF(IFERROR(VLOOKUP(U1182,Store_SRP!B2:K103,10, FALSE), TRUE)=TRUE,VLOOKUP(U1182,Store_VAM!B2:K271,10, FALSE),VLOOKUP(U1182,Store_SRP!B2:K103,10, FALSE)), VLOOKUP(U1182,Store_Showcase!B2:K134,10, FALSE))</f>
      </c>
      <c r="T1182">
        <f>IF(VLOOKUP(D1182,Sku_Consolidated!A2:S948,19,FALSE)="SHOWCASE", VLOOKUP(U1182,Store_Showcase!B2:L134,11, FALSE), IF(VLOOKUP(D1182,Sku_Consolidated!A2:S948,19,FALSE)="VAM",VLOOKUP(U1182,Store_VAM!B2:L271,11, FALSE),VLOOKUP(U1182,Store_SRP!B2:L103,11, FALSE)))</f>
      </c>
      <c r="U1182" s="14">
        <v>2007</v>
      </c>
      <c r="V1182">
        <f>IF(VLOOKUP(D1182,Sku_Consolidated!A2:S948,19,FALSE)="SHOWCASE", VLOOKUP(U1182,Store_Showcase!B2:C134,2, FALSE), IF(VLOOKUP(D1182,Sku_Consolidated!A2:S948,19,FALSE)="VAM",VLOOKUP(U1182,Store_VAM!B2:C271,2, FALSE),VLOOKUP(U1182,Store_SRP!B2:C103,2, FALSE)))</f>
      </c>
      <c r="W1182">
        <f>VLOOKUP(D1182,Sku_Consolidated!A2:G948, 7, FALSE)</f>
      </c>
      <c r="X1182">
        <f>VLOOKUP(D1182,Sku_Consolidated!A2:K948, 11, FALSE)</f>
      </c>
      <c r="Y1182">
        <f>VLOOKUP(D1182,Sku_Consolidated!A2:H948, 8, FALSE)</f>
      </c>
      <c r="Z1182">
        <f>VLOOKUP(D1182,Sku_Consolidated!A2:I948, 9, FALSE)</f>
      </c>
      <c r="AA1182" t="s">
        <v>41</v>
      </c>
      <c r="AB1182">
        <f>VLOOKUP(D1182,Sku_Consolidated!A2:E948, {5}, FALSE)</f>
      </c>
      <c r="AC1182">
        <f>IF(VLOOKUP(D1182,Sku_Consolidated!A2:S948,19,FALSE)="SHOWCASE", VLOOKUP(U1182,Store_Showcase!B2:N134,13, FALSE), IF(VLOOKUP(D1182,Sku_Consolidated!A2:S948,19,FALSE)="VAM",VLOOKUP(U1182,Store_VAM!B2:N271,13, FALSE),VLOOKUP(U1182,Store_SRP!B2:N103,13, FALSE)))</f>
      </c>
      <c r="AD1182">
        <f>IF(IFERROR(AC1182,TRUE)=TRUE, "-","OK")</f>
      </c>
      <c r="AE1182">
        <f>IF(IFERROR(VLOOKUP(U1182,Store_Showcase!B2:H134,{5}, FALSE), TRUE)=TRUE, IF(IFERROR(VLOOKUP(U1182,Store_SRP!B2:H103,{5}, FALSE), TRUE)=TRUE,VLOOKUP(U1182,Store_VAM!B2:H271,{5}, FALSE),VLOOKUP(U1182,Store_SRP!B2:H103,{5}, FALSE)), VLOOKUP(U1182,Store_Showcase!B2:H134,{5}, FALSE))</f>
      </c>
      <c r="AF1182">
        <f>IF(IFERROR(VLOOKUP(U1182,Store_Showcase!B2:H134,{6}, FALSE), TRUE)=TRUE, IF(IFERROR(VLOOKUP(U1182,Store_SRP!B2:H103,{6}, FALSE), TRUE)=TRUE,VLOOKUP(U1182,Store_VAM!B2:H271,{6}, FALSE),VLOOKUP(U1182,Store_SRP!B2:H103,{6}, FALSE)), VLOOKUP(U1182,Store_Showcase!B2:H134,{6}, FALSE))</f>
      </c>
      <c r="AG1182">
        <f>VLOOKUP(D1182,Sku_Consolidated!A2:R948,18,FALSE)</f>
      </c>
      <c r="AH1182">
        <f>VLOOKUP(D1182,Sku_Consolidated!A2:S948,19,FALSE)</f>
      </c>
      <c r="AI1182">
        <f>VLOOKUP(D1182,Sku_Consolidated!A2:T948,20,FALSE)</f>
      </c>
    </row>
    <row r="1183" spans="1:35" x14ac:dyDescent="0.25">
      <c r="A1183">
        <v>2024</v>
      </c>
      <c r="B1183" t="s">
        <v>30</v>
      </c>
      <c r="C1183" t="s">
        <v>31</v>
      </c>
      <c r="D1183">
        <v>21892</v>
      </c>
      <c r="E1183" t="s">
        <v>244</v>
      </c>
      <c r="F1183" s="12" t="s">
        <v>99</v>
      </c>
      <c r="G1183" s="12" t="s">
        <v>99</v>
      </c>
      <c r="H1183" t="s">
        <v>10</v>
      </c>
      <c r="I1183" s="13" t="s">
        <v>539</v>
      </c>
      <c r="J1183" s="13">
        <f>IF(H1183="EA", I1183, 0)</f>
      </c>
      <c r="K1183" s="13">
        <f>IF(H1183="KG", I1183, I1183 * VLOOKUP(D1183,Sku_Consolidated!A2:U948,21,FALSE))</f>
      </c>
      <c r="L1183" s="14" t="s">
        <v>36</v>
      </c>
      <c r="M1183">
        <v>88</v>
      </c>
      <c r="N1183" s="14" t="s">
        <v>2330</v>
      </c>
      <c r="O1183" s="14" t="s">
        <v>2331</v>
      </c>
      <c r="P1183" s="14" t="s">
        <v>36</v>
      </c>
      <c r="Q1183" s="14" t="s">
        <v>2331</v>
      </c>
      <c r="R1183">
        <f>IF(IFERROR(VLOOKUP(U1183,Store_Showcase!B2:H134,7, FALSE), TRUE)=TRUE, IF(IFERROR(VLOOKUP(U1183,Store_SRP!B2:H103,7, FALSE), TRUE)=TRUE,VLOOKUP(U1183,Store_VAM!B2:H271,7, FALSE),VLOOKUP(U1183,Store_SRP!B2:H103,7, FALSE)), VLOOKUP(U1183,Store_Showcase!B2:H134,7, FALSE))</f>
      </c>
      <c r="S1183">
        <f>IF(IFERROR(VLOOKUP(U1183,Store_Showcase!B2:K134,10, FALSE), TRUE)=TRUE, IF(IFERROR(VLOOKUP(U1183,Store_SRP!B2:K103,10, FALSE), TRUE)=TRUE,VLOOKUP(U1183,Store_VAM!B2:K271,10, FALSE),VLOOKUP(U1183,Store_SRP!B2:K103,10, FALSE)), VLOOKUP(U1183,Store_Showcase!B2:K134,10, FALSE))</f>
      </c>
      <c r="T1183">
        <f>IF(VLOOKUP(D1183,Sku_Consolidated!A2:S948,19,FALSE)="SHOWCASE", VLOOKUP(U1183,Store_Showcase!B2:L134,11, FALSE), IF(VLOOKUP(D1183,Sku_Consolidated!A2:S948,19,FALSE)="VAM",VLOOKUP(U1183,Store_VAM!B2:L271,11, FALSE),VLOOKUP(U1183,Store_SRP!B2:L103,11, FALSE)))</f>
      </c>
      <c r="U1183" s="14">
        <v>2007</v>
      </c>
      <c r="V1183">
        <f>IF(VLOOKUP(D1183,Sku_Consolidated!A2:S948,19,FALSE)="SHOWCASE", VLOOKUP(U1183,Store_Showcase!B2:C134,2, FALSE), IF(VLOOKUP(D1183,Sku_Consolidated!A2:S948,19,FALSE)="VAM",VLOOKUP(U1183,Store_VAM!B2:C271,2, FALSE),VLOOKUP(U1183,Store_SRP!B2:C103,2, FALSE)))</f>
      </c>
      <c r="W1183">
        <f>VLOOKUP(D1183,Sku_Consolidated!A2:G948, 7, FALSE)</f>
      </c>
      <c r="X1183">
        <f>VLOOKUP(D1183,Sku_Consolidated!A2:K948, 11, FALSE)</f>
      </c>
      <c r="Y1183">
        <f>VLOOKUP(D1183,Sku_Consolidated!A2:H948, 8, FALSE)</f>
      </c>
      <c r="Z1183">
        <f>VLOOKUP(D1183,Sku_Consolidated!A2:I948, 9, FALSE)</f>
      </c>
      <c r="AA1183" t="s">
        <v>41</v>
      </c>
      <c r="AB1183">
        <f>VLOOKUP(D1183,Sku_Consolidated!A2:E948, {5}, FALSE)</f>
      </c>
      <c r="AC1183">
        <f>IF(VLOOKUP(D1183,Sku_Consolidated!A2:S948,19,FALSE)="SHOWCASE", VLOOKUP(U1183,Store_Showcase!B2:N134,13, FALSE), IF(VLOOKUP(D1183,Sku_Consolidated!A2:S948,19,FALSE)="VAM",VLOOKUP(U1183,Store_VAM!B2:N271,13, FALSE),VLOOKUP(U1183,Store_SRP!B2:N103,13, FALSE)))</f>
      </c>
      <c r="AD1183">
        <f>IF(IFERROR(AC1183,TRUE)=TRUE, "-","OK")</f>
      </c>
      <c r="AE1183">
        <f>IF(IFERROR(VLOOKUP(U1183,Store_Showcase!B2:H134,{5}, FALSE), TRUE)=TRUE, IF(IFERROR(VLOOKUP(U1183,Store_SRP!B2:H103,{5}, FALSE), TRUE)=TRUE,VLOOKUP(U1183,Store_VAM!B2:H271,{5}, FALSE),VLOOKUP(U1183,Store_SRP!B2:H103,{5}, FALSE)), VLOOKUP(U1183,Store_Showcase!B2:H134,{5}, FALSE))</f>
      </c>
      <c r="AF1183">
        <f>IF(IFERROR(VLOOKUP(U1183,Store_Showcase!B2:H134,{6}, FALSE), TRUE)=TRUE, IF(IFERROR(VLOOKUP(U1183,Store_SRP!B2:H103,{6}, FALSE), TRUE)=TRUE,VLOOKUP(U1183,Store_VAM!B2:H271,{6}, FALSE),VLOOKUP(U1183,Store_SRP!B2:H103,{6}, FALSE)), VLOOKUP(U1183,Store_Showcase!B2:H134,{6}, FALSE))</f>
      </c>
      <c r="AG1183">
        <f>VLOOKUP(D1183,Sku_Consolidated!A2:R948,18,FALSE)</f>
      </c>
      <c r="AH1183">
        <f>VLOOKUP(D1183,Sku_Consolidated!A2:S948,19,FALSE)</f>
      </c>
      <c r="AI1183">
        <f>VLOOKUP(D1183,Sku_Consolidated!A2:T948,20,FALSE)</f>
      </c>
    </row>
    <row r="1184" spans="1:35" x14ac:dyDescent="0.25">
      <c r="A1184">
        <v>2024</v>
      </c>
      <c r="B1184" t="s">
        <v>30</v>
      </c>
      <c r="C1184" t="s">
        <v>31</v>
      </c>
      <c r="D1184">
        <v>21921</v>
      </c>
      <c r="E1184" t="s">
        <v>1154</v>
      </c>
      <c r="F1184" s="12" t="s">
        <v>99</v>
      </c>
      <c r="G1184" s="12" t="s">
        <v>99</v>
      </c>
      <c r="H1184" t="s">
        <v>10</v>
      </c>
      <c r="I1184" s="13" t="s">
        <v>462</v>
      </c>
      <c r="J1184" s="13">
        <f>IF(H1184="EA", I1184, 0)</f>
      </c>
      <c r="K1184" s="13">
        <f>IF(H1184="KG", I1184, I1184 * VLOOKUP(D1184,Sku_Consolidated!A2:U948,21,FALSE))</f>
      </c>
      <c r="L1184" s="14" t="s">
        <v>36</v>
      </c>
      <c r="M1184">
        <v>86</v>
      </c>
      <c r="N1184" s="14" t="s">
        <v>2332</v>
      </c>
      <c r="O1184" s="14" t="s">
        <v>2333</v>
      </c>
      <c r="P1184" s="14" t="s">
        <v>36</v>
      </c>
      <c r="Q1184" s="14" t="s">
        <v>2333</v>
      </c>
      <c r="R1184">
        <f>IF(IFERROR(VLOOKUP(U1184,Store_Showcase!B2:H134,7, FALSE), TRUE)=TRUE, IF(IFERROR(VLOOKUP(U1184,Store_SRP!B2:H103,7, FALSE), TRUE)=TRUE,VLOOKUP(U1184,Store_VAM!B2:H271,7, FALSE),VLOOKUP(U1184,Store_SRP!B2:H103,7, FALSE)), VLOOKUP(U1184,Store_Showcase!B2:H134,7, FALSE))</f>
      </c>
      <c r="S1184">
        <f>IF(IFERROR(VLOOKUP(U1184,Store_Showcase!B2:K134,10, FALSE), TRUE)=TRUE, IF(IFERROR(VLOOKUP(U1184,Store_SRP!B2:K103,10, FALSE), TRUE)=TRUE,VLOOKUP(U1184,Store_VAM!B2:K271,10, FALSE),VLOOKUP(U1184,Store_SRP!B2:K103,10, FALSE)), VLOOKUP(U1184,Store_Showcase!B2:K134,10, FALSE))</f>
      </c>
      <c r="T1184">
        <f>IF(VLOOKUP(D1184,Sku_Consolidated!A2:S948,19,FALSE)="SHOWCASE", VLOOKUP(U1184,Store_Showcase!B2:L134,11, FALSE), IF(VLOOKUP(D1184,Sku_Consolidated!A2:S948,19,FALSE)="VAM",VLOOKUP(U1184,Store_VAM!B2:L271,11, FALSE),VLOOKUP(U1184,Store_SRP!B2:L103,11, FALSE)))</f>
      </c>
      <c r="U1184" s="14">
        <v>2007</v>
      </c>
      <c r="V1184">
        <f>IF(VLOOKUP(D1184,Sku_Consolidated!A2:S948,19,FALSE)="SHOWCASE", VLOOKUP(U1184,Store_Showcase!B2:C134,2, FALSE), IF(VLOOKUP(D1184,Sku_Consolidated!A2:S948,19,FALSE)="VAM",VLOOKUP(U1184,Store_VAM!B2:C271,2, FALSE),VLOOKUP(U1184,Store_SRP!B2:C103,2, FALSE)))</f>
      </c>
      <c r="W1184">
        <f>VLOOKUP(D1184,Sku_Consolidated!A2:G948, 7, FALSE)</f>
      </c>
      <c r="X1184">
        <f>VLOOKUP(D1184,Sku_Consolidated!A2:K948, 11, FALSE)</f>
      </c>
      <c r="Y1184">
        <f>VLOOKUP(D1184,Sku_Consolidated!A2:H948, 8, FALSE)</f>
      </c>
      <c r="Z1184">
        <f>VLOOKUP(D1184,Sku_Consolidated!A2:I948, 9, FALSE)</f>
      </c>
      <c r="AA1184" t="s">
        <v>41</v>
      </c>
      <c r="AB1184">
        <f>VLOOKUP(D1184,Sku_Consolidated!A2:E948, {5}, FALSE)</f>
      </c>
      <c r="AC1184">
        <f>IF(VLOOKUP(D1184,Sku_Consolidated!A2:S948,19,FALSE)="SHOWCASE", VLOOKUP(U1184,Store_Showcase!B2:N134,13, FALSE), IF(VLOOKUP(D1184,Sku_Consolidated!A2:S948,19,FALSE)="VAM",VLOOKUP(U1184,Store_VAM!B2:N271,13, FALSE),VLOOKUP(U1184,Store_SRP!B2:N103,13, FALSE)))</f>
      </c>
      <c r="AD1184">
        <f>IF(IFERROR(AC1184,TRUE)=TRUE, "-","OK")</f>
      </c>
      <c r="AE1184">
        <f>IF(IFERROR(VLOOKUP(U1184,Store_Showcase!B2:H134,{5}, FALSE), TRUE)=TRUE, IF(IFERROR(VLOOKUP(U1184,Store_SRP!B2:H103,{5}, FALSE), TRUE)=TRUE,VLOOKUP(U1184,Store_VAM!B2:H271,{5}, FALSE),VLOOKUP(U1184,Store_SRP!B2:H103,{5}, FALSE)), VLOOKUP(U1184,Store_Showcase!B2:H134,{5}, FALSE))</f>
      </c>
      <c r="AF1184">
        <f>IF(IFERROR(VLOOKUP(U1184,Store_Showcase!B2:H134,{6}, FALSE), TRUE)=TRUE, IF(IFERROR(VLOOKUP(U1184,Store_SRP!B2:H103,{6}, FALSE), TRUE)=TRUE,VLOOKUP(U1184,Store_VAM!B2:H271,{6}, FALSE),VLOOKUP(U1184,Store_SRP!B2:H103,{6}, FALSE)), VLOOKUP(U1184,Store_Showcase!B2:H134,{6}, FALSE))</f>
      </c>
      <c r="AG1184">
        <f>VLOOKUP(D1184,Sku_Consolidated!A2:R948,18,FALSE)</f>
      </c>
      <c r="AH1184">
        <f>VLOOKUP(D1184,Sku_Consolidated!A2:S948,19,FALSE)</f>
      </c>
      <c r="AI1184">
        <f>VLOOKUP(D1184,Sku_Consolidated!A2:T948,20,FALSE)</f>
      </c>
    </row>
    <row r="1185" spans="1:35" x14ac:dyDescent="0.25">
      <c r="A1185">
        <v>2024</v>
      </c>
      <c r="B1185" t="s">
        <v>30</v>
      </c>
      <c r="C1185" t="s">
        <v>31</v>
      </c>
      <c r="D1185">
        <v>21825</v>
      </c>
      <c r="E1185" t="s">
        <v>206</v>
      </c>
      <c r="F1185" s="12" t="s">
        <v>100</v>
      </c>
      <c r="G1185" s="12" t="s">
        <v>100</v>
      </c>
      <c r="H1185" t="s">
        <v>10</v>
      </c>
      <c r="I1185" s="13" t="s">
        <v>669</v>
      </c>
      <c r="J1185" s="13">
        <f>IF(H1185="EA", I1185, 0)</f>
      </c>
      <c r="K1185" s="13">
        <f>IF(H1185="KG", I1185, I1185 * VLOOKUP(D1185,Sku_Consolidated!A2:U948,21,FALSE))</f>
      </c>
      <c r="L1185" s="14" t="s">
        <v>36</v>
      </c>
      <c r="M1185">
        <v>88</v>
      </c>
      <c r="N1185" s="14" t="s">
        <v>1986</v>
      </c>
      <c r="O1185" s="14" t="s">
        <v>2104</v>
      </c>
      <c r="P1185" s="14" t="s">
        <v>36</v>
      </c>
      <c r="Q1185" s="14" t="s">
        <v>2104</v>
      </c>
      <c r="R1185">
        <f>IF(IFERROR(VLOOKUP(U1185,Store_Showcase!B2:H134,7, FALSE), TRUE)=TRUE, IF(IFERROR(VLOOKUP(U1185,Store_SRP!B2:H103,7, FALSE), TRUE)=TRUE,VLOOKUP(U1185,Store_VAM!B2:H271,7, FALSE),VLOOKUP(U1185,Store_SRP!B2:H103,7, FALSE)), VLOOKUP(U1185,Store_Showcase!B2:H134,7, FALSE))</f>
      </c>
      <c r="S1185">
        <f>IF(IFERROR(VLOOKUP(U1185,Store_Showcase!B2:K134,10, FALSE), TRUE)=TRUE, IF(IFERROR(VLOOKUP(U1185,Store_SRP!B2:K103,10, FALSE), TRUE)=TRUE,VLOOKUP(U1185,Store_VAM!B2:K271,10, FALSE),VLOOKUP(U1185,Store_SRP!B2:K103,10, FALSE)), VLOOKUP(U1185,Store_Showcase!B2:K134,10, FALSE))</f>
      </c>
      <c r="T1185">
        <f>IF(VLOOKUP(D1185,Sku_Consolidated!A2:S948,19,FALSE)="SHOWCASE", VLOOKUP(U1185,Store_Showcase!B2:L134,11, FALSE), IF(VLOOKUP(D1185,Sku_Consolidated!A2:S948,19,FALSE)="VAM",VLOOKUP(U1185,Store_VAM!B2:L271,11, FALSE),VLOOKUP(U1185,Store_SRP!B2:L103,11, FALSE)))</f>
      </c>
      <c r="U1185" s="14">
        <v>2007</v>
      </c>
      <c r="V1185">
        <f>IF(VLOOKUP(D1185,Sku_Consolidated!A2:S948,19,FALSE)="SHOWCASE", VLOOKUP(U1185,Store_Showcase!B2:C134,2, FALSE), IF(VLOOKUP(D1185,Sku_Consolidated!A2:S948,19,FALSE)="VAM",VLOOKUP(U1185,Store_VAM!B2:C271,2, FALSE),VLOOKUP(U1185,Store_SRP!B2:C103,2, FALSE)))</f>
      </c>
      <c r="W1185">
        <f>VLOOKUP(D1185,Sku_Consolidated!A2:G948, 7, FALSE)</f>
      </c>
      <c r="X1185">
        <f>VLOOKUP(D1185,Sku_Consolidated!A2:K948, 11, FALSE)</f>
      </c>
      <c r="Y1185">
        <f>VLOOKUP(D1185,Sku_Consolidated!A2:H948, 8, FALSE)</f>
      </c>
      <c r="Z1185">
        <f>VLOOKUP(D1185,Sku_Consolidated!A2:I948, 9, FALSE)</f>
      </c>
      <c r="AA1185" t="s">
        <v>41</v>
      </c>
      <c r="AB1185">
        <f>VLOOKUP(D1185,Sku_Consolidated!A2:E948, {5}, FALSE)</f>
      </c>
      <c r="AC1185">
        <f>IF(VLOOKUP(D1185,Sku_Consolidated!A2:S948,19,FALSE)="SHOWCASE", VLOOKUP(U1185,Store_Showcase!B2:N134,13, FALSE), IF(VLOOKUP(D1185,Sku_Consolidated!A2:S948,19,FALSE)="VAM",VLOOKUP(U1185,Store_VAM!B2:N271,13, FALSE),VLOOKUP(U1185,Store_SRP!B2:N103,13, FALSE)))</f>
      </c>
      <c r="AD1185">
        <f>IF(IFERROR(AC1185,TRUE)=TRUE, "-","OK")</f>
      </c>
      <c r="AE1185">
        <f>IF(IFERROR(VLOOKUP(U1185,Store_Showcase!B2:H134,{5}, FALSE), TRUE)=TRUE, IF(IFERROR(VLOOKUP(U1185,Store_SRP!B2:H103,{5}, FALSE), TRUE)=TRUE,VLOOKUP(U1185,Store_VAM!B2:H271,{5}, FALSE),VLOOKUP(U1185,Store_SRP!B2:H103,{5}, FALSE)), VLOOKUP(U1185,Store_Showcase!B2:H134,{5}, FALSE))</f>
      </c>
      <c r="AF1185">
        <f>IF(IFERROR(VLOOKUP(U1185,Store_Showcase!B2:H134,{6}, FALSE), TRUE)=TRUE, IF(IFERROR(VLOOKUP(U1185,Store_SRP!B2:H103,{6}, FALSE), TRUE)=TRUE,VLOOKUP(U1185,Store_VAM!B2:H271,{6}, FALSE),VLOOKUP(U1185,Store_SRP!B2:H103,{6}, FALSE)), VLOOKUP(U1185,Store_Showcase!B2:H134,{6}, FALSE))</f>
      </c>
      <c r="AG1185">
        <f>VLOOKUP(D1185,Sku_Consolidated!A2:R948,18,FALSE)</f>
      </c>
      <c r="AH1185">
        <f>VLOOKUP(D1185,Sku_Consolidated!A2:S948,19,FALSE)</f>
      </c>
      <c r="AI1185">
        <f>VLOOKUP(D1185,Sku_Consolidated!A2:T948,20,FALSE)</f>
      </c>
    </row>
    <row r="1186" spans="1:35" x14ac:dyDescent="0.25">
      <c r="A1186">
        <v>2024</v>
      </c>
      <c r="B1186" t="s">
        <v>30</v>
      </c>
      <c r="C1186" t="s">
        <v>31</v>
      </c>
      <c r="D1186">
        <v>21832</v>
      </c>
      <c r="E1186" t="s">
        <v>264</v>
      </c>
      <c r="F1186" s="12" t="s">
        <v>100</v>
      </c>
      <c r="G1186" s="12" t="s">
        <v>100</v>
      </c>
      <c r="H1186" t="s">
        <v>10</v>
      </c>
      <c r="I1186" s="13" t="s">
        <v>494</v>
      </c>
      <c r="J1186" s="13">
        <f>IF(H1186="EA", I1186, 0)</f>
      </c>
      <c r="K1186" s="13">
        <f>IF(H1186="KG", I1186, I1186 * VLOOKUP(D1186,Sku_Consolidated!A2:U948,21,FALSE))</f>
      </c>
      <c r="L1186" s="14" t="s">
        <v>36</v>
      </c>
      <c r="M1186">
        <v>88</v>
      </c>
      <c r="N1186" s="14" t="s">
        <v>2334</v>
      </c>
      <c r="O1186" s="14" t="s">
        <v>2335</v>
      </c>
      <c r="P1186" s="14" t="s">
        <v>36</v>
      </c>
      <c r="Q1186" s="14" t="s">
        <v>2335</v>
      </c>
      <c r="R1186">
        <f>IF(IFERROR(VLOOKUP(U1186,Store_Showcase!B2:H134,7, FALSE), TRUE)=TRUE, IF(IFERROR(VLOOKUP(U1186,Store_SRP!B2:H103,7, FALSE), TRUE)=TRUE,VLOOKUP(U1186,Store_VAM!B2:H271,7, FALSE),VLOOKUP(U1186,Store_SRP!B2:H103,7, FALSE)), VLOOKUP(U1186,Store_Showcase!B2:H134,7, FALSE))</f>
      </c>
      <c r="S1186">
        <f>IF(IFERROR(VLOOKUP(U1186,Store_Showcase!B2:K134,10, FALSE), TRUE)=TRUE, IF(IFERROR(VLOOKUP(U1186,Store_SRP!B2:K103,10, FALSE), TRUE)=TRUE,VLOOKUP(U1186,Store_VAM!B2:K271,10, FALSE),VLOOKUP(U1186,Store_SRP!B2:K103,10, FALSE)), VLOOKUP(U1186,Store_Showcase!B2:K134,10, FALSE))</f>
      </c>
      <c r="T1186">
        <f>IF(VLOOKUP(D1186,Sku_Consolidated!A2:S948,19,FALSE)="SHOWCASE", VLOOKUP(U1186,Store_Showcase!B2:L134,11, FALSE), IF(VLOOKUP(D1186,Sku_Consolidated!A2:S948,19,FALSE)="VAM",VLOOKUP(U1186,Store_VAM!B2:L271,11, FALSE),VLOOKUP(U1186,Store_SRP!B2:L103,11, FALSE)))</f>
      </c>
      <c r="U1186" s="14">
        <v>2007</v>
      </c>
      <c r="V1186">
        <f>IF(VLOOKUP(D1186,Sku_Consolidated!A2:S948,19,FALSE)="SHOWCASE", VLOOKUP(U1186,Store_Showcase!B2:C134,2, FALSE), IF(VLOOKUP(D1186,Sku_Consolidated!A2:S948,19,FALSE)="VAM",VLOOKUP(U1186,Store_VAM!B2:C271,2, FALSE),VLOOKUP(U1186,Store_SRP!B2:C103,2, FALSE)))</f>
      </c>
      <c r="W1186">
        <f>VLOOKUP(D1186,Sku_Consolidated!A2:G948, 7, FALSE)</f>
      </c>
      <c r="X1186">
        <f>VLOOKUP(D1186,Sku_Consolidated!A2:K948, 11, FALSE)</f>
      </c>
      <c r="Y1186">
        <f>VLOOKUP(D1186,Sku_Consolidated!A2:H948, 8, FALSE)</f>
      </c>
      <c r="Z1186">
        <f>VLOOKUP(D1186,Sku_Consolidated!A2:I948, 9, FALSE)</f>
      </c>
      <c r="AA1186" t="s">
        <v>41</v>
      </c>
      <c r="AB1186">
        <f>VLOOKUP(D1186,Sku_Consolidated!A2:E948, {5}, FALSE)</f>
      </c>
      <c r="AC1186">
        <f>IF(VLOOKUP(D1186,Sku_Consolidated!A2:S948,19,FALSE)="SHOWCASE", VLOOKUP(U1186,Store_Showcase!B2:N134,13, FALSE), IF(VLOOKUP(D1186,Sku_Consolidated!A2:S948,19,FALSE)="VAM",VLOOKUP(U1186,Store_VAM!B2:N271,13, FALSE),VLOOKUP(U1186,Store_SRP!B2:N103,13, FALSE)))</f>
      </c>
      <c r="AD1186">
        <f>IF(IFERROR(AC1186,TRUE)=TRUE, "-","OK")</f>
      </c>
      <c r="AE1186">
        <f>IF(IFERROR(VLOOKUP(U1186,Store_Showcase!B2:H134,{5}, FALSE), TRUE)=TRUE, IF(IFERROR(VLOOKUP(U1186,Store_SRP!B2:H103,{5}, FALSE), TRUE)=TRUE,VLOOKUP(U1186,Store_VAM!B2:H271,{5}, FALSE),VLOOKUP(U1186,Store_SRP!B2:H103,{5}, FALSE)), VLOOKUP(U1186,Store_Showcase!B2:H134,{5}, FALSE))</f>
      </c>
      <c r="AF1186">
        <f>IF(IFERROR(VLOOKUP(U1186,Store_Showcase!B2:H134,{6}, FALSE), TRUE)=TRUE, IF(IFERROR(VLOOKUP(U1186,Store_SRP!B2:H103,{6}, FALSE), TRUE)=TRUE,VLOOKUP(U1186,Store_VAM!B2:H271,{6}, FALSE),VLOOKUP(U1186,Store_SRP!B2:H103,{6}, FALSE)), VLOOKUP(U1186,Store_Showcase!B2:H134,{6}, FALSE))</f>
      </c>
      <c r="AG1186">
        <f>VLOOKUP(D1186,Sku_Consolidated!A2:R948,18,FALSE)</f>
      </c>
      <c r="AH1186">
        <f>VLOOKUP(D1186,Sku_Consolidated!A2:S948,19,FALSE)</f>
      </c>
      <c r="AI1186">
        <f>VLOOKUP(D1186,Sku_Consolidated!A2:T948,20,FALSE)</f>
      </c>
    </row>
    <row r="1187" spans="1:35" x14ac:dyDescent="0.25">
      <c r="A1187">
        <v>2024</v>
      </c>
      <c r="B1187" t="s">
        <v>30</v>
      </c>
      <c r="C1187" t="s">
        <v>31</v>
      </c>
      <c r="D1187">
        <v>21837</v>
      </c>
      <c r="E1187" t="s">
        <v>271</v>
      </c>
      <c r="F1187" s="12" t="s">
        <v>100</v>
      </c>
      <c r="G1187" s="12" t="s">
        <v>100</v>
      </c>
      <c r="H1187" t="s">
        <v>10</v>
      </c>
      <c r="I1187" s="13" t="s">
        <v>1803</v>
      </c>
      <c r="J1187" s="13">
        <f>IF(H1187="EA", I1187, 0)</f>
      </c>
      <c r="K1187" s="13">
        <f>IF(H1187="KG", I1187, I1187 * VLOOKUP(D1187,Sku_Consolidated!A2:U948,21,FALSE))</f>
      </c>
      <c r="L1187" s="14" t="s">
        <v>36</v>
      </c>
      <c r="M1187">
        <v>88</v>
      </c>
      <c r="N1187" s="14" t="s">
        <v>2336</v>
      </c>
      <c r="O1187" s="14" t="s">
        <v>2337</v>
      </c>
      <c r="P1187" s="14" t="s">
        <v>36</v>
      </c>
      <c r="Q1187" s="14" t="s">
        <v>2337</v>
      </c>
      <c r="R1187">
        <f>IF(IFERROR(VLOOKUP(U1187,Store_Showcase!B2:H134,7, FALSE), TRUE)=TRUE, IF(IFERROR(VLOOKUP(U1187,Store_SRP!B2:H103,7, FALSE), TRUE)=TRUE,VLOOKUP(U1187,Store_VAM!B2:H271,7, FALSE),VLOOKUP(U1187,Store_SRP!B2:H103,7, FALSE)), VLOOKUP(U1187,Store_Showcase!B2:H134,7, FALSE))</f>
      </c>
      <c r="S1187">
        <f>IF(IFERROR(VLOOKUP(U1187,Store_Showcase!B2:K134,10, FALSE), TRUE)=TRUE, IF(IFERROR(VLOOKUP(U1187,Store_SRP!B2:K103,10, FALSE), TRUE)=TRUE,VLOOKUP(U1187,Store_VAM!B2:K271,10, FALSE),VLOOKUP(U1187,Store_SRP!B2:K103,10, FALSE)), VLOOKUP(U1187,Store_Showcase!B2:K134,10, FALSE))</f>
      </c>
      <c r="T1187">
        <f>IF(VLOOKUP(D1187,Sku_Consolidated!A2:S948,19,FALSE)="SHOWCASE", VLOOKUP(U1187,Store_Showcase!B2:L134,11, FALSE), IF(VLOOKUP(D1187,Sku_Consolidated!A2:S948,19,FALSE)="VAM",VLOOKUP(U1187,Store_VAM!B2:L271,11, FALSE),VLOOKUP(U1187,Store_SRP!B2:L103,11, FALSE)))</f>
      </c>
      <c r="U1187" s="14">
        <v>2007</v>
      </c>
      <c r="V1187">
        <f>IF(VLOOKUP(D1187,Sku_Consolidated!A2:S948,19,FALSE)="SHOWCASE", VLOOKUP(U1187,Store_Showcase!B2:C134,2, FALSE), IF(VLOOKUP(D1187,Sku_Consolidated!A2:S948,19,FALSE)="VAM",VLOOKUP(U1187,Store_VAM!B2:C271,2, FALSE),VLOOKUP(U1187,Store_SRP!B2:C103,2, FALSE)))</f>
      </c>
      <c r="W1187">
        <f>VLOOKUP(D1187,Sku_Consolidated!A2:G948, 7, FALSE)</f>
      </c>
      <c r="X1187">
        <f>VLOOKUP(D1187,Sku_Consolidated!A2:K948, 11, FALSE)</f>
      </c>
      <c r="Y1187">
        <f>VLOOKUP(D1187,Sku_Consolidated!A2:H948, 8, FALSE)</f>
      </c>
      <c r="Z1187">
        <f>VLOOKUP(D1187,Sku_Consolidated!A2:I948, 9, FALSE)</f>
      </c>
      <c r="AA1187" t="s">
        <v>41</v>
      </c>
      <c r="AB1187">
        <f>VLOOKUP(D1187,Sku_Consolidated!A2:E948, {5}, FALSE)</f>
      </c>
      <c r="AC1187">
        <f>IF(VLOOKUP(D1187,Sku_Consolidated!A2:S948,19,FALSE)="SHOWCASE", VLOOKUP(U1187,Store_Showcase!B2:N134,13, FALSE), IF(VLOOKUP(D1187,Sku_Consolidated!A2:S948,19,FALSE)="VAM",VLOOKUP(U1187,Store_VAM!B2:N271,13, FALSE),VLOOKUP(U1187,Store_SRP!B2:N103,13, FALSE)))</f>
      </c>
      <c r="AD1187">
        <f>IF(IFERROR(AC1187,TRUE)=TRUE, "-","OK")</f>
      </c>
      <c r="AE1187">
        <f>IF(IFERROR(VLOOKUP(U1187,Store_Showcase!B2:H134,{5}, FALSE), TRUE)=TRUE, IF(IFERROR(VLOOKUP(U1187,Store_SRP!B2:H103,{5}, FALSE), TRUE)=TRUE,VLOOKUP(U1187,Store_VAM!B2:H271,{5}, FALSE),VLOOKUP(U1187,Store_SRP!B2:H103,{5}, FALSE)), VLOOKUP(U1187,Store_Showcase!B2:H134,{5}, FALSE))</f>
      </c>
      <c r="AF1187">
        <f>IF(IFERROR(VLOOKUP(U1187,Store_Showcase!B2:H134,{6}, FALSE), TRUE)=TRUE, IF(IFERROR(VLOOKUP(U1187,Store_SRP!B2:H103,{6}, FALSE), TRUE)=TRUE,VLOOKUP(U1187,Store_VAM!B2:H271,{6}, FALSE),VLOOKUP(U1187,Store_SRP!B2:H103,{6}, FALSE)), VLOOKUP(U1187,Store_Showcase!B2:H134,{6}, FALSE))</f>
      </c>
      <c r="AG1187">
        <f>VLOOKUP(D1187,Sku_Consolidated!A2:R948,18,FALSE)</f>
      </c>
      <c r="AH1187">
        <f>VLOOKUP(D1187,Sku_Consolidated!A2:S948,19,FALSE)</f>
      </c>
      <c r="AI1187">
        <f>VLOOKUP(D1187,Sku_Consolidated!A2:T948,20,FALSE)</f>
      </c>
    </row>
    <row r="1188" spans="1:35" x14ac:dyDescent="0.25">
      <c r="A1188">
        <v>2024</v>
      </c>
      <c r="B1188" t="s">
        <v>30</v>
      </c>
      <c r="C1188" t="s">
        <v>31</v>
      </c>
      <c r="D1188">
        <v>21843</v>
      </c>
      <c r="E1188" t="s">
        <v>1430</v>
      </c>
      <c r="F1188" s="12" t="s">
        <v>100</v>
      </c>
      <c r="G1188" s="12" t="s">
        <v>100</v>
      </c>
      <c r="H1188" t="s">
        <v>10</v>
      </c>
      <c r="I1188" s="13" t="s">
        <v>494</v>
      </c>
      <c r="J1188" s="13">
        <f>IF(H1188="EA", I1188, 0)</f>
      </c>
      <c r="K1188" s="13">
        <f>IF(H1188="KG", I1188, I1188 * VLOOKUP(D1188,Sku_Consolidated!A2:U948,21,FALSE))</f>
      </c>
      <c r="L1188" s="14" t="s">
        <v>36</v>
      </c>
      <c r="M1188">
        <v>88</v>
      </c>
      <c r="N1188" s="14" t="s">
        <v>2338</v>
      </c>
      <c r="O1188" s="14" t="s">
        <v>2339</v>
      </c>
      <c r="P1188" s="14" t="s">
        <v>36</v>
      </c>
      <c r="Q1188" s="14" t="s">
        <v>2339</v>
      </c>
      <c r="R1188">
        <f>IF(IFERROR(VLOOKUP(U1188,Store_Showcase!B2:H134,7, FALSE), TRUE)=TRUE, IF(IFERROR(VLOOKUP(U1188,Store_SRP!B2:H103,7, FALSE), TRUE)=TRUE,VLOOKUP(U1188,Store_VAM!B2:H271,7, FALSE),VLOOKUP(U1188,Store_SRP!B2:H103,7, FALSE)), VLOOKUP(U1188,Store_Showcase!B2:H134,7, FALSE))</f>
      </c>
      <c r="S1188">
        <f>IF(IFERROR(VLOOKUP(U1188,Store_Showcase!B2:K134,10, FALSE), TRUE)=TRUE, IF(IFERROR(VLOOKUP(U1188,Store_SRP!B2:K103,10, FALSE), TRUE)=TRUE,VLOOKUP(U1188,Store_VAM!B2:K271,10, FALSE),VLOOKUP(U1188,Store_SRP!B2:K103,10, FALSE)), VLOOKUP(U1188,Store_Showcase!B2:K134,10, FALSE))</f>
      </c>
      <c r="T1188">
        <f>IF(VLOOKUP(D1188,Sku_Consolidated!A2:S948,19,FALSE)="SHOWCASE", VLOOKUP(U1188,Store_Showcase!B2:L134,11, FALSE), IF(VLOOKUP(D1188,Sku_Consolidated!A2:S948,19,FALSE)="VAM",VLOOKUP(U1188,Store_VAM!B2:L271,11, FALSE),VLOOKUP(U1188,Store_SRP!B2:L103,11, FALSE)))</f>
      </c>
      <c r="U1188" s="14">
        <v>2007</v>
      </c>
      <c r="V1188">
        <f>IF(VLOOKUP(D1188,Sku_Consolidated!A2:S948,19,FALSE)="SHOWCASE", VLOOKUP(U1188,Store_Showcase!B2:C134,2, FALSE), IF(VLOOKUP(D1188,Sku_Consolidated!A2:S948,19,FALSE)="VAM",VLOOKUP(U1188,Store_VAM!B2:C271,2, FALSE),VLOOKUP(U1188,Store_SRP!B2:C103,2, FALSE)))</f>
      </c>
      <c r="W1188">
        <f>VLOOKUP(D1188,Sku_Consolidated!A2:G948, 7, FALSE)</f>
      </c>
      <c r="X1188">
        <f>VLOOKUP(D1188,Sku_Consolidated!A2:K948, 11, FALSE)</f>
      </c>
      <c r="Y1188">
        <f>VLOOKUP(D1188,Sku_Consolidated!A2:H948, 8, FALSE)</f>
      </c>
      <c r="Z1188">
        <f>VLOOKUP(D1188,Sku_Consolidated!A2:I948, 9, FALSE)</f>
      </c>
      <c r="AA1188" t="s">
        <v>41</v>
      </c>
      <c r="AB1188">
        <f>VLOOKUP(D1188,Sku_Consolidated!A2:E948, {5}, FALSE)</f>
      </c>
      <c r="AC1188">
        <f>IF(VLOOKUP(D1188,Sku_Consolidated!A2:S948,19,FALSE)="SHOWCASE", VLOOKUP(U1188,Store_Showcase!B2:N134,13, FALSE), IF(VLOOKUP(D1188,Sku_Consolidated!A2:S948,19,FALSE)="VAM",VLOOKUP(U1188,Store_VAM!B2:N271,13, FALSE),VLOOKUP(U1188,Store_SRP!B2:N103,13, FALSE)))</f>
      </c>
      <c r="AD1188">
        <f>IF(IFERROR(AC1188,TRUE)=TRUE, "-","OK")</f>
      </c>
      <c r="AE1188">
        <f>IF(IFERROR(VLOOKUP(U1188,Store_Showcase!B2:H134,{5}, FALSE), TRUE)=TRUE, IF(IFERROR(VLOOKUP(U1188,Store_SRP!B2:H103,{5}, FALSE), TRUE)=TRUE,VLOOKUP(U1188,Store_VAM!B2:H271,{5}, FALSE),VLOOKUP(U1188,Store_SRP!B2:H103,{5}, FALSE)), VLOOKUP(U1188,Store_Showcase!B2:H134,{5}, FALSE))</f>
      </c>
      <c r="AF1188">
        <f>IF(IFERROR(VLOOKUP(U1188,Store_Showcase!B2:H134,{6}, FALSE), TRUE)=TRUE, IF(IFERROR(VLOOKUP(U1188,Store_SRP!B2:H103,{6}, FALSE), TRUE)=TRUE,VLOOKUP(U1188,Store_VAM!B2:H271,{6}, FALSE),VLOOKUP(U1188,Store_SRP!B2:H103,{6}, FALSE)), VLOOKUP(U1188,Store_Showcase!B2:H134,{6}, FALSE))</f>
      </c>
      <c r="AG1188">
        <f>VLOOKUP(D1188,Sku_Consolidated!A2:R948,18,FALSE)</f>
      </c>
      <c r="AH1188">
        <f>VLOOKUP(D1188,Sku_Consolidated!A2:S948,19,FALSE)</f>
      </c>
      <c r="AI1188">
        <f>VLOOKUP(D1188,Sku_Consolidated!A2:T948,20,FALSE)</f>
      </c>
    </row>
    <row r="1189" spans="1:35" x14ac:dyDescent="0.25">
      <c r="A1189">
        <v>2024</v>
      </c>
      <c r="B1189" t="s">
        <v>30</v>
      </c>
      <c r="C1189" t="s">
        <v>31</v>
      </c>
      <c r="D1189">
        <v>21866</v>
      </c>
      <c r="E1189" t="s">
        <v>240</v>
      </c>
      <c r="F1189" s="12" t="s">
        <v>100</v>
      </c>
      <c r="G1189" s="12" t="s">
        <v>100</v>
      </c>
      <c r="H1189" t="s">
        <v>10</v>
      </c>
      <c r="I1189" s="13" t="s">
        <v>413</v>
      </c>
      <c r="J1189" s="13">
        <f>IF(H1189="EA", I1189, 0)</f>
      </c>
      <c r="K1189" s="13">
        <f>IF(H1189="KG", I1189, I1189 * VLOOKUP(D1189,Sku_Consolidated!A2:U948,21,FALSE))</f>
      </c>
      <c r="L1189" s="14" t="s">
        <v>36</v>
      </c>
      <c r="M1189">
        <v>88</v>
      </c>
      <c r="N1189" s="14" t="s">
        <v>2340</v>
      </c>
      <c r="O1189" s="14" t="s">
        <v>2341</v>
      </c>
      <c r="P1189" s="14" t="s">
        <v>36</v>
      </c>
      <c r="Q1189" s="14" t="s">
        <v>2341</v>
      </c>
      <c r="R1189">
        <f>IF(IFERROR(VLOOKUP(U1189,Store_Showcase!B2:H134,7, FALSE), TRUE)=TRUE, IF(IFERROR(VLOOKUP(U1189,Store_SRP!B2:H103,7, FALSE), TRUE)=TRUE,VLOOKUP(U1189,Store_VAM!B2:H271,7, FALSE),VLOOKUP(U1189,Store_SRP!B2:H103,7, FALSE)), VLOOKUP(U1189,Store_Showcase!B2:H134,7, FALSE))</f>
      </c>
      <c r="S1189">
        <f>IF(IFERROR(VLOOKUP(U1189,Store_Showcase!B2:K134,10, FALSE), TRUE)=TRUE, IF(IFERROR(VLOOKUP(U1189,Store_SRP!B2:K103,10, FALSE), TRUE)=TRUE,VLOOKUP(U1189,Store_VAM!B2:K271,10, FALSE),VLOOKUP(U1189,Store_SRP!B2:K103,10, FALSE)), VLOOKUP(U1189,Store_Showcase!B2:K134,10, FALSE))</f>
      </c>
      <c r="T1189">
        <f>IF(VLOOKUP(D1189,Sku_Consolidated!A2:S948,19,FALSE)="SHOWCASE", VLOOKUP(U1189,Store_Showcase!B2:L134,11, FALSE), IF(VLOOKUP(D1189,Sku_Consolidated!A2:S948,19,FALSE)="VAM",VLOOKUP(U1189,Store_VAM!B2:L271,11, FALSE),VLOOKUP(U1189,Store_SRP!B2:L103,11, FALSE)))</f>
      </c>
      <c r="U1189" s="14">
        <v>2007</v>
      </c>
      <c r="V1189">
        <f>IF(VLOOKUP(D1189,Sku_Consolidated!A2:S948,19,FALSE)="SHOWCASE", VLOOKUP(U1189,Store_Showcase!B2:C134,2, FALSE), IF(VLOOKUP(D1189,Sku_Consolidated!A2:S948,19,FALSE)="VAM",VLOOKUP(U1189,Store_VAM!B2:C271,2, FALSE),VLOOKUP(U1189,Store_SRP!B2:C103,2, FALSE)))</f>
      </c>
      <c r="W1189">
        <f>VLOOKUP(D1189,Sku_Consolidated!A2:G948, 7, FALSE)</f>
      </c>
      <c r="X1189">
        <f>VLOOKUP(D1189,Sku_Consolidated!A2:K948, 11, FALSE)</f>
      </c>
      <c r="Y1189">
        <f>VLOOKUP(D1189,Sku_Consolidated!A2:H948, 8, FALSE)</f>
      </c>
      <c r="Z1189">
        <f>VLOOKUP(D1189,Sku_Consolidated!A2:I948, 9, FALSE)</f>
      </c>
      <c r="AA1189" t="s">
        <v>41</v>
      </c>
      <c r="AB1189">
        <f>VLOOKUP(D1189,Sku_Consolidated!A2:E948, {5}, FALSE)</f>
      </c>
      <c r="AC1189">
        <f>IF(VLOOKUP(D1189,Sku_Consolidated!A2:S948,19,FALSE)="SHOWCASE", VLOOKUP(U1189,Store_Showcase!B2:N134,13, FALSE), IF(VLOOKUP(D1189,Sku_Consolidated!A2:S948,19,FALSE)="VAM",VLOOKUP(U1189,Store_VAM!B2:N271,13, FALSE),VLOOKUP(U1189,Store_SRP!B2:N103,13, FALSE)))</f>
      </c>
      <c r="AD1189">
        <f>IF(IFERROR(AC1189,TRUE)=TRUE, "-","OK")</f>
      </c>
      <c r="AE1189">
        <f>IF(IFERROR(VLOOKUP(U1189,Store_Showcase!B2:H134,{5}, FALSE), TRUE)=TRUE, IF(IFERROR(VLOOKUP(U1189,Store_SRP!B2:H103,{5}, FALSE), TRUE)=TRUE,VLOOKUP(U1189,Store_VAM!B2:H271,{5}, FALSE),VLOOKUP(U1189,Store_SRP!B2:H103,{5}, FALSE)), VLOOKUP(U1189,Store_Showcase!B2:H134,{5}, FALSE))</f>
      </c>
      <c r="AF1189">
        <f>IF(IFERROR(VLOOKUP(U1189,Store_Showcase!B2:H134,{6}, FALSE), TRUE)=TRUE, IF(IFERROR(VLOOKUP(U1189,Store_SRP!B2:H103,{6}, FALSE), TRUE)=TRUE,VLOOKUP(U1189,Store_VAM!B2:H271,{6}, FALSE),VLOOKUP(U1189,Store_SRP!B2:H103,{6}, FALSE)), VLOOKUP(U1189,Store_Showcase!B2:H134,{6}, FALSE))</f>
      </c>
      <c r="AG1189">
        <f>VLOOKUP(D1189,Sku_Consolidated!A2:R948,18,FALSE)</f>
      </c>
      <c r="AH1189">
        <f>VLOOKUP(D1189,Sku_Consolidated!A2:S948,19,FALSE)</f>
      </c>
      <c r="AI1189">
        <f>VLOOKUP(D1189,Sku_Consolidated!A2:T948,20,FALSE)</f>
      </c>
    </row>
    <row r="1190" spans="1:35" x14ac:dyDescent="0.25">
      <c r="A1190">
        <v>2024</v>
      </c>
      <c r="B1190" t="s">
        <v>30</v>
      </c>
      <c r="C1190" t="s">
        <v>31</v>
      </c>
      <c r="D1190">
        <v>21872</v>
      </c>
      <c r="E1190" t="s">
        <v>980</v>
      </c>
      <c r="F1190" s="12" t="s">
        <v>100</v>
      </c>
      <c r="G1190" s="12" t="s">
        <v>100</v>
      </c>
      <c r="H1190" t="s">
        <v>10</v>
      </c>
      <c r="I1190" s="13" t="s">
        <v>901</v>
      </c>
      <c r="J1190" s="13">
        <f>IF(H1190="EA", I1190, 0)</f>
      </c>
      <c r="K1190" s="13">
        <f>IF(H1190="KG", I1190, I1190 * VLOOKUP(D1190,Sku_Consolidated!A2:U948,21,FALSE))</f>
      </c>
      <c r="L1190" s="14" t="s">
        <v>36</v>
      </c>
      <c r="M1190">
        <v>88</v>
      </c>
      <c r="N1190" s="14" t="s">
        <v>1931</v>
      </c>
      <c r="O1190" s="14" t="s">
        <v>1932</v>
      </c>
      <c r="P1190" s="14" t="s">
        <v>36</v>
      </c>
      <c r="Q1190" s="14" t="s">
        <v>1932</v>
      </c>
      <c r="R1190">
        <f>IF(IFERROR(VLOOKUP(U1190,Store_Showcase!B2:H134,7, FALSE), TRUE)=TRUE, IF(IFERROR(VLOOKUP(U1190,Store_SRP!B2:H103,7, FALSE), TRUE)=TRUE,VLOOKUP(U1190,Store_VAM!B2:H271,7, FALSE),VLOOKUP(U1190,Store_SRP!B2:H103,7, FALSE)), VLOOKUP(U1190,Store_Showcase!B2:H134,7, FALSE))</f>
      </c>
      <c r="S1190">
        <f>IF(IFERROR(VLOOKUP(U1190,Store_Showcase!B2:K134,10, FALSE), TRUE)=TRUE, IF(IFERROR(VLOOKUP(U1190,Store_SRP!B2:K103,10, FALSE), TRUE)=TRUE,VLOOKUP(U1190,Store_VAM!B2:K271,10, FALSE),VLOOKUP(U1190,Store_SRP!B2:K103,10, FALSE)), VLOOKUP(U1190,Store_Showcase!B2:K134,10, FALSE))</f>
      </c>
      <c r="T1190">
        <f>IF(VLOOKUP(D1190,Sku_Consolidated!A2:S948,19,FALSE)="SHOWCASE", VLOOKUP(U1190,Store_Showcase!B2:L134,11, FALSE), IF(VLOOKUP(D1190,Sku_Consolidated!A2:S948,19,FALSE)="VAM",VLOOKUP(U1190,Store_VAM!B2:L271,11, FALSE),VLOOKUP(U1190,Store_SRP!B2:L103,11, FALSE)))</f>
      </c>
      <c r="U1190" s="14">
        <v>2007</v>
      </c>
      <c r="V1190">
        <f>IF(VLOOKUP(D1190,Sku_Consolidated!A2:S948,19,FALSE)="SHOWCASE", VLOOKUP(U1190,Store_Showcase!B2:C134,2, FALSE), IF(VLOOKUP(D1190,Sku_Consolidated!A2:S948,19,FALSE)="VAM",VLOOKUP(U1190,Store_VAM!B2:C271,2, FALSE),VLOOKUP(U1190,Store_SRP!B2:C103,2, FALSE)))</f>
      </c>
      <c r="W1190">
        <f>VLOOKUP(D1190,Sku_Consolidated!A2:G948, 7, FALSE)</f>
      </c>
      <c r="X1190">
        <f>VLOOKUP(D1190,Sku_Consolidated!A2:K948, 11, FALSE)</f>
      </c>
      <c r="Y1190">
        <f>VLOOKUP(D1190,Sku_Consolidated!A2:H948, 8, FALSE)</f>
      </c>
      <c r="Z1190">
        <f>VLOOKUP(D1190,Sku_Consolidated!A2:I948, 9, FALSE)</f>
      </c>
      <c r="AA1190" t="s">
        <v>41</v>
      </c>
      <c r="AB1190">
        <f>VLOOKUP(D1190,Sku_Consolidated!A2:E948, {5}, FALSE)</f>
      </c>
      <c r="AC1190">
        <f>IF(VLOOKUP(D1190,Sku_Consolidated!A2:S948,19,FALSE)="SHOWCASE", VLOOKUP(U1190,Store_Showcase!B2:N134,13, FALSE), IF(VLOOKUP(D1190,Sku_Consolidated!A2:S948,19,FALSE)="VAM",VLOOKUP(U1190,Store_VAM!B2:N271,13, FALSE),VLOOKUP(U1190,Store_SRP!B2:N103,13, FALSE)))</f>
      </c>
      <c r="AD1190">
        <f>IF(IFERROR(AC1190,TRUE)=TRUE, "-","OK")</f>
      </c>
      <c r="AE1190">
        <f>IF(IFERROR(VLOOKUP(U1190,Store_Showcase!B2:H134,{5}, FALSE), TRUE)=TRUE, IF(IFERROR(VLOOKUP(U1190,Store_SRP!B2:H103,{5}, FALSE), TRUE)=TRUE,VLOOKUP(U1190,Store_VAM!B2:H271,{5}, FALSE),VLOOKUP(U1190,Store_SRP!B2:H103,{5}, FALSE)), VLOOKUP(U1190,Store_Showcase!B2:H134,{5}, FALSE))</f>
      </c>
      <c r="AF1190">
        <f>IF(IFERROR(VLOOKUP(U1190,Store_Showcase!B2:H134,{6}, FALSE), TRUE)=TRUE, IF(IFERROR(VLOOKUP(U1190,Store_SRP!B2:H103,{6}, FALSE), TRUE)=TRUE,VLOOKUP(U1190,Store_VAM!B2:H271,{6}, FALSE),VLOOKUP(U1190,Store_SRP!B2:H103,{6}, FALSE)), VLOOKUP(U1190,Store_Showcase!B2:H134,{6}, FALSE))</f>
      </c>
      <c r="AG1190">
        <f>VLOOKUP(D1190,Sku_Consolidated!A2:R948,18,FALSE)</f>
      </c>
      <c r="AH1190">
        <f>VLOOKUP(D1190,Sku_Consolidated!A2:S948,19,FALSE)</f>
      </c>
      <c r="AI1190">
        <f>VLOOKUP(D1190,Sku_Consolidated!A2:T948,20,FALSE)</f>
      </c>
    </row>
    <row r="1191" spans="1:35" x14ac:dyDescent="0.25">
      <c r="A1191">
        <v>2024</v>
      </c>
      <c r="B1191" t="s">
        <v>30</v>
      </c>
      <c r="C1191" t="s">
        <v>31</v>
      </c>
      <c r="D1191">
        <v>104086239</v>
      </c>
      <c r="E1191" t="s">
        <v>157</v>
      </c>
      <c r="F1191" s="12" t="s">
        <v>101</v>
      </c>
      <c r="G1191" s="12" t="s">
        <v>101</v>
      </c>
      <c r="H1191" t="s">
        <v>34</v>
      </c>
      <c r="I1191" s="13" t="s">
        <v>43</v>
      </c>
      <c r="J1191" s="13">
        <f>IF(H1191="EA", I1191, 0)</f>
      </c>
      <c r="K1191" s="13">
        <f>IF(H1191="KG", I1191, I1191 * VLOOKUP(D1191,Sku_Consolidated!A2:U948,21,FALSE))</f>
      </c>
      <c r="L1191" s="14" t="s">
        <v>36</v>
      </c>
      <c r="M1191">
        <v>88</v>
      </c>
      <c r="N1191" s="14" t="s">
        <v>158</v>
      </c>
      <c r="O1191" s="14" t="s">
        <v>159</v>
      </c>
      <c r="P1191" s="14" t="s">
        <v>36</v>
      </c>
      <c r="Q1191" s="14" t="s">
        <v>159</v>
      </c>
      <c r="R1191">
        <f>IF(IFERROR(VLOOKUP(U1191,Store_Showcase!B2:H134,7, FALSE), TRUE)=TRUE, IF(IFERROR(VLOOKUP(U1191,Store_SRP!B2:H103,7, FALSE), TRUE)=TRUE,VLOOKUP(U1191,Store_VAM!B2:H271,7, FALSE),VLOOKUP(U1191,Store_SRP!B2:H103,7, FALSE)), VLOOKUP(U1191,Store_Showcase!B2:H134,7, FALSE))</f>
      </c>
      <c r="S1191">
        <f>IF(IFERROR(VLOOKUP(U1191,Store_Showcase!B2:K134,10, FALSE), TRUE)=TRUE, IF(IFERROR(VLOOKUP(U1191,Store_SRP!B2:K103,10, FALSE), TRUE)=TRUE,VLOOKUP(U1191,Store_VAM!B2:K271,10, FALSE),VLOOKUP(U1191,Store_SRP!B2:K103,10, FALSE)), VLOOKUP(U1191,Store_Showcase!B2:K134,10, FALSE))</f>
      </c>
      <c r="T1191">
        <f>IF(VLOOKUP(D1191,Sku_Consolidated!A2:S948,19,FALSE)="SHOWCASE", VLOOKUP(U1191,Store_Showcase!B2:L134,11, FALSE), IF(VLOOKUP(D1191,Sku_Consolidated!A2:S948,19,FALSE)="VAM",VLOOKUP(U1191,Store_VAM!B2:L271,11, FALSE),VLOOKUP(U1191,Store_SRP!B2:L103,11, FALSE)))</f>
      </c>
      <c r="U1191" s="14">
        <v>3022</v>
      </c>
      <c r="V1191">
        <f>IF(VLOOKUP(D1191,Sku_Consolidated!A2:S948,19,FALSE)="SHOWCASE", VLOOKUP(U1191,Store_Showcase!B2:C134,2, FALSE), IF(VLOOKUP(D1191,Sku_Consolidated!A2:S948,19,FALSE)="VAM",VLOOKUP(U1191,Store_VAM!B2:C271,2, FALSE),VLOOKUP(U1191,Store_SRP!B2:C103,2, FALSE)))</f>
      </c>
      <c r="W1191">
        <f>VLOOKUP(D1191,Sku_Consolidated!A2:G948, 7, FALSE)</f>
      </c>
      <c r="X1191">
        <f>VLOOKUP(D1191,Sku_Consolidated!A2:K948, 11, FALSE)</f>
      </c>
      <c r="Y1191">
        <f>VLOOKUP(D1191,Sku_Consolidated!A2:H948, 8, FALSE)</f>
      </c>
      <c r="Z1191">
        <f>VLOOKUP(D1191,Sku_Consolidated!A2:I948, 9, FALSE)</f>
      </c>
      <c r="AA1191" t="s">
        <v>41</v>
      </c>
      <c r="AB1191">
        <f>VLOOKUP(D1191,Sku_Consolidated!A2:E948, {5}, FALSE)</f>
      </c>
      <c r="AC1191">
        <f>IF(VLOOKUP(D1191,Sku_Consolidated!A2:S948,19,FALSE)="SHOWCASE", VLOOKUP(U1191,Store_Showcase!B2:N134,13, FALSE), IF(VLOOKUP(D1191,Sku_Consolidated!A2:S948,19,FALSE)="VAM",VLOOKUP(U1191,Store_VAM!B2:N271,13, FALSE),VLOOKUP(U1191,Store_SRP!B2:N103,13, FALSE)))</f>
      </c>
      <c r="AD1191">
        <f>IF(IFERROR(AC1191,TRUE)=TRUE, "-","OK")</f>
      </c>
      <c r="AE1191">
        <f>IF(IFERROR(VLOOKUP(U1191,Store_Showcase!B2:H134,{5}, FALSE), TRUE)=TRUE, IF(IFERROR(VLOOKUP(U1191,Store_SRP!B2:H103,{5}, FALSE), TRUE)=TRUE,VLOOKUP(U1191,Store_VAM!B2:H271,{5}, FALSE),VLOOKUP(U1191,Store_SRP!B2:H103,{5}, FALSE)), VLOOKUP(U1191,Store_Showcase!B2:H134,{5}, FALSE))</f>
      </c>
      <c r="AF1191">
        <f>IF(IFERROR(VLOOKUP(U1191,Store_Showcase!B2:H134,{6}, FALSE), TRUE)=TRUE, IF(IFERROR(VLOOKUP(U1191,Store_SRP!B2:H103,{6}, FALSE), TRUE)=TRUE,VLOOKUP(U1191,Store_VAM!B2:H271,{6}, FALSE),VLOOKUP(U1191,Store_SRP!B2:H103,{6}, FALSE)), VLOOKUP(U1191,Store_Showcase!B2:H134,{6}, FALSE))</f>
      </c>
      <c r="AG1191">
        <f>VLOOKUP(D1191,Sku_Consolidated!A2:R948,18,FALSE)</f>
      </c>
      <c r="AH1191">
        <f>VLOOKUP(D1191,Sku_Consolidated!A2:S948,19,FALSE)</f>
      </c>
      <c r="AI1191">
        <f>VLOOKUP(D1191,Sku_Consolidated!A2:T948,20,FALSE)</f>
      </c>
    </row>
    <row r="1192" spans="1:35" x14ac:dyDescent="0.25">
      <c r="A1192">
        <v>2024</v>
      </c>
      <c r="B1192" t="s">
        <v>30</v>
      </c>
      <c r="C1192" t="s">
        <v>31</v>
      </c>
      <c r="D1192">
        <v>104086250</v>
      </c>
      <c r="E1192" t="s">
        <v>197</v>
      </c>
      <c r="F1192" s="12" t="s">
        <v>101</v>
      </c>
      <c r="G1192" s="12" t="s">
        <v>101</v>
      </c>
      <c r="H1192" t="s">
        <v>34</v>
      </c>
      <c r="I1192" s="13" t="s">
        <v>43</v>
      </c>
      <c r="J1192" s="13">
        <f>IF(H1192="EA", I1192, 0)</f>
      </c>
      <c r="K1192" s="13">
        <f>IF(H1192="KG", I1192, I1192 * VLOOKUP(D1192,Sku_Consolidated!A2:U948,21,FALSE))</f>
      </c>
      <c r="L1192" s="14" t="s">
        <v>36</v>
      </c>
      <c r="M1192">
        <v>88</v>
      </c>
      <c r="N1192" s="14" t="s">
        <v>198</v>
      </c>
      <c r="O1192" s="14" t="s">
        <v>199</v>
      </c>
      <c r="P1192" s="14" t="s">
        <v>36</v>
      </c>
      <c r="Q1192" s="14" t="s">
        <v>199</v>
      </c>
      <c r="R1192">
        <f>IF(IFERROR(VLOOKUP(U1192,Store_Showcase!B2:H134,7, FALSE), TRUE)=TRUE, IF(IFERROR(VLOOKUP(U1192,Store_SRP!B2:H103,7, FALSE), TRUE)=TRUE,VLOOKUP(U1192,Store_VAM!B2:H271,7, FALSE),VLOOKUP(U1192,Store_SRP!B2:H103,7, FALSE)), VLOOKUP(U1192,Store_Showcase!B2:H134,7, FALSE))</f>
      </c>
      <c r="S1192">
        <f>IF(IFERROR(VLOOKUP(U1192,Store_Showcase!B2:K134,10, FALSE), TRUE)=TRUE, IF(IFERROR(VLOOKUP(U1192,Store_SRP!B2:K103,10, FALSE), TRUE)=TRUE,VLOOKUP(U1192,Store_VAM!B2:K271,10, FALSE),VLOOKUP(U1192,Store_SRP!B2:K103,10, FALSE)), VLOOKUP(U1192,Store_Showcase!B2:K134,10, FALSE))</f>
      </c>
      <c r="T1192">
        <f>IF(VLOOKUP(D1192,Sku_Consolidated!A2:S948,19,FALSE)="SHOWCASE", VLOOKUP(U1192,Store_Showcase!B2:L134,11, FALSE), IF(VLOOKUP(D1192,Sku_Consolidated!A2:S948,19,FALSE)="VAM",VLOOKUP(U1192,Store_VAM!B2:L271,11, FALSE),VLOOKUP(U1192,Store_SRP!B2:L103,11, FALSE)))</f>
      </c>
      <c r="U1192" s="14">
        <v>3022</v>
      </c>
      <c r="V1192">
        <f>IF(VLOOKUP(D1192,Sku_Consolidated!A2:S948,19,FALSE)="SHOWCASE", VLOOKUP(U1192,Store_Showcase!B2:C134,2, FALSE), IF(VLOOKUP(D1192,Sku_Consolidated!A2:S948,19,FALSE)="VAM",VLOOKUP(U1192,Store_VAM!B2:C271,2, FALSE),VLOOKUP(U1192,Store_SRP!B2:C103,2, FALSE)))</f>
      </c>
      <c r="W1192">
        <f>VLOOKUP(D1192,Sku_Consolidated!A2:G948, 7, FALSE)</f>
      </c>
      <c r="X1192">
        <f>VLOOKUP(D1192,Sku_Consolidated!A2:K948, 11, FALSE)</f>
      </c>
      <c r="Y1192">
        <f>VLOOKUP(D1192,Sku_Consolidated!A2:H948, 8, FALSE)</f>
      </c>
      <c r="Z1192">
        <f>VLOOKUP(D1192,Sku_Consolidated!A2:I948, 9, FALSE)</f>
      </c>
      <c r="AA1192" t="s">
        <v>41</v>
      </c>
      <c r="AB1192">
        <f>VLOOKUP(D1192,Sku_Consolidated!A2:E948, {5}, FALSE)</f>
      </c>
      <c r="AC1192">
        <f>IF(VLOOKUP(D1192,Sku_Consolidated!A2:S948,19,FALSE)="SHOWCASE", VLOOKUP(U1192,Store_Showcase!B2:N134,13, FALSE), IF(VLOOKUP(D1192,Sku_Consolidated!A2:S948,19,FALSE)="VAM",VLOOKUP(U1192,Store_VAM!B2:N271,13, FALSE),VLOOKUP(U1192,Store_SRP!B2:N103,13, FALSE)))</f>
      </c>
      <c r="AD1192">
        <f>IF(IFERROR(AC1192,TRUE)=TRUE, "-","OK")</f>
      </c>
      <c r="AE1192">
        <f>IF(IFERROR(VLOOKUP(U1192,Store_Showcase!B2:H134,{5}, FALSE), TRUE)=TRUE, IF(IFERROR(VLOOKUP(U1192,Store_SRP!B2:H103,{5}, FALSE), TRUE)=TRUE,VLOOKUP(U1192,Store_VAM!B2:H271,{5}, FALSE),VLOOKUP(U1192,Store_SRP!B2:H103,{5}, FALSE)), VLOOKUP(U1192,Store_Showcase!B2:H134,{5}, FALSE))</f>
      </c>
      <c r="AF1192">
        <f>IF(IFERROR(VLOOKUP(U1192,Store_Showcase!B2:H134,{6}, FALSE), TRUE)=TRUE, IF(IFERROR(VLOOKUP(U1192,Store_SRP!B2:H103,{6}, FALSE), TRUE)=TRUE,VLOOKUP(U1192,Store_VAM!B2:H271,{6}, FALSE),VLOOKUP(U1192,Store_SRP!B2:H103,{6}, FALSE)), VLOOKUP(U1192,Store_Showcase!B2:H134,{6}, FALSE))</f>
      </c>
      <c r="AG1192">
        <f>VLOOKUP(D1192,Sku_Consolidated!A2:R948,18,FALSE)</f>
      </c>
      <c r="AH1192">
        <f>VLOOKUP(D1192,Sku_Consolidated!A2:S948,19,FALSE)</f>
      </c>
      <c r="AI1192">
        <f>VLOOKUP(D1192,Sku_Consolidated!A2:T948,20,FALSE)</f>
      </c>
    </row>
    <row r="1193" spans="1:35" x14ac:dyDescent="0.25">
      <c r="A1193">
        <v>2024</v>
      </c>
      <c r="B1193" t="s">
        <v>30</v>
      </c>
      <c r="C1193" t="s">
        <v>31</v>
      </c>
      <c r="D1193">
        <v>104086256</v>
      </c>
      <c r="E1193" t="s">
        <v>166</v>
      </c>
      <c r="F1193" s="12" t="s">
        <v>101</v>
      </c>
      <c r="G1193" s="12" t="s">
        <v>101</v>
      </c>
      <c r="H1193" t="s">
        <v>34</v>
      </c>
      <c r="I1193" s="13" t="s">
        <v>43</v>
      </c>
      <c r="J1193" s="13">
        <f>IF(H1193="EA", I1193, 0)</f>
      </c>
      <c r="K1193" s="13">
        <f>IF(H1193="KG", I1193, I1193 * VLOOKUP(D1193,Sku_Consolidated!A2:U948,21,FALSE))</f>
      </c>
      <c r="L1193" s="14" t="s">
        <v>36</v>
      </c>
      <c r="M1193">
        <v>88</v>
      </c>
      <c r="N1193" s="14" t="s">
        <v>167</v>
      </c>
      <c r="O1193" s="14" t="s">
        <v>49</v>
      </c>
      <c r="P1193" s="14" t="s">
        <v>36</v>
      </c>
      <c r="Q1193" s="14" t="s">
        <v>49</v>
      </c>
      <c r="R1193">
        <f>IF(IFERROR(VLOOKUP(U1193,Store_Showcase!B2:H134,7, FALSE), TRUE)=TRUE, IF(IFERROR(VLOOKUP(U1193,Store_SRP!B2:H103,7, FALSE), TRUE)=TRUE,VLOOKUP(U1193,Store_VAM!B2:H271,7, FALSE),VLOOKUP(U1193,Store_SRP!B2:H103,7, FALSE)), VLOOKUP(U1193,Store_Showcase!B2:H134,7, FALSE))</f>
      </c>
      <c r="S1193">
        <f>IF(IFERROR(VLOOKUP(U1193,Store_Showcase!B2:K134,10, FALSE), TRUE)=TRUE, IF(IFERROR(VLOOKUP(U1193,Store_SRP!B2:K103,10, FALSE), TRUE)=TRUE,VLOOKUP(U1193,Store_VAM!B2:K271,10, FALSE),VLOOKUP(U1193,Store_SRP!B2:K103,10, FALSE)), VLOOKUP(U1193,Store_Showcase!B2:K134,10, FALSE))</f>
      </c>
      <c r="T1193">
        <f>IF(VLOOKUP(D1193,Sku_Consolidated!A2:S948,19,FALSE)="SHOWCASE", VLOOKUP(U1193,Store_Showcase!B2:L134,11, FALSE), IF(VLOOKUP(D1193,Sku_Consolidated!A2:S948,19,FALSE)="VAM",VLOOKUP(U1193,Store_VAM!B2:L271,11, FALSE),VLOOKUP(U1193,Store_SRP!B2:L103,11, FALSE)))</f>
      </c>
      <c r="U1193" s="14">
        <v>3022</v>
      </c>
      <c r="V1193">
        <f>IF(VLOOKUP(D1193,Sku_Consolidated!A2:S948,19,FALSE)="SHOWCASE", VLOOKUP(U1193,Store_Showcase!B2:C134,2, FALSE), IF(VLOOKUP(D1193,Sku_Consolidated!A2:S948,19,FALSE)="VAM",VLOOKUP(U1193,Store_VAM!B2:C271,2, FALSE),VLOOKUP(U1193,Store_SRP!B2:C103,2, FALSE)))</f>
      </c>
      <c r="W1193">
        <f>VLOOKUP(D1193,Sku_Consolidated!A2:G948, 7, FALSE)</f>
      </c>
      <c r="X1193">
        <f>VLOOKUP(D1193,Sku_Consolidated!A2:K948, 11, FALSE)</f>
      </c>
      <c r="Y1193">
        <f>VLOOKUP(D1193,Sku_Consolidated!A2:H948, 8, FALSE)</f>
      </c>
      <c r="Z1193">
        <f>VLOOKUP(D1193,Sku_Consolidated!A2:I948, 9, FALSE)</f>
      </c>
      <c r="AA1193" t="s">
        <v>41</v>
      </c>
      <c r="AB1193">
        <f>VLOOKUP(D1193,Sku_Consolidated!A2:E948, {5}, FALSE)</f>
      </c>
      <c r="AC1193">
        <f>IF(VLOOKUP(D1193,Sku_Consolidated!A2:S948,19,FALSE)="SHOWCASE", VLOOKUP(U1193,Store_Showcase!B2:N134,13, FALSE), IF(VLOOKUP(D1193,Sku_Consolidated!A2:S948,19,FALSE)="VAM",VLOOKUP(U1193,Store_VAM!B2:N271,13, FALSE),VLOOKUP(U1193,Store_SRP!B2:N103,13, FALSE)))</f>
      </c>
      <c r="AD1193">
        <f>IF(IFERROR(AC1193,TRUE)=TRUE, "-","OK")</f>
      </c>
      <c r="AE1193">
        <f>IF(IFERROR(VLOOKUP(U1193,Store_Showcase!B2:H134,{5}, FALSE), TRUE)=TRUE, IF(IFERROR(VLOOKUP(U1193,Store_SRP!B2:H103,{5}, FALSE), TRUE)=TRUE,VLOOKUP(U1193,Store_VAM!B2:H271,{5}, FALSE),VLOOKUP(U1193,Store_SRP!B2:H103,{5}, FALSE)), VLOOKUP(U1193,Store_Showcase!B2:H134,{5}, FALSE))</f>
      </c>
      <c r="AF1193">
        <f>IF(IFERROR(VLOOKUP(U1193,Store_Showcase!B2:H134,{6}, FALSE), TRUE)=TRUE, IF(IFERROR(VLOOKUP(U1193,Store_SRP!B2:H103,{6}, FALSE), TRUE)=TRUE,VLOOKUP(U1193,Store_VAM!B2:H271,{6}, FALSE),VLOOKUP(U1193,Store_SRP!B2:H103,{6}, FALSE)), VLOOKUP(U1193,Store_Showcase!B2:H134,{6}, FALSE))</f>
      </c>
      <c r="AG1193">
        <f>VLOOKUP(D1193,Sku_Consolidated!A2:R948,18,FALSE)</f>
      </c>
      <c r="AH1193">
        <f>VLOOKUP(D1193,Sku_Consolidated!A2:S948,19,FALSE)</f>
      </c>
      <c r="AI1193">
        <f>VLOOKUP(D1193,Sku_Consolidated!A2:T948,20,FALSE)</f>
      </c>
    </row>
    <row r="1194" spans="1:35" x14ac:dyDescent="0.25">
      <c r="A1194">
        <v>2024</v>
      </c>
      <c r="B1194" t="s">
        <v>30</v>
      </c>
      <c r="C1194" t="s">
        <v>31</v>
      </c>
      <c r="D1194">
        <v>104086256</v>
      </c>
      <c r="E1194" t="s">
        <v>166</v>
      </c>
      <c r="F1194" s="12" t="s">
        <v>102</v>
      </c>
      <c r="G1194" s="12" t="s">
        <v>102</v>
      </c>
      <c r="H1194" t="s">
        <v>34</v>
      </c>
      <c r="I1194" s="13" t="s">
        <v>43</v>
      </c>
      <c r="J1194" s="13">
        <f>IF(H1194="EA", I1194, 0)</f>
      </c>
      <c r="K1194" s="13">
        <f>IF(H1194="KG", I1194, I1194 * VLOOKUP(D1194,Sku_Consolidated!A2:U948,21,FALSE))</f>
      </c>
      <c r="L1194" s="14" t="s">
        <v>36</v>
      </c>
      <c r="M1194">
        <v>88</v>
      </c>
      <c r="N1194" s="14" t="s">
        <v>167</v>
      </c>
      <c r="O1194" s="14" t="s">
        <v>49</v>
      </c>
      <c r="P1194" s="14" t="s">
        <v>36</v>
      </c>
      <c r="Q1194" s="14" t="s">
        <v>49</v>
      </c>
      <c r="R1194">
        <f>IF(IFERROR(VLOOKUP(U1194,Store_Showcase!B2:H134,7, FALSE), TRUE)=TRUE, IF(IFERROR(VLOOKUP(U1194,Store_SRP!B2:H103,7, FALSE), TRUE)=TRUE,VLOOKUP(U1194,Store_VAM!B2:H271,7, FALSE),VLOOKUP(U1194,Store_SRP!B2:H103,7, FALSE)), VLOOKUP(U1194,Store_Showcase!B2:H134,7, FALSE))</f>
      </c>
      <c r="S1194">
        <f>IF(IFERROR(VLOOKUP(U1194,Store_Showcase!B2:K134,10, FALSE), TRUE)=TRUE, IF(IFERROR(VLOOKUP(U1194,Store_SRP!B2:K103,10, FALSE), TRUE)=TRUE,VLOOKUP(U1194,Store_VAM!B2:K271,10, FALSE),VLOOKUP(U1194,Store_SRP!B2:K103,10, FALSE)), VLOOKUP(U1194,Store_Showcase!B2:K134,10, FALSE))</f>
      </c>
      <c r="T1194">
        <f>IF(VLOOKUP(D1194,Sku_Consolidated!A2:S948,19,FALSE)="SHOWCASE", VLOOKUP(U1194,Store_Showcase!B2:L134,11, FALSE), IF(VLOOKUP(D1194,Sku_Consolidated!A2:S948,19,FALSE)="VAM",VLOOKUP(U1194,Store_VAM!B2:L271,11, FALSE),VLOOKUP(U1194,Store_SRP!B2:L103,11, FALSE)))</f>
      </c>
      <c r="U1194" s="14">
        <v>3022</v>
      </c>
      <c r="V1194">
        <f>IF(VLOOKUP(D1194,Sku_Consolidated!A2:S948,19,FALSE)="SHOWCASE", VLOOKUP(U1194,Store_Showcase!B2:C134,2, FALSE), IF(VLOOKUP(D1194,Sku_Consolidated!A2:S948,19,FALSE)="VAM",VLOOKUP(U1194,Store_VAM!B2:C271,2, FALSE),VLOOKUP(U1194,Store_SRP!B2:C103,2, FALSE)))</f>
      </c>
      <c r="W1194">
        <f>VLOOKUP(D1194,Sku_Consolidated!A2:G948, 7, FALSE)</f>
      </c>
      <c r="X1194">
        <f>VLOOKUP(D1194,Sku_Consolidated!A2:K948, 11, FALSE)</f>
      </c>
      <c r="Y1194">
        <f>VLOOKUP(D1194,Sku_Consolidated!A2:H948, 8, FALSE)</f>
      </c>
      <c r="Z1194">
        <f>VLOOKUP(D1194,Sku_Consolidated!A2:I948, 9, FALSE)</f>
      </c>
      <c r="AA1194" t="s">
        <v>41</v>
      </c>
      <c r="AB1194">
        <f>VLOOKUP(D1194,Sku_Consolidated!A2:E948, {5}, FALSE)</f>
      </c>
      <c r="AC1194">
        <f>IF(VLOOKUP(D1194,Sku_Consolidated!A2:S948,19,FALSE)="SHOWCASE", VLOOKUP(U1194,Store_Showcase!B2:N134,13, FALSE), IF(VLOOKUP(D1194,Sku_Consolidated!A2:S948,19,FALSE)="VAM",VLOOKUP(U1194,Store_VAM!B2:N271,13, FALSE),VLOOKUP(U1194,Store_SRP!B2:N103,13, FALSE)))</f>
      </c>
      <c r="AD1194">
        <f>IF(IFERROR(AC1194,TRUE)=TRUE, "-","OK")</f>
      </c>
      <c r="AE1194">
        <f>IF(IFERROR(VLOOKUP(U1194,Store_Showcase!B2:H134,{5}, FALSE), TRUE)=TRUE, IF(IFERROR(VLOOKUP(U1194,Store_SRP!B2:H103,{5}, FALSE), TRUE)=TRUE,VLOOKUP(U1194,Store_VAM!B2:H271,{5}, FALSE),VLOOKUP(U1194,Store_SRP!B2:H103,{5}, FALSE)), VLOOKUP(U1194,Store_Showcase!B2:H134,{5}, FALSE))</f>
      </c>
      <c r="AF1194">
        <f>IF(IFERROR(VLOOKUP(U1194,Store_Showcase!B2:H134,{6}, FALSE), TRUE)=TRUE, IF(IFERROR(VLOOKUP(U1194,Store_SRP!B2:H103,{6}, FALSE), TRUE)=TRUE,VLOOKUP(U1194,Store_VAM!B2:H271,{6}, FALSE),VLOOKUP(U1194,Store_SRP!B2:H103,{6}, FALSE)), VLOOKUP(U1194,Store_Showcase!B2:H134,{6}, FALSE))</f>
      </c>
      <c r="AG1194">
        <f>VLOOKUP(D1194,Sku_Consolidated!A2:R948,18,FALSE)</f>
      </c>
      <c r="AH1194">
        <f>VLOOKUP(D1194,Sku_Consolidated!A2:S948,19,FALSE)</f>
      </c>
      <c r="AI1194">
        <f>VLOOKUP(D1194,Sku_Consolidated!A2:T948,20,FALSE)</f>
      </c>
    </row>
    <row r="1195" spans="1:35" x14ac:dyDescent="0.25">
      <c r="A1195">
        <v>2024</v>
      </c>
      <c r="B1195" t="s">
        <v>30</v>
      </c>
      <c r="C1195" t="s">
        <v>31</v>
      </c>
      <c r="D1195">
        <v>104086250</v>
      </c>
      <c r="E1195" t="s">
        <v>197</v>
      </c>
      <c r="F1195" s="12" t="s">
        <v>73</v>
      </c>
      <c r="G1195" s="12" t="s">
        <v>73</v>
      </c>
      <c r="H1195" t="s">
        <v>34</v>
      </c>
      <c r="I1195" s="13" t="s">
        <v>43</v>
      </c>
      <c r="J1195" s="13">
        <f>IF(H1195="EA", I1195, 0)</f>
      </c>
      <c r="K1195" s="13">
        <f>IF(H1195="KG", I1195, I1195 * VLOOKUP(D1195,Sku_Consolidated!A2:U948,21,FALSE))</f>
      </c>
      <c r="L1195" s="14" t="s">
        <v>36</v>
      </c>
      <c r="M1195">
        <v>88</v>
      </c>
      <c r="N1195" s="14" t="s">
        <v>198</v>
      </c>
      <c r="O1195" s="14" t="s">
        <v>199</v>
      </c>
      <c r="P1195" s="14" t="s">
        <v>36</v>
      </c>
      <c r="Q1195" s="14" t="s">
        <v>199</v>
      </c>
      <c r="R1195">
        <f>IF(IFERROR(VLOOKUP(U1195,Store_Showcase!B2:H134,7, FALSE), TRUE)=TRUE, IF(IFERROR(VLOOKUP(U1195,Store_SRP!B2:H103,7, FALSE), TRUE)=TRUE,VLOOKUP(U1195,Store_VAM!B2:H271,7, FALSE),VLOOKUP(U1195,Store_SRP!B2:H103,7, FALSE)), VLOOKUP(U1195,Store_Showcase!B2:H134,7, FALSE))</f>
      </c>
      <c r="S1195">
        <f>IF(IFERROR(VLOOKUP(U1195,Store_Showcase!B2:K134,10, FALSE), TRUE)=TRUE, IF(IFERROR(VLOOKUP(U1195,Store_SRP!B2:K103,10, FALSE), TRUE)=TRUE,VLOOKUP(U1195,Store_VAM!B2:K271,10, FALSE),VLOOKUP(U1195,Store_SRP!B2:K103,10, FALSE)), VLOOKUP(U1195,Store_Showcase!B2:K134,10, FALSE))</f>
      </c>
      <c r="T1195">
        <f>IF(VLOOKUP(D1195,Sku_Consolidated!A2:S948,19,FALSE)="SHOWCASE", VLOOKUP(U1195,Store_Showcase!B2:L134,11, FALSE), IF(VLOOKUP(D1195,Sku_Consolidated!A2:S948,19,FALSE)="VAM",VLOOKUP(U1195,Store_VAM!B2:L271,11, FALSE),VLOOKUP(U1195,Store_SRP!B2:L103,11, FALSE)))</f>
      </c>
      <c r="U1195" s="14">
        <v>3022</v>
      </c>
      <c r="V1195">
        <f>IF(VLOOKUP(D1195,Sku_Consolidated!A2:S948,19,FALSE)="SHOWCASE", VLOOKUP(U1195,Store_Showcase!B2:C134,2, FALSE), IF(VLOOKUP(D1195,Sku_Consolidated!A2:S948,19,FALSE)="VAM",VLOOKUP(U1195,Store_VAM!B2:C271,2, FALSE),VLOOKUP(U1195,Store_SRP!B2:C103,2, FALSE)))</f>
      </c>
      <c r="W1195">
        <f>VLOOKUP(D1195,Sku_Consolidated!A2:G948, 7, FALSE)</f>
      </c>
      <c r="X1195">
        <f>VLOOKUP(D1195,Sku_Consolidated!A2:K948, 11, FALSE)</f>
      </c>
      <c r="Y1195">
        <f>VLOOKUP(D1195,Sku_Consolidated!A2:H948, 8, FALSE)</f>
      </c>
      <c r="Z1195">
        <f>VLOOKUP(D1195,Sku_Consolidated!A2:I948, 9, FALSE)</f>
      </c>
      <c r="AA1195" t="s">
        <v>41</v>
      </c>
      <c r="AB1195">
        <f>VLOOKUP(D1195,Sku_Consolidated!A2:E948, {5}, FALSE)</f>
      </c>
      <c r="AC1195">
        <f>IF(VLOOKUP(D1195,Sku_Consolidated!A2:S948,19,FALSE)="SHOWCASE", VLOOKUP(U1195,Store_Showcase!B2:N134,13, FALSE), IF(VLOOKUP(D1195,Sku_Consolidated!A2:S948,19,FALSE)="VAM",VLOOKUP(U1195,Store_VAM!B2:N271,13, FALSE),VLOOKUP(U1195,Store_SRP!B2:N103,13, FALSE)))</f>
      </c>
      <c r="AD1195">
        <f>IF(IFERROR(AC1195,TRUE)=TRUE, "-","OK")</f>
      </c>
      <c r="AE1195">
        <f>IF(IFERROR(VLOOKUP(U1195,Store_Showcase!B2:H134,{5}, FALSE), TRUE)=TRUE, IF(IFERROR(VLOOKUP(U1195,Store_SRP!B2:H103,{5}, FALSE), TRUE)=TRUE,VLOOKUP(U1195,Store_VAM!B2:H271,{5}, FALSE),VLOOKUP(U1195,Store_SRP!B2:H103,{5}, FALSE)), VLOOKUP(U1195,Store_Showcase!B2:H134,{5}, FALSE))</f>
      </c>
      <c r="AF1195">
        <f>IF(IFERROR(VLOOKUP(U1195,Store_Showcase!B2:H134,{6}, FALSE), TRUE)=TRUE, IF(IFERROR(VLOOKUP(U1195,Store_SRP!B2:H103,{6}, FALSE), TRUE)=TRUE,VLOOKUP(U1195,Store_VAM!B2:H271,{6}, FALSE),VLOOKUP(U1195,Store_SRP!B2:H103,{6}, FALSE)), VLOOKUP(U1195,Store_Showcase!B2:H134,{6}, FALSE))</f>
      </c>
      <c r="AG1195">
        <f>VLOOKUP(D1195,Sku_Consolidated!A2:R948,18,FALSE)</f>
      </c>
      <c r="AH1195">
        <f>VLOOKUP(D1195,Sku_Consolidated!A2:S948,19,FALSE)</f>
      </c>
      <c r="AI1195">
        <f>VLOOKUP(D1195,Sku_Consolidated!A2:T948,20,FALSE)</f>
      </c>
    </row>
    <row r="1196" spans="1:35" x14ac:dyDescent="0.25">
      <c r="A1196">
        <v>2024</v>
      </c>
      <c r="B1196" t="s">
        <v>30</v>
      </c>
      <c r="C1196" t="s">
        <v>31</v>
      </c>
      <c r="D1196">
        <v>104086256</v>
      </c>
      <c r="E1196" t="s">
        <v>166</v>
      </c>
      <c r="F1196" s="12" t="s">
        <v>73</v>
      </c>
      <c r="G1196" s="12" t="s">
        <v>73</v>
      </c>
      <c r="H1196" t="s">
        <v>34</v>
      </c>
      <c r="I1196" s="13" t="s">
        <v>43</v>
      </c>
      <c r="J1196" s="13">
        <f>IF(H1196="EA", I1196, 0)</f>
      </c>
      <c r="K1196" s="13">
        <f>IF(H1196="KG", I1196, I1196 * VLOOKUP(D1196,Sku_Consolidated!A2:U948,21,FALSE))</f>
      </c>
      <c r="L1196" s="14" t="s">
        <v>36</v>
      </c>
      <c r="M1196">
        <v>88</v>
      </c>
      <c r="N1196" s="14" t="s">
        <v>167</v>
      </c>
      <c r="O1196" s="14" t="s">
        <v>49</v>
      </c>
      <c r="P1196" s="14" t="s">
        <v>36</v>
      </c>
      <c r="Q1196" s="14" t="s">
        <v>49</v>
      </c>
      <c r="R1196">
        <f>IF(IFERROR(VLOOKUP(U1196,Store_Showcase!B2:H134,7, FALSE), TRUE)=TRUE, IF(IFERROR(VLOOKUP(U1196,Store_SRP!B2:H103,7, FALSE), TRUE)=TRUE,VLOOKUP(U1196,Store_VAM!B2:H271,7, FALSE),VLOOKUP(U1196,Store_SRP!B2:H103,7, FALSE)), VLOOKUP(U1196,Store_Showcase!B2:H134,7, FALSE))</f>
      </c>
      <c r="S1196">
        <f>IF(IFERROR(VLOOKUP(U1196,Store_Showcase!B2:K134,10, FALSE), TRUE)=TRUE, IF(IFERROR(VLOOKUP(U1196,Store_SRP!B2:K103,10, FALSE), TRUE)=TRUE,VLOOKUP(U1196,Store_VAM!B2:K271,10, FALSE),VLOOKUP(U1196,Store_SRP!B2:K103,10, FALSE)), VLOOKUP(U1196,Store_Showcase!B2:K134,10, FALSE))</f>
      </c>
      <c r="T1196">
        <f>IF(VLOOKUP(D1196,Sku_Consolidated!A2:S948,19,FALSE)="SHOWCASE", VLOOKUP(U1196,Store_Showcase!B2:L134,11, FALSE), IF(VLOOKUP(D1196,Sku_Consolidated!A2:S948,19,FALSE)="VAM",VLOOKUP(U1196,Store_VAM!B2:L271,11, FALSE),VLOOKUP(U1196,Store_SRP!B2:L103,11, FALSE)))</f>
      </c>
      <c r="U1196" s="14">
        <v>3022</v>
      </c>
      <c r="V1196">
        <f>IF(VLOOKUP(D1196,Sku_Consolidated!A2:S948,19,FALSE)="SHOWCASE", VLOOKUP(U1196,Store_Showcase!B2:C134,2, FALSE), IF(VLOOKUP(D1196,Sku_Consolidated!A2:S948,19,FALSE)="VAM",VLOOKUP(U1196,Store_VAM!B2:C271,2, FALSE),VLOOKUP(U1196,Store_SRP!B2:C103,2, FALSE)))</f>
      </c>
      <c r="W1196">
        <f>VLOOKUP(D1196,Sku_Consolidated!A2:G948, 7, FALSE)</f>
      </c>
      <c r="X1196">
        <f>VLOOKUP(D1196,Sku_Consolidated!A2:K948, 11, FALSE)</f>
      </c>
      <c r="Y1196">
        <f>VLOOKUP(D1196,Sku_Consolidated!A2:H948, 8, FALSE)</f>
      </c>
      <c r="Z1196">
        <f>VLOOKUP(D1196,Sku_Consolidated!A2:I948, 9, FALSE)</f>
      </c>
      <c r="AA1196" t="s">
        <v>41</v>
      </c>
      <c r="AB1196">
        <f>VLOOKUP(D1196,Sku_Consolidated!A2:E948, {5}, FALSE)</f>
      </c>
      <c r="AC1196">
        <f>IF(VLOOKUP(D1196,Sku_Consolidated!A2:S948,19,FALSE)="SHOWCASE", VLOOKUP(U1196,Store_Showcase!B2:N134,13, FALSE), IF(VLOOKUP(D1196,Sku_Consolidated!A2:S948,19,FALSE)="VAM",VLOOKUP(U1196,Store_VAM!B2:N271,13, FALSE),VLOOKUP(U1196,Store_SRP!B2:N103,13, FALSE)))</f>
      </c>
      <c r="AD1196">
        <f>IF(IFERROR(AC1196,TRUE)=TRUE, "-","OK")</f>
      </c>
      <c r="AE1196">
        <f>IF(IFERROR(VLOOKUP(U1196,Store_Showcase!B2:H134,{5}, FALSE), TRUE)=TRUE, IF(IFERROR(VLOOKUP(U1196,Store_SRP!B2:H103,{5}, FALSE), TRUE)=TRUE,VLOOKUP(U1196,Store_VAM!B2:H271,{5}, FALSE),VLOOKUP(U1196,Store_SRP!B2:H103,{5}, FALSE)), VLOOKUP(U1196,Store_Showcase!B2:H134,{5}, FALSE))</f>
      </c>
      <c r="AF1196">
        <f>IF(IFERROR(VLOOKUP(U1196,Store_Showcase!B2:H134,{6}, FALSE), TRUE)=TRUE, IF(IFERROR(VLOOKUP(U1196,Store_SRP!B2:H103,{6}, FALSE), TRUE)=TRUE,VLOOKUP(U1196,Store_VAM!B2:H271,{6}, FALSE),VLOOKUP(U1196,Store_SRP!B2:H103,{6}, FALSE)), VLOOKUP(U1196,Store_Showcase!B2:H134,{6}, FALSE))</f>
      </c>
      <c r="AG1196">
        <f>VLOOKUP(D1196,Sku_Consolidated!A2:R948,18,FALSE)</f>
      </c>
      <c r="AH1196">
        <f>VLOOKUP(D1196,Sku_Consolidated!A2:S948,19,FALSE)</f>
      </c>
      <c r="AI1196">
        <f>VLOOKUP(D1196,Sku_Consolidated!A2:T948,20,FALSE)</f>
      </c>
    </row>
    <row r="1197" spans="1:35" x14ac:dyDescent="0.25">
      <c r="A1197">
        <v>2024</v>
      </c>
      <c r="B1197" t="s">
        <v>30</v>
      </c>
      <c r="C1197" t="s">
        <v>31</v>
      </c>
      <c r="D1197">
        <v>104086242</v>
      </c>
      <c r="E1197" t="s">
        <v>160</v>
      </c>
      <c r="F1197" s="12" t="s">
        <v>80</v>
      </c>
      <c r="G1197" s="12" t="s">
        <v>80</v>
      </c>
      <c r="H1197" t="s">
        <v>34</v>
      </c>
      <c r="I1197" s="13" t="s">
        <v>43</v>
      </c>
      <c r="J1197" s="13">
        <f>IF(H1197="EA", I1197, 0)</f>
      </c>
      <c r="K1197" s="13">
        <f>IF(H1197="KG", I1197, I1197 * VLOOKUP(D1197,Sku_Consolidated!A2:U948,21,FALSE))</f>
      </c>
      <c r="L1197" s="14" t="s">
        <v>36</v>
      </c>
      <c r="M1197">
        <v>88</v>
      </c>
      <c r="N1197" s="14" t="s">
        <v>161</v>
      </c>
      <c r="O1197" s="14" t="s">
        <v>162</v>
      </c>
      <c r="P1197" s="14" t="s">
        <v>36</v>
      </c>
      <c r="Q1197" s="14" t="s">
        <v>162</v>
      </c>
      <c r="R1197">
        <f>IF(IFERROR(VLOOKUP(U1197,Store_Showcase!B2:H134,7, FALSE), TRUE)=TRUE, IF(IFERROR(VLOOKUP(U1197,Store_SRP!B2:H103,7, FALSE), TRUE)=TRUE,VLOOKUP(U1197,Store_VAM!B2:H271,7, FALSE),VLOOKUP(U1197,Store_SRP!B2:H103,7, FALSE)), VLOOKUP(U1197,Store_Showcase!B2:H134,7, FALSE))</f>
      </c>
      <c r="S1197">
        <f>IF(IFERROR(VLOOKUP(U1197,Store_Showcase!B2:K134,10, FALSE), TRUE)=TRUE, IF(IFERROR(VLOOKUP(U1197,Store_SRP!B2:K103,10, FALSE), TRUE)=TRUE,VLOOKUP(U1197,Store_VAM!B2:K271,10, FALSE),VLOOKUP(U1197,Store_SRP!B2:K103,10, FALSE)), VLOOKUP(U1197,Store_Showcase!B2:K134,10, FALSE))</f>
      </c>
      <c r="T1197">
        <f>IF(VLOOKUP(D1197,Sku_Consolidated!A2:S948,19,FALSE)="SHOWCASE", VLOOKUP(U1197,Store_Showcase!B2:L134,11, FALSE), IF(VLOOKUP(D1197,Sku_Consolidated!A2:S948,19,FALSE)="VAM",VLOOKUP(U1197,Store_VAM!B2:L271,11, FALSE),VLOOKUP(U1197,Store_SRP!B2:L103,11, FALSE)))</f>
      </c>
      <c r="U1197" s="14">
        <v>3022</v>
      </c>
      <c r="V1197">
        <f>IF(VLOOKUP(D1197,Sku_Consolidated!A2:S948,19,FALSE)="SHOWCASE", VLOOKUP(U1197,Store_Showcase!B2:C134,2, FALSE), IF(VLOOKUP(D1197,Sku_Consolidated!A2:S948,19,FALSE)="VAM",VLOOKUP(U1197,Store_VAM!B2:C271,2, FALSE),VLOOKUP(U1197,Store_SRP!B2:C103,2, FALSE)))</f>
      </c>
      <c r="W1197">
        <f>VLOOKUP(D1197,Sku_Consolidated!A2:G948, 7, FALSE)</f>
      </c>
      <c r="X1197">
        <f>VLOOKUP(D1197,Sku_Consolidated!A2:K948, 11, FALSE)</f>
      </c>
      <c r="Y1197">
        <f>VLOOKUP(D1197,Sku_Consolidated!A2:H948, 8, FALSE)</f>
      </c>
      <c r="Z1197">
        <f>VLOOKUP(D1197,Sku_Consolidated!A2:I948, 9, FALSE)</f>
      </c>
      <c r="AA1197" t="s">
        <v>41</v>
      </c>
      <c r="AB1197">
        <f>VLOOKUP(D1197,Sku_Consolidated!A2:E948, {5}, FALSE)</f>
      </c>
      <c r="AC1197">
        <f>IF(VLOOKUP(D1197,Sku_Consolidated!A2:S948,19,FALSE)="SHOWCASE", VLOOKUP(U1197,Store_Showcase!B2:N134,13, FALSE), IF(VLOOKUP(D1197,Sku_Consolidated!A2:S948,19,FALSE)="VAM",VLOOKUP(U1197,Store_VAM!B2:N271,13, FALSE),VLOOKUP(U1197,Store_SRP!B2:N103,13, FALSE)))</f>
      </c>
      <c r="AD1197">
        <f>IF(IFERROR(AC1197,TRUE)=TRUE, "-","OK")</f>
      </c>
      <c r="AE1197">
        <f>IF(IFERROR(VLOOKUP(U1197,Store_Showcase!B2:H134,{5}, FALSE), TRUE)=TRUE, IF(IFERROR(VLOOKUP(U1197,Store_SRP!B2:H103,{5}, FALSE), TRUE)=TRUE,VLOOKUP(U1197,Store_VAM!B2:H271,{5}, FALSE),VLOOKUP(U1197,Store_SRP!B2:H103,{5}, FALSE)), VLOOKUP(U1197,Store_Showcase!B2:H134,{5}, FALSE))</f>
      </c>
      <c r="AF1197">
        <f>IF(IFERROR(VLOOKUP(U1197,Store_Showcase!B2:H134,{6}, FALSE), TRUE)=TRUE, IF(IFERROR(VLOOKUP(U1197,Store_SRP!B2:H103,{6}, FALSE), TRUE)=TRUE,VLOOKUP(U1197,Store_VAM!B2:H271,{6}, FALSE),VLOOKUP(U1197,Store_SRP!B2:H103,{6}, FALSE)), VLOOKUP(U1197,Store_Showcase!B2:H134,{6}, FALSE))</f>
      </c>
      <c r="AG1197">
        <f>VLOOKUP(D1197,Sku_Consolidated!A2:R948,18,FALSE)</f>
      </c>
      <c r="AH1197">
        <f>VLOOKUP(D1197,Sku_Consolidated!A2:S948,19,FALSE)</f>
      </c>
      <c r="AI1197">
        <f>VLOOKUP(D1197,Sku_Consolidated!A2:T948,20,FALSE)</f>
      </c>
    </row>
    <row r="1198" spans="1:35" x14ac:dyDescent="0.25">
      <c r="A1198">
        <v>2024</v>
      </c>
      <c r="B1198" t="s">
        <v>30</v>
      </c>
      <c r="C1198" t="s">
        <v>31</v>
      </c>
      <c r="D1198">
        <v>104086250</v>
      </c>
      <c r="E1198" t="s">
        <v>197</v>
      </c>
      <c r="F1198" s="12" t="s">
        <v>80</v>
      </c>
      <c r="G1198" s="12" t="s">
        <v>80</v>
      </c>
      <c r="H1198" t="s">
        <v>34</v>
      </c>
      <c r="I1198" s="13" t="s">
        <v>43</v>
      </c>
      <c r="J1198" s="13">
        <f>IF(H1198="EA", I1198, 0)</f>
      </c>
      <c r="K1198" s="13">
        <f>IF(H1198="KG", I1198, I1198 * VLOOKUP(D1198,Sku_Consolidated!A2:U948,21,FALSE))</f>
      </c>
      <c r="L1198" s="14" t="s">
        <v>36</v>
      </c>
      <c r="M1198">
        <v>88</v>
      </c>
      <c r="N1198" s="14" t="s">
        <v>198</v>
      </c>
      <c r="O1198" s="14" t="s">
        <v>199</v>
      </c>
      <c r="P1198" s="14" t="s">
        <v>36</v>
      </c>
      <c r="Q1198" s="14" t="s">
        <v>199</v>
      </c>
      <c r="R1198">
        <f>IF(IFERROR(VLOOKUP(U1198,Store_Showcase!B2:H134,7, FALSE), TRUE)=TRUE, IF(IFERROR(VLOOKUP(U1198,Store_SRP!B2:H103,7, FALSE), TRUE)=TRUE,VLOOKUP(U1198,Store_VAM!B2:H271,7, FALSE),VLOOKUP(U1198,Store_SRP!B2:H103,7, FALSE)), VLOOKUP(U1198,Store_Showcase!B2:H134,7, FALSE))</f>
      </c>
      <c r="S1198">
        <f>IF(IFERROR(VLOOKUP(U1198,Store_Showcase!B2:K134,10, FALSE), TRUE)=TRUE, IF(IFERROR(VLOOKUP(U1198,Store_SRP!B2:K103,10, FALSE), TRUE)=TRUE,VLOOKUP(U1198,Store_VAM!B2:K271,10, FALSE),VLOOKUP(U1198,Store_SRP!B2:K103,10, FALSE)), VLOOKUP(U1198,Store_Showcase!B2:K134,10, FALSE))</f>
      </c>
      <c r="T1198">
        <f>IF(VLOOKUP(D1198,Sku_Consolidated!A2:S948,19,FALSE)="SHOWCASE", VLOOKUP(U1198,Store_Showcase!B2:L134,11, FALSE), IF(VLOOKUP(D1198,Sku_Consolidated!A2:S948,19,FALSE)="VAM",VLOOKUP(U1198,Store_VAM!B2:L271,11, FALSE),VLOOKUP(U1198,Store_SRP!B2:L103,11, FALSE)))</f>
      </c>
      <c r="U1198" s="14">
        <v>3022</v>
      </c>
      <c r="V1198">
        <f>IF(VLOOKUP(D1198,Sku_Consolidated!A2:S948,19,FALSE)="SHOWCASE", VLOOKUP(U1198,Store_Showcase!B2:C134,2, FALSE), IF(VLOOKUP(D1198,Sku_Consolidated!A2:S948,19,FALSE)="VAM",VLOOKUP(U1198,Store_VAM!B2:C271,2, FALSE),VLOOKUP(U1198,Store_SRP!B2:C103,2, FALSE)))</f>
      </c>
      <c r="W1198">
        <f>VLOOKUP(D1198,Sku_Consolidated!A2:G948, 7, FALSE)</f>
      </c>
      <c r="X1198">
        <f>VLOOKUP(D1198,Sku_Consolidated!A2:K948, 11, FALSE)</f>
      </c>
      <c r="Y1198">
        <f>VLOOKUP(D1198,Sku_Consolidated!A2:H948, 8, FALSE)</f>
      </c>
      <c r="Z1198">
        <f>VLOOKUP(D1198,Sku_Consolidated!A2:I948, 9, FALSE)</f>
      </c>
      <c r="AA1198" t="s">
        <v>41</v>
      </c>
      <c r="AB1198">
        <f>VLOOKUP(D1198,Sku_Consolidated!A2:E948, {5}, FALSE)</f>
      </c>
      <c r="AC1198">
        <f>IF(VLOOKUP(D1198,Sku_Consolidated!A2:S948,19,FALSE)="SHOWCASE", VLOOKUP(U1198,Store_Showcase!B2:N134,13, FALSE), IF(VLOOKUP(D1198,Sku_Consolidated!A2:S948,19,FALSE)="VAM",VLOOKUP(U1198,Store_VAM!B2:N271,13, FALSE),VLOOKUP(U1198,Store_SRP!B2:N103,13, FALSE)))</f>
      </c>
      <c r="AD1198">
        <f>IF(IFERROR(AC1198,TRUE)=TRUE, "-","OK")</f>
      </c>
      <c r="AE1198">
        <f>IF(IFERROR(VLOOKUP(U1198,Store_Showcase!B2:H134,{5}, FALSE), TRUE)=TRUE, IF(IFERROR(VLOOKUP(U1198,Store_SRP!B2:H103,{5}, FALSE), TRUE)=TRUE,VLOOKUP(U1198,Store_VAM!B2:H271,{5}, FALSE),VLOOKUP(U1198,Store_SRP!B2:H103,{5}, FALSE)), VLOOKUP(U1198,Store_Showcase!B2:H134,{5}, FALSE))</f>
      </c>
      <c r="AF1198">
        <f>IF(IFERROR(VLOOKUP(U1198,Store_Showcase!B2:H134,{6}, FALSE), TRUE)=TRUE, IF(IFERROR(VLOOKUP(U1198,Store_SRP!B2:H103,{6}, FALSE), TRUE)=TRUE,VLOOKUP(U1198,Store_VAM!B2:H271,{6}, FALSE),VLOOKUP(U1198,Store_SRP!B2:H103,{6}, FALSE)), VLOOKUP(U1198,Store_Showcase!B2:H134,{6}, FALSE))</f>
      </c>
      <c r="AG1198">
        <f>VLOOKUP(D1198,Sku_Consolidated!A2:R948,18,FALSE)</f>
      </c>
      <c r="AH1198">
        <f>VLOOKUP(D1198,Sku_Consolidated!A2:S948,19,FALSE)</f>
      </c>
      <c r="AI1198">
        <f>VLOOKUP(D1198,Sku_Consolidated!A2:T948,20,FALSE)</f>
      </c>
    </row>
    <row r="1199" spans="1:35" x14ac:dyDescent="0.25">
      <c r="A1199">
        <v>2024</v>
      </c>
      <c r="B1199" t="s">
        <v>30</v>
      </c>
      <c r="C1199" t="s">
        <v>31</v>
      </c>
      <c r="D1199">
        <v>104086256</v>
      </c>
      <c r="E1199" t="s">
        <v>166</v>
      </c>
      <c r="F1199" s="12" t="s">
        <v>80</v>
      </c>
      <c r="G1199" s="12" t="s">
        <v>80</v>
      </c>
      <c r="H1199" t="s">
        <v>34</v>
      </c>
      <c r="I1199" s="13" t="s">
        <v>43</v>
      </c>
      <c r="J1199" s="13">
        <f>IF(H1199="EA", I1199, 0)</f>
      </c>
      <c r="K1199" s="13">
        <f>IF(H1199="KG", I1199, I1199 * VLOOKUP(D1199,Sku_Consolidated!A2:U948,21,FALSE))</f>
      </c>
      <c r="L1199" s="14" t="s">
        <v>36</v>
      </c>
      <c r="M1199">
        <v>88</v>
      </c>
      <c r="N1199" s="14" t="s">
        <v>167</v>
      </c>
      <c r="O1199" s="14" t="s">
        <v>49</v>
      </c>
      <c r="P1199" s="14" t="s">
        <v>36</v>
      </c>
      <c r="Q1199" s="14" t="s">
        <v>49</v>
      </c>
      <c r="R1199">
        <f>IF(IFERROR(VLOOKUP(U1199,Store_Showcase!B2:H134,7, FALSE), TRUE)=TRUE, IF(IFERROR(VLOOKUP(U1199,Store_SRP!B2:H103,7, FALSE), TRUE)=TRUE,VLOOKUP(U1199,Store_VAM!B2:H271,7, FALSE),VLOOKUP(U1199,Store_SRP!B2:H103,7, FALSE)), VLOOKUP(U1199,Store_Showcase!B2:H134,7, FALSE))</f>
      </c>
      <c r="S1199">
        <f>IF(IFERROR(VLOOKUP(U1199,Store_Showcase!B2:K134,10, FALSE), TRUE)=TRUE, IF(IFERROR(VLOOKUP(U1199,Store_SRP!B2:K103,10, FALSE), TRUE)=TRUE,VLOOKUP(U1199,Store_VAM!B2:K271,10, FALSE),VLOOKUP(U1199,Store_SRP!B2:K103,10, FALSE)), VLOOKUP(U1199,Store_Showcase!B2:K134,10, FALSE))</f>
      </c>
      <c r="T1199">
        <f>IF(VLOOKUP(D1199,Sku_Consolidated!A2:S948,19,FALSE)="SHOWCASE", VLOOKUP(U1199,Store_Showcase!B2:L134,11, FALSE), IF(VLOOKUP(D1199,Sku_Consolidated!A2:S948,19,FALSE)="VAM",VLOOKUP(U1199,Store_VAM!B2:L271,11, FALSE),VLOOKUP(U1199,Store_SRP!B2:L103,11, FALSE)))</f>
      </c>
      <c r="U1199" s="14">
        <v>3022</v>
      </c>
      <c r="V1199">
        <f>IF(VLOOKUP(D1199,Sku_Consolidated!A2:S948,19,FALSE)="SHOWCASE", VLOOKUP(U1199,Store_Showcase!B2:C134,2, FALSE), IF(VLOOKUP(D1199,Sku_Consolidated!A2:S948,19,FALSE)="VAM",VLOOKUP(U1199,Store_VAM!B2:C271,2, FALSE),VLOOKUP(U1199,Store_SRP!B2:C103,2, FALSE)))</f>
      </c>
      <c r="W1199">
        <f>VLOOKUP(D1199,Sku_Consolidated!A2:G948, 7, FALSE)</f>
      </c>
      <c r="X1199">
        <f>VLOOKUP(D1199,Sku_Consolidated!A2:K948, 11, FALSE)</f>
      </c>
      <c r="Y1199">
        <f>VLOOKUP(D1199,Sku_Consolidated!A2:H948, 8, FALSE)</f>
      </c>
      <c r="Z1199">
        <f>VLOOKUP(D1199,Sku_Consolidated!A2:I948, 9, FALSE)</f>
      </c>
      <c r="AA1199" t="s">
        <v>41</v>
      </c>
      <c r="AB1199">
        <f>VLOOKUP(D1199,Sku_Consolidated!A2:E948, {5}, FALSE)</f>
      </c>
      <c r="AC1199">
        <f>IF(VLOOKUP(D1199,Sku_Consolidated!A2:S948,19,FALSE)="SHOWCASE", VLOOKUP(U1199,Store_Showcase!B2:N134,13, FALSE), IF(VLOOKUP(D1199,Sku_Consolidated!A2:S948,19,FALSE)="VAM",VLOOKUP(U1199,Store_VAM!B2:N271,13, FALSE),VLOOKUP(U1199,Store_SRP!B2:N103,13, FALSE)))</f>
      </c>
      <c r="AD1199">
        <f>IF(IFERROR(AC1199,TRUE)=TRUE, "-","OK")</f>
      </c>
      <c r="AE1199">
        <f>IF(IFERROR(VLOOKUP(U1199,Store_Showcase!B2:H134,{5}, FALSE), TRUE)=TRUE, IF(IFERROR(VLOOKUP(U1199,Store_SRP!B2:H103,{5}, FALSE), TRUE)=TRUE,VLOOKUP(U1199,Store_VAM!B2:H271,{5}, FALSE),VLOOKUP(U1199,Store_SRP!B2:H103,{5}, FALSE)), VLOOKUP(U1199,Store_Showcase!B2:H134,{5}, FALSE))</f>
      </c>
      <c r="AF1199">
        <f>IF(IFERROR(VLOOKUP(U1199,Store_Showcase!B2:H134,{6}, FALSE), TRUE)=TRUE, IF(IFERROR(VLOOKUP(U1199,Store_SRP!B2:H103,{6}, FALSE), TRUE)=TRUE,VLOOKUP(U1199,Store_VAM!B2:H271,{6}, FALSE),VLOOKUP(U1199,Store_SRP!B2:H103,{6}, FALSE)), VLOOKUP(U1199,Store_Showcase!B2:H134,{6}, FALSE))</f>
      </c>
      <c r="AG1199">
        <f>VLOOKUP(D1199,Sku_Consolidated!A2:R948,18,FALSE)</f>
      </c>
      <c r="AH1199">
        <f>VLOOKUP(D1199,Sku_Consolidated!A2:S948,19,FALSE)</f>
      </c>
      <c r="AI1199">
        <f>VLOOKUP(D1199,Sku_Consolidated!A2:T948,20,FALSE)</f>
      </c>
    </row>
    <row r="1200" spans="1:35" x14ac:dyDescent="0.25">
      <c r="A1200">
        <v>2024</v>
      </c>
      <c r="B1200" t="s">
        <v>30</v>
      </c>
      <c r="C1200" t="s">
        <v>31</v>
      </c>
      <c r="D1200">
        <v>104086256</v>
      </c>
      <c r="E1200" t="s">
        <v>166</v>
      </c>
      <c r="F1200" s="12" t="s">
        <v>81</v>
      </c>
      <c r="G1200" s="12" t="s">
        <v>81</v>
      </c>
      <c r="H1200" t="s">
        <v>34</v>
      </c>
      <c r="I1200" s="13" t="s">
        <v>43</v>
      </c>
      <c r="J1200" s="13">
        <f>IF(H1200="EA", I1200, 0)</f>
      </c>
      <c r="K1200" s="13">
        <f>IF(H1200="KG", I1200, I1200 * VLOOKUP(D1200,Sku_Consolidated!A2:U948,21,FALSE))</f>
      </c>
      <c r="L1200" s="14" t="s">
        <v>36</v>
      </c>
      <c r="M1200">
        <v>88</v>
      </c>
      <c r="N1200" s="14" t="s">
        <v>167</v>
      </c>
      <c r="O1200" s="14" t="s">
        <v>49</v>
      </c>
      <c r="P1200" s="14" t="s">
        <v>36</v>
      </c>
      <c r="Q1200" s="14" t="s">
        <v>49</v>
      </c>
      <c r="R1200">
        <f>IF(IFERROR(VLOOKUP(U1200,Store_Showcase!B2:H134,7, FALSE), TRUE)=TRUE, IF(IFERROR(VLOOKUP(U1200,Store_SRP!B2:H103,7, FALSE), TRUE)=TRUE,VLOOKUP(U1200,Store_VAM!B2:H271,7, FALSE),VLOOKUP(U1200,Store_SRP!B2:H103,7, FALSE)), VLOOKUP(U1200,Store_Showcase!B2:H134,7, FALSE))</f>
      </c>
      <c r="S1200">
        <f>IF(IFERROR(VLOOKUP(U1200,Store_Showcase!B2:K134,10, FALSE), TRUE)=TRUE, IF(IFERROR(VLOOKUP(U1200,Store_SRP!B2:K103,10, FALSE), TRUE)=TRUE,VLOOKUP(U1200,Store_VAM!B2:K271,10, FALSE),VLOOKUP(U1200,Store_SRP!B2:K103,10, FALSE)), VLOOKUP(U1200,Store_Showcase!B2:K134,10, FALSE))</f>
      </c>
      <c r="T1200">
        <f>IF(VLOOKUP(D1200,Sku_Consolidated!A2:S948,19,FALSE)="SHOWCASE", VLOOKUP(U1200,Store_Showcase!B2:L134,11, FALSE), IF(VLOOKUP(D1200,Sku_Consolidated!A2:S948,19,FALSE)="VAM",VLOOKUP(U1200,Store_VAM!B2:L271,11, FALSE),VLOOKUP(U1200,Store_SRP!B2:L103,11, FALSE)))</f>
      </c>
      <c r="U1200" s="14">
        <v>3022</v>
      </c>
      <c r="V1200">
        <f>IF(VLOOKUP(D1200,Sku_Consolidated!A2:S948,19,FALSE)="SHOWCASE", VLOOKUP(U1200,Store_Showcase!B2:C134,2, FALSE), IF(VLOOKUP(D1200,Sku_Consolidated!A2:S948,19,FALSE)="VAM",VLOOKUP(U1200,Store_VAM!B2:C271,2, FALSE),VLOOKUP(U1200,Store_SRP!B2:C103,2, FALSE)))</f>
      </c>
      <c r="W1200">
        <f>VLOOKUP(D1200,Sku_Consolidated!A2:G948, 7, FALSE)</f>
      </c>
      <c r="X1200">
        <f>VLOOKUP(D1200,Sku_Consolidated!A2:K948, 11, FALSE)</f>
      </c>
      <c r="Y1200">
        <f>VLOOKUP(D1200,Sku_Consolidated!A2:H948, 8, FALSE)</f>
      </c>
      <c r="Z1200">
        <f>VLOOKUP(D1200,Sku_Consolidated!A2:I948, 9, FALSE)</f>
      </c>
      <c r="AA1200" t="s">
        <v>41</v>
      </c>
      <c r="AB1200">
        <f>VLOOKUP(D1200,Sku_Consolidated!A2:E948, {5}, FALSE)</f>
      </c>
      <c r="AC1200">
        <f>IF(VLOOKUP(D1200,Sku_Consolidated!A2:S948,19,FALSE)="SHOWCASE", VLOOKUP(U1200,Store_Showcase!B2:N134,13, FALSE), IF(VLOOKUP(D1200,Sku_Consolidated!A2:S948,19,FALSE)="VAM",VLOOKUP(U1200,Store_VAM!B2:N271,13, FALSE),VLOOKUP(U1200,Store_SRP!B2:N103,13, FALSE)))</f>
      </c>
      <c r="AD1200">
        <f>IF(IFERROR(AC1200,TRUE)=TRUE, "-","OK")</f>
      </c>
      <c r="AE1200">
        <f>IF(IFERROR(VLOOKUP(U1200,Store_Showcase!B2:H134,{5}, FALSE), TRUE)=TRUE, IF(IFERROR(VLOOKUP(U1200,Store_SRP!B2:H103,{5}, FALSE), TRUE)=TRUE,VLOOKUP(U1200,Store_VAM!B2:H271,{5}, FALSE),VLOOKUP(U1200,Store_SRP!B2:H103,{5}, FALSE)), VLOOKUP(U1200,Store_Showcase!B2:H134,{5}, FALSE))</f>
      </c>
      <c r="AF1200">
        <f>IF(IFERROR(VLOOKUP(U1200,Store_Showcase!B2:H134,{6}, FALSE), TRUE)=TRUE, IF(IFERROR(VLOOKUP(U1200,Store_SRP!B2:H103,{6}, FALSE), TRUE)=TRUE,VLOOKUP(U1200,Store_VAM!B2:H271,{6}, FALSE),VLOOKUP(U1200,Store_SRP!B2:H103,{6}, FALSE)), VLOOKUP(U1200,Store_Showcase!B2:H134,{6}, FALSE))</f>
      </c>
      <c r="AG1200">
        <f>VLOOKUP(D1200,Sku_Consolidated!A2:R948,18,FALSE)</f>
      </c>
      <c r="AH1200">
        <f>VLOOKUP(D1200,Sku_Consolidated!A2:S948,19,FALSE)</f>
      </c>
      <c r="AI1200">
        <f>VLOOKUP(D1200,Sku_Consolidated!A2:T948,20,FALSE)</f>
      </c>
    </row>
    <row r="1201" spans="1:35" x14ac:dyDescent="0.25">
      <c r="A1201">
        <v>2024</v>
      </c>
      <c r="B1201" t="s">
        <v>30</v>
      </c>
      <c r="C1201" t="s">
        <v>31</v>
      </c>
      <c r="D1201">
        <v>104086239</v>
      </c>
      <c r="E1201" t="s">
        <v>157</v>
      </c>
      <c r="F1201" s="12" t="s">
        <v>107</v>
      </c>
      <c r="G1201" s="12" t="s">
        <v>107</v>
      </c>
      <c r="H1201" t="s">
        <v>34</v>
      </c>
      <c r="I1201" s="13" t="s">
        <v>43</v>
      </c>
      <c r="J1201" s="13">
        <f>IF(H1201="EA", I1201, 0)</f>
      </c>
      <c r="K1201" s="13">
        <f>IF(H1201="KG", I1201, I1201 * VLOOKUP(D1201,Sku_Consolidated!A2:U948,21,FALSE))</f>
      </c>
      <c r="L1201" s="14" t="s">
        <v>36</v>
      </c>
      <c r="M1201">
        <v>88</v>
      </c>
      <c r="N1201" s="14" t="s">
        <v>158</v>
      </c>
      <c r="O1201" s="14" t="s">
        <v>159</v>
      </c>
      <c r="P1201" s="14" t="s">
        <v>36</v>
      </c>
      <c r="Q1201" s="14" t="s">
        <v>159</v>
      </c>
      <c r="R1201">
        <f>IF(IFERROR(VLOOKUP(U1201,Store_Showcase!B2:H134,7, FALSE), TRUE)=TRUE, IF(IFERROR(VLOOKUP(U1201,Store_SRP!B2:H103,7, FALSE), TRUE)=TRUE,VLOOKUP(U1201,Store_VAM!B2:H271,7, FALSE),VLOOKUP(U1201,Store_SRP!B2:H103,7, FALSE)), VLOOKUP(U1201,Store_Showcase!B2:H134,7, FALSE))</f>
      </c>
      <c r="S1201">
        <f>IF(IFERROR(VLOOKUP(U1201,Store_Showcase!B2:K134,10, FALSE), TRUE)=TRUE, IF(IFERROR(VLOOKUP(U1201,Store_SRP!B2:K103,10, FALSE), TRUE)=TRUE,VLOOKUP(U1201,Store_VAM!B2:K271,10, FALSE),VLOOKUP(U1201,Store_SRP!B2:K103,10, FALSE)), VLOOKUP(U1201,Store_Showcase!B2:K134,10, FALSE))</f>
      </c>
      <c r="T1201">
        <f>IF(VLOOKUP(D1201,Sku_Consolidated!A2:S948,19,FALSE)="SHOWCASE", VLOOKUP(U1201,Store_Showcase!B2:L134,11, FALSE), IF(VLOOKUP(D1201,Sku_Consolidated!A2:S948,19,FALSE)="VAM",VLOOKUP(U1201,Store_VAM!B2:L271,11, FALSE),VLOOKUP(U1201,Store_SRP!B2:L103,11, FALSE)))</f>
      </c>
      <c r="U1201" s="14">
        <v>3022</v>
      </c>
      <c r="V1201">
        <f>IF(VLOOKUP(D1201,Sku_Consolidated!A2:S948,19,FALSE)="SHOWCASE", VLOOKUP(U1201,Store_Showcase!B2:C134,2, FALSE), IF(VLOOKUP(D1201,Sku_Consolidated!A2:S948,19,FALSE)="VAM",VLOOKUP(U1201,Store_VAM!B2:C271,2, FALSE),VLOOKUP(U1201,Store_SRP!B2:C103,2, FALSE)))</f>
      </c>
      <c r="W1201">
        <f>VLOOKUP(D1201,Sku_Consolidated!A2:G948, 7, FALSE)</f>
      </c>
      <c r="X1201">
        <f>VLOOKUP(D1201,Sku_Consolidated!A2:K948, 11, FALSE)</f>
      </c>
      <c r="Y1201">
        <f>VLOOKUP(D1201,Sku_Consolidated!A2:H948, 8, FALSE)</f>
      </c>
      <c r="Z1201">
        <f>VLOOKUP(D1201,Sku_Consolidated!A2:I948, 9, FALSE)</f>
      </c>
      <c r="AA1201" t="s">
        <v>41</v>
      </c>
      <c r="AB1201">
        <f>VLOOKUP(D1201,Sku_Consolidated!A2:E948, {5}, FALSE)</f>
      </c>
      <c r="AC1201">
        <f>IF(VLOOKUP(D1201,Sku_Consolidated!A2:S948,19,FALSE)="SHOWCASE", VLOOKUP(U1201,Store_Showcase!B2:N134,13, FALSE), IF(VLOOKUP(D1201,Sku_Consolidated!A2:S948,19,FALSE)="VAM",VLOOKUP(U1201,Store_VAM!B2:N271,13, FALSE),VLOOKUP(U1201,Store_SRP!B2:N103,13, FALSE)))</f>
      </c>
      <c r="AD1201">
        <f>IF(IFERROR(AC1201,TRUE)=TRUE, "-","OK")</f>
      </c>
      <c r="AE1201">
        <f>IF(IFERROR(VLOOKUP(U1201,Store_Showcase!B2:H134,{5}, FALSE), TRUE)=TRUE, IF(IFERROR(VLOOKUP(U1201,Store_SRP!B2:H103,{5}, FALSE), TRUE)=TRUE,VLOOKUP(U1201,Store_VAM!B2:H271,{5}, FALSE),VLOOKUP(U1201,Store_SRP!B2:H103,{5}, FALSE)), VLOOKUP(U1201,Store_Showcase!B2:H134,{5}, FALSE))</f>
      </c>
      <c r="AF1201">
        <f>IF(IFERROR(VLOOKUP(U1201,Store_Showcase!B2:H134,{6}, FALSE), TRUE)=TRUE, IF(IFERROR(VLOOKUP(U1201,Store_SRP!B2:H103,{6}, FALSE), TRUE)=TRUE,VLOOKUP(U1201,Store_VAM!B2:H271,{6}, FALSE),VLOOKUP(U1201,Store_SRP!B2:H103,{6}, FALSE)), VLOOKUP(U1201,Store_Showcase!B2:H134,{6}, FALSE))</f>
      </c>
      <c r="AG1201">
        <f>VLOOKUP(D1201,Sku_Consolidated!A2:R948,18,FALSE)</f>
      </c>
      <c r="AH1201">
        <f>VLOOKUP(D1201,Sku_Consolidated!A2:S948,19,FALSE)</f>
      </c>
      <c r="AI1201">
        <f>VLOOKUP(D1201,Sku_Consolidated!A2:T948,20,FALSE)</f>
      </c>
    </row>
    <row r="1202" spans="1:35" x14ac:dyDescent="0.25">
      <c r="A1202">
        <v>2024</v>
      </c>
      <c r="B1202" t="s">
        <v>30</v>
      </c>
      <c r="C1202" t="s">
        <v>31</v>
      </c>
      <c r="D1202">
        <v>104086250</v>
      </c>
      <c r="E1202" t="s">
        <v>197</v>
      </c>
      <c r="F1202" s="12" t="s">
        <v>116</v>
      </c>
      <c r="G1202" s="12" t="s">
        <v>116</v>
      </c>
      <c r="H1202" t="s">
        <v>34</v>
      </c>
      <c r="I1202" s="13" t="s">
        <v>43</v>
      </c>
      <c r="J1202" s="13">
        <f>IF(H1202="EA", I1202, 0)</f>
      </c>
      <c r="K1202" s="13">
        <f>IF(H1202="KG", I1202, I1202 * VLOOKUP(D1202,Sku_Consolidated!A2:U948,21,FALSE))</f>
      </c>
      <c r="L1202" s="14" t="s">
        <v>36</v>
      </c>
      <c r="M1202">
        <v>88</v>
      </c>
      <c r="N1202" s="14" t="s">
        <v>198</v>
      </c>
      <c r="O1202" s="14" t="s">
        <v>199</v>
      </c>
      <c r="P1202" s="14" t="s">
        <v>36</v>
      </c>
      <c r="Q1202" s="14" t="s">
        <v>199</v>
      </c>
      <c r="R1202">
        <f>IF(IFERROR(VLOOKUP(U1202,Store_Showcase!B2:H134,7, FALSE), TRUE)=TRUE, IF(IFERROR(VLOOKUP(U1202,Store_SRP!B2:H103,7, FALSE), TRUE)=TRUE,VLOOKUP(U1202,Store_VAM!B2:H271,7, FALSE),VLOOKUP(U1202,Store_SRP!B2:H103,7, FALSE)), VLOOKUP(U1202,Store_Showcase!B2:H134,7, FALSE))</f>
      </c>
      <c r="S1202">
        <f>IF(IFERROR(VLOOKUP(U1202,Store_Showcase!B2:K134,10, FALSE), TRUE)=TRUE, IF(IFERROR(VLOOKUP(U1202,Store_SRP!B2:K103,10, FALSE), TRUE)=TRUE,VLOOKUP(U1202,Store_VAM!B2:K271,10, FALSE),VLOOKUP(U1202,Store_SRP!B2:K103,10, FALSE)), VLOOKUP(U1202,Store_Showcase!B2:K134,10, FALSE))</f>
      </c>
      <c r="T1202">
        <f>IF(VLOOKUP(D1202,Sku_Consolidated!A2:S948,19,FALSE)="SHOWCASE", VLOOKUP(U1202,Store_Showcase!B2:L134,11, FALSE), IF(VLOOKUP(D1202,Sku_Consolidated!A2:S948,19,FALSE)="VAM",VLOOKUP(U1202,Store_VAM!B2:L271,11, FALSE),VLOOKUP(U1202,Store_SRP!B2:L103,11, FALSE)))</f>
      </c>
      <c r="U1202" s="14">
        <v>3022</v>
      </c>
      <c r="V1202">
        <f>IF(VLOOKUP(D1202,Sku_Consolidated!A2:S948,19,FALSE)="SHOWCASE", VLOOKUP(U1202,Store_Showcase!B2:C134,2, FALSE), IF(VLOOKUP(D1202,Sku_Consolidated!A2:S948,19,FALSE)="VAM",VLOOKUP(U1202,Store_VAM!B2:C271,2, FALSE),VLOOKUP(U1202,Store_SRP!B2:C103,2, FALSE)))</f>
      </c>
      <c r="W1202">
        <f>VLOOKUP(D1202,Sku_Consolidated!A2:G948, 7, FALSE)</f>
      </c>
      <c r="X1202">
        <f>VLOOKUP(D1202,Sku_Consolidated!A2:K948, 11, FALSE)</f>
      </c>
      <c r="Y1202">
        <f>VLOOKUP(D1202,Sku_Consolidated!A2:H948, 8, FALSE)</f>
      </c>
      <c r="Z1202">
        <f>VLOOKUP(D1202,Sku_Consolidated!A2:I948, 9, FALSE)</f>
      </c>
      <c r="AA1202" t="s">
        <v>41</v>
      </c>
      <c r="AB1202">
        <f>VLOOKUP(D1202,Sku_Consolidated!A2:E948, {5}, FALSE)</f>
      </c>
      <c r="AC1202">
        <f>IF(VLOOKUP(D1202,Sku_Consolidated!A2:S948,19,FALSE)="SHOWCASE", VLOOKUP(U1202,Store_Showcase!B2:N134,13, FALSE), IF(VLOOKUP(D1202,Sku_Consolidated!A2:S948,19,FALSE)="VAM",VLOOKUP(U1202,Store_VAM!B2:N271,13, FALSE),VLOOKUP(U1202,Store_SRP!B2:N103,13, FALSE)))</f>
      </c>
      <c r="AD1202">
        <f>IF(IFERROR(AC1202,TRUE)=TRUE, "-","OK")</f>
      </c>
      <c r="AE1202">
        <f>IF(IFERROR(VLOOKUP(U1202,Store_Showcase!B2:H134,{5}, FALSE), TRUE)=TRUE, IF(IFERROR(VLOOKUP(U1202,Store_SRP!B2:H103,{5}, FALSE), TRUE)=TRUE,VLOOKUP(U1202,Store_VAM!B2:H271,{5}, FALSE),VLOOKUP(U1202,Store_SRP!B2:H103,{5}, FALSE)), VLOOKUP(U1202,Store_Showcase!B2:H134,{5}, FALSE))</f>
      </c>
      <c r="AF1202">
        <f>IF(IFERROR(VLOOKUP(U1202,Store_Showcase!B2:H134,{6}, FALSE), TRUE)=TRUE, IF(IFERROR(VLOOKUP(U1202,Store_SRP!B2:H103,{6}, FALSE), TRUE)=TRUE,VLOOKUP(U1202,Store_VAM!B2:H271,{6}, FALSE),VLOOKUP(U1202,Store_SRP!B2:H103,{6}, FALSE)), VLOOKUP(U1202,Store_Showcase!B2:H134,{6}, FALSE))</f>
      </c>
      <c r="AG1202">
        <f>VLOOKUP(D1202,Sku_Consolidated!A2:R948,18,FALSE)</f>
      </c>
      <c r="AH1202">
        <f>VLOOKUP(D1202,Sku_Consolidated!A2:S948,19,FALSE)</f>
      </c>
      <c r="AI1202">
        <f>VLOOKUP(D1202,Sku_Consolidated!A2:T948,20,FALSE)</f>
      </c>
    </row>
    <row r="1203" spans="1:35" x14ac:dyDescent="0.25">
      <c r="A1203">
        <v>2024</v>
      </c>
      <c r="B1203" t="s">
        <v>30</v>
      </c>
      <c r="C1203" t="s">
        <v>31</v>
      </c>
      <c r="D1203">
        <v>104086256</v>
      </c>
      <c r="E1203" t="s">
        <v>166</v>
      </c>
      <c r="F1203" s="12" t="s">
        <v>83</v>
      </c>
      <c r="G1203" s="12" t="s">
        <v>83</v>
      </c>
      <c r="H1203" t="s">
        <v>34</v>
      </c>
      <c r="I1203" s="13" t="s">
        <v>43</v>
      </c>
      <c r="J1203" s="13">
        <f>IF(H1203="EA", I1203, 0)</f>
      </c>
      <c r="K1203" s="13">
        <f>IF(H1203="KG", I1203, I1203 * VLOOKUP(D1203,Sku_Consolidated!A2:U948,21,FALSE))</f>
      </c>
      <c r="L1203" s="14" t="s">
        <v>36</v>
      </c>
      <c r="M1203">
        <v>88</v>
      </c>
      <c r="N1203" s="14" t="s">
        <v>2342</v>
      </c>
      <c r="O1203" s="14" t="s">
        <v>2343</v>
      </c>
      <c r="P1203" s="14" t="s">
        <v>36</v>
      </c>
      <c r="Q1203" s="14" t="s">
        <v>2343</v>
      </c>
      <c r="R1203">
        <f>IF(IFERROR(VLOOKUP(U1203,Store_Showcase!B2:H134,7, FALSE), TRUE)=TRUE, IF(IFERROR(VLOOKUP(U1203,Store_SRP!B2:H103,7, FALSE), TRUE)=TRUE,VLOOKUP(U1203,Store_VAM!B2:H271,7, FALSE),VLOOKUP(U1203,Store_SRP!B2:H103,7, FALSE)), VLOOKUP(U1203,Store_Showcase!B2:H134,7, FALSE))</f>
      </c>
      <c r="S1203">
        <f>IF(IFERROR(VLOOKUP(U1203,Store_Showcase!B2:K134,10, FALSE), TRUE)=TRUE, IF(IFERROR(VLOOKUP(U1203,Store_SRP!B2:K103,10, FALSE), TRUE)=TRUE,VLOOKUP(U1203,Store_VAM!B2:K271,10, FALSE),VLOOKUP(U1203,Store_SRP!B2:K103,10, FALSE)), VLOOKUP(U1203,Store_Showcase!B2:K134,10, FALSE))</f>
      </c>
      <c r="T1203">
        <f>IF(VLOOKUP(D1203,Sku_Consolidated!A2:S948,19,FALSE)="SHOWCASE", VLOOKUP(U1203,Store_Showcase!B2:L134,11, FALSE), IF(VLOOKUP(D1203,Sku_Consolidated!A2:S948,19,FALSE)="VAM",VLOOKUP(U1203,Store_VAM!B2:L271,11, FALSE),VLOOKUP(U1203,Store_SRP!B2:L103,11, FALSE)))</f>
      </c>
      <c r="U1203" s="14">
        <v>3022</v>
      </c>
      <c r="V1203">
        <f>IF(VLOOKUP(D1203,Sku_Consolidated!A2:S948,19,FALSE)="SHOWCASE", VLOOKUP(U1203,Store_Showcase!B2:C134,2, FALSE), IF(VLOOKUP(D1203,Sku_Consolidated!A2:S948,19,FALSE)="VAM",VLOOKUP(U1203,Store_VAM!B2:C271,2, FALSE),VLOOKUP(U1203,Store_SRP!B2:C103,2, FALSE)))</f>
      </c>
      <c r="W1203">
        <f>VLOOKUP(D1203,Sku_Consolidated!A2:G948, 7, FALSE)</f>
      </c>
      <c r="X1203">
        <f>VLOOKUP(D1203,Sku_Consolidated!A2:K948, 11, FALSE)</f>
      </c>
      <c r="Y1203">
        <f>VLOOKUP(D1203,Sku_Consolidated!A2:H948, 8, FALSE)</f>
      </c>
      <c r="Z1203">
        <f>VLOOKUP(D1203,Sku_Consolidated!A2:I948, 9, FALSE)</f>
      </c>
      <c r="AA1203" t="s">
        <v>41</v>
      </c>
      <c r="AB1203">
        <f>VLOOKUP(D1203,Sku_Consolidated!A2:E948, {5}, FALSE)</f>
      </c>
      <c r="AC1203">
        <f>IF(VLOOKUP(D1203,Sku_Consolidated!A2:S948,19,FALSE)="SHOWCASE", VLOOKUP(U1203,Store_Showcase!B2:N134,13, FALSE), IF(VLOOKUP(D1203,Sku_Consolidated!A2:S948,19,FALSE)="VAM",VLOOKUP(U1203,Store_VAM!B2:N271,13, FALSE),VLOOKUP(U1203,Store_SRP!B2:N103,13, FALSE)))</f>
      </c>
      <c r="AD1203">
        <f>IF(IFERROR(AC1203,TRUE)=TRUE, "-","OK")</f>
      </c>
      <c r="AE1203">
        <f>IF(IFERROR(VLOOKUP(U1203,Store_Showcase!B2:H134,{5}, FALSE), TRUE)=TRUE, IF(IFERROR(VLOOKUP(U1203,Store_SRP!B2:H103,{5}, FALSE), TRUE)=TRUE,VLOOKUP(U1203,Store_VAM!B2:H271,{5}, FALSE),VLOOKUP(U1203,Store_SRP!B2:H103,{5}, FALSE)), VLOOKUP(U1203,Store_Showcase!B2:H134,{5}, FALSE))</f>
      </c>
      <c r="AF1203">
        <f>IF(IFERROR(VLOOKUP(U1203,Store_Showcase!B2:H134,{6}, FALSE), TRUE)=TRUE, IF(IFERROR(VLOOKUP(U1203,Store_SRP!B2:H103,{6}, FALSE), TRUE)=TRUE,VLOOKUP(U1203,Store_VAM!B2:H271,{6}, FALSE),VLOOKUP(U1203,Store_SRP!B2:H103,{6}, FALSE)), VLOOKUP(U1203,Store_Showcase!B2:H134,{6}, FALSE))</f>
      </c>
      <c r="AG1203">
        <f>VLOOKUP(D1203,Sku_Consolidated!A2:R948,18,FALSE)</f>
      </c>
      <c r="AH1203">
        <f>VLOOKUP(D1203,Sku_Consolidated!A2:S948,19,FALSE)</f>
      </c>
      <c r="AI1203">
        <f>VLOOKUP(D1203,Sku_Consolidated!A2:T948,20,FALSE)</f>
      </c>
    </row>
    <row r="1204" spans="1:35" x14ac:dyDescent="0.25">
      <c r="A1204">
        <v>2024</v>
      </c>
      <c r="B1204" t="s">
        <v>30</v>
      </c>
      <c r="C1204" t="s">
        <v>31</v>
      </c>
      <c r="D1204">
        <v>104086250</v>
      </c>
      <c r="E1204" t="s">
        <v>197</v>
      </c>
      <c r="F1204" s="12" t="s">
        <v>89</v>
      </c>
      <c r="G1204" s="12" t="s">
        <v>89</v>
      </c>
      <c r="H1204" t="s">
        <v>34</v>
      </c>
      <c r="I1204" s="13" t="s">
        <v>43</v>
      </c>
      <c r="J1204" s="13">
        <f>IF(H1204="EA", I1204, 0)</f>
      </c>
      <c r="K1204" s="13">
        <f>IF(H1204="KG", I1204, I1204 * VLOOKUP(D1204,Sku_Consolidated!A2:U948,21,FALSE))</f>
      </c>
      <c r="L1204" s="14" t="s">
        <v>36</v>
      </c>
      <c r="M1204">
        <v>88</v>
      </c>
      <c r="N1204" s="14" t="s">
        <v>198</v>
      </c>
      <c r="O1204" s="14" t="s">
        <v>199</v>
      </c>
      <c r="P1204" s="14" t="s">
        <v>36</v>
      </c>
      <c r="Q1204" s="14" t="s">
        <v>199</v>
      </c>
      <c r="R1204">
        <f>IF(IFERROR(VLOOKUP(U1204,Store_Showcase!B2:H134,7, FALSE), TRUE)=TRUE, IF(IFERROR(VLOOKUP(U1204,Store_SRP!B2:H103,7, FALSE), TRUE)=TRUE,VLOOKUP(U1204,Store_VAM!B2:H271,7, FALSE),VLOOKUP(U1204,Store_SRP!B2:H103,7, FALSE)), VLOOKUP(U1204,Store_Showcase!B2:H134,7, FALSE))</f>
      </c>
      <c r="S1204">
        <f>IF(IFERROR(VLOOKUP(U1204,Store_Showcase!B2:K134,10, FALSE), TRUE)=TRUE, IF(IFERROR(VLOOKUP(U1204,Store_SRP!B2:K103,10, FALSE), TRUE)=TRUE,VLOOKUP(U1204,Store_VAM!B2:K271,10, FALSE),VLOOKUP(U1204,Store_SRP!B2:K103,10, FALSE)), VLOOKUP(U1204,Store_Showcase!B2:K134,10, FALSE))</f>
      </c>
      <c r="T1204">
        <f>IF(VLOOKUP(D1204,Sku_Consolidated!A2:S948,19,FALSE)="SHOWCASE", VLOOKUP(U1204,Store_Showcase!B2:L134,11, FALSE), IF(VLOOKUP(D1204,Sku_Consolidated!A2:S948,19,FALSE)="VAM",VLOOKUP(U1204,Store_VAM!B2:L271,11, FALSE),VLOOKUP(U1204,Store_SRP!B2:L103,11, FALSE)))</f>
      </c>
      <c r="U1204" s="14">
        <v>3022</v>
      </c>
      <c r="V1204">
        <f>IF(VLOOKUP(D1204,Sku_Consolidated!A2:S948,19,FALSE)="SHOWCASE", VLOOKUP(U1204,Store_Showcase!B2:C134,2, FALSE), IF(VLOOKUP(D1204,Sku_Consolidated!A2:S948,19,FALSE)="VAM",VLOOKUP(U1204,Store_VAM!B2:C271,2, FALSE),VLOOKUP(U1204,Store_SRP!B2:C103,2, FALSE)))</f>
      </c>
      <c r="W1204">
        <f>VLOOKUP(D1204,Sku_Consolidated!A2:G948, 7, FALSE)</f>
      </c>
      <c r="X1204">
        <f>VLOOKUP(D1204,Sku_Consolidated!A2:K948, 11, FALSE)</f>
      </c>
      <c r="Y1204">
        <f>VLOOKUP(D1204,Sku_Consolidated!A2:H948, 8, FALSE)</f>
      </c>
      <c r="Z1204">
        <f>VLOOKUP(D1204,Sku_Consolidated!A2:I948, 9, FALSE)</f>
      </c>
      <c r="AA1204" t="s">
        <v>41</v>
      </c>
      <c r="AB1204">
        <f>VLOOKUP(D1204,Sku_Consolidated!A2:E948, {5}, FALSE)</f>
      </c>
      <c r="AC1204">
        <f>IF(VLOOKUP(D1204,Sku_Consolidated!A2:S948,19,FALSE)="SHOWCASE", VLOOKUP(U1204,Store_Showcase!B2:N134,13, FALSE), IF(VLOOKUP(D1204,Sku_Consolidated!A2:S948,19,FALSE)="VAM",VLOOKUP(U1204,Store_VAM!B2:N271,13, FALSE),VLOOKUP(U1204,Store_SRP!B2:N103,13, FALSE)))</f>
      </c>
      <c r="AD1204">
        <f>IF(IFERROR(AC1204,TRUE)=TRUE, "-","OK")</f>
      </c>
      <c r="AE1204">
        <f>IF(IFERROR(VLOOKUP(U1204,Store_Showcase!B2:H134,{5}, FALSE), TRUE)=TRUE, IF(IFERROR(VLOOKUP(U1204,Store_SRP!B2:H103,{5}, FALSE), TRUE)=TRUE,VLOOKUP(U1204,Store_VAM!B2:H271,{5}, FALSE),VLOOKUP(U1204,Store_SRP!B2:H103,{5}, FALSE)), VLOOKUP(U1204,Store_Showcase!B2:H134,{5}, FALSE))</f>
      </c>
      <c r="AF1204">
        <f>IF(IFERROR(VLOOKUP(U1204,Store_Showcase!B2:H134,{6}, FALSE), TRUE)=TRUE, IF(IFERROR(VLOOKUP(U1204,Store_SRP!B2:H103,{6}, FALSE), TRUE)=TRUE,VLOOKUP(U1204,Store_VAM!B2:H271,{6}, FALSE),VLOOKUP(U1204,Store_SRP!B2:H103,{6}, FALSE)), VLOOKUP(U1204,Store_Showcase!B2:H134,{6}, FALSE))</f>
      </c>
      <c r="AG1204">
        <f>VLOOKUP(D1204,Sku_Consolidated!A2:R948,18,FALSE)</f>
      </c>
      <c r="AH1204">
        <f>VLOOKUP(D1204,Sku_Consolidated!A2:S948,19,FALSE)</f>
      </c>
      <c r="AI1204">
        <f>VLOOKUP(D1204,Sku_Consolidated!A2:T948,20,FALSE)</f>
      </c>
    </row>
    <row r="1205" spans="1:35" x14ac:dyDescent="0.25">
      <c r="A1205">
        <v>2024</v>
      </c>
      <c r="B1205" t="s">
        <v>30</v>
      </c>
      <c r="C1205" t="s">
        <v>31</v>
      </c>
      <c r="D1205">
        <v>104086256</v>
      </c>
      <c r="E1205" t="s">
        <v>166</v>
      </c>
      <c r="F1205" s="12" t="s">
        <v>89</v>
      </c>
      <c r="G1205" s="12" t="s">
        <v>89</v>
      </c>
      <c r="H1205" t="s">
        <v>34</v>
      </c>
      <c r="I1205" s="13" t="s">
        <v>35</v>
      </c>
      <c r="J1205" s="13">
        <f>IF(H1205="EA", I1205, 0)</f>
      </c>
      <c r="K1205" s="13">
        <f>IF(H1205="KG", I1205, I1205 * VLOOKUP(D1205,Sku_Consolidated!A2:U948,21,FALSE))</f>
      </c>
      <c r="L1205" s="14" t="s">
        <v>36</v>
      </c>
      <c r="M1205">
        <v>88</v>
      </c>
      <c r="N1205" s="14" t="s">
        <v>177</v>
      </c>
      <c r="O1205" s="14" t="s">
        <v>178</v>
      </c>
      <c r="P1205" s="14" t="s">
        <v>36</v>
      </c>
      <c r="Q1205" s="14" t="s">
        <v>178</v>
      </c>
      <c r="R1205">
        <f>IF(IFERROR(VLOOKUP(U1205,Store_Showcase!B2:H134,7, FALSE), TRUE)=TRUE, IF(IFERROR(VLOOKUP(U1205,Store_SRP!B2:H103,7, FALSE), TRUE)=TRUE,VLOOKUP(U1205,Store_VAM!B2:H271,7, FALSE),VLOOKUP(U1205,Store_SRP!B2:H103,7, FALSE)), VLOOKUP(U1205,Store_Showcase!B2:H134,7, FALSE))</f>
      </c>
      <c r="S1205">
        <f>IF(IFERROR(VLOOKUP(U1205,Store_Showcase!B2:K134,10, FALSE), TRUE)=TRUE, IF(IFERROR(VLOOKUP(U1205,Store_SRP!B2:K103,10, FALSE), TRUE)=TRUE,VLOOKUP(U1205,Store_VAM!B2:K271,10, FALSE),VLOOKUP(U1205,Store_SRP!B2:K103,10, FALSE)), VLOOKUP(U1205,Store_Showcase!B2:K134,10, FALSE))</f>
      </c>
      <c r="T1205">
        <f>IF(VLOOKUP(D1205,Sku_Consolidated!A2:S948,19,FALSE)="SHOWCASE", VLOOKUP(U1205,Store_Showcase!B2:L134,11, FALSE), IF(VLOOKUP(D1205,Sku_Consolidated!A2:S948,19,FALSE)="VAM",VLOOKUP(U1205,Store_VAM!B2:L271,11, FALSE),VLOOKUP(U1205,Store_SRP!B2:L103,11, FALSE)))</f>
      </c>
      <c r="U1205" s="14">
        <v>3022</v>
      </c>
      <c r="V1205">
        <f>IF(VLOOKUP(D1205,Sku_Consolidated!A2:S948,19,FALSE)="SHOWCASE", VLOOKUP(U1205,Store_Showcase!B2:C134,2, FALSE), IF(VLOOKUP(D1205,Sku_Consolidated!A2:S948,19,FALSE)="VAM",VLOOKUP(U1205,Store_VAM!B2:C271,2, FALSE),VLOOKUP(U1205,Store_SRP!B2:C103,2, FALSE)))</f>
      </c>
      <c r="W1205">
        <f>VLOOKUP(D1205,Sku_Consolidated!A2:G948, 7, FALSE)</f>
      </c>
      <c r="X1205">
        <f>VLOOKUP(D1205,Sku_Consolidated!A2:K948, 11, FALSE)</f>
      </c>
      <c r="Y1205">
        <f>VLOOKUP(D1205,Sku_Consolidated!A2:H948, 8, FALSE)</f>
      </c>
      <c r="Z1205">
        <f>VLOOKUP(D1205,Sku_Consolidated!A2:I948, 9, FALSE)</f>
      </c>
      <c r="AA1205" t="s">
        <v>41</v>
      </c>
      <c r="AB1205">
        <f>VLOOKUP(D1205,Sku_Consolidated!A2:E948, {5}, FALSE)</f>
      </c>
      <c r="AC1205">
        <f>IF(VLOOKUP(D1205,Sku_Consolidated!A2:S948,19,FALSE)="SHOWCASE", VLOOKUP(U1205,Store_Showcase!B2:N134,13, FALSE), IF(VLOOKUP(D1205,Sku_Consolidated!A2:S948,19,FALSE)="VAM",VLOOKUP(U1205,Store_VAM!B2:N271,13, FALSE),VLOOKUP(U1205,Store_SRP!B2:N103,13, FALSE)))</f>
      </c>
      <c r="AD1205">
        <f>IF(IFERROR(AC1205,TRUE)=TRUE, "-","OK")</f>
      </c>
      <c r="AE1205">
        <f>IF(IFERROR(VLOOKUP(U1205,Store_Showcase!B2:H134,{5}, FALSE), TRUE)=TRUE, IF(IFERROR(VLOOKUP(U1205,Store_SRP!B2:H103,{5}, FALSE), TRUE)=TRUE,VLOOKUP(U1205,Store_VAM!B2:H271,{5}, FALSE),VLOOKUP(U1205,Store_SRP!B2:H103,{5}, FALSE)), VLOOKUP(U1205,Store_Showcase!B2:H134,{5}, FALSE))</f>
      </c>
      <c r="AF1205">
        <f>IF(IFERROR(VLOOKUP(U1205,Store_Showcase!B2:H134,{6}, FALSE), TRUE)=TRUE, IF(IFERROR(VLOOKUP(U1205,Store_SRP!B2:H103,{6}, FALSE), TRUE)=TRUE,VLOOKUP(U1205,Store_VAM!B2:H271,{6}, FALSE),VLOOKUP(U1205,Store_SRP!B2:H103,{6}, FALSE)), VLOOKUP(U1205,Store_Showcase!B2:H134,{6}, FALSE))</f>
      </c>
      <c r="AG1205">
        <f>VLOOKUP(D1205,Sku_Consolidated!A2:R948,18,FALSE)</f>
      </c>
      <c r="AH1205">
        <f>VLOOKUP(D1205,Sku_Consolidated!A2:S948,19,FALSE)</f>
      </c>
      <c r="AI1205">
        <f>VLOOKUP(D1205,Sku_Consolidated!A2:T948,20,FALSE)</f>
      </c>
    </row>
    <row r="1206" spans="1:35" x14ac:dyDescent="0.25">
      <c r="A1206">
        <v>2024</v>
      </c>
      <c r="B1206" t="s">
        <v>30</v>
      </c>
      <c r="C1206" t="s">
        <v>31</v>
      </c>
      <c r="D1206">
        <v>104086250</v>
      </c>
      <c r="E1206" t="s">
        <v>197</v>
      </c>
      <c r="F1206" s="12" t="s">
        <v>90</v>
      </c>
      <c r="G1206" s="12" t="s">
        <v>90</v>
      </c>
      <c r="H1206" t="s">
        <v>34</v>
      </c>
      <c r="I1206" s="13" t="s">
        <v>54</v>
      </c>
      <c r="J1206" s="13">
        <f>IF(H1206="EA", I1206, 0)</f>
      </c>
      <c r="K1206" s="13">
        <f>IF(H1206="KG", I1206, I1206 * VLOOKUP(D1206,Sku_Consolidated!A2:U948,21,FALSE))</f>
      </c>
      <c r="L1206" s="14" t="s">
        <v>36</v>
      </c>
      <c r="M1206">
        <v>88</v>
      </c>
      <c r="N1206" s="14" t="s">
        <v>2344</v>
      </c>
      <c r="O1206" s="14" t="s">
        <v>2345</v>
      </c>
      <c r="P1206" s="14" t="s">
        <v>36</v>
      </c>
      <c r="Q1206" s="14" t="s">
        <v>2345</v>
      </c>
      <c r="R1206">
        <f>IF(IFERROR(VLOOKUP(U1206,Store_Showcase!B2:H134,7, FALSE), TRUE)=TRUE, IF(IFERROR(VLOOKUP(U1206,Store_SRP!B2:H103,7, FALSE), TRUE)=TRUE,VLOOKUP(U1206,Store_VAM!B2:H271,7, FALSE),VLOOKUP(U1206,Store_SRP!B2:H103,7, FALSE)), VLOOKUP(U1206,Store_Showcase!B2:H134,7, FALSE))</f>
      </c>
      <c r="S1206">
        <f>IF(IFERROR(VLOOKUP(U1206,Store_Showcase!B2:K134,10, FALSE), TRUE)=TRUE, IF(IFERROR(VLOOKUP(U1206,Store_SRP!B2:K103,10, FALSE), TRUE)=TRUE,VLOOKUP(U1206,Store_VAM!B2:K271,10, FALSE),VLOOKUP(U1206,Store_SRP!B2:K103,10, FALSE)), VLOOKUP(U1206,Store_Showcase!B2:K134,10, FALSE))</f>
      </c>
      <c r="T1206">
        <f>IF(VLOOKUP(D1206,Sku_Consolidated!A2:S948,19,FALSE)="SHOWCASE", VLOOKUP(U1206,Store_Showcase!B2:L134,11, FALSE), IF(VLOOKUP(D1206,Sku_Consolidated!A2:S948,19,FALSE)="VAM",VLOOKUP(U1206,Store_VAM!B2:L271,11, FALSE),VLOOKUP(U1206,Store_SRP!B2:L103,11, FALSE)))</f>
      </c>
      <c r="U1206" s="14">
        <v>3022</v>
      </c>
      <c r="V1206">
        <f>IF(VLOOKUP(D1206,Sku_Consolidated!A2:S948,19,FALSE)="SHOWCASE", VLOOKUP(U1206,Store_Showcase!B2:C134,2, FALSE), IF(VLOOKUP(D1206,Sku_Consolidated!A2:S948,19,FALSE)="VAM",VLOOKUP(U1206,Store_VAM!B2:C271,2, FALSE),VLOOKUP(U1206,Store_SRP!B2:C103,2, FALSE)))</f>
      </c>
      <c r="W1206">
        <f>VLOOKUP(D1206,Sku_Consolidated!A2:G948, 7, FALSE)</f>
      </c>
      <c r="X1206">
        <f>VLOOKUP(D1206,Sku_Consolidated!A2:K948, 11, FALSE)</f>
      </c>
      <c r="Y1206">
        <f>VLOOKUP(D1206,Sku_Consolidated!A2:H948, 8, FALSE)</f>
      </c>
      <c r="Z1206">
        <f>VLOOKUP(D1206,Sku_Consolidated!A2:I948, 9, FALSE)</f>
      </c>
      <c r="AA1206" t="s">
        <v>41</v>
      </c>
      <c r="AB1206">
        <f>VLOOKUP(D1206,Sku_Consolidated!A2:E948, {5}, FALSE)</f>
      </c>
      <c r="AC1206">
        <f>IF(VLOOKUP(D1206,Sku_Consolidated!A2:S948,19,FALSE)="SHOWCASE", VLOOKUP(U1206,Store_Showcase!B2:N134,13, FALSE), IF(VLOOKUP(D1206,Sku_Consolidated!A2:S948,19,FALSE)="VAM",VLOOKUP(U1206,Store_VAM!B2:N271,13, FALSE),VLOOKUP(U1206,Store_SRP!B2:N103,13, FALSE)))</f>
      </c>
      <c r="AD1206">
        <f>IF(IFERROR(AC1206,TRUE)=TRUE, "-","OK")</f>
      </c>
      <c r="AE1206">
        <f>IF(IFERROR(VLOOKUP(U1206,Store_Showcase!B2:H134,{5}, FALSE), TRUE)=TRUE, IF(IFERROR(VLOOKUP(U1206,Store_SRP!B2:H103,{5}, FALSE), TRUE)=TRUE,VLOOKUP(U1206,Store_VAM!B2:H271,{5}, FALSE),VLOOKUP(U1206,Store_SRP!B2:H103,{5}, FALSE)), VLOOKUP(U1206,Store_Showcase!B2:H134,{5}, FALSE))</f>
      </c>
      <c r="AF1206">
        <f>IF(IFERROR(VLOOKUP(U1206,Store_Showcase!B2:H134,{6}, FALSE), TRUE)=TRUE, IF(IFERROR(VLOOKUP(U1206,Store_SRP!B2:H103,{6}, FALSE), TRUE)=TRUE,VLOOKUP(U1206,Store_VAM!B2:H271,{6}, FALSE),VLOOKUP(U1206,Store_SRP!B2:H103,{6}, FALSE)), VLOOKUP(U1206,Store_Showcase!B2:H134,{6}, FALSE))</f>
      </c>
      <c r="AG1206">
        <f>VLOOKUP(D1206,Sku_Consolidated!A2:R948,18,FALSE)</f>
      </c>
      <c r="AH1206">
        <f>VLOOKUP(D1206,Sku_Consolidated!A2:S948,19,FALSE)</f>
      </c>
      <c r="AI1206">
        <f>VLOOKUP(D1206,Sku_Consolidated!A2:T948,20,FALSE)</f>
      </c>
    </row>
    <row r="1207" spans="1:35" x14ac:dyDescent="0.25">
      <c r="A1207">
        <v>2024</v>
      </c>
      <c r="B1207" t="s">
        <v>30</v>
      </c>
      <c r="C1207" t="s">
        <v>31</v>
      </c>
      <c r="D1207">
        <v>104086250</v>
      </c>
      <c r="E1207" t="s">
        <v>197</v>
      </c>
      <c r="F1207" s="12" t="s">
        <v>91</v>
      </c>
      <c r="G1207" s="12" t="s">
        <v>91</v>
      </c>
      <c r="H1207" t="s">
        <v>34</v>
      </c>
      <c r="I1207" s="13" t="s">
        <v>43</v>
      </c>
      <c r="J1207" s="13">
        <f>IF(H1207="EA", I1207, 0)</f>
      </c>
      <c r="K1207" s="13">
        <f>IF(H1207="KG", I1207, I1207 * VLOOKUP(D1207,Sku_Consolidated!A2:U948,21,FALSE))</f>
      </c>
      <c r="L1207" s="14" t="s">
        <v>36</v>
      </c>
      <c r="M1207">
        <v>88</v>
      </c>
      <c r="N1207" s="14" t="s">
        <v>198</v>
      </c>
      <c r="O1207" s="14" t="s">
        <v>199</v>
      </c>
      <c r="P1207" s="14" t="s">
        <v>36</v>
      </c>
      <c r="Q1207" s="14" t="s">
        <v>199</v>
      </c>
      <c r="R1207">
        <f>IF(IFERROR(VLOOKUP(U1207,Store_Showcase!B2:H134,7, FALSE), TRUE)=TRUE, IF(IFERROR(VLOOKUP(U1207,Store_SRP!B2:H103,7, FALSE), TRUE)=TRUE,VLOOKUP(U1207,Store_VAM!B2:H271,7, FALSE),VLOOKUP(U1207,Store_SRP!B2:H103,7, FALSE)), VLOOKUP(U1207,Store_Showcase!B2:H134,7, FALSE))</f>
      </c>
      <c r="S1207">
        <f>IF(IFERROR(VLOOKUP(U1207,Store_Showcase!B2:K134,10, FALSE), TRUE)=TRUE, IF(IFERROR(VLOOKUP(U1207,Store_SRP!B2:K103,10, FALSE), TRUE)=TRUE,VLOOKUP(U1207,Store_VAM!B2:K271,10, FALSE),VLOOKUP(U1207,Store_SRP!B2:K103,10, FALSE)), VLOOKUP(U1207,Store_Showcase!B2:K134,10, FALSE))</f>
      </c>
      <c r="T1207">
        <f>IF(VLOOKUP(D1207,Sku_Consolidated!A2:S948,19,FALSE)="SHOWCASE", VLOOKUP(U1207,Store_Showcase!B2:L134,11, FALSE), IF(VLOOKUP(D1207,Sku_Consolidated!A2:S948,19,FALSE)="VAM",VLOOKUP(U1207,Store_VAM!B2:L271,11, FALSE),VLOOKUP(U1207,Store_SRP!B2:L103,11, FALSE)))</f>
      </c>
      <c r="U1207" s="14">
        <v>3022</v>
      </c>
      <c r="V1207">
        <f>IF(VLOOKUP(D1207,Sku_Consolidated!A2:S948,19,FALSE)="SHOWCASE", VLOOKUP(U1207,Store_Showcase!B2:C134,2, FALSE), IF(VLOOKUP(D1207,Sku_Consolidated!A2:S948,19,FALSE)="VAM",VLOOKUP(U1207,Store_VAM!B2:C271,2, FALSE),VLOOKUP(U1207,Store_SRP!B2:C103,2, FALSE)))</f>
      </c>
      <c r="W1207">
        <f>VLOOKUP(D1207,Sku_Consolidated!A2:G948, 7, FALSE)</f>
      </c>
      <c r="X1207">
        <f>VLOOKUP(D1207,Sku_Consolidated!A2:K948, 11, FALSE)</f>
      </c>
      <c r="Y1207">
        <f>VLOOKUP(D1207,Sku_Consolidated!A2:H948, 8, FALSE)</f>
      </c>
      <c r="Z1207">
        <f>VLOOKUP(D1207,Sku_Consolidated!A2:I948, 9, FALSE)</f>
      </c>
      <c r="AA1207" t="s">
        <v>41</v>
      </c>
      <c r="AB1207">
        <f>VLOOKUP(D1207,Sku_Consolidated!A2:E948, {5}, FALSE)</f>
      </c>
      <c r="AC1207">
        <f>IF(VLOOKUP(D1207,Sku_Consolidated!A2:S948,19,FALSE)="SHOWCASE", VLOOKUP(U1207,Store_Showcase!B2:N134,13, FALSE), IF(VLOOKUP(D1207,Sku_Consolidated!A2:S948,19,FALSE)="VAM",VLOOKUP(U1207,Store_VAM!B2:N271,13, FALSE),VLOOKUP(U1207,Store_SRP!B2:N103,13, FALSE)))</f>
      </c>
      <c r="AD1207">
        <f>IF(IFERROR(AC1207,TRUE)=TRUE, "-","OK")</f>
      </c>
      <c r="AE1207">
        <f>IF(IFERROR(VLOOKUP(U1207,Store_Showcase!B2:H134,{5}, FALSE), TRUE)=TRUE, IF(IFERROR(VLOOKUP(U1207,Store_SRP!B2:H103,{5}, FALSE), TRUE)=TRUE,VLOOKUP(U1207,Store_VAM!B2:H271,{5}, FALSE),VLOOKUP(U1207,Store_SRP!B2:H103,{5}, FALSE)), VLOOKUP(U1207,Store_Showcase!B2:H134,{5}, FALSE))</f>
      </c>
      <c r="AF1207">
        <f>IF(IFERROR(VLOOKUP(U1207,Store_Showcase!B2:H134,{6}, FALSE), TRUE)=TRUE, IF(IFERROR(VLOOKUP(U1207,Store_SRP!B2:H103,{6}, FALSE), TRUE)=TRUE,VLOOKUP(U1207,Store_VAM!B2:H271,{6}, FALSE),VLOOKUP(U1207,Store_SRP!B2:H103,{6}, FALSE)), VLOOKUP(U1207,Store_Showcase!B2:H134,{6}, FALSE))</f>
      </c>
      <c r="AG1207">
        <f>VLOOKUP(D1207,Sku_Consolidated!A2:R948,18,FALSE)</f>
      </c>
      <c r="AH1207">
        <f>VLOOKUP(D1207,Sku_Consolidated!A2:S948,19,FALSE)</f>
      </c>
      <c r="AI1207">
        <f>VLOOKUP(D1207,Sku_Consolidated!A2:T948,20,FALSE)</f>
      </c>
    </row>
    <row r="1208" spans="1:35" x14ac:dyDescent="0.25">
      <c r="A1208">
        <v>2024</v>
      </c>
      <c r="B1208" t="s">
        <v>30</v>
      </c>
      <c r="C1208" t="s">
        <v>31</v>
      </c>
      <c r="D1208">
        <v>104086250</v>
      </c>
      <c r="E1208" t="s">
        <v>197</v>
      </c>
      <c r="F1208" s="12" t="s">
        <v>92</v>
      </c>
      <c r="G1208" s="12" t="s">
        <v>92</v>
      </c>
      <c r="H1208" t="s">
        <v>34</v>
      </c>
      <c r="I1208" s="13" t="s">
        <v>43</v>
      </c>
      <c r="J1208" s="13">
        <f>IF(H1208="EA", I1208, 0)</f>
      </c>
      <c r="K1208" s="13">
        <f>IF(H1208="KG", I1208, I1208 * VLOOKUP(D1208,Sku_Consolidated!A2:U948,21,FALSE))</f>
      </c>
      <c r="L1208" s="14" t="s">
        <v>36</v>
      </c>
      <c r="M1208">
        <v>88</v>
      </c>
      <c r="N1208" s="14" t="s">
        <v>198</v>
      </c>
      <c r="O1208" s="14" t="s">
        <v>199</v>
      </c>
      <c r="P1208" s="14" t="s">
        <v>36</v>
      </c>
      <c r="Q1208" s="14" t="s">
        <v>199</v>
      </c>
      <c r="R1208">
        <f>IF(IFERROR(VLOOKUP(U1208,Store_Showcase!B2:H134,7, FALSE), TRUE)=TRUE, IF(IFERROR(VLOOKUP(U1208,Store_SRP!B2:H103,7, FALSE), TRUE)=TRUE,VLOOKUP(U1208,Store_VAM!B2:H271,7, FALSE),VLOOKUP(U1208,Store_SRP!B2:H103,7, FALSE)), VLOOKUP(U1208,Store_Showcase!B2:H134,7, FALSE))</f>
      </c>
      <c r="S1208">
        <f>IF(IFERROR(VLOOKUP(U1208,Store_Showcase!B2:K134,10, FALSE), TRUE)=TRUE, IF(IFERROR(VLOOKUP(U1208,Store_SRP!B2:K103,10, FALSE), TRUE)=TRUE,VLOOKUP(U1208,Store_VAM!B2:K271,10, FALSE),VLOOKUP(U1208,Store_SRP!B2:K103,10, FALSE)), VLOOKUP(U1208,Store_Showcase!B2:K134,10, FALSE))</f>
      </c>
      <c r="T1208">
        <f>IF(VLOOKUP(D1208,Sku_Consolidated!A2:S948,19,FALSE)="SHOWCASE", VLOOKUP(U1208,Store_Showcase!B2:L134,11, FALSE), IF(VLOOKUP(D1208,Sku_Consolidated!A2:S948,19,FALSE)="VAM",VLOOKUP(U1208,Store_VAM!B2:L271,11, FALSE),VLOOKUP(U1208,Store_SRP!B2:L103,11, FALSE)))</f>
      </c>
      <c r="U1208" s="14">
        <v>3022</v>
      </c>
      <c r="V1208">
        <f>IF(VLOOKUP(D1208,Sku_Consolidated!A2:S948,19,FALSE)="SHOWCASE", VLOOKUP(U1208,Store_Showcase!B2:C134,2, FALSE), IF(VLOOKUP(D1208,Sku_Consolidated!A2:S948,19,FALSE)="VAM",VLOOKUP(U1208,Store_VAM!B2:C271,2, FALSE),VLOOKUP(U1208,Store_SRP!B2:C103,2, FALSE)))</f>
      </c>
      <c r="W1208">
        <f>VLOOKUP(D1208,Sku_Consolidated!A2:G948, 7, FALSE)</f>
      </c>
      <c r="X1208">
        <f>VLOOKUP(D1208,Sku_Consolidated!A2:K948, 11, FALSE)</f>
      </c>
      <c r="Y1208">
        <f>VLOOKUP(D1208,Sku_Consolidated!A2:H948, 8, FALSE)</f>
      </c>
      <c r="Z1208">
        <f>VLOOKUP(D1208,Sku_Consolidated!A2:I948, 9, FALSE)</f>
      </c>
      <c r="AA1208" t="s">
        <v>41</v>
      </c>
      <c r="AB1208">
        <f>VLOOKUP(D1208,Sku_Consolidated!A2:E948, {5}, FALSE)</f>
      </c>
      <c r="AC1208">
        <f>IF(VLOOKUP(D1208,Sku_Consolidated!A2:S948,19,FALSE)="SHOWCASE", VLOOKUP(U1208,Store_Showcase!B2:N134,13, FALSE), IF(VLOOKUP(D1208,Sku_Consolidated!A2:S948,19,FALSE)="VAM",VLOOKUP(U1208,Store_VAM!B2:N271,13, FALSE),VLOOKUP(U1208,Store_SRP!B2:N103,13, FALSE)))</f>
      </c>
      <c r="AD1208">
        <f>IF(IFERROR(AC1208,TRUE)=TRUE, "-","OK")</f>
      </c>
      <c r="AE1208">
        <f>IF(IFERROR(VLOOKUP(U1208,Store_Showcase!B2:H134,{5}, FALSE), TRUE)=TRUE, IF(IFERROR(VLOOKUP(U1208,Store_SRP!B2:H103,{5}, FALSE), TRUE)=TRUE,VLOOKUP(U1208,Store_VAM!B2:H271,{5}, FALSE),VLOOKUP(U1208,Store_SRP!B2:H103,{5}, FALSE)), VLOOKUP(U1208,Store_Showcase!B2:H134,{5}, FALSE))</f>
      </c>
      <c r="AF1208">
        <f>IF(IFERROR(VLOOKUP(U1208,Store_Showcase!B2:H134,{6}, FALSE), TRUE)=TRUE, IF(IFERROR(VLOOKUP(U1208,Store_SRP!B2:H103,{6}, FALSE), TRUE)=TRUE,VLOOKUP(U1208,Store_VAM!B2:H271,{6}, FALSE),VLOOKUP(U1208,Store_SRP!B2:H103,{6}, FALSE)), VLOOKUP(U1208,Store_Showcase!B2:H134,{6}, FALSE))</f>
      </c>
      <c r="AG1208">
        <f>VLOOKUP(D1208,Sku_Consolidated!A2:R948,18,FALSE)</f>
      </c>
      <c r="AH1208">
        <f>VLOOKUP(D1208,Sku_Consolidated!A2:S948,19,FALSE)</f>
      </c>
      <c r="AI1208">
        <f>VLOOKUP(D1208,Sku_Consolidated!A2:T948,20,FALSE)</f>
      </c>
    </row>
    <row r="1209" spans="1:35" x14ac:dyDescent="0.25">
      <c r="A1209">
        <v>2024</v>
      </c>
      <c r="B1209" t="s">
        <v>30</v>
      </c>
      <c r="C1209" t="s">
        <v>31</v>
      </c>
      <c r="D1209">
        <v>104086250</v>
      </c>
      <c r="E1209" t="s">
        <v>197</v>
      </c>
      <c r="F1209" s="12" t="s">
        <v>128</v>
      </c>
      <c r="G1209" s="12" t="s">
        <v>128</v>
      </c>
      <c r="H1209" t="s">
        <v>34</v>
      </c>
      <c r="I1209" s="13" t="s">
        <v>35</v>
      </c>
      <c r="J1209" s="13">
        <f>IF(H1209="EA", I1209, 0)</f>
      </c>
      <c r="K1209" s="13">
        <f>IF(H1209="KG", I1209, I1209 * VLOOKUP(D1209,Sku_Consolidated!A2:U948,21,FALSE))</f>
      </c>
      <c r="L1209" s="14" t="s">
        <v>36</v>
      </c>
      <c r="M1209">
        <v>88</v>
      </c>
      <c r="N1209" s="14" t="s">
        <v>2346</v>
      </c>
      <c r="O1209" s="14" t="s">
        <v>2347</v>
      </c>
      <c r="P1209" s="14" t="s">
        <v>36</v>
      </c>
      <c r="Q1209" s="14" t="s">
        <v>2347</v>
      </c>
      <c r="R1209">
        <f>IF(IFERROR(VLOOKUP(U1209,Store_Showcase!B2:H134,7, FALSE), TRUE)=TRUE, IF(IFERROR(VLOOKUP(U1209,Store_SRP!B2:H103,7, FALSE), TRUE)=TRUE,VLOOKUP(U1209,Store_VAM!B2:H271,7, FALSE),VLOOKUP(U1209,Store_SRP!B2:H103,7, FALSE)), VLOOKUP(U1209,Store_Showcase!B2:H134,7, FALSE))</f>
      </c>
      <c r="S1209">
        <f>IF(IFERROR(VLOOKUP(U1209,Store_Showcase!B2:K134,10, FALSE), TRUE)=TRUE, IF(IFERROR(VLOOKUP(U1209,Store_SRP!B2:K103,10, FALSE), TRUE)=TRUE,VLOOKUP(U1209,Store_VAM!B2:K271,10, FALSE),VLOOKUP(U1209,Store_SRP!B2:K103,10, FALSE)), VLOOKUP(U1209,Store_Showcase!B2:K134,10, FALSE))</f>
      </c>
      <c r="T1209">
        <f>IF(VLOOKUP(D1209,Sku_Consolidated!A2:S948,19,FALSE)="SHOWCASE", VLOOKUP(U1209,Store_Showcase!B2:L134,11, FALSE), IF(VLOOKUP(D1209,Sku_Consolidated!A2:S948,19,FALSE)="VAM",VLOOKUP(U1209,Store_VAM!B2:L271,11, FALSE),VLOOKUP(U1209,Store_SRP!B2:L103,11, FALSE)))</f>
      </c>
      <c r="U1209" s="14">
        <v>3022</v>
      </c>
      <c r="V1209">
        <f>IF(VLOOKUP(D1209,Sku_Consolidated!A2:S948,19,FALSE)="SHOWCASE", VLOOKUP(U1209,Store_Showcase!B2:C134,2, FALSE), IF(VLOOKUP(D1209,Sku_Consolidated!A2:S948,19,FALSE)="VAM",VLOOKUP(U1209,Store_VAM!B2:C271,2, FALSE),VLOOKUP(U1209,Store_SRP!B2:C103,2, FALSE)))</f>
      </c>
      <c r="W1209">
        <f>VLOOKUP(D1209,Sku_Consolidated!A2:G948, 7, FALSE)</f>
      </c>
      <c r="X1209">
        <f>VLOOKUP(D1209,Sku_Consolidated!A2:K948, 11, FALSE)</f>
      </c>
      <c r="Y1209">
        <f>VLOOKUP(D1209,Sku_Consolidated!A2:H948, 8, FALSE)</f>
      </c>
      <c r="Z1209">
        <f>VLOOKUP(D1209,Sku_Consolidated!A2:I948, 9, FALSE)</f>
      </c>
      <c r="AA1209" t="s">
        <v>41</v>
      </c>
      <c r="AB1209">
        <f>VLOOKUP(D1209,Sku_Consolidated!A2:E948, {5}, FALSE)</f>
      </c>
      <c r="AC1209">
        <f>IF(VLOOKUP(D1209,Sku_Consolidated!A2:S948,19,FALSE)="SHOWCASE", VLOOKUP(U1209,Store_Showcase!B2:N134,13, FALSE), IF(VLOOKUP(D1209,Sku_Consolidated!A2:S948,19,FALSE)="VAM",VLOOKUP(U1209,Store_VAM!B2:N271,13, FALSE),VLOOKUP(U1209,Store_SRP!B2:N103,13, FALSE)))</f>
      </c>
      <c r="AD1209">
        <f>IF(IFERROR(AC1209,TRUE)=TRUE, "-","OK")</f>
      </c>
      <c r="AE1209">
        <f>IF(IFERROR(VLOOKUP(U1209,Store_Showcase!B2:H134,{5}, FALSE), TRUE)=TRUE, IF(IFERROR(VLOOKUP(U1209,Store_SRP!B2:H103,{5}, FALSE), TRUE)=TRUE,VLOOKUP(U1209,Store_VAM!B2:H271,{5}, FALSE),VLOOKUP(U1209,Store_SRP!B2:H103,{5}, FALSE)), VLOOKUP(U1209,Store_Showcase!B2:H134,{5}, FALSE))</f>
      </c>
      <c r="AF1209">
        <f>IF(IFERROR(VLOOKUP(U1209,Store_Showcase!B2:H134,{6}, FALSE), TRUE)=TRUE, IF(IFERROR(VLOOKUP(U1209,Store_SRP!B2:H103,{6}, FALSE), TRUE)=TRUE,VLOOKUP(U1209,Store_VAM!B2:H271,{6}, FALSE),VLOOKUP(U1209,Store_SRP!B2:H103,{6}, FALSE)), VLOOKUP(U1209,Store_Showcase!B2:H134,{6}, FALSE))</f>
      </c>
      <c r="AG1209">
        <f>VLOOKUP(D1209,Sku_Consolidated!A2:R948,18,FALSE)</f>
      </c>
      <c r="AH1209">
        <f>VLOOKUP(D1209,Sku_Consolidated!A2:S948,19,FALSE)</f>
      </c>
      <c r="AI1209">
        <f>VLOOKUP(D1209,Sku_Consolidated!A2:T948,20,FALSE)</f>
      </c>
    </row>
    <row r="1210" spans="1:35" x14ac:dyDescent="0.25">
      <c r="A1210">
        <v>2024</v>
      </c>
      <c r="B1210" t="s">
        <v>30</v>
      </c>
      <c r="C1210" t="s">
        <v>31</v>
      </c>
      <c r="D1210">
        <v>21825</v>
      </c>
      <c r="E1210" t="s">
        <v>206</v>
      </c>
      <c r="F1210" s="12" t="s">
        <v>33</v>
      </c>
      <c r="G1210" s="12" t="s">
        <v>33</v>
      </c>
      <c r="H1210" t="s">
        <v>10</v>
      </c>
      <c r="I1210" s="13" t="s">
        <v>452</v>
      </c>
      <c r="J1210" s="13">
        <f>IF(H1210="EA", I1210, 0)</f>
      </c>
      <c r="K1210" s="13">
        <f>IF(H1210="KG", I1210, I1210 * VLOOKUP(D1210,Sku_Consolidated!A2:U948,21,FALSE))</f>
      </c>
      <c r="L1210" s="14" t="s">
        <v>36</v>
      </c>
      <c r="M1210">
        <v>88</v>
      </c>
      <c r="N1210" s="14" t="s">
        <v>2348</v>
      </c>
      <c r="O1210" s="14" t="s">
        <v>2349</v>
      </c>
      <c r="P1210" s="14" t="s">
        <v>36</v>
      </c>
      <c r="Q1210" s="14" t="s">
        <v>2349</v>
      </c>
      <c r="R1210">
        <f>IF(IFERROR(VLOOKUP(U1210,Store_Showcase!B2:H134,7, FALSE), TRUE)=TRUE, IF(IFERROR(VLOOKUP(U1210,Store_SRP!B2:H103,7, FALSE), TRUE)=TRUE,VLOOKUP(U1210,Store_VAM!B2:H271,7, FALSE),VLOOKUP(U1210,Store_SRP!B2:H103,7, FALSE)), VLOOKUP(U1210,Store_Showcase!B2:H134,7, FALSE))</f>
      </c>
      <c r="S1210">
        <f>IF(IFERROR(VLOOKUP(U1210,Store_Showcase!B2:K134,10, FALSE), TRUE)=TRUE, IF(IFERROR(VLOOKUP(U1210,Store_SRP!B2:K103,10, FALSE), TRUE)=TRUE,VLOOKUP(U1210,Store_VAM!B2:K271,10, FALSE),VLOOKUP(U1210,Store_SRP!B2:K103,10, FALSE)), VLOOKUP(U1210,Store_Showcase!B2:K134,10, FALSE))</f>
      </c>
      <c r="T1210">
        <f>IF(VLOOKUP(D1210,Sku_Consolidated!A2:S948,19,FALSE)="SHOWCASE", VLOOKUP(U1210,Store_Showcase!B2:L134,11, FALSE), IF(VLOOKUP(D1210,Sku_Consolidated!A2:S948,19,FALSE)="VAM",VLOOKUP(U1210,Store_VAM!B2:L271,11, FALSE),VLOOKUP(U1210,Store_SRP!B2:L103,11, FALSE)))</f>
      </c>
      <c r="U1210" s="14">
        <v>6014</v>
      </c>
      <c r="V1210">
        <f>IF(VLOOKUP(D1210,Sku_Consolidated!A2:S948,19,FALSE)="SHOWCASE", VLOOKUP(U1210,Store_Showcase!B2:C134,2, FALSE), IF(VLOOKUP(D1210,Sku_Consolidated!A2:S948,19,FALSE)="VAM",VLOOKUP(U1210,Store_VAM!B2:C271,2, FALSE),VLOOKUP(U1210,Store_SRP!B2:C103,2, FALSE)))</f>
      </c>
      <c r="W1210">
        <f>VLOOKUP(D1210,Sku_Consolidated!A2:G948, 7, FALSE)</f>
      </c>
      <c r="X1210">
        <f>VLOOKUP(D1210,Sku_Consolidated!A2:K948, 11, FALSE)</f>
      </c>
      <c r="Y1210">
        <f>VLOOKUP(D1210,Sku_Consolidated!A2:H948, 8, FALSE)</f>
      </c>
      <c r="Z1210">
        <f>VLOOKUP(D1210,Sku_Consolidated!A2:I948, 9, FALSE)</f>
      </c>
      <c r="AA1210" t="s">
        <v>41</v>
      </c>
      <c r="AB1210">
        <f>VLOOKUP(D1210,Sku_Consolidated!A2:E948, {5}, FALSE)</f>
      </c>
      <c r="AC1210">
        <f>IF(VLOOKUP(D1210,Sku_Consolidated!A2:S948,19,FALSE)="SHOWCASE", VLOOKUP(U1210,Store_Showcase!B2:N134,13, FALSE), IF(VLOOKUP(D1210,Sku_Consolidated!A2:S948,19,FALSE)="VAM",VLOOKUP(U1210,Store_VAM!B2:N271,13, FALSE),VLOOKUP(U1210,Store_SRP!B2:N103,13, FALSE)))</f>
      </c>
      <c r="AD1210">
        <f>IF(IFERROR(AC1210,TRUE)=TRUE, "-","OK")</f>
      </c>
      <c r="AE1210">
        <f>IF(IFERROR(VLOOKUP(U1210,Store_Showcase!B2:H134,{5}, FALSE), TRUE)=TRUE, IF(IFERROR(VLOOKUP(U1210,Store_SRP!B2:H103,{5}, FALSE), TRUE)=TRUE,VLOOKUP(U1210,Store_VAM!B2:H271,{5}, FALSE),VLOOKUP(U1210,Store_SRP!B2:H103,{5}, FALSE)), VLOOKUP(U1210,Store_Showcase!B2:H134,{5}, FALSE))</f>
      </c>
      <c r="AF1210">
        <f>IF(IFERROR(VLOOKUP(U1210,Store_Showcase!B2:H134,{6}, FALSE), TRUE)=TRUE, IF(IFERROR(VLOOKUP(U1210,Store_SRP!B2:H103,{6}, FALSE), TRUE)=TRUE,VLOOKUP(U1210,Store_VAM!B2:H271,{6}, FALSE),VLOOKUP(U1210,Store_SRP!B2:H103,{6}, FALSE)), VLOOKUP(U1210,Store_Showcase!B2:H134,{6}, FALSE))</f>
      </c>
      <c r="AG1210">
        <f>VLOOKUP(D1210,Sku_Consolidated!A2:R948,18,FALSE)</f>
      </c>
      <c r="AH1210">
        <f>VLOOKUP(D1210,Sku_Consolidated!A2:S948,19,FALSE)</f>
      </c>
      <c r="AI1210">
        <f>VLOOKUP(D1210,Sku_Consolidated!A2:T948,20,FALSE)</f>
      </c>
    </row>
    <row r="1211" spans="1:35" x14ac:dyDescent="0.25">
      <c r="A1211">
        <v>2024</v>
      </c>
      <c r="B1211" t="s">
        <v>30</v>
      </c>
      <c r="C1211" t="s">
        <v>31</v>
      </c>
      <c r="D1211">
        <v>21832</v>
      </c>
      <c r="E1211" t="s">
        <v>264</v>
      </c>
      <c r="F1211" s="12" t="s">
        <v>33</v>
      </c>
      <c r="G1211" s="12" t="s">
        <v>33</v>
      </c>
      <c r="H1211" t="s">
        <v>10</v>
      </c>
      <c r="I1211" s="13" t="s">
        <v>207</v>
      </c>
      <c r="J1211" s="13">
        <f>IF(H1211="EA", I1211, 0)</f>
      </c>
      <c r="K1211" s="13">
        <f>IF(H1211="KG", I1211, I1211 * VLOOKUP(D1211,Sku_Consolidated!A2:U948,21,FALSE))</f>
      </c>
      <c r="L1211" s="14" t="s">
        <v>36</v>
      </c>
      <c r="M1211">
        <v>88</v>
      </c>
      <c r="N1211" s="14" t="s">
        <v>2350</v>
      </c>
      <c r="O1211" s="14" t="s">
        <v>2351</v>
      </c>
      <c r="P1211" s="14" t="s">
        <v>36</v>
      </c>
      <c r="Q1211" s="14" t="s">
        <v>2351</v>
      </c>
      <c r="R1211">
        <f>IF(IFERROR(VLOOKUP(U1211,Store_Showcase!B2:H134,7, FALSE), TRUE)=TRUE, IF(IFERROR(VLOOKUP(U1211,Store_SRP!B2:H103,7, FALSE), TRUE)=TRUE,VLOOKUP(U1211,Store_VAM!B2:H271,7, FALSE),VLOOKUP(U1211,Store_SRP!B2:H103,7, FALSE)), VLOOKUP(U1211,Store_Showcase!B2:H134,7, FALSE))</f>
      </c>
      <c r="S1211">
        <f>IF(IFERROR(VLOOKUP(U1211,Store_Showcase!B2:K134,10, FALSE), TRUE)=TRUE, IF(IFERROR(VLOOKUP(U1211,Store_SRP!B2:K103,10, FALSE), TRUE)=TRUE,VLOOKUP(U1211,Store_VAM!B2:K271,10, FALSE),VLOOKUP(U1211,Store_SRP!B2:K103,10, FALSE)), VLOOKUP(U1211,Store_Showcase!B2:K134,10, FALSE))</f>
      </c>
      <c r="T1211">
        <f>IF(VLOOKUP(D1211,Sku_Consolidated!A2:S948,19,FALSE)="SHOWCASE", VLOOKUP(U1211,Store_Showcase!B2:L134,11, FALSE), IF(VLOOKUP(D1211,Sku_Consolidated!A2:S948,19,FALSE)="VAM",VLOOKUP(U1211,Store_VAM!B2:L271,11, FALSE),VLOOKUP(U1211,Store_SRP!B2:L103,11, FALSE)))</f>
      </c>
      <c r="U1211" s="14">
        <v>6014</v>
      </c>
      <c r="V1211">
        <f>IF(VLOOKUP(D1211,Sku_Consolidated!A2:S948,19,FALSE)="SHOWCASE", VLOOKUP(U1211,Store_Showcase!B2:C134,2, FALSE), IF(VLOOKUP(D1211,Sku_Consolidated!A2:S948,19,FALSE)="VAM",VLOOKUP(U1211,Store_VAM!B2:C271,2, FALSE),VLOOKUP(U1211,Store_SRP!B2:C103,2, FALSE)))</f>
      </c>
      <c r="W1211">
        <f>VLOOKUP(D1211,Sku_Consolidated!A2:G948, 7, FALSE)</f>
      </c>
      <c r="X1211">
        <f>VLOOKUP(D1211,Sku_Consolidated!A2:K948, 11, FALSE)</f>
      </c>
      <c r="Y1211">
        <f>VLOOKUP(D1211,Sku_Consolidated!A2:H948, 8, FALSE)</f>
      </c>
      <c r="Z1211">
        <f>VLOOKUP(D1211,Sku_Consolidated!A2:I948, 9, FALSE)</f>
      </c>
      <c r="AA1211" t="s">
        <v>41</v>
      </c>
      <c r="AB1211">
        <f>VLOOKUP(D1211,Sku_Consolidated!A2:E948, {5}, FALSE)</f>
      </c>
      <c r="AC1211">
        <f>IF(VLOOKUP(D1211,Sku_Consolidated!A2:S948,19,FALSE)="SHOWCASE", VLOOKUP(U1211,Store_Showcase!B2:N134,13, FALSE), IF(VLOOKUP(D1211,Sku_Consolidated!A2:S948,19,FALSE)="VAM",VLOOKUP(U1211,Store_VAM!B2:N271,13, FALSE),VLOOKUP(U1211,Store_SRP!B2:N103,13, FALSE)))</f>
      </c>
      <c r="AD1211">
        <f>IF(IFERROR(AC1211,TRUE)=TRUE, "-","OK")</f>
      </c>
      <c r="AE1211">
        <f>IF(IFERROR(VLOOKUP(U1211,Store_Showcase!B2:H134,{5}, FALSE), TRUE)=TRUE, IF(IFERROR(VLOOKUP(U1211,Store_SRP!B2:H103,{5}, FALSE), TRUE)=TRUE,VLOOKUP(U1211,Store_VAM!B2:H271,{5}, FALSE),VLOOKUP(U1211,Store_SRP!B2:H103,{5}, FALSE)), VLOOKUP(U1211,Store_Showcase!B2:H134,{5}, FALSE))</f>
      </c>
      <c r="AF1211">
        <f>IF(IFERROR(VLOOKUP(U1211,Store_Showcase!B2:H134,{6}, FALSE), TRUE)=TRUE, IF(IFERROR(VLOOKUP(U1211,Store_SRP!B2:H103,{6}, FALSE), TRUE)=TRUE,VLOOKUP(U1211,Store_VAM!B2:H271,{6}, FALSE),VLOOKUP(U1211,Store_SRP!B2:H103,{6}, FALSE)), VLOOKUP(U1211,Store_Showcase!B2:H134,{6}, FALSE))</f>
      </c>
      <c r="AG1211">
        <f>VLOOKUP(D1211,Sku_Consolidated!A2:R948,18,FALSE)</f>
      </c>
      <c r="AH1211">
        <f>VLOOKUP(D1211,Sku_Consolidated!A2:S948,19,FALSE)</f>
      </c>
      <c r="AI1211">
        <f>VLOOKUP(D1211,Sku_Consolidated!A2:T948,20,FALSE)</f>
      </c>
    </row>
    <row r="1212" spans="1:35" x14ac:dyDescent="0.25">
      <c r="A1212">
        <v>2024</v>
      </c>
      <c r="B1212" t="s">
        <v>30</v>
      </c>
      <c r="C1212" t="s">
        <v>31</v>
      </c>
      <c r="D1212">
        <v>21834</v>
      </c>
      <c r="E1212" t="s">
        <v>216</v>
      </c>
      <c r="F1212" s="12" t="s">
        <v>33</v>
      </c>
      <c r="G1212" s="12" t="s">
        <v>33</v>
      </c>
      <c r="H1212" t="s">
        <v>10</v>
      </c>
      <c r="I1212" s="13" t="s">
        <v>1038</v>
      </c>
      <c r="J1212" s="13">
        <f>IF(H1212="EA", I1212, 0)</f>
      </c>
      <c r="K1212" s="13">
        <f>IF(H1212="KG", I1212, I1212 * VLOOKUP(D1212,Sku_Consolidated!A2:U948,21,FALSE))</f>
      </c>
      <c r="L1212" s="14" t="s">
        <v>36</v>
      </c>
      <c r="M1212">
        <v>88</v>
      </c>
      <c r="N1212" s="14" t="s">
        <v>2352</v>
      </c>
      <c r="O1212" s="14" t="s">
        <v>2353</v>
      </c>
      <c r="P1212" s="14" t="s">
        <v>36</v>
      </c>
      <c r="Q1212" s="14" t="s">
        <v>2353</v>
      </c>
      <c r="R1212">
        <f>IF(IFERROR(VLOOKUP(U1212,Store_Showcase!B2:H134,7, FALSE), TRUE)=TRUE, IF(IFERROR(VLOOKUP(U1212,Store_SRP!B2:H103,7, FALSE), TRUE)=TRUE,VLOOKUP(U1212,Store_VAM!B2:H271,7, FALSE),VLOOKUP(U1212,Store_SRP!B2:H103,7, FALSE)), VLOOKUP(U1212,Store_Showcase!B2:H134,7, FALSE))</f>
      </c>
      <c r="S1212">
        <f>IF(IFERROR(VLOOKUP(U1212,Store_Showcase!B2:K134,10, FALSE), TRUE)=TRUE, IF(IFERROR(VLOOKUP(U1212,Store_SRP!B2:K103,10, FALSE), TRUE)=TRUE,VLOOKUP(U1212,Store_VAM!B2:K271,10, FALSE),VLOOKUP(U1212,Store_SRP!B2:K103,10, FALSE)), VLOOKUP(U1212,Store_Showcase!B2:K134,10, FALSE))</f>
      </c>
      <c r="T1212">
        <f>IF(VLOOKUP(D1212,Sku_Consolidated!A2:S948,19,FALSE)="SHOWCASE", VLOOKUP(U1212,Store_Showcase!B2:L134,11, FALSE), IF(VLOOKUP(D1212,Sku_Consolidated!A2:S948,19,FALSE)="VAM",VLOOKUP(U1212,Store_VAM!B2:L271,11, FALSE),VLOOKUP(U1212,Store_SRP!B2:L103,11, FALSE)))</f>
      </c>
      <c r="U1212" s="14">
        <v>6014</v>
      </c>
      <c r="V1212">
        <f>IF(VLOOKUP(D1212,Sku_Consolidated!A2:S948,19,FALSE)="SHOWCASE", VLOOKUP(U1212,Store_Showcase!B2:C134,2, FALSE), IF(VLOOKUP(D1212,Sku_Consolidated!A2:S948,19,FALSE)="VAM",VLOOKUP(U1212,Store_VAM!B2:C271,2, FALSE),VLOOKUP(U1212,Store_SRP!B2:C103,2, FALSE)))</f>
      </c>
      <c r="W1212">
        <f>VLOOKUP(D1212,Sku_Consolidated!A2:G948, 7, FALSE)</f>
      </c>
      <c r="X1212">
        <f>VLOOKUP(D1212,Sku_Consolidated!A2:K948, 11, FALSE)</f>
      </c>
      <c r="Y1212">
        <f>VLOOKUP(D1212,Sku_Consolidated!A2:H948, 8, FALSE)</f>
      </c>
      <c r="Z1212">
        <f>VLOOKUP(D1212,Sku_Consolidated!A2:I948, 9, FALSE)</f>
      </c>
      <c r="AA1212" t="s">
        <v>41</v>
      </c>
      <c r="AB1212">
        <f>VLOOKUP(D1212,Sku_Consolidated!A2:E948, {5}, FALSE)</f>
      </c>
      <c r="AC1212">
        <f>IF(VLOOKUP(D1212,Sku_Consolidated!A2:S948,19,FALSE)="SHOWCASE", VLOOKUP(U1212,Store_Showcase!B2:N134,13, FALSE), IF(VLOOKUP(D1212,Sku_Consolidated!A2:S948,19,FALSE)="VAM",VLOOKUP(U1212,Store_VAM!B2:N271,13, FALSE),VLOOKUP(U1212,Store_SRP!B2:N103,13, FALSE)))</f>
      </c>
      <c r="AD1212">
        <f>IF(IFERROR(AC1212,TRUE)=TRUE, "-","OK")</f>
      </c>
      <c r="AE1212">
        <f>IF(IFERROR(VLOOKUP(U1212,Store_Showcase!B2:H134,{5}, FALSE), TRUE)=TRUE, IF(IFERROR(VLOOKUP(U1212,Store_SRP!B2:H103,{5}, FALSE), TRUE)=TRUE,VLOOKUP(U1212,Store_VAM!B2:H271,{5}, FALSE),VLOOKUP(U1212,Store_SRP!B2:H103,{5}, FALSE)), VLOOKUP(U1212,Store_Showcase!B2:H134,{5}, FALSE))</f>
      </c>
      <c r="AF1212">
        <f>IF(IFERROR(VLOOKUP(U1212,Store_Showcase!B2:H134,{6}, FALSE), TRUE)=TRUE, IF(IFERROR(VLOOKUP(U1212,Store_SRP!B2:H103,{6}, FALSE), TRUE)=TRUE,VLOOKUP(U1212,Store_VAM!B2:H271,{6}, FALSE),VLOOKUP(U1212,Store_SRP!B2:H103,{6}, FALSE)), VLOOKUP(U1212,Store_Showcase!B2:H134,{6}, FALSE))</f>
      </c>
      <c r="AG1212">
        <f>VLOOKUP(D1212,Sku_Consolidated!A2:R948,18,FALSE)</f>
      </c>
      <c r="AH1212">
        <f>VLOOKUP(D1212,Sku_Consolidated!A2:S948,19,FALSE)</f>
      </c>
      <c r="AI1212">
        <f>VLOOKUP(D1212,Sku_Consolidated!A2:T948,20,FALSE)</f>
      </c>
    </row>
    <row r="1213" spans="1:35" x14ac:dyDescent="0.25">
      <c r="A1213">
        <v>2024</v>
      </c>
      <c r="B1213" t="s">
        <v>30</v>
      </c>
      <c r="C1213" t="s">
        <v>31</v>
      </c>
      <c r="D1213">
        <v>21837</v>
      </c>
      <c r="E1213" t="s">
        <v>271</v>
      </c>
      <c r="F1213" s="12" t="s">
        <v>33</v>
      </c>
      <c r="G1213" s="12" t="s">
        <v>33</v>
      </c>
      <c r="H1213" t="s">
        <v>10</v>
      </c>
      <c r="I1213" s="13" t="s">
        <v>687</v>
      </c>
      <c r="J1213" s="13">
        <f>IF(H1213="EA", I1213, 0)</f>
      </c>
      <c r="K1213" s="13">
        <f>IF(H1213="KG", I1213, I1213 * VLOOKUP(D1213,Sku_Consolidated!A2:U948,21,FALSE))</f>
      </c>
      <c r="L1213" s="14" t="s">
        <v>36</v>
      </c>
      <c r="M1213">
        <v>88</v>
      </c>
      <c r="N1213" s="14" t="s">
        <v>2354</v>
      </c>
      <c r="O1213" s="14" t="s">
        <v>2355</v>
      </c>
      <c r="P1213" s="14" t="s">
        <v>36</v>
      </c>
      <c r="Q1213" s="14" t="s">
        <v>2355</v>
      </c>
      <c r="R1213">
        <f>IF(IFERROR(VLOOKUP(U1213,Store_Showcase!B2:H134,7, FALSE), TRUE)=TRUE, IF(IFERROR(VLOOKUP(U1213,Store_SRP!B2:H103,7, FALSE), TRUE)=TRUE,VLOOKUP(U1213,Store_VAM!B2:H271,7, FALSE),VLOOKUP(U1213,Store_SRP!B2:H103,7, FALSE)), VLOOKUP(U1213,Store_Showcase!B2:H134,7, FALSE))</f>
      </c>
      <c r="S1213">
        <f>IF(IFERROR(VLOOKUP(U1213,Store_Showcase!B2:K134,10, FALSE), TRUE)=TRUE, IF(IFERROR(VLOOKUP(U1213,Store_SRP!B2:K103,10, FALSE), TRUE)=TRUE,VLOOKUP(U1213,Store_VAM!B2:K271,10, FALSE),VLOOKUP(U1213,Store_SRP!B2:K103,10, FALSE)), VLOOKUP(U1213,Store_Showcase!B2:K134,10, FALSE))</f>
      </c>
      <c r="T1213">
        <f>IF(VLOOKUP(D1213,Sku_Consolidated!A2:S948,19,FALSE)="SHOWCASE", VLOOKUP(U1213,Store_Showcase!B2:L134,11, FALSE), IF(VLOOKUP(D1213,Sku_Consolidated!A2:S948,19,FALSE)="VAM",VLOOKUP(U1213,Store_VAM!B2:L271,11, FALSE),VLOOKUP(U1213,Store_SRP!B2:L103,11, FALSE)))</f>
      </c>
      <c r="U1213" s="14">
        <v>6014</v>
      </c>
      <c r="V1213">
        <f>IF(VLOOKUP(D1213,Sku_Consolidated!A2:S948,19,FALSE)="SHOWCASE", VLOOKUP(U1213,Store_Showcase!B2:C134,2, FALSE), IF(VLOOKUP(D1213,Sku_Consolidated!A2:S948,19,FALSE)="VAM",VLOOKUP(U1213,Store_VAM!B2:C271,2, FALSE),VLOOKUP(U1213,Store_SRP!B2:C103,2, FALSE)))</f>
      </c>
      <c r="W1213">
        <f>VLOOKUP(D1213,Sku_Consolidated!A2:G948, 7, FALSE)</f>
      </c>
      <c r="X1213">
        <f>VLOOKUP(D1213,Sku_Consolidated!A2:K948, 11, FALSE)</f>
      </c>
      <c r="Y1213">
        <f>VLOOKUP(D1213,Sku_Consolidated!A2:H948, 8, FALSE)</f>
      </c>
      <c r="Z1213">
        <f>VLOOKUP(D1213,Sku_Consolidated!A2:I948, 9, FALSE)</f>
      </c>
      <c r="AA1213" t="s">
        <v>41</v>
      </c>
      <c r="AB1213">
        <f>VLOOKUP(D1213,Sku_Consolidated!A2:E948, {5}, FALSE)</f>
      </c>
      <c r="AC1213">
        <f>IF(VLOOKUP(D1213,Sku_Consolidated!A2:S948,19,FALSE)="SHOWCASE", VLOOKUP(U1213,Store_Showcase!B2:N134,13, FALSE), IF(VLOOKUP(D1213,Sku_Consolidated!A2:S948,19,FALSE)="VAM",VLOOKUP(U1213,Store_VAM!B2:N271,13, FALSE),VLOOKUP(U1213,Store_SRP!B2:N103,13, FALSE)))</f>
      </c>
      <c r="AD1213">
        <f>IF(IFERROR(AC1213,TRUE)=TRUE, "-","OK")</f>
      </c>
      <c r="AE1213">
        <f>IF(IFERROR(VLOOKUP(U1213,Store_Showcase!B2:H134,{5}, FALSE), TRUE)=TRUE, IF(IFERROR(VLOOKUP(U1213,Store_SRP!B2:H103,{5}, FALSE), TRUE)=TRUE,VLOOKUP(U1213,Store_VAM!B2:H271,{5}, FALSE),VLOOKUP(U1213,Store_SRP!B2:H103,{5}, FALSE)), VLOOKUP(U1213,Store_Showcase!B2:H134,{5}, FALSE))</f>
      </c>
      <c r="AF1213">
        <f>IF(IFERROR(VLOOKUP(U1213,Store_Showcase!B2:H134,{6}, FALSE), TRUE)=TRUE, IF(IFERROR(VLOOKUP(U1213,Store_SRP!B2:H103,{6}, FALSE), TRUE)=TRUE,VLOOKUP(U1213,Store_VAM!B2:H271,{6}, FALSE),VLOOKUP(U1213,Store_SRP!B2:H103,{6}, FALSE)), VLOOKUP(U1213,Store_Showcase!B2:H134,{6}, FALSE))</f>
      </c>
      <c r="AG1213">
        <f>VLOOKUP(D1213,Sku_Consolidated!A2:R948,18,FALSE)</f>
      </c>
      <c r="AH1213">
        <f>VLOOKUP(D1213,Sku_Consolidated!A2:S948,19,FALSE)</f>
      </c>
      <c r="AI1213">
        <f>VLOOKUP(D1213,Sku_Consolidated!A2:T948,20,FALSE)</f>
      </c>
    </row>
    <row r="1214" spans="1:35" x14ac:dyDescent="0.25">
      <c r="A1214">
        <v>2024</v>
      </c>
      <c r="B1214" t="s">
        <v>30</v>
      </c>
      <c r="C1214" t="s">
        <v>31</v>
      </c>
      <c r="D1214">
        <v>21844</v>
      </c>
      <c r="E1214" t="s">
        <v>778</v>
      </c>
      <c r="F1214" s="12" t="s">
        <v>33</v>
      </c>
      <c r="G1214" s="12" t="s">
        <v>33</v>
      </c>
      <c r="H1214" t="s">
        <v>10</v>
      </c>
      <c r="I1214" s="13" t="s">
        <v>434</v>
      </c>
      <c r="J1214" s="13">
        <f>IF(H1214="EA", I1214, 0)</f>
      </c>
      <c r="K1214" s="13">
        <f>IF(H1214="KG", I1214, I1214 * VLOOKUP(D1214,Sku_Consolidated!A2:U948,21,FALSE))</f>
      </c>
      <c r="L1214" s="14" t="s">
        <v>36</v>
      </c>
      <c r="M1214">
        <v>88</v>
      </c>
      <c r="N1214" s="14" t="s">
        <v>2356</v>
      </c>
      <c r="O1214" s="14" t="s">
        <v>2357</v>
      </c>
      <c r="P1214" s="14" t="s">
        <v>36</v>
      </c>
      <c r="Q1214" s="14" t="s">
        <v>2357</v>
      </c>
      <c r="R1214">
        <f>IF(IFERROR(VLOOKUP(U1214,Store_Showcase!B2:H134,7, FALSE), TRUE)=TRUE, IF(IFERROR(VLOOKUP(U1214,Store_SRP!B2:H103,7, FALSE), TRUE)=TRUE,VLOOKUP(U1214,Store_VAM!B2:H271,7, FALSE),VLOOKUP(U1214,Store_SRP!B2:H103,7, FALSE)), VLOOKUP(U1214,Store_Showcase!B2:H134,7, FALSE))</f>
      </c>
      <c r="S1214">
        <f>IF(IFERROR(VLOOKUP(U1214,Store_Showcase!B2:K134,10, FALSE), TRUE)=TRUE, IF(IFERROR(VLOOKUP(U1214,Store_SRP!B2:K103,10, FALSE), TRUE)=TRUE,VLOOKUP(U1214,Store_VAM!B2:K271,10, FALSE),VLOOKUP(U1214,Store_SRP!B2:K103,10, FALSE)), VLOOKUP(U1214,Store_Showcase!B2:K134,10, FALSE))</f>
      </c>
      <c r="T1214">
        <f>IF(VLOOKUP(D1214,Sku_Consolidated!A2:S948,19,FALSE)="SHOWCASE", VLOOKUP(U1214,Store_Showcase!B2:L134,11, FALSE), IF(VLOOKUP(D1214,Sku_Consolidated!A2:S948,19,FALSE)="VAM",VLOOKUP(U1214,Store_VAM!B2:L271,11, FALSE),VLOOKUP(U1214,Store_SRP!B2:L103,11, FALSE)))</f>
      </c>
      <c r="U1214" s="14">
        <v>6014</v>
      </c>
      <c r="V1214">
        <f>IF(VLOOKUP(D1214,Sku_Consolidated!A2:S948,19,FALSE)="SHOWCASE", VLOOKUP(U1214,Store_Showcase!B2:C134,2, FALSE), IF(VLOOKUP(D1214,Sku_Consolidated!A2:S948,19,FALSE)="VAM",VLOOKUP(U1214,Store_VAM!B2:C271,2, FALSE),VLOOKUP(U1214,Store_SRP!B2:C103,2, FALSE)))</f>
      </c>
      <c r="W1214">
        <f>VLOOKUP(D1214,Sku_Consolidated!A2:G948, 7, FALSE)</f>
      </c>
      <c r="X1214">
        <f>VLOOKUP(D1214,Sku_Consolidated!A2:K948, 11, FALSE)</f>
      </c>
      <c r="Y1214">
        <f>VLOOKUP(D1214,Sku_Consolidated!A2:H948, 8, FALSE)</f>
      </c>
      <c r="Z1214">
        <f>VLOOKUP(D1214,Sku_Consolidated!A2:I948, 9, FALSE)</f>
      </c>
      <c r="AA1214" t="s">
        <v>41</v>
      </c>
      <c r="AB1214">
        <f>VLOOKUP(D1214,Sku_Consolidated!A2:E948, {5}, FALSE)</f>
      </c>
      <c r="AC1214">
        <f>IF(VLOOKUP(D1214,Sku_Consolidated!A2:S948,19,FALSE)="SHOWCASE", VLOOKUP(U1214,Store_Showcase!B2:N134,13, FALSE), IF(VLOOKUP(D1214,Sku_Consolidated!A2:S948,19,FALSE)="VAM",VLOOKUP(U1214,Store_VAM!B2:N271,13, FALSE),VLOOKUP(U1214,Store_SRP!B2:N103,13, FALSE)))</f>
      </c>
      <c r="AD1214">
        <f>IF(IFERROR(AC1214,TRUE)=TRUE, "-","OK")</f>
      </c>
      <c r="AE1214">
        <f>IF(IFERROR(VLOOKUP(U1214,Store_Showcase!B2:H134,{5}, FALSE), TRUE)=TRUE, IF(IFERROR(VLOOKUP(U1214,Store_SRP!B2:H103,{5}, FALSE), TRUE)=TRUE,VLOOKUP(U1214,Store_VAM!B2:H271,{5}, FALSE),VLOOKUP(U1214,Store_SRP!B2:H103,{5}, FALSE)), VLOOKUP(U1214,Store_Showcase!B2:H134,{5}, FALSE))</f>
      </c>
      <c r="AF1214">
        <f>IF(IFERROR(VLOOKUP(U1214,Store_Showcase!B2:H134,{6}, FALSE), TRUE)=TRUE, IF(IFERROR(VLOOKUP(U1214,Store_SRP!B2:H103,{6}, FALSE), TRUE)=TRUE,VLOOKUP(U1214,Store_VAM!B2:H271,{6}, FALSE),VLOOKUP(U1214,Store_SRP!B2:H103,{6}, FALSE)), VLOOKUP(U1214,Store_Showcase!B2:H134,{6}, FALSE))</f>
      </c>
      <c r="AG1214">
        <f>VLOOKUP(D1214,Sku_Consolidated!A2:R948,18,FALSE)</f>
      </c>
      <c r="AH1214">
        <f>VLOOKUP(D1214,Sku_Consolidated!A2:S948,19,FALSE)</f>
      </c>
      <c r="AI1214">
        <f>VLOOKUP(D1214,Sku_Consolidated!A2:T948,20,FALSE)</f>
      </c>
    </row>
    <row r="1215" spans="1:35" x14ac:dyDescent="0.25">
      <c r="A1215">
        <v>2024</v>
      </c>
      <c r="B1215" t="s">
        <v>30</v>
      </c>
      <c r="C1215" t="s">
        <v>31</v>
      </c>
      <c r="D1215">
        <v>21845</v>
      </c>
      <c r="E1215" t="s">
        <v>288</v>
      </c>
      <c r="F1215" s="12" t="s">
        <v>33</v>
      </c>
      <c r="G1215" s="12" t="s">
        <v>33</v>
      </c>
      <c r="H1215" t="s">
        <v>10</v>
      </c>
      <c r="I1215" s="13" t="s">
        <v>803</v>
      </c>
      <c r="J1215" s="13">
        <f>IF(H1215="EA", I1215, 0)</f>
      </c>
      <c r="K1215" s="13">
        <f>IF(H1215="KG", I1215, I1215 * VLOOKUP(D1215,Sku_Consolidated!A2:U948,21,FALSE))</f>
      </c>
      <c r="L1215" s="14" t="s">
        <v>36</v>
      </c>
      <c r="M1215">
        <v>88</v>
      </c>
      <c r="N1215" s="14" t="s">
        <v>2358</v>
      </c>
      <c r="O1215" s="14" t="s">
        <v>2359</v>
      </c>
      <c r="P1215" s="14" t="s">
        <v>36</v>
      </c>
      <c r="Q1215" s="14" t="s">
        <v>2359</v>
      </c>
      <c r="R1215">
        <f>IF(IFERROR(VLOOKUP(U1215,Store_Showcase!B2:H134,7, FALSE), TRUE)=TRUE, IF(IFERROR(VLOOKUP(U1215,Store_SRP!B2:H103,7, FALSE), TRUE)=TRUE,VLOOKUP(U1215,Store_VAM!B2:H271,7, FALSE),VLOOKUP(U1215,Store_SRP!B2:H103,7, FALSE)), VLOOKUP(U1215,Store_Showcase!B2:H134,7, FALSE))</f>
      </c>
      <c r="S1215">
        <f>IF(IFERROR(VLOOKUP(U1215,Store_Showcase!B2:K134,10, FALSE), TRUE)=TRUE, IF(IFERROR(VLOOKUP(U1215,Store_SRP!B2:K103,10, FALSE), TRUE)=TRUE,VLOOKUP(U1215,Store_VAM!B2:K271,10, FALSE),VLOOKUP(U1215,Store_SRP!B2:K103,10, FALSE)), VLOOKUP(U1215,Store_Showcase!B2:K134,10, FALSE))</f>
      </c>
      <c r="T1215">
        <f>IF(VLOOKUP(D1215,Sku_Consolidated!A2:S948,19,FALSE)="SHOWCASE", VLOOKUP(U1215,Store_Showcase!B2:L134,11, FALSE), IF(VLOOKUP(D1215,Sku_Consolidated!A2:S948,19,FALSE)="VAM",VLOOKUP(U1215,Store_VAM!B2:L271,11, FALSE),VLOOKUP(U1215,Store_SRP!B2:L103,11, FALSE)))</f>
      </c>
      <c r="U1215" s="14">
        <v>6014</v>
      </c>
      <c r="V1215">
        <f>IF(VLOOKUP(D1215,Sku_Consolidated!A2:S948,19,FALSE)="SHOWCASE", VLOOKUP(U1215,Store_Showcase!B2:C134,2, FALSE), IF(VLOOKUP(D1215,Sku_Consolidated!A2:S948,19,FALSE)="VAM",VLOOKUP(U1215,Store_VAM!B2:C271,2, FALSE),VLOOKUP(U1215,Store_SRP!B2:C103,2, FALSE)))</f>
      </c>
      <c r="W1215">
        <f>VLOOKUP(D1215,Sku_Consolidated!A2:G948, 7, FALSE)</f>
      </c>
      <c r="X1215">
        <f>VLOOKUP(D1215,Sku_Consolidated!A2:K948, 11, FALSE)</f>
      </c>
      <c r="Y1215">
        <f>VLOOKUP(D1215,Sku_Consolidated!A2:H948, 8, FALSE)</f>
      </c>
      <c r="Z1215">
        <f>VLOOKUP(D1215,Sku_Consolidated!A2:I948, 9, FALSE)</f>
      </c>
      <c r="AA1215" t="s">
        <v>41</v>
      </c>
      <c r="AB1215">
        <f>VLOOKUP(D1215,Sku_Consolidated!A2:E948, {5}, FALSE)</f>
      </c>
      <c r="AC1215">
        <f>IF(VLOOKUP(D1215,Sku_Consolidated!A2:S948,19,FALSE)="SHOWCASE", VLOOKUP(U1215,Store_Showcase!B2:N134,13, FALSE), IF(VLOOKUP(D1215,Sku_Consolidated!A2:S948,19,FALSE)="VAM",VLOOKUP(U1215,Store_VAM!B2:N271,13, FALSE),VLOOKUP(U1215,Store_SRP!B2:N103,13, FALSE)))</f>
      </c>
      <c r="AD1215">
        <f>IF(IFERROR(AC1215,TRUE)=TRUE, "-","OK")</f>
      </c>
      <c r="AE1215">
        <f>IF(IFERROR(VLOOKUP(U1215,Store_Showcase!B2:H134,{5}, FALSE), TRUE)=TRUE, IF(IFERROR(VLOOKUP(U1215,Store_SRP!B2:H103,{5}, FALSE), TRUE)=TRUE,VLOOKUP(U1215,Store_VAM!B2:H271,{5}, FALSE),VLOOKUP(U1215,Store_SRP!B2:H103,{5}, FALSE)), VLOOKUP(U1215,Store_Showcase!B2:H134,{5}, FALSE))</f>
      </c>
      <c r="AF1215">
        <f>IF(IFERROR(VLOOKUP(U1215,Store_Showcase!B2:H134,{6}, FALSE), TRUE)=TRUE, IF(IFERROR(VLOOKUP(U1215,Store_SRP!B2:H103,{6}, FALSE), TRUE)=TRUE,VLOOKUP(U1215,Store_VAM!B2:H271,{6}, FALSE),VLOOKUP(U1215,Store_SRP!B2:H103,{6}, FALSE)), VLOOKUP(U1215,Store_Showcase!B2:H134,{6}, FALSE))</f>
      </c>
      <c r="AG1215">
        <f>VLOOKUP(D1215,Sku_Consolidated!A2:R948,18,FALSE)</f>
      </c>
      <c r="AH1215">
        <f>VLOOKUP(D1215,Sku_Consolidated!A2:S948,19,FALSE)</f>
      </c>
      <c r="AI1215">
        <f>VLOOKUP(D1215,Sku_Consolidated!A2:T948,20,FALSE)</f>
      </c>
    </row>
    <row r="1216" spans="1:35" x14ac:dyDescent="0.25">
      <c r="A1216">
        <v>2024</v>
      </c>
      <c r="B1216" t="s">
        <v>30</v>
      </c>
      <c r="C1216" t="s">
        <v>31</v>
      </c>
      <c r="D1216">
        <v>21846</v>
      </c>
      <c r="E1216" t="s">
        <v>709</v>
      </c>
      <c r="F1216" s="12" t="s">
        <v>33</v>
      </c>
      <c r="G1216" s="12" t="s">
        <v>33</v>
      </c>
      <c r="H1216" t="s">
        <v>10</v>
      </c>
      <c r="I1216" s="13" t="s">
        <v>362</v>
      </c>
      <c r="J1216" s="13">
        <f>IF(H1216="EA", I1216, 0)</f>
      </c>
      <c r="K1216" s="13">
        <f>IF(H1216="KG", I1216, I1216 * VLOOKUP(D1216,Sku_Consolidated!A2:U948,21,FALSE))</f>
      </c>
      <c r="L1216" s="14" t="s">
        <v>36</v>
      </c>
      <c r="M1216">
        <v>88</v>
      </c>
      <c r="N1216" s="14" t="s">
        <v>2360</v>
      </c>
      <c r="O1216" s="14" t="s">
        <v>2361</v>
      </c>
      <c r="P1216" s="14" t="s">
        <v>36</v>
      </c>
      <c r="Q1216" s="14" t="s">
        <v>2361</v>
      </c>
      <c r="R1216">
        <f>IF(IFERROR(VLOOKUP(U1216,Store_Showcase!B2:H134,7, FALSE), TRUE)=TRUE, IF(IFERROR(VLOOKUP(U1216,Store_SRP!B2:H103,7, FALSE), TRUE)=TRUE,VLOOKUP(U1216,Store_VAM!B2:H271,7, FALSE),VLOOKUP(U1216,Store_SRP!B2:H103,7, FALSE)), VLOOKUP(U1216,Store_Showcase!B2:H134,7, FALSE))</f>
      </c>
      <c r="S1216">
        <f>IF(IFERROR(VLOOKUP(U1216,Store_Showcase!B2:K134,10, FALSE), TRUE)=TRUE, IF(IFERROR(VLOOKUP(U1216,Store_SRP!B2:K103,10, FALSE), TRUE)=TRUE,VLOOKUP(U1216,Store_VAM!B2:K271,10, FALSE),VLOOKUP(U1216,Store_SRP!B2:K103,10, FALSE)), VLOOKUP(U1216,Store_Showcase!B2:K134,10, FALSE))</f>
      </c>
      <c r="T1216">
        <f>IF(VLOOKUP(D1216,Sku_Consolidated!A2:S948,19,FALSE)="SHOWCASE", VLOOKUP(U1216,Store_Showcase!B2:L134,11, FALSE), IF(VLOOKUP(D1216,Sku_Consolidated!A2:S948,19,FALSE)="VAM",VLOOKUP(U1216,Store_VAM!B2:L271,11, FALSE),VLOOKUP(U1216,Store_SRP!B2:L103,11, FALSE)))</f>
      </c>
      <c r="U1216" s="14">
        <v>6014</v>
      </c>
      <c r="V1216">
        <f>IF(VLOOKUP(D1216,Sku_Consolidated!A2:S948,19,FALSE)="SHOWCASE", VLOOKUP(U1216,Store_Showcase!B2:C134,2, FALSE), IF(VLOOKUP(D1216,Sku_Consolidated!A2:S948,19,FALSE)="VAM",VLOOKUP(U1216,Store_VAM!B2:C271,2, FALSE),VLOOKUP(U1216,Store_SRP!B2:C103,2, FALSE)))</f>
      </c>
      <c r="W1216">
        <f>VLOOKUP(D1216,Sku_Consolidated!A2:G948, 7, FALSE)</f>
      </c>
      <c r="X1216">
        <f>VLOOKUP(D1216,Sku_Consolidated!A2:K948, 11, FALSE)</f>
      </c>
      <c r="Y1216">
        <f>VLOOKUP(D1216,Sku_Consolidated!A2:H948, 8, FALSE)</f>
      </c>
      <c r="Z1216">
        <f>VLOOKUP(D1216,Sku_Consolidated!A2:I948, 9, FALSE)</f>
      </c>
      <c r="AA1216" t="s">
        <v>41</v>
      </c>
      <c r="AB1216">
        <f>VLOOKUP(D1216,Sku_Consolidated!A2:E948, {5}, FALSE)</f>
      </c>
      <c r="AC1216">
        <f>IF(VLOOKUP(D1216,Sku_Consolidated!A2:S948,19,FALSE)="SHOWCASE", VLOOKUP(U1216,Store_Showcase!B2:N134,13, FALSE), IF(VLOOKUP(D1216,Sku_Consolidated!A2:S948,19,FALSE)="VAM",VLOOKUP(U1216,Store_VAM!B2:N271,13, FALSE),VLOOKUP(U1216,Store_SRP!B2:N103,13, FALSE)))</f>
      </c>
      <c r="AD1216">
        <f>IF(IFERROR(AC1216,TRUE)=TRUE, "-","OK")</f>
      </c>
      <c r="AE1216">
        <f>IF(IFERROR(VLOOKUP(U1216,Store_Showcase!B2:H134,{5}, FALSE), TRUE)=TRUE, IF(IFERROR(VLOOKUP(U1216,Store_SRP!B2:H103,{5}, FALSE), TRUE)=TRUE,VLOOKUP(U1216,Store_VAM!B2:H271,{5}, FALSE),VLOOKUP(U1216,Store_SRP!B2:H103,{5}, FALSE)), VLOOKUP(U1216,Store_Showcase!B2:H134,{5}, FALSE))</f>
      </c>
      <c r="AF1216">
        <f>IF(IFERROR(VLOOKUP(U1216,Store_Showcase!B2:H134,{6}, FALSE), TRUE)=TRUE, IF(IFERROR(VLOOKUP(U1216,Store_SRP!B2:H103,{6}, FALSE), TRUE)=TRUE,VLOOKUP(U1216,Store_VAM!B2:H271,{6}, FALSE),VLOOKUP(U1216,Store_SRP!B2:H103,{6}, FALSE)), VLOOKUP(U1216,Store_Showcase!B2:H134,{6}, FALSE))</f>
      </c>
      <c r="AG1216">
        <f>VLOOKUP(D1216,Sku_Consolidated!A2:R948,18,FALSE)</f>
      </c>
      <c r="AH1216">
        <f>VLOOKUP(D1216,Sku_Consolidated!A2:S948,19,FALSE)</f>
      </c>
      <c r="AI1216">
        <f>VLOOKUP(D1216,Sku_Consolidated!A2:T948,20,FALSE)</f>
      </c>
    </row>
    <row r="1217" spans="1:35" x14ac:dyDescent="0.25">
      <c r="A1217">
        <v>2024</v>
      </c>
      <c r="B1217" t="s">
        <v>30</v>
      </c>
      <c r="C1217" t="s">
        <v>31</v>
      </c>
      <c r="D1217">
        <v>21859</v>
      </c>
      <c r="E1217" t="s">
        <v>295</v>
      </c>
      <c r="F1217" s="12" t="s">
        <v>33</v>
      </c>
      <c r="G1217" s="12" t="s">
        <v>33</v>
      </c>
      <c r="H1217" t="s">
        <v>10</v>
      </c>
      <c r="I1217" s="13" t="s">
        <v>428</v>
      </c>
      <c r="J1217" s="13">
        <f>IF(H1217="EA", I1217, 0)</f>
      </c>
      <c r="K1217" s="13">
        <f>IF(H1217="KG", I1217, I1217 * VLOOKUP(D1217,Sku_Consolidated!A2:U948,21,FALSE))</f>
      </c>
      <c r="L1217" s="14" t="s">
        <v>36</v>
      </c>
      <c r="M1217">
        <v>88</v>
      </c>
      <c r="N1217" s="14" t="s">
        <v>2362</v>
      </c>
      <c r="O1217" s="14" t="s">
        <v>2363</v>
      </c>
      <c r="P1217" s="14" t="s">
        <v>36</v>
      </c>
      <c r="Q1217" s="14" t="s">
        <v>2363</v>
      </c>
      <c r="R1217">
        <f>IF(IFERROR(VLOOKUP(U1217,Store_Showcase!B2:H134,7, FALSE), TRUE)=TRUE, IF(IFERROR(VLOOKUP(U1217,Store_SRP!B2:H103,7, FALSE), TRUE)=TRUE,VLOOKUP(U1217,Store_VAM!B2:H271,7, FALSE),VLOOKUP(U1217,Store_SRP!B2:H103,7, FALSE)), VLOOKUP(U1217,Store_Showcase!B2:H134,7, FALSE))</f>
      </c>
      <c r="S1217">
        <f>IF(IFERROR(VLOOKUP(U1217,Store_Showcase!B2:K134,10, FALSE), TRUE)=TRUE, IF(IFERROR(VLOOKUP(U1217,Store_SRP!B2:K103,10, FALSE), TRUE)=TRUE,VLOOKUP(U1217,Store_VAM!B2:K271,10, FALSE),VLOOKUP(U1217,Store_SRP!B2:K103,10, FALSE)), VLOOKUP(U1217,Store_Showcase!B2:K134,10, FALSE))</f>
      </c>
      <c r="T1217">
        <f>IF(VLOOKUP(D1217,Sku_Consolidated!A2:S948,19,FALSE)="SHOWCASE", VLOOKUP(U1217,Store_Showcase!B2:L134,11, FALSE), IF(VLOOKUP(D1217,Sku_Consolidated!A2:S948,19,FALSE)="VAM",VLOOKUP(U1217,Store_VAM!B2:L271,11, FALSE),VLOOKUP(U1217,Store_SRP!B2:L103,11, FALSE)))</f>
      </c>
      <c r="U1217" s="14">
        <v>6014</v>
      </c>
      <c r="V1217">
        <f>IF(VLOOKUP(D1217,Sku_Consolidated!A2:S948,19,FALSE)="SHOWCASE", VLOOKUP(U1217,Store_Showcase!B2:C134,2, FALSE), IF(VLOOKUP(D1217,Sku_Consolidated!A2:S948,19,FALSE)="VAM",VLOOKUP(U1217,Store_VAM!B2:C271,2, FALSE),VLOOKUP(U1217,Store_SRP!B2:C103,2, FALSE)))</f>
      </c>
      <c r="W1217">
        <f>VLOOKUP(D1217,Sku_Consolidated!A2:G948, 7, FALSE)</f>
      </c>
      <c r="X1217">
        <f>VLOOKUP(D1217,Sku_Consolidated!A2:K948, 11, FALSE)</f>
      </c>
      <c r="Y1217">
        <f>VLOOKUP(D1217,Sku_Consolidated!A2:H948, 8, FALSE)</f>
      </c>
      <c r="Z1217">
        <f>VLOOKUP(D1217,Sku_Consolidated!A2:I948, 9, FALSE)</f>
      </c>
      <c r="AA1217" t="s">
        <v>41</v>
      </c>
      <c r="AB1217">
        <f>VLOOKUP(D1217,Sku_Consolidated!A2:E948, {5}, FALSE)</f>
      </c>
      <c r="AC1217">
        <f>IF(VLOOKUP(D1217,Sku_Consolidated!A2:S948,19,FALSE)="SHOWCASE", VLOOKUP(U1217,Store_Showcase!B2:N134,13, FALSE), IF(VLOOKUP(D1217,Sku_Consolidated!A2:S948,19,FALSE)="VAM",VLOOKUP(U1217,Store_VAM!B2:N271,13, FALSE),VLOOKUP(U1217,Store_SRP!B2:N103,13, FALSE)))</f>
      </c>
      <c r="AD1217">
        <f>IF(IFERROR(AC1217,TRUE)=TRUE, "-","OK")</f>
      </c>
      <c r="AE1217">
        <f>IF(IFERROR(VLOOKUP(U1217,Store_Showcase!B2:H134,{5}, FALSE), TRUE)=TRUE, IF(IFERROR(VLOOKUP(U1217,Store_SRP!B2:H103,{5}, FALSE), TRUE)=TRUE,VLOOKUP(U1217,Store_VAM!B2:H271,{5}, FALSE),VLOOKUP(U1217,Store_SRP!B2:H103,{5}, FALSE)), VLOOKUP(U1217,Store_Showcase!B2:H134,{5}, FALSE))</f>
      </c>
      <c r="AF1217">
        <f>IF(IFERROR(VLOOKUP(U1217,Store_Showcase!B2:H134,{6}, FALSE), TRUE)=TRUE, IF(IFERROR(VLOOKUP(U1217,Store_SRP!B2:H103,{6}, FALSE), TRUE)=TRUE,VLOOKUP(U1217,Store_VAM!B2:H271,{6}, FALSE),VLOOKUP(U1217,Store_SRP!B2:H103,{6}, FALSE)), VLOOKUP(U1217,Store_Showcase!B2:H134,{6}, FALSE))</f>
      </c>
      <c r="AG1217">
        <f>VLOOKUP(D1217,Sku_Consolidated!A2:R948,18,FALSE)</f>
      </c>
      <c r="AH1217">
        <f>VLOOKUP(D1217,Sku_Consolidated!A2:S948,19,FALSE)</f>
      </c>
      <c r="AI1217">
        <f>VLOOKUP(D1217,Sku_Consolidated!A2:T948,20,FALSE)</f>
      </c>
    </row>
    <row r="1218" spans="1:35" x14ac:dyDescent="0.25">
      <c r="A1218">
        <v>2024</v>
      </c>
      <c r="B1218" t="s">
        <v>30</v>
      </c>
      <c r="C1218" t="s">
        <v>31</v>
      </c>
      <c r="D1218">
        <v>21866</v>
      </c>
      <c r="E1218" t="s">
        <v>240</v>
      </c>
      <c r="F1218" s="12" t="s">
        <v>33</v>
      </c>
      <c r="G1218" s="12" t="s">
        <v>33</v>
      </c>
      <c r="H1218" t="s">
        <v>10</v>
      </c>
      <c r="I1218" s="13" t="s">
        <v>1139</v>
      </c>
      <c r="J1218" s="13">
        <f>IF(H1218="EA", I1218, 0)</f>
      </c>
      <c r="K1218" s="13">
        <f>IF(H1218="KG", I1218, I1218 * VLOOKUP(D1218,Sku_Consolidated!A2:U948,21,FALSE))</f>
      </c>
      <c r="L1218" s="14" t="s">
        <v>36</v>
      </c>
      <c r="M1218">
        <v>88</v>
      </c>
      <c r="N1218" s="14" t="s">
        <v>2364</v>
      </c>
      <c r="O1218" s="14" t="s">
        <v>2365</v>
      </c>
      <c r="P1218" s="14" t="s">
        <v>36</v>
      </c>
      <c r="Q1218" s="14" t="s">
        <v>2365</v>
      </c>
      <c r="R1218">
        <f>IF(IFERROR(VLOOKUP(U1218,Store_Showcase!B2:H134,7, FALSE), TRUE)=TRUE, IF(IFERROR(VLOOKUP(U1218,Store_SRP!B2:H103,7, FALSE), TRUE)=TRUE,VLOOKUP(U1218,Store_VAM!B2:H271,7, FALSE),VLOOKUP(U1218,Store_SRP!B2:H103,7, FALSE)), VLOOKUP(U1218,Store_Showcase!B2:H134,7, FALSE))</f>
      </c>
      <c r="S1218">
        <f>IF(IFERROR(VLOOKUP(U1218,Store_Showcase!B2:K134,10, FALSE), TRUE)=TRUE, IF(IFERROR(VLOOKUP(U1218,Store_SRP!B2:K103,10, FALSE), TRUE)=TRUE,VLOOKUP(U1218,Store_VAM!B2:K271,10, FALSE),VLOOKUP(U1218,Store_SRP!B2:K103,10, FALSE)), VLOOKUP(U1218,Store_Showcase!B2:K134,10, FALSE))</f>
      </c>
      <c r="T1218">
        <f>IF(VLOOKUP(D1218,Sku_Consolidated!A2:S948,19,FALSE)="SHOWCASE", VLOOKUP(U1218,Store_Showcase!B2:L134,11, FALSE), IF(VLOOKUP(D1218,Sku_Consolidated!A2:S948,19,FALSE)="VAM",VLOOKUP(U1218,Store_VAM!B2:L271,11, FALSE),VLOOKUP(U1218,Store_SRP!B2:L103,11, FALSE)))</f>
      </c>
      <c r="U1218" s="14">
        <v>6014</v>
      </c>
      <c r="V1218">
        <f>IF(VLOOKUP(D1218,Sku_Consolidated!A2:S948,19,FALSE)="SHOWCASE", VLOOKUP(U1218,Store_Showcase!B2:C134,2, FALSE), IF(VLOOKUP(D1218,Sku_Consolidated!A2:S948,19,FALSE)="VAM",VLOOKUP(U1218,Store_VAM!B2:C271,2, FALSE),VLOOKUP(U1218,Store_SRP!B2:C103,2, FALSE)))</f>
      </c>
      <c r="W1218">
        <f>VLOOKUP(D1218,Sku_Consolidated!A2:G948, 7, FALSE)</f>
      </c>
      <c r="X1218">
        <f>VLOOKUP(D1218,Sku_Consolidated!A2:K948, 11, FALSE)</f>
      </c>
      <c r="Y1218">
        <f>VLOOKUP(D1218,Sku_Consolidated!A2:H948, 8, FALSE)</f>
      </c>
      <c r="Z1218">
        <f>VLOOKUP(D1218,Sku_Consolidated!A2:I948, 9, FALSE)</f>
      </c>
      <c r="AA1218" t="s">
        <v>41</v>
      </c>
      <c r="AB1218">
        <f>VLOOKUP(D1218,Sku_Consolidated!A2:E948, {5}, FALSE)</f>
      </c>
      <c r="AC1218">
        <f>IF(VLOOKUP(D1218,Sku_Consolidated!A2:S948,19,FALSE)="SHOWCASE", VLOOKUP(U1218,Store_Showcase!B2:N134,13, FALSE), IF(VLOOKUP(D1218,Sku_Consolidated!A2:S948,19,FALSE)="VAM",VLOOKUP(U1218,Store_VAM!B2:N271,13, FALSE),VLOOKUP(U1218,Store_SRP!B2:N103,13, FALSE)))</f>
      </c>
      <c r="AD1218">
        <f>IF(IFERROR(AC1218,TRUE)=TRUE, "-","OK")</f>
      </c>
      <c r="AE1218">
        <f>IF(IFERROR(VLOOKUP(U1218,Store_Showcase!B2:H134,{5}, FALSE), TRUE)=TRUE, IF(IFERROR(VLOOKUP(U1218,Store_SRP!B2:H103,{5}, FALSE), TRUE)=TRUE,VLOOKUP(U1218,Store_VAM!B2:H271,{5}, FALSE),VLOOKUP(U1218,Store_SRP!B2:H103,{5}, FALSE)), VLOOKUP(U1218,Store_Showcase!B2:H134,{5}, FALSE))</f>
      </c>
      <c r="AF1218">
        <f>IF(IFERROR(VLOOKUP(U1218,Store_Showcase!B2:H134,{6}, FALSE), TRUE)=TRUE, IF(IFERROR(VLOOKUP(U1218,Store_SRP!B2:H103,{6}, FALSE), TRUE)=TRUE,VLOOKUP(U1218,Store_VAM!B2:H271,{6}, FALSE),VLOOKUP(U1218,Store_SRP!B2:H103,{6}, FALSE)), VLOOKUP(U1218,Store_Showcase!B2:H134,{6}, FALSE))</f>
      </c>
      <c r="AG1218">
        <f>VLOOKUP(D1218,Sku_Consolidated!A2:R948,18,FALSE)</f>
      </c>
      <c r="AH1218">
        <f>VLOOKUP(D1218,Sku_Consolidated!A2:S948,19,FALSE)</f>
      </c>
      <c r="AI1218">
        <f>VLOOKUP(D1218,Sku_Consolidated!A2:T948,20,FALSE)</f>
      </c>
    </row>
    <row r="1219" spans="1:35" x14ac:dyDescent="0.25">
      <c r="A1219">
        <v>2024</v>
      </c>
      <c r="B1219" t="s">
        <v>30</v>
      </c>
      <c r="C1219" t="s">
        <v>31</v>
      </c>
      <c r="D1219">
        <v>21892</v>
      </c>
      <c r="E1219" t="s">
        <v>244</v>
      </c>
      <c r="F1219" s="12" t="s">
        <v>33</v>
      </c>
      <c r="G1219" s="12" t="s">
        <v>33</v>
      </c>
      <c r="H1219" t="s">
        <v>10</v>
      </c>
      <c r="I1219" s="13" t="s">
        <v>720</v>
      </c>
      <c r="J1219" s="13">
        <f>IF(H1219="EA", I1219, 0)</f>
      </c>
      <c r="K1219" s="13">
        <f>IF(H1219="KG", I1219, I1219 * VLOOKUP(D1219,Sku_Consolidated!A2:U948,21,FALSE))</f>
      </c>
      <c r="L1219" s="14" t="s">
        <v>36</v>
      </c>
      <c r="M1219">
        <v>88</v>
      </c>
      <c r="N1219" s="14" t="s">
        <v>2366</v>
      </c>
      <c r="O1219" s="14" t="s">
        <v>2367</v>
      </c>
      <c r="P1219" s="14" t="s">
        <v>36</v>
      </c>
      <c r="Q1219" s="14" t="s">
        <v>2367</v>
      </c>
      <c r="R1219">
        <f>IF(IFERROR(VLOOKUP(U1219,Store_Showcase!B2:H134,7, FALSE), TRUE)=TRUE, IF(IFERROR(VLOOKUP(U1219,Store_SRP!B2:H103,7, FALSE), TRUE)=TRUE,VLOOKUP(U1219,Store_VAM!B2:H271,7, FALSE),VLOOKUP(U1219,Store_SRP!B2:H103,7, FALSE)), VLOOKUP(U1219,Store_Showcase!B2:H134,7, FALSE))</f>
      </c>
      <c r="S1219">
        <f>IF(IFERROR(VLOOKUP(U1219,Store_Showcase!B2:K134,10, FALSE), TRUE)=TRUE, IF(IFERROR(VLOOKUP(U1219,Store_SRP!B2:K103,10, FALSE), TRUE)=TRUE,VLOOKUP(U1219,Store_VAM!B2:K271,10, FALSE),VLOOKUP(U1219,Store_SRP!B2:K103,10, FALSE)), VLOOKUP(U1219,Store_Showcase!B2:K134,10, FALSE))</f>
      </c>
      <c r="T1219">
        <f>IF(VLOOKUP(D1219,Sku_Consolidated!A2:S948,19,FALSE)="SHOWCASE", VLOOKUP(U1219,Store_Showcase!B2:L134,11, FALSE), IF(VLOOKUP(D1219,Sku_Consolidated!A2:S948,19,FALSE)="VAM",VLOOKUP(U1219,Store_VAM!B2:L271,11, FALSE),VLOOKUP(U1219,Store_SRP!B2:L103,11, FALSE)))</f>
      </c>
      <c r="U1219" s="14">
        <v>6014</v>
      </c>
      <c r="V1219">
        <f>IF(VLOOKUP(D1219,Sku_Consolidated!A2:S948,19,FALSE)="SHOWCASE", VLOOKUP(U1219,Store_Showcase!B2:C134,2, FALSE), IF(VLOOKUP(D1219,Sku_Consolidated!A2:S948,19,FALSE)="VAM",VLOOKUP(U1219,Store_VAM!B2:C271,2, FALSE),VLOOKUP(U1219,Store_SRP!B2:C103,2, FALSE)))</f>
      </c>
      <c r="W1219">
        <f>VLOOKUP(D1219,Sku_Consolidated!A2:G948, 7, FALSE)</f>
      </c>
      <c r="X1219">
        <f>VLOOKUP(D1219,Sku_Consolidated!A2:K948, 11, FALSE)</f>
      </c>
      <c r="Y1219">
        <f>VLOOKUP(D1219,Sku_Consolidated!A2:H948, 8, FALSE)</f>
      </c>
      <c r="Z1219">
        <f>VLOOKUP(D1219,Sku_Consolidated!A2:I948, 9, FALSE)</f>
      </c>
      <c r="AA1219" t="s">
        <v>41</v>
      </c>
      <c r="AB1219">
        <f>VLOOKUP(D1219,Sku_Consolidated!A2:E948, {5}, FALSE)</f>
      </c>
      <c r="AC1219">
        <f>IF(VLOOKUP(D1219,Sku_Consolidated!A2:S948,19,FALSE)="SHOWCASE", VLOOKUP(U1219,Store_Showcase!B2:N134,13, FALSE), IF(VLOOKUP(D1219,Sku_Consolidated!A2:S948,19,FALSE)="VAM",VLOOKUP(U1219,Store_VAM!B2:N271,13, FALSE),VLOOKUP(U1219,Store_SRP!B2:N103,13, FALSE)))</f>
      </c>
      <c r="AD1219">
        <f>IF(IFERROR(AC1219,TRUE)=TRUE, "-","OK")</f>
      </c>
      <c r="AE1219">
        <f>IF(IFERROR(VLOOKUP(U1219,Store_Showcase!B2:H134,{5}, FALSE), TRUE)=TRUE, IF(IFERROR(VLOOKUP(U1219,Store_SRP!B2:H103,{5}, FALSE), TRUE)=TRUE,VLOOKUP(U1219,Store_VAM!B2:H271,{5}, FALSE),VLOOKUP(U1219,Store_SRP!B2:H103,{5}, FALSE)), VLOOKUP(U1219,Store_Showcase!B2:H134,{5}, FALSE))</f>
      </c>
      <c r="AF1219">
        <f>IF(IFERROR(VLOOKUP(U1219,Store_Showcase!B2:H134,{6}, FALSE), TRUE)=TRUE, IF(IFERROR(VLOOKUP(U1219,Store_SRP!B2:H103,{6}, FALSE), TRUE)=TRUE,VLOOKUP(U1219,Store_VAM!B2:H271,{6}, FALSE),VLOOKUP(U1219,Store_SRP!B2:H103,{6}, FALSE)), VLOOKUP(U1219,Store_Showcase!B2:H134,{6}, FALSE))</f>
      </c>
      <c r="AG1219">
        <f>VLOOKUP(D1219,Sku_Consolidated!A2:R948,18,FALSE)</f>
      </c>
      <c r="AH1219">
        <f>VLOOKUP(D1219,Sku_Consolidated!A2:S948,19,FALSE)</f>
      </c>
      <c r="AI1219">
        <f>VLOOKUP(D1219,Sku_Consolidated!A2:T948,20,FALSE)</f>
      </c>
    </row>
    <row r="1220" spans="1:35" x14ac:dyDescent="0.25">
      <c r="A1220">
        <v>2024</v>
      </c>
      <c r="B1220" t="s">
        <v>30</v>
      </c>
      <c r="C1220" t="s">
        <v>31</v>
      </c>
      <c r="D1220">
        <v>104086250</v>
      </c>
      <c r="E1220" t="s">
        <v>197</v>
      </c>
      <c r="F1220" s="12" t="s">
        <v>59</v>
      </c>
      <c r="G1220" s="12" t="s">
        <v>59</v>
      </c>
      <c r="H1220" t="s">
        <v>34</v>
      </c>
      <c r="I1220" s="13" t="s">
        <v>35</v>
      </c>
      <c r="J1220" s="13">
        <f>IF(H1220="EA", I1220, 0)</f>
      </c>
      <c r="K1220" s="13">
        <f>IF(H1220="KG", I1220, I1220 * VLOOKUP(D1220,Sku_Consolidated!A2:U948,21,FALSE))</f>
      </c>
      <c r="L1220" s="14" t="s">
        <v>36</v>
      </c>
      <c r="M1220">
        <v>88</v>
      </c>
      <c r="N1220" s="14" t="s">
        <v>2346</v>
      </c>
      <c r="O1220" s="14" t="s">
        <v>2347</v>
      </c>
      <c r="P1220" s="14" t="s">
        <v>36</v>
      </c>
      <c r="Q1220" s="14" t="s">
        <v>2347</v>
      </c>
      <c r="R1220">
        <f>IF(IFERROR(VLOOKUP(U1220,Store_Showcase!B2:H134,7, FALSE), TRUE)=TRUE, IF(IFERROR(VLOOKUP(U1220,Store_SRP!B2:H103,7, FALSE), TRUE)=TRUE,VLOOKUP(U1220,Store_VAM!B2:H271,7, FALSE),VLOOKUP(U1220,Store_SRP!B2:H103,7, FALSE)), VLOOKUP(U1220,Store_Showcase!B2:H134,7, FALSE))</f>
      </c>
      <c r="S1220">
        <f>IF(IFERROR(VLOOKUP(U1220,Store_Showcase!B2:K134,10, FALSE), TRUE)=TRUE, IF(IFERROR(VLOOKUP(U1220,Store_SRP!B2:K103,10, FALSE), TRUE)=TRUE,VLOOKUP(U1220,Store_VAM!B2:K271,10, FALSE),VLOOKUP(U1220,Store_SRP!B2:K103,10, FALSE)), VLOOKUP(U1220,Store_Showcase!B2:K134,10, FALSE))</f>
      </c>
      <c r="T1220">
        <f>IF(VLOOKUP(D1220,Sku_Consolidated!A2:S948,19,FALSE)="SHOWCASE", VLOOKUP(U1220,Store_Showcase!B2:L134,11, FALSE), IF(VLOOKUP(D1220,Sku_Consolidated!A2:S948,19,FALSE)="VAM",VLOOKUP(U1220,Store_VAM!B2:L271,11, FALSE),VLOOKUP(U1220,Store_SRP!B2:L103,11, FALSE)))</f>
      </c>
      <c r="U1220" s="14">
        <v>6014</v>
      </c>
      <c r="V1220">
        <f>IF(VLOOKUP(D1220,Sku_Consolidated!A2:S948,19,FALSE)="SHOWCASE", VLOOKUP(U1220,Store_Showcase!B2:C134,2, FALSE), IF(VLOOKUP(D1220,Sku_Consolidated!A2:S948,19,FALSE)="VAM",VLOOKUP(U1220,Store_VAM!B2:C271,2, FALSE),VLOOKUP(U1220,Store_SRP!B2:C103,2, FALSE)))</f>
      </c>
      <c r="W1220">
        <f>VLOOKUP(D1220,Sku_Consolidated!A2:G948, 7, FALSE)</f>
      </c>
      <c r="X1220">
        <f>VLOOKUP(D1220,Sku_Consolidated!A2:K948, 11, FALSE)</f>
      </c>
      <c r="Y1220">
        <f>VLOOKUP(D1220,Sku_Consolidated!A2:H948, 8, FALSE)</f>
      </c>
      <c r="Z1220">
        <f>VLOOKUP(D1220,Sku_Consolidated!A2:I948, 9, FALSE)</f>
      </c>
      <c r="AA1220" t="s">
        <v>41</v>
      </c>
      <c r="AB1220">
        <f>VLOOKUP(D1220,Sku_Consolidated!A2:E948, {5}, FALSE)</f>
      </c>
      <c r="AC1220">
        <f>IF(VLOOKUP(D1220,Sku_Consolidated!A2:S948,19,FALSE)="SHOWCASE", VLOOKUP(U1220,Store_Showcase!B2:N134,13, FALSE), IF(VLOOKUP(D1220,Sku_Consolidated!A2:S948,19,FALSE)="VAM",VLOOKUP(U1220,Store_VAM!B2:N271,13, FALSE),VLOOKUP(U1220,Store_SRP!B2:N103,13, FALSE)))</f>
      </c>
      <c r="AD1220">
        <f>IF(IFERROR(AC1220,TRUE)=TRUE, "-","OK")</f>
      </c>
      <c r="AE1220">
        <f>IF(IFERROR(VLOOKUP(U1220,Store_Showcase!B2:H134,{5}, FALSE), TRUE)=TRUE, IF(IFERROR(VLOOKUP(U1220,Store_SRP!B2:H103,{5}, FALSE), TRUE)=TRUE,VLOOKUP(U1220,Store_VAM!B2:H271,{5}, FALSE),VLOOKUP(U1220,Store_SRP!B2:H103,{5}, FALSE)), VLOOKUP(U1220,Store_Showcase!B2:H134,{5}, FALSE))</f>
      </c>
      <c r="AF1220">
        <f>IF(IFERROR(VLOOKUP(U1220,Store_Showcase!B2:H134,{6}, FALSE), TRUE)=TRUE, IF(IFERROR(VLOOKUP(U1220,Store_SRP!B2:H103,{6}, FALSE), TRUE)=TRUE,VLOOKUP(U1220,Store_VAM!B2:H271,{6}, FALSE),VLOOKUP(U1220,Store_SRP!B2:H103,{6}, FALSE)), VLOOKUP(U1220,Store_Showcase!B2:H134,{6}, FALSE))</f>
      </c>
      <c r="AG1220">
        <f>VLOOKUP(D1220,Sku_Consolidated!A2:R948,18,FALSE)</f>
      </c>
      <c r="AH1220">
        <f>VLOOKUP(D1220,Sku_Consolidated!A2:S948,19,FALSE)</f>
      </c>
      <c r="AI1220">
        <f>VLOOKUP(D1220,Sku_Consolidated!A2:T948,20,FALSE)</f>
      </c>
    </row>
    <row r="1221" spans="1:35" x14ac:dyDescent="0.25">
      <c r="A1221">
        <v>2024</v>
      </c>
      <c r="B1221" t="s">
        <v>30</v>
      </c>
      <c r="C1221" t="s">
        <v>31</v>
      </c>
      <c r="D1221">
        <v>21825</v>
      </c>
      <c r="E1221" t="s">
        <v>206</v>
      </c>
      <c r="F1221" s="12" t="s">
        <v>59</v>
      </c>
      <c r="G1221" s="12" t="s">
        <v>59</v>
      </c>
      <c r="H1221" t="s">
        <v>10</v>
      </c>
      <c r="I1221" s="13" t="s">
        <v>289</v>
      </c>
      <c r="J1221" s="13">
        <f>IF(H1221="EA", I1221, 0)</f>
      </c>
      <c r="K1221" s="13">
        <f>IF(H1221="KG", I1221, I1221 * VLOOKUP(D1221,Sku_Consolidated!A2:U948,21,FALSE))</f>
      </c>
      <c r="L1221" s="14" t="s">
        <v>36</v>
      </c>
      <c r="M1221">
        <v>88</v>
      </c>
      <c r="N1221" s="14" t="s">
        <v>2368</v>
      </c>
      <c r="O1221" s="14" t="s">
        <v>2369</v>
      </c>
      <c r="P1221" s="14" t="s">
        <v>36</v>
      </c>
      <c r="Q1221" s="14" t="s">
        <v>2369</v>
      </c>
      <c r="R1221">
        <f>IF(IFERROR(VLOOKUP(U1221,Store_Showcase!B2:H134,7, FALSE), TRUE)=TRUE, IF(IFERROR(VLOOKUP(U1221,Store_SRP!B2:H103,7, FALSE), TRUE)=TRUE,VLOOKUP(U1221,Store_VAM!B2:H271,7, FALSE),VLOOKUP(U1221,Store_SRP!B2:H103,7, FALSE)), VLOOKUP(U1221,Store_Showcase!B2:H134,7, FALSE))</f>
      </c>
      <c r="S1221">
        <f>IF(IFERROR(VLOOKUP(U1221,Store_Showcase!B2:K134,10, FALSE), TRUE)=TRUE, IF(IFERROR(VLOOKUP(U1221,Store_SRP!B2:K103,10, FALSE), TRUE)=TRUE,VLOOKUP(U1221,Store_VAM!B2:K271,10, FALSE),VLOOKUP(U1221,Store_SRP!B2:K103,10, FALSE)), VLOOKUP(U1221,Store_Showcase!B2:K134,10, FALSE))</f>
      </c>
      <c r="T1221">
        <f>IF(VLOOKUP(D1221,Sku_Consolidated!A2:S948,19,FALSE)="SHOWCASE", VLOOKUP(U1221,Store_Showcase!B2:L134,11, FALSE), IF(VLOOKUP(D1221,Sku_Consolidated!A2:S948,19,FALSE)="VAM",VLOOKUP(U1221,Store_VAM!B2:L271,11, FALSE),VLOOKUP(U1221,Store_SRP!B2:L103,11, FALSE)))</f>
      </c>
      <c r="U1221" s="14">
        <v>6014</v>
      </c>
      <c r="V1221">
        <f>IF(VLOOKUP(D1221,Sku_Consolidated!A2:S948,19,FALSE)="SHOWCASE", VLOOKUP(U1221,Store_Showcase!B2:C134,2, FALSE), IF(VLOOKUP(D1221,Sku_Consolidated!A2:S948,19,FALSE)="VAM",VLOOKUP(U1221,Store_VAM!B2:C271,2, FALSE),VLOOKUP(U1221,Store_SRP!B2:C103,2, FALSE)))</f>
      </c>
      <c r="W1221">
        <f>VLOOKUP(D1221,Sku_Consolidated!A2:G948, 7, FALSE)</f>
      </c>
      <c r="X1221">
        <f>VLOOKUP(D1221,Sku_Consolidated!A2:K948, 11, FALSE)</f>
      </c>
      <c r="Y1221">
        <f>VLOOKUP(D1221,Sku_Consolidated!A2:H948, 8, FALSE)</f>
      </c>
      <c r="Z1221">
        <f>VLOOKUP(D1221,Sku_Consolidated!A2:I948, 9, FALSE)</f>
      </c>
      <c r="AA1221" t="s">
        <v>41</v>
      </c>
      <c r="AB1221">
        <f>VLOOKUP(D1221,Sku_Consolidated!A2:E948, {5}, FALSE)</f>
      </c>
      <c r="AC1221">
        <f>IF(VLOOKUP(D1221,Sku_Consolidated!A2:S948,19,FALSE)="SHOWCASE", VLOOKUP(U1221,Store_Showcase!B2:N134,13, FALSE), IF(VLOOKUP(D1221,Sku_Consolidated!A2:S948,19,FALSE)="VAM",VLOOKUP(U1221,Store_VAM!B2:N271,13, FALSE),VLOOKUP(U1221,Store_SRP!B2:N103,13, FALSE)))</f>
      </c>
      <c r="AD1221">
        <f>IF(IFERROR(AC1221,TRUE)=TRUE, "-","OK")</f>
      </c>
      <c r="AE1221">
        <f>IF(IFERROR(VLOOKUP(U1221,Store_Showcase!B2:H134,{5}, FALSE), TRUE)=TRUE, IF(IFERROR(VLOOKUP(U1221,Store_SRP!B2:H103,{5}, FALSE), TRUE)=TRUE,VLOOKUP(U1221,Store_VAM!B2:H271,{5}, FALSE),VLOOKUP(U1221,Store_SRP!B2:H103,{5}, FALSE)), VLOOKUP(U1221,Store_Showcase!B2:H134,{5}, FALSE))</f>
      </c>
      <c r="AF1221">
        <f>IF(IFERROR(VLOOKUP(U1221,Store_Showcase!B2:H134,{6}, FALSE), TRUE)=TRUE, IF(IFERROR(VLOOKUP(U1221,Store_SRP!B2:H103,{6}, FALSE), TRUE)=TRUE,VLOOKUP(U1221,Store_VAM!B2:H271,{6}, FALSE),VLOOKUP(U1221,Store_SRP!B2:H103,{6}, FALSE)), VLOOKUP(U1221,Store_Showcase!B2:H134,{6}, FALSE))</f>
      </c>
      <c r="AG1221">
        <f>VLOOKUP(D1221,Sku_Consolidated!A2:R948,18,FALSE)</f>
      </c>
      <c r="AH1221">
        <f>VLOOKUP(D1221,Sku_Consolidated!A2:S948,19,FALSE)</f>
      </c>
      <c r="AI1221">
        <f>VLOOKUP(D1221,Sku_Consolidated!A2:T948,20,FALSE)</f>
      </c>
    </row>
    <row r="1222" spans="1:35" x14ac:dyDescent="0.25">
      <c r="A1222">
        <v>2024</v>
      </c>
      <c r="B1222" t="s">
        <v>30</v>
      </c>
      <c r="C1222" t="s">
        <v>31</v>
      </c>
      <c r="D1222">
        <v>21826</v>
      </c>
      <c r="E1222" t="s">
        <v>416</v>
      </c>
      <c r="F1222" s="12" t="s">
        <v>59</v>
      </c>
      <c r="G1222" s="12" t="s">
        <v>59</v>
      </c>
      <c r="H1222" t="s">
        <v>10</v>
      </c>
      <c r="I1222" s="13" t="s">
        <v>1183</v>
      </c>
      <c r="J1222" s="13">
        <f>IF(H1222="EA", I1222, 0)</f>
      </c>
      <c r="K1222" s="13">
        <f>IF(H1222="KG", I1222, I1222 * VLOOKUP(D1222,Sku_Consolidated!A2:U948,21,FALSE))</f>
      </c>
      <c r="L1222" s="14" t="s">
        <v>36</v>
      </c>
      <c r="M1222">
        <v>88</v>
      </c>
      <c r="N1222" s="14" t="s">
        <v>2370</v>
      </c>
      <c r="O1222" s="14" t="s">
        <v>2371</v>
      </c>
      <c r="P1222" s="14" t="s">
        <v>36</v>
      </c>
      <c r="Q1222" s="14" t="s">
        <v>2371</v>
      </c>
      <c r="R1222">
        <f>IF(IFERROR(VLOOKUP(U1222,Store_Showcase!B2:H134,7, FALSE), TRUE)=TRUE, IF(IFERROR(VLOOKUP(U1222,Store_SRP!B2:H103,7, FALSE), TRUE)=TRUE,VLOOKUP(U1222,Store_VAM!B2:H271,7, FALSE),VLOOKUP(U1222,Store_SRP!B2:H103,7, FALSE)), VLOOKUP(U1222,Store_Showcase!B2:H134,7, FALSE))</f>
      </c>
      <c r="S1222">
        <f>IF(IFERROR(VLOOKUP(U1222,Store_Showcase!B2:K134,10, FALSE), TRUE)=TRUE, IF(IFERROR(VLOOKUP(U1222,Store_SRP!B2:K103,10, FALSE), TRUE)=TRUE,VLOOKUP(U1222,Store_VAM!B2:K271,10, FALSE),VLOOKUP(U1222,Store_SRP!B2:K103,10, FALSE)), VLOOKUP(U1222,Store_Showcase!B2:K134,10, FALSE))</f>
      </c>
      <c r="T1222">
        <f>IF(VLOOKUP(D1222,Sku_Consolidated!A2:S948,19,FALSE)="SHOWCASE", VLOOKUP(U1222,Store_Showcase!B2:L134,11, FALSE), IF(VLOOKUP(D1222,Sku_Consolidated!A2:S948,19,FALSE)="VAM",VLOOKUP(U1222,Store_VAM!B2:L271,11, FALSE),VLOOKUP(U1222,Store_SRP!B2:L103,11, FALSE)))</f>
      </c>
      <c r="U1222" s="14">
        <v>6014</v>
      </c>
      <c r="V1222">
        <f>IF(VLOOKUP(D1222,Sku_Consolidated!A2:S948,19,FALSE)="SHOWCASE", VLOOKUP(U1222,Store_Showcase!B2:C134,2, FALSE), IF(VLOOKUP(D1222,Sku_Consolidated!A2:S948,19,FALSE)="VAM",VLOOKUP(U1222,Store_VAM!B2:C271,2, FALSE),VLOOKUP(U1222,Store_SRP!B2:C103,2, FALSE)))</f>
      </c>
      <c r="W1222">
        <f>VLOOKUP(D1222,Sku_Consolidated!A2:G948, 7, FALSE)</f>
      </c>
      <c r="X1222">
        <f>VLOOKUP(D1222,Sku_Consolidated!A2:K948, 11, FALSE)</f>
      </c>
      <c r="Y1222">
        <f>VLOOKUP(D1222,Sku_Consolidated!A2:H948, 8, FALSE)</f>
      </c>
      <c r="Z1222">
        <f>VLOOKUP(D1222,Sku_Consolidated!A2:I948, 9, FALSE)</f>
      </c>
      <c r="AA1222" t="s">
        <v>41</v>
      </c>
      <c r="AB1222">
        <f>VLOOKUP(D1222,Sku_Consolidated!A2:E948, {5}, FALSE)</f>
      </c>
      <c r="AC1222">
        <f>IF(VLOOKUP(D1222,Sku_Consolidated!A2:S948,19,FALSE)="SHOWCASE", VLOOKUP(U1222,Store_Showcase!B2:N134,13, FALSE), IF(VLOOKUP(D1222,Sku_Consolidated!A2:S948,19,FALSE)="VAM",VLOOKUP(U1222,Store_VAM!B2:N271,13, FALSE),VLOOKUP(U1222,Store_SRP!B2:N103,13, FALSE)))</f>
      </c>
      <c r="AD1222">
        <f>IF(IFERROR(AC1222,TRUE)=TRUE, "-","OK")</f>
      </c>
      <c r="AE1222">
        <f>IF(IFERROR(VLOOKUP(U1222,Store_Showcase!B2:H134,{5}, FALSE), TRUE)=TRUE, IF(IFERROR(VLOOKUP(U1222,Store_SRP!B2:H103,{5}, FALSE), TRUE)=TRUE,VLOOKUP(U1222,Store_VAM!B2:H271,{5}, FALSE),VLOOKUP(U1222,Store_SRP!B2:H103,{5}, FALSE)), VLOOKUP(U1222,Store_Showcase!B2:H134,{5}, FALSE))</f>
      </c>
      <c r="AF1222">
        <f>IF(IFERROR(VLOOKUP(U1222,Store_Showcase!B2:H134,{6}, FALSE), TRUE)=TRUE, IF(IFERROR(VLOOKUP(U1222,Store_SRP!B2:H103,{6}, FALSE), TRUE)=TRUE,VLOOKUP(U1222,Store_VAM!B2:H271,{6}, FALSE),VLOOKUP(U1222,Store_SRP!B2:H103,{6}, FALSE)), VLOOKUP(U1222,Store_Showcase!B2:H134,{6}, FALSE))</f>
      </c>
      <c r="AG1222">
        <f>VLOOKUP(D1222,Sku_Consolidated!A2:R948,18,FALSE)</f>
      </c>
      <c r="AH1222">
        <f>VLOOKUP(D1222,Sku_Consolidated!A2:S948,19,FALSE)</f>
      </c>
      <c r="AI1222">
        <f>VLOOKUP(D1222,Sku_Consolidated!A2:T948,20,FALSE)</f>
      </c>
    </row>
    <row r="1223" spans="1:35" x14ac:dyDescent="0.25">
      <c r="A1223">
        <v>2024</v>
      </c>
      <c r="B1223" t="s">
        <v>30</v>
      </c>
      <c r="C1223" t="s">
        <v>31</v>
      </c>
      <c r="D1223">
        <v>21828</v>
      </c>
      <c r="E1223" t="s">
        <v>1414</v>
      </c>
      <c r="F1223" s="12" t="s">
        <v>59</v>
      </c>
      <c r="G1223" s="12" t="s">
        <v>59</v>
      </c>
      <c r="H1223" t="s">
        <v>10</v>
      </c>
      <c r="I1223" s="13" t="s">
        <v>221</v>
      </c>
      <c r="J1223" s="13">
        <f>IF(H1223="EA", I1223, 0)</f>
      </c>
      <c r="K1223" s="13">
        <f>IF(H1223="KG", I1223, I1223 * VLOOKUP(D1223,Sku_Consolidated!A2:U948,21,FALSE))</f>
      </c>
      <c r="L1223" s="14" t="s">
        <v>36</v>
      </c>
      <c r="M1223">
        <v>88</v>
      </c>
      <c r="N1223" s="14" t="s">
        <v>2372</v>
      </c>
      <c r="O1223" s="14" t="s">
        <v>2373</v>
      </c>
      <c r="P1223" s="14" t="s">
        <v>2374</v>
      </c>
      <c r="Q1223" s="14" t="s">
        <v>2375</v>
      </c>
      <c r="R1223">
        <f>IF(IFERROR(VLOOKUP(U1223,Store_Showcase!B2:H134,7, FALSE), TRUE)=TRUE, IF(IFERROR(VLOOKUP(U1223,Store_SRP!B2:H103,7, FALSE), TRUE)=TRUE,VLOOKUP(U1223,Store_VAM!B2:H271,7, FALSE),VLOOKUP(U1223,Store_SRP!B2:H103,7, FALSE)), VLOOKUP(U1223,Store_Showcase!B2:H134,7, FALSE))</f>
      </c>
      <c r="S1223">
        <f>IF(IFERROR(VLOOKUP(U1223,Store_Showcase!B2:K134,10, FALSE), TRUE)=TRUE, IF(IFERROR(VLOOKUP(U1223,Store_SRP!B2:K103,10, FALSE), TRUE)=TRUE,VLOOKUP(U1223,Store_VAM!B2:K271,10, FALSE),VLOOKUP(U1223,Store_SRP!B2:K103,10, FALSE)), VLOOKUP(U1223,Store_Showcase!B2:K134,10, FALSE))</f>
      </c>
      <c r="T1223">
        <f>IF(VLOOKUP(D1223,Sku_Consolidated!A2:S948,19,FALSE)="SHOWCASE", VLOOKUP(U1223,Store_Showcase!B2:L134,11, FALSE), IF(VLOOKUP(D1223,Sku_Consolidated!A2:S948,19,FALSE)="VAM",VLOOKUP(U1223,Store_VAM!B2:L271,11, FALSE),VLOOKUP(U1223,Store_SRP!B2:L103,11, FALSE)))</f>
      </c>
      <c r="U1223" s="14">
        <v>6014</v>
      </c>
      <c r="V1223">
        <f>IF(VLOOKUP(D1223,Sku_Consolidated!A2:S948,19,FALSE)="SHOWCASE", VLOOKUP(U1223,Store_Showcase!B2:C134,2, FALSE), IF(VLOOKUP(D1223,Sku_Consolidated!A2:S948,19,FALSE)="VAM",VLOOKUP(U1223,Store_VAM!B2:C271,2, FALSE),VLOOKUP(U1223,Store_SRP!B2:C103,2, FALSE)))</f>
      </c>
      <c r="W1223">
        <f>VLOOKUP(D1223,Sku_Consolidated!A2:G948, 7, FALSE)</f>
      </c>
      <c r="X1223">
        <f>VLOOKUP(D1223,Sku_Consolidated!A2:K948, 11, FALSE)</f>
      </c>
      <c r="Y1223">
        <f>VLOOKUP(D1223,Sku_Consolidated!A2:H948, 8, FALSE)</f>
      </c>
      <c r="Z1223">
        <f>VLOOKUP(D1223,Sku_Consolidated!A2:I948, 9, FALSE)</f>
      </c>
      <c r="AA1223" t="s">
        <v>41</v>
      </c>
      <c r="AB1223">
        <f>VLOOKUP(D1223,Sku_Consolidated!A2:E948, {5}, FALSE)</f>
      </c>
      <c r="AC1223">
        <f>IF(VLOOKUP(D1223,Sku_Consolidated!A2:S948,19,FALSE)="SHOWCASE", VLOOKUP(U1223,Store_Showcase!B2:N134,13, FALSE), IF(VLOOKUP(D1223,Sku_Consolidated!A2:S948,19,FALSE)="VAM",VLOOKUP(U1223,Store_VAM!B2:N271,13, FALSE),VLOOKUP(U1223,Store_SRP!B2:N103,13, FALSE)))</f>
      </c>
      <c r="AD1223">
        <f>IF(IFERROR(AC1223,TRUE)=TRUE, "-","OK")</f>
      </c>
      <c r="AE1223">
        <f>IF(IFERROR(VLOOKUP(U1223,Store_Showcase!B2:H134,{5}, FALSE), TRUE)=TRUE, IF(IFERROR(VLOOKUP(U1223,Store_SRP!B2:H103,{5}, FALSE), TRUE)=TRUE,VLOOKUP(U1223,Store_VAM!B2:H271,{5}, FALSE),VLOOKUP(U1223,Store_SRP!B2:H103,{5}, FALSE)), VLOOKUP(U1223,Store_Showcase!B2:H134,{5}, FALSE))</f>
      </c>
      <c r="AF1223">
        <f>IF(IFERROR(VLOOKUP(U1223,Store_Showcase!B2:H134,{6}, FALSE), TRUE)=TRUE, IF(IFERROR(VLOOKUP(U1223,Store_SRP!B2:H103,{6}, FALSE), TRUE)=TRUE,VLOOKUP(U1223,Store_VAM!B2:H271,{6}, FALSE),VLOOKUP(U1223,Store_SRP!B2:H103,{6}, FALSE)), VLOOKUP(U1223,Store_Showcase!B2:H134,{6}, FALSE))</f>
      </c>
      <c r="AG1223">
        <f>VLOOKUP(D1223,Sku_Consolidated!A2:R948,18,FALSE)</f>
      </c>
      <c r="AH1223">
        <f>VLOOKUP(D1223,Sku_Consolidated!A2:S948,19,FALSE)</f>
      </c>
      <c r="AI1223">
        <f>VLOOKUP(D1223,Sku_Consolidated!A2:T948,20,FALSE)</f>
      </c>
    </row>
    <row r="1224" spans="1:35" x14ac:dyDescent="0.25">
      <c r="A1224">
        <v>2024</v>
      </c>
      <c r="B1224" t="s">
        <v>30</v>
      </c>
      <c r="C1224" t="s">
        <v>31</v>
      </c>
      <c r="D1224">
        <v>21830</v>
      </c>
      <c r="E1224" t="s">
        <v>2376</v>
      </c>
      <c r="F1224" s="12" t="s">
        <v>59</v>
      </c>
      <c r="G1224" s="12" t="s">
        <v>59</v>
      </c>
      <c r="H1224" t="s">
        <v>10</v>
      </c>
      <c r="I1224" s="13" t="s">
        <v>884</v>
      </c>
      <c r="J1224" s="13">
        <f>IF(H1224="EA", I1224, 0)</f>
      </c>
      <c r="K1224" s="13">
        <f>IF(H1224="KG", I1224, I1224 * VLOOKUP(D1224,Sku_Consolidated!A2:U948,21,FALSE))</f>
      </c>
      <c r="L1224" s="14" t="s">
        <v>36</v>
      </c>
      <c r="M1224">
        <v>88</v>
      </c>
      <c r="N1224" s="14" t="s">
        <v>2377</v>
      </c>
      <c r="O1224" s="14" t="s">
        <v>2378</v>
      </c>
      <c r="P1224" s="14" t="s">
        <v>2379</v>
      </c>
      <c r="Q1224" s="14" t="s">
        <v>2380</v>
      </c>
      <c r="R1224">
        <f>IF(IFERROR(VLOOKUP(U1224,Store_Showcase!B2:H134,7, FALSE), TRUE)=TRUE, IF(IFERROR(VLOOKUP(U1224,Store_SRP!B2:H103,7, FALSE), TRUE)=TRUE,VLOOKUP(U1224,Store_VAM!B2:H271,7, FALSE),VLOOKUP(U1224,Store_SRP!B2:H103,7, FALSE)), VLOOKUP(U1224,Store_Showcase!B2:H134,7, FALSE))</f>
      </c>
      <c r="S1224">
        <f>IF(IFERROR(VLOOKUP(U1224,Store_Showcase!B2:K134,10, FALSE), TRUE)=TRUE, IF(IFERROR(VLOOKUP(U1224,Store_SRP!B2:K103,10, FALSE), TRUE)=TRUE,VLOOKUP(U1224,Store_VAM!B2:K271,10, FALSE),VLOOKUP(U1224,Store_SRP!B2:K103,10, FALSE)), VLOOKUP(U1224,Store_Showcase!B2:K134,10, FALSE))</f>
      </c>
      <c r="T1224">
        <f>IF(VLOOKUP(D1224,Sku_Consolidated!A2:S948,19,FALSE)="SHOWCASE", VLOOKUP(U1224,Store_Showcase!B2:L134,11, FALSE), IF(VLOOKUP(D1224,Sku_Consolidated!A2:S948,19,FALSE)="VAM",VLOOKUP(U1224,Store_VAM!B2:L271,11, FALSE),VLOOKUP(U1224,Store_SRP!B2:L103,11, FALSE)))</f>
      </c>
      <c r="U1224" s="14">
        <v>6014</v>
      </c>
      <c r="V1224">
        <f>IF(VLOOKUP(D1224,Sku_Consolidated!A2:S948,19,FALSE)="SHOWCASE", VLOOKUP(U1224,Store_Showcase!B2:C134,2, FALSE), IF(VLOOKUP(D1224,Sku_Consolidated!A2:S948,19,FALSE)="VAM",VLOOKUP(U1224,Store_VAM!B2:C271,2, FALSE),VLOOKUP(U1224,Store_SRP!B2:C103,2, FALSE)))</f>
      </c>
      <c r="W1224">
        <f>VLOOKUP(D1224,Sku_Consolidated!A2:G948, 7, FALSE)</f>
      </c>
      <c r="X1224">
        <f>VLOOKUP(D1224,Sku_Consolidated!A2:K948, 11, FALSE)</f>
      </c>
      <c r="Y1224">
        <f>VLOOKUP(D1224,Sku_Consolidated!A2:H948, 8, FALSE)</f>
      </c>
      <c r="Z1224">
        <f>VLOOKUP(D1224,Sku_Consolidated!A2:I948, 9, FALSE)</f>
      </c>
      <c r="AA1224" t="s">
        <v>41</v>
      </c>
      <c r="AB1224">
        <f>VLOOKUP(D1224,Sku_Consolidated!A2:E948, {5}, FALSE)</f>
      </c>
      <c r="AC1224">
        <f>IF(VLOOKUP(D1224,Sku_Consolidated!A2:S948,19,FALSE)="SHOWCASE", VLOOKUP(U1224,Store_Showcase!B2:N134,13, FALSE), IF(VLOOKUP(D1224,Sku_Consolidated!A2:S948,19,FALSE)="VAM",VLOOKUP(U1224,Store_VAM!B2:N271,13, FALSE),VLOOKUP(U1224,Store_SRP!B2:N103,13, FALSE)))</f>
      </c>
      <c r="AD1224">
        <f>IF(IFERROR(AC1224,TRUE)=TRUE, "-","OK")</f>
      </c>
      <c r="AE1224">
        <f>IF(IFERROR(VLOOKUP(U1224,Store_Showcase!B2:H134,{5}, FALSE), TRUE)=TRUE, IF(IFERROR(VLOOKUP(U1224,Store_SRP!B2:H103,{5}, FALSE), TRUE)=TRUE,VLOOKUP(U1224,Store_VAM!B2:H271,{5}, FALSE),VLOOKUP(U1224,Store_SRP!B2:H103,{5}, FALSE)), VLOOKUP(U1224,Store_Showcase!B2:H134,{5}, FALSE))</f>
      </c>
      <c r="AF1224">
        <f>IF(IFERROR(VLOOKUP(U1224,Store_Showcase!B2:H134,{6}, FALSE), TRUE)=TRUE, IF(IFERROR(VLOOKUP(U1224,Store_SRP!B2:H103,{6}, FALSE), TRUE)=TRUE,VLOOKUP(U1224,Store_VAM!B2:H271,{6}, FALSE),VLOOKUP(U1224,Store_SRP!B2:H103,{6}, FALSE)), VLOOKUP(U1224,Store_Showcase!B2:H134,{6}, FALSE))</f>
      </c>
      <c r="AG1224">
        <f>VLOOKUP(D1224,Sku_Consolidated!A2:R948,18,FALSE)</f>
      </c>
      <c r="AH1224">
        <f>VLOOKUP(D1224,Sku_Consolidated!A2:S948,19,FALSE)</f>
      </c>
      <c r="AI1224">
        <f>VLOOKUP(D1224,Sku_Consolidated!A2:T948,20,FALSE)</f>
      </c>
    </row>
    <row r="1225" spans="1:35" x14ac:dyDescent="0.25">
      <c r="A1225">
        <v>2024</v>
      </c>
      <c r="B1225" t="s">
        <v>30</v>
      </c>
      <c r="C1225" t="s">
        <v>31</v>
      </c>
      <c r="D1225">
        <v>21832</v>
      </c>
      <c r="E1225" t="s">
        <v>264</v>
      </c>
      <c r="F1225" s="12" t="s">
        <v>59</v>
      </c>
      <c r="G1225" s="12" t="s">
        <v>59</v>
      </c>
      <c r="H1225" t="s">
        <v>10</v>
      </c>
      <c r="I1225" s="13" t="s">
        <v>302</v>
      </c>
      <c r="J1225" s="13">
        <f>IF(H1225="EA", I1225, 0)</f>
      </c>
      <c r="K1225" s="13">
        <f>IF(H1225="KG", I1225, I1225 * VLOOKUP(D1225,Sku_Consolidated!A2:U948,21,FALSE))</f>
      </c>
      <c r="L1225" s="14" t="s">
        <v>36</v>
      </c>
      <c r="M1225">
        <v>88</v>
      </c>
      <c r="N1225" s="14" t="s">
        <v>2381</v>
      </c>
      <c r="O1225" s="14" t="s">
        <v>2382</v>
      </c>
      <c r="P1225" s="14" t="s">
        <v>36</v>
      </c>
      <c r="Q1225" s="14" t="s">
        <v>2382</v>
      </c>
      <c r="R1225">
        <f>IF(IFERROR(VLOOKUP(U1225,Store_Showcase!B2:H134,7, FALSE), TRUE)=TRUE, IF(IFERROR(VLOOKUP(U1225,Store_SRP!B2:H103,7, FALSE), TRUE)=TRUE,VLOOKUP(U1225,Store_VAM!B2:H271,7, FALSE),VLOOKUP(U1225,Store_SRP!B2:H103,7, FALSE)), VLOOKUP(U1225,Store_Showcase!B2:H134,7, FALSE))</f>
      </c>
      <c r="S1225">
        <f>IF(IFERROR(VLOOKUP(U1225,Store_Showcase!B2:K134,10, FALSE), TRUE)=TRUE, IF(IFERROR(VLOOKUP(U1225,Store_SRP!B2:K103,10, FALSE), TRUE)=TRUE,VLOOKUP(U1225,Store_VAM!B2:K271,10, FALSE),VLOOKUP(U1225,Store_SRP!B2:K103,10, FALSE)), VLOOKUP(U1225,Store_Showcase!B2:K134,10, FALSE))</f>
      </c>
      <c r="T1225">
        <f>IF(VLOOKUP(D1225,Sku_Consolidated!A2:S948,19,FALSE)="SHOWCASE", VLOOKUP(U1225,Store_Showcase!B2:L134,11, FALSE), IF(VLOOKUP(D1225,Sku_Consolidated!A2:S948,19,FALSE)="VAM",VLOOKUP(U1225,Store_VAM!B2:L271,11, FALSE),VLOOKUP(U1225,Store_SRP!B2:L103,11, FALSE)))</f>
      </c>
      <c r="U1225" s="14">
        <v>6014</v>
      </c>
      <c r="V1225">
        <f>IF(VLOOKUP(D1225,Sku_Consolidated!A2:S948,19,FALSE)="SHOWCASE", VLOOKUP(U1225,Store_Showcase!B2:C134,2, FALSE), IF(VLOOKUP(D1225,Sku_Consolidated!A2:S948,19,FALSE)="VAM",VLOOKUP(U1225,Store_VAM!B2:C271,2, FALSE),VLOOKUP(U1225,Store_SRP!B2:C103,2, FALSE)))</f>
      </c>
      <c r="W1225">
        <f>VLOOKUP(D1225,Sku_Consolidated!A2:G948, 7, FALSE)</f>
      </c>
      <c r="X1225">
        <f>VLOOKUP(D1225,Sku_Consolidated!A2:K948, 11, FALSE)</f>
      </c>
      <c r="Y1225">
        <f>VLOOKUP(D1225,Sku_Consolidated!A2:H948, 8, FALSE)</f>
      </c>
      <c r="Z1225">
        <f>VLOOKUP(D1225,Sku_Consolidated!A2:I948, 9, FALSE)</f>
      </c>
      <c r="AA1225" t="s">
        <v>41</v>
      </c>
      <c r="AB1225">
        <f>VLOOKUP(D1225,Sku_Consolidated!A2:E948, {5}, FALSE)</f>
      </c>
      <c r="AC1225">
        <f>IF(VLOOKUP(D1225,Sku_Consolidated!A2:S948,19,FALSE)="SHOWCASE", VLOOKUP(U1225,Store_Showcase!B2:N134,13, FALSE), IF(VLOOKUP(D1225,Sku_Consolidated!A2:S948,19,FALSE)="VAM",VLOOKUP(U1225,Store_VAM!B2:N271,13, FALSE),VLOOKUP(U1225,Store_SRP!B2:N103,13, FALSE)))</f>
      </c>
      <c r="AD1225">
        <f>IF(IFERROR(AC1225,TRUE)=TRUE, "-","OK")</f>
      </c>
      <c r="AE1225">
        <f>IF(IFERROR(VLOOKUP(U1225,Store_Showcase!B2:H134,{5}, FALSE), TRUE)=TRUE, IF(IFERROR(VLOOKUP(U1225,Store_SRP!B2:H103,{5}, FALSE), TRUE)=TRUE,VLOOKUP(U1225,Store_VAM!B2:H271,{5}, FALSE),VLOOKUP(U1225,Store_SRP!B2:H103,{5}, FALSE)), VLOOKUP(U1225,Store_Showcase!B2:H134,{5}, FALSE))</f>
      </c>
      <c r="AF1225">
        <f>IF(IFERROR(VLOOKUP(U1225,Store_Showcase!B2:H134,{6}, FALSE), TRUE)=TRUE, IF(IFERROR(VLOOKUP(U1225,Store_SRP!B2:H103,{6}, FALSE), TRUE)=TRUE,VLOOKUP(U1225,Store_VAM!B2:H271,{6}, FALSE),VLOOKUP(U1225,Store_SRP!B2:H103,{6}, FALSE)), VLOOKUP(U1225,Store_Showcase!B2:H134,{6}, FALSE))</f>
      </c>
      <c r="AG1225">
        <f>VLOOKUP(D1225,Sku_Consolidated!A2:R948,18,FALSE)</f>
      </c>
      <c r="AH1225">
        <f>VLOOKUP(D1225,Sku_Consolidated!A2:S948,19,FALSE)</f>
      </c>
      <c r="AI1225">
        <f>VLOOKUP(D1225,Sku_Consolidated!A2:T948,20,FALSE)</f>
      </c>
    </row>
    <row r="1226" spans="1:35" x14ac:dyDescent="0.25">
      <c r="A1226">
        <v>2024</v>
      </c>
      <c r="B1226" t="s">
        <v>30</v>
      </c>
      <c r="C1226" t="s">
        <v>31</v>
      </c>
      <c r="D1226">
        <v>21834</v>
      </c>
      <c r="E1226" t="s">
        <v>216</v>
      </c>
      <c r="F1226" s="12" t="s">
        <v>59</v>
      </c>
      <c r="G1226" s="12" t="s">
        <v>59</v>
      </c>
      <c r="H1226" t="s">
        <v>10</v>
      </c>
      <c r="I1226" s="13" t="s">
        <v>2383</v>
      </c>
      <c r="J1226" s="13">
        <f>IF(H1226="EA", I1226, 0)</f>
      </c>
      <c r="K1226" s="13">
        <f>IF(H1226="KG", I1226, I1226 * VLOOKUP(D1226,Sku_Consolidated!A2:U948,21,FALSE))</f>
      </c>
      <c r="L1226" s="14" t="s">
        <v>36</v>
      </c>
      <c r="M1226">
        <v>88</v>
      </c>
      <c r="N1226" s="14" t="s">
        <v>2384</v>
      </c>
      <c r="O1226" s="14" t="s">
        <v>2385</v>
      </c>
      <c r="P1226" s="14" t="s">
        <v>36</v>
      </c>
      <c r="Q1226" s="14" t="s">
        <v>2385</v>
      </c>
      <c r="R1226">
        <f>IF(IFERROR(VLOOKUP(U1226,Store_Showcase!B2:H134,7, FALSE), TRUE)=TRUE, IF(IFERROR(VLOOKUP(U1226,Store_SRP!B2:H103,7, FALSE), TRUE)=TRUE,VLOOKUP(U1226,Store_VAM!B2:H271,7, FALSE),VLOOKUP(U1226,Store_SRP!B2:H103,7, FALSE)), VLOOKUP(U1226,Store_Showcase!B2:H134,7, FALSE))</f>
      </c>
      <c r="S1226">
        <f>IF(IFERROR(VLOOKUP(U1226,Store_Showcase!B2:K134,10, FALSE), TRUE)=TRUE, IF(IFERROR(VLOOKUP(U1226,Store_SRP!B2:K103,10, FALSE), TRUE)=TRUE,VLOOKUP(U1226,Store_VAM!B2:K271,10, FALSE),VLOOKUP(U1226,Store_SRP!B2:K103,10, FALSE)), VLOOKUP(U1226,Store_Showcase!B2:K134,10, FALSE))</f>
      </c>
      <c r="T1226">
        <f>IF(VLOOKUP(D1226,Sku_Consolidated!A2:S948,19,FALSE)="SHOWCASE", VLOOKUP(U1226,Store_Showcase!B2:L134,11, FALSE), IF(VLOOKUP(D1226,Sku_Consolidated!A2:S948,19,FALSE)="VAM",VLOOKUP(U1226,Store_VAM!B2:L271,11, FALSE),VLOOKUP(U1226,Store_SRP!B2:L103,11, FALSE)))</f>
      </c>
      <c r="U1226" s="14">
        <v>6014</v>
      </c>
      <c r="V1226">
        <f>IF(VLOOKUP(D1226,Sku_Consolidated!A2:S948,19,FALSE)="SHOWCASE", VLOOKUP(U1226,Store_Showcase!B2:C134,2, FALSE), IF(VLOOKUP(D1226,Sku_Consolidated!A2:S948,19,FALSE)="VAM",VLOOKUP(U1226,Store_VAM!B2:C271,2, FALSE),VLOOKUP(U1226,Store_SRP!B2:C103,2, FALSE)))</f>
      </c>
      <c r="W1226">
        <f>VLOOKUP(D1226,Sku_Consolidated!A2:G948, 7, FALSE)</f>
      </c>
      <c r="X1226">
        <f>VLOOKUP(D1226,Sku_Consolidated!A2:K948, 11, FALSE)</f>
      </c>
      <c r="Y1226">
        <f>VLOOKUP(D1226,Sku_Consolidated!A2:H948, 8, FALSE)</f>
      </c>
      <c r="Z1226">
        <f>VLOOKUP(D1226,Sku_Consolidated!A2:I948, 9, FALSE)</f>
      </c>
      <c r="AA1226" t="s">
        <v>41</v>
      </c>
      <c r="AB1226">
        <f>VLOOKUP(D1226,Sku_Consolidated!A2:E948, {5}, FALSE)</f>
      </c>
      <c r="AC1226">
        <f>IF(VLOOKUP(D1226,Sku_Consolidated!A2:S948,19,FALSE)="SHOWCASE", VLOOKUP(U1226,Store_Showcase!B2:N134,13, FALSE), IF(VLOOKUP(D1226,Sku_Consolidated!A2:S948,19,FALSE)="VAM",VLOOKUP(U1226,Store_VAM!B2:N271,13, FALSE),VLOOKUP(U1226,Store_SRP!B2:N103,13, FALSE)))</f>
      </c>
      <c r="AD1226">
        <f>IF(IFERROR(AC1226,TRUE)=TRUE, "-","OK")</f>
      </c>
      <c r="AE1226">
        <f>IF(IFERROR(VLOOKUP(U1226,Store_Showcase!B2:H134,{5}, FALSE), TRUE)=TRUE, IF(IFERROR(VLOOKUP(U1226,Store_SRP!B2:H103,{5}, FALSE), TRUE)=TRUE,VLOOKUP(U1226,Store_VAM!B2:H271,{5}, FALSE),VLOOKUP(U1226,Store_SRP!B2:H103,{5}, FALSE)), VLOOKUP(U1226,Store_Showcase!B2:H134,{5}, FALSE))</f>
      </c>
      <c r="AF1226">
        <f>IF(IFERROR(VLOOKUP(U1226,Store_Showcase!B2:H134,{6}, FALSE), TRUE)=TRUE, IF(IFERROR(VLOOKUP(U1226,Store_SRP!B2:H103,{6}, FALSE), TRUE)=TRUE,VLOOKUP(U1226,Store_VAM!B2:H271,{6}, FALSE),VLOOKUP(U1226,Store_SRP!B2:H103,{6}, FALSE)), VLOOKUP(U1226,Store_Showcase!B2:H134,{6}, FALSE))</f>
      </c>
      <c r="AG1226">
        <f>VLOOKUP(D1226,Sku_Consolidated!A2:R948,18,FALSE)</f>
      </c>
      <c r="AH1226">
        <f>VLOOKUP(D1226,Sku_Consolidated!A2:S948,19,FALSE)</f>
      </c>
      <c r="AI1226">
        <f>VLOOKUP(D1226,Sku_Consolidated!A2:T948,20,FALSE)</f>
      </c>
    </row>
    <row r="1227" spans="1:35" x14ac:dyDescent="0.25">
      <c r="A1227">
        <v>2024</v>
      </c>
      <c r="B1227" t="s">
        <v>30</v>
      </c>
      <c r="C1227" t="s">
        <v>31</v>
      </c>
      <c r="D1227">
        <v>21837</v>
      </c>
      <c r="E1227" t="s">
        <v>271</v>
      </c>
      <c r="F1227" s="12" t="s">
        <v>59</v>
      </c>
      <c r="G1227" s="12" t="s">
        <v>59</v>
      </c>
      <c r="H1227" t="s">
        <v>10</v>
      </c>
      <c r="I1227" s="13" t="s">
        <v>2224</v>
      </c>
      <c r="J1227" s="13">
        <f>IF(H1227="EA", I1227, 0)</f>
      </c>
      <c r="K1227" s="13">
        <f>IF(H1227="KG", I1227, I1227 * VLOOKUP(D1227,Sku_Consolidated!A2:U948,21,FALSE))</f>
      </c>
      <c r="L1227" s="14" t="s">
        <v>36</v>
      </c>
      <c r="M1227">
        <v>88</v>
      </c>
      <c r="N1227" s="14" t="s">
        <v>2386</v>
      </c>
      <c r="O1227" s="14" t="s">
        <v>2387</v>
      </c>
      <c r="P1227" s="14" t="s">
        <v>36</v>
      </c>
      <c r="Q1227" s="14" t="s">
        <v>2387</v>
      </c>
      <c r="R1227">
        <f>IF(IFERROR(VLOOKUP(U1227,Store_Showcase!B2:H134,7, FALSE), TRUE)=TRUE, IF(IFERROR(VLOOKUP(U1227,Store_SRP!B2:H103,7, FALSE), TRUE)=TRUE,VLOOKUP(U1227,Store_VAM!B2:H271,7, FALSE),VLOOKUP(U1227,Store_SRP!B2:H103,7, FALSE)), VLOOKUP(U1227,Store_Showcase!B2:H134,7, FALSE))</f>
      </c>
      <c r="S1227">
        <f>IF(IFERROR(VLOOKUP(U1227,Store_Showcase!B2:K134,10, FALSE), TRUE)=TRUE, IF(IFERROR(VLOOKUP(U1227,Store_SRP!B2:K103,10, FALSE), TRUE)=TRUE,VLOOKUP(U1227,Store_VAM!B2:K271,10, FALSE),VLOOKUP(U1227,Store_SRP!B2:K103,10, FALSE)), VLOOKUP(U1227,Store_Showcase!B2:K134,10, FALSE))</f>
      </c>
      <c r="T1227">
        <f>IF(VLOOKUP(D1227,Sku_Consolidated!A2:S948,19,FALSE)="SHOWCASE", VLOOKUP(U1227,Store_Showcase!B2:L134,11, FALSE), IF(VLOOKUP(D1227,Sku_Consolidated!A2:S948,19,FALSE)="VAM",VLOOKUP(U1227,Store_VAM!B2:L271,11, FALSE),VLOOKUP(U1227,Store_SRP!B2:L103,11, FALSE)))</f>
      </c>
      <c r="U1227" s="14">
        <v>6014</v>
      </c>
      <c r="V1227">
        <f>IF(VLOOKUP(D1227,Sku_Consolidated!A2:S948,19,FALSE)="SHOWCASE", VLOOKUP(U1227,Store_Showcase!B2:C134,2, FALSE), IF(VLOOKUP(D1227,Sku_Consolidated!A2:S948,19,FALSE)="VAM",VLOOKUP(U1227,Store_VAM!B2:C271,2, FALSE),VLOOKUP(U1227,Store_SRP!B2:C103,2, FALSE)))</f>
      </c>
      <c r="W1227">
        <f>VLOOKUP(D1227,Sku_Consolidated!A2:G948, 7, FALSE)</f>
      </c>
      <c r="X1227">
        <f>VLOOKUP(D1227,Sku_Consolidated!A2:K948, 11, FALSE)</f>
      </c>
      <c r="Y1227">
        <f>VLOOKUP(D1227,Sku_Consolidated!A2:H948, 8, FALSE)</f>
      </c>
      <c r="Z1227">
        <f>VLOOKUP(D1227,Sku_Consolidated!A2:I948, 9, FALSE)</f>
      </c>
      <c r="AA1227" t="s">
        <v>41</v>
      </c>
      <c r="AB1227">
        <f>VLOOKUP(D1227,Sku_Consolidated!A2:E948, {5}, FALSE)</f>
      </c>
      <c r="AC1227">
        <f>IF(VLOOKUP(D1227,Sku_Consolidated!A2:S948,19,FALSE)="SHOWCASE", VLOOKUP(U1227,Store_Showcase!B2:N134,13, FALSE), IF(VLOOKUP(D1227,Sku_Consolidated!A2:S948,19,FALSE)="VAM",VLOOKUP(U1227,Store_VAM!B2:N271,13, FALSE),VLOOKUP(U1227,Store_SRP!B2:N103,13, FALSE)))</f>
      </c>
      <c r="AD1227">
        <f>IF(IFERROR(AC1227,TRUE)=TRUE, "-","OK")</f>
      </c>
      <c r="AE1227">
        <f>IF(IFERROR(VLOOKUP(U1227,Store_Showcase!B2:H134,{5}, FALSE), TRUE)=TRUE, IF(IFERROR(VLOOKUP(U1227,Store_SRP!B2:H103,{5}, FALSE), TRUE)=TRUE,VLOOKUP(U1227,Store_VAM!B2:H271,{5}, FALSE),VLOOKUP(U1227,Store_SRP!B2:H103,{5}, FALSE)), VLOOKUP(U1227,Store_Showcase!B2:H134,{5}, FALSE))</f>
      </c>
      <c r="AF1227">
        <f>IF(IFERROR(VLOOKUP(U1227,Store_Showcase!B2:H134,{6}, FALSE), TRUE)=TRUE, IF(IFERROR(VLOOKUP(U1227,Store_SRP!B2:H103,{6}, FALSE), TRUE)=TRUE,VLOOKUP(U1227,Store_VAM!B2:H271,{6}, FALSE),VLOOKUP(U1227,Store_SRP!B2:H103,{6}, FALSE)), VLOOKUP(U1227,Store_Showcase!B2:H134,{6}, FALSE))</f>
      </c>
      <c r="AG1227">
        <f>VLOOKUP(D1227,Sku_Consolidated!A2:R948,18,FALSE)</f>
      </c>
      <c r="AH1227">
        <f>VLOOKUP(D1227,Sku_Consolidated!A2:S948,19,FALSE)</f>
      </c>
      <c r="AI1227">
        <f>VLOOKUP(D1227,Sku_Consolidated!A2:T948,20,FALSE)</f>
      </c>
    </row>
    <row r="1228" spans="1:35" x14ac:dyDescent="0.25">
      <c r="A1228">
        <v>2024</v>
      </c>
      <c r="B1228" t="s">
        <v>30</v>
      </c>
      <c r="C1228" t="s">
        <v>31</v>
      </c>
      <c r="D1228">
        <v>21838</v>
      </c>
      <c r="E1228" t="s">
        <v>275</v>
      </c>
      <c r="F1228" s="12" t="s">
        <v>59</v>
      </c>
      <c r="G1228" s="12" t="s">
        <v>59</v>
      </c>
      <c r="H1228" t="s">
        <v>10</v>
      </c>
      <c r="I1228" s="13" t="s">
        <v>720</v>
      </c>
      <c r="J1228" s="13">
        <f>IF(H1228="EA", I1228, 0)</f>
      </c>
      <c r="K1228" s="13">
        <f>IF(H1228="KG", I1228, I1228 * VLOOKUP(D1228,Sku_Consolidated!A2:U948,21,FALSE))</f>
      </c>
      <c r="L1228" s="14" t="s">
        <v>36</v>
      </c>
      <c r="M1228">
        <v>88</v>
      </c>
      <c r="N1228" s="14" t="s">
        <v>2388</v>
      </c>
      <c r="O1228" s="14" t="s">
        <v>2389</v>
      </c>
      <c r="P1228" s="14" t="s">
        <v>36</v>
      </c>
      <c r="Q1228" s="14" t="s">
        <v>2389</v>
      </c>
      <c r="R1228">
        <f>IF(IFERROR(VLOOKUP(U1228,Store_Showcase!B2:H134,7, FALSE), TRUE)=TRUE, IF(IFERROR(VLOOKUP(U1228,Store_SRP!B2:H103,7, FALSE), TRUE)=TRUE,VLOOKUP(U1228,Store_VAM!B2:H271,7, FALSE),VLOOKUP(U1228,Store_SRP!B2:H103,7, FALSE)), VLOOKUP(U1228,Store_Showcase!B2:H134,7, FALSE))</f>
      </c>
      <c r="S1228">
        <f>IF(IFERROR(VLOOKUP(U1228,Store_Showcase!B2:K134,10, FALSE), TRUE)=TRUE, IF(IFERROR(VLOOKUP(U1228,Store_SRP!B2:K103,10, FALSE), TRUE)=TRUE,VLOOKUP(U1228,Store_VAM!B2:K271,10, FALSE),VLOOKUP(U1228,Store_SRP!B2:K103,10, FALSE)), VLOOKUP(U1228,Store_Showcase!B2:K134,10, FALSE))</f>
      </c>
      <c r="T1228">
        <f>IF(VLOOKUP(D1228,Sku_Consolidated!A2:S948,19,FALSE)="SHOWCASE", VLOOKUP(U1228,Store_Showcase!B2:L134,11, FALSE), IF(VLOOKUP(D1228,Sku_Consolidated!A2:S948,19,FALSE)="VAM",VLOOKUP(U1228,Store_VAM!B2:L271,11, FALSE),VLOOKUP(U1228,Store_SRP!B2:L103,11, FALSE)))</f>
      </c>
      <c r="U1228" s="14">
        <v>6014</v>
      </c>
      <c r="V1228">
        <f>IF(VLOOKUP(D1228,Sku_Consolidated!A2:S948,19,FALSE)="SHOWCASE", VLOOKUP(U1228,Store_Showcase!B2:C134,2, FALSE), IF(VLOOKUP(D1228,Sku_Consolidated!A2:S948,19,FALSE)="VAM",VLOOKUP(U1228,Store_VAM!B2:C271,2, FALSE),VLOOKUP(U1228,Store_SRP!B2:C103,2, FALSE)))</f>
      </c>
      <c r="W1228">
        <f>VLOOKUP(D1228,Sku_Consolidated!A2:G948, 7, FALSE)</f>
      </c>
      <c r="X1228">
        <f>VLOOKUP(D1228,Sku_Consolidated!A2:K948, 11, FALSE)</f>
      </c>
      <c r="Y1228">
        <f>VLOOKUP(D1228,Sku_Consolidated!A2:H948, 8, FALSE)</f>
      </c>
      <c r="Z1228">
        <f>VLOOKUP(D1228,Sku_Consolidated!A2:I948, 9, FALSE)</f>
      </c>
      <c r="AA1228" t="s">
        <v>41</v>
      </c>
      <c r="AB1228">
        <f>VLOOKUP(D1228,Sku_Consolidated!A2:E948, {5}, FALSE)</f>
      </c>
      <c r="AC1228">
        <f>IF(VLOOKUP(D1228,Sku_Consolidated!A2:S948,19,FALSE)="SHOWCASE", VLOOKUP(U1228,Store_Showcase!B2:N134,13, FALSE), IF(VLOOKUP(D1228,Sku_Consolidated!A2:S948,19,FALSE)="VAM",VLOOKUP(U1228,Store_VAM!B2:N271,13, FALSE),VLOOKUP(U1228,Store_SRP!B2:N103,13, FALSE)))</f>
      </c>
      <c r="AD1228">
        <f>IF(IFERROR(AC1228,TRUE)=TRUE, "-","OK")</f>
      </c>
      <c r="AE1228">
        <f>IF(IFERROR(VLOOKUP(U1228,Store_Showcase!B2:H134,{5}, FALSE), TRUE)=TRUE, IF(IFERROR(VLOOKUP(U1228,Store_SRP!B2:H103,{5}, FALSE), TRUE)=TRUE,VLOOKUP(U1228,Store_VAM!B2:H271,{5}, FALSE),VLOOKUP(U1228,Store_SRP!B2:H103,{5}, FALSE)), VLOOKUP(U1228,Store_Showcase!B2:H134,{5}, FALSE))</f>
      </c>
      <c r="AF1228">
        <f>IF(IFERROR(VLOOKUP(U1228,Store_Showcase!B2:H134,{6}, FALSE), TRUE)=TRUE, IF(IFERROR(VLOOKUP(U1228,Store_SRP!B2:H103,{6}, FALSE), TRUE)=TRUE,VLOOKUP(U1228,Store_VAM!B2:H271,{6}, FALSE),VLOOKUP(U1228,Store_SRP!B2:H103,{6}, FALSE)), VLOOKUP(U1228,Store_Showcase!B2:H134,{6}, FALSE))</f>
      </c>
      <c r="AG1228">
        <f>VLOOKUP(D1228,Sku_Consolidated!A2:R948,18,FALSE)</f>
      </c>
      <c r="AH1228">
        <f>VLOOKUP(D1228,Sku_Consolidated!A2:S948,19,FALSE)</f>
      </c>
      <c r="AI1228">
        <f>VLOOKUP(D1228,Sku_Consolidated!A2:T948,20,FALSE)</f>
      </c>
    </row>
    <row r="1229" spans="1:35" x14ac:dyDescent="0.25">
      <c r="A1229">
        <v>2024</v>
      </c>
      <c r="B1229" t="s">
        <v>30</v>
      </c>
      <c r="C1229" t="s">
        <v>31</v>
      </c>
      <c r="D1229">
        <v>21845</v>
      </c>
      <c r="E1229" t="s">
        <v>288</v>
      </c>
      <c r="F1229" s="12" t="s">
        <v>59</v>
      </c>
      <c r="G1229" s="12" t="s">
        <v>59</v>
      </c>
      <c r="H1229" t="s">
        <v>10</v>
      </c>
      <c r="I1229" s="13" t="s">
        <v>425</v>
      </c>
      <c r="J1229" s="13">
        <f>IF(H1229="EA", I1229, 0)</f>
      </c>
      <c r="K1229" s="13">
        <f>IF(H1229="KG", I1229, I1229 * VLOOKUP(D1229,Sku_Consolidated!A2:U948,21,FALSE))</f>
      </c>
      <c r="L1229" s="14" t="s">
        <v>36</v>
      </c>
      <c r="M1229">
        <v>88</v>
      </c>
      <c r="N1229" s="14" t="s">
        <v>2390</v>
      </c>
      <c r="O1229" s="14" t="s">
        <v>2391</v>
      </c>
      <c r="P1229" s="14" t="s">
        <v>36</v>
      </c>
      <c r="Q1229" s="14" t="s">
        <v>2391</v>
      </c>
      <c r="R1229">
        <f>IF(IFERROR(VLOOKUP(U1229,Store_Showcase!B2:H134,7, FALSE), TRUE)=TRUE, IF(IFERROR(VLOOKUP(U1229,Store_SRP!B2:H103,7, FALSE), TRUE)=TRUE,VLOOKUP(U1229,Store_VAM!B2:H271,7, FALSE),VLOOKUP(U1229,Store_SRP!B2:H103,7, FALSE)), VLOOKUP(U1229,Store_Showcase!B2:H134,7, FALSE))</f>
      </c>
      <c r="S1229">
        <f>IF(IFERROR(VLOOKUP(U1229,Store_Showcase!B2:K134,10, FALSE), TRUE)=TRUE, IF(IFERROR(VLOOKUP(U1229,Store_SRP!B2:K103,10, FALSE), TRUE)=TRUE,VLOOKUP(U1229,Store_VAM!B2:K271,10, FALSE),VLOOKUP(U1229,Store_SRP!B2:K103,10, FALSE)), VLOOKUP(U1229,Store_Showcase!B2:K134,10, FALSE))</f>
      </c>
      <c r="T1229">
        <f>IF(VLOOKUP(D1229,Sku_Consolidated!A2:S948,19,FALSE)="SHOWCASE", VLOOKUP(U1229,Store_Showcase!B2:L134,11, FALSE), IF(VLOOKUP(D1229,Sku_Consolidated!A2:S948,19,FALSE)="VAM",VLOOKUP(U1229,Store_VAM!B2:L271,11, FALSE),VLOOKUP(U1229,Store_SRP!B2:L103,11, FALSE)))</f>
      </c>
      <c r="U1229" s="14">
        <v>6014</v>
      </c>
      <c r="V1229">
        <f>IF(VLOOKUP(D1229,Sku_Consolidated!A2:S948,19,FALSE)="SHOWCASE", VLOOKUP(U1229,Store_Showcase!B2:C134,2, FALSE), IF(VLOOKUP(D1229,Sku_Consolidated!A2:S948,19,FALSE)="VAM",VLOOKUP(U1229,Store_VAM!B2:C271,2, FALSE),VLOOKUP(U1229,Store_SRP!B2:C103,2, FALSE)))</f>
      </c>
      <c r="W1229">
        <f>VLOOKUP(D1229,Sku_Consolidated!A2:G948, 7, FALSE)</f>
      </c>
      <c r="X1229">
        <f>VLOOKUP(D1229,Sku_Consolidated!A2:K948, 11, FALSE)</f>
      </c>
      <c r="Y1229">
        <f>VLOOKUP(D1229,Sku_Consolidated!A2:H948, 8, FALSE)</f>
      </c>
      <c r="Z1229">
        <f>VLOOKUP(D1229,Sku_Consolidated!A2:I948, 9, FALSE)</f>
      </c>
      <c r="AA1229" t="s">
        <v>41</v>
      </c>
      <c r="AB1229">
        <f>VLOOKUP(D1229,Sku_Consolidated!A2:E948, {5}, FALSE)</f>
      </c>
      <c r="AC1229">
        <f>IF(VLOOKUP(D1229,Sku_Consolidated!A2:S948,19,FALSE)="SHOWCASE", VLOOKUP(U1229,Store_Showcase!B2:N134,13, FALSE), IF(VLOOKUP(D1229,Sku_Consolidated!A2:S948,19,FALSE)="VAM",VLOOKUP(U1229,Store_VAM!B2:N271,13, FALSE),VLOOKUP(U1229,Store_SRP!B2:N103,13, FALSE)))</f>
      </c>
      <c r="AD1229">
        <f>IF(IFERROR(AC1229,TRUE)=TRUE, "-","OK")</f>
      </c>
      <c r="AE1229">
        <f>IF(IFERROR(VLOOKUP(U1229,Store_Showcase!B2:H134,{5}, FALSE), TRUE)=TRUE, IF(IFERROR(VLOOKUP(U1229,Store_SRP!B2:H103,{5}, FALSE), TRUE)=TRUE,VLOOKUP(U1229,Store_VAM!B2:H271,{5}, FALSE),VLOOKUP(U1229,Store_SRP!B2:H103,{5}, FALSE)), VLOOKUP(U1229,Store_Showcase!B2:H134,{5}, FALSE))</f>
      </c>
      <c r="AF1229">
        <f>IF(IFERROR(VLOOKUP(U1229,Store_Showcase!B2:H134,{6}, FALSE), TRUE)=TRUE, IF(IFERROR(VLOOKUP(U1229,Store_SRP!B2:H103,{6}, FALSE), TRUE)=TRUE,VLOOKUP(U1229,Store_VAM!B2:H271,{6}, FALSE),VLOOKUP(U1229,Store_SRP!B2:H103,{6}, FALSE)), VLOOKUP(U1229,Store_Showcase!B2:H134,{6}, FALSE))</f>
      </c>
      <c r="AG1229">
        <f>VLOOKUP(D1229,Sku_Consolidated!A2:R948,18,FALSE)</f>
      </c>
      <c r="AH1229">
        <f>VLOOKUP(D1229,Sku_Consolidated!A2:S948,19,FALSE)</f>
      </c>
      <c r="AI1229">
        <f>VLOOKUP(D1229,Sku_Consolidated!A2:T948,20,FALSE)</f>
      </c>
    </row>
    <row r="1230" spans="1:35" x14ac:dyDescent="0.25">
      <c r="A1230">
        <v>2024</v>
      </c>
      <c r="B1230" t="s">
        <v>30</v>
      </c>
      <c r="C1230" t="s">
        <v>31</v>
      </c>
      <c r="D1230">
        <v>21846</v>
      </c>
      <c r="E1230" t="s">
        <v>709</v>
      </c>
      <c r="F1230" s="12" t="s">
        <v>59</v>
      </c>
      <c r="G1230" s="12" t="s">
        <v>59</v>
      </c>
      <c r="H1230" t="s">
        <v>10</v>
      </c>
      <c r="I1230" s="13" t="s">
        <v>1736</v>
      </c>
      <c r="J1230" s="13">
        <f>IF(H1230="EA", I1230, 0)</f>
      </c>
      <c r="K1230" s="13">
        <f>IF(H1230="KG", I1230, I1230 * VLOOKUP(D1230,Sku_Consolidated!A2:U948,21,FALSE))</f>
      </c>
      <c r="L1230" s="14" t="s">
        <v>36</v>
      </c>
      <c r="M1230">
        <v>88</v>
      </c>
      <c r="N1230" s="14" t="s">
        <v>2392</v>
      </c>
      <c r="O1230" s="14" t="s">
        <v>2393</v>
      </c>
      <c r="P1230" s="14" t="s">
        <v>36</v>
      </c>
      <c r="Q1230" s="14" t="s">
        <v>2393</v>
      </c>
      <c r="R1230">
        <f>IF(IFERROR(VLOOKUP(U1230,Store_Showcase!B2:H134,7, FALSE), TRUE)=TRUE, IF(IFERROR(VLOOKUP(U1230,Store_SRP!B2:H103,7, FALSE), TRUE)=TRUE,VLOOKUP(U1230,Store_VAM!B2:H271,7, FALSE),VLOOKUP(U1230,Store_SRP!B2:H103,7, FALSE)), VLOOKUP(U1230,Store_Showcase!B2:H134,7, FALSE))</f>
      </c>
      <c r="S1230">
        <f>IF(IFERROR(VLOOKUP(U1230,Store_Showcase!B2:K134,10, FALSE), TRUE)=TRUE, IF(IFERROR(VLOOKUP(U1230,Store_SRP!B2:K103,10, FALSE), TRUE)=TRUE,VLOOKUP(U1230,Store_VAM!B2:K271,10, FALSE),VLOOKUP(U1230,Store_SRP!B2:K103,10, FALSE)), VLOOKUP(U1230,Store_Showcase!B2:K134,10, FALSE))</f>
      </c>
      <c r="T1230">
        <f>IF(VLOOKUP(D1230,Sku_Consolidated!A2:S948,19,FALSE)="SHOWCASE", VLOOKUP(U1230,Store_Showcase!B2:L134,11, FALSE), IF(VLOOKUP(D1230,Sku_Consolidated!A2:S948,19,FALSE)="VAM",VLOOKUP(U1230,Store_VAM!B2:L271,11, FALSE),VLOOKUP(U1230,Store_SRP!B2:L103,11, FALSE)))</f>
      </c>
      <c r="U1230" s="14">
        <v>6014</v>
      </c>
      <c r="V1230">
        <f>IF(VLOOKUP(D1230,Sku_Consolidated!A2:S948,19,FALSE)="SHOWCASE", VLOOKUP(U1230,Store_Showcase!B2:C134,2, FALSE), IF(VLOOKUP(D1230,Sku_Consolidated!A2:S948,19,FALSE)="VAM",VLOOKUP(U1230,Store_VAM!B2:C271,2, FALSE),VLOOKUP(U1230,Store_SRP!B2:C103,2, FALSE)))</f>
      </c>
      <c r="W1230">
        <f>VLOOKUP(D1230,Sku_Consolidated!A2:G948, 7, FALSE)</f>
      </c>
      <c r="X1230">
        <f>VLOOKUP(D1230,Sku_Consolidated!A2:K948, 11, FALSE)</f>
      </c>
      <c r="Y1230">
        <f>VLOOKUP(D1230,Sku_Consolidated!A2:H948, 8, FALSE)</f>
      </c>
      <c r="Z1230">
        <f>VLOOKUP(D1230,Sku_Consolidated!A2:I948, 9, FALSE)</f>
      </c>
      <c r="AA1230" t="s">
        <v>41</v>
      </c>
      <c r="AB1230">
        <f>VLOOKUP(D1230,Sku_Consolidated!A2:E948, {5}, FALSE)</f>
      </c>
      <c r="AC1230">
        <f>IF(VLOOKUP(D1230,Sku_Consolidated!A2:S948,19,FALSE)="SHOWCASE", VLOOKUP(U1230,Store_Showcase!B2:N134,13, FALSE), IF(VLOOKUP(D1230,Sku_Consolidated!A2:S948,19,FALSE)="VAM",VLOOKUP(U1230,Store_VAM!B2:N271,13, FALSE),VLOOKUP(U1230,Store_SRP!B2:N103,13, FALSE)))</f>
      </c>
      <c r="AD1230">
        <f>IF(IFERROR(AC1230,TRUE)=TRUE, "-","OK")</f>
      </c>
      <c r="AE1230">
        <f>IF(IFERROR(VLOOKUP(U1230,Store_Showcase!B2:H134,{5}, FALSE), TRUE)=TRUE, IF(IFERROR(VLOOKUP(U1230,Store_SRP!B2:H103,{5}, FALSE), TRUE)=TRUE,VLOOKUP(U1230,Store_VAM!B2:H271,{5}, FALSE),VLOOKUP(U1230,Store_SRP!B2:H103,{5}, FALSE)), VLOOKUP(U1230,Store_Showcase!B2:H134,{5}, FALSE))</f>
      </c>
      <c r="AF1230">
        <f>IF(IFERROR(VLOOKUP(U1230,Store_Showcase!B2:H134,{6}, FALSE), TRUE)=TRUE, IF(IFERROR(VLOOKUP(U1230,Store_SRP!B2:H103,{6}, FALSE), TRUE)=TRUE,VLOOKUP(U1230,Store_VAM!B2:H271,{6}, FALSE),VLOOKUP(U1230,Store_SRP!B2:H103,{6}, FALSE)), VLOOKUP(U1230,Store_Showcase!B2:H134,{6}, FALSE))</f>
      </c>
      <c r="AG1230">
        <f>VLOOKUP(D1230,Sku_Consolidated!A2:R948,18,FALSE)</f>
      </c>
      <c r="AH1230">
        <f>VLOOKUP(D1230,Sku_Consolidated!A2:S948,19,FALSE)</f>
      </c>
      <c r="AI1230">
        <f>VLOOKUP(D1230,Sku_Consolidated!A2:T948,20,FALSE)</f>
      </c>
    </row>
    <row r="1231" spans="1:35" x14ac:dyDescent="0.25">
      <c r="A1231">
        <v>2024</v>
      </c>
      <c r="B1231" t="s">
        <v>30</v>
      </c>
      <c r="C1231" t="s">
        <v>31</v>
      </c>
      <c r="D1231">
        <v>21855</v>
      </c>
      <c r="E1231" t="s">
        <v>787</v>
      </c>
      <c r="F1231" s="12" t="s">
        <v>59</v>
      </c>
      <c r="G1231" s="12" t="s">
        <v>59</v>
      </c>
      <c r="H1231" t="s">
        <v>10</v>
      </c>
      <c r="I1231" s="13" t="s">
        <v>531</v>
      </c>
      <c r="J1231" s="13">
        <f>IF(H1231="EA", I1231, 0)</f>
      </c>
      <c r="K1231" s="13">
        <f>IF(H1231="KG", I1231, I1231 * VLOOKUP(D1231,Sku_Consolidated!A2:U948,21,FALSE))</f>
      </c>
      <c r="L1231" s="14" t="s">
        <v>36</v>
      </c>
      <c r="M1231">
        <v>88</v>
      </c>
      <c r="N1231" s="14" t="s">
        <v>2394</v>
      </c>
      <c r="O1231" s="14" t="s">
        <v>2395</v>
      </c>
      <c r="P1231" s="14" t="s">
        <v>36</v>
      </c>
      <c r="Q1231" s="14" t="s">
        <v>2395</v>
      </c>
      <c r="R1231">
        <f>IF(IFERROR(VLOOKUP(U1231,Store_Showcase!B2:H134,7, FALSE), TRUE)=TRUE, IF(IFERROR(VLOOKUP(U1231,Store_SRP!B2:H103,7, FALSE), TRUE)=TRUE,VLOOKUP(U1231,Store_VAM!B2:H271,7, FALSE),VLOOKUP(U1231,Store_SRP!B2:H103,7, FALSE)), VLOOKUP(U1231,Store_Showcase!B2:H134,7, FALSE))</f>
      </c>
      <c r="S1231">
        <f>IF(IFERROR(VLOOKUP(U1231,Store_Showcase!B2:K134,10, FALSE), TRUE)=TRUE, IF(IFERROR(VLOOKUP(U1231,Store_SRP!B2:K103,10, FALSE), TRUE)=TRUE,VLOOKUP(U1231,Store_VAM!B2:K271,10, FALSE),VLOOKUP(U1231,Store_SRP!B2:K103,10, FALSE)), VLOOKUP(U1231,Store_Showcase!B2:K134,10, FALSE))</f>
      </c>
      <c r="T1231">
        <f>IF(VLOOKUP(D1231,Sku_Consolidated!A2:S948,19,FALSE)="SHOWCASE", VLOOKUP(U1231,Store_Showcase!B2:L134,11, FALSE), IF(VLOOKUP(D1231,Sku_Consolidated!A2:S948,19,FALSE)="VAM",VLOOKUP(U1231,Store_VAM!B2:L271,11, FALSE),VLOOKUP(U1231,Store_SRP!B2:L103,11, FALSE)))</f>
      </c>
      <c r="U1231" s="14">
        <v>6014</v>
      </c>
      <c r="V1231">
        <f>IF(VLOOKUP(D1231,Sku_Consolidated!A2:S948,19,FALSE)="SHOWCASE", VLOOKUP(U1231,Store_Showcase!B2:C134,2, FALSE), IF(VLOOKUP(D1231,Sku_Consolidated!A2:S948,19,FALSE)="VAM",VLOOKUP(U1231,Store_VAM!B2:C271,2, FALSE),VLOOKUP(U1231,Store_SRP!B2:C103,2, FALSE)))</f>
      </c>
      <c r="W1231">
        <f>VLOOKUP(D1231,Sku_Consolidated!A2:G948, 7, FALSE)</f>
      </c>
      <c r="X1231">
        <f>VLOOKUP(D1231,Sku_Consolidated!A2:K948, 11, FALSE)</f>
      </c>
      <c r="Y1231">
        <f>VLOOKUP(D1231,Sku_Consolidated!A2:H948, 8, FALSE)</f>
      </c>
      <c r="Z1231">
        <f>VLOOKUP(D1231,Sku_Consolidated!A2:I948, 9, FALSE)</f>
      </c>
      <c r="AA1231" t="s">
        <v>41</v>
      </c>
      <c r="AB1231">
        <f>VLOOKUP(D1231,Sku_Consolidated!A2:E948, {5}, FALSE)</f>
      </c>
      <c r="AC1231">
        <f>IF(VLOOKUP(D1231,Sku_Consolidated!A2:S948,19,FALSE)="SHOWCASE", VLOOKUP(U1231,Store_Showcase!B2:N134,13, FALSE), IF(VLOOKUP(D1231,Sku_Consolidated!A2:S948,19,FALSE)="VAM",VLOOKUP(U1231,Store_VAM!B2:N271,13, FALSE),VLOOKUP(U1231,Store_SRP!B2:N103,13, FALSE)))</f>
      </c>
      <c r="AD1231">
        <f>IF(IFERROR(AC1231,TRUE)=TRUE, "-","OK")</f>
      </c>
      <c r="AE1231">
        <f>IF(IFERROR(VLOOKUP(U1231,Store_Showcase!B2:H134,{5}, FALSE), TRUE)=TRUE, IF(IFERROR(VLOOKUP(U1231,Store_SRP!B2:H103,{5}, FALSE), TRUE)=TRUE,VLOOKUP(U1231,Store_VAM!B2:H271,{5}, FALSE),VLOOKUP(U1231,Store_SRP!B2:H103,{5}, FALSE)), VLOOKUP(U1231,Store_Showcase!B2:H134,{5}, FALSE))</f>
      </c>
      <c r="AF1231">
        <f>IF(IFERROR(VLOOKUP(U1231,Store_Showcase!B2:H134,{6}, FALSE), TRUE)=TRUE, IF(IFERROR(VLOOKUP(U1231,Store_SRP!B2:H103,{6}, FALSE), TRUE)=TRUE,VLOOKUP(U1231,Store_VAM!B2:H271,{6}, FALSE),VLOOKUP(U1231,Store_SRP!B2:H103,{6}, FALSE)), VLOOKUP(U1231,Store_Showcase!B2:H134,{6}, FALSE))</f>
      </c>
      <c r="AG1231">
        <f>VLOOKUP(D1231,Sku_Consolidated!A2:R948,18,FALSE)</f>
      </c>
      <c r="AH1231">
        <f>VLOOKUP(D1231,Sku_Consolidated!A2:S948,19,FALSE)</f>
      </c>
      <c r="AI1231">
        <f>VLOOKUP(D1231,Sku_Consolidated!A2:T948,20,FALSE)</f>
      </c>
    </row>
    <row r="1232" spans="1:35" x14ac:dyDescent="0.25">
      <c r="A1232">
        <v>2024</v>
      </c>
      <c r="B1232" t="s">
        <v>30</v>
      </c>
      <c r="C1232" t="s">
        <v>31</v>
      </c>
      <c r="D1232">
        <v>21859</v>
      </c>
      <c r="E1232" t="s">
        <v>295</v>
      </c>
      <c r="F1232" s="12" t="s">
        <v>59</v>
      </c>
      <c r="G1232" s="12" t="s">
        <v>59</v>
      </c>
      <c r="H1232" t="s">
        <v>10</v>
      </c>
      <c r="I1232" s="13" t="s">
        <v>803</v>
      </c>
      <c r="J1232" s="13">
        <f>IF(H1232="EA", I1232, 0)</f>
      </c>
      <c r="K1232" s="13">
        <f>IF(H1232="KG", I1232, I1232 * VLOOKUP(D1232,Sku_Consolidated!A2:U948,21,FALSE))</f>
      </c>
      <c r="L1232" s="14" t="s">
        <v>36</v>
      </c>
      <c r="M1232">
        <v>88</v>
      </c>
      <c r="N1232" s="14" t="s">
        <v>2396</v>
      </c>
      <c r="O1232" s="14" t="s">
        <v>2397</v>
      </c>
      <c r="P1232" s="14" t="s">
        <v>36</v>
      </c>
      <c r="Q1232" s="14" t="s">
        <v>2397</v>
      </c>
      <c r="R1232">
        <f>IF(IFERROR(VLOOKUP(U1232,Store_Showcase!B2:H134,7, FALSE), TRUE)=TRUE, IF(IFERROR(VLOOKUP(U1232,Store_SRP!B2:H103,7, FALSE), TRUE)=TRUE,VLOOKUP(U1232,Store_VAM!B2:H271,7, FALSE),VLOOKUP(U1232,Store_SRP!B2:H103,7, FALSE)), VLOOKUP(U1232,Store_Showcase!B2:H134,7, FALSE))</f>
      </c>
      <c r="S1232">
        <f>IF(IFERROR(VLOOKUP(U1232,Store_Showcase!B2:K134,10, FALSE), TRUE)=TRUE, IF(IFERROR(VLOOKUP(U1232,Store_SRP!B2:K103,10, FALSE), TRUE)=TRUE,VLOOKUP(U1232,Store_VAM!B2:K271,10, FALSE),VLOOKUP(U1232,Store_SRP!B2:K103,10, FALSE)), VLOOKUP(U1232,Store_Showcase!B2:K134,10, FALSE))</f>
      </c>
      <c r="T1232">
        <f>IF(VLOOKUP(D1232,Sku_Consolidated!A2:S948,19,FALSE)="SHOWCASE", VLOOKUP(U1232,Store_Showcase!B2:L134,11, FALSE), IF(VLOOKUP(D1232,Sku_Consolidated!A2:S948,19,FALSE)="VAM",VLOOKUP(U1232,Store_VAM!B2:L271,11, FALSE),VLOOKUP(U1232,Store_SRP!B2:L103,11, FALSE)))</f>
      </c>
      <c r="U1232" s="14">
        <v>6014</v>
      </c>
      <c r="V1232">
        <f>IF(VLOOKUP(D1232,Sku_Consolidated!A2:S948,19,FALSE)="SHOWCASE", VLOOKUP(U1232,Store_Showcase!B2:C134,2, FALSE), IF(VLOOKUP(D1232,Sku_Consolidated!A2:S948,19,FALSE)="VAM",VLOOKUP(U1232,Store_VAM!B2:C271,2, FALSE),VLOOKUP(U1232,Store_SRP!B2:C103,2, FALSE)))</f>
      </c>
      <c r="W1232">
        <f>VLOOKUP(D1232,Sku_Consolidated!A2:G948, 7, FALSE)</f>
      </c>
      <c r="X1232">
        <f>VLOOKUP(D1232,Sku_Consolidated!A2:K948, 11, FALSE)</f>
      </c>
      <c r="Y1232">
        <f>VLOOKUP(D1232,Sku_Consolidated!A2:H948, 8, FALSE)</f>
      </c>
      <c r="Z1232">
        <f>VLOOKUP(D1232,Sku_Consolidated!A2:I948, 9, FALSE)</f>
      </c>
      <c r="AA1232" t="s">
        <v>41</v>
      </c>
      <c r="AB1232">
        <f>VLOOKUP(D1232,Sku_Consolidated!A2:E948, {5}, FALSE)</f>
      </c>
      <c r="AC1232">
        <f>IF(VLOOKUP(D1232,Sku_Consolidated!A2:S948,19,FALSE)="SHOWCASE", VLOOKUP(U1232,Store_Showcase!B2:N134,13, FALSE), IF(VLOOKUP(D1232,Sku_Consolidated!A2:S948,19,FALSE)="VAM",VLOOKUP(U1232,Store_VAM!B2:N271,13, FALSE),VLOOKUP(U1232,Store_SRP!B2:N103,13, FALSE)))</f>
      </c>
      <c r="AD1232">
        <f>IF(IFERROR(AC1232,TRUE)=TRUE, "-","OK")</f>
      </c>
      <c r="AE1232">
        <f>IF(IFERROR(VLOOKUP(U1232,Store_Showcase!B2:H134,{5}, FALSE), TRUE)=TRUE, IF(IFERROR(VLOOKUP(U1232,Store_SRP!B2:H103,{5}, FALSE), TRUE)=TRUE,VLOOKUP(U1232,Store_VAM!B2:H271,{5}, FALSE),VLOOKUP(U1232,Store_SRP!B2:H103,{5}, FALSE)), VLOOKUP(U1232,Store_Showcase!B2:H134,{5}, FALSE))</f>
      </c>
      <c r="AF1232">
        <f>IF(IFERROR(VLOOKUP(U1232,Store_Showcase!B2:H134,{6}, FALSE), TRUE)=TRUE, IF(IFERROR(VLOOKUP(U1232,Store_SRP!B2:H103,{6}, FALSE), TRUE)=TRUE,VLOOKUP(U1232,Store_VAM!B2:H271,{6}, FALSE),VLOOKUP(U1232,Store_SRP!B2:H103,{6}, FALSE)), VLOOKUP(U1232,Store_Showcase!B2:H134,{6}, FALSE))</f>
      </c>
      <c r="AG1232">
        <f>VLOOKUP(D1232,Sku_Consolidated!A2:R948,18,FALSE)</f>
      </c>
      <c r="AH1232">
        <f>VLOOKUP(D1232,Sku_Consolidated!A2:S948,19,FALSE)</f>
      </c>
      <c r="AI1232">
        <f>VLOOKUP(D1232,Sku_Consolidated!A2:T948,20,FALSE)</f>
      </c>
    </row>
    <row r="1233" spans="1:35" x14ac:dyDescent="0.25">
      <c r="A1233">
        <v>2024</v>
      </c>
      <c r="B1233" t="s">
        <v>30</v>
      </c>
      <c r="C1233" t="s">
        <v>31</v>
      </c>
      <c r="D1233">
        <v>21869</v>
      </c>
      <c r="E1233" t="s">
        <v>1494</v>
      </c>
      <c r="F1233" s="12" t="s">
        <v>59</v>
      </c>
      <c r="G1233" s="12" t="s">
        <v>59</v>
      </c>
      <c r="H1233" t="s">
        <v>10</v>
      </c>
      <c r="I1233" s="13" t="s">
        <v>347</v>
      </c>
      <c r="J1233" s="13">
        <f>IF(H1233="EA", I1233, 0)</f>
      </c>
      <c r="K1233" s="13">
        <f>IF(H1233="KG", I1233, I1233 * VLOOKUP(D1233,Sku_Consolidated!A2:U948,21,FALSE))</f>
      </c>
      <c r="L1233" s="14" t="s">
        <v>36</v>
      </c>
      <c r="M1233">
        <v>88</v>
      </c>
      <c r="N1233" s="14" t="s">
        <v>2398</v>
      </c>
      <c r="O1233" s="14" t="s">
        <v>2399</v>
      </c>
      <c r="P1233" s="14" t="s">
        <v>36</v>
      </c>
      <c r="Q1233" s="14" t="s">
        <v>2399</v>
      </c>
      <c r="R1233">
        <f>IF(IFERROR(VLOOKUP(U1233,Store_Showcase!B2:H134,7, FALSE), TRUE)=TRUE, IF(IFERROR(VLOOKUP(U1233,Store_SRP!B2:H103,7, FALSE), TRUE)=TRUE,VLOOKUP(U1233,Store_VAM!B2:H271,7, FALSE),VLOOKUP(U1233,Store_SRP!B2:H103,7, FALSE)), VLOOKUP(U1233,Store_Showcase!B2:H134,7, FALSE))</f>
      </c>
      <c r="S1233">
        <f>IF(IFERROR(VLOOKUP(U1233,Store_Showcase!B2:K134,10, FALSE), TRUE)=TRUE, IF(IFERROR(VLOOKUP(U1233,Store_SRP!B2:K103,10, FALSE), TRUE)=TRUE,VLOOKUP(U1233,Store_VAM!B2:K271,10, FALSE),VLOOKUP(U1233,Store_SRP!B2:K103,10, FALSE)), VLOOKUP(U1233,Store_Showcase!B2:K134,10, FALSE))</f>
      </c>
      <c r="T1233">
        <f>IF(VLOOKUP(D1233,Sku_Consolidated!A2:S948,19,FALSE)="SHOWCASE", VLOOKUP(U1233,Store_Showcase!B2:L134,11, FALSE), IF(VLOOKUP(D1233,Sku_Consolidated!A2:S948,19,FALSE)="VAM",VLOOKUP(U1233,Store_VAM!B2:L271,11, FALSE),VLOOKUP(U1233,Store_SRP!B2:L103,11, FALSE)))</f>
      </c>
      <c r="U1233" s="14">
        <v>6014</v>
      </c>
      <c r="V1233">
        <f>IF(VLOOKUP(D1233,Sku_Consolidated!A2:S948,19,FALSE)="SHOWCASE", VLOOKUP(U1233,Store_Showcase!B2:C134,2, FALSE), IF(VLOOKUP(D1233,Sku_Consolidated!A2:S948,19,FALSE)="VAM",VLOOKUP(U1233,Store_VAM!B2:C271,2, FALSE),VLOOKUP(U1233,Store_SRP!B2:C103,2, FALSE)))</f>
      </c>
      <c r="W1233">
        <f>VLOOKUP(D1233,Sku_Consolidated!A2:G948, 7, FALSE)</f>
      </c>
      <c r="X1233">
        <f>VLOOKUP(D1233,Sku_Consolidated!A2:K948, 11, FALSE)</f>
      </c>
      <c r="Y1233">
        <f>VLOOKUP(D1233,Sku_Consolidated!A2:H948, 8, FALSE)</f>
      </c>
      <c r="Z1233">
        <f>VLOOKUP(D1233,Sku_Consolidated!A2:I948, 9, FALSE)</f>
      </c>
      <c r="AA1233" t="s">
        <v>41</v>
      </c>
      <c r="AB1233">
        <f>VLOOKUP(D1233,Sku_Consolidated!A2:E948, {5}, FALSE)</f>
      </c>
      <c r="AC1233">
        <f>IF(VLOOKUP(D1233,Sku_Consolidated!A2:S948,19,FALSE)="SHOWCASE", VLOOKUP(U1233,Store_Showcase!B2:N134,13, FALSE), IF(VLOOKUP(D1233,Sku_Consolidated!A2:S948,19,FALSE)="VAM",VLOOKUP(U1233,Store_VAM!B2:N271,13, FALSE),VLOOKUP(U1233,Store_SRP!B2:N103,13, FALSE)))</f>
      </c>
      <c r="AD1233">
        <f>IF(IFERROR(AC1233,TRUE)=TRUE, "-","OK")</f>
      </c>
      <c r="AE1233">
        <f>IF(IFERROR(VLOOKUP(U1233,Store_Showcase!B2:H134,{5}, FALSE), TRUE)=TRUE, IF(IFERROR(VLOOKUP(U1233,Store_SRP!B2:H103,{5}, FALSE), TRUE)=TRUE,VLOOKUP(U1233,Store_VAM!B2:H271,{5}, FALSE),VLOOKUP(U1233,Store_SRP!B2:H103,{5}, FALSE)), VLOOKUP(U1233,Store_Showcase!B2:H134,{5}, FALSE))</f>
      </c>
      <c r="AF1233">
        <f>IF(IFERROR(VLOOKUP(U1233,Store_Showcase!B2:H134,{6}, FALSE), TRUE)=TRUE, IF(IFERROR(VLOOKUP(U1233,Store_SRP!B2:H103,{6}, FALSE), TRUE)=TRUE,VLOOKUP(U1233,Store_VAM!B2:H271,{6}, FALSE),VLOOKUP(U1233,Store_SRP!B2:H103,{6}, FALSE)), VLOOKUP(U1233,Store_Showcase!B2:H134,{6}, FALSE))</f>
      </c>
      <c r="AG1233">
        <f>VLOOKUP(D1233,Sku_Consolidated!A2:R948,18,FALSE)</f>
      </c>
      <c r="AH1233">
        <f>VLOOKUP(D1233,Sku_Consolidated!A2:S948,19,FALSE)</f>
      </c>
      <c r="AI1233">
        <f>VLOOKUP(D1233,Sku_Consolidated!A2:T948,20,FALSE)</f>
      </c>
    </row>
    <row r="1234" spans="1:35" x14ac:dyDescent="0.25">
      <c r="A1234">
        <v>2024</v>
      </c>
      <c r="B1234" t="s">
        <v>30</v>
      </c>
      <c r="C1234" t="s">
        <v>31</v>
      </c>
      <c r="D1234">
        <v>21875</v>
      </c>
      <c r="E1234" t="s">
        <v>482</v>
      </c>
      <c r="F1234" s="12" t="s">
        <v>59</v>
      </c>
      <c r="G1234" s="12" t="s">
        <v>59</v>
      </c>
      <c r="H1234" t="s">
        <v>10</v>
      </c>
      <c r="I1234" s="13" t="s">
        <v>753</v>
      </c>
      <c r="J1234" s="13">
        <f>IF(H1234="EA", I1234, 0)</f>
      </c>
      <c r="K1234" s="13">
        <f>IF(H1234="KG", I1234, I1234 * VLOOKUP(D1234,Sku_Consolidated!A2:U948,21,FALSE))</f>
      </c>
      <c r="L1234" s="14" t="s">
        <v>36</v>
      </c>
      <c r="M1234">
        <v>88</v>
      </c>
      <c r="N1234" s="14" t="s">
        <v>2400</v>
      </c>
      <c r="O1234" s="14" t="s">
        <v>2401</v>
      </c>
      <c r="P1234" s="14" t="s">
        <v>36</v>
      </c>
      <c r="Q1234" s="14" t="s">
        <v>2401</v>
      </c>
      <c r="R1234">
        <f>IF(IFERROR(VLOOKUP(U1234,Store_Showcase!B2:H134,7, FALSE), TRUE)=TRUE, IF(IFERROR(VLOOKUP(U1234,Store_SRP!B2:H103,7, FALSE), TRUE)=TRUE,VLOOKUP(U1234,Store_VAM!B2:H271,7, FALSE),VLOOKUP(U1234,Store_SRP!B2:H103,7, FALSE)), VLOOKUP(U1234,Store_Showcase!B2:H134,7, FALSE))</f>
      </c>
      <c r="S1234">
        <f>IF(IFERROR(VLOOKUP(U1234,Store_Showcase!B2:K134,10, FALSE), TRUE)=TRUE, IF(IFERROR(VLOOKUP(U1234,Store_SRP!B2:K103,10, FALSE), TRUE)=TRUE,VLOOKUP(U1234,Store_VAM!B2:K271,10, FALSE),VLOOKUP(U1234,Store_SRP!B2:K103,10, FALSE)), VLOOKUP(U1234,Store_Showcase!B2:K134,10, FALSE))</f>
      </c>
      <c r="T1234">
        <f>IF(VLOOKUP(D1234,Sku_Consolidated!A2:S948,19,FALSE)="SHOWCASE", VLOOKUP(U1234,Store_Showcase!B2:L134,11, FALSE), IF(VLOOKUP(D1234,Sku_Consolidated!A2:S948,19,FALSE)="VAM",VLOOKUP(U1234,Store_VAM!B2:L271,11, FALSE),VLOOKUP(U1234,Store_SRP!B2:L103,11, FALSE)))</f>
      </c>
      <c r="U1234" s="14">
        <v>6014</v>
      </c>
      <c r="V1234">
        <f>IF(VLOOKUP(D1234,Sku_Consolidated!A2:S948,19,FALSE)="SHOWCASE", VLOOKUP(U1234,Store_Showcase!B2:C134,2, FALSE), IF(VLOOKUP(D1234,Sku_Consolidated!A2:S948,19,FALSE)="VAM",VLOOKUP(U1234,Store_VAM!B2:C271,2, FALSE),VLOOKUP(U1234,Store_SRP!B2:C103,2, FALSE)))</f>
      </c>
      <c r="W1234">
        <f>VLOOKUP(D1234,Sku_Consolidated!A2:G948, 7, FALSE)</f>
      </c>
      <c r="X1234">
        <f>VLOOKUP(D1234,Sku_Consolidated!A2:K948, 11, FALSE)</f>
      </c>
      <c r="Y1234">
        <f>VLOOKUP(D1234,Sku_Consolidated!A2:H948, 8, FALSE)</f>
      </c>
      <c r="Z1234">
        <f>VLOOKUP(D1234,Sku_Consolidated!A2:I948, 9, FALSE)</f>
      </c>
      <c r="AA1234" t="s">
        <v>41</v>
      </c>
      <c r="AB1234">
        <f>VLOOKUP(D1234,Sku_Consolidated!A2:E948, {5}, FALSE)</f>
      </c>
      <c r="AC1234">
        <f>IF(VLOOKUP(D1234,Sku_Consolidated!A2:S948,19,FALSE)="SHOWCASE", VLOOKUP(U1234,Store_Showcase!B2:N134,13, FALSE), IF(VLOOKUP(D1234,Sku_Consolidated!A2:S948,19,FALSE)="VAM",VLOOKUP(U1234,Store_VAM!B2:N271,13, FALSE),VLOOKUP(U1234,Store_SRP!B2:N103,13, FALSE)))</f>
      </c>
      <c r="AD1234">
        <f>IF(IFERROR(AC1234,TRUE)=TRUE, "-","OK")</f>
      </c>
      <c r="AE1234">
        <f>IF(IFERROR(VLOOKUP(U1234,Store_Showcase!B2:H134,{5}, FALSE), TRUE)=TRUE, IF(IFERROR(VLOOKUP(U1234,Store_SRP!B2:H103,{5}, FALSE), TRUE)=TRUE,VLOOKUP(U1234,Store_VAM!B2:H271,{5}, FALSE),VLOOKUP(U1234,Store_SRP!B2:H103,{5}, FALSE)), VLOOKUP(U1234,Store_Showcase!B2:H134,{5}, FALSE))</f>
      </c>
      <c r="AF1234">
        <f>IF(IFERROR(VLOOKUP(U1234,Store_Showcase!B2:H134,{6}, FALSE), TRUE)=TRUE, IF(IFERROR(VLOOKUP(U1234,Store_SRP!B2:H103,{6}, FALSE), TRUE)=TRUE,VLOOKUP(U1234,Store_VAM!B2:H271,{6}, FALSE),VLOOKUP(U1234,Store_SRP!B2:H103,{6}, FALSE)), VLOOKUP(U1234,Store_Showcase!B2:H134,{6}, FALSE))</f>
      </c>
      <c r="AG1234">
        <f>VLOOKUP(D1234,Sku_Consolidated!A2:R948,18,FALSE)</f>
      </c>
      <c r="AH1234">
        <f>VLOOKUP(D1234,Sku_Consolidated!A2:S948,19,FALSE)</f>
      </c>
      <c r="AI1234">
        <f>VLOOKUP(D1234,Sku_Consolidated!A2:T948,20,FALSE)</f>
      </c>
    </row>
    <row r="1235" spans="1:35" x14ac:dyDescent="0.25">
      <c r="A1235">
        <v>2024</v>
      </c>
      <c r="B1235" t="s">
        <v>30</v>
      </c>
      <c r="C1235" t="s">
        <v>31</v>
      </c>
      <c r="D1235">
        <v>21892</v>
      </c>
      <c r="E1235" t="s">
        <v>244</v>
      </c>
      <c r="F1235" s="12" t="s">
        <v>59</v>
      </c>
      <c r="G1235" s="12" t="s">
        <v>59</v>
      </c>
      <c r="H1235" t="s">
        <v>10</v>
      </c>
      <c r="I1235" s="13" t="s">
        <v>476</v>
      </c>
      <c r="J1235" s="13">
        <f>IF(H1235="EA", I1235, 0)</f>
      </c>
      <c r="K1235" s="13">
        <f>IF(H1235="KG", I1235, I1235 * VLOOKUP(D1235,Sku_Consolidated!A2:U948,21,FALSE))</f>
      </c>
      <c r="L1235" s="14" t="s">
        <v>36</v>
      </c>
      <c r="M1235">
        <v>88</v>
      </c>
      <c r="N1235" s="14" t="s">
        <v>2402</v>
      </c>
      <c r="O1235" s="14" t="s">
        <v>2403</v>
      </c>
      <c r="P1235" s="14" t="s">
        <v>36</v>
      </c>
      <c r="Q1235" s="14" t="s">
        <v>2403</v>
      </c>
      <c r="R1235">
        <f>IF(IFERROR(VLOOKUP(U1235,Store_Showcase!B2:H134,7, FALSE), TRUE)=TRUE, IF(IFERROR(VLOOKUP(U1235,Store_SRP!B2:H103,7, FALSE), TRUE)=TRUE,VLOOKUP(U1235,Store_VAM!B2:H271,7, FALSE),VLOOKUP(U1235,Store_SRP!B2:H103,7, FALSE)), VLOOKUP(U1235,Store_Showcase!B2:H134,7, FALSE))</f>
      </c>
      <c r="S1235">
        <f>IF(IFERROR(VLOOKUP(U1235,Store_Showcase!B2:K134,10, FALSE), TRUE)=TRUE, IF(IFERROR(VLOOKUP(U1235,Store_SRP!B2:K103,10, FALSE), TRUE)=TRUE,VLOOKUP(U1235,Store_VAM!B2:K271,10, FALSE),VLOOKUP(U1235,Store_SRP!B2:K103,10, FALSE)), VLOOKUP(U1235,Store_Showcase!B2:K134,10, FALSE))</f>
      </c>
      <c r="T1235">
        <f>IF(VLOOKUP(D1235,Sku_Consolidated!A2:S948,19,FALSE)="SHOWCASE", VLOOKUP(U1235,Store_Showcase!B2:L134,11, FALSE), IF(VLOOKUP(D1235,Sku_Consolidated!A2:S948,19,FALSE)="VAM",VLOOKUP(U1235,Store_VAM!B2:L271,11, FALSE),VLOOKUP(U1235,Store_SRP!B2:L103,11, FALSE)))</f>
      </c>
      <c r="U1235" s="14">
        <v>6014</v>
      </c>
      <c r="V1235">
        <f>IF(VLOOKUP(D1235,Sku_Consolidated!A2:S948,19,FALSE)="SHOWCASE", VLOOKUP(U1235,Store_Showcase!B2:C134,2, FALSE), IF(VLOOKUP(D1235,Sku_Consolidated!A2:S948,19,FALSE)="VAM",VLOOKUP(U1235,Store_VAM!B2:C271,2, FALSE),VLOOKUP(U1235,Store_SRP!B2:C103,2, FALSE)))</f>
      </c>
      <c r="W1235">
        <f>VLOOKUP(D1235,Sku_Consolidated!A2:G948, 7, FALSE)</f>
      </c>
      <c r="X1235">
        <f>VLOOKUP(D1235,Sku_Consolidated!A2:K948, 11, FALSE)</f>
      </c>
      <c r="Y1235">
        <f>VLOOKUP(D1235,Sku_Consolidated!A2:H948, 8, FALSE)</f>
      </c>
      <c r="Z1235">
        <f>VLOOKUP(D1235,Sku_Consolidated!A2:I948, 9, FALSE)</f>
      </c>
      <c r="AA1235" t="s">
        <v>41</v>
      </c>
      <c r="AB1235">
        <f>VLOOKUP(D1235,Sku_Consolidated!A2:E948, {5}, FALSE)</f>
      </c>
      <c r="AC1235">
        <f>IF(VLOOKUP(D1235,Sku_Consolidated!A2:S948,19,FALSE)="SHOWCASE", VLOOKUP(U1235,Store_Showcase!B2:N134,13, FALSE), IF(VLOOKUP(D1235,Sku_Consolidated!A2:S948,19,FALSE)="VAM",VLOOKUP(U1235,Store_VAM!B2:N271,13, FALSE),VLOOKUP(U1235,Store_SRP!B2:N103,13, FALSE)))</f>
      </c>
      <c r="AD1235">
        <f>IF(IFERROR(AC1235,TRUE)=TRUE, "-","OK")</f>
      </c>
      <c r="AE1235">
        <f>IF(IFERROR(VLOOKUP(U1235,Store_Showcase!B2:H134,{5}, FALSE), TRUE)=TRUE, IF(IFERROR(VLOOKUP(U1235,Store_SRP!B2:H103,{5}, FALSE), TRUE)=TRUE,VLOOKUP(U1235,Store_VAM!B2:H271,{5}, FALSE),VLOOKUP(U1235,Store_SRP!B2:H103,{5}, FALSE)), VLOOKUP(U1235,Store_Showcase!B2:H134,{5}, FALSE))</f>
      </c>
      <c r="AF1235">
        <f>IF(IFERROR(VLOOKUP(U1235,Store_Showcase!B2:H134,{6}, FALSE), TRUE)=TRUE, IF(IFERROR(VLOOKUP(U1235,Store_SRP!B2:H103,{6}, FALSE), TRUE)=TRUE,VLOOKUP(U1235,Store_VAM!B2:H271,{6}, FALSE),VLOOKUP(U1235,Store_SRP!B2:H103,{6}, FALSE)), VLOOKUP(U1235,Store_Showcase!B2:H134,{6}, FALSE))</f>
      </c>
      <c r="AG1235">
        <f>VLOOKUP(D1235,Sku_Consolidated!A2:R948,18,FALSE)</f>
      </c>
      <c r="AH1235">
        <f>VLOOKUP(D1235,Sku_Consolidated!A2:S948,19,FALSE)</f>
      </c>
      <c r="AI1235">
        <f>VLOOKUP(D1235,Sku_Consolidated!A2:T948,20,FALSE)</f>
      </c>
    </row>
    <row r="1236" spans="1:35" x14ac:dyDescent="0.25">
      <c r="A1236">
        <v>2024</v>
      </c>
      <c r="B1236" t="s">
        <v>30</v>
      </c>
      <c r="C1236" t="s">
        <v>31</v>
      </c>
      <c r="D1236">
        <v>21893</v>
      </c>
      <c r="E1236" t="s">
        <v>1402</v>
      </c>
      <c r="F1236" s="12" t="s">
        <v>59</v>
      </c>
      <c r="G1236" s="12" t="s">
        <v>59</v>
      </c>
      <c r="H1236" t="s">
        <v>10</v>
      </c>
      <c r="I1236" s="13" t="s">
        <v>233</v>
      </c>
      <c r="J1236" s="13">
        <f>IF(H1236="EA", I1236, 0)</f>
      </c>
      <c r="K1236" s="13">
        <f>IF(H1236="KG", I1236, I1236 * VLOOKUP(D1236,Sku_Consolidated!A2:U948,21,FALSE))</f>
      </c>
      <c r="L1236" s="14" t="s">
        <v>36</v>
      </c>
      <c r="M1236">
        <v>88</v>
      </c>
      <c r="N1236" s="14" t="s">
        <v>2404</v>
      </c>
      <c r="O1236" s="14" t="s">
        <v>2405</v>
      </c>
      <c r="P1236" s="14" t="s">
        <v>36</v>
      </c>
      <c r="Q1236" s="14" t="s">
        <v>2405</v>
      </c>
      <c r="R1236">
        <f>IF(IFERROR(VLOOKUP(U1236,Store_Showcase!B2:H134,7, FALSE), TRUE)=TRUE, IF(IFERROR(VLOOKUP(U1236,Store_SRP!B2:H103,7, FALSE), TRUE)=TRUE,VLOOKUP(U1236,Store_VAM!B2:H271,7, FALSE),VLOOKUP(U1236,Store_SRP!B2:H103,7, FALSE)), VLOOKUP(U1236,Store_Showcase!B2:H134,7, FALSE))</f>
      </c>
      <c r="S1236">
        <f>IF(IFERROR(VLOOKUP(U1236,Store_Showcase!B2:K134,10, FALSE), TRUE)=TRUE, IF(IFERROR(VLOOKUP(U1236,Store_SRP!B2:K103,10, FALSE), TRUE)=TRUE,VLOOKUP(U1236,Store_VAM!B2:K271,10, FALSE),VLOOKUP(U1236,Store_SRP!B2:K103,10, FALSE)), VLOOKUP(U1236,Store_Showcase!B2:K134,10, FALSE))</f>
      </c>
      <c r="T1236">
        <f>IF(VLOOKUP(D1236,Sku_Consolidated!A2:S948,19,FALSE)="SHOWCASE", VLOOKUP(U1236,Store_Showcase!B2:L134,11, FALSE), IF(VLOOKUP(D1236,Sku_Consolidated!A2:S948,19,FALSE)="VAM",VLOOKUP(U1236,Store_VAM!B2:L271,11, FALSE),VLOOKUP(U1236,Store_SRP!B2:L103,11, FALSE)))</f>
      </c>
      <c r="U1236" s="14">
        <v>6014</v>
      </c>
      <c r="V1236">
        <f>IF(VLOOKUP(D1236,Sku_Consolidated!A2:S948,19,FALSE)="SHOWCASE", VLOOKUP(U1236,Store_Showcase!B2:C134,2, FALSE), IF(VLOOKUP(D1236,Sku_Consolidated!A2:S948,19,FALSE)="VAM",VLOOKUP(U1236,Store_VAM!B2:C271,2, FALSE),VLOOKUP(U1236,Store_SRP!B2:C103,2, FALSE)))</f>
      </c>
      <c r="W1236">
        <f>VLOOKUP(D1236,Sku_Consolidated!A2:G948, 7, FALSE)</f>
      </c>
      <c r="X1236">
        <f>VLOOKUP(D1236,Sku_Consolidated!A2:K948, 11, FALSE)</f>
      </c>
      <c r="Y1236">
        <f>VLOOKUP(D1236,Sku_Consolidated!A2:H948, 8, FALSE)</f>
      </c>
      <c r="Z1236">
        <f>VLOOKUP(D1236,Sku_Consolidated!A2:I948, 9, FALSE)</f>
      </c>
      <c r="AA1236" t="s">
        <v>41</v>
      </c>
      <c r="AB1236">
        <f>VLOOKUP(D1236,Sku_Consolidated!A2:E948, {5}, FALSE)</f>
      </c>
      <c r="AC1236">
        <f>IF(VLOOKUP(D1236,Sku_Consolidated!A2:S948,19,FALSE)="SHOWCASE", VLOOKUP(U1236,Store_Showcase!B2:N134,13, FALSE), IF(VLOOKUP(D1236,Sku_Consolidated!A2:S948,19,FALSE)="VAM",VLOOKUP(U1236,Store_VAM!B2:N271,13, FALSE),VLOOKUP(U1236,Store_SRP!B2:N103,13, FALSE)))</f>
      </c>
      <c r="AD1236">
        <f>IF(IFERROR(AC1236,TRUE)=TRUE, "-","OK")</f>
      </c>
      <c r="AE1236">
        <f>IF(IFERROR(VLOOKUP(U1236,Store_Showcase!B2:H134,{5}, FALSE), TRUE)=TRUE, IF(IFERROR(VLOOKUP(U1236,Store_SRP!B2:H103,{5}, FALSE), TRUE)=TRUE,VLOOKUP(U1236,Store_VAM!B2:H271,{5}, FALSE),VLOOKUP(U1236,Store_SRP!B2:H103,{5}, FALSE)), VLOOKUP(U1236,Store_Showcase!B2:H134,{5}, FALSE))</f>
      </c>
      <c r="AF1236">
        <f>IF(IFERROR(VLOOKUP(U1236,Store_Showcase!B2:H134,{6}, FALSE), TRUE)=TRUE, IF(IFERROR(VLOOKUP(U1236,Store_SRP!B2:H103,{6}, FALSE), TRUE)=TRUE,VLOOKUP(U1236,Store_VAM!B2:H271,{6}, FALSE),VLOOKUP(U1236,Store_SRP!B2:H103,{6}, FALSE)), VLOOKUP(U1236,Store_Showcase!B2:H134,{6}, FALSE))</f>
      </c>
      <c r="AG1236">
        <f>VLOOKUP(D1236,Sku_Consolidated!A2:R948,18,FALSE)</f>
      </c>
      <c r="AH1236">
        <f>VLOOKUP(D1236,Sku_Consolidated!A2:S948,19,FALSE)</f>
      </c>
      <c r="AI1236">
        <f>VLOOKUP(D1236,Sku_Consolidated!A2:T948,20,FALSE)</f>
      </c>
    </row>
    <row r="1237" spans="1:35" x14ac:dyDescent="0.25">
      <c r="A1237">
        <v>2024</v>
      </c>
      <c r="B1237" t="s">
        <v>30</v>
      </c>
      <c r="C1237" t="s">
        <v>31</v>
      </c>
      <c r="D1237">
        <v>104086256</v>
      </c>
      <c r="E1237" t="s">
        <v>166</v>
      </c>
      <c r="F1237" s="12" t="s">
        <v>101</v>
      </c>
      <c r="G1237" s="12" t="s">
        <v>101</v>
      </c>
      <c r="H1237" t="s">
        <v>34</v>
      </c>
      <c r="I1237" s="13" t="s">
        <v>43</v>
      </c>
      <c r="J1237" s="13">
        <f>IF(H1237="EA", I1237, 0)</f>
      </c>
      <c r="K1237" s="13">
        <f>IF(H1237="KG", I1237, I1237 * VLOOKUP(D1237,Sku_Consolidated!A2:U948,21,FALSE))</f>
      </c>
      <c r="L1237" s="14" t="s">
        <v>36</v>
      </c>
      <c r="M1237">
        <v>88</v>
      </c>
      <c r="N1237" s="14" t="s">
        <v>167</v>
      </c>
      <c r="O1237" s="14" t="s">
        <v>49</v>
      </c>
      <c r="P1237" s="14" t="s">
        <v>36</v>
      </c>
      <c r="Q1237" s="14" t="s">
        <v>49</v>
      </c>
      <c r="R1237">
        <f>IF(IFERROR(VLOOKUP(U1237,Store_Showcase!B2:H134,7, FALSE), TRUE)=TRUE, IF(IFERROR(VLOOKUP(U1237,Store_SRP!B2:H103,7, FALSE), TRUE)=TRUE,VLOOKUP(U1237,Store_VAM!B2:H271,7, FALSE),VLOOKUP(U1237,Store_SRP!B2:H103,7, FALSE)), VLOOKUP(U1237,Store_Showcase!B2:H134,7, FALSE))</f>
      </c>
      <c r="S1237">
        <f>IF(IFERROR(VLOOKUP(U1237,Store_Showcase!B2:K134,10, FALSE), TRUE)=TRUE, IF(IFERROR(VLOOKUP(U1237,Store_SRP!B2:K103,10, FALSE), TRUE)=TRUE,VLOOKUP(U1237,Store_VAM!B2:K271,10, FALSE),VLOOKUP(U1237,Store_SRP!B2:K103,10, FALSE)), VLOOKUP(U1237,Store_Showcase!B2:K134,10, FALSE))</f>
      </c>
      <c r="T1237">
        <f>IF(VLOOKUP(D1237,Sku_Consolidated!A2:S948,19,FALSE)="SHOWCASE", VLOOKUP(U1237,Store_Showcase!B2:L134,11, FALSE), IF(VLOOKUP(D1237,Sku_Consolidated!A2:S948,19,FALSE)="VAM",VLOOKUP(U1237,Store_VAM!B2:L271,11, FALSE),VLOOKUP(U1237,Store_SRP!B2:L103,11, FALSE)))</f>
      </c>
      <c r="U1237" s="14">
        <v>6014</v>
      </c>
      <c r="V1237">
        <f>IF(VLOOKUP(D1237,Sku_Consolidated!A2:S948,19,FALSE)="SHOWCASE", VLOOKUP(U1237,Store_Showcase!B2:C134,2, FALSE), IF(VLOOKUP(D1237,Sku_Consolidated!A2:S948,19,FALSE)="VAM",VLOOKUP(U1237,Store_VAM!B2:C271,2, FALSE),VLOOKUP(U1237,Store_SRP!B2:C103,2, FALSE)))</f>
      </c>
      <c r="W1237">
        <f>VLOOKUP(D1237,Sku_Consolidated!A2:G948, 7, FALSE)</f>
      </c>
      <c r="X1237">
        <f>VLOOKUP(D1237,Sku_Consolidated!A2:K948, 11, FALSE)</f>
      </c>
      <c r="Y1237">
        <f>VLOOKUP(D1237,Sku_Consolidated!A2:H948, 8, FALSE)</f>
      </c>
      <c r="Z1237">
        <f>VLOOKUP(D1237,Sku_Consolidated!A2:I948, 9, FALSE)</f>
      </c>
      <c r="AA1237" t="s">
        <v>41</v>
      </c>
      <c r="AB1237">
        <f>VLOOKUP(D1237,Sku_Consolidated!A2:E948, {5}, FALSE)</f>
      </c>
      <c r="AC1237">
        <f>IF(VLOOKUP(D1237,Sku_Consolidated!A2:S948,19,FALSE)="SHOWCASE", VLOOKUP(U1237,Store_Showcase!B2:N134,13, FALSE), IF(VLOOKUP(D1237,Sku_Consolidated!A2:S948,19,FALSE)="VAM",VLOOKUP(U1237,Store_VAM!B2:N271,13, FALSE),VLOOKUP(U1237,Store_SRP!B2:N103,13, FALSE)))</f>
      </c>
      <c r="AD1237">
        <f>IF(IFERROR(AC1237,TRUE)=TRUE, "-","OK")</f>
      </c>
      <c r="AE1237">
        <f>IF(IFERROR(VLOOKUP(U1237,Store_Showcase!B2:H134,{5}, FALSE), TRUE)=TRUE, IF(IFERROR(VLOOKUP(U1237,Store_SRP!B2:H103,{5}, FALSE), TRUE)=TRUE,VLOOKUP(U1237,Store_VAM!B2:H271,{5}, FALSE),VLOOKUP(U1237,Store_SRP!B2:H103,{5}, FALSE)), VLOOKUP(U1237,Store_Showcase!B2:H134,{5}, FALSE))</f>
      </c>
      <c r="AF1237">
        <f>IF(IFERROR(VLOOKUP(U1237,Store_Showcase!B2:H134,{6}, FALSE), TRUE)=TRUE, IF(IFERROR(VLOOKUP(U1237,Store_SRP!B2:H103,{6}, FALSE), TRUE)=TRUE,VLOOKUP(U1237,Store_VAM!B2:H271,{6}, FALSE),VLOOKUP(U1237,Store_SRP!B2:H103,{6}, FALSE)), VLOOKUP(U1237,Store_Showcase!B2:H134,{6}, FALSE))</f>
      </c>
      <c r="AG1237">
        <f>VLOOKUP(D1237,Sku_Consolidated!A2:R948,18,FALSE)</f>
      </c>
      <c r="AH1237">
        <f>VLOOKUP(D1237,Sku_Consolidated!A2:S948,19,FALSE)</f>
      </c>
      <c r="AI1237">
        <f>VLOOKUP(D1237,Sku_Consolidated!A2:T948,20,FALSE)</f>
      </c>
    </row>
    <row r="1238" spans="1:35" x14ac:dyDescent="0.25">
      <c r="A1238">
        <v>2024</v>
      </c>
      <c r="B1238" t="s">
        <v>30</v>
      </c>
      <c r="C1238" t="s">
        <v>31</v>
      </c>
      <c r="D1238">
        <v>21826</v>
      </c>
      <c r="E1238" t="s">
        <v>416</v>
      </c>
      <c r="F1238" s="12" t="s">
        <v>101</v>
      </c>
      <c r="G1238" s="12" t="s">
        <v>101</v>
      </c>
      <c r="H1238" t="s">
        <v>10</v>
      </c>
      <c r="I1238" s="13" t="s">
        <v>639</v>
      </c>
      <c r="J1238" s="13">
        <f>IF(H1238="EA", I1238, 0)</f>
      </c>
      <c r="K1238" s="13">
        <f>IF(H1238="KG", I1238, I1238 * VLOOKUP(D1238,Sku_Consolidated!A2:U948,21,FALSE))</f>
      </c>
      <c r="L1238" s="14" t="s">
        <v>36</v>
      </c>
      <c r="M1238">
        <v>88</v>
      </c>
      <c r="N1238" s="14" t="s">
        <v>2406</v>
      </c>
      <c r="O1238" s="14" t="s">
        <v>2407</v>
      </c>
      <c r="P1238" s="14" t="s">
        <v>36</v>
      </c>
      <c r="Q1238" s="14" t="s">
        <v>2407</v>
      </c>
      <c r="R1238">
        <f>IF(IFERROR(VLOOKUP(U1238,Store_Showcase!B2:H134,7, FALSE), TRUE)=TRUE, IF(IFERROR(VLOOKUP(U1238,Store_SRP!B2:H103,7, FALSE), TRUE)=TRUE,VLOOKUP(U1238,Store_VAM!B2:H271,7, FALSE),VLOOKUP(U1238,Store_SRP!B2:H103,7, FALSE)), VLOOKUP(U1238,Store_Showcase!B2:H134,7, FALSE))</f>
      </c>
      <c r="S1238">
        <f>IF(IFERROR(VLOOKUP(U1238,Store_Showcase!B2:K134,10, FALSE), TRUE)=TRUE, IF(IFERROR(VLOOKUP(U1238,Store_SRP!B2:K103,10, FALSE), TRUE)=TRUE,VLOOKUP(U1238,Store_VAM!B2:K271,10, FALSE),VLOOKUP(U1238,Store_SRP!B2:K103,10, FALSE)), VLOOKUP(U1238,Store_Showcase!B2:K134,10, FALSE))</f>
      </c>
      <c r="T1238">
        <f>IF(VLOOKUP(D1238,Sku_Consolidated!A2:S948,19,FALSE)="SHOWCASE", VLOOKUP(U1238,Store_Showcase!B2:L134,11, FALSE), IF(VLOOKUP(D1238,Sku_Consolidated!A2:S948,19,FALSE)="VAM",VLOOKUP(U1238,Store_VAM!B2:L271,11, FALSE),VLOOKUP(U1238,Store_SRP!B2:L103,11, FALSE)))</f>
      </c>
      <c r="U1238" s="14">
        <v>6014</v>
      </c>
      <c r="V1238">
        <f>IF(VLOOKUP(D1238,Sku_Consolidated!A2:S948,19,FALSE)="SHOWCASE", VLOOKUP(U1238,Store_Showcase!B2:C134,2, FALSE), IF(VLOOKUP(D1238,Sku_Consolidated!A2:S948,19,FALSE)="VAM",VLOOKUP(U1238,Store_VAM!B2:C271,2, FALSE),VLOOKUP(U1238,Store_SRP!B2:C103,2, FALSE)))</f>
      </c>
      <c r="W1238">
        <f>VLOOKUP(D1238,Sku_Consolidated!A2:G948, 7, FALSE)</f>
      </c>
      <c r="X1238">
        <f>VLOOKUP(D1238,Sku_Consolidated!A2:K948, 11, FALSE)</f>
      </c>
      <c r="Y1238">
        <f>VLOOKUP(D1238,Sku_Consolidated!A2:H948, 8, FALSE)</f>
      </c>
      <c r="Z1238">
        <f>VLOOKUP(D1238,Sku_Consolidated!A2:I948, 9, FALSE)</f>
      </c>
      <c r="AA1238" t="s">
        <v>41</v>
      </c>
      <c r="AB1238">
        <f>VLOOKUP(D1238,Sku_Consolidated!A2:E948, {5}, FALSE)</f>
      </c>
      <c r="AC1238">
        <f>IF(VLOOKUP(D1238,Sku_Consolidated!A2:S948,19,FALSE)="SHOWCASE", VLOOKUP(U1238,Store_Showcase!B2:N134,13, FALSE), IF(VLOOKUP(D1238,Sku_Consolidated!A2:S948,19,FALSE)="VAM",VLOOKUP(U1238,Store_VAM!B2:N271,13, FALSE),VLOOKUP(U1238,Store_SRP!B2:N103,13, FALSE)))</f>
      </c>
      <c r="AD1238">
        <f>IF(IFERROR(AC1238,TRUE)=TRUE, "-","OK")</f>
      </c>
      <c r="AE1238">
        <f>IF(IFERROR(VLOOKUP(U1238,Store_Showcase!B2:H134,{5}, FALSE), TRUE)=TRUE, IF(IFERROR(VLOOKUP(U1238,Store_SRP!B2:H103,{5}, FALSE), TRUE)=TRUE,VLOOKUP(U1238,Store_VAM!B2:H271,{5}, FALSE),VLOOKUP(U1238,Store_SRP!B2:H103,{5}, FALSE)), VLOOKUP(U1238,Store_Showcase!B2:H134,{5}, FALSE))</f>
      </c>
      <c r="AF1238">
        <f>IF(IFERROR(VLOOKUP(U1238,Store_Showcase!B2:H134,{6}, FALSE), TRUE)=TRUE, IF(IFERROR(VLOOKUP(U1238,Store_SRP!B2:H103,{6}, FALSE), TRUE)=TRUE,VLOOKUP(U1238,Store_VAM!B2:H271,{6}, FALSE),VLOOKUP(U1238,Store_SRP!B2:H103,{6}, FALSE)), VLOOKUP(U1238,Store_Showcase!B2:H134,{6}, FALSE))</f>
      </c>
      <c r="AG1238">
        <f>VLOOKUP(D1238,Sku_Consolidated!A2:R948,18,FALSE)</f>
      </c>
      <c r="AH1238">
        <f>VLOOKUP(D1238,Sku_Consolidated!A2:S948,19,FALSE)</f>
      </c>
      <c r="AI1238">
        <f>VLOOKUP(D1238,Sku_Consolidated!A2:T948,20,FALSE)</f>
      </c>
    </row>
    <row r="1239" spans="1:35" x14ac:dyDescent="0.25">
      <c r="A1239">
        <v>2024</v>
      </c>
      <c r="B1239" t="s">
        <v>30</v>
      </c>
      <c r="C1239" t="s">
        <v>31</v>
      </c>
      <c r="D1239">
        <v>21829</v>
      </c>
      <c r="E1239" t="s">
        <v>1547</v>
      </c>
      <c r="F1239" s="12" t="s">
        <v>101</v>
      </c>
      <c r="G1239" s="12" t="s">
        <v>101</v>
      </c>
      <c r="H1239" t="s">
        <v>10</v>
      </c>
      <c r="I1239" s="13" t="s">
        <v>596</v>
      </c>
      <c r="J1239" s="13">
        <f>IF(H1239="EA", I1239, 0)</f>
      </c>
      <c r="K1239" s="13">
        <f>IF(H1239="KG", I1239, I1239 * VLOOKUP(D1239,Sku_Consolidated!A2:U948,21,FALSE))</f>
      </c>
      <c r="L1239" s="14" t="s">
        <v>36</v>
      </c>
      <c r="M1239">
        <v>88</v>
      </c>
      <c r="N1239" s="14" t="s">
        <v>2408</v>
      </c>
      <c r="O1239" s="14" t="s">
        <v>2409</v>
      </c>
      <c r="P1239" s="14" t="s">
        <v>2410</v>
      </c>
      <c r="Q1239" s="14" t="s">
        <v>2411</v>
      </c>
      <c r="R1239">
        <f>IF(IFERROR(VLOOKUP(U1239,Store_Showcase!B2:H134,7, FALSE), TRUE)=TRUE, IF(IFERROR(VLOOKUP(U1239,Store_SRP!B2:H103,7, FALSE), TRUE)=TRUE,VLOOKUP(U1239,Store_VAM!B2:H271,7, FALSE),VLOOKUP(U1239,Store_SRP!B2:H103,7, FALSE)), VLOOKUP(U1239,Store_Showcase!B2:H134,7, FALSE))</f>
      </c>
      <c r="S1239">
        <f>IF(IFERROR(VLOOKUP(U1239,Store_Showcase!B2:K134,10, FALSE), TRUE)=TRUE, IF(IFERROR(VLOOKUP(U1239,Store_SRP!B2:K103,10, FALSE), TRUE)=TRUE,VLOOKUP(U1239,Store_VAM!B2:K271,10, FALSE),VLOOKUP(U1239,Store_SRP!B2:K103,10, FALSE)), VLOOKUP(U1239,Store_Showcase!B2:K134,10, FALSE))</f>
      </c>
      <c r="T1239">
        <f>IF(VLOOKUP(D1239,Sku_Consolidated!A2:S948,19,FALSE)="SHOWCASE", VLOOKUP(U1239,Store_Showcase!B2:L134,11, FALSE), IF(VLOOKUP(D1239,Sku_Consolidated!A2:S948,19,FALSE)="VAM",VLOOKUP(U1239,Store_VAM!B2:L271,11, FALSE),VLOOKUP(U1239,Store_SRP!B2:L103,11, FALSE)))</f>
      </c>
      <c r="U1239" s="14">
        <v>6014</v>
      </c>
      <c r="V1239">
        <f>IF(VLOOKUP(D1239,Sku_Consolidated!A2:S948,19,FALSE)="SHOWCASE", VLOOKUP(U1239,Store_Showcase!B2:C134,2, FALSE), IF(VLOOKUP(D1239,Sku_Consolidated!A2:S948,19,FALSE)="VAM",VLOOKUP(U1239,Store_VAM!B2:C271,2, FALSE),VLOOKUP(U1239,Store_SRP!B2:C103,2, FALSE)))</f>
      </c>
      <c r="W1239">
        <f>VLOOKUP(D1239,Sku_Consolidated!A2:G948, 7, FALSE)</f>
      </c>
      <c r="X1239">
        <f>VLOOKUP(D1239,Sku_Consolidated!A2:K948, 11, FALSE)</f>
      </c>
      <c r="Y1239">
        <f>VLOOKUP(D1239,Sku_Consolidated!A2:H948, 8, FALSE)</f>
      </c>
      <c r="Z1239">
        <f>VLOOKUP(D1239,Sku_Consolidated!A2:I948, 9, FALSE)</f>
      </c>
      <c r="AA1239" t="s">
        <v>41</v>
      </c>
      <c r="AB1239">
        <f>VLOOKUP(D1239,Sku_Consolidated!A2:E948, {5}, FALSE)</f>
      </c>
      <c r="AC1239">
        <f>IF(VLOOKUP(D1239,Sku_Consolidated!A2:S948,19,FALSE)="SHOWCASE", VLOOKUP(U1239,Store_Showcase!B2:N134,13, FALSE), IF(VLOOKUP(D1239,Sku_Consolidated!A2:S948,19,FALSE)="VAM",VLOOKUP(U1239,Store_VAM!B2:N271,13, FALSE),VLOOKUP(U1239,Store_SRP!B2:N103,13, FALSE)))</f>
      </c>
      <c r="AD1239">
        <f>IF(IFERROR(AC1239,TRUE)=TRUE, "-","OK")</f>
      </c>
      <c r="AE1239">
        <f>IF(IFERROR(VLOOKUP(U1239,Store_Showcase!B2:H134,{5}, FALSE), TRUE)=TRUE, IF(IFERROR(VLOOKUP(U1239,Store_SRP!B2:H103,{5}, FALSE), TRUE)=TRUE,VLOOKUP(U1239,Store_VAM!B2:H271,{5}, FALSE),VLOOKUP(U1239,Store_SRP!B2:H103,{5}, FALSE)), VLOOKUP(U1239,Store_Showcase!B2:H134,{5}, FALSE))</f>
      </c>
      <c r="AF1239">
        <f>IF(IFERROR(VLOOKUP(U1239,Store_Showcase!B2:H134,{6}, FALSE), TRUE)=TRUE, IF(IFERROR(VLOOKUP(U1239,Store_SRP!B2:H103,{6}, FALSE), TRUE)=TRUE,VLOOKUP(U1239,Store_VAM!B2:H271,{6}, FALSE),VLOOKUP(U1239,Store_SRP!B2:H103,{6}, FALSE)), VLOOKUP(U1239,Store_Showcase!B2:H134,{6}, FALSE))</f>
      </c>
      <c r="AG1239">
        <f>VLOOKUP(D1239,Sku_Consolidated!A2:R948,18,FALSE)</f>
      </c>
      <c r="AH1239">
        <f>VLOOKUP(D1239,Sku_Consolidated!A2:S948,19,FALSE)</f>
      </c>
      <c r="AI1239">
        <f>VLOOKUP(D1239,Sku_Consolidated!A2:T948,20,FALSE)</f>
      </c>
    </row>
    <row r="1240" spans="1:35" x14ac:dyDescent="0.25">
      <c r="A1240">
        <v>2024</v>
      </c>
      <c r="B1240" t="s">
        <v>30</v>
      </c>
      <c r="C1240" t="s">
        <v>31</v>
      </c>
      <c r="D1240">
        <v>21832</v>
      </c>
      <c r="E1240" t="s">
        <v>264</v>
      </c>
      <c r="F1240" s="12" t="s">
        <v>101</v>
      </c>
      <c r="G1240" s="12" t="s">
        <v>101</v>
      </c>
      <c r="H1240" t="s">
        <v>10</v>
      </c>
      <c r="I1240" s="13" t="s">
        <v>2412</v>
      </c>
      <c r="J1240" s="13">
        <f>IF(H1240="EA", I1240, 0)</f>
      </c>
      <c r="K1240" s="13">
        <f>IF(H1240="KG", I1240, I1240 * VLOOKUP(D1240,Sku_Consolidated!A2:U948,21,FALSE))</f>
      </c>
      <c r="L1240" s="14" t="s">
        <v>36</v>
      </c>
      <c r="M1240">
        <v>88</v>
      </c>
      <c r="N1240" s="14" t="s">
        <v>2413</v>
      </c>
      <c r="O1240" s="14" t="s">
        <v>2414</v>
      </c>
      <c r="P1240" s="14" t="s">
        <v>36</v>
      </c>
      <c r="Q1240" s="14" t="s">
        <v>2414</v>
      </c>
      <c r="R1240">
        <f>IF(IFERROR(VLOOKUP(U1240,Store_Showcase!B2:H134,7, FALSE), TRUE)=TRUE, IF(IFERROR(VLOOKUP(U1240,Store_SRP!B2:H103,7, FALSE), TRUE)=TRUE,VLOOKUP(U1240,Store_VAM!B2:H271,7, FALSE),VLOOKUP(U1240,Store_SRP!B2:H103,7, FALSE)), VLOOKUP(U1240,Store_Showcase!B2:H134,7, FALSE))</f>
      </c>
      <c r="S1240">
        <f>IF(IFERROR(VLOOKUP(U1240,Store_Showcase!B2:K134,10, FALSE), TRUE)=TRUE, IF(IFERROR(VLOOKUP(U1240,Store_SRP!B2:K103,10, FALSE), TRUE)=TRUE,VLOOKUP(U1240,Store_VAM!B2:K271,10, FALSE),VLOOKUP(U1240,Store_SRP!B2:K103,10, FALSE)), VLOOKUP(U1240,Store_Showcase!B2:K134,10, FALSE))</f>
      </c>
      <c r="T1240">
        <f>IF(VLOOKUP(D1240,Sku_Consolidated!A2:S948,19,FALSE)="SHOWCASE", VLOOKUP(U1240,Store_Showcase!B2:L134,11, FALSE), IF(VLOOKUP(D1240,Sku_Consolidated!A2:S948,19,FALSE)="VAM",VLOOKUP(U1240,Store_VAM!B2:L271,11, FALSE),VLOOKUP(U1240,Store_SRP!B2:L103,11, FALSE)))</f>
      </c>
      <c r="U1240" s="14">
        <v>6014</v>
      </c>
      <c r="V1240">
        <f>IF(VLOOKUP(D1240,Sku_Consolidated!A2:S948,19,FALSE)="SHOWCASE", VLOOKUP(U1240,Store_Showcase!B2:C134,2, FALSE), IF(VLOOKUP(D1240,Sku_Consolidated!A2:S948,19,FALSE)="VAM",VLOOKUP(U1240,Store_VAM!B2:C271,2, FALSE),VLOOKUP(U1240,Store_SRP!B2:C103,2, FALSE)))</f>
      </c>
      <c r="W1240">
        <f>VLOOKUP(D1240,Sku_Consolidated!A2:G948, 7, FALSE)</f>
      </c>
      <c r="X1240">
        <f>VLOOKUP(D1240,Sku_Consolidated!A2:K948, 11, FALSE)</f>
      </c>
      <c r="Y1240">
        <f>VLOOKUP(D1240,Sku_Consolidated!A2:H948, 8, FALSE)</f>
      </c>
      <c r="Z1240">
        <f>VLOOKUP(D1240,Sku_Consolidated!A2:I948, 9, FALSE)</f>
      </c>
      <c r="AA1240" t="s">
        <v>41</v>
      </c>
      <c r="AB1240">
        <f>VLOOKUP(D1240,Sku_Consolidated!A2:E948, {5}, FALSE)</f>
      </c>
      <c r="AC1240">
        <f>IF(VLOOKUP(D1240,Sku_Consolidated!A2:S948,19,FALSE)="SHOWCASE", VLOOKUP(U1240,Store_Showcase!B2:N134,13, FALSE), IF(VLOOKUP(D1240,Sku_Consolidated!A2:S948,19,FALSE)="VAM",VLOOKUP(U1240,Store_VAM!B2:N271,13, FALSE),VLOOKUP(U1240,Store_SRP!B2:N103,13, FALSE)))</f>
      </c>
      <c r="AD1240">
        <f>IF(IFERROR(AC1240,TRUE)=TRUE, "-","OK")</f>
      </c>
      <c r="AE1240">
        <f>IF(IFERROR(VLOOKUP(U1240,Store_Showcase!B2:H134,{5}, FALSE), TRUE)=TRUE, IF(IFERROR(VLOOKUP(U1240,Store_SRP!B2:H103,{5}, FALSE), TRUE)=TRUE,VLOOKUP(U1240,Store_VAM!B2:H271,{5}, FALSE),VLOOKUP(U1240,Store_SRP!B2:H103,{5}, FALSE)), VLOOKUP(U1240,Store_Showcase!B2:H134,{5}, FALSE))</f>
      </c>
      <c r="AF1240">
        <f>IF(IFERROR(VLOOKUP(U1240,Store_Showcase!B2:H134,{6}, FALSE), TRUE)=TRUE, IF(IFERROR(VLOOKUP(U1240,Store_SRP!B2:H103,{6}, FALSE), TRUE)=TRUE,VLOOKUP(U1240,Store_VAM!B2:H271,{6}, FALSE),VLOOKUP(U1240,Store_SRP!B2:H103,{6}, FALSE)), VLOOKUP(U1240,Store_Showcase!B2:H134,{6}, FALSE))</f>
      </c>
      <c r="AG1240">
        <f>VLOOKUP(D1240,Sku_Consolidated!A2:R948,18,FALSE)</f>
      </c>
      <c r="AH1240">
        <f>VLOOKUP(D1240,Sku_Consolidated!A2:S948,19,FALSE)</f>
      </c>
      <c r="AI1240">
        <f>VLOOKUP(D1240,Sku_Consolidated!A2:T948,20,FALSE)</f>
      </c>
    </row>
    <row r="1241" spans="1:35" x14ac:dyDescent="0.25">
      <c r="A1241">
        <v>2024</v>
      </c>
      <c r="B1241" t="s">
        <v>30</v>
      </c>
      <c r="C1241" t="s">
        <v>31</v>
      </c>
      <c r="D1241">
        <v>21834</v>
      </c>
      <c r="E1241" t="s">
        <v>216</v>
      </c>
      <c r="F1241" s="12" t="s">
        <v>101</v>
      </c>
      <c r="G1241" s="12" t="s">
        <v>101</v>
      </c>
      <c r="H1241" t="s">
        <v>10</v>
      </c>
      <c r="I1241" s="13" t="s">
        <v>395</v>
      </c>
      <c r="J1241" s="13">
        <f>IF(H1241="EA", I1241, 0)</f>
      </c>
      <c r="K1241" s="13">
        <f>IF(H1241="KG", I1241, I1241 * VLOOKUP(D1241,Sku_Consolidated!A2:U948,21,FALSE))</f>
      </c>
      <c r="L1241" s="14" t="s">
        <v>36</v>
      </c>
      <c r="M1241">
        <v>88</v>
      </c>
      <c r="N1241" s="14" t="s">
        <v>2415</v>
      </c>
      <c r="O1241" s="14" t="s">
        <v>2416</v>
      </c>
      <c r="P1241" s="14" t="s">
        <v>36</v>
      </c>
      <c r="Q1241" s="14" t="s">
        <v>2416</v>
      </c>
      <c r="R1241">
        <f>IF(IFERROR(VLOOKUP(U1241,Store_Showcase!B2:H134,7, FALSE), TRUE)=TRUE, IF(IFERROR(VLOOKUP(U1241,Store_SRP!B2:H103,7, FALSE), TRUE)=TRUE,VLOOKUP(U1241,Store_VAM!B2:H271,7, FALSE),VLOOKUP(U1241,Store_SRP!B2:H103,7, FALSE)), VLOOKUP(U1241,Store_Showcase!B2:H134,7, FALSE))</f>
      </c>
      <c r="S1241">
        <f>IF(IFERROR(VLOOKUP(U1241,Store_Showcase!B2:K134,10, FALSE), TRUE)=TRUE, IF(IFERROR(VLOOKUP(U1241,Store_SRP!B2:K103,10, FALSE), TRUE)=TRUE,VLOOKUP(U1241,Store_VAM!B2:K271,10, FALSE),VLOOKUP(U1241,Store_SRP!B2:K103,10, FALSE)), VLOOKUP(U1241,Store_Showcase!B2:K134,10, FALSE))</f>
      </c>
      <c r="T1241">
        <f>IF(VLOOKUP(D1241,Sku_Consolidated!A2:S948,19,FALSE)="SHOWCASE", VLOOKUP(U1241,Store_Showcase!B2:L134,11, FALSE), IF(VLOOKUP(D1241,Sku_Consolidated!A2:S948,19,FALSE)="VAM",VLOOKUP(U1241,Store_VAM!B2:L271,11, FALSE),VLOOKUP(U1241,Store_SRP!B2:L103,11, FALSE)))</f>
      </c>
      <c r="U1241" s="14">
        <v>6014</v>
      </c>
      <c r="V1241">
        <f>IF(VLOOKUP(D1241,Sku_Consolidated!A2:S948,19,FALSE)="SHOWCASE", VLOOKUP(U1241,Store_Showcase!B2:C134,2, FALSE), IF(VLOOKUP(D1241,Sku_Consolidated!A2:S948,19,FALSE)="VAM",VLOOKUP(U1241,Store_VAM!B2:C271,2, FALSE),VLOOKUP(U1241,Store_SRP!B2:C103,2, FALSE)))</f>
      </c>
      <c r="W1241">
        <f>VLOOKUP(D1241,Sku_Consolidated!A2:G948, 7, FALSE)</f>
      </c>
      <c r="X1241">
        <f>VLOOKUP(D1241,Sku_Consolidated!A2:K948, 11, FALSE)</f>
      </c>
      <c r="Y1241">
        <f>VLOOKUP(D1241,Sku_Consolidated!A2:H948, 8, FALSE)</f>
      </c>
      <c r="Z1241">
        <f>VLOOKUP(D1241,Sku_Consolidated!A2:I948, 9, FALSE)</f>
      </c>
      <c r="AA1241" t="s">
        <v>41</v>
      </c>
      <c r="AB1241">
        <f>VLOOKUP(D1241,Sku_Consolidated!A2:E948, {5}, FALSE)</f>
      </c>
      <c r="AC1241">
        <f>IF(VLOOKUP(D1241,Sku_Consolidated!A2:S948,19,FALSE)="SHOWCASE", VLOOKUP(U1241,Store_Showcase!B2:N134,13, FALSE), IF(VLOOKUP(D1241,Sku_Consolidated!A2:S948,19,FALSE)="VAM",VLOOKUP(U1241,Store_VAM!B2:N271,13, FALSE),VLOOKUP(U1241,Store_SRP!B2:N103,13, FALSE)))</f>
      </c>
      <c r="AD1241">
        <f>IF(IFERROR(AC1241,TRUE)=TRUE, "-","OK")</f>
      </c>
      <c r="AE1241">
        <f>IF(IFERROR(VLOOKUP(U1241,Store_Showcase!B2:H134,{5}, FALSE), TRUE)=TRUE, IF(IFERROR(VLOOKUP(U1241,Store_SRP!B2:H103,{5}, FALSE), TRUE)=TRUE,VLOOKUP(U1241,Store_VAM!B2:H271,{5}, FALSE),VLOOKUP(U1241,Store_SRP!B2:H103,{5}, FALSE)), VLOOKUP(U1241,Store_Showcase!B2:H134,{5}, FALSE))</f>
      </c>
      <c r="AF1241">
        <f>IF(IFERROR(VLOOKUP(U1241,Store_Showcase!B2:H134,{6}, FALSE), TRUE)=TRUE, IF(IFERROR(VLOOKUP(U1241,Store_SRP!B2:H103,{6}, FALSE), TRUE)=TRUE,VLOOKUP(U1241,Store_VAM!B2:H271,{6}, FALSE),VLOOKUP(U1241,Store_SRP!B2:H103,{6}, FALSE)), VLOOKUP(U1241,Store_Showcase!B2:H134,{6}, FALSE))</f>
      </c>
      <c r="AG1241">
        <f>VLOOKUP(D1241,Sku_Consolidated!A2:R948,18,FALSE)</f>
      </c>
      <c r="AH1241">
        <f>VLOOKUP(D1241,Sku_Consolidated!A2:S948,19,FALSE)</f>
      </c>
      <c r="AI1241">
        <f>VLOOKUP(D1241,Sku_Consolidated!A2:T948,20,FALSE)</f>
      </c>
    </row>
    <row r="1242" spans="1:35" x14ac:dyDescent="0.25">
      <c r="A1242">
        <v>2024</v>
      </c>
      <c r="B1242" t="s">
        <v>30</v>
      </c>
      <c r="C1242" t="s">
        <v>31</v>
      </c>
      <c r="D1242">
        <v>21843</v>
      </c>
      <c r="E1242" t="s">
        <v>1430</v>
      </c>
      <c r="F1242" s="12" t="s">
        <v>101</v>
      </c>
      <c r="G1242" s="12" t="s">
        <v>101</v>
      </c>
      <c r="H1242" t="s">
        <v>10</v>
      </c>
      <c r="I1242" s="13" t="s">
        <v>256</v>
      </c>
      <c r="J1242" s="13">
        <f>IF(H1242="EA", I1242, 0)</f>
      </c>
      <c r="K1242" s="13">
        <f>IF(H1242="KG", I1242, I1242 * VLOOKUP(D1242,Sku_Consolidated!A2:U948,21,FALSE))</f>
      </c>
      <c r="L1242" s="14" t="s">
        <v>36</v>
      </c>
      <c r="M1242">
        <v>88</v>
      </c>
      <c r="N1242" s="14" t="s">
        <v>2417</v>
      </c>
      <c r="O1242" s="14" t="s">
        <v>2418</v>
      </c>
      <c r="P1242" s="14" t="s">
        <v>36</v>
      </c>
      <c r="Q1242" s="14" t="s">
        <v>2418</v>
      </c>
      <c r="R1242">
        <f>IF(IFERROR(VLOOKUP(U1242,Store_Showcase!B2:H134,7, FALSE), TRUE)=TRUE, IF(IFERROR(VLOOKUP(U1242,Store_SRP!B2:H103,7, FALSE), TRUE)=TRUE,VLOOKUP(U1242,Store_VAM!B2:H271,7, FALSE),VLOOKUP(U1242,Store_SRP!B2:H103,7, FALSE)), VLOOKUP(U1242,Store_Showcase!B2:H134,7, FALSE))</f>
      </c>
      <c r="S1242">
        <f>IF(IFERROR(VLOOKUP(U1242,Store_Showcase!B2:K134,10, FALSE), TRUE)=TRUE, IF(IFERROR(VLOOKUP(U1242,Store_SRP!B2:K103,10, FALSE), TRUE)=TRUE,VLOOKUP(U1242,Store_VAM!B2:K271,10, FALSE),VLOOKUP(U1242,Store_SRP!B2:K103,10, FALSE)), VLOOKUP(U1242,Store_Showcase!B2:K134,10, FALSE))</f>
      </c>
      <c r="T1242">
        <f>IF(VLOOKUP(D1242,Sku_Consolidated!A2:S948,19,FALSE)="SHOWCASE", VLOOKUP(U1242,Store_Showcase!B2:L134,11, FALSE), IF(VLOOKUP(D1242,Sku_Consolidated!A2:S948,19,FALSE)="VAM",VLOOKUP(U1242,Store_VAM!B2:L271,11, FALSE),VLOOKUP(U1242,Store_SRP!B2:L103,11, FALSE)))</f>
      </c>
      <c r="U1242" s="14">
        <v>6014</v>
      </c>
      <c r="V1242">
        <f>IF(VLOOKUP(D1242,Sku_Consolidated!A2:S948,19,FALSE)="SHOWCASE", VLOOKUP(U1242,Store_Showcase!B2:C134,2, FALSE), IF(VLOOKUP(D1242,Sku_Consolidated!A2:S948,19,FALSE)="VAM",VLOOKUP(U1242,Store_VAM!B2:C271,2, FALSE),VLOOKUP(U1242,Store_SRP!B2:C103,2, FALSE)))</f>
      </c>
      <c r="W1242">
        <f>VLOOKUP(D1242,Sku_Consolidated!A2:G948, 7, FALSE)</f>
      </c>
      <c r="X1242">
        <f>VLOOKUP(D1242,Sku_Consolidated!A2:K948, 11, FALSE)</f>
      </c>
      <c r="Y1242">
        <f>VLOOKUP(D1242,Sku_Consolidated!A2:H948, 8, FALSE)</f>
      </c>
      <c r="Z1242">
        <f>VLOOKUP(D1242,Sku_Consolidated!A2:I948, 9, FALSE)</f>
      </c>
      <c r="AA1242" t="s">
        <v>41</v>
      </c>
      <c r="AB1242">
        <f>VLOOKUP(D1242,Sku_Consolidated!A2:E948, {5}, FALSE)</f>
      </c>
      <c r="AC1242">
        <f>IF(VLOOKUP(D1242,Sku_Consolidated!A2:S948,19,FALSE)="SHOWCASE", VLOOKUP(U1242,Store_Showcase!B2:N134,13, FALSE), IF(VLOOKUP(D1242,Sku_Consolidated!A2:S948,19,FALSE)="VAM",VLOOKUP(U1242,Store_VAM!B2:N271,13, FALSE),VLOOKUP(U1242,Store_SRP!B2:N103,13, FALSE)))</f>
      </c>
      <c r="AD1242">
        <f>IF(IFERROR(AC1242,TRUE)=TRUE, "-","OK")</f>
      </c>
      <c r="AE1242">
        <f>IF(IFERROR(VLOOKUP(U1242,Store_Showcase!B2:H134,{5}, FALSE), TRUE)=TRUE, IF(IFERROR(VLOOKUP(U1242,Store_SRP!B2:H103,{5}, FALSE), TRUE)=TRUE,VLOOKUP(U1242,Store_VAM!B2:H271,{5}, FALSE),VLOOKUP(U1242,Store_SRP!B2:H103,{5}, FALSE)), VLOOKUP(U1242,Store_Showcase!B2:H134,{5}, FALSE))</f>
      </c>
      <c r="AF1242">
        <f>IF(IFERROR(VLOOKUP(U1242,Store_Showcase!B2:H134,{6}, FALSE), TRUE)=TRUE, IF(IFERROR(VLOOKUP(U1242,Store_SRP!B2:H103,{6}, FALSE), TRUE)=TRUE,VLOOKUP(U1242,Store_VAM!B2:H271,{6}, FALSE),VLOOKUP(U1242,Store_SRP!B2:H103,{6}, FALSE)), VLOOKUP(U1242,Store_Showcase!B2:H134,{6}, FALSE))</f>
      </c>
      <c r="AG1242">
        <f>VLOOKUP(D1242,Sku_Consolidated!A2:R948,18,FALSE)</f>
      </c>
      <c r="AH1242">
        <f>VLOOKUP(D1242,Sku_Consolidated!A2:S948,19,FALSE)</f>
      </c>
      <c r="AI1242">
        <f>VLOOKUP(D1242,Sku_Consolidated!A2:T948,20,FALSE)</f>
      </c>
    </row>
    <row r="1243" spans="1:35" x14ac:dyDescent="0.25">
      <c r="A1243">
        <v>2024</v>
      </c>
      <c r="B1243" t="s">
        <v>30</v>
      </c>
      <c r="C1243" t="s">
        <v>31</v>
      </c>
      <c r="D1243">
        <v>21844</v>
      </c>
      <c r="E1243" t="s">
        <v>778</v>
      </c>
      <c r="F1243" s="12" t="s">
        <v>101</v>
      </c>
      <c r="G1243" s="12" t="s">
        <v>101</v>
      </c>
      <c r="H1243" t="s">
        <v>10</v>
      </c>
      <c r="I1243" s="13" t="s">
        <v>590</v>
      </c>
      <c r="J1243" s="13">
        <f>IF(H1243="EA", I1243, 0)</f>
      </c>
      <c r="K1243" s="13">
        <f>IF(H1243="KG", I1243, I1243 * VLOOKUP(D1243,Sku_Consolidated!A2:U948,21,FALSE))</f>
      </c>
      <c r="L1243" s="14" t="s">
        <v>36</v>
      </c>
      <c r="M1243">
        <v>88</v>
      </c>
      <c r="N1243" s="14" t="s">
        <v>2419</v>
      </c>
      <c r="O1243" s="14" t="s">
        <v>2420</v>
      </c>
      <c r="P1243" s="14" t="s">
        <v>36</v>
      </c>
      <c r="Q1243" s="14" t="s">
        <v>2420</v>
      </c>
      <c r="R1243">
        <f>IF(IFERROR(VLOOKUP(U1243,Store_Showcase!B2:H134,7, FALSE), TRUE)=TRUE, IF(IFERROR(VLOOKUP(U1243,Store_SRP!B2:H103,7, FALSE), TRUE)=TRUE,VLOOKUP(U1243,Store_VAM!B2:H271,7, FALSE),VLOOKUP(U1243,Store_SRP!B2:H103,7, FALSE)), VLOOKUP(U1243,Store_Showcase!B2:H134,7, FALSE))</f>
      </c>
      <c r="S1243">
        <f>IF(IFERROR(VLOOKUP(U1243,Store_Showcase!B2:K134,10, FALSE), TRUE)=TRUE, IF(IFERROR(VLOOKUP(U1243,Store_SRP!B2:K103,10, FALSE), TRUE)=TRUE,VLOOKUP(U1243,Store_VAM!B2:K271,10, FALSE),VLOOKUP(U1243,Store_SRP!B2:K103,10, FALSE)), VLOOKUP(U1243,Store_Showcase!B2:K134,10, FALSE))</f>
      </c>
      <c r="T1243">
        <f>IF(VLOOKUP(D1243,Sku_Consolidated!A2:S948,19,FALSE)="SHOWCASE", VLOOKUP(U1243,Store_Showcase!B2:L134,11, FALSE), IF(VLOOKUP(D1243,Sku_Consolidated!A2:S948,19,FALSE)="VAM",VLOOKUP(U1243,Store_VAM!B2:L271,11, FALSE),VLOOKUP(U1243,Store_SRP!B2:L103,11, FALSE)))</f>
      </c>
      <c r="U1243" s="14">
        <v>6014</v>
      </c>
      <c r="V1243">
        <f>IF(VLOOKUP(D1243,Sku_Consolidated!A2:S948,19,FALSE)="SHOWCASE", VLOOKUP(U1243,Store_Showcase!B2:C134,2, FALSE), IF(VLOOKUP(D1243,Sku_Consolidated!A2:S948,19,FALSE)="VAM",VLOOKUP(U1243,Store_VAM!B2:C271,2, FALSE),VLOOKUP(U1243,Store_SRP!B2:C103,2, FALSE)))</f>
      </c>
      <c r="W1243">
        <f>VLOOKUP(D1243,Sku_Consolidated!A2:G948, 7, FALSE)</f>
      </c>
      <c r="X1243">
        <f>VLOOKUP(D1243,Sku_Consolidated!A2:K948, 11, FALSE)</f>
      </c>
      <c r="Y1243">
        <f>VLOOKUP(D1243,Sku_Consolidated!A2:H948, 8, FALSE)</f>
      </c>
      <c r="Z1243">
        <f>VLOOKUP(D1243,Sku_Consolidated!A2:I948, 9, FALSE)</f>
      </c>
      <c r="AA1243" t="s">
        <v>41</v>
      </c>
      <c r="AB1243">
        <f>VLOOKUP(D1243,Sku_Consolidated!A2:E948, {5}, FALSE)</f>
      </c>
      <c r="AC1243">
        <f>IF(VLOOKUP(D1243,Sku_Consolidated!A2:S948,19,FALSE)="SHOWCASE", VLOOKUP(U1243,Store_Showcase!B2:N134,13, FALSE), IF(VLOOKUP(D1243,Sku_Consolidated!A2:S948,19,FALSE)="VAM",VLOOKUP(U1243,Store_VAM!B2:N271,13, FALSE),VLOOKUP(U1243,Store_SRP!B2:N103,13, FALSE)))</f>
      </c>
      <c r="AD1243">
        <f>IF(IFERROR(AC1243,TRUE)=TRUE, "-","OK")</f>
      </c>
      <c r="AE1243">
        <f>IF(IFERROR(VLOOKUP(U1243,Store_Showcase!B2:H134,{5}, FALSE), TRUE)=TRUE, IF(IFERROR(VLOOKUP(U1243,Store_SRP!B2:H103,{5}, FALSE), TRUE)=TRUE,VLOOKUP(U1243,Store_VAM!B2:H271,{5}, FALSE),VLOOKUP(U1243,Store_SRP!B2:H103,{5}, FALSE)), VLOOKUP(U1243,Store_Showcase!B2:H134,{5}, FALSE))</f>
      </c>
      <c r="AF1243">
        <f>IF(IFERROR(VLOOKUP(U1243,Store_Showcase!B2:H134,{6}, FALSE), TRUE)=TRUE, IF(IFERROR(VLOOKUP(U1243,Store_SRP!B2:H103,{6}, FALSE), TRUE)=TRUE,VLOOKUP(U1243,Store_VAM!B2:H271,{6}, FALSE),VLOOKUP(U1243,Store_SRP!B2:H103,{6}, FALSE)), VLOOKUP(U1243,Store_Showcase!B2:H134,{6}, FALSE))</f>
      </c>
      <c r="AG1243">
        <f>VLOOKUP(D1243,Sku_Consolidated!A2:R948,18,FALSE)</f>
      </c>
      <c r="AH1243">
        <f>VLOOKUP(D1243,Sku_Consolidated!A2:S948,19,FALSE)</f>
      </c>
      <c r="AI1243">
        <f>VLOOKUP(D1243,Sku_Consolidated!A2:T948,20,FALSE)</f>
      </c>
    </row>
    <row r="1244" spans="1:35" x14ac:dyDescent="0.25">
      <c r="A1244">
        <v>2024</v>
      </c>
      <c r="B1244" t="s">
        <v>30</v>
      </c>
      <c r="C1244" t="s">
        <v>31</v>
      </c>
      <c r="D1244">
        <v>21866</v>
      </c>
      <c r="E1244" t="s">
        <v>240</v>
      </c>
      <c r="F1244" s="12" t="s">
        <v>101</v>
      </c>
      <c r="G1244" s="12" t="s">
        <v>101</v>
      </c>
      <c r="H1244" t="s">
        <v>10</v>
      </c>
      <c r="I1244" s="13" t="s">
        <v>884</v>
      </c>
      <c r="J1244" s="13">
        <f>IF(H1244="EA", I1244, 0)</f>
      </c>
      <c r="K1244" s="13">
        <f>IF(H1244="KG", I1244, I1244 * VLOOKUP(D1244,Sku_Consolidated!A2:U948,21,FALSE))</f>
      </c>
      <c r="L1244" s="14" t="s">
        <v>36</v>
      </c>
      <c r="M1244">
        <v>88</v>
      </c>
      <c r="N1244" s="14" t="s">
        <v>2421</v>
      </c>
      <c r="O1244" s="14" t="s">
        <v>2422</v>
      </c>
      <c r="P1244" s="14" t="s">
        <v>36</v>
      </c>
      <c r="Q1244" s="14" t="s">
        <v>2422</v>
      </c>
      <c r="R1244">
        <f>IF(IFERROR(VLOOKUP(U1244,Store_Showcase!B2:H134,7, FALSE), TRUE)=TRUE, IF(IFERROR(VLOOKUP(U1244,Store_SRP!B2:H103,7, FALSE), TRUE)=TRUE,VLOOKUP(U1244,Store_VAM!B2:H271,7, FALSE),VLOOKUP(U1244,Store_SRP!B2:H103,7, FALSE)), VLOOKUP(U1244,Store_Showcase!B2:H134,7, FALSE))</f>
      </c>
      <c r="S1244">
        <f>IF(IFERROR(VLOOKUP(U1244,Store_Showcase!B2:K134,10, FALSE), TRUE)=TRUE, IF(IFERROR(VLOOKUP(U1244,Store_SRP!B2:K103,10, FALSE), TRUE)=TRUE,VLOOKUP(U1244,Store_VAM!B2:K271,10, FALSE),VLOOKUP(U1244,Store_SRP!B2:K103,10, FALSE)), VLOOKUP(U1244,Store_Showcase!B2:K134,10, FALSE))</f>
      </c>
      <c r="T1244">
        <f>IF(VLOOKUP(D1244,Sku_Consolidated!A2:S948,19,FALSE)="SHOWCASE", VLOOKUP(U1244,Store_Showcase!B2:L134,11, FALSE), IF(VLOOKUP(D1244,Sku_Consolidated!A2:S948,19,FALSE)="VAM",VLOOKUP(U1244,Store_VAM!B2:L271,11, FALSE),VLOOKUP(U1244,Store_SRP!B2:L103,11, FALSE)))</f>
      </c>
      <c r="U1244" s="14">
        <v>6014</v>
      </c>
      <c r="V1244">
        <f>IF(VLOOKUP(D1244,Sku_Consolidated!A2:S948,19,FALSE)="SHOWCASE", VLOOKUP(U1244,Store_Showcase!B2:C134,2, FALSE), IF(VLOOKUP(D1244,Sku_Consolidated!A2:S948,19,FALSE)="VAM",VLOOKUP(U1244,Store_VAM!B2:C271,2, FALSE),VLOOKUP(U1244,Store_SRP!B2:C103,2, FALSE)))</f>
      </c>
      <c r="W1244">
        <f>VLOOKUP(D1244,Sku_Consolidated!A2:G948, 7, FALSE)</f>
      </c>
      <c r="X1244">
        <f>VLOOKUP(D1244,Sku_Consolidated!A2:K948, 11, FALSE)</f>
      </c>
      <c r="Y1244">
        <f>VLOOKUP(D1244,Sku_Consolidated!A2:H948, 8, FALSE)</f>
      </c>
      <c r="Z1244">
        <f>VLOOKUP(D1244,Sku_Consolidated!A2:I948, 9, FALSE)</f>
      </c>
      <c r="AA1244" t="s">
        <v>41</v>
      </c>
      <c r="AB1244">
        <f>VLOOKUP(D1244,Sku_Consolidated!A2:E948, {5}, FALSE)</f>
      </c>
      <c r="AC1244">
        <f>IF(VLOOKUP(D1244,Sku_Consolidated!A2:S948,19,FALSE)="SHOWCASE", VLOOKUP(U1244,Store_Showcase!B2:N134,13, FALSE), IF(VLOOKUP(D1244,Sku_Consolidated!A2:S948,19,FALSE)="VAM",VLOOKUP(U1244,Store_VAM!B2:N271,13, FALSE),VLOOKUP(U1244,Store_SRP!B2:N103,13, FALSE)))</f>
      </c>
      <c r="AD1244">
        <f>IF(IFERROR(AC1244,TRUE)=TRUE, "-","OK")</f>
      </c>
      <c r="AE1244">
        <f>IF(IFERROR(VLOOKUP(U1244,Store_Showcase!B2:H134,{5}, FALSE), TRUE)=TRUE, IF(IFERROR(VLOOKUP(U1244,Store_SRP!B2:H103,{5}, FALSE), TRUE)=TRUE,VLOOKUP(U1244,Store_VAM!B2:H271,{5}, FALSE),VLOOKUP(U1244,Store_SRP!B2:H103,{5}, FALSE)), VLOOKUP(U1244,Store_Showcase!B2:H134,{5}, FALSE))</f>
      </c>
      <c r="AF1244">
        <f>IF(IFERROR(VLOOKUP(U1244,Store_Showcase!B2:H134,{6}, FALSE), TRUE)=TRUE, IF(IFERROR(VLOOKUP(U1244,Store_SRP!B2:H103,{6}, FALSE), TRUE)=TRUE,VLOOKUP(U1244,Store_VAM!B2:H271,{6}, FALSE),VLOOKUP(U1244,Store_SRP!B2:H103,{6}, FALSE)), VLOOKUP(U1244,Store_Showcase!B2:H134,{6}, FALSE))</f>
      </c>
      <c r="AG1244">
        <f>VLOOKUP(D1244,Sku_Consolidated!A2:R948,18,FALSE)</f>
      </c>
      <c r="AH1244">
        <f>VLOOKUP(D1244,Sku_Consolidated!A2:S948,19,FALSE)</f>
      </c>
      <c r="AI1244">
        <f>VLOOKUP(D1244,Sku_Consolidated!A2:T948,20,FALSE)</f>
      </c>
    </row>
    <row r="1245" spans="1:35" x14ac:dyDescent="0.25">
      <c r="A1245">
        <v>2024</v>
      </c>
      <c r="B1245" t="s">
        <v>30</v>
      </c>
      <c r="C1245" t="s">
        <v>31</v>
      </c>
      <c r="D1245">
        <v>21868</v>
      </c>
      <c r="E1245" t="s">
        <v>1847</v>
      </c>
      <c r="F1245" s="12" t="s">
        <v>101</v>
      </c>
      <c r="G1245" s="12" t="s">
        <v>101</v>
      </c>
      <c r="H1245" t="s">
        <v>10</v>
      </c>
      <c r="I1245" s="13" t="s">
        <v>599</v>
      </c>
      <c r="J1245" s="13">
        <f>IF(H1245="EA", I1245, 0)</f>
      </c>
      <c r="K1245" s="13">
        <f>IF(H1245="KG", I1245, I1245 * VLOOKUP(D1245,Sku_Consolidated!A2:U948,21,FALSE))</f>
      </c>
      <c r="L1245" s="14" t="s">
        <v>36</v>
      </c>
      <c r="M1245">
        <v>88</v>
      </c>
      <c r="N1245" s="14" t="s">
        <v>2123</v>
      </c>
      <c r="O1245" s="14" t="s">
        <v>2124</v>
      </c>
      <c r="P1245" s="14" t="s">
        <v>36</v>
      </c>
      <c r="Q1245" s="14" t="s">
        <v>2124</v>
      </c>
      <c r="R1245">
        <f>IF(IFERROR(VLOOKUP(U1245,Store_Showcase!B2:H134,7, FALSE), TRUE)=TRUE, IF(IFERROR(VLOOKUP(U1245,Store_SRP!B2:H103,7, FALSE), TRUE)=TRUE,VLOOKUP(U1245,Store_VAM!B2:H271,7, FALSE),VLOOKUP(U1245,Store_SRP!B2:H103,7, FALSE)), VLOOKUP(U1245,Store_Showcase!B2:H134,7, FALSE))</f>
      </c>
      <c r="S1245">
        <f>IF(IFERROR(VLOOKUP(U1245,Store_Showcase!B2:K134,10, FALSE), TRUE)=TRUE, IF(IFERROR(VLOOKUP(U1245,Store_SRP!B2:K103,10, FALSE), TRUE)=TRUE,VLOOKUP(U1245,Store_VAM!B2:K271,10, FALSE),VLOOKUP(U1245,Store_SRP!B2:K103,10, FALSE)), VLOOKUP(U1245,Store_Showcase!B2:K134,10, FALSE))</f>
      </c>
      <c r="T1245">
        <f>IF(VLOOKUP(D1245,Sku_Consolidated!A2:S948,19,FALSE)="SHOWCASE", VLOOKUP(U1245,Store_Showcase!B2:L134,11, FALSE), IF(VLOOKUP(D1245,Sku_Consolidated!A2:S948,19,FALSE)="VAM",VLOOKUP(U1245,Store_VAM!B2:L271,11, FALSE),VLOOKUP(U1245,Store_SRP!B2:L103,11, FALSE)))</f>
      </c>
      <c r="U1245" s="14">
        <v>6014</v>
      </c>
      <c r="V1245">
        <f>IF(VLOOKUP(D1245,Sku_Consolidated!A2:S948,19,FALSE)="SHOWCASE", VLOOKUP(U1245,Store_Showcase!B2:C134,2, FALSE), IF(VLOOKUP(D1245,Sku_Consolidated!A2:S948,19,FALSE)="VAM",VLOOKUP(U1245,Store_VAM!B2:C271,2, FALSE),VLOOKUP(U1245,Store_SRP!B2:C103,2, FALSE)))</f>
      </c>
      <c r="W1245">
        <f>VLOOKUP(D1245,Sku_Consolidated!A2:G948, 7, FALSE)</f>
      </c>
      <c r="X1245">
        <f>VLOOKUP(D1245,Sku_Consolidated!A2:K948, 11, FALSE)</f>
      </c>
      <c r="Y1245">
        <f>VLOOKUP(D1245,Sku_Consolidated!A2:H948, 8, FALSE)</f>
      </c>
      <c r="Z1245">
        <f>VLOOKUP(D1245,Sku_Consolidated!A2:I948, 9, FALSE)</f>
      </c>
      <c r="AA1245" t="s">
        <v>41</v>
      </c>
      <c r="AB1245">
        <f>VLOOKUP(D1245,Sku_Consolidated!A2:E948, {5}, FALSE)</f>
      </c>
      <c r="AC1245">
        <f>IF(VLOOKUP(D1245,Sku_Consolidated!A2:S948,19,FALSE)="SHOWCASE", VLOOKUP(U1245,Store_Showcase!B2:N134,13, FALSE), IF(VLOOKUP(D1245,Sku_Consolidated!A2:S948,19,FALSE)="VAM",VLOOKUP(U1245,Store_VAM!B2:N271,13, FALSE),VLOOKUP(U1245,Store_SRP!B2:N103,13, FALSE)))</f>
      </c>
      <c r="AD1245">
        <f>IF(IFERROR(AC1245,TRUE)=TRUE, "-","OK")</f>
      </c>
      <c r="AE1245">
        <f>IF(IFERROR(VLOOKUP(U1245,Store_Showcase!B2:H134,{5}, FALSE), TRUE)=TRUE, IF(IFERROR(VLOOKUP(U1245,Store_SRP!B2:H103,{5}, FALSE), TRUE)=TRUE,VLOOKUP(U1245,Store_VAM!B2:H271,{5}, FALSE),VLOOKUP(U1245,Store_SRP!B2:H103,{5}, FALSE)), VLOOKUP(U1245,Store_Showcase!B2:H134,{5}, FALSE))</f>
      </c>
      <c r="AF1245">
        <f>IF(IFERROR(VLOOKUP(U1245,Store_Showcase!B2:H134,{6}, FALSE), TRUE)=TRUE, IF(IFERROR(VLOOKUP(U1245,Store_SRP!B2:H103,{6}, FALSE), TRUE)=TRUE,VLOOKUP(U1245,Store_VAM!B2:H271,{6}, FALSE),VLOOKUP(U1245,Store_SRP!B2:H103,{6}, FALSE)), VLOOKUP(U1245,Store_Showcase!B2:H134,{6}, FALSE))</f>
      </c>
      <c r="AG1245">
        <f>VLOOKUP(D1245,Sku_Consolidated!A2:R948,18,FALSE)</f>
      </c>
      <c r="AH1245">
        <f>VLOOKUP(D1245,Sku_Consolidated!A2:S948,19,FALSE)</f>
      </c>
      <c r="AI1245">
        <f>VLOOKUP(D1245,Sku_Consolidated!A2:T948,20,FALSE)</f>
      </c>
    </row>
    <row r="1246" spans="1:35" x14ac:dyDescent="0.25">
      <c r="A1246">
        <v>2024</v>
      </c>
      <c r="B1246" t="s">
        <v>30</v>
      </c>
      <c r="C1246" t="s">
        <v>31</v>
      </c>
      <c r="D1246">
        <v>21875</v>
      </c>
      <c r="E1246" t="s">
        <v>482</v>
      </c>
      <c r="F1246" s="12" t="s">
        <v>101</v>
      </c>
      <c r="G1246" s="12" t="s">
        <v>101</v>
      </c>
      <c r="H1246" t="s">
        <v>10</v>
      </c>
      <c r="I1246" s="13" t="s">
        <v>2423</v>
      </c>
      <c r="J1246" s="13">
        <f>IF(H1246="EA", I1246, 0)</f>
      </c>
      <c r="K1246" s="13">
        <f>IF(H1246="KG", I1246, I1246 * VLOOKUP(D1246,Sku_Consolidated!A2:U948,21,FALSE))</f>
      </c>
      <c r="L1246" s="14" t="s">
        <v>36</v>
      </c>
      <c r="M1246">
        <v>88</v>
      </c>
      <c r="N1246" s="14" t="s">
        <v>2424</v>
      </c>
      <c r="O1246" s="14" t="s">
        <v>2425</v>
      </c>
      <c r="P1246" s="14" t="s">
        <v>36</v>
      </c>
      <c r="Q1246" s="14" t="s">
        <v>2425</v>
      </c>
      <c r="R1246">
        <f>IF(IFERROR(VLOOKUP(U1246,Store_Showcase!B2:H134,7, FALSE), TRUE)=TRUE, IF(IFERROR(VLOOKUP(U1246,Store_SRP!B2:H103,7, FALSE), TRUE)=TRUE,VLOOKUP(U1246,Store_VAM!B2:H271,7, FALSE),VLOOKUP(U1246,Store_SRP!B2:H103,7, FALSE)), VLOOKUP(U1246,Store_Showcase!B2:H134,7, FALSE))</f>
      </c>
      <c r="S1246">
        <f>IF(IFERROR(VLOOKUP(U1246,Store_Showcase!B2:K134,10, FALSE), TRUE)=TRUE, IF(IFERROR(VLOOKUP(U1246,Store_SRP!B2:K103,10, FALSE), TRUE)=TRUE,VLOOKUP(U1246,Store_VAM!B2:K271,10, FALSE),VLOOKUP(U1246,Store_SRP!B2:K103,10, FALSE)), VLOOKUP(U1246,Store_Showcase!B2:K134,10, FALSE))</f>
      </c>
      <c r="T1246">
        <f>IF(VLOOKUP(D1246,Sku_Consolidated!A2:S948,19,FALSE)="SHOWCASE", VLOOKUP(U1246,Store_Showcase!B2:L134,11, FALSE), IF(VLOOKUP(D1246,Sku_Consolidated!A2:S948,19,FALSE)="VAM",VLOOKUP(U1246,Store_VAM!B2:L271,11, FALSE),VLOOKUP(U1246,Store_SRP!B2:L103,11, FALSE)))</f>
      </c>
      <c r="U1246" s="14">
        <v>6014</v>
      </c>
      <c r="V1246">
        <f>IF(VLOOKUP(D1246,Sku_Consolidated!A2:S948,19,FALSE)="SHOWCASE", VLOOKUP(U1246,Store_Showcase!B2:C134,2, FALSE), IF(VLOOKUP(D1246,Sku_Consolidated!A2:S948,19,FALSE)="VAM",VLOOKUP(U1246,Store_VAM!B2:C271,2, FALSE),VLOOKUP(U1246,Store_SRP!B2:C103,2, FALSE)))</f>
      </c>
      <c r="W1246">
        <f>VLOOKUP(D1246,Sku_Consolidated!A2:G948, 7, FALSE)</f>
      </c>
      <c r="X1246">
        <f>VLOOKUP(D1246,Sku_Consolidated!A2:K948, 11, FALSE)</f>
      </c>
      <c r="Y1246">
        <f>VLOOKUP(D1246,Sku_Consolidated!A2:H948, 8, FALSE)</f>
      </c>
      <c r="Z1246">
        <f>VLOOKUP(D1246,Sku_Consolidated!A2:I948, 9, FALSE)</f>
      </c>
      <c r="AA1246" t="s">
        <v>41</v>
      </c>
      <c r="AB1246">
        <f>VLOOKUP(D1246,Sku_Consolidated!A2:E948, {5}, FALSE)</f>
      </c>
      <c r="AC1246">
        <f>IF(VLOOKUP(D1246,Sku_Consolidated!A2:S948,19,FALSE)="SHOWCASE", VLOOKUP(U1246,Store_Showcase!B2:N134,13, FALSE), IF(VLOOKUP(D1246,Sku_Consolidated!A2:S948,19,FALSE)="VAM",VLOOKUP(U1246,Store_VAM!B2:N271,13, FALSE),VLOOKUP(U1246,Store_SRP!B2:N103,13, FALSE)))</f>
      </c>
      <c r="AD1246">
        <f>IF(IFERROR(AC1246,TRUE)=TRUE, "-","OK")</f>
      </c>
      <c r="AE1246">
        <f>IF(IFERROR(VLOOKUP(U1246,Store_Showcase!B2:H134,{5}, FALSE), TRUE)=TRUE, IF(IFERROR(VLOOKUP(U1246,Store_SRP!B2:H103,{5}, FALSE), TRUE)=TRUE,VLOOKUP(U1246,Store_VAM!B2:H271,{5}, FALSE),VLOOKUP(U1246,Store_SRP!B2:H103,{5}, FALSE)), VLOOKUP(U1246,Store_Showcase!B2:H134,{5}, FALSE))</f>
      </c>
      <c r="AF1246">
        <f>IF(IFERROR(VLOOKUP(U1246,Store_Showcase!B2:H134,{6}, FALSE), TRUE)=TRUE, IF(IFERROR(VLOOKUP(U1246,Store_SRP!B2:H103,{6}, FALSE), TRUE)=TRUE,VLOOKUP(U1246,Store_VAM!B2:H271,{6}, FALSE),VLOOKUP(U1246,Store_SRP!B2:H103,{6}, FALSE)), VLOOKUP(U1246,Store_Showcase!B2:H134,{6}, FALSE))</f>
      </c>
      <c r="AG1246">
        <f>VLOOKUP(D1246,Sku_Consolidated!A2:R948,18,FALSE)</f>
      </c>
      <c r="AH1246">
        <f>VLOOKUP(D1246,Sku_Consolidated!A2:S948,19,FALSE)</f>
      </c>
      <c r="AI1246">
        <f>VLOOKUP(D1246,Sku_Consolidated!A2:T948,20,FALSE)</f>
      </c>
    </row>
    <row r="1247" spans="1:35" x14ac:dyDescent="0.25">
      <c r="A1247">
        <v>2024</v>
      </c>
      <c r="B1247" t="s">
        <v>30</v>
      </c>
      <c r="C1247" t="s">
        <v>31</v>
      </c>
      <c r="D1247">
        <v>21892</v>
      </c>
      <c r="E1247" t="s">
        <v>244</v>
      </c>
      <c r="F1247" s="12" t="s">
        <v>101</v>
      </c>
      <c r="G1247" s="12" t="s">
        <v>101</v>
      </c>
      <c r="H1247" t="s">
        <v>10</v>
      </c>
      <c r="I1247" s="13" t="s">
        <v>476</v>
      </c>
      <c r="J1247" s="13">
        <f>IF(H1247="EA", I1247, 0)</f>
      </c>
      <c r="K1247" s="13">
        <f>IF(H1247="KG", I1247, I1247 * VLOOKUP(D1247,Sku_Consolidated!A2:U948,21,FALSE))</f>
      </c>
      <c r="L1247" s="14" t="s">
        <v>36</v>
      </c>
      <c r="M1247">
        <v>88</v>
      </c>
      <c r="N1247" s="14" t="s">
        <v>2426</v>
      </c>
      <c r="O1247" s="14" t="s">
        <v>2427</v>
      </c>
      <c r="P1247" s="14" t="s">
        <v>36</v>
      </c>
      <c r="Q1247" s="14" t="s">
        <v>2427</v>
      </c>
      <c r="R1247">
        <f>IF(IFERROR(VLOOKUP(U1247,Store_Showcase!B2:H134,7, FALSE), TRUE)=TRUE, IF(IFERROR(VLOOKUP(U1247,Store_SRP!B2:H103,7, FALSE), TRUE)=TRUE,VLOOKUP(U1247,Store_VAM!B2:H271,7, FALSE),VLOOKUP(U1247,Store_SRP!B2:H103,7, FALSE)), VLOOKUP(U1247,Store_Showcase!B2:H134,7, FALSE))</f>
      </c>
      <c r="S1247">
        <f>IF(IFERROR(VLOOKUP(U1247,Store_Showcase!B2:K134,10, FALSE), TRUE)=TRUE, IF(IFERROR(VLOOKUP(U1247,Store_SRP!B2:K103,10, FALSE), TRUE)=TRUE,VLOOKUP(U1247,Store_VAM!B2:K271,10, FALSE),VLOOKUP(U1247,Store_SRP!B2:K103,10, FALSE)), VLOOKUP(U1247,Store_Showcase!B2:K134,10, FALSE))</f>
      </c>
      <c r="T1247">
        <f>IF(VLOOKUP(D1247,Sku_Consolidated!A2:S948,19,FALSE)="SHOWCASE", VLOOKUP(U1247,Store_Showcase!B2:L134,11, FALSE), IF(VLOOKUP(D1247,Sku_Consolidated!A2:S948,19,FALSE)="VAM",VLOOKUP(U1247,Store_VAM!B2:L271,11, FALSE),VLOOKUP(U1247,Store_SRP!B2:L103,11, FALSE)))</f>
      </c>
      <c r="U1247" s="14">
        <v>6014</v>
      </c>
      <c r="V1247">
        <f>IF(VLOOKUP(D1247,Sku_Consolidated!A2:S948,19,FALSE)="SHOWCASE", VLOOKUP(U1247,Store_Showcase!B2:C134,2, FALSE), IF(VLOOKUP(D1247,Sku_Consolidated!A2:S948,19,FALSE)="VAM",VLOOKUP(U1247,Store_VAM!B2:C271,2, FALSE),VLOOKUP(U1247,Store_SRP!B2:C103,2, FALSE)))</f>
      </c>
      <c r="W1247">
        <f>VLOOKUP(D1247,Sku_Consolidated!A2:G948, 7, FALSE)</f>
      </c>
      <c r="X1247">
        <f>VLOOKUP(D1247,Sku_Consolidated!A2:K948, 11, FALSE)</f>
      </c>
      <c r="Y1247">
        <f>VLOOKUP(D1247,Sku_Consolidated!A2:H948, 8, FALSE)</f>
      </c>
      <c r="Z1247">
        <f>VLOOKUP(D1247,Sku_Consolidated!A2:I948, 9, FALSE)</f>
      </c>
      <c r="AA1247" t="s">
        <v>41</v>
      </c>
      <c r="AB1247">
        <f>VLOOKUP(D1247,Sku_Consolidated!A2:E948, {5}, FALSE)</f>
      </c>
      <c r="AC1247">
        <f>IF(VLOOKUP(D1247,Sku_Consolidated!A2:S948,19,FALSE)="SHOWCASE", VLOOKUP(U1247,Store_Showcase!B2:N134,13, FALSE), IF(VLOOKUP(D1247,Sku_Consolidated!A2:S948,19,FALSE)="VAM",VLOOKUP(U1247,Store_VAM!B2:N271,13, FALSE),VLOOKUP(U1247,Store_SRP!B2:N103,13, FALSE)))</f>
      </c>
      <c r="AD1247">
        <f>IF(IFERROR(AC1247,TRUE)=TRUE, "-","OK")</f>
      </c>
      <c r="AE1247">
        <f>IF(IFERROR(VLOOKUP(U1247,Store_Showcase!B2:H134,{5}, FALSE), TRUE)=TRUE, IF(IFERROR(VLOOKUP(U1247,Store_SRP!B2:H103,{5}, FALSE), TRUE)=TRUE,VLOOKUP(U1247,Store_VAM!B2:H271,{5}, FALSE),VLOOKUP(U1247,Store_SRP!B2:H103,{5}, FALSE)), VLOOKUP(U1247,Store_Showcase!B2:H134,{5}, FALSE))</f>
      </c>
      <c r="AF1247">
        <f>IF(IFERROR(VLOOKUP(U1247,Store_Showcase!B2:H134,{6}, FALSE), TRUE)=TRUE, IF(IFERROR(VLOOKUP(U1247,Store_SRP!B2:H103,{6}, FALSE), TRUE)=TRUE,VLOOKUP(U1247,Store_VAM!B2:H271,{6}, FALSE),VLOOKUP(U1247,Store_SRP!B2:H103,{6}, FALSE)), VLOOKUP(U1247,Store_Showcase!B2:H134,{6}, FALSE))</f>
      </c>
      <c r="AG1247">
        <f>VLOOKUP(D1247,Sku_Consolidated!A2:R948,18,FALSE)</f>
      </c>
      <c r="AH1247">
        <f>VLOOKUP(D1247,Sku_Consolidated!A2:S948,19,FALSE)</f>
      </c>
      <c r="AI1247">
        <f>VLOOKUP(D1247,Sku_Consolidated!A2:T948,20,FALSE)</f>
      </c>
    </row>
    <row r="1248" spans="1:35" x14ac:dyDescent="0.25">
      <c r="A1248">
        <v>2024</v>
      </c>
      <c r="B1248" t="s">
        <v>30</v>
      </c>
      <c r="C1248" t="s">
        <v>31</v>
      </c>
      <c r="D1248">
        <v>21826</v>
      </c>
      <c r="E1248" t="s">
        <v>416</v>
      </c>
      <c r="F1248" s="12" t="s">
        <v>102</v>
      </c>
      <c r="G1248" s="12" t="s">
        <v>102</v>
      </c>
      <c r="H1248" t="s">
        <v>10</v>
      </c>
      <c r="I1248" s="13" t="s">
        <v>2428</v>
      </c>
      <c r="J1248" s="13">
        <f>IF(H1248="EA", I1248, 0)</f>
      </c>
      <c r="K1248" s="13">
        <f>IF(H1248="KG", I1248, I1248 * VLOOKUP(D1248,Sku_Consolidated!A2:U948,21,FALSE))</f>
      </c>
      <c r="L1248" s="14" t="s">
        <v>36</v>
      </c>
      <c r="M1248">
        <v>88</v>
      </c>
      <c r="N1248" s="14" t="s">
        <v>2429</v>
      </c>
      <c r="O1248" s="14" t="s">
        <v>2430</v>
      </c>
      <c r="P1248" s="14" t="s">
        <v>36</v>
      </c>
      <c r="Q1248" s="14" t="s">
        <v>2430</v>
      </c>
      <c r="R1248">
        <f>IF(IFERROR(VLOOKUP(U1248,Store_Showcase!B2:H134,7, FALSE), TRUE)=TRUE, IF(IFERROR(VLOOKUP(U1248,Store_SRP!B2:H103,7, FALSE), TRUE)=TRUE,VLOOKUP(U1248,Store_VAM!B2:H271,7, FALSE),VLOOKUP(U1248,Store_SRP!B2:H103,7, FALSE)), VLOOKUP(U1248,Store_Showcase!B2:H134,7, FALSE))</f>
      </c>
      <c r="S1248">
        <f>IF(IFERROR(VLOOKUP(U1248,Store_Showcase!B2:K134,10, FALSE), TRUE)=TRUE, IF(IFERROR(VLOOKUP(U1248,Store_SRP!B2:K103,10, FALSE), TRUE)=TRUE,VLOOKUP(U1248,Store_VAM!B2:K271,10, FALSE),VLOOKUP(U1248,Store_SRP!B2:K103,10, FALSE)), VLOOKUP(U1248,Store_Showcase!B2:K134,10, FALSE))</f>
      </c>
      <c r="T1248">
        <f>IF(VLOOKUP(D1248,Sku_Consolidated!A2:S948,19,FALSE)="SHOWCASE", VLOOKUP(U1248,Store_Showcase!B2:L134,11, FALSE), IF(VLOOKUP(D1248,Sku_Consolidated!A2:S948,19,FALSE)="VAM",VLOOKUP(U1248,Store_VAM!B2:L271,11, FALSE),VLOOKUP(U1248,Store_SRP!B2:L103,11, FALSE)))</f>
      </c>
      <c r="U1248" s="14">
        <v>6014</v>
      </c>
      <c r="V1248">
        <f>IF(VLOOKUP(D1248,Sku_Consolidated!A2:S948,19,FALSE)="SHOWCASE", VLOOKUP(U1248,Store_Showcase!B2:C134,2, FALSE), IF(VLOOKUP(D1248,Sku_Consolidated!A2:S948,19,FALSE)="VAM",VLOOKUP(U1248,Store_VAM!B2:C271,2, FALSE),VLOOKUP(U1248,Store_SRP!B2:C103,2, FALSE)))</f>
      </c>
      <c r="W1248">
        <f>VLOOKUP(D1248,Sku_Consolidated!A2:G948, 7, FALSE)</f>
      </c>
      <c r="X1248">
        <f>VLOOKUP(D1248,Sku_Consolidated!A2:K948, 11, FALSE)</f>
      </c>
      <c r="Y1248">
        <f>VLOOKUP(D1248,Sku_Consolidated!A2:H948, 8, FALSE)</f>
      </c>
      <c r="Z1248">
        <f>VLOOKUP(D1248,Sku_Consolidated!A2:I948, 9, FALSE)</f>
      </c>
      <c r="AA1248" t="s">
        <v>41</v>
      </c>
      <c r="AB1248">
        <f>VLOOKUP(D1248,Sku_Consolidated!A2:E948, {5}, FALSE)</f>
      </c>
      <c r="AC1248">
        <f>IF(VLOOKUP(D1248,Sku_Consolidated!A2:S948,19,FALSE)="SHOWCASE", VLOOKUP(U1248,Store_Showcase!B2:N134,13, FALSE), IF(VLOOKUP(D1248,Sku_Consolidated!A2:S948,19,FALSE)="VAM",VLOOKUP(U1248,Store_VAM!B2:N271,13, FALSE),VLOOKUP(U1248,Store_SRP!B2:N103,13, FALSE)))</f>
      </c>
      <c r="AD1248">
        <f>IF(IFERROR(AC1248,TRUE)=TRUE, "-","OK")</f>
      </c>
      <c r="AE1248">
        <f>IF(IFERROR(VLOOKUP(U1248,Store_Showcase!B2:H134,{5}, FALSE), TRUE)=TRUE, IF(IFERROR(VLOOKUP(U1248,Store_SRP!B2:H103,{5}, FALSE), TRUE)=TRUE,VLOOKUP(U1248,Store_VAM!B2:H271,{5}, FALSE),VLOOKUP(U1248,Store_SRP!B2:H103,{5}, FALSE)), VLOOKUP(U1248,Store_Showcase!B2:H134,{5}, FALSE))</f>
      </c>
      <c r="AF1248">
        <f>IF(IFERROR(VLOOKUP(U1248,Store_Showcase!B2:H134,{6}, FALSE), TRUE)=TRUE, IF(IFERROR(VLOOKUP(U1248,Store_SRP!B2:H103,{6}, FALSE), TRUE)=TRUE,VLOOKUP(U1248,Store_VAM!B2:H271,{6}, FALSE),VLOOKUP(U1248,Store_SRP!B2:H103,{6}, FALSE)), VLOOKUP(U1248,Store_Showcase!B2:H134,{6}, FALSE))</f>
      </c>
      <c r="AG1248">
        <f>VLOOKUP(D1248,Sku_Consolidated!A2:R948,18,FALSE)</f>
      </c>
      <c r="AH1248">
        <f>VLOOKUP(D1248,Sku_Consolidated!A2:S948,19,FALSE)</f>
      </c>
      <c r="AI1248">
        <f>VLOOKUP(D1248,Sku_Consolidated!A2:T948,20,FALSE)</f>
      </c>
    </row>
    <row r="1249" spans="1:35" x14ac:dyDescent="0.25">
      <c r="A1249">
        <v>2024</v>
      </c>
      <c r="B1249" t="s">
        <v>30</v>
      </c>
      <c r="C1249" t="s">
        <v>31</v>
      </c>
      <c r="D1249">
        <v>21830</v>
      </c>
      <c r="E1249" t="s">
        <v>2376</v>
      </c>
      <c r="F1249" s="12" t="s">
        <v>102</v>
      </c>
      <c r="G1249" s="12" t="s">
        <v>102</v>
      </c>
      <c r="H1249" t="s">
        <v>10</v>
      </c>
      <c r="I1249" s="13" t="s">
        <v>497</v>
      </c>
      <c r="J1249" s="13">
        <f>IF(H1249="EA", I1249, 0)</f>
      </c>
      <c r="K1249" s="13">
        <f>IF(H1249="KG", I1249, I1249 * VLOOKUP(D1249,Sku_Consolidated!A2:U948,21,FALSE))</f>
      </c>
      <c r="L1249" s="14" t="s">
        <v>36</v>
      </c>
      <c r="M1249">
        <v>88</v>
      </c>
      <c r="N1249" s="14" t="s">
        <v>2431</v>
      </c>
      <c r="O1249" s="14" t="s">
        <v>2432</v>
      </c>
      <c r="P1249" s="14" t="s">
        <v>2433</v>
      </c>
      <c r="Q1249" s="14" t="s">
        <v>2434</v>
      </c>
      <c r="R1249">
        <f>IF(IFERROR(VLOOKUP(U1249,Store_Showcase!B2:H134,7, FALSE), TRUE)=TRUE, IF(IFERROR(VLOOKUP(U1249,Store_SRP!B2:H103,7, FALSE), TRUE)=TRUE,VLOOKUP(U1249,Store_VAM!B2:H271,7, FALSE),VLOOKUP(U1249,Store_SRP!B2:H103,7, FALSE)), VLOOKUP(U1249,Store_Showcase!B2:H134,7, FALSE))</f>
      </c>
      <c r="S1249">
        <f>IF(IFERROR(VLOOKUP(U1249,Store_Showcase!B2:K134,10, FALSE), TRUE)=TRUE, IF(IFERROR(VLOOKUP(U1249,Store_SRP!B2:K103,10, FALSE), TRUE)=TRUE,VLOOKUP(U1249,Store_VAM!B2:K271,10, FALSE),VLOOKUP(U1249,Store_SRP!B2:K103,10, FALSE)), VLOOKUP(U1249,Store_Showcase!B2:K134,10, FALSE))</f>
      </c>
      <c r="T1249">
        <f>IF(VLOOKUP(D1249,Sku_Consolidated!A2:S948,19,FALSE)="SHOWCASE", VLOOKUP(U1249,Store_Showcase!B2:L134,11, FALSE), IF(VLOOKUP(D1249,Sku_Consolidated!A2:S948,19,FALSE)="VAM",VLOOKUP(U1249,Store_VAM!B2:L271,11, FALSE),VLOOKUP(U1249,Store_SRP!B2:L103,11, FALSE)))</f>
      </c>
      <c r="U1249" s="14">
        <v>6014</v>
      </c>
      <c r="V1249">
        <f>IF(VLOOKUP(D1249,Sku_Consolidated!A2:S948,19,FALSE)="SHOWCASE", VLOOKUP(U1249,Store_Showcase!B2:C134,2, FALSE), IF(VLOOKUP(D1249,Sku_Consolidated!A2:S948,19,FALSE)="VAM",VLOOKUP(U1249,Store_VAM!B2:C271,2, FALSE),VLOOKUP(U1249,Store_SRP!B2:C103,2, FALSE)))</f>
      </c>
      <c r="W1249">
        <f>VLOOKUP(D1249,Sku_Consolidated!A2:G948, 7, FALSE)</f>
      </c>
      <c r="X1249">
        <f>VLOOKUP(D1249,Sku_Consolidated!A2:K948, 11, FALSE)</f>
      </c>
      <c r="Y1249">
        <f>VLOOKUP(D1249,Sku_Consolidated!A2:H948, 8, FALSE)</f>
      </c>
      <c r="Z1249">
        <f>VLOOKUP(D1249,Sku_Consolidated!A2:I948, 9, FALSE)</f>
      </c>
      <c r="AA1249" t="s">
        <v>41</v>
      </c>
      <c r="AB1249">
        <f>VLOOKUP(D1249,Sku_Consolidated!A2:E948, {5}, FALSE)</f>
      </c>
      <c r="AC1249">
        <f>IF(VLOOKUP(D1249,Sku_Consolidated!A2:S948,19,FALSE)="SHOWCASE", VLOOKUP(U1249,Store_Showcase!B2:N134,13, FALSE), IF(VLOOKUP(D1249,Sku_Consolidated!A2:S948,19,FALSE)="VAM",VLOOKUP(U1249,Store_VAM!B2:N271,13, FALSE),VLOOKUP(U1249,Store_SRP!B2:N103,13, FALSE)))</f>
      </c>
      <c r="AD1249">
        <f>IF(IFERROR(AC1249,TRUE)=TRUE, "-","OK")</f>
      </c>
      <c r="AE1249">
        <f>IF(IFERROR(VLOOKUP(U1249,Store_Showcase!B2:H134,{5}, FALSE), TRUE)=TRUE, IF(IFERROR(VLOOKUP(U1249,Store_SRP!B2:H103,{5}, FALSE), TRUE)=TRUE,VLOOKUP(U1249,Store_VAM!B2:H271,{5}, FALSE),VLOOKUP(U1249,Store_SRP!B2:H103,{5}, FALSE)), VLOOKUP(U1249,Store_Showcase!B2:H134,{5}, FALSE))</f>
      </c>
      <c r="AF1249">
        <f>IF(IFERROR(VLOOKUP(U1249,Store_Showcase!B2:H134,{6}, FALSE), TRUE)=TRUE, IF(IFERROR(VLOOKUP(U1249,Store_SRP!B2:H103,{6}, FALSE), TRUE)=TRUE,VLOOKUP(U1249,Store_VAM!B2:H271,{6}, FALSE),VLOOKUP(U1249,Store_SRP!B2:H103,{6}, FALSE)), VLOOKUP(U1249,Store_Showcase!B2:H134,{6}, FALSE))</f>
      </c>
      <c r="AG1249">
        <f>VLOOKUP(D1249,Sku_Consolidated!A2:R948,18,FALSE)</f>
      </c>
      <c r="AH1249">
        <f>VLOOKUP(D1249,Sku_Consolidated!A2:S948,19,FALSE)</f>
      </c>
      <c r="AI1249">
        <f>VLOOKUP(D1249,Sku_Consolidated!A2:T948,20,FALSE)</f>
      </c>
    </row>
    <row r="1250" spans="1:35" x14ac:dyDescent="0.25">
      <c r="A1250">
        <v>2024</v>
      </c>
      <c r="B1250" t="s">
        <v>30</v>
      </c>
      <c r="C1250" t="s">
        <v>31</v>
      </c>
      <c r="D1250">
        <v>21837</v>
      </c>
      <c r="E1250" t="s">
        <v>271</v>
      </c>
      <c r="F1250" s="12" t="s">
        <v>102</v>
      </c>
      <c r="G1250" s="12" t="s">
        <v>102</v>
      </c>
      <c r="H1250" t="s">
        <v>10</v>
      </c>
      <c r="I1250" s="13" t="s">
        <v>406</v>
      </c>
      <c r="J1250" s="13">
        <f>IF(H1250="EA", I1250, 0)</f>
      </c>
      <c r="K1250" s="13">
        <f>IF(H1250="KG", I1250, I1250 * VLOOKUP(D1250,Sku_Consolidated!A2:U948,21,FALSE))</f>
      </c>
      <c r="L1250" s="14" t="s">
        <v>36</v>
      </c>
      <c r="M1250">
        <v>88</v>
      </c>
      <c r="N1250" s="14" t="s">
        <v>2435</v>
      </c>
      <c r="O1250" s="14" t="s">
        <v>2436</v>
      </c>
      <c r="P1250" s="14" t="s">
        <v>36</v>
      </c>
      <c r="Q1250" s="14" t="s">
        <v>2436</v>
      </c>
      <c r="R1250">
        <f>IF(IFERROR(VLOOKUP(U1250,Store_Showcase!B2:H134,7, FALSE), TRUE)=TRUE, IF(IFERROR(VLOOKUP(U1250,Store_SRP!B2:H103,7, FALSE), TRUE)=TRUE,VLOOKUP(U1250,Store_VAM!B2:H271,7, FALSE),VLOOKUP(U1250,Store_SRP!B2:H103,7, FALSE)), VLOOKUP(U1250,Store_Showcase!B2:H134,7, FALSE))</f>
      </c>
      <c r="S1250">
        <f>IF(IFERROR(VLOOKUP(U1250,Store_Showcase!B2:K134,10, FALSE), TRUE)=TRUE, IF(IFERROR(VLOOKUP(U1250,Store_SRP!B2:K103,10, FALSE), TRUE)=TRUE,VLOOKUP(U1250,Store_VAM!B2:K271,10, FALSE),VLOOKUP(U1250,Store_SRP!B2:K103,10, FALSE)), VLOOKUP(U1250,Store_Showcase!B2:K134,10, FALSE))</f>
      </c>
      <c r="T1250">
        <f>IF(VLOOKUP(D1250,Sku_Consolidated!A2:S948,19,FALSE)="SHOWCASE", VLOOKUP(U1250,Store_Showcase!B2:L134,11, FALSE), IF(VLOOKUP(D1250,Sku_Consolidated!A2:S948,19,FALSE)="VAM",VLOOKUP(U1250,Store_VAM!B2:L271,11, FALSE),VLOOKUP(U1250,Store_SRP!B2:L103,11, FALSE)))</f>
      </c>
      <c r="U1250" s="14">
        <v>6014</v>
      </c>
      <c r="V1250">
        <f>IF(VLOOKUP(D1250,Sku_Consolidated!A2:S948,19,FALSE)="SHOWCASE", VLOOKUP(U1250,Store_Showcase!B2:C134,2, FALSE), IF(VLOOKUP(D1250,Sku_Consolidated!A2:S948,19,FALSE)="VAM",VLOOKUP(U1250,Store_VAM!B2:C271,2, FALSE),VLOOKUP(U1250,Store_SRP!B2:C103,2, FALSE)))</f>
      </c>
      <c r="W1250">
        <f>VLOOKUP(D1250,Sku_Consolidated!A2:G948, 7, FALSE)</f>
      </c>
      <c r="X1250">
        <f>VLOOKUP(D1250,Sku_Consolidated!A2:K948, 11, FALSE)</f>
      </c>
      <c r="Y1250">
        <f>VLOOKUP(D1250,Sku_Consolidated!A2:H948, 8, FALSE)</f>
      </c>
      <c r="Z1250">
        <f>VLOOKUP(D1250,Sku_Consolidated!A2:I948, 9, FALSE)</f>
      </c>
      <c r="AA1250" t="s">
        <v>41</v>
      </c>
      <c r="AB1250">
        <f>VLOOKUP(D1250,Sku_Consolidated!A2:E948, {5}, FALSE)</f>
      </c>
      <c r="AC1250">
        <f>IF(VLOOKUP(D1250,Sku_Consolidated!A2:S948,19,FALSE)="SHOWCASE", VLOOKUP(U1250,Store_Showcase!B2:N134,13, FALSE), IF(VLOOKUP(D1250,Sku_Consolidated!A2:S948,19,FALSE)="VAM",VLOOKUP(U1250,Store_VAM!B2:N271,13, FALSE),VLOOKUP(U1250,Store_SRP!B2:N103,13, FALSE)))</f>
      </c>
      <c r="AD1250">
        <f>IF(IFERROR(AC1250,TRUE)=TRUE, "-","OK")</f>
      </c>
      <c r="AE1250">
        <f>IF(IFERROR(VLOOKUP(U1250,Store_Showcase!B2:H134,{5}, FALSE), TRUE)=TRUE, IF(IFERROR(VLOOKUP(U1250,Store_SRP!B2:H103,{5}, FALSE), TRUE)=TRUE,VLOOKUP(U1250,Store_VAM!B2:H271,{5}, FALSE),VLOOKUP(U1250,Store_SRP!B2:H103,{5}, FALSE)), VLOOKUP(U1250,Store_Showcase!B2:H134,{5}, FALSE))</f>
      </c>
      <c r="AF1250">
        <f>IF(IFERROR(VLOOKUP(U1250,Store_Showcase!B2:H134,{6}, FALSE), TRUE)=TRUE, IF(IFERROR(VLOOKUP(U1250,Store_SRP!B2:H103,{6}, FALSE), TRUE)=TRUE,VLOOKUP(U1250,Store_VAM!B2:H271,{6}, FALSE),VLOOKUP(U1250,Store_SRP!B2:H103,{6}, FALSE)), VLOOKUP(U1250,Store_Showcase!B2:H134,{6}, FALSE))</f>
      </c>
      <c r="AG1250">
        <f>VLOOKUP(D1250,Sku_Consolidated!A2:R948,18,FALSE)</f>
      </c>
      <c r="AH1250">
        <f>VLOOKUP(D1250,Sku_Consolidated!A2:S948,19,FALSE)</f>
      </c>
      <c r="AI1250">
        <f>VLOOKUP(D1250,Sku_Consolidated!A2:T948,20,FALSE)</f>
      </c>
    </row>
    <row r="1251" spans="1:35" x14ac:dyDescent="0.25">
      <c r="A1251">
        <v>2024</v>
      </c>
      <c r="B1251" t="s">
        <v>30</v>
      </c>
      <c r="C1251" t="s">
        <v>31</v>
      </c>
      <c r="D1251">
        <v>21866</v>
      </c>
      <c r="E1251" t="s">
        <v>240</v>
      </c>
      <c r="F1251" s="12" t="s">
        <v>102</v>
      </c>
      <c r="G1251" s="12" t="s">
        <v>102</v>
      </c>
      <c r="H1251" t="s">
        <v>10</v>
      </c>
      <c r="I1251" s="13" t="s">
        <v>596</v>
      </c>
      <c r="J1251" s="13">
        <f>IF(H1251="EA", I1251, 0)</f>
      </c>
      <c r="K1251" s="13">
        <f>IF(H1251="KG", I1251, I1251 * VLOOKUP(D1251,Sku_Consolidated!A2:U948,21,FALSE))</f>
      </c>
      <c r="L1251" s="14" t="s">
        <v>36</v>
      </c>
      <c r="M1251">
        <v>88</v>
      </c>
      <c r="N1251" s="14" t="s">
        <v>2437</v>
      </c>
      <c r="O1251" s="14" t="s">
        <v>2438</v>
      </c>
      <c r="P1251" s="14" t="s">
        <v>36</v>
      </c>
      <c r="Q1251" s="14" t="s">
        <v>2438</v>
      </c>
      <c r="R1251">
        <f>IF(IFERROR(VLOOKUP(U1251,Store_Showcase!B2:H134,7, FALSE), TRUE)=TRUE, IF(IFERROR(VLOOKUP(U1251,Store_SRP!B2:H103,7, FALSE), TRUE)=TRUE,VLOOKUP(U1251,Store_VAM!B2:H271,7, FALSE),VLOOKUP(U1251,Store_SRP!B2:H103,7, FALSE)), VLOOKUP(U1251,Store_Showcase!B2:H134,7, FALSE))</f>
      </c>
      <c r="S1251">
        <f>IF(IFERROR(VLOOKUP(U1251,Store_Showcase!B2:K134,10, FALSE), TRUE)=TRUE, IF(IFERROR(VLOOKUP(U1251,Store_SRP!B2:K103,10, FALSE), TRUE)=TRUE,VLOOKUP(U1251,Store_VAM!B2:K271,10, FALSE),VLOOKUP(U1251,Store_SRP!B2:K103,10, FALSE)), VLOOKUP(U1251,Store_Showcase!B2:K134,10, FALSE))</f>
      </c>
      <c r="T1251">
        <f>IF(VLOOKUP(D1251,Sku_Consolidated!A2:S948,19,FALSE)="SHOWCASE", VLOOKUP(U1251,Store_Showcase!B2:L134,11, FALSE), IF(VLOOKUP(D1251,Sku_Consolidated!A2:S948,19,FALSE)="VAM",VLOOKUP(U1251,Store_VAM!B2:L271,11, FALSE),VLOOKUP(U1251,Store_SRP!B2:L103,11, FALSE)))</f>
      </c>
      <c r="U1251" s="14">
        <v>6014</v>
      </c>
      <c r="V1251">
        <f>IF(VLOOKUP(D1251,Sku_Consolidated!A2:S948,19,FALSE)="SHOWCASE", VLOOKUP(U1251,Store_Showcase!B2:C134,2, FALSE), IF(VLOOKUP(D1251,Sku_Consolidated!A2:S948,19,FALSE)="VAM",VLOOKUP(U1251,Store_VAM!B2:C271,2, FALSE),VLOOKUP(U1251,Store_SRP!B2:C103,2, FALSE)))</f>
      </c>
      <c r="W1251">
        <f>VLOOKUP(D1251,Sku_Consolidated!A2:G948, 7, FALSE)</f>
      </c>
      <c r="X1251">
        <f>VLOOKUP(D1251,Sku_Consolidated!A2:K948, 11, FALSE)</f>
      </c>
      <c r="Y1251">
        <f>VLOOKUP(D1251,Sku_Consolidated!A2:H948, 8, FALSE)</f>
      </c>
      <c r="Z1251">
        <f>VLOOKUP(D1251,Sku_Consolidated!A2:I948, 9, FALSE)</f>
      </c>
      <c r="AA1251" t="s">
        <v>41</v>
      </c>
      <c r="AB1251">
        <f>VLOOKUP(D1251,Sku_Consolidated!A2:E948, {5}, FALSE)</f>
      </c>
      <c r="AC1251">
        <f>IF(VLOOKUP(D1251,Sku_Consolidated!A2:S948,19,FALSE)="SHOWCASE", VLOOKUP(U1251,Store_Showcase!B2:N134,13, FALSE), IF(VLOOKUP(D1251,Sku_Consolidated!A2:S948,19,FALSE)="VAM",VLOOKUP(U1251,Store_VAM!B2:N271,13, FALSE),VLOOKUP(U1251,Store_SRP!B2:N103,13, FALSE)))</f>
      </c>
      <c r="AD1251">
        <f>IF(IFERROR(AC1251,TRUE)=TRUE, "-","OK")</f>
      </c>
      <c r="AE1251">
        <f>IF(IFERROR(VLOOKUP(U1251,Store_Showcase!B2:H134,{5}, FALSE), TRUE)=TRUE, IF(IFERROR(VLOOKUP(U1251,Store_SRP!B2:H103,{5}, FALSE), TRUE)=TRUE,VLOOKUP(U1251,Store_VAM!B2:H271,{5}, FALSE),VLOOKUP(U1251,Store_SRP!B2:H103,{5}, FALSE)), VLOOKUP(U1251,Store_Showcase!B2:H134,{5}, FALSE))</f>
      </c>
      <c r="AF1251">
        <f>IF(IFERROR(VLOOKUP(U1251,Store_Showcase!B2:H134,{6}, FALSE), TRUE)=TRUE, IF(IFERROR(VLOOKUP(U1251,Store_SRP!B2:H103,{6}, FALSE), TRUE)=TRUE,VLOOKUP(U1251,Store_VAM!B2:H271,{6}, FALSE),VLOOKUP(U1251,Store_SRP!B2:H103,{6}, FALSE)), VLOOKUP(U1251,Store_Showcase!B2:H134,{6}, FALSE))</f>
      </c>
      <c r="AG1251">
        <f>VLOOKUP(D1251,Sku_Consolidated!A2:R948,18,FALSE)</f>
      </c>
      <c r="AH1251">
        <f>VLOOKUP(D1251,Sku_Consolidated!A2:S948,19,FALSE)</f>
      </c>
      <c r="AI1251">
        <f>VLOOKUP(D1251,Sku_Consolidated!A2:T948,20,FALSE)</f>
      </c>
    </row>
    <row r="1252" spans="1:35" x14ac:dyDescent="0.25">
      <c r="A1252">
        <v>2024</v>
      </c>
      <c r="B1252" t="s">
        <v>30</v>
      </c>
      <c r="C1252" t="s">
        <v>31</v>
      </c>
      <c r="D1252">
        <v>21825</v>
      </c>
      <c r="E1252" t="s">
        <v>206</v>
      </c>
      <c r="F1252" s="12" t="s">
        <v>73</v>
      </c>
      <c r="G1252" s="12" t="s">
        <v>73</v>
      </c>
      <c r="H1252" t="s">
        <v>10</v>
      </c>
      <c r="I1252" s="13" t="s">
        <v>431</v>
      </c>
      <c r="J1252" s="13">
        <f>IF(H1252="EA", I1252, 0)</f>
      </c>
      <c r="K1252" s="13">
        <f>IF(H1252="KG", I1252, I1252 * VLOOKUP(D1252,Sku_Consolidated!A2:U948,21,FALSE))</f>
      </c>
      <c r="L1252" s="14" t="s">
        <v>36</v>
      </c>
      <c r="M1252">
        <v>88</v>
      </c>
      <c r="N1252" s="14" t="s">
        <v>2439</v>
      </c>
      <c r="O1252" s="14" t="s">
        <v>2440</v>
      </c>
      <c r="P1252" s="14" t="s">
        <v>36</v>
      </c>
      <c r="Q1252" s="14" t="s">
        <v>2440</v>
      </c>
      <c r="R1252">
        <f>IF(IFERROR(VLOOKUP(U1252,Store_Showcase!B2:H134,7, FALSE), TRUE)=TRUE, IF(IFERROR(VLOOKUP(U1252,Store_SRP!B2:H103,7, FALSE), TRUE)=TRUE,VLOOKUP(U1252,Store_VAM!B2:H271,7, FALSE),VLOOKUP(U1252,Store_SRP!B2:H103,7, FALSE)), VLOOKUP(U1252,Store_Showcase!B2:H134,7, FALSE))</f>
      </c>
      <c r="S1252">
        <f>IF(IFERROR(VLOOKUP(U1252,Store_Showcase!B2:K134,10, FALSE), TRUE)=TRUE, IF(IFERROR(VLOOKUP(U1252,Store_SRP!B2:K103,10, FALSE), TRUE)=TRUE,VLOOKUP(U1252,Store_VAM!B2:K271,10, FALSE),VLOOKUP(U1252,Store_SRP!B2:K103,10, FALSE)), VLOOKUP(U1252,Store_Showcase!B2:K134,10, FALSE))</f>
      </c>
      <c r="T1252">
        <f>IF(VLOOKUP(D1252,Sku_Consolidated!A2:S948,19,FALSE)="SHOWCASE", VLOOKUP(U1252,Store_Showcase!B2:L134,11, FALSE), IF(VLOOKUP(D1252,Sku_Consolidated!A2:S948,19,FALSE)="VAM",VLOOKUP(U1252,Store_VAM!B2:L271,11, FALSE),VLOOKUP(U1252,Store_SRP!B2:L103,11, FALSE)))</f>
      </c>
      <c r="U1252" s="14">
        <v>6014</v>
      </c>
      <c r="V1252">
        <f>IF(VLOOKUP(D1252,Sku_Consolidated!A2:S948,19,FALSE)="SHOWCASE", VLOOKUP(U1252,Store_Showcase!B2:C134,2, FALSE), IF(VLOOKUP(D1252,Sku_Consolidated!A2:S948,19,FALSE)="VAM",VLOOKUP(U1252,Store_VAM!B2:C271,2, FALSE),VLOOKUP(U1252,Store_SRP!B2:C103,2, FALSE)))</f>
      </c>
      <c r="W1252">
        <f>VLOOKUP(D1252,Sku_Consolidated!A2:G948, 7, FALSE)</f>
      </c>
      <c r="X1252">
        <f>VLOOKUP(D1252,Sku_Consolidated!A2:K948, 11, FALSE)</f>
      </c>
      <c r="Y1252">
        <f>VLOOKUP(D1252,Sku_Consolidated!A2:H948, 8, FALSE)</f>
      </c>
      <c r="Z1252">
        <f>VLOOKUP(D1252,Sku_Consolidated!A2:I948, 9, FALSE)</f>
      </c>
      <c r="AA1252" t="s">
        <v>41</v>
      </c>
      <c r="AB1252">
        <f>VLOOKUP(D1252,Sku_Consolidated!A2:E948, {5}, FALSE)</f>
      </c>
      <c r="AC1252">
        <f>IF(VLOOKUP(D1252,Sku_Consolidated!A2:S948,19,FALSE)="SHOWCASE", VLOOKUP(U1252,Store_Showcase!B2:N134,13, FALSE), IF(VLOOKUP(D1252,Sku_Consolidated!A2:S948,19,FALSE)="VAM",VLOOKUP(U1252,Store_VAM!B2:N271,13, FALSE),VLOOKUP(U1252,Store_SRP!B2:N103,13, FALSE)))</f>
      </c>
      <c r="AD1252">
        <f>IF(IFERROR(AC1252,TRUE)=TRUE, "-","OK")</f>
      </c>
      <c r="AE1252">
        <f>IF(IFERROR(VLOOKUP(U1252,Store_Showcase!B2:H134,{5}, FALSE), TRUE)=TRUE, IF(IFERROR(VLOOKUP(U1252,Store_SRP!B2:H103,{5}, FALSE), TRUE)=TRUE,VLOOKUP(U1252,Store_VAM!B2:H271,{5}, FALSE),VLOOKUP(U1252,Store_SRP!B2:H103,{5}, FALSE)), VLOOKUP(U1252,Store_Showcase!B2:H134,{5}, FALSE))</f>
      </c>
      <c r="AF1252">
        <f>IF(IFERROR(VLOOKUP(U1252,Store_Showcase!B2:H134,{6}, FALSE), TRUE)=TRUE, IF(IFERROR(VLOOKUP(U1252,Store_SRP!B2:H103,{6}, FALSE), TRUE)=TRUE,VLOOKUP(U1252,Store_VAM!B2:H271,{6}, FALSE),VLOOKUP(U1252,Store_SRP!B2:H103,{6}, FALSE)), VLOOKUP(U1252,Store_Showcase!B2:H134,{6}, FALSE))</f>
      </c>
      <c r="AG1252">
        <f>VLOOKUP(D1252,Sku_Consolidated!A2:R948,18,FALSE)</f>
      </c>
      <c r="AH1252">
        <f>VLOOKUP(D1252,Sku_Consolidated!A2:S948,19,FALSE)</f>
      </c>
      <c r="AI1252">
        <f>VLOOKUP(D1252,Sku_Consolidated!A2:T948,20,FALSE)</f>
      </c>
    </row>
    <row r="1253" spans="1:35" x14ac:dyDescent="0.25">
      <c r="A1253">
        <v>2024</v>
      </c>
      <c r="B1253" t="s">
        <v>30</v>
      </c>
      <c r="C1253" t="s">
        <v>31</v>
      </c>
      <c r="D1253">
        <v>21826</v>
      </c>
      <c r="E1253" t="s">
        <v>416</v>
      </c>
      <c r="F1253" s="12" t="s">
        <v>73</v>
      </c>
      <c r="G1253" s="12" t="s">
        <v>73</v>
      </c>
      <c r="H1253" t="s">
        <v>10</v>
      </c>
      <c r="I1253" s="13" t="s">
        <v>431</v>
      </c>
      <c r="J1253" s="13">
        <f>IF(H1253="EA", I1253, 0)</f>
      </c>
      <c r="K1253" s="13">
        <f>IF(H1253="KG", I1253, I1253 * VLOOKUP(D1253,Sku_Consolidated!A2:U948,21,FALSE))</f>
      </c>
      <c r="L1253" s="14" t="s">
        <v>36</v>
      </c>
      <c r="M1253">
        <v>88</v>
      </c>
      <c r="N1253" s="14" t="s">
        <v>2441</v>
      </c>
      <c r="O1253" s="14" t="s">
        <v>2442</v>
      </c>
      <c r="P1253" s="14" t="s">
        <v>36</v>
      </c>
      <c r="Q1253" s="14" t="s">
        <v>2442</v>
      </c>
      <c r="R1253">
        <f>IF(IFERROR(VLOOKUP(U1253,Store_Showcase!B2:H134,7, FALSE), TRUE)=TRUE, IF(IFERROR(VLOOKUP(U1253,Store_SRP!B2:H103,7, FALSE), TRUE)=TRUE,VLOOKUP(U1253,Store_VAM!B2:H271,7, FALSE),VLOOKUP(U1253,Store_SRP!B2:H103,7, FALSE)), VLOOKUP(U1253,Store_Showcase!B2:H134,7, FALSE))</f>
      </c>
      <c r="S1253">
        <f>IF(IFERROR(VLOOKUP(U1253,Store_Showcase!B2:K134,10, FALSE), TRUE)=TRUE, IF(IFERROR(VLOOKUP(U1253,Store_SRP!B2:K103,10, FALSE), TRUE)=TRUE,VLOOKUP(U1253,Store_VAM!B2:K271,10, FALSE),VLOOKUP(U1253,Store_SRP!B2:K103,10, FALSE)), VLOOKUP(U1253,Store_Showcase!B2:K134,10, FALSE))</f>
      </c>
      <c r="T1253">
        <f>IF(VLOOKUP(D1253,Sku_Consolidated!A2:S948,19,FALSE)="SHOWCASE", VLOOKUP(U1253,Store_Showcase!B2:L134,11, FALSE), IF(VLOOKUP(D1253,Sku_Consolidated!A2:S948,19,FALSE)="VAM",VLOOKUP(U1253,Store_VAM!B2:L271,11, FALSE),VLOOKUP(U1253,Store_SRP!B2:L103,11, FALSE)))</f>
      </c>
      <c r="U1253" s="14">
        <v>6014</v>
      </c>
      <c r="V1253">
        <f>IF(VLOOKUP(D1253,Sku_Consolidated!A2:S948,19,FALSE)="SHOWCASE", VLOOKUP(U1253,Store_Showcase!B2:C134,2, FALSE), IF(VLOOKUP(D1253,Sku_Consolidated!A2:S948,19,FALSE)="VAM",VLOOKUP(U1253,Store_VAM!B2:C271,2, FALSE),VLOOKUP(U1253,Store_SRP!B2:C103,2, FALSE)))</f>
      </c>
      <c r="W1253">
        <f>VLOOKUP(D1253,Sku_Consolidated!A2:G948, 7, FALSE)</f>
      </c>
      <c r="X1253">
        <f>VLOOKUP(D1253,Sku_Consolidated!A2:K948, 11, FALSE)</f>
      </c>
      <c r="Y1253">
        <f>VLOOKUP(D1253,Sku_Consolidated!A2:H948, 8, FALSE)</f>
      </c>
      <c r="Z1253">
        <f>VLOOKUP(D1253,Sku_Consolidated!A2:I948, 9, FALSE)</f>
      </c>
      <c r="AA1253" t="s">
        <v>41</v>
      </c>
      <c r="AB1253">
        <f>VLOOKUP(D1253,Sku_Consolidated!A2:E948, {5}, FALSE)</f>
      </c>
      <c r="AC1253">
        <f>IF(VLOOKUP(D1253,Sku_Consolidated!A2:S948,19,FALSE)="SHOWCASE", VLOOKUP(U1253,Store_Showcase!B2:N134,13, FALSE), IF(VLOOKUP(D1253,Sku_Consolidated!A2:S948,19,FALSE)="VAM",VLOOKUP(U1253,Store_VAM!B2:N271,13, FALSE),VLOOKUP(U1253,Store_SRP!B2:N103,13, FALSE)))</f>
      </c>
      <c r="AD1253">
        <f>IF(IFERROR(AC1253,TRUE)=TRUE, "-","OK")</f>
      </c>
      <c r="AE1253">
        <f>IF(IFERROR(VLOOKUP(U1253,Store_Showcase!B2:H134,{5}, FALSE), TRUE)=TRUE, IF(IFERROR(VLOOKUP(U1253,Store_SRP!B2:H103,{5}, FALSE), TRUE)=TRUE,VLOOKUP(U1253,Store_VAM!B2:H271,{5}, FALSE),VLOOKUP(U1253,Store_SRP!B2:H103,{5}, FALSE)), VLOOKUP(U1253,Store_Showcase!B2:H134,{5}, FALSE))</f>
      </c>
      <c r="AF1253">
        <f>IF(IFERROR(VLOOKUP(U1253,Store_Showcase!B2:H134,{6}, FALSE), TRUE)=TRUE, IF(IFERROR(VLOOKUP(U1253,Store_SRP!B2:H103,{6}, FALSE), TRUE)=TRUE,VLOOKUP(U1253,Store_VAM!B2:H271,{6}, FALSE),VLOOKUP(U1253,Store_SRP!B2:H103,{6}, FALSE)), VLOOKUP(U1253,Store_Showcase!B2:H134,{6}, FALSE))</f>
      </c>
      <c r="AG1253">
        <f>VLOOKUP(D1253,Sku_Consolidated!A2:R948,18,FALSE)</f>
      </c>
      <c r="AH1253">
        <f>VLOOKUP(D1253,Sku_Consolidated!A2:S948,19,FALSE)</f>
      </c>
      <c r="AI1253">
        <f>VLOOKUP(D1253,Sku_Consolidated!A2:T948,20,FALSE)</f>
      </c>
    </row>
    <row r="1254" spans="1:35" x14ac:dyDescent="0.25">
      <c r="A1254">
        <v>2024</v>
      </c>
      <c r="B1254" t="s">
        <v>30</v>
      </c>
      <c r="C1254" t="s">
        <v>31</v>
      </c>
      <c r="D1254">
        <v>21832</v>
      </c>
      <c r="E1254" t="s">
        <v>264</v>
      </c>
      <c r="F1254" s="12" t="s">
        <v>73</v>
      </c>
      <c r="G1254" s="12" t="s">
        <v>73</v>
      </c>
      <c r="H1254" t="s">
        <v>10</v>
      </c>
      <c r="I1254" s="13" t="s">
        <v>2443</v>
      </c>
      <c r="J1254" s="13">
        <f>IF(H1254="EA", I1254, 0)</f>
      </c>
      <c r="K1254" s="13">
        <f>IF(H1254="KG", I1254, I1254 * VLOOKUP(D1254,Sku_Consolidated!A2:U948,21,FALSE))</f>
      </c>
      <c r="L1254" s="14" t="s">
        <v>36</v>
      </c>
      <c r="M1254">
        <v>88</v>
      </c>
      <c r="N1254" s="14" t="s">
        <v>2444</v>
      </c>
      <c r="O1254" s="14" t="s">
        <v>2445</v>
      </c>
      <c r="P1254" s="14" t="s">
        <v>36</v>
      </c>
      <c r="Q1254" s="14" t="s">
        <v>2445</v>
      </c>
      <c r="R1254">
        <f>IF(IFERROR(VLOOKUP(U1254,Store_Showcase!B2:H134,7, FALSE), TRUE)=TRUE, IF(IFERROR(VLOOKUP(U1254,Store_SRP!B2:H103,7, FALSE), TRUE)=TRUE,VLOOKUP(U1254,Store_VAM!B2:H271,7, FALSE),VLOOKUP(U1254,Store_SRP!B2:H103,7, FALSE)), VLOOKUP(U1254,Store_Showcase!B2:H134,7, FALSE))</f>
      </c>
      <c r="S1254">
        <f>IF(IFERROR(VLOOKUP(U1254,Store_Showcase!B2:K134,10, FALSE), TRUE)=TRUE, IF(IFERROR(VLOOKUP(U1254,Store_SRP!B2:K103,10, FALSE), TRUE)=TRUE,VLOOKUP(U1254,Store_VAM!B2:K271,10, FALSE),VLOOKUP(U1254,Store_SRP!B2:K103,10, FALSE)), VLOOKUP(U1254,Store_Showcase!B2:K134,10, FALSE))</f>
      </c>
      <c r="T1254">
        <f>IF(VLOOKUP(D1254,Sku_Consolidated!A2:S948,19,FALSE)="SHOWCASE", VLOOKUP(U1254,Store_Showcase!B2:L134,11, FALSE), IF(VLOOKUP(D1254,Sku_Consolidated!A2:S948,19,FALSE)="VAM",VLOOKUP(U1254,Store_VAM!B2:L271,11, FALSE),VLOOKUP(U1254,Store_SRP!B2:L103,11, FALSE)))</f>
      </c>
      <c r="U1254" s="14">
        <v>6014</v>
      </c>
      <c r="V1254">
        <f>IF(VLOOKUP(D1254,Sku_Consolidated!A2:S948,19,FALSE)="SHOWCASE", VLOOKUP(U1254,Store_Showcase!B2:C134,2, FALSE), IF(VLOOKUP(D1254,Sku_Consolidated!A2:S948,19,FALSE)="VAM",VLOOKUP(U1254,Store_VAM!B2:C271,2, FALSE),VLOOKUP(U1254,Store_SRP!B2:C103,2, FALSE)))</f>
      </c>
      <c r="W1254">
        <f>VLOOKUP(D1254,Sku_Consolidated!A2:G948, 7, FALSE)</f>
      </c>
      <c r="X1254">
        <f>VLOOKUP(D1254,Sku_Consolidated!A2:K948, 11, FALSE)</f>
      </c>
      <c r="Y1254">
        <f>VLOOKUP(D1254,Sku_Consolidated!A2:H948, 8, FALSE)</f>
      </c>
      <c r="Z1254">
        <f>VLOOKUP(D1254,Sku_Consolidated!A2:I948, 9, FALSE)</f>
      </c>
      <c r="AA1254" t="s">
        <v>41</v>
      </c>
      <c r="AB1254">
        <f>VLOOKUP(D1254,Sku_Consolidated!A2:E948, {5}, FALSE)</f>
      </c>
      <c r="AC1254">
        <f>IF(VLOOKUP(D1254,Sku_Consolidated!A2:S948,19,FALSE)="SHOWCASE", VLOOKUP(U1254,Store_Showcase!B2:N134,13, FALSE), IF(VLOOKUP(D1254,Sku_Consolidated!A2:S948,19,FALSE)="VAM",VLOOKUP(U1254,Store_VAM!B2:N271,13, FALSE),VLOOKUP(U1254,Store_SRP!B2:N103,13, FALSE)))</f>
      </c>
      <c r="AD1254">
        <f>IF(IFERROR(AC1254,TRUE)=TRUE, "-","OK")</f>
      </c>
      <c r="AE1254">
        <f>IF(IFERROR(VLOOKUP(U1254,Store_Showcase!B2:H134,{5}, FALSE), TRUE)=TRUE, IF(IFERROR(VLOOKUP(U1254,Store_SRP!B2:H103,{5}, FALSE), TRUE)=TRUE,VLOOKUP(U1254,Store_VAM!B2:H271,{5}, FALSE),VLOOKUP(U1254,Store_SRP!B2:H103,{5}, FALSE)), VLOOKUP(U1254,Store_Showcase!B2:H134,{5}, FALSE))</f>
      </c>
      <c r="AF1254">
        <f>IF(IFERROR(VLOOKUP(U1254,Store_Showcase!B2:H134,{6}, FALSE), TRUE)=TRUE, IF(IFERROR(VLOOKUP(U1254,Store_SRP!B2:H103,{6}, FALSE), TRUE)=TRUE,VLOOKUP(U1254,Store_VAM!B2:H271,{6}, FALSE),VLOOKUP(U1254,Store_SRP!B2:H103,{6}, FALSE)), VLOOKUP(U1254,Store_Showcase!B2:H134,{6}, FALSE))</f>
      </c>
      <c r="AG1254">
        <f>VLOOKUP(D1254,Sku_Consolidated!A2:R948,18,FALSE)</f>
      </c>
      <c r="AH1254">
        <f>VLOOKUP(D1254,Sku_Consolidated!A2:S948,19,FALSE)</f>
      </c>
      <c r="AI1254">
        <f>VLOOKUP(D1254,Sku_Consolidated!A2:T948,20,FALSE)</f>
      </c>
    </row>
    <row r="1255" spans="1:35" x14ac:dyDescent="0.25">
      <c r="A1255">
        <v>2024</v>
      </c>
      <c r="B1255" t="s">
        <v>30</v>
      </c>
      <c r="C1255" t="s">
        <v>31</v>
      </c>
      <c r="D1255">
        <v>21837</v>
      </c>
      <c r="E1255" t="s">
        <v>271</v>
      </c>
      <c r="F1255" s="12" t="s">
        <v>73</v>
      </c>
      <c r="G1255" s="12" t="s">
        <v>73</v>
      </c>
      <c r="H1255" t="s">
        <v>10</v>
      </c>
      <c r="I1255" s="13" t="s">
        <v>452</v>
      </c>
      <c r="J1255" s="13">
        <f>IF(H1255="EA", I1255, 0)</f>
      </c>
      <c r="K1255" s="13">
        <f>IF(H1255="KG", I1255, I1255 * VLOOKUP(D1255,Sku_Consolidated!A2:U948,21,FALSE))</f>
      </c>
      <c r="L1255" s="14" t="s">
        <v>36</v>
      </c>
      <c r="M1255">
        <v>88</v>
      </c>
      <c r="N1255" s="14" t="s">
        <v>2446</v>
      </c>
      <c r="O1255" s="14" t="s">
        <v>2447</v>
      </c>
      <c r="P1255" s="14" t="s">
        <v>36</v>
      </c>
      <c r="Q1255" s="14" t="s">
        <v>2447</v>
      </c>
      <c r="R1255">
        <f>IF(IFERROR(VLOOKUP(U1255,Store_Showcase!B2:H134,7, FALSE), TRUE)=TRUE, IF(IFERROR(VLOOKUP(U1255,Store_SRP!B2:H103,7, FALSE), TRUE)=TRUE,VLOOKUP(U1255,Store_VAM!B2:H271,7, FALSE),VLOOKUP(U1255,Store_SRP!B2:H103,7, FALSE)), VLOOKUP(U1255,Store_Showcase!B2:H134,7, FALSE))</f>
      </c>
      <c r="S1255">
        <f>IF(IFERROR(VLOOKUP(U1255,Store_Showcase!B2:K134,10, FALSE), TRUE)=TRUE, IF(IFERROR(VLOOKUP(U1255,Store_SRP!B2:K103,10, FALSE), TRUE)=TRUE,VLOOKUP(U1255,Store_VAM!B2:K271,10, FALSE),VLOOKUP(U1255,Store_SRP!B2:K103,10, FALSE)), VLOOKUP(U1255,Store_Showcase!B2:K134,10, FALSE))</f>
      </c>
      <c r="T1255">
        <f>IF(VLOOKUP(D1255,Sku_Consolidated!A2:S948,19,FALSE)="SHOWCASE", VLOOKUP(U1255,Store_Showcase!B2:L134,11, FALSE), IF(VLOOKUP(D1255,Sku_Consolidated!A2:S948,19,FALSE)="VAM",VLOOKUP(U1255,Store_VAM!B2:L271,11, FALSE),VLOOKUP(U1255,Store_SRP!B2:L103,11, FALSE)))</f>
      </c>
      <c r="U1255" s="14">
        <v>6014</v>
      </c>
      <c r="V1255">
        <f>IF(VLOOKUP(D1255,Sku_Consolidated!A2:S948,19,FALSE)="SHOWCASE", VLOOKUP(U1255,Store_Showcase!B2:C134,2, FALSE), IF(VLOOKUP(D1255,Sku_Consolidated!A2:S948,19,FALSE)="VAM",VLOOKUP(U1255,Store_VAM!B2:C271,2, FALSE),VLOOKUP(U1255,Store_SRP!B2:C103,2, FALSE)))</f>
      </c>
      <c r="W1255">
        <f>VLOOKUP(D1255,Sku_Consolidated!A2:G948, 7, FALSE)</f>
      </c>
      <c r="X1255">
        <f>VLOOKUP(D1255,Sku_Consolidated!A2:K948, 11, FALSE)</f>
      </c>
      <c r="Y1255">
        <f>VLOOKUP(D1255,Sku_Consolidated!A2:H948, 8, FALSE)</f>
      </c>
      <c r="Z1255">
        <f>VLOOKUP(D1255,Sku_Consolidated!A2:I948, 9, FALSE)</f>
      </c>
      <c r="AA1255" t="s">
        <v>41</v>
      </c>
      <c r="AB1255">
        <f>VLOOKUP(D1255,Sku_Consolidated!A2:E948, {5}, FALSE)</f>
      </c>
      <c r="AC1255">
        <f>IF(VLOOKUP(D1255,Sku_Consolidated!A2:S948,19,FALSE)="SHOWCASE", VLOOKUP(U1255,Store_Showcase!B2:N134,13, FALSE), IF(VLOOKUP(D1255,Sku_Consolidated!A2:S948,19,FALSE)="VAM",VLOOKUP(U1255,Store_VAM!B2:N271,13, FALSE),VLOOKUP(U1255,Store_SRP!B2:N103,13, FALSE)))</f>
      </c>
      <c r="AD1255">
        <f>IF(IFERROR(AC1255,TRUE)=TRUE, "-","OK")</f>
      </c>
      <c r="AE1255">
        <f>IF(IFERROR(VLOOKUP(U1255,Store_Showcase!B2:H134,{5}, FALSE), TRUE)=TRUE, IF(IFERROR(VLOOKUP(U1255,Store_SRP!B2:H103,{5}, FALSE), TRUE)=TRUE,VLOOKUP(U1255,Store_VAM!B2:H271,{5}, FALSE),VLOOKUP(U1255,Store_SRP!B2:H103,{5}, FALSE)), VLOOKUP(U1255,Store_Showcase!B2:H134,{5}, FALSE))</f>
      </c>
      <c r="AF1255">
        <f>IF(IFERROR(VLOOKUP(U1255,Store_Showcase!B2:H134,{6}, FALSE), TRUE)=TRUE, IF(IFERROR(VLOOKUP(U1255,Store_SRP!B2:H103,{6}, FALSE), TRUE)=TRUE,VLOOKUP(U1255,Store_VAM!B2:H271,{6}, FALSE),VLOOKUP(U1255,Store_SRP!B2:H103,{6}, FALSE)), VLOOKUP(U1255,Store_Showcase!B2:H134,{6}, FALSE))</f>
      </c>
      <c r="AG1255">
        <f>VLOOKUP(D1255,Sku_Consolidated!A2:R948,18,FALSE)</f>
      </c>
      <c r="AH1255">
        <f>VLOOKUP(D1255,Sku_Consolidated!A2:S948,19,FALSE)</f>
      </c>
      <c r="AI1255">
        <f>VLOOKUP(D1255,Sku_Consolidated!A2:T948,20,FALSE)</f>
      </c>
    </row>
    <row r="1256" spans="1:35" x14ac:dyDescent="0.25">
      <c r="A1256">
        <v>2024</v>
      </c>
      <c r="B1256" t="s">
        <v>30</v>
      </c>
      <c r="C1256" t="s">
        <v>31</v>
      </c>
      <c r="D1256">
        <v>21838</v>
      </c>
      <c r="E1256" t="s">
        <v>275</v>
      </c>
      <c r="F1256" s="12" t="s">
        <v>73</v>
      </c>
      <c r="G1256" s="12" t="s">
        <v>73</v>
      </c>
      <c r="H1256" t="s">
        <v>10</v>
      </c>
      <c r="I1256" s="13" t="s">
        <v>1288</v>
      </c>
      <c r="J1256" s="13">
        <f>IF(H1256="EA", I1256, 0)</f>
      </c>
      <c r="K1256" s="13">
        <f>IF(H1256="KG", I1256, I1256 * VLOOKUP(D1256,Sku_Consolidated!A2:U948,21,FALSE))</f>
      </c>
      <c r="L1256" s="14" t="s">
        <v>36</v>
      </c>
      <c r="M1256">
        <v>88</v>
      </c>
      <c r="N1256" s="14" t="s">
        <v>2448</v>
      </c>
      <c r="O1256" s="14" t="s">
        <v>2449</v>
      </c>
      <c r="P1256" s="14" t="s">
        <v>36</v>
      </c>
      <c r="Q1256" s="14" t="s">
        <v>2449</v>
      </c>
      <c r="R1256">
        <f>IF(IFERROR(VLOOKUP(U1256,Store_Showcase!B2:H134,7, FALSE), TRUE)=TRUE, IF(IFERROR(VLOOKUP(U1256,Store_SRP!B2:H103,7, FALSE), TRUE)=TRUE,VLOOKUP(U1256,Store_VAM!B2:H271,7, FALSE),VLOOKUP(U1256,Store_SRP!B2:H103,7, FALSE)), VLOOKUP(U1256,Store_Showcase!B2:H134,7, FALSE))</f>
      </c>
      <c r="S1256">
        <f>IF(IFERROR(VLOOKUP(U1256,Store_Showcase!B2:K134,10, FALSE), TRUE)=TRUE, IF(IFERROR(VLOOKUP(U1256,Store_SRP!B2:K103,10, FALSE), TRUE)=TRUE,VLOOKUP(U1256,Store_VAM!B2:K271,10, FALSE),VLOOKUP(U1256,Store_SRP!B2:K103,10, FALSE)), VLOOKUP(U1256,Store_Showcase!B2:K134,10, FALSE))</f>
      </c>
      <c r="T1256">
        <f>IF(VLOOKUP(D1256,Sku_Consolidated!A2:S948,19,FALSE)="SHOWCASE", VLOOKUP(U1256,Store_Showcase!B2:L134,11, FALSE), IF(VLOOKUP(D1256,Sku_Consolidated!A2:S948,19,FALSE)="VAM",VLOOKUP(U1256,Store_VAM!B2:L271,11, FALSE),VLOOKUP(U1256,Store_SRP!B2:L103,11, FALSE)))</f>
      </c>
      <c r="U1256" s="14">
        <v>6014</v>
      </c>
      <c r="V1256">
        <f>IF(VLOOKUP(D1256,Sku_Consolidated!A2:S948,19,FALSE)="SHOWCASE", VLOOKUP(U1256,Store_Showcase!B2:C134,2, FALSE), IF(VLOOKUP(D1256,Sku_Consolidated!A2:S948,19,FALSE)="VAM",VLOOKUP(U1256,Store_VAM!B2:C271,2, FALSE),VLOOKUP(U1256,Store_SRP!B2:C103,2, FALSE)))</f>
      </c>
      <c r="W1256">
        <f>VLOOKUP(D1256,Sku_Consolidated!A2:G948, 7, FALSE)</f>
      </c>
      <c r="X1256">
        <f>VLOOKUP(D1256,Sku_Consolidated!A2:K948, 11, FALSE)</f>
      </c>
      <c r="Y1256">
        <f>VLOOKUP(D1256,Sku_Consolidated!A2:H948, 8, FALSE)</f>
      </c>
      <c r="Z1256">
        <f>VLOOKUP(D1256,Sku_Consolidated!A2:I948, 9, FALSE)</f>
      </c>
      <c r="AA1256" t="s">
        <v>41</v>
      </c>
      <c r="AB1256">
        <f>VLOOKUP(D1256,Sku_Consolidated!A2:E948, {5}, FALSE)</f>
      </c>
      <c r="AC1256">
        <f>IF(VLOOKUP(D1256,Sku_Consolidated!A2:S948,19,FALSE)="SHOWCASE", VLOOKUP(U1256,Store_Showcase!B2:N134,13, FALSE), IF(VLOOKUP(D1256,Sku_Consolidated!A2:S948,19,FALSE)="VAM",VLOOKUP(U1256,Store_VAM!B2:N271,13, FALSE),VLOOKUP(U1256,Store_SRP!B2:N103,13, FALSE)))</f>
      </c>
      <c r="AD1256">
        <f>IF(IFERROR(AC1256,TRUE)=TRUE, "-","OK")</f>
      </c>
      <c r="AE1256">
        <f>IF(IFERROR(VLOOKUP(U1256,Store_Showcase!B2:H134,{5}, FALSE), TRUE)=TRUE, IF(IFERROR(VLOOKUP(U1256,Store_SRP!B2:H103,{5}, FALSE), TRUE)=TRUE,VLOOKUP(U1256,Store_VAM!B2:H271,{5}, FALSE),VLOOKUP(U1256,Store_SRP!B2:H103,{5}, FALSE)), VLOOKUP(U1256,Store_Showcase!B2:H134,{5}, FALSE))</f>
      </c>
      <c r="AF1256">
        <f>IF(IFERROR(VLOOKUP(U1256,Store_Showcase!B2:H134,{6}, FALSE), TRUE)=TRUE, IF(IFERROR(VLOOKUP(U1256,Store_SRP!B2:H103,{6}, FALSE), TRUE)=TRUE,VLOOKUP(U1256,Store_VAM!B2:H271,{6}, FALSE),VLOOKUP(U1256,Store_SRP!B2:H103,{6}, FALSE)), VLOOKUP(U1256,Store_Showcase!B2:H134,{6}, FALSE))</f>
      </c>
      <c r="AG1256">
        <f>VLOOKUP(D1256,Sku_Consolidated!A2:R948,18,FALSE)</f>
      </c>
      <c r="AH1256">
        <f>VLOOKUP(D1256,Sku_Consolidated!A2:S948,19,FALSE)</f>
      </c>
      <c r="AI1256">
        <f>VLOOKUP(D1256,Sku_Consolidated!A2:T948,20,FALSE)</f>
      </c>
    </row>
    <row r="1257" spans="1:35" x14ac:dyDescent="0.25">
      <c r="A1257">
        <v>2024</v>
      </c>
      <c r="B1257" t="s">
        <v>30</v>
      </c>
      <c r="C1257" t="s">
        <v>31</v>
      </c>
      <c r="D1257">
        <v>21841</v>
      </c>
      <c r="E1257" t="s">
        <v>224</v>
      </c>
      <c r="F1257" s="12" t="s">
        <v>73</v>
      </c>
      <c r="G1257" s="12" t="s">
        <v>73</v>
      </c>
      <c r="H1257" t="s">
        <v>10</v>
      </c>
      <c r="I1257" s="13" t="s">
        <v>465</v>
      </c>
      <c r="J1257" s="13">
        <f>IF(H1257="EA", I1257, 0)</f>
      </c>
      <c r="K1257" s="13">
        <f>IF(H1257="KG", I1257, I1257 * VLOOKUP(D1257,Sku_Consolidated!A2:U948,21,FALSE))</f>
      </c>
      <c r="L1257" s="14" t="s">
        <v>36</v>
      </c>
      <c r="M1257">
        <v>88</v>
      </c>
      <c r="N1257" s="14" t="s">
        <v>466</v>
      </c>
      <c r="O1257" s="14" t="s">
        <v>467</v>
      </c>
      <c r="P1257" s="14" t="s">
        <v>36</v>
      </c>
      <c r="Q1257" s="14" t="s">
        <v>467</v>
      </c>
      <c r="R1257">
        <f>IF(IFERROR(VLOOKUP(U1257,Store_Showcase!B2:H134,7, FALSE), TRUE)=TRUE, IF(IFERROR(VLOOKUP(U1257,Store_SRP!B2:H103,7, FALSE), TRUE)=TRUE,VLOOKUP(U1257,Store_VAM!B2:H271,7, FALSE),VLOOKUP(U1257,Store_SRP!B2:H103,7, FALSE)), VLOOKUP(U1257,Store_Showcase!B2:H134,7, FALSE))</f>
      </c>
      <c r="S1257">
        <f>IF(IFERROR(VLOOKUP(U1257,Store_Showcase!B2:K134,10, FALSE), TRUE)=TRUE, IF(IFERROR(VLOOKUP(U1257,Store_SRP!B2:K103,10, FALSE), TRUE)=TRUE,VLOOKUP(U1257,Store_VAM!B2:K271,10, FALSE),VLOOKUP(U1257,Store_SRP!B2:K103,10, FALSE)), VLOOKUP(U1257,Store_Showcase!B2:K134,10, FALSE))</f>
      </c>
      <c r="T1257">
        <f>IF(VLOOKUP(D1257,Sku_Consolidated!A2:S948,19,FALSE)="SHOWCASE", VLOOKUP(U1257,Store_Showcase!B2:L134,11, FALSE), IF(VLOOKUP(D1257,Sku_Consolidated!A2:S948,19,FALSE)="VAM",VLOOKUP(U1257,Store_VAM!B2:L271,11, FALSE),VLOOKUP(U1257,Store_SRP!B2:L103,11, FALSE)))</f>
      </c>
      <c r="U1257" s="14">
        <v>6014</v>
      </c>
      <c r="V1257">
        <f>IF(VLOOKUP(D1257,Sku_Consolidated!A2:S948,19,FALSE)="SHOWCASE", VLOOKUP(U1257,Store_Showcase!B2:C134,2, FALSE), IF(VLOOKUP(D1257,Sku_Consolidated!A2:S948,19,FALSE)="VAM",VLOOKUP(U1257,Store_VAM!B2:C271,2, FALSE),VLOOKUP(U1257,Store_SRP!B2:C103,2, FALSE)))</f>
      </c>
      <c r="W1257">
        <f>VLOOKUP(D1257,Sku_Consolidated!A2:G948, 7, FALSE)</f>
      </c>
      <c r="X1257">
        <f>VLOOKUP(D1257,Sku_Consolidated!A2:K948, 11, FALSE)</f>
      </c>
      <c r="Y1257">
        <f>VLOOKUP(D1257,Sku_Consolidated!A2:H948, 8, FALSE)</f>
      </c>
      <c r="Z1257">
        <f>VLOOKUP(D1257,Sku_Consolidated!A2:I948, 9, FALSE)</f>
      </c>
      <c r="AA1257" t="s">
        <v>41</v>
      </c>
      <c r="AB1257">
        <f>VLOOKUP(D1257,Sku_Consolidated!A2:E948, {5}, FALSE)</f>
      </c>
      <c r="AC1257">
        <f>IF(VLOOKUP(D1257,Sku_Consolidated!A2:S948,19,FALSE)="SHOWCASE", VLOOKUP(U1257,Store_Showcase!B2:N134,13, FALSE), IF(VLOOKUP(D1257,Sku_Consolidated!A2:S948,19,FALSE)="VAM",VLOOKUP(U1257,Store_VAM!B2:N271,13, FALSE),VLOOKUP(U1257,Store_SRP!B2:N103,13, FALSE)))</f>
      </c>
      <c r="AD1257">
        <f>IF(IFERROR(AC1257,TRUE)=TRUE, "-","OK")</f>
      </c>
      <c r="AE1257">
        <f>IF(IFERROR(VLOOKUP(U1257,Store_Showcase!B2:H134,{5}, FALSE), TRUE)=TRUE, IF(IFERROR(VLOOKUP(U1257,Store_SRP!B2:H103,{5}, FALSE), TRUE)=TRUE,VLOOKUP(U1257,Store_VAM!B2:H271,{5}, FALSE),VLOOKUP(U1257,Store_SRP!B2:H103,{5}, FALSE)), VLOOKUP(U1257,Store_Showcase!B2:H134,{5}, FALSE))</f>
      </c>
      <c r="AF1257">
        <f>IF(IFERROR(VLOOKUP(U1257,Store_Showcase!B2:H134,{6}, FALSE), TRUE)=TRUE, IF(IFERROR(VLOOKUP(U1257,Store_SRP!B2:H103,{6}, FALSE), TRUE)=TRUE,VLOOKUP(U1257,Store_VAM!B2:H271,{6}, FALSE),VLOOKUP(U1257,Store_SRP!B2:H103,{6}, FALSE)), VLOOKUP(U1257,Store_Showcase!B2:H134,{6}, FALSE))</f>
      </c>
      <c r="AG1257">
        <f>VLOOKUP(D1257,Sku_Consolidated!A2:R948,18,FALSE)</f>
      </c>
      <c r="AH1257">
        <f>VLOOKUP(D1257,Sku_Consolidated!A2:S948,19,FALSE)</f>
      </c>
      <c r="AI1257">
        <f>VLOOKUP(D1257,Sku_Consolidated!A2:T948,20,FALSE)</f>
      </c>
    </row>
    <row r="1258" spans="1:35" x14ac:dyDescent="0.25">
      <c r="A1258">
        <v>2024</v>
      </c>
      <c r="B1258" t="s">
        <v>30</v>
      </c>
      <c r="C1258" t="s">
        <v>31</v>
      </c>
      <c r="D1258">
        <v>21843</v>
      </c>
      <c r="E1258" t="s">
        <v>1430</v>
      </c>
      <c r="F1258" s="12" t="s">
        <v>73</v>
      </c>
      <c r="G1258" s="12" t="s">
        <v>73</v>
      </c>
      <c r="H1258" t="s">
        <v>10</v>
      </c>
      <c r="I1258" s="13" t="s">
        <v>1884</v>
      </c>
      <c r="J1258" s="13">
        <f>IF(H1258="EA", I1258, 0)</f>
      </c>
      <c r="K1258" s="13">
        <f>IF(H1258="KG", I1258, I1258 * VLOOKUP(D1258,Sku_Consolidated!A2:U948,21,FALSE))</f>
      </c>
      <c r="L1258" s="14" t="s">
        <v>36</v>
      </c>
      <c r="M1258">
        <v>88</v>
      </c>
      <c r="N1258" s="14" t="s">
        <v>2450</v>
      </c>
      <c r="O1258" s="14" t="s">
        <v>2451</v>
      </c>
      <c r="P1258" s="14" t="s">
        <v>36</v>
      </c>
      <c r="Q1258" s="14" t="s">
        <v>2451</v>
      </c>
      <c r="R1258">
        <f>IF(IFERROR(VLOOKUP(U1258,Store_Showcase!B2:H134,7, FALSE), TRUE)=TRUE, IF(IFERROR(VLOOKUP(U1258,Store_SRP!B2:H103,7, FALSE), TRUE)=TRUE,VLOOKUP(U1258,Store_VAM!B2:H271,7, FALSE),VLOOKUP(U1258,Store_SRP!B2:H103,7, FALSE)), VLOOKUP(U1258,Store_Showcase!B2:H134,7, FALSE))</f>
      </c>
      <c r="S1258">
        <f>IF(IFERROR(VLOOKUP(U1258,Store_Showcase!B2:K134,10, FALSE), TRUE)=TRUE, IF(IFERROR(VLOOKUP(U1258,Store_SRP!B2:K103,10, FALSE), TRUE)=TRUE,VLOOKUP(U1258,Store_VAM!B2:K271,10, FALSE),VLOOKUP(U1258,Store_SRP!B2:K103,10, FALSE)), VLOOKUP(U1258,Store_Showcase!B2:K134,10, FALSE))</f>
      </c>
      <c r="T1258">
        <f>IF(VLOOKUP(D1258,Sku_Consolidated!A2:S948,19,FALSE)="SHOWCASE", VLOOKUP(U1258,Store_Showcase!B2:L134,11, FALSE), IF(VLOOKUP(D1258,Sku_Consolidated!A2:S948,19,FALSE)="VAM",VLOOKUP(U1258,Store_VAM!B2:L271,11, FALSE),VLOOKUP(U1258,Store_SRP!B2:L103,11, FALSE)))</f>
      </c>
      <c r="U1258" s="14">
        <v>6014</v>
      </c>
      <c r="V1258">
        <f>IF(VLOOKUP(D1258,Sku_Consolidated!A2:S948,19,FALSE)="SHOWCASE", VLOOKUP(U1258,Store_Showcase!B2:C134,2, FALSE), IF(VLOOKUP(D1258,Sku_Consolidated!A2:S948,19,FALSE)="VAM",VLOOKUP(U1258,Store_VAM!B2:C271,2, FALSE),VLOOKUP(U1258,Store_SRP!B2:C103,2, FALSE)))</f>
      </c>
      <c r="W1258">
        <f>VLOOKUP(D1258,Sku_Consolidated!A2:G948, 7, FALSE)</f>
      </c>
      <c r="X1258">
        <f>VLOOKUP(D1258,Sku_Consolidated!A2:K948, 11, FALSE)</f>
      </c>
      <c r="Y1258">
        <f>VLOOKUP(D1258,Sku_Consolidated!A2:H948, 8, FALSE)</f>
      </c>
      <c r="Z1258">
        <f>VLOOKUP(D1258,Sku_Consolidated!A2:I948, 9, FALSE)</f>
      </c>
      <c r="AA1258" t="s">
        <v>41</v>
      </c>
      <c r="AB1258">
        <f>VLOOKUP(D1258,Sku_Consolidated!A2:E948, {5}, FALSE)</f>
      </c>
      <c r="AC1258">
        <f>IF(VLOOKUP(D1258,Sku_Consolidated!A2:S948,19,FALSE)="SHOWCASE", VLOOKUP(U1258,Store_Showcase!B2:N134,13, FALSE), IF(VLOOKUP(D1258,Sku_Consolidated!A2:S948,19,FALSE)="VAM",VLOOKUP(U1258,Store_VAM!B2:N271,13, FALSE),VLOOKUP(U1258,Store_SRP!B2:N103,13, FALSE)))</f>
      </c>
      <c r="AD1258">
        <f>IF(IFERROR(AC1258,TRUE)=TRUE, "-","OK")</f>
      </c>
      <c r="AE1258">
        <f>IF(IFERROR(VLOOKUP(U1258,Store_Showcase!B2:H134,{5}, FALSE), TRUE)=TRUE, IF(IFERROR(VLOOKUP(U1258,Store_SRP!B2:H103,{5}, FALSE), TRUE)=TRUE,VLOOKUP(U1258,Store_VAM!B2:H271,{5}, FALSE),VLOOKUP(U1258,Store_SRP!B2:H103,{5}, FALSE)), VLOOKUP(U1258,Store_Showcase!B2:H134,{5}, FALSE))</f>
      </c>
      <c r="AF1258">
        <f>IF(IFERROR(VLOOKUP(U1258,Store_Showcase!B2:H134,{6}, FALSE), TRUE)=TRUE, IF(IFERROR(VLOOKUP(U1258,Store_SRP!B2:H103,{6}, FALSE), TRUE)=TRUE,VLOOKUP(U1258,Store_VAM!B2:H271,{6}, FALSE),VLOOKUP(U1258,Store_SRP!B2:H103,{6}, FALSE)), VLOOKUP(U1258,Store_Showcase!B2:H134,{6}, FALSE))</f>
      </c>
      <c r="AG1258">
        <f>VLOOKUP(D1258,Sku_Consolidated!A2:R948,18,FALSE)</f>
      </c>
      <c r="AH1258">
        <f>VLOOKUP(D1258,Sku_Consolidated!A2:S948,19,FALSE)</f>
      </c>
      <c r="AI1258">
        <f>VLOOKUP(D1258,Sku_Consolidated!A2:T948,20,FALSE)</f>
      </c>
    </row>
    <row r="1259" spans="1:35" x14ac:dyDescent="0.25">
      <c r="A1259">
        <v>2024</v>
      </c>
      <c r="B1259" t="s">
        <v>30</v>
      </c>
      <c r="C1259" t="s">
        <v>31</v>
      </c>
      <c r="D1259">
        <v>21845</v>
      </c>
      <c r="E1259" t="s">
        <v>288</v>
      </c>
      <c r="F1259" s="12" t="s">
        <v>73</v>
      </c>
      <c r="G1259" s="12" t="s">
        <v>73</v>
      </c>
      <c r="H1259" t="s">
        <v>10</v>
      </c>
      <c r="I1259" s="13" t="s">
        <v>486</v>
      </c>
      <c r="J1259" s="13">
        <f>IF(H1259="EA", I1259, 0)</f>
      </c>
      <c r="K1259" s="13">
        <f>IF(H1259="KG", I1259, I1259 * VLOOKUP(D1259,Sku_Consolidated!A2:U948,21,FALSE))</f>
      </c>
      <c r="L1259" s="14" t="s">
        <v>36</v>
      </c>
      <c r="M1259">
        <v>88</v>
      </c>
      <c r="N1259" s="14" t="s">
        <v>2452</v>
      </c>
      <c r="O1259" s="14" t="s">
        <v>2453</v>
      </c>
      <c r="P1259" s="14" t="s">
        <v>36</v>
      </c>
      <c r="Q1259" s="14" t="s">
        <v>2453</v>
      </c>
      <c r="R1259">
        <f>IF(IFERROR(VLOOKUP(U1259,Store_Showcase!B2:H134,7, FALSE), TRUE)=TRUE, IF(IFERROR(VLOOKUP(U1259,Store_SRP!B2:H103,7, FALSE), TRUE)=TRUE,VLOOKUP(U1259,Store_VAM!B2:H271,7, FALSE),VLOOKUP(U1259,Store_SRP!B2:H103,7, FALSE)), VLOOKUP(U1259,Store_Showcase!B2:H134,7, FALSE))</f>
      </c>
      <c r="S1259">
        <f>IF(IFERROR(VLOOKUP(U1259,Store_Showcase!B2:K134,10, FALSE), TRUE)=TRUE, IF(IFERROR(VLOOKUP(U1259,Store_SRP!B2:K103,10, FALSE), TRUE)=TRUE,VLOOKUP(U1259,Store_VAM!B2:K271,10, FALSE),VLOOKUP(U1259,Store_SRP!B2:K103,10, FALSE)), VLOOKUP(U1259,Store_Showcase!B2:K134,10, FALSE))</f>
      </c>
      <c r="T1259">
        <f>IF(VLOOKUP(D1259,Sku_Consolidated!A2:S948,19,FALSE)="SHOWCASE", VLOOKUP(U1259,Store_Showcase!B2:L134,11, FALSE), IF(VLOOKUP(D1259,Sku_Consolidated!A2:S948,19,FALSE)="VAM",VLOOKUP(U1259,Store_VAM!B2:L271,11, FALSE),VLOOKUP(U1259,Store_SRP!B2:L103,11, FALSE)))</f>
      </c>
      <c r="U1259" s="14">
        <v>6014</v>
      </c>
      <c r="V1259">
        <f>IF(VLOOKUP(D1259,Sku_Consolidated!A2:S948,19,FALSE)="SHOWCASE", VLOOKUP(U1259,Store_Showcase!B2:C134,2, FALSE), IF(VLOOKUP(D1259,Sku_Consolidated!A2:S948,19,FALSE)="VAM",VLOOKUP(U1259,Store_VAM!B2:C271,2, FALSE),VLOOKUP(U1259,Store_SRP!B2:C103,2, FALSE)))</f>
      </c>
      <c r="W1259">
        <f>VLOOKUP(D1259,Sku_Consolidated!A2:G948, 7, FALSE)</f>
      </c>
      <c r="X1259">
        <f>VLOOKUP(D1259,Sku_Consolidated!A2:K948, 11, FALSE)</f>
      </c>
      <c r="Y1259">
        <f>VLOOKUP(D1259,Sku_Consolidated!A2:H948, 8, FALSE)</f>
      </c>
      <c r="Z1259">
        <f>VLOOKUP(D1259,Sku_Consolidated!A2:I948, 9, FALSE)</f>
      </c>
      <c r="AA1259" t="s">
        <v>41</v>
      </c>
      <c r="AB1259">
        <f>VLOOKUP(D1259,Sku_Consolidated!A2:E948, {5}, FALSE)</f>
      </c>
      <c r="AC1259">
        <f>IF(VLOOKUP(D1259,Sku_Consolidated!A2:S948,19,FALSE)="SHOWCASE", VLOOKUP(U1259,Store_Showcase!B2:N134,13, FALSE), IF(VLOOKUP(D1259,Sku_Consolidated!A2:S948,19,FALSE)="VAM",VLOOKUP(U1259,Store_VAM!B2:N271,13, FALSE),VLOOKUP(U1259,Store_SRP!B2:N103,13, FALSE)))</f>
      </c>
      <c r="AD1259">
        <f>IF(IFERROR(AC1259,TRUE)=TRUE, "-","OK")</f>
      </c>
      <c r="AE1259">
        <f>IF(IFERROR(VLOOKUP(U1259,Store_Showcase!B2:H134,{5}, FALSE), TRUE)=TRUE, IF(IFERROR(VLOOKUP(U1259,Store_SRP!B2:H103,{5}, FALSE), TRUE)=TRUE,VLOOKUP(U1259,Store_VAM!B2:H271,{5}, FALSE),VLOOKUP(U1259,Store_SRP!B2:H103,{5}, FALSE)), VLOOKUP(U1259,Store_Showcase!B2:H134,{5}, FALSE))</f>
      </c>
      <c r="AF1259">
        <f>IF(IFERROR(VLOOKUP(U1259,Store_Showcase!B2:H134,{6}, FALSE), TRUE)=TRUE, IF(IFERROR(VLOOKUP(U1259,Store_SRP!B2:H103,{6}, FALSE), TRUE)=TRUE,VLOOKUP(U1259,Store_VAM!B2:H271,{6}, FALSE),VLOOKUP(U1259,Store_SRP!B2:H103,{6}, FALSE)), VLOOKUP(U1259,Store_Showcase!B2:H134,{6}, FALSE))</f>
      </c>
      <c r="AG1259">
        <f>VLOOKUP(D1259,Sku_Consolidated!A2:R948,18,FALSE)</f>
      </c>
      <c r="AH1259">
        <f>VLOOKUP(D1259,Sku_Consolidated!A2:S948,19,FALSE)</f>
      </c>
      <c r="AI1259">
        <f>VLOOKUP(D1259,Sku_Consolidated!A2:T948,20,FALSE)</f>
      </c>
    </row>
    <row r="1260" spans="1:35" x14ac:dyDescent="0.25">
      <c r="A1260">
        <v>2024</v>
      </c>
      <c r="B1260" t="s">
        <v>30</v>
      </c>
      <c r="C1260" t="s">
        <v>31</v>
      </c>
      <c r="D1260">
        <v>21846</v>
      </c>
      <c r="E1260" t="s">
        <v>709</v>
      </c>
      <c r="F1260" s="12" t="s">
        <v>73</v>
      </c>
      <c r="G1260" s="12" t="s">
        <v>73</v>
      </c>
      <c r="H1260" t="s">
        <v>10</v>
      </c>
      <c r="I1260" s="13" t="s">
        <v>2454</v>
      </c>
      <c r="J1260" s="13">
        <f>IF(H1260="EA", I1260, 0)</f>
      </c>
      <c r="K1260" s="13">
        <f>IF(H1260="KG", I1260, I1260 * VLOOKUP(D1260,Sku_Consolidated!A2:U948,21,FALSE))</f>
      </c>
      <c r="L1260" s="14" t="s">
        <v>36</v>
      </c>
      <c r="M1260">
        <v>88</v>
      </c>
      <c r="N1260" s="14" t="s">
        <v>2455</v>
      </c>
      <c r="O1260" s="14" t="s">
        <v>2456</v>
      </c>
      <c r="P1260" s="14" t="s">
        <v>36</v>
      </c>
      <c r="Q1260" s="14" t="s">
        <v>2456</v>
      </c>
      <c r="R1260">
        <f>IF(IFERROR(VLOOKUP(U1260,Store_Showcase!B2:H134,7, FALSE), TRUE)=TRUE, IF(IFERROR(VLOOKUP(U1260,Store_SRP!B2:H103,7, FALSE), TRUE)=TRUE,VLOOKUP(U1260,Store_VAM!B2:H271,7, FALSE),VLOOKUP(U1260,Store_SRP!B2:H103,7, FALSE)), VLOOKUP(U1260,Store_Showcase!B2:H134,7, FALSE))</f>
      </c>
      <c r="S1260">
        <f>IF(IFERROR(VLOOKUP(U1260,Store_Showcase!B2:K134,10, FALSE), TRUE)=TRUE, IF(IFERROR(VLOOKUP(U1260,Store_SRP!B2:K103,10, FALSE), TRUE)=TRUE,VLOOKUP(U1260,Store_VAM!B2:K271,10, FALSE),VLOOKUP(U1260,Store_SRP!B2:K103,10, FALSE)), VLOOKUP(U1260,Store_Showcase!B2:K134,10, FALSE))</f>
      </c>
      <c r="T1260">
        <f>IF(VLOOKUP(D1260,Sku_Consolidated!A2:S948,19,FALSE)="SHOWCASE", VLOOKUP(U1260,Store_Showcase!B2:L134,11, FALSE), IF(VLOOKUP(D1260,Sku_Consolidated!A2:S948,19,FALSE)="VAM",VLOOKUP(U1260,Store_VAM!B2:L271,11, FALSE),VLOOKUP(U1260,Store_SRP!B2:L103,11, FALSE)))</f>
      </c>
      <c r="U1260" s="14">
        <v>6014</v>
      </c>
      <c r="V1260">
        <f>IF(VLOOKUP(D1260,Sku_Consolidated!A2:S948,19,FALSE)="SHOWCASE", VLOOKUP(U1260,Store_Showcase!B2:C134,2, FALSE), IF(VLOOKUP(D1260,Sku_Consolidated!A2:S948,19,FALSE)="VAM",VLOOKUP(U1260,Store_VAM!B2:C271,2, FALSE),VLOOKUP(U1260,Store_SRP!B2:C103,2, FALSE)))</f>
      </c>
      <c r="W1260">
        <f>VLOOKUP(D1260,Sku_Consolidated!A2:G948, 7, FALSE)</f>
      </c>
      <c r="X1260">
        <f>VLOOKUP(D1260,Sku_Consolidated!A2:K948, 11, FALSE)</f>
      </c>
      <c r="Y1260">
        <f>VLOOKUP(D1260,Sku_Consolidated!A2:H948, 8, FALSE)</f>
      </c>
      <c r="Z1260">
        <f>VLOOKUP(D1260,Sku_Consolidated!A2:I948, 9, FALSE)</f>
      </c>
      <c r="AA1260" t="s">
        <v>41</v>
      </c>
      <c r="AB1260">
        <f>VLOOKUP(D1260,Sku_Consolidated!A2:E948, {5}, FALSE)</f>
      </c>
      <c r="AC1260">
        <f>IF(VLOOKUP(D1260,Sku_Consolidated!A2:S948,19,FALSE)="SHOWCASE", VLOOKUP(U1260,Store_Showcase!B2:N134,13, FALSE), IF(VLOOKUP(D1260,Sku_Consolidated!A2:S948,19,FALSE)="VAM",VLOOKUP(U1260,Store_VAM!B2:N271,13, FALSE),VLOOKUP(U1260,Store_SRP!B2:N103,13, FALSE)))</f>
      </c>
      <c r="AD1260">
        <f>IF(IFERROR(AC1260,TRUE)=TRUE, "-","OK")</f>
      </c>
      <c r="AE1260">
        <f>IF(IFERROR(VLOOKUP(U1260,Store_Showcase!B2:H134,{5}, FALSE), TRUE)=TRUE, IF(IFERROR(VLOOKUP(U1260,Store_SRP!B2:H103,{5}, FALSE), TRUE)=TRUE,VLOOKUP(U1260,Store_VAM!B2:H271,{5}, FALSE),VLOOKUP(U1260,Store_SRP!B2:H103,{5}, FALSE)), VLOOKUP(U1260,Store_Showcase!B2:H134,{5}, FALSE))</f>
      </c>
      <c r="AF1260">
        <f>IF(IFERROR(VLOOKUP(U1260,Store_Showcase!B2:H134,{6}, FALSE), TRUE)=TRUE, IF(IFERROR(VLOOKUP(U1260,Store_SRP!B2:H103,{6}, FALSE), TRUE)=TRUE,VLOOKUP(U1260,Store_VAM!B2:H271,{6}, FALSE),VLOOKUP(U1260,Store_SRP!B2:H103,{6}, FALSE)), VLOOKUP(U1260,Store_Showcase!B2:H134,{6}, FALSE))</f>
      </c>
      <c r="AG1260">
        <f>VLOOKUP(D1260,Sku_Consolidated!A2:R948,18,FALSE)</f>
      </c>
      <c r="AH1260">
        <f>VLOOKUP(D1260,Sku_Consolidated!A2:S948,19,FALSE)</f>
      </c>
      <c r="AI1260">
        <f>VLOOKUP(D1260,Sku_Consolidated!A2:T948,20,FALSE)</f>
      </c>
    </row>
    <row r="1261" spans="1:35" x14ac:dyDescent="0.25">
      <c r="A1261">
        <v>2024</v>
      </c>
      <c r="B1261" t="s">
        <v>30</v>
      </c>
      <c r="C1261" t="s">
        <v>31</v>
      </c>
      <c r="D1261">
        <v>21851</v>
      </c>
      <c r="E1261" t="s">
        <v>232</v>
      </c>
      <c r="F1261" s="12" t="s">
        <v>73</v>
      </c>
      <c r="G1261" s="12" t="s">
        <v>73</v>
      </c>
      <c r="H1261" t="s">
        <v>10</v>
      </c>
      <c r="I1261" s="13" t="s">
        <v>599</v>
      </c>
      <c r="J1261" s="13">
        <f>IF(H1261="EA", I1261, 0)</f>
      </c>
      <c r="K1261" s="13">
        <f>IF(H1261="KG", I1261, I1261 * VLOOKUP(D1261,Sku_Consolidated!A2:U948,21,FALSE))</f>
      </c>
      <c r="L1261" s="14" t="s">
        <v>36</v>
      </c>
      <c r="M1261">
        <v>88</v>
      </c>
      <c r="N1261" s="14" t="s">
        <v>442</v>
      </c>
      <c r="O1261" s="14" t="s">
        <v>443</v>
      </c>
      <c r="P1261" s="14" t="s">
        <v>36</v>
      </c>
      <c r="Q1261" s="14" t="s">
        <v>443</v>
      </c>
      <c r="R1261">
        <f>IF(IFERROR(VLOOKUP(U1261,Store_Showcase!B2:H134,7, FALSE), TRUE)=TRUE, IF(IFERROR(VLOOKUP(U1261,Store_SRP!B2:H103,7, FALSE), TRUE)=TRUE,VLOOKUP(U1261,Store_VAM!B2:H271,7, FALSE),VLOOKUP(U1261,Store_SRP!B2:H103,7, FALSE)), VLOOKUP(U1261,Store_Showcase!B2:H134,7, FALSE))</f>
      </c>
      <c r="S1261">
        <f>IF(IFERROR(VLOOKUP(U1261,Store_Showcase!B2:K134,10, FALSE), TRUE)=TRUE, IF(IFERROR(VLOOKUP(U1261,Store_SRP!B2:K103,10, FALSE), TRUE)=TRUE,VLOOKUP(U1261,Store_VAM!B2:K271,10, FALSE),VLOOKUP(U1261,Store_SRP!B2:K103,10, FALSE)), VLOOKUP(U1261,Store_Showcase!B2:K134,10, FALSE))</f>
      </c>
      <c r="T1261">
        <f>IF(VLOOKUP(D1261,Sku_Consolidated!A2:S948,19,FALSE)="SHOWCASE", VLOOKUP(U1261,Store_Showcase!B2:L134,11, FALSE), IF(VLOOKUP(D1261,Sku_Consolidated!A2:S948,19,FALSE)="VAM",VLOOKUP(U1261,Store_VAM!B2:L271,11, FALSE),VLOOKUP(U1261,Store_SRP!B2:L103,11, FALSE)))</f>
      </c>
      <c r="U1261" s="14">
        <v>6014</v>
      </c>
      <c r="V1261">
        <f>IF(VLOOKUP(D1261,Sku_Consolidated!A2:S948,19,FALSE)="SHOWCASE", VLOOKUP(U1261,Store_Showcase!B2:C134,2, FALSE), IF(VLOOKUP(D1261,Sku_Consolidated!A2:S948,19,FALSE)="VAM",VLOOKUP(U1261,Store_VAM!B2:C271,2, FALSE),VLOOKUP(U1261,Store_SRP!B2:C103,2, FALSE)))</f>
      </c>
      <c r="W1261">
        <f>VLOOKUP(D1261,Sku_Consolidated!A2:G948, 7, FALSE)</f>
      </c>
      <c r="X1261">
        <f>VLOOKUP(D1261,Sku_Consolidated!A2:K948, 11, FALSE)</f>
      </c>
      <c r="Y1261">
        <f>VLOOKUP(D1261,Sku_Consolidated!A2:H948, 8, FALSE)</f>
      </c>
      <c r="Z1261">
        <f>VLOOKUP(D1261,Sku_Consolidated!A2:I948, 9, FALSE)</f>
      </c>
      <c r="AA1261" t="s">
        <v>41</v>
      </c>
      <c r="AB1261">
        <f>VLOOKUP(D1261,Sku_Consolidated!A2:E948, {5}, FALSE)</f>
      </c>
      <c r="AC1261">
        <f>IF(VLOOKUP(D1261,Sku_Consolidated!A2:S948,19,FALSE)="SHOWCASE", VLOOKUP(U1261,Store_Showcase!B2:N134,13, FALSE), IF(VLOOKUP(D1261,Sku_Consolidated!A2:S948,19,FALSE)="VAM",VLOOKUP(U1261,Store_VAM!B2:N271,13, FALSE),VLOOKUP(U1261,Store_SRP!B2:N103,13, FALSE)))</f>
      </c>
      <c r="AD1261">
        <f>IF(IFERROR(AC1261,TRUE)=TRUE, "-","OK")</f>
      </c>
      <c r="AE1261">
        <f>IF(IFERROR(VLOOKUP(U1261,Store_Showcase!B2:H134,{5}, FALSE), TRUE)=TRUE, IF(IFERROR(VLOOKUP(U1261,Store_SRP!B2:H103,{5}, FALSE), TRUE)=TRUE,VLOOKUP(U1261,Store_VAM!B2:H271,{5}, FALSE),VLOOKUP(U1261,Store_SRP!B2:H103,{5}, FALSE)), VLOOKUP(U1261,Store_Showcase!B2:H134,{5}, FALSE))</f>
      </c>
      <c r="AF1261">
        <f>IF(IFERROR(VLOOKUP(U1261,Store_Showcase!B2:H134,{6}, FALSE), TRUE)=TRUE, IF(IFERROR(VLOOKUP(U1261,Store_SRP!B2:H103,{6}, FALSE), TRUE)=TRUE,VLOOKUP(U1261,Store_VAM!B2:H271,{6}, FALSE),VLOOKUP(U1261,Store_SRP!B2:H103,{6}, FALSE)), VLOOKUP(U1261,Store_Showcase!B2:H134,{6}, FALSE))</f>
      </c>
      <c r="AG1261">
        <f>VLOOKUP(D1261,Sku_Consolidated!A2:R948,18,FALSE)</f>
      </c>
      <c r="AH1261">
        <f>VLOOKUP(D1261,Sku_Consolidated!A2:S948,19,FALSE)</f>
      </c>
      <c r="AI1261">
        <f>VLOOKUP(D1261,Sku_Consolidated!A2:T948,20,FALSE)</f>
      </c>
    </row>
    <row r="1262" spans="1:35" x14ac:dyDescent="0.25">
      <c r="A1262">
        <v>2024</v>
      </c>
      <c r="B1262" t="s">
        <v>30</v>
      </c>
      <c r="C1262" t="s">
        <v>31</v>
      </c>
      <c r="D1262">
        <v>21859</v>
      </c>
      <c r="E1262" t="s">
        <v>295</v>
      </c>
      <c r="F1262" s="12" t="s">
        <v>73</v>
      </c>
      <c r="G1262" s="12" t="s">
        <v>73</v>
      </c>
      <c r="H1262" t="s">
        <v>10</v>
      </c>
      <c r="I1262" s="13" t="s">
        <v>449</v>
      </c>
      <c r="J1262" s="13">
        <f>IF(H1262="EA", I1262, 0)</f>
      </c>
      <c r="K1262" s="13">
        <f>IF(H1262="KG", I1262, I1262 * VLOOKUP(D1262,Sku_Consolidated!A2:U948,21,FALSE))</f>
      </c>
      <c r="L1262" s="14" t="s">
        <v>36</v>
      </c>
      <c r="M1262">
        <v>88</v>
      </c>
      <c r="N1262" s="14" t="s">
        <v>2457</v>
      </c>
      <c r="O1262" s="14" t="s">
        <v>2458</v>
      </c>
      <c r="P1262" s="14" t="s">
        <v>36</v>
      </c>
      <c r="Q1262" s="14" t="s">
        <v>2458</v>
      </c>
      <c r="R1262">
        <f>IF(IFERROR(VLOOKUP(U1262,Store_Showcase!B2:H134,7, FALSE), TRUE)=TRUE, IF(IFERROR(VLOOKUP(U1262,Store_SRP!B2:H103,7, FALSE), TRUE)=TRUE,VLOOKUP(U1262,Store_VAM!B2:H271,7, FALSE),VLOOKUP(U1262,Store_SRP!B2:H103,7, FALSE)), VLOOKUP(U1262,Store_Showcase!B2:H134,7, FALSE))</f>
      </c>
      <c r="S1262">
        <f>IF(IFERROR(VLOOKUP(U1262,Store_Showcase!B2:K134,10, FALSE), TRUE)=TRUE, IF(IFERROR(VLOOKUP(U1262,Store_SRP!B2:K103,10, FALSE), TRUE)=TRUE,VLOOKUP(U1262,Store_VAM!B2:K271,10, FALSE),VLOOKUP(U1262,Store_SRP!B2:K103,10, FALSE)), VLOOKUP(U1262,Store_Showcase!B2:K134,10, FALSE))</f>
      </c>
      <c r="T1262">
        <f>IF(VLOOKUP(D1262,Sku_Consolidated!A2:S948,19,FALSE)="SHOWCASE", VLOOKUP(U1262,Store_Showcase!B2:L134,11, FALSE), IF(VLOOKUP(D1262,Sku_Consolidated!A2:S948,19,FALSE)="VAM",VLOOKUP(U1262,Store_VAM!B2:L271,11, FALSE),VLOOKUP(U1262,Store_SRP!B2:L103,11, FALSE)))</f>
      </c>
      <c r="U1262" s="14">
        <v>6014</v>
      </c>
      <c r="V1262">
        <f>IF(VLOOKUP(D1262,Sku_Consolidated!A2:S948,19,FALSE)="SHOWCASE", VLOOKUP(U1262,Store_Showcase!B2:C134,2, FALSE), IF(VLOOKUP(D1262,Sku_Consolidated!A2:S948,19,FALSE)="VAM",VLOOKUP(U1262,Store_VAM!B2:C271,2, FALSE),VLOOKUP(U1262,Store_SRP!B2:C103,2, FALSE)))</f>
      </c>
      <c r="W1262">
        <f>VLOOKUP(D1262,Sku_Consolidated!A2:G948, 7, FALSE)</f>
      </c>
      <c r="X1262">
        <f>VLOOKUP(D1262,Sku_Consolidated!A2:K948, 11, FALSE)</f>
      </c>
      <c r="Y1262">
        <f>VLOOKUP(D1262,Sku_Consolidated!A2:H948, 8, FALSE)</f>
      </c>
      <c r="Z1262">
        <f>VLOOKUP(D1262,Sku_Consolidated!A2:I948, 9, FALSE)</f>
      </c>
      <c r="AA1262" t="s">
        <v>41</v>
      </c>
      <c r="AB1262">
        <f>VLOOKUP(D1262,Sku_Consolidated!A2:E948, {5}, FALSE)</f>
      </c>
      <c r="AC1262">
        <f>IF(VLOOKUP(D1262,Sku_Consolidated!A2:S948,19,FALSE)="SHOWCASE", VLOOKUP(U1262,Store_Showcase!B2:N134,13, FALSE), IF(VLOOKUP(D1262,Sku_Consolidated!A2:S948,19,FALSE)="VAM",VLOOKUP(U1262,Store_VAM!B2:N271,13, FALSE),VLOOKUP(U1262,Store_SRP!B2:N103,13, FALSE)))</f>
      </c>
      <c r="AD1262">
        <f>IF(IFERROR(AC1262,TRUE)=TRUE, "-","OK")</f>
      </c>
      <c r="AE1262">
        <f>IF(IFERROR(VLOOKUP(U1262,Store_Showcase!B2:H134,{5}, FALSE), TRUE)=TRUE, IF(IFERROR(VLOOKUP(U1262,Store_SRP!B2:H103,{5}, FALSE), TRUE)=TRUE,VLOOKUP(U1262,Store_VAM!B2:H271,{5}, FALSE),VLOOKUP(U1262,Store_SRP!B2:H103,{5}, FALSE)), VLOOKUP(U1262,Store_Showcase!B2:H134,{5}, FALSE))</f>
      </c>
      <c r="AF1262">
        <f>IF(IFERROR(VLOOKUP(U1262,Store_Showcase!B2:H134,{6}, FALSE), TRUE)=TRUE, IF(IFERROR(VLOOKUP(U1262,Store_SRP!B2:H103,{6}, FALSE), TRUE)=TRUE,VLOOKUP(U1262,Store_VAM!B2:H271,{6}, FALSE),VLOOKUP(U1262,Store_SRP!B2:H103,{6}, FALSE)), VLOOKUP(U1262,Store_Showcase!B2:H134,{6}, FALSE))</f>
      </c>
      <c r="AG1262">
        <f>VLOOKUP(D1262,Sku_Consolidated!A2:R948,18,FALSE)</f>
      </c>
      <c r="AH1262">
        <f>VLOOKUP(D1262,Sku_Consolidated!A2:S948,19,FALSE)</f>
      </c>
      <c r="AI1262">
        <f>VLOOKUP(D1262,Sku_Consolidated!A2:T948,20,FALSE)</f>
      </c>
    </row>
    <row r="1263" spans="1:35" x14ac:dyDescent="0.25">
      <c r="A1263">
        <v>2024</v>
      </c>
      <c r="B1263" t="s">
        <v>30</v>
      </c>
      <c r="C1263" t="s">
        <v>31</v>
      </c>
      <c r="D1263">
        <v>21866</v>
      </c>
      <c r="E1263" t="s">
        <v>240</v>
      </c>
      <c r="F1263" s="12" t="s">
        <v>73</v>
      </c>
      <c r="G1263" s="12" t="s">
        <v>73</v>
      </c>
      <c r="H1263" t="s">
        <v>10</v>
      </c>
      <c r="I1263" s="13" t="s">
        <v>682</v>
      </c>
      <c r="J1263" s="13">
        <f>IF(H1263="EA", I1263, 0)</f>
      </c>
      <c r="K1263" s="13">
        <f>IF(H1263="KG", I1263, I1263 * VLOOKUP(D1263,Sku_Consolidated!A2:U948,21,FALSE))</f>
      </c>
      <c r="L1263" s="14" t="s">
        <v>36</v>
      </c>
      <c r="M1263">
        <v>88</v>
      </c>
      <c r="N1263" s="14" t="s">
        <v>2459</v>
      </c>
      <c r="O1263" s="14" t="s">
        <v>2460</v>
      </c>
      <c r="P1263" s="14" t="s">
        <v>36</v>
      </c>
      <c r="Q1263" s="14" t="s">
        <v>2460</v>
      </c>
      <c r="R1263">
        <f>IF(IFERROR(VLOOKUP(U1263,Store_Showcase!B2:H134,7, FALSE), TRUE)=TRUE, IF(IFERROR(VLOOKUP(U1263,Store_SRP!B2:H103,7, FALSE), TRUE)=TRUE,VLOOKUP(U1263,Store_VAM!B2:H271,7, FALSE),VLOOKUP(U1263,Store_SRP!B2:H103,7, FALSE)), VLOOKUP(U1263,Store_Showcase!B2:H134,7, FALSE))</f>
      </c>
      <c r="S1263">
        <f>IF(IFERROR(VLOOKUP(U1263,Store_Showcase!B2:K134,10, FALSE), TRUE)=TRUE, IF(IFERROR(VLOOKUP(U1263,Store_SRP!B2:K103,10, FALSE), TRUE)=TRUE,VLOOKUP(U1263,Store_VAM!B2:K271,10, FALSE),VLOOKUP(U1263,Store_SRP!B2:K103,10, FALSE)), VLOOKUP(U1263,Store_Showcase!B2:K134,10, FALSE))</f>
      </c>
      <c r="T1263">
        <f>IF(VLOOKUP(D1263,Sku_Consolidated!A2:S948,19,FALSE)="SHOWCASE", VLOOKUP(U1263,Store_Showcase!B2:L134,11, FALSE), IF(VLOOKUP(D1263,Sku_Consolidated!A2:S948,19,FALSE)="VAM",VLOOKUP(U1263,Store_VAM!B2:L271,11, FALSE),VLOOKUP(U1263,Store_SRP!B2:L103,11, FALSE)))</f>
      </c>
      <c r="U1263" s="14">
        <v>6014</v>
      </c>
      <c r="V1263">
        <f>IF(VLOOKUP(D1263,Sku_Consolidated!A2:S948,19,FALSE)="SHOWCASE", VLOOKUP(U1263,Store_Showcase!B2:C134,2, FALSE), IF(VLOOKUP(D1263,Sku_Consolidated!A2:S948,19,FALSE)="VAM",VLOOKUP(U1263,Store_VAM!B2:C271,2, FALSE),VLOOKUP(U1263,Store_SRP!B2:C103,2, FALSE)))</f>
      </c>
      <c r="W1263">
        <f>VLOOKUP(D1263,Sku_Consolidated!A2:G948, 7, FALSE)</f>
      </c>
      <c r="X1263">
        <f>VLOOKUP(D1263,Sku_Consolidated!A2:K948, 11, FALSE)</f>
      </c>
      <c r="Y1263">
        <f>VLOOKUP(D1263,Sku_Consolidated!A2:H948, 8, FALSE)</f>
      </c>
      <c r="Z1263">
        <f>VLOOKUP(D1263,Sku_Consolidated!A2:I948, 9, FALSE)</f>
      </c>
      <c r="AA1263" t="s">
        <v>41</v>
      </c>
      <c r="AB1263">
        <f>VLOOKUP(D1263,Sku_Consolidated!A2:E948, {5}, FALSE)</f>
      </c>
      <c r="AC1263">
        <f>IF(VLOOKUP(D1263,Sku_Consolidated!A2:S948,19,FALSE)="SHOWCASE", VLOOKUP(U1263,Store_Showcase!B2:N134,13, FALSE), IF(VLOOKUP(D1263,Sku_Consolidated!A2:S948,19,FALSE)="VAM",VLOOKUP(U1263,Store_VAM!B2:N271,13, FALSE),VLOOKUP(U1263,Store_SRP!B2:N103,13, FALSE)))</f>
      </c>
      <c r="AD1263">
        <f>IF(IFERROR(AC1263,TRUE)=TRUE, "-","OK")</f>
      </c>
      <c r="AE1263">
        <f>IF(IFERROR(VLOOKUP(U1263,Store_Showcase!B2:H134,{5}, FALSE), TRUE)=TRUE, IF(IFERROR(VLOOKUP(U1263,Store_SRP!B2:H103,{5}, FALSE), TRUE)=TRUE,VLOOKUP(U1263,Store_VAM!B2:H271,{5}, FALSE),VLOOKUP(U1263,Store_SRP!B2:H103,{5}, FALSE)), VLOOKUP(U1263,Store_Showcase!B2:H134,{5}, FALSE))</f>
      </c>
      <c r="AF1263">
        <f>IF(IFERROR(VLOOKUP(U1263,Store_Showcase!B2:H134,{6}, FALSE), TRUE)=TRUE, IF(IFERROR(VLOOKUP(U1263,Store_SRP!B2:H103,{6}, FALSE), TRUE)=TRUE,VLOOKUP(U1263,Store_VAM!B2:H271,{6}, FALSE),VLOOKUP(U1263,Store_SRP!B2:H103,{6}, FALSE)), VLOOKUP(U1263,Store_Showcase!B2:H134,{6}, FALSE))</f>
      </c>
      <c r="AG1263">
        <f>VLOOKUP(D1263,Sku_Consolidated!A2:R948,18,FALSE)</f>
      </c>
      <c r="AH1263">
        <f>VLOOKUP(D1263,Sku_Consolidated!A2:S948,19,FALSE)</f>
      </c>
      <c r="AI1263">
        <f>VLOOKUP(D1263,Sku_Consolidated!A2:T948,20,FALSE)</f>
      </c>
    </row>
    <row r="1264" spans="1:35" x14ac:dyDescent="0.25">
      <c r="A1264">
        <v>2024</v>
      </c>
      <c r="B1264" t="s">
        <v>30</v>
      </c>
      <c r="C1264" t="s">
        <v>31</v>
      </c>
      <c r="D1264">
        <v>21869</v>
      </c>
      <c r="E1264" t="s">
        <v>1494</v>
      </c>
      <c r="F1264" s="12" t="s">
        <v>73</v>
      </c>
      <c r="G1264" s="12" t="s">
        <v>73</v>
      </c>
      <c r="H1264" t="s">
        <v>10</v>
      </c>
      <c r="I1264" s="13" t="s">
        <v>986</v>
      </c>
      <c r="J1264" s="13">
        <f>IF(H1264="EA", I1264, 0)</f>
      </c>
      <c r="K1264" s="13">
        <f>IF(H1264="KG", I1264, I1264 * VLOOKUP(D1264,Sku_Consolidated!A2:U948,21,FALSE))</f>
      </c>
      <c r="L1264" s="14" t="s">
        <v>36</v>
      </c>
      <c r="M1264">
        <v>88</v>
      </c>
      <c r="N1264" s="14" t="s">
        <v>2461</v>
      </c>
      <c r="O1264" s="14" t="s">
        <v>2462</v>
      </c>
      <c r="P1264" s="14" t="s">
        <v>36</v>
      </c>
      <c r="Q1264" s="14" t="s">
        <v>2462</v>
      </c>
      <c r="R1264">
        <f>IF(IFERROR(VLOOKUP(U1264,Store_Showcase!B2:H134,7, FALSE), TRUE)=TRUE, IF(IFERROR(VLOOKUP(U1264,Store_SRP!B2:H103,7, FALSE), TRUE)=TRUE,VLOOKUP(U1264,Store_VAM!B2:H271,7, FALSE),VLOOKUP(U1264,Store_SRP!B2:H103,7, FALSE)), VLOOKUP(U1264,Store_Showcase!B2:H134,7, FALSE))</f>
      </c>
      <c r="S1264">
        <f>IF(IFERROR(VLOOKUP(U1264,Store_Showcase!B2:K134,10, FALSE), TRUE)=TRUE, IF(IFERROR(VLOOKUP(U1264,Store_SRP!B2:K103,10, FALSE), TRUE)=TRUE,VLOOKUP(U1264,Store_VAM!B2:K271,10, FALSE),VLOOKUP(U1264,Store_SRP!B2:K103,10, FALSE)), VLOOKUP(U1264,Store_Showcase!B2:K134,10, FALSE))</f>
      </c>
      <c r="T1264">
        <f>IF(VLOOKUP(D1264,Sku_Consolidated!A2:S948,19,FALSE)="SHOWCASE", VLOOKUP(U1264,Store_Showcase!B2:L134,11, FALSE), IF(VLOOKUP(D1264,Sku_Consolidated!A2:S948,19,FALSE)="VAM",VLOOKUP(U1264,Store_VAM!B2:L271,11, FALSE),VLOOKUP(U1264,Store_SRP!B2:L103,11, FALSE)))</f>
      </c>
      <c r="U1264" s="14">
        <v>6014</v>
      </c>
      <c r="V1264">
        <f>IF(VLOOKUP(D1264,Sku_Consolidated!A2:S948,19,FALSE)="SHOWCASE", VLOOKUP(U1264,Store_Showcase!B2:C134,2, FALSE), IF(VLOOKUP(D1264,Sku_Consolidated!A2:S948,19,FALSE)="VAM",VLOOKUP(U1264,Store_VAM!B2:C271,2, FALSE),VLOOKUP(U1264,Store_SRP!B2:C103,2, FALSE)))</f>
      </c>
      <c r="W1264">
        <f>VLOOKUP(D1264,Sku_Consolidated!A2:G948, 7, FALSE)</f>
      </c>
      <c r="X1264">
        <f>VLOOKUP(D1264,Sku_Consolidated!A2:K948, 11, FALSE)</f>
      </c>
      <c r="Y1264">
        <f>VLOOKUP(D1264,Sku_Consolidated!A2:H948, 8, FALSE)</f>
      </c>
      <c r="Z1264">
        <f>VLOOKUP(D1264,Sku_Consolidated!A2:I948, 9, FALSE)</f>
      </c>
      <c r="AA1264" t="s">
        <v>41</v>
      </c>
      <c r="AB1264">
        <f>VLOOKUP(D1264,Sku_Consolidated!A2:E948, {5}, FALSE)</f>
      </c>
      <c r="AC1264">
        <f>IF(VLOOKUP(D1264,Sku_Consolidated!A2:S948,19,FALSE)="SHOWCASE", VLOOKUP(U1264,Store_Showcase!B2:N134,13, FALSE), IF(VLOOKUP(D1264,Sku_Consolidated!A2:S948,19,FALSE)="VAM",VLOOKUP(U1264,Store_VAM!B2:N271,13, FALSE),VLOOKUP(U1264,Store_SRP!B2:N103,13, FALSE)))</f>
      </c>
      <c r="AD1264">
        <f>IF(IFERROR(AC1264,TRUE)=TRUE, "-","OK")</f>
      </c>
      <c r="AE1264">
        <f>IF(IFERROR(VLOOKUP(U1264,Store_Showcase!B2:H134,{5}, FALSE), TRUE)=TRUE, IF(IFERROR(VLOOKUP(U1264,Store_SRP!B2:H103,{5}, FALSE), TRUE)=TRUE,VLOOKUP(U1264,Store_VAM!B2:H271,{5}, FALSE),VLOOKUP(U1264,Store_SRP!B2:H103,{5}, FALSE)), VLOOKUP(U1264,Store_Showcase!B2:H134,{5}, FALSE))</f>
      </c>
      <c r="AF1264">
        <f>IF(IFERROR(VLOOKUP(U1264,Store_Showcase!B2:H134,{6}, FALSE), TRUE)=TRUE, IF(IFERROR(VLOOKUP(U1264,Store_SRP!B2:H103,{6}, FALSE), TRUE)=TRUE,VLOOKUP(U1264,Store_VAM!B2:H271,{6}, FALSE),VLOOKUP(U1264,Store_SRP!B2:H103,{6}, FALSE)), VLOOKUP(U1264,Store_Showcase!B2:H134,{6}, FALSE))</f>
      </c>
      <c r="AG1264">
        <f>VLOOKUP(D1264,Sku_Consolidated!A2:R948,18,FALSE)</f>
      </c>
      <c r="AH1264">
        <f>VLOOKUP(D1264,Sku_Consolidated!A2:S948,19,FALSE)</f>
      </c>
      <c r="AI1264">
        <f>VLOOKUP(D1264,Sku_Consolidated!A2:T948,20,FALSE)</f>
      </c>
    </row>
    <row r="1265" spans="1:35" x14ac:dyDescent="0.25">
      <c r="A1265">
        <v>2024</v>
      </c>
      <c r="B1265" t="s">
        <v>30</v>
      </c>
      <c r="C1265" t="s">
        <v>31</v>
      </c>
      <c r="D1265">
        <v>21872</v>
      </c>
      <c r="E1265" t="s">
        <v>980</v>
      </c>
      <c r="F1265" s="12" t="s">
        <v>73</v>
      </c>
      <c r="G1265" s="12" t="s">
        <v>73</v>
      </c>
      <c r="H1265" t="s">
        <v>10</v>
      </c>
      <c r="I1265" s="13" t="s">
        <v>395</v>
      </c>
      <c r="J1265" s="13">
        <f>IF(H1265="EA", I1265, 0)</f>
      </c>
      <c r="K1265" s="13">
        <f>IF(H1265="KG", I1265, I1265 * VLOOKUP(D1265,Sku_Consolidated!A2:U948,21,FALSE))</f>
      </c>
      <c r="L1265" s="14" t="s">
        <v>36</v>
      </c>
      <c r="M1265">
        <v>88</v>
      </c>
      <c r="N1265" s="14" t="s">
        <v>2463</v>
      </c>
      <c r="O1265" s="14" t="s">
        <v>2464</v>
      </c>
      <c r="P1265" s="14" t="s">
        <v>36</v>
      </c>
      <c r="Q1265" s="14" t="s">
        <v>2464</v>
      </c>
      <c r="R1265">
        <f>IF(IFERROR(VLOOKUP(U1265,Store_Showcase!B2:H134,7, FALSE), TRUE)=TRUE, IF(IFERROR(VLOOKUP(U1265,Store_SRP!B2:H103,7, FALSE), TRUE)=TRUE,VLOOKUP(U1265,Store_VAM!B2:H271,7, FALSE),VLOOKUP(U1265,Store_SRP!B2:H103,7, FALSE)), VLOOKUP(U1265,Store_Showcase!B2:H134,7, FALSE))</f>
      </c>
      <c r="S1265">
        <f>IF(IFERROR(VLOOKUP(U1265,Store_Showcase!B2:K134,10, FALSE), TRUE)=TRUE, IF(IFERROR(VLOOKUP(U1265,Store_SRP!B2:K103,10, FALSE), TRUE)=TRUE,VLOOKUP(U1265,Store_VAM!B2:K271,10, FALSE),VLOOKUP(U1265,Store_SRP!B2:K103,10, FALSE)), VLOOKUP(U1265,Store_Showcase!B2:K134,10, FALSE))</f>
      </c>
      <c r="T1265">
        <f>IF(VLOOKUP(D1265,Sku_Consolidated!A2:S948,19,FALSE)="SHOWCASE", VLOOKUP(U1265,Store_Showcase!B2:L134,11, FALSE), IF(VLOOKUP(D1265,Sku_Consolidated!A2:S948,19,FALSE)="VAM",VLOOKUP(U1265,Store_VAM!B2:L271,11, FALSE),VLOOKUP(U1265,Store_SRP!B2:L103,11, FALSE)))</f>
      </c>
      <c r="U1265" s="14">
        <v>6014</v>
      </c>
      <c r="V1265">
        <f>IF(VLOOKUP(D1265,Sku_Consolidated!A2:S948,19,FALSE)="SHOWCASE", VLOOKUP(U1265,Store_Showcase!B2:C134,2, FALSE), IF(VLOOKUP(D1265,Sku_Consolidated!A2:S948,19,FALSE)="VAM",VLOOKUP(U1265,Store_VAM!B2:C271,2, FALSE),VLOOKUP(U1265,Store_SRP!B2:C103,2, FALSE)))</f>
      </c>
      <c r="W1265">
        <f>VLOOKUP(D1265,Sku_Consolidated!A2:G948, 7, FALSE)</f>
      </c>
      <c r="X1265">
        <f>VLOOKUP(D1265,Sku_Consolidated!A2:K948, 11, FALSE)</f>
      </c>
      <c r="Y1265">
        <f>VLOOKUP(D1265,Sku_Consolidated!A2:H948, 8, FALSE)</f>
      </c>
      <c r="Z1265">
        <f>VLOOKUP(D1265,Sku_Consolidated!A2:I948, 9, FALSE)</f>
      </c>
      <c r="AA1265" t="s">
        <v>41</v>
      </c>
      <c r="AB1265">
        <f>VLOOKUP(D1265,Sku_Consolidated!A2:E948, {5}, FALSE)</f>
      </c>
      <c r="AC1265">
        <f>IF(VLOOKUP(D1265,Sku_Consolidated!A2:S948,19,FALSE)="SHOWCASE", VLOOKUP(U1265,Store_Showcase!B2:N134,13, FALSE), IF(VLOOKUP(D1265,Sku_Consolidated!A2:S948,19,FALSE)="VAM",VLOOKUP(U1265,Store_VAM!B2:N271,13, FALSE),VLOOKUP(U1265,Store_SRP!B2:N103,13, FALSE)))</f>
      </c>
      <c r="AD1265">
        <f>IF(IFERROR(AC1265,TRUE)=TRUE, "-","OK")</f>
      </c>
      <c r="AE1265">
        <f>IF(IFERROR(VLOOKUP(U1265,Store_Showcase!B2:H134,{5}, FALSE), TRUE)=TRUE, IF(IFERROR(VLOOKUP(U1265,Store_SRP!B2:H103,{5}, FALSE), TRUE)=TRUE,VLOOKUP(U1265,Store_VAM!B2:H271,{5}, FALSE),VLOOKUP(U1265,Store_SRP!B2:H103,{5}, FALSE)), VLOOKUP(U1265,Store_Showcase!B2:H134,{5}, FALSE))</f>
      </c>
      <c r="AF1265">
        <f>IF(IFERROR(VLOOKUP(U1265,Store_Showcase!B2:H134,{6}, FALSE), TRUE)=TRUE, IF(IFERROR(VLOOKUP(U1265,Store_SRP!B2:H103,{6}, FALSE), TRUE)=TRUE,VLOOKUP(U1265,Store_VAM!B2:H271,{6}, FALSE),VLOOKUP(U1265,Store_SRP!B2:H103,{6}, FALSE)), VLOOKUP(U1265,Store_Showcase!B2:H134,{6}, FALSE))</f>
      </c>
      <c r="AG1265">
        <f>VLOOKUP(D1265,Sku_Consolidated!A2:R948,18,FALSE)</f>
      </c>
      <c r="AH1265">
        <f>VLOOKUP(D1265,Sku_Consolidated!A2:S948,19,FALSE)</f>
      </c>
      <c r="AI1265">
        <f>VLOOKUP(D1265,Sku_Consolidated!A2:T948,20,FALSE)</f>
      </c>
    </row>
    <row r="1266" spans="1:35" x14ac:dyDescent="0.25">
      <c r="A1266">
        <v>2024</v>
      </c>
      <c r="B1266" t="s">
        <v>30</v>
      </c>
      <c r="C1266" t="s">
        <v>31</v>
      </c>
      <c r="D1266">
        <v>21873</v>
      </c>
      <c r="E1266" t="s">
        <v>911</v>
      </c>
      <c r="F1266" s="12" t="s">
        <v>73</v>
      </c>
      <c r="G1266" s="12" t="s">
        <v>73</v>
      </c>
      <c r="H1266" t="s">
        <v>10</v>
      </c>
      <c r="I1266" s="13" t="s">
        <v>1191</v>
      </c>
      <c r="J1266" s="13">
        <f>IF(H1266="EA", I1266, 0)</f>
      </c>
      <c r="K1266" s="13">
        <f>IF(H1266="KG", I1266, I1266 * VLOOKUP(D1266,Sku_Consolidated!A2:U948,21,FALSE))</f>
      </c>
      <c r="L1266" s="14" t="s">
        <v>36</v>
      </c>
      <c r="M1266">
        <v>88</v>
      </c>
      <c r="N1266" s="14" t="s">
        <v>2465</v>
      </c>
      <c r="O1266" s="14" t="s">
        <v>2466</v>
      </c>
      <c r="P1266" s="14" t="s">
        <v>36</v>
      </c>
      <c r="Q1266" s="14" t="s">
        <v>2466</v>
      </c>
      <c r="R1266">
        <f>IF(IFERROR(VLOOKUP(U1266,Store_Showcase!B2:H134,7, FALSE), TRUE)=TRUE, IF(IFERROR(VLOOKUP(U1266,Store_SRP!B2:H103,7, FALSE), TRUE)=TRUE,VLOOKUP(U1266,Store_VAM!B2:H271,7, FALSE),VLOOKUP(U1266,Store_SRP!B2:H103,7, FALSE)), VLOOKUP(U1266,Store_Showcase!B2:H134,7, FALSE))</f>
      </c>
      <c r="S1266">
        <f>IF(IFERROR(VLOOKUP(U1266,Store_Showcase!B2:K134,10, FALSE), TRUE)=TRUE, IF(IFERROR(VLOOKUP(U1266,Store_SRP!B2:K103,10, FALSE), TRUE)=TRUE,VLOOKUP(U1266,Store_VAM!B2:K271,10, FALSE),VLOOKUP(U1266,Store_SRP!B2:K103,10, FALSE)), VLOOKUP(U1266,Store_Showcase!B2:K134,10, FALSE))</f>
      </c>
      <c r="T1266">
        <f>IF(VLOOKUP(D1266,Sku_Consolidated!A2:S948,19,FALSE)="SHOWCASE", VLOOKUP(U1266,Store_Showcase!B2:L134,11, FALSE), IF(VLOOKUP(D1266,Sku_Consolidated!A2:S948,19,FALSE)="VAM",VLOOKUP(U1266,Store_VAM!B2:L271,11, FALSE),VLOOKUP(U1266,Store_SRP!B2:L103,11, FALSE)))</f>
      </c>
      <c r="U1266" s="14">
        <v>6014</v>
      </c>
      <c r="V1266">
        <f>IF(VLOOKUP(D1266,Sku_Consolidated!A2:S948,19,FALSE)="SHOWCASE", VLOOKUP(U1266,Store_Showcase!B2:C134,2, FALSE), IF(VLOOKUP(D1266,Sku_Consolidated!A2:S948,19,FALSE)="VAM",VLOOKUP(U1266,Store_VAM!B2:C271,2, FALSE),VLOOKUP(U1266,Store_SRP!B2:C103,2, FALSE)))</f>
      </c>
      <c r="W1266">
        <f>VLOOKUP(D1266,Sku_Consolidated!A2:G948, 7, FALSE)</f>
      </c>
      <c r="X1266">
        <f>VLOOKUP(D1266,Sku_Consolidated!A2:K948, 11, FALSE)</f>
      </c>
      <c r="Y1266">
        <f>VLOOKUP(D1266,Sku_Consolidated!A2:H948, 8, FALSE)</f>
      </c>
      <c r="Z1266">
        <f>VLOOKUP(D1266,Sku_Consolidated!A2:I948, 9, FALSE)</f>
      </c>
      <c r="AA1266" t="s">
        <v>41</v>
      </c>
      <c r="AB1266">
        <f>VLOOKUP(D1266,Sku_Consolidated!A2:E948, {5}, FALSE)</f>
      </c>
      <c r="AC1266">
        <f>IF(VLOOKUP(D1266,Sku_Consolidated!A2:S948,19,FALSE)="SHOWCASE", VLOOKUP(U1266,Store_Showcase!B2:N134,13, FALSE), IF(VLOOKUP(D1266,Sku_Consolidated!A2:S948,19,FALSE)="VAM",VLOOKUP(U1266,Store_VAM!B2:N271,13, FALSE),VLOOKUP(U1266,Store_SRP!B2:N103,13, FALSE)))</f>
      </c>
      <c r="AD1266">
        <f>IF(IFERROR(AC1266,TRUE)=TRUE, "-","OK")</f>
      </c>
      <c r="AE1266">
        <f>IF(IFERROR(VLOOKUP(U1266,Store_Showcase!B2:H134,{5}, FALSE), TRUE)=TRUE, IF(IFERROR(VLOOKUP(U1266,Store_SRP!B2:H103,{5}, FALSE), TRUE)=TRUE,VLOOKUP(U1266,Store_VAM!B2:H271,{5}, FALSE),VLOOKUP(U1266,Store_SRP!B2:H103,{5}, FALSE)), VLOOKUP(U1266,Store_Showcase!B2:H134,{5}, FALSE))</f>
      </c>
      <c r="AF1266">
        <f>IF(IFERROR(VLOOKUP(U1266,Store_Showcase!B2:H134,{6}, FALSE), TRUE)=TRUE, IF(IFERROR(VLOOKUP(U1266,Store_SRP!B2:H103,{6}, FALSE), TRUE)=TRUE,VLOOKUP(U1266,Store_VAM!B2:H271,{6}, FALSE),VLOOKUP(U1266,Store_SRP!B2:H103,{6}, FALSE)), VLOOKUP(U1266,Store_Showcase!B2:H134,{6}, FALSE))</f>
      </c>
      <c r="AG1266">
        <f>VLOOKUP(D1266,Sku_Consolidated!A2:R948,18,FALSE)</f>
      </c>
      <c r="AH1266">
        <f>VLOOKUP(D1266,Sku_Consolidated!A2:S948,19,FALSE)</f>
      </c>
      <c r="AI1266">
        <f>VLOOKUP(D1266,Sku_Consolidated!A2:T948,20,FALSE)</f>
      </c>
    </row>
    <row r="1267" spans="1:35" x14ac:dyDescent="0.25">
      <c r="A1267">
        <v>2024</v>
      </c>
      <c r="B1267" t="s">
        <v>30</v>
      </c>
      <c r="C1267" t="s">
        <v>31</v>
      </c>
      <c r="D1267">
        <v>21874</v>
      </c>
      <c r="E1267" t="s">
        <v>1825</v>
      </c>
      <c r="F1267" s="12" t="s">
        <v>73</v>
      </c>
      <c r="G1267" s="12" t="s">
        <v>73</v>
      </c>
      <c r="H1267" t="s">
        <v>10</v>
      </c>
      <c r="I1267" s="13" t="s">
        <v>608</v>
      </c>
      <c r="J1267" s="13">
        <f>IF(H1267="EA", I1267, 0)</f>
      </c>
      <c r="K1267" s="13">
        <f>IF(H1267="KG", I1267, I1267 * VLOOKUP(D1267,Sku_Consolidated!A2:U948,21,FALSE))</f>
      </c>
      <c r="L1267" s="14" t="s">
        <v>36</v>
      </c>
      <c r="M1267">
        <v>88</v>
      </c>
      <c r="N1267" s="14" t="s">
        <v>2467</v>
      </c>
      <c r="O1267" s="14" t="s">
        <v>2468</v>
      </c>
      <c r="P1267" s="14" t="s">
        <v>36</v>
      </c>
      <c r="Q1267" s="14" t="s">
        <v>2468</v>
      </c>
      <c r="R1267">
        <f>IF(IFERROR(VLOOKUP(U1267,Store_Showcase!B2:H134,7, FALSE), TRUE)=TRUE, IF(IFERROR(VLOOKUP(U1267,Store_SRP!B2:H103,7, FALSE), TRUE)=TRUE,VLOOKUP(U1267,Store_VAM!B2:H271,7, FALSE),VLOOKUP(U1267,Store_SRP!B2:H103,7, FALSE)), VLOOKUP(U1267,Store_Showcase!B2:H134,7, FALSE))</f>
      </c>
      <c r="S1267">
        <f>IF(IFERROR(VLOOKUP(U1267,Store_Showcase!B2:K134,10, FALSE), TRUE)=TRUE, IF(IFERROR(VLOOKUP(U1267,Store_SRP!B2:K103,10, FALSE), TRUE)=TRUE,VLOOKUP(U1267,Store_VAM!B2:K271,10, FALSE),VLOOKUP(U1267,Store_SRP!B2:K103,10, FALSE)), VLOOKUP(U1267,Store_Showcase!B2:K134,10, FALSE))</f>
      </c>
      <c r="T1267">
        <f>IF(VLOOKUP(D1267,Sku_Consolidated!A2:S948,19,FALSE)="SHOWCASE", VLOOKUP(U1267,Store_Showcase!B2:L134,11, FALSE), IF(VLOOKUP(D1267,Sku_Consolidated!A2:S948,19,FALSE)="VAM",VLOOKUP(U1267,Store_VAM!B2:L271,11, FALSE),VLOOKUP(U1267,Store_SRP!B2:L103,11, FALSE)))</f>
      </c>
      <c r="U1267" s="14">
        <v>6014</v>
      </c>
      <c r="V1267">
        <f>IF(VLOOKUP(D1267,Sku_Consolidated!A2:S948,19,FALSE)="SHOWCASE", VLOOKUP(U1267,Store_Showcase!B2:C134,2, FALSE), IF(VLOOKUP(D1267,Sku_Consolidated!A2:S948,19,FALSE)="VAM",VLOOKUP(U1267,Store_VAM!B2:C271,2, FALSE),VLOOKUP(U1267,Store_SRP!B2:C103,2, FALSE)))</f>
      </c>
      <c r="W1267">
        <f>VLOOKUP(D1267,Sku_Consolidated!A2:G948, 7, FALSE)</f>
      </c>
      <c r="X1267">
        <f>VLOOKUP(D1267,Sku_Consolidated!A2:K948, 11, FALSE)</f>
      </c>
      <c r="Y1267">
        <f>VLOOKUP(D1267,Sku_Consolidated!A2:H948, 8, FALSE)</f>
      </c>
      <c r="Z1267">
        <f>VLOOKUP(D1267,Sku_Consolidated!A2:I948, 9, FALSE)</f>
      </c>
      <c r="AA1267" t="s">
        <v>41</v>
      </c>
      <c r="AB1267">
        <f>VLOOKUP(D1267,Sku_Consolidated!A2:E948, {5}, FALSE)</f>
      </c>
      <c r="AC1267">
        <f>IF(VLOOKUP(D1267,Sku_Consolidated!A2:S948,19,FALSE)="SHOWCASE", VLOOKUP(U1267,Store_Showcase!B2:N134,13, FALSE), IF(VLOOKUP(D1267,Sku_Consolidated!A2:S948,19,FALSE)="VAM",VLOOKUP(U1267,Store_VAM!B2:N271,13, FALSE),VLOOKUP(U1267,Store_SRP!B2:N103,13, FALSE)))</f>
      </c>
      <c r="AD1267">
        <f>IF(IFERROR(AC1267,TRUE)=TRUE, "-","OK")</f>
      </c>
      <c r="AE1267">
        <f>IF(IFERROR(VLOOKUP(U1267,Store_Showcase!B2:H134,{5}, FALSE), TRUE)=TRUE, IF(IFERROR(VLOOKUP(U1267,Store_SRP!B2:H103,{5}, FALSE), TRUE)=TRUE,VLOOKUP(U1267,Store_VAM!B2:H271,{5}, FALSE),VLOOKUP(U1267,Store_SRP!B2:H103,{5}, FALSE)), VLOOKUP(U1267,Store_Showcase!B2:H134,{5}, FALSE))</f>
      </c>
      <c r="AF1267">
        <f>IF(IFERROR(VLOOKUP(U1267,Store_Showcase!B2:H134,{6}, FALSE), TRUE)=TRUE, IF(IFERROR(VLOOKUP(U1267,Store_SRP!B2:H103,{6}, FALSE), TRUE)=TRUE,VLOOKUP(U1267,Store_VAM!B2:H271,{6}, FALSE),VLOOKUP(U1267,Store_SRP!B2:H103,{6}, FALSE)), VLOOKUP(U1267,Store_Showcase!B2:H134,{6}, FALSE))</f>
      </c>
      <c r="AG1267">
        <f>VLOOKUP(D1267,Sku_Consolidated!A2:R948,18,FALSE)</f>
      </c>
      <c r="AH1267">
        <f>VLOOKUP(D1267,Sku_Consolidated!A2:S948,19,FALSE)</f>
      </c>
      <c r="AI1267">
        <f>VLOOKUP(D1267,Sku_Consolidated!A2:T948,20,FALSE)</f>
      </c>
    </row>
    <row r="1268" spans="1:35" x14ac:dyDescent="0.25">
      <c r="A1268">
        <v>2024</v>
      </c>
      <c r="B1268" t="s">
        <v>30</v>
      </c>
      <c r="C1268" t="s">
        <v>31</v>
      </c>
      <c r="D1268">
        <v>21875</v>
      </c>
      <c r="E1268" t="s">
        <v>482</v>
      </c>
      <c r="F1268" s="12" t="s">
        <v>73</v>
      </c>
      <c r="G1268" s="12" t="s">
        <v>73</v>
      </c>
      <c r="H1268" t="s">
        <v>10</v>
      </c>
      <c r="I1268" s="13" t="s">
        <v>207</v>
      </c>
      <c r="J1268" s="13">
        <f>IF(H1268="EA", I1268, 0)</f>
      </c>
      <c r="K1268" s="13">
        <f>IF(H1268="KG", I1268, I1268 * VLOOKUP(D1268,Sku_Consolidated!A2:U948,21,FALSE))</f>
      </c>
      <c r="L1268" s="14" t="s">
        <v>36</v>
      </c>
      <c r="M1268">
        <v>88</v>
      </c>
      <c r="N1268" s="14" t="s">
        <v>2469</v>
      </c>
      <c r="O1268" s="14" t="s">
        <v>2470</v>
      </c>
      <c r="P1268" s="14" t="s">
        <v>36</v>
      </c>
      <c r="Q1268" s="14" t="s">
        <v>2470</v>
      </c>
      <c r="R1268">
        <f>IF(IFERROR(VLOOKUP(U1268,Store_Showcase!B2:H134,7, FALSE), TRUE)=TRUE, IF(IFERROR(VLOOKUP(U1268,Store_SRP!B2:H103,7, FALSE), TRUE)=TRUE,VLOOKUP(U1268,Store_VAM!B2:H271,7, FALSE),VLOOKUP(U1268,Store_SRP!B2:H103,7, FALSE)), VLOOKUP(U1268,Store_Showcase!B2:H134,7, FALSE))</f>
      </c>
      <c r="S1268">
        <f>IF(IFERROR(VLOOKUP(U1268,Store_Showcase!B2:K134,10, FALSE), TRUE)=TRUE, IF(IFERROR(VLOOKUP(U1268,Store_SRP!B2:K103,10, FALSE), TRUE)=TRUE,VLOOKUP(U1268,Store_VAM!B2:K271,10, FALSE),VLOOKUP(U1268,Store_SRP!B2:K103,10, FALSE)), VLOOKUP(U1268,Store_Showcase!B2:K134,10, FALSE))</f>
      </c>
      <c r="T1268">
        <f>IF(VLOOKUP(D1268,Sku_Consolidated!A2:S948,19,FALSE)="SHOWCASE", VLOOKUP(U1268,Store_Showcase!B2:L134,11, FALSE), IF(VLOOKUP(D1268,Sku_Consolidated!A2:S948,19,FALSE)="VAM",VLOOKUP(U1268,Store_VAM!B2:L271,11, FALSE),VLOOKUP(U1268,Store_SRP!B2:L103,11, FALSE)))</f>
      </c>
      <c r="U1268" s="14">
        <v>6014</v>
      </c>
      <c r="V1268">
        <f>IF(VLOOKUP(D1268,Sku_Consolidated!A2:S948,19,FALSE)="SHOWCASE", VLOOKUP(U1268,Store_Showcase!B2:C134,2, FALSE), IF(VLOOKUP(D1268,Sku_Consolidated!A2:S948,19,FALSE)="VAM",VLOOKUP(U1268,Store_VAM!B2:C271,2, FALSE),VLOOKUP(U1268,Store_SRP!B2:C103,2, FALSE)))</f>
      </c>
      <c r="W1268">
        <f>VLOOKUP(D1268,Sku_Consolidated!A2:G948, 7, FALSE)</f>
      </c>
      <c r="X1268">
        <f>VLOOKUP(D1268,Sku_Consolidated!A2:K948, 11, FALSE)</f>
      </c>
      <c r="Y1268">
        <f>VLOOKUP(D1268,Sku_Consolidated!A2:H948, 8, FALSE)</f>
      </c>
      <c r="Z1268">
        <f>VLOOKUP(D1268,Sku_Consolidated!A2:I948, 9, FALSE)</f>
      </c>
      <c r="AA1268" t="s">
        <v>41</v>
      </c>
      <c r="AB1268">
        <f>VLOOKUP(D1268,Sku_Consolidated!A2:E948, {5}, FALSE)</f>
      </c>
      <c r="AC1268">
        <f>IF(VLOOKUP(D1268,Sku_Consolidated!A2:S948,19,FALSE)="SHOWCASE", VLOOKUP(U1268,Store_Showcase!B2:N134,13, FALSE), IF(VLOOKUP(D1268,Sku_Consolidated!A2:S948,19,FALSE)="VAM",VLOOKUP(U1268,Store_VAM!B2:N271,13, FALSE),VLOOKUP(U1268,Store_SRP!B2:N103,13, FALSE)))</f>
      </c>
      <c r="AD1268">
        <f>IF(IFERROR(AC1268,TRUE)=TRUE, "-","OK")</f>
      </c>
      <c r="AE1268">
        <f>IF(IFERROR(VLOOKUP(U1268,Store_Showcase!B2:H134,{5}, FALSE), TRUE)=TRUE, IF(IFERROR(VLOOKUP(U1268,Store_SRP!B2:H103,{5}, FALSE), TRUE)=TRUE,VLOOKUP(U1268,Store_VAM!B2:H271,{5}, FALSE),VLOOKUP(U1268,Store_SRP!B2:H103,{5}, FALSE)), VLOOKUP(U1268,Store_Showcase!B2:H134,{5}, FALSE))</f>
      </c>
      <c r="AF1268">
        <f>IF(IFERROR(VLOOKUP(U1268,Store_Showcase!B2:H134,{6}, FALSE), TRUE)=TRUE, IF(IFERROR(VLOOKUP(U1268,Store_SRP!B2:H103,{6}, FALSE), TRUE)=TRUE,VLOOKUP(U1268,Store_VAM!B2:H271,{6}, FALSE),VLOOKUP(U1268,Store_SRP!B2:H103,{6}, FALSE)), VLOOKUP(U1268,Store_Showcase!B2:H134,{6}, FALSE))</f>
      </c>
      <c r="AG1268">
        <f>VLOOKUP(D1268,Sku_Consolidated!A2:R948,18,FALSE)</f>
      </c>
      <c r="AH1268">
        <f>VLOOKUP(D1268,Sku_Consolidated!A2:S948,19,FALSE)</f>
      </c>
      <c r="AI1268">
        <f>VLOOKUP(D1268,Sku_Consolidated!A2:T948,20,FALSE)</f>
      </c>
    </row>
    <row r="1269" spans="1:35" x14ac:dyDescent="0.25">
      <c r="A1269">
        <v>2024</v>
      </c>
      <c r="B1269" t="s">
        <v>30</v>
      </c>
      <c r="C1269" t="s">
        <v>31</v>
      </c>
      <c r="D1269">
        <v>104086256</v>
      </c>
      <c r="E1269" t="s">
        <v>166</v>
      </c>
      <c r="F1269" s="12" t="s">
        <v>79</v>
      </c>
      <c r="G1269" s="12" t="s">
        <v>79</v>
      </c>
      <c r="H1269" t="s">
        <v>34</v>
      </c>
      <c r="I1269" s="13" t="s">
        <v>43</v>
      </c>
      <c r="J1269" s="13">
        <f>IF(H1269="EA", I1269, 0)</f>
      </c>
      <c r="K1269" s="13">
        <f>IF(H1269="KG", I1269, I1269 * VLOOKUP(D1269,Sku_Consolidated!A2:U948,21,FALSE))</f>
      </c>
      <c r="L1269" s="14" t="s">
        <v>36</v>
      </c>
      <c r="M1269">
        <v>88</v>
      </c>
      <c r="N1269" s="14" t="s">
        <v>167</v>
      </c>
      <c r="O1269" s="14" t="s">
        <v>49</v>
      </c>
      <c r="P1269" s="14" t="s">
        <v>36</v>
      </c>
      <c r="Q1269" s="14" t="s">
        <v>49</v>
      </c>
      <c r="R1269">
        <f>IF(IFERROR(VLOOKUP(U1269,Store_Showcase!B2:H134,7, FALSE), TRUE)=TRUE, IF(IFERROR(VLOOKUP(U1269,Store_SRP!B2:H103,7, FALSE), TRUE)=TRUE,VLOOKUP(U1269,Store_VAM!B2:H271,7, FALSE),VLOOKUP(U1269,Store_SRP!B2:H103,7, FALSE)), VLOOKUP(U1269,Store_Showcase!B2:H134,7, FALSE))</f>
      </c>
      <c r="S1269">
        <f>IF(IFERROR(VLOOKUP(U1269,Store_Showcase!B2:K134,10, FALSE), TRUE)=TRUE, IF(IFERROR(VLOOKUP(U1269,Store_SRP!B2:K103,10, FALSE), TRUE)=TRUE,VLOOKUP(U1269,Store_VAM!B2:K271,10, FALSE),VLOOKUP(U1269,Store_SRP!B2:K103,10, FALSE)), VLOOKUP(U1269,Store_Showcase!B2:K134,10, FALSE))</f>
      </c>
      <c r="T1269">
        <f>IF(VLOOKUP(D1269,Sku_Consolidated!A2:S948,19,FALSE)="SHOWCASE", VLOOKUP(U1269,Store_Showcase!B2:L134,11, FALSE), IF(VLOOKUP(D1269,Sku_Consolidated!A2:S948,19,FALSE)="VAM",VLOOKUP(U1269,Store_VAM!B2:L271,11, FALSE),VLOOKUP(U1269,Store_SRP!B2:L103,11, FALSE)))</f>
      </c>
      <c r="U1269" s="14">
        <v>6014</v>
      </c>
      <c r="V1269">
        <f>IF(VLOOKUP(D1269,Sku_Consolidated!A2:S948,19,FALSE)="SHOWCASE", VLOOKUP(U1269,Store_Showcase!B2:C134,2, FALSE), IF(VLOOKUP(D1269,Sku_Consolidated!A2:S948,19,FALSE)="VAM",VLOOKUP(U1269,Store_VAM!B2:C271,2, FALSE),VLOOKUP(U1269,Store_SRP!B2:C103,2, FALSE)))</f>
      </c>
      <c r="W1269">
        <f>VLOOKUP(D1269,Sku_Consolidated!A2:G948, 7, FALSE)</f>
      </c>
      <c r="X1269">
        <f>VLOOKUP(D1269,Sku_Consolidated!A2:K948, 11, FALSE)</f>
      </c>
      <c r="Y1269">
        <f>VLOOKUP(D1269,Sku_Consolidated!A2:H948, 8, FALSE)</f>
      </c>
      <c r="Z1269">
        <f>VLOOKUP(D1269,Sku_Consolidated!A2:I948, 9, FALSE)</f>
      </c>
      <c r="AA1269" t="s">
        <v>41</v>
      </c>
      <c r="AB1269">
        <f>VLOOKUP(D1269,Sku_Consolidated!A2:E948, {5}, FALSE)</f>
      </c>
      <c r="AC1269">
        <f>IF(VLOOKUP(D1269,Sku_Consolidated!A2:S948,19,FALSE)="SHOWCASE", VLOOKUP(U1269,Store_Showcase!B2:N134,13, FALSE), IF(VLOOKUP(D1269,Sku_Consolidated!A2:S948,19,FALSE)="VAM",VLOOKUP(U1269,Store_VAM!B2:N271,13, FALSE),VLOOKUP(U1269,Store_SRP!B2:N103,13, FALSE)))</f>
      </c>
      <c r="AD1269">
        <f>IF(IFERROR(AC1269,TRUE)=TRUE, "-","OK")</f>
      </c>
      <c r="AE1269">
        <f>IF(IFERROR(VLOOKUP(U1269,Store_Showcase!B2:H134,{5}, FALSE), TRUE)=TRUE, IF(IFERROR(VLOOKUP(U1269,Store_SRP!B2:H103,{5}, FALSE), TRUE)=TRUE,VLOOKUP(U1269,Store_VAM!B2:H271,{5}, FALSE),VLOOKUP(U1269,Store_SRP!B2:H103,{5}, FALSE)), VLOOKUP(U1269,Store_Showcase!B2:H134,{5}, FALSE))</f>
      </c>
      <c r="AF1269">
        <f>IF(IFERROR(VLOOKUP(U1269,Store_Showcase!B2:H134,{6}, FALSE), TRUE)=TRUE, IF(IFERROR(VLOOKUP(U1269,Store_SRP!B2:H103,{6}, FALSE), TRUE)=TRUE,VLOOKUP(U1269,Store_VAM!B2:H271,{6}, FALSE),VLOOKUP(U1269,Store_SRP!B2:H103,{6}, FALSE)), VLOOKUP(U1269,Store_Showcase!B2:H134,{6}, FALSE))</f>
      </c>
      <c r="AG1269">
        <f>VLOOKUP(D1269,Sku_Consolidated!A2:R948,18,FALSE)</f>
      </c>
      <c r="AH1269">
        <f>VLOOKUP(D1269,Sku_Consolidated!A2:S948,19,FALSE)</f>
      </c>
      <c r="AI1269">
        <f>VLOOKUP(D1269,Sku_Consolidated!A2:T948,20,FALSE)</f>
      </c>
    </row>
    <row r="1270" spans="1:35" x14ac:dyDescent="0.25">
      <c r="A1270">
        <v>2024</v>
      </c>
      <c r="B1270" t="s">
        <v>30</v>
      </c>
      <c r="C1270" t="s">
        <v>31</v>
      </c>
      <c r="D1270">
        <v>21826</v>
      </c>
      <c r="E1270" t="s">
        <v>416</v>
      </c>
      <c r="F1270" s="12" t="s">
        <v>79</v>
      </c>
      <c r="G1270" s="12" t="s">
        <v>79</v>
      </c>
      <c r="H1270" t="s">
        <v>10</v>
      </c>
      <c r="I1270" s="13" t="s">
        <v>1364</v>
      </c>
      <c r="J1270" s="13">
        <f>IF(H1270="EA", I1270, 0)</f>
      </c>
      <c r="K1270" s="13">
        <f>IF(H1270="KG", I1270, I1270 * VLOOKUP(D1270,Sku_Consolidated!A2:U948,21,FALSE))</f>
      </c>
      <c r="L1270" s="14" t="s">
        <v>36</v>
      </c>
      <c r="M1270">
        <v>88</v>
      </c>
      <c r="N1270" s="14" t="s">
        <v>2471</v>
      </c>
      <c r="O1270" s="14" t="s">
        <v>2472</v>
      </c>
      <c r="P1270" s="14" t="s">
        <v>36</v>
      </c>
      <c r="Q1270" s="14" t="s">
        <v>2472</v>
      </c>
      <c r="R1270">
        <f>IF(IFERROR(VLOOKUP(U1270,Store_Showcase!B2:H134,7, FALSE), TRUE)=TRUE, IF(IFERROR(VLOOKUP(U1270,Store_SRP!B2:H103,7, FALSE), TRUE)=TRUE,VLOOKUP(U1270,Store_VAM!B2:H271,7, FALSE),VLOOKUP(U1270,Store_SRP!B2:H103,7, FALSE)), VLOOKUP(U1270,Store_Showcase!B2:H134,7, FALSE))</f>
      </c>
      <c r="S1270">
        <f>IF(IFERROR(VLOOKUP(U1270,Store_Showcase!B2:K134,10, FALSE), TRUE)=TRUE, IF(IFERROR(VLOOKUP(U1270,Store_SRP!B2:K103,10, FALSE), TRUE)=TRUE,VLOOKUP(U1270,Store_VAM!B2:K271,10, FALSE),VLOOKUP(U1270,Store_SRP!B2:K103,10, FALSE)), VLOOKUP(U1270,Store_Showcase!B2:K134,10, FALSE))</f>
      </c>
      <c r="T1270">
        <f>IF(VLOOKUP(D1270,Sku_Consolidated!A2:S948,19,FALSE)="SHOWCASE", VLOOKUP(U1270,Store_Showcase!B2:L134,11, FALSE), IF(VLOOKUP(D1270,Sku_Consolidated!A2:S948,19,FALSE)="VAM",VLOOKUP(U1270,Store_VAM!B2:L271,11, FALSE),VLOOKUP(U1270,Store_SRP!B2:L103,11, FALSE)))</f>
      </c>
      <c r="U1270" s="14">
        <v>6014</v>
      </c>
      <c r="V1270">
        <f>IF(VLOOKUP(D1270,Sku_Consolidated!A2:S948,19,FALSE)="SHOWCASE", VLOOKUP(U1270,Store_Showcase!B2:C134,2, FALSE), IF(VLOOKUP(D1270,Sku_Consolidated!A2:S948,19,FALSE)="VAM",VLOOKUP(U1270,Store_VAM!B2:C271,2, FALSE),VLOOKUP(U1270,Store_SRP!B2:C103,2, FALSE)))</f>
      </c>
      <c r="W1270">
        <f>VLOOKUP(D1270,Sku_Consolidated!A2:G948, 7, FALSE)</f>
      </c>
      <c r="X1270">
        <f>VLOOKUP(D1270,Sku_Consolidated!A2:K948, 11, FALSE)</f>
      </c>
      <c r="Y1270">
        <f>VLOOKUP(D1270,Sku_Consolidated!A2:H948, 8, FALSE)</f>
      </c>
      <c r="Z1270">
        <f>VLOOKUP(D1270,Sku_Consolidated!A2:I948, 9, FALSE)</f>
      </c>
      <c r="AA1270" t="s">
        <v>41</v>
      </c>
      <c r="AB1270">
        <f>VLOOKUP(D1270,Sku_Consolidated!A2:E948, {5}, FALSE)</f>
      </c>
      <c r="AC1270">
        <f>IF(VLOOKUP(D1270,Sku_Consolidated!A2:S948,19,FALSE)="SHOWCASE", VLOOKUP(U1270,Store_Showcase!B2:N134,13, FALSE), IF(VLOOKUP(D1270,Sku_Consolidated!A2:S948,19,FALSE)="VAM",VLOOKUP(U1270,Store_VAM!B2:N271,13, FALSE),VLOOKUP(U1270,Store_SRP!B2:N103,13, FALSE)))</f>
      </c>
      <c r="AD1270">
        <f>IF(IFERROR(AC1270,TRUE)=TRUE, "-","OK")</f>
      </c>
      <c r="AE1270">
        <f>IF(IFERROR(VLOOKUP(U1270,Store_Showcase!B2:H134,{5}, FALSE), TRUE)=TRUE, IF(IFERROR(VLOOKUP(U1270,Store_SRP!B2:H103,{5}, FALSE), TRUE)=TRUE,VLOOKUP(U1270,Store_VAM!B2:H271,{5}, FALSE),VLOOKUP(U1270,Store_SRP!B2:H103,{5}, FALSE)), VLOOKUP(U1270,Store_Showcase!B2:H134,{5}, FALSE))</f>
      </c>
      <c r="AF1270">
        <f>IF(IFERROR(VLOOKUP(U1270,Store_Showcase!B2:H134,{6}, FALSE), TRUE)=TRUE, IF(IFERROR(VLOOKUP(U1270,Store_SRP!B2:H103,{6}, FALSE), TRUE)=TRUE,VLOOKUP(U1270,Store_VAM!B2:H271,{6}, FALSE),VLOOKUP(U1270,Store_SRP!B2:H103,{6}, FALSE)), VLOOKUP(U1270,Store_Showcase!B2:H134,{6}, FALSE))</f>
      </c>
      <c r="AG1270">
        <f>VLOOKUP(D1270,Sku_Consolidated!A2:R948,18,FALSE)</f>
      </c>
      <c r="AH1270">
        <f>VLOOKUP(D1270,Sku_Consolidated!A2:S948,19,FALSE)</f>
      </c>
      <c r="AI1270">
        <f>VLOOKUP(D1270,Sku_Consolidated!A2:T948,20,FALSE)</f>
      </c>
    </row>
    <row r="1271" spans="1:35" x14ac:dyDescent="0.25">
      <c r="A1271">
        <v>2024</v>
      </c>
      <c r="B1271" t="s">
        <v>30</v>
      </c>
      <c r="C1271" t="s">
        <v>31</v>
      </c>
      <c r="D1271">
        <v>21832</v>
      </c>
      <c r="E1271" t="s">
        <v>264</v>
      </c>
      <c r="F1271" s="12" t="s">
        <v>79</v>
      </c>
      <c r="G1271" s="12" t="s">
        <v>79</v>
      </c>
      <c r="H1271" t="s">
        <v>10</v>
      </c>
      <c r="I1271" s="13" t="s">
        <v>1562</v>
      </c>
      <c r="J1271" s="13">
        <f>IF(H1271="EA", I1271, 0)</f>
      </c>
      <c r="K1271" s="13">
        <f>IF(H1271="KG", I1271, I1271 * VLOOKUP(D1271,Sku_Consolidated!A2:U948,21,FALSE))</f>
      </c>
      <c r="L1271" s="14" t="s">
        <v>36</v>
      </c>
      <c r="M1271">
        <v>88</v>
      </c>
      <c r="N1271" s="14" t="s">
        <v>2473</v>
      </c>
      <c r="O1271" s="14" t="s">
        <v>2474</v>
      </c>
      <c r="P1271" s="14" t="s">
        <v>36</v>
      </c>
      <c r="Q1271" s="14" t="s">
        <v>2474</v>
      </c>
      <c r="R1271">
        <f>IF(IFERROR(VLOOKUP(U1271,Store_Showcase!B2:H134,7, FALSE), TRUE)=TRUE, IF(IFERROR(VLOOKUP(U1271,Store_SRP!B2:H103,7, FALSE), TRUE)=TRUE,VLOOKUP(U1271,Store_VAM!B2:H271,7, FALSE),VLOOKUP(U1271,Store_SRP!B2:H103,7, FALSE)), VLOOKUP(U1271,Store_Showcase!B2:H134,7, FALSE))</f>
      </c>
      <c r="S1271">
        <f>IF(IFERROR(VLOOKUP(U1271,Store_Showcase!B2:K134,10, FALSE), TRUE)=TRUE, IF(IFERROR(VLOOKUP(U1271,Store_SRP!B2:K103,10, FALSE), TRUE)=TRUE,VLOOKUP(U1271,Store_VAM!B2:K271,10, FALSE),VLOOKUP(U1271,Store_SRP!B2:K103,10, FALSE)), VLOOKUP(U1271,Store_Showcase!B2:K134,10, FALSE))</f>
      </c>
      <c r="T1271">
        <f>IF(VLOOKUP(D1271,Sku_Consolidated!A2:S948,19,FALSE)="SHOWCASE", VLOOKUP(U1271,Store_Showcase!B2:L134,11, FALSE), IF(VLOOKUP(D1271,Sku_Consolidated!A2:S948,19,FALSE)="VAM",VLOOKUP(U1271,Store_VAM!B2:L271,11, FALSE),VLOOKUP(U1271,Store_SRP!B2:L103,11, FALSE)))</f>
      </c>
      <c r="U1271" s="14">
        <v>6014</v>
      </c>
      <c r="V1271">
        <f>IF(VLOOKUP(D1271,Sku_Consolidated!A2:S948,19,FALSE)="SHOWCASE", VLOOKUP(U1271,Store_Showcase!B2:C134,2, FALSE), IF(VLOOKUP(D1271,Sku_Consolidated!A2:S948,19,FALSE)="VAM",VLOOKUP(U1271,Store_VAM!B2:C271,2, FALSE),VLOOKUP(U1271,Store_SRP!B2:C103,2, FALSE)))</f>
      </c>
      <c r="W1271">
        <f>VLOOKUP(D1271,Sku_Consolidated!A2:G948, 7, FALSE)</f>
      </c>
      <c r="X1271">
        <f>VLOOKUP(D1271,Sku_Consolidated!A2:K948, 11, FALSE)</f>
      </c>
      <c r="Y1271">
        <f>VLOOKUP(D1271,Sku_Consolidated!A2:H948, 8, FALSE)</f>
      </c>
      <c r="Z1271">
        <f>VLOOKUP(D1271,Sku_Consolidated!A2:I948, 9, FALSE)</f>
      </c>
      <c r="AA1271" t="s">
        <v>41</v>
      </c>
      <c r="AB1271">
        <f>VLOOKUP(D1271,Sku_Consolidated!A2:E948, {5}, FALSE)</f>
      </c>
      <c r="AC1271">
        <f>IF(VLOOKUP(D1271,Sku_Consolidated!A2:S948,19,FALSE)="SHOWCASE", VLOOKUP(U1271,Store_Showcase!B2:N134,13, FALSE), IF(VLOOKUP(D1271,Sku_Consolidated!A2:S948,19,FALSE)="VAM",VLOOKUP(U1271,Store_VAM!B2:N271,13, FALSE),VLOOKUP(U1271,Store_SRP!B2:N103,13, FALSE)))</f>
      </c>
      <c r="AD1271">
        <f>IF(IFERROR(AC1271,TRUE)=TRUE, "-","OK")</f>
      </c>
      <c r="AE1271">
        <f>IF(IFERROR(VLOOKUP(U1271,Store_Showcase!B2:H134,{5}, FALSE), TRUE)=TRUE, IF(IFERROR(VLOOKUP(U1271,Store_SRP!B2:H103,{5}, FALSE), TRUE)=TRUE,VLOOKUP(U1271,Store_VAM!B2:H271,{5}, FALSE),VLOOKUP(U1271,Store_SRP!B2:H103,{5}, FALSE)), VLOOKUP(U1271,Store_Showcase!B2:H134,{5}, FALSE))</f>
      </c>
      <c r="AF1271">
        <f>IF(IFERROR(VLOOKUP(U1271,Store_Showcase!B2:H134,{6}, FALSE), TRUE)=TRUE, IF(IFERROR(VLOOKUP(U1271,Store_SRP!B2:H103,{6}, FALSE), TRUE)=TRUE,VLOOKUP(U1271,Store_VAM!B2:H271,{6}, FALSE),VLOOKUP(U1271,Store_SRP!B2:H103,{6}, FALSE)), VLOOKUP(U1271,Store_Showcase!B2:H134,{6}, FALSE))</f>
      </c>
      <c r="AG1271">
        <f>VLOOKUP(D1271,Sku_Consolidated!A2:R948,18,FALSE)</f>
      </c>
      <c r="AH1271">
        <f>VLOOKUP(D1271,Sku_Consolidated!A2:S948,19,FALSE)</f>
      </c>
      <c r="AI1271">
        <f>VLOOKUP(D1271,Sku_Consolidated!A2:T948,20,FALSE)</f>
      </c>
    </row>
    <row r="1272" spans="1:35" x14ac:dyDescent="0.25">
      <c r="A1272">
        <v>2024</v>
      </c>
      <c r="B1272" t="s">
        <v>30</v>
      </c>
      <c r="C1272" t="s">
        <v>31</v>
      </c>
      <c r="D1272">
        <v>21834</v>
      </c>
      <c r="E1272" t="s">
        <v>216</v>
      </c>
      <c r="F1272" s="12" t="s">
        <v>79</v>
      </c>
      <c r="G1272" s="12" t="s">
        <v>79</v>
      </c>
      <c r="H1272" t="s">
        <v>10</v>
      </c>
      <c r="I1272" s="13" t="s">
        <v>513</v>
      </c>
      <c r="J1272" s="13">
        <f>IF(H1272="EA", I1272, 0)</f>
      </c>
      <c r="K1272" s="13">
        <f>IF(H1272="KG", I1272, I1272 * VLOOKUP(D1272,Sku_Consolidated!A2:U948,21,FALSE))</f>
      </c>
      <c r="L1272" s="14" t="s">
        <v>36</v>
      </c>
      <c r="M1272">
        <v>88</v>
      </c>
      <c r="N1272" s="14" t="s">
        <v>2475</v>
      </c>
      <c r="O1272" s="14" t="s">
        <v>2476</v>
      </c>
      <c r="P1272" s="14" t="s">
        <v>36</v>
      </c>
      <c r="Q1272" s="14" t="s">
        <v>2476</v>
      </c>
      <c r="R1272">
        <f>IF(IFERROR(VLOOKUP(U1272,Store_Showcase!B2:H134,7, FALSE), TRUE)=TRUE, IF(IFERROR(VLOOKUP(U1272,Store_SRP!B2:H103,7, FALSE), TRUE)=TRUE,VLOOKUP(U1272,Store_VAM!B2:H271,7, FALSE),VLOOKUP(U1272,Store_SRP!B2:H103,7, FALSE)), VLOOKUP(U1272,Store_Showcase!B2:H134,7, FALSE))</f>
      </c>
      <c r="S1272">
        <f>IF(IFERROR(VLOOKUP(U1272,Store_Showcase!B2:K134,10, FALSE), TRUE)=TRUE, IF(IFERROR(VLOOKUP(U1272,Store_SRP!B2:K103,10, FALSE), TRUE)=TRUE,VLOOKUP(U1272,Store_VAM!B2:K271,10, FALSE),VLOOKUP(U1272,Store_SRP!B2:K103,10, FALSE)), VLOOKUP(U1272,Store_Showcase!B2:K134,10, FALSE))</f>
      </c>
      <c r="T1272">
        <f>IF(VLOOKUP(D1272,Sku_Consolidated!A2:S948,19,FALSE)="SHOWCASE", VLOOKUP(U1272,Store_Showcase!B2:L134,11, FALSE), IF(VLOOKUP(D1272,Sku_Consolidated!A2:S948,19,FALSE)="VAM",VLOOKUP(U1272,Store_VAM!B2:L271,11, FALSE),VLOOKUP(U1272,Store_SRP!B2:L103,11, FALSE)))</f>
      </c>
      <c r="U1272" s="14">
        <v>6014</v>
      </c>
      <c r="V1272">
        <f>IF(VLOOKUP(D1272,Sku_Consolidated!A2:S948,19,FALSE)="SHOWCASE", VLOOKUP(U1272,Store_Showcase!B2:C134,2, FALSE), IF(VLOOKUP(D1272,Sku_Consolidated!A2:S948,19,FALSE)="VAM",VLOOKUP(U1272,Store_VAM!B2:C271,2, FALSE),VLOOKUP(U1272,Store_SRP!B2:C103,2, FALSE)))</f>
      </c>
      <c r="W1272">
        <f>VLOOKUP(D1272,Sku_Consolidated!A2:G948, 7, FALSE)</f>
      </c>
      <c r="X1272">
        <f>VLOOKUP(D1272,Sku_Consolidated!A2:K948, 11, FALSE)</f>
      </c>
      <c r="Y1272">
        <f>VLOOKUP(D1272,Sku_Consolidated!A2:H948, 8, FALSE)</f>
      </c>
      <c r="Z1272">
        <f>VLOOKUP(D1272,Sku_Consolidated!A2:I948, 9, FALSE)</f>
      </c>
      <c r="AA1272" t="s">
        <v>41</v>
      </c>
      <c r="AB1272">
        <f>VLOOKUP(D1272,Sku_Consolidated!A2:E948, {5}, FALSE)</f>
      </c>
      <c r="AC1272">
        <f>IF(VLOOKUP(D1272,Sku_Consolidated!A2:S948,19,FALSE)="SHOWCASE", VLOOKUP(U1272,Store_Showcase!B2:N134,13, FALSE), IF(VLOOKUP(D1272,Sku_Consolidated!A2:S948,19,FALSE)="VAM",VLOOKUP(U1272,Store_VAM!B2:N271,13, FALSE),VLOOKUP(U1272,Store_SRP!B2:N103,13, FALSE)))</f>
      </c>
      <c r="AD1272">
        <f>IF(IFERROR(AC1272,TRUE)=TRUE, "-","OK")</f>
      </c>
      <c r="AE1272">
        <f>IF(IFERROR(VLOOKUP(U1272,Store_Showcase!B2:H134,{5}, FALSE), TRUE)=TRUE, IF(IFERROR(VLOOKUP(U1272,Store_SRP!B2:H103,{5}, FALSE), TRUE)=TRUE,VLOOKUP(U1272,Store_VAM!B2:H271,{5}, FALSE),VLOOKUP(U1272,Store_SRP!B2:H103,{5}, FALSE)), VLOOKUP(U1272,Store_Showcase!B2:H134,{5}, FALSE))</f>
      </c>
      <c r="AF1272">
        <f>IF(IFERROR(VLOOKUP(U1272,Store_Showcase!B2:H134,{6}, FALSE), TRUE)=TRUE, IF(IFERROR(VLOOKUP(U1272,Store_SRP!B2:H103,{6}, FALSE), TRUE)=TRUE,VLOOKUP(U1272,Store_VAM!B2:H271,{6}, FALSE),VLOOKUP(U1272,Store_SRP!B2:H103,{6}, FALSE)), VLOOKUP(U1272,Store_Showcase!B2:H134,{6}, FALSE))</f>
      </c>
      <c r="AG1272">
        <f>VLOOKUP(D1272,Sku_Consolidated!A2:R948,18,FALSE)</f>
      </c>
      <c r="AH1272">
        <f>VLOOKUP(D1272,Sku_Consolidated!A2:S948,19,FALSE)</f>
      </c>
      <c r="AI1272">
        <f>VLOOKUP(D1272,Sku_Consolidated!A2:T948,20,FALSE)</f>
      </c>
    </row>
    <row r="1273" spans="1:35" x14ac:dyDescent="0.25">
      <c r="A1273">
        <v>2024</v>
      </c>
      <c r="B1273" t="s">
        <v>30</v>
      </c>
      <c r="C1273" t="s">
        <v>31</v>
      </c>
      <c r="D1273">
        <v>21839</v>
      </c>
      <c r="E1273" t="s">
        <v>220</v>
      </c>
      <c r="F1273" s="12" t="s">
        <v>79</v>
      </c>
      <c r="G1273" s="12" t="s">
        <v>79</v>
      </c>
      <c r="H1273" t="s">
        <v>10</v>
      </c>
      <c r="I1273" s="13" t="s">
        <v>252</v>
      </c>
      <c r="J1273" s="13">
        <f>IF(H1273="EA", I1273, 0)</f>
      </c>
      <c r="K1273" s="13">
        <f>IF(H1273="KG", I1273, I1273 * VLOOKUP(D1273,Sku_Consolidated!A2:U948,21,FALSE))</f>
      </c>
      <c r="L1273" s="14" t="s">
        <v>36</v>
      </c>
      <c r="M1273">
        <v>88</v>
      </c>
      <c r="N1273" s="14" t="s">
        <v>2477</v>
      </c>
      <c r="O1273" s="14" t="s">
        <v>2478</v>
      </c>
      <c r="P1273" s="14" t="s">
        <v>36</v>
      </c>
      <c r="Q1273" s="14" t="s">
        <v>2478</v>
      </c>
      <c r="R1273">
        <f>IF(IFERROR(VLOOKUP(U1273,Store_Showcase!B2:H134,7, FALSE), TRUE)=TRUE, IF(IFERROR(VLOOKUP(U1273,Store_SRP!B2:H103,7, FALSE), TRUE)=TRUE,VLOOKUP(U1273,Store_VAM!B2:H271,7, FALSE),VLOOKUP(U1273,Store_SRP!B2:H103,7, FALSE)), VLOOKUP(U1273,Store_Showcase!B2:H134,7, FALSE))</f>
      </c>
      <c r="S1273">
        <f>IF(IFERROR(VLOOKUP(U1273,Store_Showcase!B2:K134,10, FALSE), TRUE)=TRUE, IF(IFERROR(VLOOKUP(U1273,Store_SRP!B2:K103,10, FALSE), TRUE)=TRUE,VLOOKUP(U1273,Store_VAM!B2:K271,10, FALSE),VLOOKUP(U1273,Store_SRP!B2:K103,10, FALSE)), VLOOKUP(U1273,Store_Showcase!B2:K134,10, FALSE))</f>
      </c>
      <c r="T1273">
        <f>IF(VLOOKUP(D1273,Sku_Consolidated!A2:S948,19,FALSE)="SHOWCASE", VLOOKUP(U1273,Store_Showcase!B2:L134,11, FALSE), IF(VLOOKUP(D1273,Sku_Consolidated!A2:S948,19,FALSE)="VAM",VLOOKUP(U1273,Store_VAM!B2:L271,11, FALSE),VLOOKUP(U1273,Store_SRP!B2:L103,11, FALSE)))</f>
      </c>
      <c r="U1273" s="14">
        <v>6014</v>
      </c>
      <c r="V1273">
        <f>IF(VLOOKUP(D1273,Sku_Consolidated!A2:S948,19,FALSE)="SHOWCASE", VLOOKUP(U1273,Store_Showcase!B2:C134,2, FALSE), IF(VLOOKUP(D1273,Sku_Consolidated!A2:S948,19,FALSE)="VAM",VLOOKUP(U1273,Store_VAM!B2:C271,2, FALSE),VLOOKUP(U1273,Store_SRP!B2:C103,2, FALSE)))</f>
      </c>
      <c r="W1273">
        <f>VLOOKUP(D1273,Sku_Consolidated!A2:G948, 7, FALSE)</f>
      </c>
      <c r="X1273">
        <f>VLOOKUP(D1273,Sku_Consolidated!A2:K948, 11, FALSE)</f>
      </c>
      <c r="Y1273">
        <f>VLOOKUP(D1273,Sku_Consolidated!A2:H948, 8, FALSE)</f>
      </c>
      <c r="Z1273">
        <f>VLOOKUP(D1273,Sku_Consolidated!A2:I948, 9, FALSE)</f>
      </c>
      <c r="AA1273" t="s">
        <v>41</v>
      </c>
      <c r="AB1273">
        <f>VLOOKUP(D1273,Sku_Consolidated!A2:E948, {5}, FALSE)</f>
      </c>
      <c r="AC1273">
        <f>IF(VLOOKUP(D1273,Sku_Consolidated!A2:S948,19,FALSE)="SHOWCASE", VLOOKUP(U1273,Store_Showcase!B2:N134,13, FALSE), IF(VLOOKUP(D1273,Sku_Consolidated!A2:S948,19,FALSE)="VAM",VLOOKUP(U1273,Store_VAM!B2:N271,13, FALSE),VLOOKUP(U1273,Store_SRP!B2:N103,13, FALSE)))</f>
      </c>
      <c r="AD1273">
        <f>IF(IFERROR(AC1273,TRUE)=TRUE, "-","OK")</f>
      </c>
      <c r="AE1273">
        <f>IF(IFERROR(VLOOKUP(U1273,Store_Showcase!B2:H134,{5}, FALSE), TRUE)=TRUE, IF(IFERROR(VLOOKUP(U1273,Store_SRP!B2:H103,{5}, FALSE), TRUE)=TRUE,VLOOKUP(U1273,Store_VAM!B2:H271,{5}, FALSE),VLOOKUP(U1273,Store_SRP!B2:H103,{5}, FALSE)), VLOOKUP(U1273,Store_Showcase!B2:H134,{5}, FALSE))</f>
      </c>
      <c r="AF1273">
        <f>IF(IFERROR(VLOOKUP(U1273,Store_Showcase!B2:H134,{6}, FALSE), TRUE)=TRUE, IF(IFERROR(VLOOKUP(U1273,Store_SRP!B2:H103,{6}, FALSE), TRUE)=TRUE,VLOOKUP(U1273,Store_VAM!B2:H271,{6}, FALSE),VLOOKUP(U1273,Store_SRP!B2:H103,{6}, FALSE)), VLOOKUP(U1273,Store_Showcase!B2:H134,{6}, FALSE))</f>
      </c>
      <c r="AG1273">
        <f>VLOOKUP(D1273,Sku_Consolidated!A2:R948,18,FALSE)</f>
      </c>
      <c r="AH1273">
        <f>VLOOKUP(D1273,Sku_Consolidated!A2:S948,19,FALSE)</f>
      </c>
      <c r="AI1273">
        <f>VLOOKUP(D1273,Sku_Consolidated!A2:T948,20,FALSE)</f>
      </c>
    </row>
    <row r="1274" spans="1:35" x14ac:dyDescent="0.25">
      <c r="A1274">
        <v>2024</v>
      </c>
      <c r="B1274" t="s">
        <v>30</v>
      </c>
      <c r="C1274" t="s">
        <v>31</v>
      </c>
      <c r="D1274">
        <v>21841</v>
      </c>
      <c r="E1274" t="s">
        <v>224</v>
      </c>
      <c r="F1274" s="12" t="s">
        <v>79</v>
      </c>
      <c r="G1274" s="12" t="s">
        <v>79</v>
      </c>
      <c r="H1274" t="s">
        <v>10</v>
      </c>
      <c r="I1274" s="13" t="s">
        <v>362</v>
      </c>
      <c r="J1274" s="13">
        <f>IF(H1274="EA", I1274, 0)</f>
      </c>
      <c r="K1274" s="13">
        <f>IF(H1274="KG", I1274, I1274 * VLOOKUP(D1274,Sku_Consolidated!A2:U948,21,FALSE))</f>
      </c>
      <c r="L1274" s="14" t="s">
        <v>36</v>
      </c>
      <c r="M1274">
        <v>88</v>
      </c>
      <c r="N1274" s="14" t="s">
        <v>2479</v>
      </c>
      <c r="O1274" s="14" t="s">
        <v>2480</v>
      </c>
      <c r="P1274" s="14" t="s">
        <v>36</v>
      </c>
      <c r="Q1274" s="14" t="s">
        <v>2480</v>
      </c>
      <c r="R1274">
        <f>IF(IFERROR(VLOOKUP(U1274,Store_Showcase!B2:H134,7, FALSE), TRUE)=TRUE, IF(IFERROR(VLOOKUP(U1274,Store_SRP!B2:H103,7, FALSE), TRUE)=TRUE,VLOOKUP(U1274,Store_VAM!B2:H271,7, FALSE),VLOOKUP(U1274,Store_SRP!B2:H103,7, FALSE)), VLOOKUP(U1274,Store_Showcase!B2:H134,7, FALSE))</f>
      </c>
      <c r="S1274">
        <f>IF(IFERROR(VLOOKUP(U1274,Store_Showcase!B2:K134,10, FALSE), TRUE)=TRUE, IF(IFERROR(VLOOKUP(U1274,Store_SRP!B2:K103,10, FALSE), TRUE)=TRUE,VLOOKUP(U1274,Store_VAM!B2:K271,10, FALSE),VLOOKUP(U1274,Store_SRP!B2:K103,10, FALSE)), VLOOKUP(U1274,Store_Showcase!B2:K134,10, FALSE))</f>
      </c>
      <c r="T1274">
        <f>IF(VLOOKUP(D1274,Sku_Consolidated!A2:S948,19,FALSE)="SHOWCASE", VLOOKUP(U1274,Store_Showcase!B2:L134,11, FALSE), IF(VLOOKUP(D1274,Sku_Consolidated!A2:S948,19,FALSE)="VAM",VLOOKUP(U1274,Store_VAM!B2:L271,11, FALSE),VLOOKUP(U1274,Store_SRP!B2:L103,11, FALSE)))</f>
      </c>
      <c r="U1274" s="14">
        <v>6014</v>
      </c>
      <c r="V1274">
        <f>IF(VLOOKUP(D1274,Sku_Consolidated!A2:S948,19,FALSE)="SHOWCASE", VLOOKUP(U1274,Store_Showcase!B2:C134,2, FALSE), IF(VLOOKUP(D1274,Sku_Consolidated!A2:S948,19,FALSE)="VAM",VLOOKUP(U1274,Store_VAM!B2:C271,2, FALSE),VLOOKUP(U1274,Store_SRP!B2:C103,2, FALSE)))</f>
      </c>
      <c r="W1274">
        <f>VLOOKUP(D1274,Sku_Consolidated!A2:G948, 7, FALSE)</f>
      </c>
      <c r="X1274">
        <f>VLOOKUP(D1274,Sku_Consolidated!A2:K948, 11, FALSE)</f>
      </c>
      <c r="Y1274">
        <f>VLOOKUP(D1274,Sku_Consolidated!A2:H948, 8, FALSE)</f>
      </c>
      <c r="Z1274">
        <f>VLOOKUP(D1274,Sku_Consolidated!A2:I948, 9, FALSE)</f>
      </c>
      <c r="AA1274" t="s">
        <v>41</v>
      </c>
      <c r="AB1274">
        <f>VLOOKUP(D1274,Sku_Consolidated!A2:E948, {5}, FALSE)</f>
      </c>
      <c r="AC1274">
        <f>IF(VLOOKUP(D1274,Sku_Consolidated!A2:S948,19,FALSE)="SHOWCASE", VLOOKUP(U1274,Store_Showcase!B2:N134,13, FALSE), IF(VLOOKUP(D1274,Sku_Consolidated!A2:S948,19,FALSE)="VAM",VLOOKUP(U1274,Store_VAM!B2:N271,13, FALSE),VLOOKUP(U1274,Store_SRP!B2:N103,13, FALSE)))</f>
      </c>
      <c r="AD1274">
        <f>IF(IFERROR(AC1274,TRUE)=TRUE, "-","OK")</f>
      </c>
      <c r="AE1274">
        <f>IF(IFERROR(VLOOKUP(U1274,Store_Showcase!B2:H134,{5}, FALSE), TRUE)=TRUE, IF(IFERROR(VLOOKUP(U1274,Store_SRP!B2:H103,{5}, FALSE), TRUE)=TRUE,VLOOKUP(U1274,Store_VAM!B2:H271,{5}, FALSE),VLOOKUP(U1274,Store_SRP!B2:H103,{5}, FALSE)), VLOOKUP(U1274,Store_Showcase!B2:H134,{5}, FALSE))</f>
      </c>
      <c r="AF1274">
        <f>IF(IFERROR(VLOOKUP(U1274,Store_Showcase!B2:H134,{6}, FALSE), TRUE)=TRUE, IF(IFERROR(VLOOKUP(U1274,Store_SRP!B2:H103,{6}, FALSE), TRUE)=TRUE,VLOOKUP(U1274,Store_VAM!B2:H271,{6}, FALSE),VLOOKUP(U1274,Store_SRP!B2:H103,{6}, FALSE)), VLOOKUP(U1274,Store_Showcase!B2:H134,{6}, FALSE))</f>
      </c>
      <c r="AG1274">
        <f>VLOOKUP(D1274,Sku_Consolidated!A2:R948,18,FALSE)</f>
      </c>
      <c r="AH1274">
        <f>VLOOKUP(D1274,Sku_Consolidated!A2:S948,19,FALSE)</f>
      </c>
      <c r="AI1274">
        <f>VLOOKUP(D1274,Sku_Consolidated!A2:T948,20,FALSE)</f>
      </c>
    </row>
    <row r="1275" spans="1:35" x14ac:dyDescent="0.25">
      <c r="A1275">
        <v>2024</v>
      </c>
      <c r="B1275" t="s">
        <v>30</v>
      </c>
      <c r="C1275" t="s">
        <v>31</v>
      </c>
      <c r="D1275">
        <v>21845</v>
      </c>
      <c r="E1275" t="s">
        <v>288</v>
      </c>
      <c r="F1275" s="12" t="s">
        <v>79</v>
      </c>
      <c r="G1275" s="12" t="s">
        <v>79</v>
      </c>
      <c r="H1275" t="s">
        <v>10</v>
      </c>
      <c r="I1275" s="13" t="s">
        <v>528</v>
      </c>
      <c r="J1275" s="13">
        <f>IF(H1275="EA", I1275, 0)</f>
      </c>
      <c r="K1275" s="13">
        <f>IF(H1275="KG", I1275, I1275 * VLOOKUP(D1275,Sku_Consolidated!A2:U948,21,FALSE))</f>
      </c>
      <c r="L1275" s="14" t="s">
        <v>36</v>
      </c>
      <c r="M1275">
        <v>88</v>
      </c>
      <c r="N1275" s="14" t="s">
        <v>2481</v>
      </c>
      <c r="O1275" s="14" t="s">
        <v>2482</v>
      </c>
      <c r="P1275" s="14" t="s">
        <v>36</v>
      </c>
      <c r="Q1275" s="14" t="s">
        <v>2482</v>
      </c>
      <c r="R1275">
        <f>IF(IFERROR(VLOOKUP(U1275,Store_Showcase!B2:H134,7, FALSE), TRUE)=TRUE, IF(IFERROR(VLOOKUP(U1275,Store_SRP!B2:H103,7, FALSE), TRUE)=TRUE,VLOOKUP(U1275,Store_VAM!B2:H271,7, FALSE),VLOOKUP(U1275,Store_SRP!B2:H103,7, FALSE)), VLOOKUP(U1275,Store_Showcase!B2:H134,7, FALSE))</f>
      </c>
      <c r="S1275">
        <f>IF(IFERROR(VLOOKUP(U1275,Store_Showcase!B2:K134,10, FALSE), TRUE)=TRUE, IF(IFERROR(VLOOKUP(U1275,Store_SRP!B2:K103,10, FALSE), TRUE)=TRUE,VLOOKUP(U1275,Store_VAM!B2:K271,10, FALSE),VLOOKUP(U1275,Store_SRP!B2:K103,10, FALSE)), VLOOKUP(U1275,Store_Showcase!B2:K134,10, FALSE))</f>
      </c>
      <c r="T1275">
        <f>IF(VLOOKUP(D1275,Sku_Consolidated!A2:S948,19,FALSE)="SHOWCASE", VLOOKUP(U1275,Store_Showcase!B2:L134,11, FALSE), IF(VLOOKUP(D1275,Sku_Consolidated!A2:S948,19,FALSE)="VAM",VLOOKUP(U1275,Store_VAM!B2:L271,11, FALSE),VLOOKUP(U1275,Store_SRP!B2:L103,11, FALSE)))</f>
      </c>
      <c r="U1275" s="14">
        <v>6014</v>
      </c>
      <c r="V1275">
        <f>IF(VLOOKUP(D1275,Sku_Consolidated!A2:S948,19,FALSE)="SHOWCASE", VLOOKUP(U1275,Store_Showcase!B2:C134,2, FALSE), IF(VLOOKUP(D1275,Sku_Consolidated!A2:S948,19,FALSE)="VAM",VLOOKUP(U1275,Store_VAM!B2:C271,2, FALSE),VLOOKUP(U1275,Store_SRP!B2:C103,2, FALSE)))</f>
      </c>
      <c r="W1275">
        <f>VLOOKUP(D1275,Sku_Consolidated!A2:G948, 7, FALSE)</f>
      </c>
      <c r="X1275">
        <f>VLOOKUP(D1275,Sku_Consolidated!A2:K948, 11, FALSE)</f>
      </c>
      <c r="Y1275">
        <f>VLOOKUP(D1275,Sku_Consolidated!A2:H948, 8, FALSE)</f>
      </c>
      <c r="Z1275">
        <f>VLOOKUP(D1275,Sku_Consolidated!A2:I948, 9, FALSE)</f>
      </c>
      <c r="AA1275" t="s">
        <v>41</v>
      </c>
      <c r="AB1275">
        <f>VLOOKUP(D1275,Sku_Consolidated!A2:E948, {5}, FALSE)</f>
      </c>
      <c r="AC1275">
        <f>IF(VLOOKUP(D1275,Sku_Consolidated!A2:S948,19,FALSE)="SHOWCASE", VLOOKUP(U1275,Store_Showcase!B2:N134,13, FALSE), IF(VLOOKUP(D1275,Sku_Consolidated!A2:S948,19,FALSE)="VAM",VLOOKUP(U1275,Store_VAM!B2:N271,13, FALSE),VLOOKUP(U1275,Store_SRP!B2:N103,13, FALSE)))</f>
      </c>
      <c r="AD1275">
        <f>IF(IFERROR(AC1275,TRUE)=TRUE, "-","OK")</f>
      </c>
      <c r="AE1275">
        <f>IF(IFERROR(VLOOKUP(U1275,Store_Showcase!B2:H134,{5}, FALSE), TRUE)=TRUE, IF(IFERROR(VLOOKUP(U1275,Store_SRP!B2:H103,{5}, FALSE), TRUE)=TRUE,VLOOKUP(U1275,Store_VAM!B2:H271,{5}, FALSE),VLOOKUP(U1275,Store_SRP!B2:H103,{5}, FALSE)), VLOOKUP(U1275,Store_Showcase!B2:H134,{5}, FALSE))</f>
      </c>
      <c r="AF1275">
        <f>IF(IFERROR(VLOOKUP(U1275,Store_Showcase!B2:H134,{6}, FALSE), TRUE)=TRUE, IF(IFERROR(VLOOKUP(U1275,Store_SRP!B2:H103,{6}, FALSE), TRUE)=TRUE,VLOOKUP(U1275,Store_VAM!B2:H271,{6}, FALSE),VLOOKUP(U1275,Store_SRP!B2:H103,{6}, FALSE)), VLOOKUP(U1275,Store_Showcase!B2:H134,{6}, FALSE))</f>
      </c>
      <c r="AG1275">
        <f>VLOOKUP(D1275,Sku_Consolidated!A2:R948,18,FALSE)</f>
      </c>
      <c r="AH1275">
        <f>VLOOKUP(D1275,Sku_Consolidated!A2:S948,19,FALSE)</f>
      </c>
      <c r="AI1275">
        <f>VLOOKUP(D1275,Sku_Consolidated!A2:T948,20,FALSE)</f>
      </c>
    </row>
    <row r="1276" spans="1:35" x14ac:dyDescent="0.25">
      <c r="A1276">
        <v>2024</v>
      </c>
      <c r="B1276" t="s">
        <v>30</v>
      </c>
      <c r="C1276" t="s">
        <v>31</v>
      </c>
      <c r="D1276">
        <v>21851</v>
      </c>
      <c r="E1276" t="s">
        <v>232</v>
      </c>
      <c r="F1276" s="12" t="s">
        <v>79</v>
      </c>
      <c r="G1276" s="12" t="s">
        <v>79</v>
      </c>
      <c r="H1276" t="s">
        <v>10</v>
      </c>
      <c r="I1276" s="13" t="s">
        <v>1015</v>
      </c>
      <c r="J1276" s="13">
        <f>IF(H1276="EA", I1276, 0)</f>
      </c>
      <c r="K1276" s="13">
        <f>IF(H1276="KG", I1276, I1276 * VLOOKUP(D1276,Sku_Consolidated!A2:U948,21,FALSE))</f>
      </c>
      <c r="L1276" s="14" t="s">
        <v>36</v>
      </c>
      <c r="M1276">
        <v>88</v>
      </c>
      <c r="N1276" s="14" t="s">
        <v>2483</v>
      </c>
      <c r="O1276" s="14" t="s">
        <v>2484</v>
      </c>
      <c r="P1276" s="14" t="s">
        <v>36</v>
      </c>
      <c r="Q1276" s="14" t="s">
        <v>2484</v>
      </c>
      <c r="R1276">
        <f>IF(IFERROR(VLOOKUP(U1276,Store_Showcase!B2:H134,7, FALSE), TRUE)=TRUE, IF(IFERROR(VLOOKUP(U1276,Store_SRP!B2:H103,7, FALSE), TRUE)=TRUE,VLOOKUP(U1276,Store_VAM!B2:H271,7, FALSE),VLOOKUP(U1276,Store_SRP!B2:H103,7, FALSE)), VLOOKUP(U1276,Store_Showcase!B2:H134,7, FALSE))</f>
      </c>
      <c r="S1276">
        <f>IF(IFERROR(VLOOKUP(U1276,Store_Showcase!B2:K134,10, FALSE), TRUE)=TRUE, IF(IFERROR(VLOOKUP(U1276,Store_SRP!B2:K103,10, FALSE), TRUE)=TRUE,VLOOKUP(U1276,Store_VAM!B2:K271,10, FALSE),VLOOKUP(U1276,Store_SRP!B2:K103,10, FALSE)), VLOOKUP(U1276,Store_Showcase!B2:K134,10, FALSE))</f>
      </c>
      <c r="T1276">
        <f>IF(VLOOKUP(D1276,Sku_Consolidated!A2:S948,19,FALSE)="SHOWCASE", VLOOKUP(U1276,Store_Showcase!B2:L134,11, FALSE), IF(VLOOKUP(D1276,Sku_Consolidated!A2:S948,19,FALSE)="VAM",VLOOKUP(U1276,Store_VAM!B2:L271,11, FALSE),VLOOKUP(U1276,Store_SRP!B2:L103,11, FALSE)))</f>
      </c>
      <c r="U1276" s="14">
        <v>6014</v>
      </c>
      <c r="V1276">
        <f>IF(VLOOKUP(D1276,Sku_Consolidated!A2:S948,19,FALSE)="SHOWCASE", VLOOKUP(U1276,Store_Showcase!B2:C134,2, FALSE), IF(VLOOKUP(D1276,Sku_Consolidated!A2:S948,19,FALSE)="VAM",VLOOKUP(U1276,Store_VAM!B2:C271,2, FALSE),VLOOKUP(U1276,Store_SRP!B2:C103,2, FALSE)))</f>
      </c>
      <c r="W1276">
        <f>VLOOKUP(D1276,Sku_Consolidated!A2:G948, 7, FALSE)</f>
      </c>
      <c r="X1276">
        <f>VLOOKUP(D1276,Sku_Consolidated!A2:K948, 11, FALSE)</f>
      </c>
      <c r="Y1276">
        <f>VLOOKUP(D1276,Sku_Consolidated!A2:H948, 8, FALSE)</f>
      </c>
      <c r="Z1276">
        <f>VLOOKUP(D1276,Sku_Consolidated!A2:I948, 9, FALSE)</f>
      </c>
      <c r="AA1276" t="s">
        <v>41</v>
      </c>
      <c r="AB1276">
        <f>VLOOKUP(D1276,Sku_Consolidated!A2:E948, {5}, FALSE)</f>
      </c>
      <c r="AC1276">
        <f>IF(VLOOKUP(D1276,Sku_Consolidated!A2:S948,19,FALSE)="SHOWCASE", VLOOKUP(U1276,Store_Showcase!B2:N134,13, FALSE), IF(VLOOKUP(D1276,Sku_Consolidated!A2:S948,19,FALSE)="VAM",VLOOKUP(U1276,Store_VAM!B2:N271,13, FALSE),VLOOKUP(U1276,Store_SRP!B2:N103,13, FALSE)))</f>
      </c>
      <c r="AD1276">
        <f>IF(IFERROR(AC1276,TRUE)=TRUE, "-","OK")</f>
      </c>
      <c r="AE1276">
        <f>IF(IFERROR(VLOOKUP(U1276,Store_Showcase!B2:H134,{5}, FALSE), TRUE)=TRUE, IF(IFERROR(VLOOKUP(U1276,Store_SRP!B2:H103,{5}, FALSE), TRUE)=TRUE,VLOOKUP(U1276,Store_VAM!B2:H271,{5}, FALSE),VLOOKUP(U1276,Store_SRP!B2:H103,{5}, FALSE)), VLOOKUP(U1276,Store_Showcase!B2:H134,{5}, FALSE))</f>
      </c>
      <c r="AF1276">
        <f>IF(IFERROR(VLOOKUP(U1276,Store_Showcase!B2:H134,{6}, FALSE), TRUE)=TRUE, IF(IFERROR(VLOOKUP(U1276,Store_SRP!B2:H103,{6}, FALSE), TRUE)=TRUE,VLOOKUP(U1276,Store_VAM!B2:H271,{6}, FALSE),VLOOKUP(U1276,Store_SRP!B2:H103,{6}, FALSE)), VLOOKUP(U1276,Store_Showcase!B2:H134,{6}, FALSE))</f>
      </c>
      <c r="AG1276">
        <f>VLOOKUP(D1276,Sku_Consolidated!A2:R948,18,FALSE)</f>
      </c>
      <c r="AH1276">
        <f>VLOOKUP(D1276,Sku_Consolidated!A2:S948,19,FALSE)</f>
      </c>
      <c r="AI1276">
        <f>VLOOKUP(D1276,Sku_Consolidated!A2:T948,20,FALSE)</f>
      </c>
    </row>
    <row r="1277" spans="1:35" x14ac:dyDescent="0.25">
      <c r="A1277">
        <v>2024</v>
      </c>
      <c r="B1277" t="s">
        <v>30</v>
      </c>
      <c r="C1277" t="s">
        <v>31</v>
      </c>
      <c r="D1277">
        <v>21859</v>
      </c>
      <c r="E1277" t="s">
        <v>295</v>
      </c>
      <c r="F1277" s="12" t="s">
        <v>79</v>
      </c>
      <c r="G1277" s="12" t="s">
        <v>79</v>
      </c>
      <c r="H1277" t="s">
        <v>10</v>
      </c>
      <c r="I1277" s="13" t="s">
        <v>473</v>
      </c>
      <c r="J1277" s="13">
        <f>IF(H1277="EA", I1277, 0)</f>
      </c>
      <c r="K1277" s="13">
        <f>IF(H1277="KG", I1277, I1277 * VLOOKUP(D1277,Sku_Consolidated!A2:U948,21,FALSE))</f>
      </c>
      <c r="L1277" s="14" t="s">
        <v>36</v>
      </c>
      <c r="M1277">
        <v>88</v>
      </c>
      <c r="N1277" s="14" t="s">
        <v>2485</v>
      </c>
      <c r="O1277" s="14" t="s">
        <v>2486</v>
      </c>
      <c r="P1277" s="14" t="s">
        <v>36</v>
      </c>
      <c r="Q1277" s="14" t="s">
        <v>2486</v>
      </c>
      <c r="R1277">
        <f>IF(IFERROR(VLOOKUP(U1277,Store_Showcase!B2:H134,7, FALSE), TRUE)=TRUE, IF(IFERROR(VLOOKUP(U1277,Store_SRP!B2:H103,7, FALSE), TRUE)=TRUE,VLOOKUP(U1277,Store_VAM!B2:H271,7, FALSE),VLOOKUP(U1277,Store_SRP!B2:H103,7, FALSE)), VLOOKUP(U1277,Store_Showcase!B2:H134,7, FALSE))</f>
      </c>
      <c r="S1277">
        <f>IF(IFERROR(VLOOKUP(U1277,Store_Showcase!B2:K134,10, FALSE), TRUE)=TRUE, IF(IFERROR(VLOOKUP(U1277,Store_SRP!B2:K103,10, FALSE), TRUE)=TRUE,VLOOKUP(U1277,Store_VAM!B2:K271,10, FALSE),VLOOKUP(U1277,Store_SRP!B2:K103,10, FALSE)), VLOOKUP(U1277,Store_Showcase!B2:K134,10, FALSE))</f>
      </c>
      <c r="T1277">
        <f>IF(VLOOKUP(D1277,Sku_Consolidated!A2:S948,19,FALSE)="SHOWCASE", VLOOKUP(U1277,Store_Showcase!B2:L134,11, FALSE), IF(VLOOKUP(D1277,Sku_Consolidated!A2:S948,19,FALSE)="VAM",VLOOKUP(U1277,Store_VAM!B2:L271,11, FALSE),VLOOKUP(U1277,Store_SRP!B2:L103,11, FALSE)))</f>
      </c>
      <c r="U1277" s="14">
        <v>6014</v>
      </c>
      <c r="V1277">
        <f>IF(VLOOKUP(D1277,Sku_Consolidated!A2:S948,19,FALSE)="SHOWCASE", VLOOKUP(U1277,Store_Showcase!B2:C134,2, FALSE), IF(VLOOKUP(D1277,Sku_Consolidated!A2:S948,19,FALSE)="VAM",VLOOKUP(U1277,Store_VAM!B2:C271,2, FALSE),VLOOKUP(U1277,Store_SRP!B2:C103,2, FALSE)))</f>
      </c>
      <c r="W1277">
        <f>VLOOKUP(D1277,Sku_Consolidated!A2:G948, 7, FALSE)</f>
      </c>
      <c r="X1277">
        <f>VLOOKUP(D1277,Sku_Consolidated!A2:K948, 11, FALSE)</f>
      </c>
      <c r="Y1277">
        <f>VLOOKUP(D1277,Sku_Consolidated!A2:H948, 8, FALSE)</f>
      </c>
      <c r="Z1277">
        <f>VLOOKUP(D1277,Sku_Consolidated!A2:I948, 9, FALSE)</f>
      </c>
      <c r="AA1277" t="s">
        <v>41</v>
      </c>
      <c r="AB1277">
        <f>VLOOKUP(D1277,Sku_Consolidated!A2:E948, {5}, FALSE)</f>
      </c>
      <c r="AC1277">
        <f>IF(VLOOKUP(D1277,Sku_Consolidated!A2:S948,19,FALSE)="SHOWCASE", VLOOKUP(U1277,Store_Showcase!B2:N134,13, FALSE), IF(VLOOKUP(D1277,Sku_Consolidated!A2:S948,19,FALSE)="VAM",VLOOKUP(U1277,Store_VAM!B2:N271,13, FALSE),VLOOKUP(U1277,Store_SRP!B2:N103,13, FALSE)))</f>
      </c>
      <c r="AD1277">
        <f>IF(IFERROR(AC1277,TRUE)=TRUE, "-","OK")</f>
      </c>
      <c r="AE1277">
        <f>IF(IFERROR(VLOOKUP(U1277,Store_Showcase!B2:H134,{5}, FALSE), TRUE)=TRUE, IF(IFERROR(VLOOKUP(U1277,Store_SRP!B2:H103,{5}, FALSE), TRUE)=TRUE,VLOOKUP(U1277,Store_VAM!B2:H271,{5}, FALSE),VLOOKUP(U1277,Store_SRP!B2:H103,{5}, FALSE)), VLOOKUP(U1277,Store_Showcase!B2:H134,{5}, FALSE))</f>
      </c>
      <c r="AF1277">
        <f>IF(IFERROR(VLOOKUP(U1277,Store_Showcase!B2:H134,{6}, FALSE), TRUE)=TRUE, IF(IFERROR(VLOOKUP(U1277,Store_SRP!B2:H103,{6}, FALSE), TRUE)=TRUE,VLOOKUP(U1277,Store_VAM!B2:H271,{6}, FALSE),VLOOKUP(U1277,Store_SRP!B2:H103,{6}, FALSE)), VLOOKUP(U1277,Store_Showcase!B2:H134,{6}, FALSE))</f>
      </c>
      <c r="AG1277">
        <f>VLOOKUP(D1277,Sku_Consolidated!A2:R948,18,FALSE)</f>
      </c>
      <c r="AH1277">
        <f>VLOOKUP(D1277,Sku_Consolidated!A2:S948,19,FALSE)</f>
      </c>
      <c r="AI1277">
        <f>VLOOKUP(D1277,Sku_Consolidated!A2:T948,20,FALSE)</f>
      </c>
    </row>
    <row r="1278" spans="1:35" x14ac:dyDescent="0.25">
      <c r="A1278">
        <v>2024</v>
      </c>
      <c r="B1278" t="s">
        <v>30</v>
      </c>
      <c r="C1278" t="s">
        <v>31</v>
      </c>
      <c r="D1278">
        <v>21868</v>
      </c>
      <c r="E1278" t="s">
        <v>1847</v>
      </c>
      <c r="F1278" s="12" t="s">
        <v>79</v>
      </c>
      <c r="G1278" s="12" t="s">
        <v>79</v>
      </c>
      <c r="H1278" t="s">
        <v>10</v>
      </c>
      <c r="I1278" s="13" t="s">
        <v>1781</v>
      </c>
      <c r="J1278" s="13">
        <f>IF(H1278="EA", I1278, 0)</f>
      </c>
      <c r="K1278" s="13">
        <f>IF(H1278="KG", I1278, I1278 * VLOOKUP(D1278,Sku_Consolidated!A2:U948,21,FALSE))</f>
      </c>
      <c r="L1278" s="14" t="s">
        <v>36</v>
      </c>
      <c r="M1278">
        <v>88</v>
      </c>
      <c r="N1278" s="14" t="s">
        <v>2487</v>
      </c>
      <c r="O1278" s="14" t="s">
        <v>2488</v>
      </c>
      <c r="P1278" s="14" t="s">
        <v>36</v>
      </c>
      <c r="Q1278" s="14" t="s">
        <v>2488</v>
      </c>
      <c r="R1278">
        <f>IF(IFERROR(VLOOKUP(U1278,Store_Showcase!B2:H134,7, FALSE), TRUE)=TRUE, IF(IFERROR(VLOOKUP(U1278,Store_SRP!B2:H103,7, FALSE), TRUE)=TRUE,VLOOKUP(U1278,Store_VAM!B2:H271,7, FALSE),VLOOKUP(U1278,Store_SRP!B2:H103,7, FALSE)), VLOOKUP(U1278,Store_Showcase!B2:H134,7, FALSE))</f>
      </c>
      <c r="S1278">
        <f>IF(IFERROR(VLOOKUP(U1278,Store_Showcase!B2:K134,10, FALSE), TRUE)=TRUE, IF(IFERROR(VLOOKUP(U1278,Store_SRP!B2:K103,10, FALSE), TRUE)=TRUE,VLOOKUP(U1278,Store_VAM!B2:K271,10, FALSE),VLOOKUP(U1278,Store_SRP!B2:K103,10, FALSE)), VLOOKUP(U1278,Store_Showcase!B2:K134,10, FALSE))</f>
      </c>
      <c r="T1278">
        <f>IF(VLOOKUP(D1278,Sku_Consolidated!A2:S948,19,FALSE)="SHOWCASE", VLOOKUP(U1278,Store_Showcase!B2:L134,11, FALSE), IF(VLOOKUP(D1278,Sku_Consolidated!A2:S948,19,FALSE)="VAM",VLOOKUP(U1278,Store_VAM!B2:L271,11, FALSE),VLOOKUP(U1278,Store_SRP!B2:L103,11, FALSE)))</f>
      </c>
      <c r="U1278" s="14">
        <v>6014</v>
      </c>
      <c r="V1278">
        <f>IF(VLOOKUP(D1278,Sku_Consolidated!A2:S948,19,FALSE)="SHOWCASE", VLOOKUP(U1278,Store_Showcase!B2:C134,2, FALSE), IF(VLOOKUP(D1278,Sku_Consolidated!A2:S948,19,FALSE)="VAM",VLOOKUP(U1278,Store_VAM!B2:C271,2, FALSE),VLOOKUP(U1278,Store_SRP!B2:C103,2, FALSE)))</f>
      </c>
      <c r="W1278">
        <f>VLOOKUP(D1278,Sku_Consolidated!A2:G948, 7, FALSE)</f>
      </c>
      <c r="X1278">
        <f>VLOOKUP(D1278,Sku_Consolidated!A2:K948, 11, FALSE)</f>
      </c>
      <c r="Y1278">
        <f>VLOOKUP(D1278,Sku_Consolidated!A2:H948, 8, FALSE)</f>
      </c>
      <c r="Z1278">
        <f>VLOOKUP(D1278,Sku_Consolidated!A2:I948, 9, FALSE)</f>
      </c>
      <c r="AA1278" t="s">
        <v>41</v>
      </c>
      <c r="AB1278">
        <f>VLOOKUP(D1278,Sku_Consolidated!A2:E948, {5}, FALSE)</f>
      </c>
      <c r="AC1278">
        <f>IF(VLOOKUP(D1278,Sku_Consolidated!A2:S948,19,FALSE)="SHOWCASE", VLOOKUP(U1278,Store_Showcase!B2:N134,13, FALSE), IF(VLOOKUP(D1278,Sku_Consolidated!A2:S948,19,FALSE)="VAM",VLOOKUP(U1278,Store_VAM!B2:N271,13, FALSE),VLOOKUP(U1278,Store_SRP!B2:N103,13, FALSE)))</f>
      </c>
      <c r="AD1278">
        <f>IF(IFERROR(AC1278,TRUE)=TRUE, "-","OK")</f>
      </c>
      <c r="AE1278">
        <f>IF(IFERROR(VLOOKUP(U1278,Store_Showcase!B2:H134,{5}, FALSE), TRUE)=TRUE, IF(IFERROR(VLOOKUP(U1278,Store_SRP!B2:H103,{5}, FALSE), TRUE)=TRUE,VLOOKUP(U1278,Store_VAM!B2:H271,{5}, FALSE),VLOOKUP(U1278,Store_SRP!B2:H103,{5}, FALSE)), VLOOKUP(U1278,Store_Showcase!B2:H134,{5}, FALSE))</f>
      </c>
      <c r="AF1278">
        <f>IF(IFERROR(VLOOKUP(U1278,Store_Showcase!B2:H134,{6}, FALSE), TRUE)=TRUE, IF(IFERROR(VLOOKUP(U1278,Store_SRP!B2:H103,{6}, FALSE), TRUE)=TRUE,VLOOKUP(U1278,Store_VAM!B2:H271,{6}, FALSE),VLOOKUP(U1278,Store_SRP!B2:H103,{6}, FALSE)), VLOOKUP(U1278,Store_Showcase!B2:H134,{6}, FALSE))</f>
      </c>
      <c r="AG1278">
        <f>VLOOKUP(D1278,Sku_Consolidated!A2:R948,18,FALSE)</f>
      </c>
      <c r="AH1278">
        <f>VLOOKUP(D1278,Sku_Consolidated!A2:S948,19,FALSE)</f>
      </c>
      <c r="AI1278">
        <f>VLOOKUP(D1278,Sku_Consolidated!A2:T948,20,FALSE)</f>
      </c>
    </row>
    <row r="1279" spans="1:35" x14ac:dyDescent="0.25">
      <c r="A1279">
        <v>2024</v>
      </c>
      <c r="B1279" t="s">
        <v>30</v>
      </c>
      <c r="C1279" t="s">
        <v>31</v>
      </c>
      <c r="D1279">
        <v>21871</v>
      </c>
      <c r="E1279" t="s">
        <v>798</v>
      </c>
      <c r="F1279" s="12" t="s">
        <v>79</v>
      </c>
      <c r="G1279" s="12" t="s">
        <v>79</v>
      </c>
      <c r="H1279" t="s">
        <v>10</v>
      </c>
      <c r="I1279" s="13" t="s">
        <v>299</v>
      </c>
      <c r="J1279" s="13">
        <f>IF(H1279="EA", I1279, 0)</f>
      </c>
      <c r="K1279" s="13">
        <f>IF(H1279="KG", I1279, I1279 * VLOOKUP(D1279,Sku_Consolidated!A2:U948,21,FALSE))</f>
      </c>
      <c r="L1279" s="14" t="s">
        <v>36</v>
      </c>
      <c r="M1279">
        <v>88</v>
      </c>
      <c r="N1279" s="14" t="s">
        <v>2489</v>
      </c>
      <c r="O1279" s="14" t="s">
        <v>2490</v>
      </c>
      <c r="P1279" s="14" t="s">
        <v>36</v>
      </c>
      <c r="Q1279" s="14" t="s">
        <v>2490</v>
      </c>
      <c r="R1279">
        <f>IF(IFERROR(VLOOKUP(U1279,Store_Showcase!B2:H134,7, FALSE), TRUE)=TRUE, IF(IFERROR(VLOOKUP(U1279,Store_SRP!B2:H103,7, FALSE), TRUE)=TRUE,VLOOKUP(U1279,Store_VAM!B2:H271,7, FALSE),VLOOKUP(U1279,Store_SRP!B2:H103,7, FALSE)), VLOOKUP(U1279,Store_Showcase!B2:H134,7, FALSE))</f>
      </c>
      <c r="S1279">
        <f>IF(IFERROR(VLOOKUP(U1279,Store_Showcase!B2:K134,10, FALSE), TRUE)=TRUE, IF(IFERROR(VLOOKUP(U1279,Store_SRP!B2:K103,10, FALSE), TRUE)=TRUE,VLOOKUP(U1279,Store_VAM!B2:K271,10, FALSE),VLOOKUP(U1279,Store_SRP!B2:K103,10, FALSE)), VLOOKUP(U1279,Store_Showcase!B2:K134,10, FALSE))</f>
      </c>
      <c r="T1279">
        <f>IF(VLOOKUP(D1279,Sku_Consolidated!A2:S948,19,FALSE)="SHOWCASE", VLOOKUP(U1279,Store_Showcase!B2:L134,11, FALSE), IF(VLOOKUP(D1279,Sku_Consolidated!A2:S948,19,FALSE)="VAM",VLOOKUP(U1279,Store_VAM!B2:L271,11, FALSE),VLOOKUP(U1279,Store_SRP!B2:L103,11, FALSE)))</f>
      </c>
      <c r="U1279" s="14">
        <v>6014</v>
      </c>
      <c r="V1279">
        <f>IF(VLOOKUP(D1279,Sku_Consolidated!A2:S948,19,FALSE)="SHOWCASE", VLOOKUP(U1279,Store_Showcase!B2:C134,2, FALSE), IF(VLOOKUP(D1279,Sku_Consolidated!A2:S948,19,FALSE)="VAM",VLOOKUP(U1279,Store_VAM!B2:C271,2, FALSE),VLOOKUP(U1279,Store_SRP!B2:C103,2, FALSE)))</f>
      </c>
      <c r="W1279">
        <f>VLOOKUP(D1279,Sku_Consolidated!A2:G948, 7, FALSE)</f>
      </c>
      <c r="X1279">
        <f>VLOOKUP(D1279,Sku_Consolidated!A2:K948, 11, FALSE)</f>
      </c>
      <c r="Y1279">
        <f>VLOOKUP(D1279,Sku_Consolidated!A2:H948, 8, FALSE)</f>
      </c>
      <c r="Z1279">
        <f>VLOOKUP(D1279,Sku_Consolidated!A2:I948, 9, FALSE)</f>
      </c>
      <c r="AA1279" t="s">
        <v>41</v>
      </c>
      <c r="AB1279">
        <f>VLOOKUP(D1279,Sku_Consolidated!A2:E948, {5}, FALSE)</f>
      </c>
      <c r="AC1279">
        <f>IF(VLOOKUP(D1279,Sku_Consolidated!A2:S948,19,FALSE)="SHOWCASE", VLOOKUP(U1279,Store_Showcase!B2:N134,13, FALSE), IF(VLOOKUP(D1279,Sku_Consolidated!A2:S948,19,FALSE)="VAM",VLOOKUP(U1279,Store_VAM!B2:N271,13, FALSE),VLOOKUP(U1279,Store_SRP!B2:N103,13, FALSE)))</f>
      </c>
      <c r="AD1279">
        <f>IF(IFERROR(AC1279,TRUE)=TRUE, "-","OK")</f>
      </c>
      <c r="AE1279">
        <f>IF(IFERROR(VLOOKUP(U1279,Store_Showcase!B2:H134,{5}, FALSE), TRUE)=TRUE, IF(IFERROR(VLOOKUP(U1279,Store_SRP!B2:H103,{5}, FALSE), TRUE)=TRUE,VLOOKUP(U1279,Store_VAM!B2:H271,{5}, FALSE),VLOOKUP(U1279,Store_SRP!B2:H103,{5}, FALSE)), VLOOKUP(U1279,Store_Showcase!B2:H134,{5}, FALSE))</f>
      </c>
      <c r="AF1279">
        <f>IF(IFERROR(VLOOKUP(U1279,Store_Showcase!B2:H134,{6}, FALSE), TRUE)=TRUE, IF(IFERROR(VLOOKUP(U1279,Store_SRP!B2:H103,{6}, FALSE), TRUE)=TRUE,VLOOKUP(U1279,Store_VAM!B2:H271,{6}, FALSE),VLOOKUP(U1279,Store_SRP!B2:H103,{6}, FALSE)), VLOOKUP(U1279,Store_Showcase!B2:H134,{6}, FALSE))</f>
      </c>
      <c r="AG1279">
        <f>VLOOKUP(D1279,Sku_Consolidated!A2:R948,18,FALSE)</f>
      </c>
      <c r="AH1279">
        <f>VLOOKUP(D1279,Sku_Consolidated!A2:S948,19,FALSE)</f>
      </c>
      <c r="AI1279">
        <f>VLOOKUP(D1279,Sku_Consolidated!A2:T948,20,FALSE)</f>
      </c>
    </row>
    <row r="1280" spans="1:35" x14ac:dyDescent="0.25">
      <c r="A1280">
        <v>2024</v>
      </c>
      <c r="B1280" t="s">
        <v>30</v>
      </c>
      <c r="C1280" t="s">
        <v>31</v>
      </c>
      <c r="D1280">
        <v>21872</v>
      </c>
      <c r="E1280" t="s">
        <v>980</v>
      </c>
      <c r="F1280" s="12" t="s">
        <v>79</v>
      </c>
      <c r="G1280" s="12" t="s">
        <v>79</v>
      </c>
      <c r="H1280" t="s">
        <v>10</v>
      </c>
      <c r="I1280" s="13" t="s">
        <v>596</v>
      </c>
      <c r="J1280" s="13">
        <f>IF(H1280="EA", I1280, 0)</f>
      </c>
      <c r="K1280" s="13">
        <f>IF(H1280="KG", I1280, I1280 * VLOOKUP(D1280,Sku_Consolidated!A2:U948,21,FALSE))</f>
      </c>
      <c r="L1280" s="14" t="s">
        <v>36</v>
      </c>
      <c r="M1280">
        <v>88</v>
      </c>
      <c r="N1280" s="14" t="s">
        <v>2491</v>
      </c>
      <c r="O1280" s="14" t="s">
        <v>2492</v>
      </c>
      <c r="P1280" s="14" t="s">
        <v>36</v>
      </c>
      <c r="Q1280" s="14" t="s">
        <v>2492</v>
      </c>
      <c r="R1280">
        <f>IF(IFERROR(VLOOKUP(U1280,Store_Showcase!B2:H134,7, FALSE), TRUE)=TRUE, IF(IFERROR(VLOOKUP(U1280,Store_SRP!B2:H103,7, FALSE), TRUE)=TRUE,VLOOKUP(U1280,Store_VAM!B2:H271,7, FALSE),VLOOKUP(U1280,Store_SRP!B2:H103,7, FALSE)), VLOOKUP(U1280,Store_Showcase!B2:H134,7, FALSE))</f>
      </c>
      <c r="S1280">
        <f>IF(IFERROR(VLOOKUP(U1280,Store_Showcase!B2:K134,10, FALSE), TRUE)=TRUE, IF(IFERROR(VLOOKUP(U1280,Store_SRP!B2:K103,10, FALSE), TRUE)=TRUE,VLOOKUP(U1280,Store_VAM!B2:K271,10, FALSE),VLOOKUP(U1280,Store_SRP!B2:K103,10, FALSE)), VLOOKUP(U1280,Store_Showcase!B2:K134,10, FALSE))</f>
      </c>
      <c r="T1280">
        <f>IF(VLOOKUP(D1280,Sku_Consolidated!A2:S948,19,FALSE)="SHOWCASE", VLOOKUP(U1280,Store_Showcase!B2:L134,11, FALSE), IF(VLOOKUP(D1280,Sku_Consolidated!A2:S948,19,FALSE)="VAM",VLOOKUP(U1280,Store_VAM!B2:L271,11, FALSE),VLOOKUP(U1280,Store_SRP!B2:L103,11, FALSE)))</f>
      </c>
      <c r="U1280" s="14">
        <v>6014</v>
      </c>
      <c r="V1280">
        <f>IF(VLOOKUP(D1280,Sku_Consolidated!A2:S948,19,FALSE)="SHOWCASE", VLOOKUP(U1280,Store_Showcase!B2:C134,2, FALSE), IF(VLOOKUP(D1280,Sku_Consolidated!A2:S948,19,FALSE)="VAM",VLOOKUP(U1280,Store_VAM!B2:C271,2, FALSE),VLOOKUP(U1280,Store_SRP!B2:C103,2, FALSE)))</f>
      </c>
      <c r="W1280">
        <f>VLOOKUP(D1280,Sku_Consolidated!A2:G948, 7, FALSE)</f>
      </c>
      <c r="X1280">
        <f>VLOOKUP(D1280,Sku_Consolidated!A2:K948, 11, FALSE)</f>
      </c>
      <c r="Y1280">
        <f>VLOOKUP(D1280,Sku_Consolidated!A2:H948, 8, FALSE)</f>
      </c>
      <c r="Z1280">
        <f>VLOOKUP(D1280,Sku_Consolidated!A2:I948, 9, FALSE)</f>
      </c>
      <c r="AA1280" t="s">
        <v>41</v>
      </c>
      <c r="AB1280">
        <f>VLOOKUP(D1280,Sku_Consolidated!A2:E948, {5}, FALSE)</f>
      </c>
      <c r="AC1280">
        <f>IF(VLOOKUP(D1280,Sku_Consolidated!A2:S948,19,FALSE)="SHOWCASE", VLOOKUP(U1280,Store_Showcase!B2:N134,13, FALSE), IF(VLOOKUP(D1280,Sku_Consolidated!A2:S948,19,FALSE)="VAM",VLOOKUP(U1280,Store_VAM!B2:N271,13, FALSE),VLOOKUP(U1280,Store_SRP!B2:N103,13, FALSE)))</f>
      </c>
      <c r="AD1280">
        <f>IF(IFERROR(AC1280,TRUE)=TRUE, "-","OK")</f>
      </c>
      <c r="AE1280">
        <f>IF(IFERROR(VLOOKUP(U1280,Store_Showcase!B2:H134,{5}, FALSE), TRUE)=TRUE, IF(IFERROR(VLOOKUP(U1280,Store_SRP!B2:H103,{5}, FALSE), TRUE)=TRUE,VLOOKUP(U1280,Store_VAM!B2:H271,{5}, FALSE),VLOOKUP(U1280,Store_SRP!B2:H103,{5}, FALSE)), VLOOKUP(U1280,Store_Showcase!B2:H134,{5}, FALSE))</f>
      </c>
      <c r="AF1280">
        <f>IF(IFERROR(VLOOKUP(U1280,Store_Showcase!B2:H134,{6}, FALSE), TRUE)=TRUE, IF(IFERROR(VLOOKUP(U1280,Store_SRP!B2:H103,{6}, FALSE), TRUE)=TRUE,VLOOKUP(U1280,Store_VAM!B2:H271,{6}, FALSE),VLOOKUP(U1280,Store_SRP!B2:H103,{6}, FALSE)), VLOOKUP(U1280,Store_Showcase!B2:H134,{6}, FALSE))</f>
      </c>
      <c r="AG1280">
        <f>VLOOKUP(D1280,Sku_Consolidated!A2:R948,18,FALSE)</f>
      </c>
      <c r="AH1280">
        <f>VLOOKUP(D1280,Sku_Consolidated!A2:S948,19,FALSE)</f>
      </c>
      <c r="AI1280">
        <f>VLOOKUP(D1280,Sku_Consolidated!A2:T948,20,FALSE)</f>
      </c>
    </row>
    <row r="1281" spans="1:35" x14ac:dyDescent="0.25">
      <c r="A1281">
        <v>2024</v>
      </c>
      <c r="B1281" t="s">
        <v>30</v>
      </c>
      <c r="C1281" t="s">
        <v>31</v>
      </c>
      <c r="D1281">
        <v>21874</v>
      </c>
      <c r="E1281" t="s">
        <v>1825</v>
      </c>
      <c r="F1281" s="12" t="s">
        <v>79</v>
      </c>
      <c r="G1281" s="12" t="s">
        <v>79</v>
      </c>
      <c r="H1281" t="s">
        <v>10</v>
      </c>
      <c r="I1281" s="13" t="s">
        <v>370</v>
      </c>
      <c r="J1281" s="13">
        <f>IF(H1281="EA", I1281, 0)</f>
      </c>
      <c r="K1281" s="13">
        <f>IF(H1281="KG", I1281, I1281 * VLOOKUP(D1281,Sku_Consolidated!A2:U948,21,FALSE))</f>
      </c>
      <c r="L1281" s="14" t="s">
        <v>36</v>
      </c>
      <c r="M1281">
        <v>88</v>
      </c>
      <c r="N1281" s="14" t="s">
        <v>2493</v>
      </c>
      <c r="O1281" s="14" t="s">
        <v>2494</v>
      </c>
      <c r="P1281" s="14" t="s">
        <v>36</v>
      </c>
      <c r="Q1281" s="14" t="s">
        <v>2494</v>
      </c>
      <c r="R1281">
        <f>IF(IFERROR(VLOOKUP(U1281,Store_Showcase!B2:H134,7, FALSE), TRUE)=TRUE, IF(IFERROR(VLOOKUP(U1281,Store_SRP!B2:H103,7, FALSE), TRUE)=TRUE,VLOOKUP(U1281,Store_VAM!B2:H271,7, FALSE),VLOOKUP(U1281,Store_SRP!B2:H103,7, FALSE)), VLOOKUP(U1281,Store_Showcase!B2:H134,7, FALSE))</f>
      </c>
      <c r="S1281">
        <f>IF(IFERROR(VLOOKUP(U1281,Store_Showcase!B2:K134,10, FALSE), TRUE)=TRUE, IF(IFERROR(VLOOKUP(U1281,Store_SRP!B2:K103,10, FALSE), TRUE)=TRUE,VLOOKUP(U1281,Store_VAM!B2:K271,10, FALSE),VLOOKUP(U1281,Store_SRP!B2:K103,10, FALSE)), VLOOKUP(U1281,Store_Showcase!B2:K134,10, FALSE))</f>
      </c>
      <c r="T1281">
        <f>IF(VLOOKUP(D1281,Sku_Consolidated!A2:S948,19,FALSE)="SHOWCASE", VLOOKUP(U1281,Store_Showcase!B2:L134,11, FALSE), IF(VLOOKUP(D1281,Sku_Consolidated!A2:S948,19,FALSE)="VAM",VLOOKUP(U1281,Store_VAM!B2:L271,11, FALSE),VLOOKUP(U1281,Store_SRP!B2:L103,11, FALSE)))</f>
      </c>
      <c r="U1281" s="14">
        <v>6014</v>
      </c>
      <c r="V1281">
        <f>IF(VLOOKUP(D1281,Sku_Consolidated!A2:S948,19,FALSE)="SHOWCASE", VLOOKUP(U1281,Store_Showcase!B2:C134,2, FALSE), IF(VLOOKUP(D1281,Sku_Consolidated!A2:S948,19,FALSE)="VAM",VLOOKUP(U1281,Store_VAM!B2:C271,2, FALSE),VLOOKUP(U1281,Store_SRP!B2:C103,2, FALSE)))</f>
      </c>
      <c r="W1281">
        <f>VLOOKUP(D1281,Sku_Consolidated!A2:G948, 7, FALSE)</f>
      </c>
      <c r="X1281">
        <f>VLOOKUP(D1281,Sku_Consolidated!A2:K948, 11, FALSE)</f>
      </c>
      <c r="Y1281">
        <f>VLOOKUP(D1281,Sku_Consolidated!A2:H948, 8, FALSE)</f>
      </c>
      <c r="Z1281">
        <f>VLOOKUP(D1281,Sku_Consolidated!A2:I948, 9, FALSE)</f>
      </c>
      <c r="AA1281" t="s">
        <v>41</v>
      </c>
      <c r="AB1281">
        <f>VLOOKUP(D1281,Sku_Consolidated!A2:E948, {5}, FALSE)</f>
      </c>
      <c r="AC1281">
        <f>IF(VLOOKUP(D1281,Sku_Consolidated!A2:S948,19,FALSE)="SHOWCASE", VLOOKUP(U1281,Store_Showcase!B2:N134,13, FALSE), IF(VLOOKUP(D1281,Sku_Consolidated!A2:S948,19,FALSE)="VAM",VLOOKUP(U1281,Store_VAM!B2:N271,13, FALSE),VLOOKUP(U1281,Store_SRP!B2:N103,13, FALSE)))</f>
      </c>
      <c r="AD1281">
        <f>IF(IFERROR(AC1281,TRUE)=TRUE, "-","OK")</f>
      </c>
      <c r="AE1281">
        <f>IF(IFERROR(VLOOKUP(U1281,Store_Showcase!B2:H134,{5}, FALSE), TRUE)=TRUE, IF(IFERROR(VLOOKUP(U1281,Store_SRP!B2:H103,{5}, FALSE), TRUE)=TRUE,VLOOKUP(U1281,Store_VAM!B2:H271,{5}, FALSE),VLOOKUP(U1281,Store_SRP!B2:H103,{5}, FALSE)), VLOOKUP(U1281,Store_Showcase!B2:H134,{5}, FALSE))</f>
      </c>
      <c r="AF1281">
        <f>IF(IFERROR(VLOOKUP(U1281,Store_Showcase!B2:H134,{6}, FALSE), TRUE)=TRUE, IF(IFERROR(VLOOKUP(U1281,Store_SRP!B2:H103,{6}, FALSE), TRUE)=TRUE,VLOOKUP(U1281,Store_VAM!B2:H271,{6}, FALSE),VLOOKUP(U1281,Store_SRP!B2:H103,{6}, FALSE)), VLOOKUP(U1281,Store_Showcase!B2:H134,{6}, FALSE))</f>
      </c>
      <c r="AG1281">
        <f>VLOOKUP(D1281,Sku_Consolidated!A2:R948,18,FALSE)</f>
      </c>
      <c r="AH1281">
        <f>VLOOKUP(D1281,Sku_Consolidated!A2:S948,19,FALSE)</f>
      </c>
      <c r="AI1281">
        <f>VLOOKUP(D1281,Sku_Consolidated!A2:T948,20,FALSE)</f>
      </c>
    </row>
    <row r="1282" spans="1:35" x14ac:dyDescent="0.25">
      <c r="A1282">
        <v>2024</v>
      </c>
      <c r="B1282" t="s">
        <v>30</v>
      </c>
      <c r="C1282" t="s">
        <v>31</v>
      </c>
      <c r="D1282">
        <v>21892</v>
      </c>
      <c r="E1282" t="s">
        <v>244</v>
      </c>
      <c r="F1282" s="12" t="s">
        <v>79</v>
      </c>
      <c r="G1282" s="12" t="s">
        <v>79</v>
      </c>
      <c r="H1282" t="s">
        <v>10</v>
      </c>
      <c r="I1282" s="13" t="s">
        <v>901</v>
      </c>
      <c r="J1282" s="13">
        <f>IF(H1282="EA", I1282, 0)</f>
      </c>
      <c r="K1282" s="13">
        <f>IF(H1282="KG", I1282, I1282 * VLOOKUP(D1282,Sku_Consolidated!A2:U948,21,FALSE))</f>
      </c>
      <c r="L1282" s="14" t="s">
        <v>36</v>
      </c>
      <c r="M1282">
        <v>88</v>
      </c>
      <c r="N1282" s="14" t="s">
        <v>2495</v>
      </c>
      <c r="O1282" s="14" t="s">
        <v>2496</v>
      </c>
      <c r="P1282" s="14" t="s">
        <v>36</v>
      </c>
      <c r="Q1282" s="14" t="s">
        <v>2496</v>
      </c>
      <c r="R1282">
        <f>IF(IFERROR(VLOOKUP(U1282,Store_Showcase!B2:H134,7, FALSE), TRUE)=TRUE, IF(IFERROR(VLOOKUP(U1282,Store_SRP!B2:H103,7, FALSE), TRUE)=TRUE,VLOOKUP(U1282,Store_VAM!B2:H271,7, FALSE),VLOOKUP(U1282,Store_SRP!B2:H103,7, FALSE)), VLOOKUP(U1282,Store_Showcase!B2:H134,7, FALSE))</f>
      </c>
      <c r="S1282">
        <f>IF(IFERROR(VLOOKUP(U1282,Store_Showcase!B2:K134,10, FALSE), TRUE)=TRUE, IF(IFERROR(VLOOKUP(U1282,Store_SRP!B2:K103,10, FALSE), TRUE)=TRUE,VLOOKUP(U1282,Store_VAM!B2:K271,10, FALSE),VLOOKUP(U1282,Store_SRP!B2:K103,10, FALSE)), VLOOKUP(U1282,Store_Showcase!B2:K134,10, FALSE))</f>
      </c>
      <c r="T1282">
        <f>IF(VLOOKUP(D1282,Sku_Consolidated!A2:S948,19,FALSE)="SHOWCASE", VLOOKUP(U1282,Store_Showcase!B2:L134,11, FALSE), IF(VLOOKUP(D1282,Sku_Consolidated!A2:S948,19,FALSE)="VAM",VLOOKUP(U1282,Store_VAM!B2:L271,11, FALSE),VLOOKUP(U1282,Store_SRP!B2:L103,11, FALSE)))</f>
      </c>
      <c r="U1282" s="14">
        <v>6014</v>
      </c>
      <c r="V1282">
        <f>IF(VLOOKUP(D1282,Sku_Consolidated!A2:S948,19,FALSE)="SHOWCASE", VLOOKUP(U1282,Store_Showcase!B2:C134,2, FALSE), IF(VLOOKUP(D1282,Sku_Consolidated!A2:S948,19,FALSE)="VAM",VLOOKUP(U1282,Store_VAM!B2:C271,2, FALSE),VLOOKUP(U1282,Store_SRP!B2:C103,2, FALSE)))</f>
      </c>
      <c r="W1282">
        <f>VLOOKUP(D1282,Sku_Consolidated!A2:G948, 7, FALSE)</f>
      </c>
      <c r="X1282">
        <f>VLOOKUP(D1282,Sku_Consolidated!A2:K948, 11, FALSE)</f>
      </c>
      <c r="Y1282">
        <f>VLOOKUP(D1282,Sku_Consolidated!A2:H948, 8, FALSE)</f>
      </c>
      <c r="Z1282">
        <f>VLOOKUP(D1282,Sku_Consolidated!A2:I948, 9, FALSE)</f>
      </c>
      <c r="AA1282" t="s">
        <v>41</v>
      </c>
      <c r="AB1282">
        <f>VLOOKUP(D1282,Sku_Consolidated!A2:E948, {5}, FALSE)</f>
      </c>
      <c r="AC1282">
        <f>IF(VLOOKUP(D1282,Sku_Consolidated!A2:S948,19,FALSE)="SHOWCASE", VLOOKUP(U1282,Store_Showcase!B2:N134,13, FALSE), IF(VLOOKUP(D1282,Sku_Consolidated!A2:S948,19,FALSE)="VAM",VLOOKUP(U1282,Store_VAM!B2:N271,13, FALSE),VLOOKUP(U1282,Store_SRP!B2:N103,13, FALSE)))</f>
      </c>
      <c r="AD1282">
        <f>IF(IFERROR(AC1282,TRUE)=TRUE, "-","OK")</f>
      </c>
      <c r="AE1282">
        <f>IF(IFERROR(VLOOKUP(U1282,Store_Showcase!B2:H134,{5}, FALSE), TRUE)=TRUE, IF(IFERROR(VLOOKUP(U1282,Store_SRP!B2:H103,{5}, FALSE), TRUE)=TRUE,VLOOKUP(U1282,Store_VAM!B2:H271,{5}, FALSE),VLOOKUP(U1282,Store_SRP!B2:H103,{5}, FALSE)), VLOOKUP(U1282,Store_Showcase!B2:H134,{5}, FALSE))</f>
      </c>
      <c r="AF1282">
        <f>IF(IFERROR(VLOOKUP(U1282,Store_Showcase!B2:H134,{6}, FALSE), TRUE)=TRUE, IF(IFERROR(VLOOKUP(U1282,Store_SRP!B2:H103,{6}, FALSE), TRUE)=TRUE,VLOOKUP(U1282,Store_VAM!B2:H271,{6}, FALSE),VLOOKUP(U1282,Store_SRP!B2:H103,{6}, FALSE)), VLOOKUP(U1282,Store_Showcase!B2:H134,{6}, FALSE))</f>
      </c>
      <c r="AG1282">
        <f>VLOOKUP(D1282,Sku_Consolidated!A2:R948,18,FALSE)</f>
      </c>
      <c r="AH1282">
        <f>VLOOKUP(D1282,Sku_Consolidated!A2:S948,19,FALSE)</f>
      </c>
      <c r="AI1282">
        <f>VLOOKUP(D1282,Sku_Consolidated!A2:T948,20,FALSE)</f>
      </c>
    </row>
    <row r="1283" spans="1:35" x14ac:dyDescent="0.25">
      <c r="A1283">
        <v>2024</v>
      </c>
      <c r="B1283" t="s">
        <v>30</v>
      </c>
      <c r="C1283" t="s">
        <v>31</v>
      </c>
      <c r="D1283">
        <v>21825</v>
      </c>
      <c r="E1283" t="s">
        <v>206</v>
      </c>
      <c r="F1283" s="12" t="s">
        <v>134</v>
      </c>
      <c r="G1283" s="12" t="s">
        <v>134</v>
      </c>
      <c r="H1283" t="s">
        <v>10</v>
      </c>
      <c r="I1283" s="13" t="s">
        <v>431</v>
      </c>
      <c r="J1283" s="13">
        <f>IF(H1283="EA", I1283, 0)</f>
      </c>
      <c r="K1283" s="13">
        <f>IF(H1283="KG", I1283, I1283 * VLOOKUP(D1283,Sku_Consolidated!A2:U948,21,FALSE))</f>
      </c>
      <c r="L1283" s="14" t="s">
        <v>36</v>
      </c>
      <c r="M1283">
        <v>88</v>
      </c>
      <c r="N1283" s="14" t="s">
        <v>2497</v>
      </c>
      <c r="O1283" s="14" t="s">
        <v>2498</v>
      </c>
      <c r="P1283" s="14" t="s">
        <v>36</v>
      </c>
      <c r="Q1283" s="14" t="s">
        <v>2498</v>
      </c>
      <c r="R1283">
        <f>IF(IFERROR(VLOOKUP(U1283,Store_Showcase!B2:H134,7, FALSE), TRUE)=TRUE, IF(IFERROR(VLOOKUP(U1283,Store_SRP!B2:H103,7, FALSE), TRUE)=TRUE,VLOOKUP(U1283,Store_VAM!B2:H271,7, FALSE),VLOOKUP(U1283,Store_SRP!B2:H103,7, FALSE)), VLOOKUP(U1283,Store_Showcase!B2:H134,7, FALSE))</f>
      </c>
      <c r="S1283">
        <f>IF(IFERROR(VLOOKUP(U1283,Store_Showcase!B2:K134,10, FALSE), TRUE)=TRUE, IF(IFERROR(VLOOKUP(U1283,Store_SRP!B2:K103,10, FALSE), TRUE)=TRUE,VLOOKUP(U1283,Store_VAM!B2:K271,10, FALSE),VLOOKUP(U1283,Store_SRP!B2:K103,10, FALSE)), VLOOKUP(U1283,Store_Showcase!B2:K134,10, FALSE))</f>
      </c>
      <c r="T1283">
        <f>IF(VLOOKUP(D1283,Sku_Consolidated!A2:S948,19,FALSE)="SHOWCASE", VLOOKUP(U1283,Store_Showcase!B2:L134,11, FALSE), IF(VLOOKUP(D1283,Sku_Consolidated!A2:S948,19,FALSE)="VAM",VLOOKUP(U1283,Store_VAM!B2:L271,11, FALSE),VLOOKUP(U1283,Store_SRP!B2:L103,11, FALSE)))</f>
      </c>
      <c r="U1283" s="14">
        <v>6014</v>
      </c>
      <c r="V1283">
        <f>IF(VLOOKUP(D1283,Sku_Consolidated!A2:S948,19,FALSE)="SHOWCASE", VLOOKUP(U1283,Store_Showcase!B2:C134,2, FALSE), IF(VLOOKUP(D1283,Sku_Consolidated!A2:S948,19,FALSE)="VAM",VLOOKUP(U1283,Store_VAM!B2:C271,2, FALSE),VLOOKUP(U1283,Store_SRP!B2:C103,2, FALSE)))</f>
      </c>
      <c r="W1283">
        <f>VLOOKUP(D1283,Sku_Consolidated!A2:G948, 7, FALSE)</f>
      </c>
      <c r="X1283">
        <f>VLOOKUP(D1283,Sku_Consolidated!A2:K948, 11, FALSE)</f>
      </c>
      <c r="Y1283">
        <f>VLOOKUP(D1283,Sku_Consolidated!A2:H948, 8, FALSE)</f>
      </c>
      <c r="Z1283">
        <f>VLOOKUP(D1283,Sku_Consolidated!A2:I948, 9, FALSE)</f>
      </c>
      <c r="AA1283" t="s">
        <v>41</v>
      </c>
      <c r="AB1283">
        <f>VLOOKUP(D1283,Sku_Consolidated!A2:E948, {5}, FALSE)</f>
      </c>
      <c r="AC1283">
        <f>IF(VLOOKUP(D1283,Sku_Consolidated!A2:S948,19,FALSE)="SHOWCASE", VLOOKUP(U1283,Store_Showcase!B2:N134,13, FALSE), IF(VLOOKUP(D1283,Sku_Consolidated!A2:S948,19,FALSE)="VAM",VLOOKUP(U1283,Store_VAM!B2:N271,13, FALSE),VLOOKUP(U1283,Store_SRP!B2:N103,13, FALSE)))</f>
      </c>
      <c r="AD1283">
        <f>IF(IFERROR(AC1283,TRUE)=TRUE, "-","OK")</f>
      </c>
      <c r="AE1283">
        <f>IF(IFERROR(VLOOKUP(U1283,Store_Showcase!B2:H134,{5}, FALSE), TRUE)=TRUE, IF(IFERROR(VLOOKUP(U1283,Store_SRP!B2:H103,{5}, FALSE), TRUE)=TRUE,VLOOKUP(U1283,Store_VAM!B2:H271,{5}, FALSE),VLOOKUP(U1283,Store_SRP!B2:H103,{5}, FALSE)), VLOOKUP(U1283,Store_Showcase!B2:H134,{5}, FALSE))</f>
      </c>
      <c r="AF1283">
        <f>IF(IFERROR(VLOOKUP(U1283,Store_Showcase!B2:H134,{6}, FALSE), TRUE)=TRUE, IF(IFERROR(VLOOKUP(U1283,Store_SRP!B2:H103,{6}, FALSE), TRUE)=TRUE,VLOOKUP(U1283,Store_VAM!B2:H271,{6}, FALSE),VLOOKUP(U1283,Store_SRP!B2:H103,{6}, FALSE)), VLOOKUP(U1283,Store_Showcase!B2:H134,{6}, FALSE))</f>
      </c>
      <c r="AG1283">
        <f>VLOOKUP(D1283,Sku_Consolidated!A2:R948,18,FALSE)</f>
      </c>
      <c r="AH1283">
        <f>VLOOKUP(D1283,Sku_Consolidated!A2:S948,19,FALSE)</f>
      </c>
      <c r="AI1283">
        <f>VLOOKUP(D1283,Sku_Consolidated!A2:T948,20,FALSE)</f>
      </c>
    </row>
    <row r="1284" spans="1:35" x14ac:dyDescent="0.25">
      <c r="A1284">
        <v>2024</v>
      </c>
      <c r="B1284" t="s">
        <v>30</v>
      </c>
      <c r="C1284" t="s">
        <v>31</v>
      </c>
      <c r="D1284">
        <v>21826</v>
      </c>
      <c r="E1284" t="s">
        <v>416</v>
      </c>
      <c r="F1284" s="12" t="s">
        <v>134</v>
      </c>
      <c r="G1284" s="12" t="s">
        <v>134</v>
      </c>
      <c r="H1284" t="s">
        <v>10</v>
      </c>
      <c r="I1284" s="13" t="s">
        <v>2499</v>
      </c>
      <c r="J1284" s="13">
        <f>IF(H1284="EA", I1284, 0)</f>
      </c>
      <c r="K1284" s="13">
        <f>IF(H1284="KG", I1284, I1284 * VLOOKUP(D1284,Sku_Consolidated!A2:U948,21,FALSE))</f>
      </c>
      <c r="L1284" s="14" t="s">
        <v>36</v>
      </c>
      <c r="M1284">
        <v>88</v>
      </c>
      <c r="N1284" s="14" t="s">
        <v>2500</v>
      </c>
      <c r="O1284" s="14" t="s">
        <v>2501</v>
      </c>
      <c r="P1284" s="14" t="s">
        <v>36</v>
      </c>
      <c r="Q1284" s="14" t="s">
        <v>2501</v>
      </c>
      <c r="R1284">
        <f>IF(IFERROR(VLOOKUP(U1284,Store_Showcase!B2:H134,7, FALSE), TRUE)=TRUE, IF(IFERROR(VLOOKUP(U1284,Store_SRP!B2:H103,7, FALSE), TRUE)=TRUE,VLOOKUP(U1284,Store_VAM!B2:H271,7, FALSE),VLOOKUP(U1284,Store_SRP!B2:H103,7, FALSE)), VLOOKUP(U1284,Store_Showcase!B2:H134,7, FALSE))</f>
      </c>
      <c r="S1284">
        <f>IF(IFERROR(VLOOKUP(U1284,Store_Showcase!B2:K134,10, FALSE), TRUE)=TRUE, IF(IFERROR(VLOOKUP(U1284,Store_SRP!B2:K103,10, FALSE), TRUE)=TRUE,VLOOKUP(U1284,Store_VAM!B2:K271,10, FALSE),VLOOKUP(U1284,Store_SRP!B2:K103,10, FALSE)), VLOOKUP(U1284,Store_Showcase!B2:K134,10, FALSE))</f>
      </c>
      <c r="T1284">
        <f>IF(VLOOKUP(D1284,Sku_Consolidated!A2:S948,19,FALSE)="SHOWCASE", VLOOKUP(U1284,Store_Showcase!B2:L134,11, FALSE), IF(VLOOKUP(D1284,Sku_Consolidated!A2:S948,19,FALSE)="VAM",VLOOKUP(U1284,Store_VAM!B2:L271,11, FALSE),VLOOKUP(U1284,Store_SRP!B2:L103,11, FALSE)))</f>
      </c>
      <c r="U1284" s="14">
        <v>6014</v>
      </c>
      <c r="V1284">
        <f>IF(VLOOKUP(D1284,Sku_Consolidated!A2:S948,19,FALSE)="SHOWCASE", VLOOKUP(U1284,Store_Showcase!B2:C134,2, FALSE), IF(VLOOKUP(D1284,Sku_Consolidated!A2:S948,19,FALSE)="VAM",VLOOKUP(U1284,Store_VAM!B2:C271,2, FALSE),VLOOKUP(U1284,Store_SRP!B2:C103,2, FALSE)))</f>
      </c>
      <c r="W1284">
        <f>VLOOKUP(D1284,Sku_Consolidated!A2:G948, 7, FALSE)</f>
      </c>
      <c r="X1284">
        <f>VLOOKUP(D1284,Sku_Consolidated!A2:K948, 11, FALSE)</f>
      </c>
      <c r="Y1284">
        <f>VLOOKUP(D1284,Sku_Consolidated!A2:H948, 8, FALSE)</f>
      </c>
      <c r="Z1284">
        <f>VLOOKUP(D1284,Sku_Consolidated!A2:I948, 9, FALSE)</f>
      </c>
      <c r="AA1284" t="s">
        <v>41</v>
      </c>
      <c r="AB1284">
        <f>VLOOKUP(D1284,Sku_Consolidated!A2:E948, {5}, FALSE)</f>
      </c>
      <c r="AC1284">
        <f>IF(VLOOKUP(D1284,Sku_Consolidated!A2:S948,19,FALSE)="SHOWCASE", VLOOKUP(U1284,Store_Showcase!B2:N134,13, FALSE), IF(VLOOKUP(D1284,Sku_Consolidated!A2:S948,19,FALSE)="VAM",VLOOKUP(U1284,Store_VAM!B2:N271,13, FALSE),VLOOKUP(U1284,Store_SRP!B2:N103,13, FALSE)))</f>
      </c>
      <c r="AD1284">
        <f>IF(IFERROR(AC1284,TRUE)=TRUE, "-","OK")</f>
      </c>
      <c r="AE1284">
        <f>IF(IFERROR(VLOOKUP(U1284,Store_Showcase!B2:H134,{5}, FALSE), TRUE)=TRUE, IF(IFERROR(VLOOKUP(U1284,Store_SRP!B2:H103,{5}, FALSE), TRUE)=TRUE,VLOOKUP(U1284,Store_VAM!B2:H271,{5}, FALSE),VLOOKUP(U1284,Store_SRP!B2:H103,{5}, FALSE)), VLOOKUP(U1284,Store_Showcase!B2:H134,{5}, FALSE))</f>
      </c>
      <c r="AF1284">
        <f>IF(IFERROR(VLOOKUP(U1284,Store_Showcase!B2:H134,{6}, FALSE), TRUE)=TRUE, IF(IFERROR(VLOOKUP(U1284,Store_SRP!B2:H103,{6}, FALSE), TRUE)=TRUE,VLOOKUP(U1284,Store_VAM!B2:H271,{6}, FALSE),VLOOKUP(U1284,Store_SRP!B2:H103,{6}, FALSE)), VLOOKUP(U1284,Store_Showcase!B2:H134,{6}, FALSE))</f>
      </c>
      <c r="AG1284">
        <f>VLOOKUP(D1284,Sku_Consolidated!A2:R948,18,FALSE)</f>
      </c>
      <c r="AH1284">
        <f>VLOOKUP(D1284,Sku_Consolidated!A2:S948,19,FALSE)</f>
      </c>
      <c r="AI1284">
        <f>VLOOKUP(D1284,Sku_Consolidated!A2:T948,20,FALSE)</f>
      </c>
    </row>
    <row r="1285" spans="1:35" x14ac:dyDescent="0.25">
      <c r="A1285">
        <v>2024</v>
      </c>
      <c r="B1285" t="s">
        <v>30</v>
      </c>
      <c r="C1285" t="s">
        <v>31</v>
      </c>
      <c r="D1285">
        <v>21834</v>
      </c>
      <c r="E1285" t="s">
        <v>216</v>
      </c>
      <c r="F1285" s="12" t="s">
        <v>134</v>
      </c>
      <c r="G1285" s="12" t="s">
        <v>134</v>
      </c>
      <c r="H1285" t="s">
        <v>10</v>
      </c>
      <c r="I1285" s="13" t="s">
        <v>2502</v>
      </c>
      <c r="J1285" s="13">
        <f>IF(H1285="EA", I1285, 0)</f>
      </c>
      <c r="K1285" s="13">
        <f>IF(H1285="KG", I1285, I1285 * VLOOKUP(D1285,Sku_Consolidated!A2:U948,21,FALSE))</f>
      </c>
      <c r="L1285" s="14" t="s">
        <v>36</v>
      </c>
      <c r="M1285">
        <v>88</v>
      </c>
      <c r="N1285" s="14" t="s">
        <v>2503</v>
      </c>
      <c r="O1285" s="14" t="s">
        <v>2504</v>
      </c>
      <c r="P1285" s="14" t="s">
        <v>36</v>
      </c>
      <c r="Q1285" s="14" t="s">
        <v>2504</v>
      </c>
      <c r="R1285">
        <f>IF(IFERROR(VLOOKUP(U1285,Store_Showcase!B2:H134,7, FALSE), TRUE)=TRUE, IF(IFERROR(VLOOKUP(U1285,Store_SRP!B2:H103,7, FALSE), TRUE)=TRUE,VLOOKUP(U1285,Store_VAM!B2:H271,7, FALSE),VLOOKUP(U1285,Store_SRP!B2:H103,7, FALSE)), VLOOKUP(U1285,Store_Showcase!B2:H134,7, FALSE))</f>
      </c>
      <c r="S1285">
        <f>IF(IFERROR(VLOOKUP(U1285,Store_Showcase!B2:K134,10, FALSE), TRUE)=TRUE, IF(IFERROR(VLOOKUP(U1285,Store_SRP!B2:K103,10, FALSE), TRUE)=TRUE,VLOOKUP(U1285,Store_VAM!B2:K271,10, FALSE),VLOOKUP(U1285,Store_SRP!B2:K103,10, FALSE)), VLOOKUP(U1285,Store_Showcase!B2:K134,10, FALSE))</f>
      </c>
      <c r="T1285">
        <f>IF(VLOOKUP(D1285,Sku_Consolidated!A2:S948,19,FALSE)="SHOWCASE", VLOOKUP(U1285,Store_Showcase!B2:L134,11, FALSE), IF(VLOOKUP(D1285,Sku_Consolidated!A2:S948,19,FALSE)="VAM",VLOOKUP(U1285,Store_VAM!B2:L271,11, FALSE),VLOOKUP(U1285,Store_SRP!B2:L103,11, FALSE)))</f>
      </c>
      <c r="U1285" s="14">
        <v>6014</v>
      </c>
      <c r="V1285">
        <f>IF(VLOOKUP(D1285,Sku_Consolidated!A2:S948,19,FALSE)="SHOWCASE", VLOOKUP(U1285,Store_Showcase!B2:C134,2, FALSE), IF(VLOOKUP(D1285,Sku_Consolidated!A2:S948,19,FALSE)="VAM",VLOOKUP(U1285,Store_VAM!B2:C271,2, FALSE),VLOOKUP(U1285,Store_SRP!B2:C103,2, FALSE)))</f>
      </c>
      <c r="W1285">
        <f>VLOOKUP(D1285,Sku_Consolidated!A2:G948, 7, FALSE)</f>
      </c>
      <c r="X1285">
        <f>VLOOKUP(D1285,Sku_Consolidated!A2:K948, 11, FALSE)</f>
      </c>
      <c r="Y1285">
        <f>VLOOKUP(D1285,Sku_Consolidated!A2:H948, 8, FALSE)</f>
      </c>
      <c r="Z1285">
        <f>VLOOKUP(D1285,Sku_Consolidated!A2:I948, 9, FALSE)</f>
      </c>
      <c r="AA1285" t="s">
        <v>41</v>
      </c>
      <c r="AB1285">
        <f>VLOOKUP(D1285,Sku_Consolidated!A2:E948, {5}, FALSE)</f>
      </c>
      <c r="AC1285">
        <f>IF(VLOOKUP(D1285,Sku_Consolidated!A2:S948,19,FALSE)="SHOWCASE", VLOOKUP(U1285,Store_Showcase!B2:N134,13, FALSE), IF(VLOOKUP(D1285,Sku_Consolidated!A2:S948,19,FALSE)="VAM",VLOOKUP(U1285,Store_VAM!B2:N271,13, FALSE),VLOOKUP(U1285,Store_SRP!B2:N103,13, FALSE)))</f>
      </c>
      <c r="AD1285">
        <f>IF(IFERROR(AC1285,TRUE)=TRUE, "-","OK")</f>
      </c>
      <c r="AE1285">
        <f>IF(IFERROR(VLOOKUP(U1285,Store_Showcase!B2:H134,{5}, FALSE), TRUE)=TRUE, IF(IFERROR(VLOOKUP(U1285,Store_SRP!B2:H103,{5}, FALSE), TRUE)=TRUE,VLOOKUP(U1285,Store_VAM!B2:H271,{5}, FALSE),VLOOKUP(U1285,Store_SRP!B2:H103,{5}, FALSE)), VLOOKUP(U1285,Store_Showcase!B2:H134,{5}, FALSE))</f>
      </c>
      <c r="AF1285">
        <f>IF(IFERROR(VLOOKUP(U1285,Store_Showcase!B2:H134,{6}, FALSE), TRUE)=TRUE, IF(IFERROR(VLOOKUP(U1285,Store_SRP!B2:H103,{6}, FALSE), TRUE)=TRUE,VLOOKUP(U1285,Store_VAM!B2:H271,{6}, FALSE),VLOOKUP(U1285,Store_SRP!B2:H103,{6}, FALSE)), VLOOKUP(U1285,Store_Showcase!B2:H134,{6}, FALSE))</f>
      </c>
      <c r="AG1285">
        <f>VLOOKUP(D1285,Sku_Consolidated!A2:R948,18,FALSE)</f>
      </c>
      <c r="AH1285">
        <f>VLOOKUP(D1285,Sku_Consolidated!A2:S948,19,FALSE)</f>
      </c>
      <c r="AI1285">
        <f>VLOOKUP(D1285,Sku_Consolidated!A2:T948,20,FALSE)</f>
      </c>
    </row>
    <row r="1286" spans="1:35" x14ac:dyDescent="0.25">
      <c r="A1286">
        <v>2024</v>
      </c>
      <c r="B1286" t="s">
        <v>30</v>
      </c>
      <c r="C1286" t="s">
        <v>31</v>
      </c>
      <c r="D1286">
        <v>21837</v>
      </c>
      <c r="E1286" t="s">
        <v>271</v>
      </c>
      <c r="F1286" s="12" t="s">
        <v>134</v>
      </c>
      <c r="G1286" s="12" t="s">
        <v>134</v>
      </c>
      <c r="H1286" t="s">
        <v>10</v>
      </c>
      <c r="I1286" s="13" t="s">
        <v>737</v>
      </c>
      <c r="J1286" s="13">
        <f>IF(H1286="EA", I1286, 0)</f>
      </c>
      <c r="K1286" s="13">
        <f>IF(H1286="KG", I1286, I1286 * VLOOKUP(D1286,Sku_Consolidated!A2:U948,21,FALSE))</f>
      </c>
      <c r="L1286" s="14" t="s">
        <v>36</v>
      </c>
      <c r="M1286">
        <v>88</v>
      </c>
      <c r="N1286" s="14" t="s">
        <v>2505</v>
      </c>
      <c r="O1286" s="14" t="s">
        <v>1513</v>
      </c>
      <c r="P1286" s="14" t="s">
        <v>36</v>
      </c>
      <c r="Q1286" s="14" t="s">
        <v>1513</v>
      </c>
      <c r="R1286">
        <f>IF(IFERROR(VLOOKUP(U1286,Store_Showcase!B2:H134,7, FALSE), TRUE)=TRUE, IF(IFERROR(VLOOKUP(U1286,Store_SRP!B2:H103,7, FALSE), TRUE)=TRUE,VLOOKUP(U1286,Store_VAM!B2:H271,7, FALSE),VLOOKUP(U1286,Store_SRP!B2:H103,7, FALSE)), VLOOKUP(U1286,Store_Showcase!B2:H134,7, FALSE))</f>
      </c>
      <c r="S1286">
        <f>IF(IFERROR(VLOOKUP(U1286,Store_Showcase!B2:K134,10, FALSE), TRUE)=TRUE, IF(IFERROR(VLOOKUP(U1286,Store_SRP!B2:K103,10, FALSE), TRUE)=TRUE,VLOOKUP(U1286,Store_VAM!B2:K271,10, FALSE),VLOOKUP(U1286,Store_SRP!B2:K103,10, FALSE)), VLOOKUP(U1286,Store_Showcase!B2:K134,10, FALSE))</f>
      </c>
      <c r="T1286">
        <f>IF(VLOOKUP(D1286,Sku_Consolidated!A2:S948,19,FALSE)="SHOWCASE", VLOOKUP(U1286,Store_Showcase!B2:L134,11, FALSE), IF(VLOOKUP(D1286,Sku_Consolidated!A2:S948,19,FALSE)="VAM",VLOOKUP(U1286,Store_VAM!B2:L271,11, FALSE),VLOOKUP(U1286,Store_SRP!B2:L103,11, FALSE)))</f>
      </c>
      <c r="U1286" s="14">
        <v>6014</v>
      </c>
      <c r="V1286">
        <f>IF(VLOOKUP(D1286,Sku_Consolidated!A2:S948,19,FALSE)="SHOWCASE", VLOOKUP(U1286,Store_Showcase!B2:C134,2, FALSE), IF(VLOOKUP(D1286,Sku_Consolidated!A2:S948,19,FALSE)="VAM",VLOOKUP(U1286,Store_VAM!B2:C271,2, FALSE),VLOOKUP(U1286,Store_SRP!B2:C103,2, FALSE)))</f>
      </c>
      <c r="W1286">
        <f>VLOOKUP(D1286,Sku_Consolidated!A2:G948, 7, FALSE)</f>
      </c>
      <c r="X1286">
        <f>VLOOKUP(D1286,Sku_Consolidated!A2:K948, 11, FALSE)</f>
      </c>
      <c r="Y1286">
        <f>VLOOKUP(D1286,Sku_Consolidated!A2:H948, 8, FALSE)</f>
      </c>
      <c r="Z1286">
        <f>VLOOKUP(D1286,Sku_Consolidated!A2:I948, 9, FALSE)</f>
      </c>
      <c r="AA1286" t="s">
        <v>41</v>
      </c>
      <c r="AB1286">
        <f>VLOOKUP(D1286,Sku_Consolidated!A2:E948, {5}, FALSE)</f>
      </c>
      <c r="AC1286">
        <f>IF(VLOOKUP(D1286,Sku_Consolidated!A2:S948,19,FALSE)="SHOWCASE", VLOOKUP(U1286,Store_Showcase!B2:N134,13, FALSE), IF(VLOOKUP(D1286,Sku_Consolidated!A2:S948,19,FALSE)="VAM",VLOOKUP(U1286,Store_VAM!B2:N271,13, FALSE),VLOOKUP(U1286,Store_SRP!B2:N103,13, FALSE)))</f>
      </c>
      <c r="AD1286">
        <f>IF(IFERROR(AC1286,TRUE)=TRUE, "-","OK")</f>
      </c>
      <c r="AE1286">
        <f>IF(IFERROR(VLOOKUP(U1286,Store_Showcase!B2:H134,{5}, FALSE), TRUE)=TRUE, IF(IFERROR(VLOOKUP(U1286,Store_SRP!B2:H103,{5}, FALSE), TRUE)=TRUE,VLOOKUP(U1286,Store_VAM!B2:H271,{5}, FALSE),VLOOKUP(U1286,Store_SRP!B2:H103,{5}, FALSE)), VLOOKUP(U1286,Store_Showcase!B2:H134,{5}, FALSE))</f>
      </c>
      <c r="AF1286">
        <f>IF(IFERROR(VLOOKUP(U1286,Store_Showcase!B2:H134,{6}, FALSE), TRUE)=TRUE, IF(IFERROR(VLOOKUP(U1286,Store_SRP!B2:H103,{6}, FALSE), TRUE)=TRUE,VLOOKUP(U1286,Store_VAM!B2:H271,{6}, FALSE),VLOOKUP(U1286,Store_SRP!B2:H103,{6}, FALSE)), VLOOKUP(U1286,Store_Showcase!B2:H134,{6}, FALSE))</f>
      </c>
      <c r="AG1286">
        <f>VLOOKUP(D1286,Sku_Consolidated!A2:R948,18,FALSE)</f>
      </c>
      <c r="AH1286">
        <f>VLOOKUP(D1286,Sku_Consolidated!A2:S948,19,FALSE)</f>
      </c>
      <c r="AI1286">
        <f>VLOOKUP(D1286,Sku_Consolidated!A2:T948,20,FALSE)</f>
      </c>
    </row>
    <row r="1287" spans="1:35" x14ac:dyDescent="0.25">
      <c r="A1287">
        <v>2024</v>
      </c>
      <c r="B1287" t="s">
        <v>30</v>
      </c>
      <c r="C1287" t="s">
        <v>31</v>
      </c>
      <c r="D1287">
        <v>21838</v>
      </c>
      <c r="E1287" t="s">
        <v>275</v>
      </c>
      <c r="F1287" s="12" t="s">
        <v>134</v>
      </c>
      <c r="G1287" s="12" t="s">
        <v>134</v>
      </c>
      <c r="H1287" t="s">
        <v>10</v>
      </c>
      <c r="I1287" s="13" t="s">
        <v>367</v>
      </c>
      <c r="J1287" s="13">
        <f>IF(H1287="EA", I1287, 0)</f>
      </c>
      <c r="K1287" s="13">
        <f>IF(H1287="KG", I1287, I1287 * VLOOKUP(D1287,Sku_Consolidated!A2:U948,21,FALSE))</f>
      </c>
      <c r="L1287" s="14" t="s">
        <v>36</v>
      </c>
      <c r="M1287">
        <v>88</v>
      </c>
      <c r="N1287" s="14" t="s">
        <v>2506</v>
      </c>
      <c r="O1287" s="14" t="s">
        <v>2507</v>
      </c>
      <c r="P1287" s="14" t="s">
        <v>36</v>
      </c>
      <c r="Q1287" s="14" t="s">
        <v>2507</v>
      </c>
      <c r="R1287">
        <f>IF(IFERROR(VLOOKUP(U1287,Store_Showcase!B2:H134,7, FALSE), TRUE)=TRUE, IF(IFERROR(VLOOKUP(U1287,Store_SRP!B2:H103,7, FALSE), TRUE)=TRUE,VLOOKUP(U1287,Store_VAM!B2:H271,7, FALSE),VLOOKUP(U1287,Store_SRP!B2:H103,7, FALSE)), VLOOKUP(U1287,Store_Showcase!B2:H134,7, FALSE))</f>
      </c>
      <c r="S1287">
        <f>IF(IFERROR(VLOOKUP(U1287,Store_Showcase!B2:K134,10, FALSE), TRUE)=TRUE, IF(IFERROR(VLOOKUP(U1287,Store_SRP!B2:K103,10, FALSE), TRUE)=TRUE,VLOOKUP(U1287,Store_VAM!B2:K271,10, FALSE),VLOOKUP(U1287,Store_SRP!B2:K103,10, FALSE)), VLOOKUP(U1287,Store_Showcase!B2:K134,10, FALSE))</f>
      </c>
      <c r="T1287">
        <f>IF(VLOOKUP(D1287,Sku_Consolidated!A2:S948,19,FALSE)="SHOWCASE", VLOOKUP(U1287,Store_Showcase!B2:L134,11, FALSE), IF(VLOOKUP(D1287,Sku_Consolidated!A2:S948,19,FALSE)="VAM",VLOOKUP(U1287,Store_VAM!B2:L271,11, FALSE),VLOOKUP(U1287,Store_SRP!B2:L103,11, FALSE)))</f>
      </c>
      <c r="U1287" s="14">
        <v>6014</v>
      </c>
      <c r="V1287">
        <f>IF(VLOOKUP(D1287,Sku_Consolidated!A2:S948,19,FALSE)="SHOWCASE", VLOOKUP(U1287,Store_Showcase!B2:C134,2, FALSE), IF(VLOOKUP(D1287,Sku_Consolidated!A2:S948,19,FALSE)="VAM",VLOOKUP(U1287,Store_VAM!B2:C271,2, FALSE),VLOOKUP(U1287,Store_SRP!B2:C103,2, FALSE)))</f>
      </c>
      <c r="W1287">
        <f>VLOOKUP(D1287,Sku_Consolidated!A2:G948, 7, FALSE)</f>
      </c>
      <c r="X1287">
        <f>VLOOKUP(D1287,Sku_Consolidated!A2:K948, 11, FALSE)</f>
      </c>
      <c r="Y1287">
        <f>VLOOKUP(D1287,Sku_Consolidated!A2:H948, 8, FALSE)</f>
      </c>
      <c r="Z1287">
        <f>VLOOKUP(D1287,Sku_Consolidated!A2:I948, 9, FALSE)</f>
      </c>
      <c r="AA1287" t="s">
        <v>41</v>
      </c>
      <c r="AB1287">
        <f>VLOOKUP(D1287,Sku_Consolidated!A2:E948, {5}, FALSE)</f>
      </c>
      <c r="AC1287">
        <f>IF(VLOOKUP(D1287,Sku_Consolidated!A2:S948,19,FALSE)="SHOWCASE", VLOOKUP(U1287,Store_Showcase!B2:N134,13, FALSE), IF(VLOOKUP(D1287,Sku_Consolidated!A2:S948,19,FALSE)="VAM",VLOOKUP(U1287,Store_VAM!B2:N271,13, FALSE),VLOOKUP(U1287,Store_SRP!B2:N103,13, FALSE)))</f>
      </c>
      <c r="AD1287">
        <f>IF(IFERROR(AC1287,TRUE)=TRUE, "-","OK")</f>
      </c>
      <c r="AE1287">
        <f>IF(IFERROR(VLOOKUP(U1287,Store_Showcase!B2:H134,{5}, FALSE), TRUE)=TRUE, IF(IFERROR(VLOOKUP(U1287,Store_SRP!B2:H103,{5}, FALSE), TRUE)=TRUE,VLOOKUP(U1287,Store_VAM!B2:H271,{5}, FALSE),VLOOKUP(U1287,Store_SRP!B2:H103,{5}, FALSE)), VLOOKUP(U1287,Store_Showcase!B2:H134,{5}, FALSE))</f>
      </c>
      <c r="AF1287">
        <f>IF(IFERROR(VLOOKUP(U1287,Store_Showcase!B2:H134,{6}, FALSE), TRUE)=TRUE, IF(IFERROR(VLOOKUP(U1287,Store_SRP!B2:H103,{6}, FALSE), TRUE)=TRUE,VLOOKUP(U1287,Store_VAM!B2:H271,{6}, FALSE),VLOOKUP(U1287,Store_SRP!B2:H103,{6}, FALSE)), VLOOKUP(U1287,Store_Showcase!B2:H134,{6}, FALSE))</f>
      </c>
      <c r="AG1287">
        <f>VLOOKUP(D1287,Sku_Consolidated!A2:R948,18,FALSE)</f>
      </c>
      <c r="AH1287">
        <f>VLOOKUP(D1287,Sku_Consolidated!A2:S948,19,FALSE)</f>
      </c>
      <c r="AI1287">
        <f>VLOOKUP(D1287,Sku_Consolidated!A2:T948,20,FALSE)</f>
      </c>
    </row>
    <row r="1288" spans="1:35" x14ac:dyDescent="0.25">
      <c r="A1288">
        <v>2024</v>
      </c>
      <c r="B1288" t="s">
        <v>30</v>
      </c>
      <c r="C1288" t="s">
        <v>31</v>
      </c>
      <c r="D1288">
        <v>21839</v>
      </c>
      <c r="E1288" t="s">
        <v>220</v>
      </c>
      <c r="F1288" s="12" t="s">
        <v>134</v>
      </c>
      <c r="G1288" s="12" t="s">
        <v>134</v>
      </c>
      <c r="H1288" t="s">
        <v>10</v>
      </c>
      <c r="I1288" s="13" t="s">
        <v>2508</v>
      </c>
      <c r="J1288" s="13">
        <f>IF(H1288="EA", I1288, 0)</f>
      </c>
      <c r="K1288" s="13">
        <f>IF(H1288="KG", I1288, I1288 * VLOOKUP(D1288,Sku_Consolidated!A2:U948,21,FALSE))</f>
      </c>
      <c r="L1288" s="14" t="s">
        <v>36</v>
      </c>
      <c r="M1288">
        <v>88</v>
      </c>
      <c r="N1288" s="14" t="s">
        <v>2509</v>
      </c>
      <c r="O1288" s="14" t="s">
        <v>2510</v>
      </c>
      <c r="P1288" s="14" t="s">
        <v>36</v>
      </c>
      <c r="Q1288" s="14" t="s">
        <v>2510</v>
      </c>
      <c r="R1288">
        <f>IF(IFERROR(VLOOKUP(U1288,Store_Showcase!B2:H134,7, FALSE), TRUE)=TRUE, IF(IFERROR(VLOOKUP(U1288,Store_SRP!B2:H103,7, FALSE), TRUE)=TRUE,VLOOKUP(U1288,Store_VAM!B2:H271,7, FALSE),VLOOKUP(U1288,Store_SRP!B2:H103,7, FALSE)), VLOOKUP(U1288,Store_Showcase!B2:H134,7, FALSE))</f>
      </c>
      <c r="S1288">
        <f>IF(IFERROR(VLOOKUP(U1288,Store_Showcase!B2:K134,10, FALSE), TRUE)=TRUE, IF(IFERROR(VLOOKUP(U1288,Store_SRP!B2:K103,10, FALSE), TRUE)=TRUE,VLOOKUP(U1288,Store_VAM!B2:K271,10, FALSE),VLOOKUP(U1288,Store_SRP!B2:K103,10, FALSE)), VLOOKUP(U1288,Store_Showcase!B2:K134,10, FALSE))</f>
      </c>
      <c r="T1288">
        <f>IF(VLOOKUP(D1288,Sku_Consolidated!A2:S948,19,FALSE)="SHOWCASE", VLOOKUP(U1288,Store_Showcase!B2:L134,11, FALSE), IF(VLOOKUP(D1288,Sku_Consolidated!A2:S948,19,FALSE)="VAM",VLOOKUP(U1288,Store_VAM!B2:L271,11, FALSE),VLOOKUP(U1288,Store_SRP!B2:L103,11, FALSE)))</f>
      </c>
      <c r="U1288" s="14">
        <v>6014</v>
      </c>
      <c r="V1288">
        <f>IF(VLOOKUP(D1288,Sku_Consolidated!A2:S948,19,FALSE)="SHOWCASE", VLOOKUP(U1288,Store_Showcase!B2:C134,2, FALSE), IF(VLOOKUP(D1288,Sku_Consolidated!A2:S948,19,FALSE)="VAM",VLOOKUP(U1288,Store_VAM!B2:C271,2, FALSE),VLOOKUP(U1288,Store_SRP!B2:C103,2, FALSE)))</f>
      </c>
      <c r="W1288">
        <f>VLOOKUP(D1288,Sku_Consolidated!A2:G948, 7, FALSE)</f>
      </c>
      <c r="X1288">
        <f>VLOOKUP(D1288,Sku_Consolidated!A2:K948, 11, FALSE)</f>
      </c>
      <c r="Y1288">
        <f>VLOOKUP(D1288,Sku_Consolidated!A2:H948, 8, FALSE)</f>
      </c>
      <c r="Z1288">
        <f>VLOOKUP(D1288,Sku_Consolidated!A2:I948, 9, FALSE)</f>
      </c>
      <c r="AA1288" t="s">
        <v>41</v>
      </c>
      <c r="AB1288">
        <f>VLOOKUP(D1288,Sku_Consolidated!A2:E948, {5}, FALSE)</f>
      </c>
      <c r="AC1288">
        <f>IF(VLOOKUP(D1288,Sku_Consolidated!A2:S948,19,FALSE)="SHOWCASE", VLOOKUP(U1288,Store_Showcase!B2:N134,13, FALSE), IF(VLOOKUP(D1288,Sku_Consolidated!A2:S948,19,FALSE)="VAM",VLOOKUP(U1288,Store_VAM!B2:N271,13, FALSE),VLOOKUP(U1288,Store_SRP!B2:N103,13, FALSE)))</f>
      </c>
      <c r="AD1288">
        <f>IF(IFERROR(AC1288,TRUE)=TRUE, "-","OK")</f>
      </c>
      <c r="AE1288">
        <f>IF(IFERROR(VLOOKUP(U1288,Store_Showcase!B2:H134,{5}, FALSE), TRUE)=TRUE, IF(IFERROR(VLOOKUP(U1288,Store_SRP!B2:H103,{5}, FALSE), TRUE)=TRUE,VLOOKUP(U1288,Store_VAM!B2:H271,{5}, FALSE),VLOOKUP(U1288,Store_SRP!B2:H103,{5}, FALSE)), VLOOKUP(U1288,Store_Showcase!B2:H134,{5}, FALSE))</f>
      </c>
      <c r="AF1288">
        <f>IF(IFERROR(VLOOKUP(U1288,Store_Showcase!B2:H134,{6}, FALSE), TRUE)=TRUE, IF(IFERROR(VLOOKUP(U1288,Store_SRP!B2:H103,{6}, FALSE), TRUE)=TRUE,VLOOKUP(U1288,Store_VAM!B2:H271,{6}, FALSE),VLOOKUP(U1288,Store_SRP!B2:H103,{6}, FALSE)), VLOOKUP(U1288,Store_Showcase!B2:H134,{6}, FALSE))</f>
      </c>
      <c r="AG1288">
        <f>VLOOKUP(D1288,Sku_Consolidated!A2:R948,18,FALSE)</f>
      </c>
      <c r="AH1288">
        <f>VLOOKUP(D1288,Sku_Consolidated!A2:S948,19,FALSE)</f>
      </c>
      <c r="AI1288">
        <f>VLOOKUP(D1288,Sku_Consolidated!A2:T948,20,FALSE)</f>
      </c>
    </row>
    <row r="1289" spans="1:35" x14ac:dyDescent="0.25">
      <c r="A1289">
        <v>2024</v>
      </c>
      <c r="B1289" t="s">
        <v>30</v>
      </c>
      <c r="C1289" t="s">
        <v>31</v>
      </c>
      <c r="D1289">
        <v>21843</v>
      </c>
      <c r="E1289" t="s">
        <v>1430</v>
      </c>
      <c r="F1289" s="12" t="s">
        <v>134</v>
      </c>
      <c r="G1289" s="12" t="s">
        <v>134</v>
      </c>
      <c r="H1289" t="s">
        <v>10</v>
      </c>
      <c r="I1289" s="13" t="s">
        <v>1285</v>
      </c>
      <c r="J1289" s="13">
        <f>IF(H1289="EA", I1289, 0)</f>
      </c>
      <c r="K1289" s="13">
        <f>IF(H1289="KG", I1289, I1289 * VLOOKUP(D1289,Sku_Consolidated!A2:U948,21,FALSE))</f>
      </c>
      <c r="L1289" s="14" t="s">
        <v>36</v>
      </c>
      <c r="M1289">
        <v>88</v>
      </c>
      <c r="N1289" s="14" t="s">
        <v>2511</v>
      </c>
      <c r="O1289" s="14" t="s">
        <v>2512</v>
      </c>
      <c r="P1289" s="14" t="s">
        <v>36</v>
      </c>
      <c r="Q1289" s="14" t="s">
        <v>2512</v>
      </c>
      <c r="R1289">
        <f>IF(IFERROR(VLOOKUP(U1289,Store_Showcase!B2:H134,7, FALSE), TRUE)=TRUE, IF(IFERROR(VLOOKUP(U1289,Store_SRP!B2:H103,7, FALSE), TRUE)=TRUE,VLOOKUP(U1289,Store_VAM!B2:H271,7, FALSE),VLOOKUP(U1289,Store_SRP!B2:H103,7, FALSE)), VLOOKUP(U1289,Store_Showcase!B2:H134,7, FALSE))</f>
      </c>
      <c r="S1289">
        <f>IF(IFERROR(VLOOKUP(U1289,Store_Showcase!B2:K134,10, FALSE), TRUE)=TRUE, IF(IFERROR(VLOOKUP(U1289,Store_SRP!B2:K103,10, FALSE), TRUE)=TRUE,VLOOKUP(U1289,Store_VAM!B2:K271,10, FALSE),VLOOKUP(U1289,Store_SRP!B2:K103,10, FALSE)), VLOOKUP(U1289,Store_Showcase!B2:K134,10, FALSE))</f>
      </c>
      <c r="T1289">
        <f>IF(VLOOKUP(D1289,Sku_Consolidated!A2:S948,19,FALSE)="SHOWCASE", VLOOKUP(U1289,Store_Showcase!B2:L134,11, FALSE), IF(VLOOKUP(D1289,Sku_Consolidated!A2:S948,19,FALSE)="VAM",VLOOKUP(U1289,Store_VAM!B2:L271,11, FALSE),VLOOKUP(U1289,Store_SRP!B2:L103,11, FALSE)))</f>
      </c>
      <c r="U1289" s="14">
        <v>6014</v>
      </c>
      <c r="V1289">
        <f>IF(VLOOKUP(D1289,Sku_Consolidated!A2:S948,19,FALSE)="SHOWCASE", VLOOKUP(U1289,Store_Showcase!B2:C134,2, FALSE), IF(VLOOKUP(D1289,Sku_Consolidated!A2:S948,19,FALSE)="VAM",VLOOKUP(U1289,Store_VAM!B2:C271,2, FALSE),VLOOKUP(U1289,Store_SRP!B2:C103,2, FALSE)))</f>
      </c>
      <c r="W1289">
        <f>VLOOKUP(D1289,Sku_Consolidated!A2:G948, 7, FALSE)</f>
      </c>
      <c r="X1289">
        <f>VLOOKUP(D1289,Sku_Consolidated!A2:K948, 11, FALSE)</f>
      </c>
      <c r="Y1289">
        <f>VLOOKUP(D1289,Sku_Consolidated!A2:H948, 8, FALSE)</f>
      </c>
      <c r="Z1289">
        <f>VLOOKUP(D1289,Sku_Consolidated!A2:I948, 9, FALSE)</f>
      </c>
      <c r="AA1289" t="s">
        <v>41</v>
      </c>
      <c r="AB1289">
        <f>VLOOKUP(D1289,Sku_Consolidated!A2:E948, {5}, FALSE)</f>
      </c>
      <c r="AC1289">
        <f>IF(VLOOKUP(D1289,Sku_Consolidated!A2:S948,19,FALSE)="SHOWCASE", VLOOKUP(U1289,Store_Showcase!B2:N134,13, FALSE), IF(VLOOKUP(D1289,Sku_Consolidated!A2:S948,19,FALSE)="VAM",VLOOKUP(U1289,Store_VAM!B2:N271,13, FALSE),VLOOKUP(U1289,Store_SRP!B2:N103,13, FALSE)))</f>
      </c>
      <c r="AD1289">
        <f>IF(IFERROR(AC1289,TRUE)=TRUE, "-","OK")</f>
      </c>
      <c r="AE1289">
        <f>IF(IFERROR(VLOOKUP(U1289,Store_Showcase!B2:H134,{5}, FALSE), TRUE)=TRUE, IF(IFERROR(VLOOKUP(U1289,Store_SRP!B2:H103,{5}, FALSE), TRUE)=TRUE,VLOOKUP(U1289,Store_VAM!B2:H271,{5}, FALSE),VLOOKUP(U1289,Store_SRP!B2:H103,{5}, FALSE)), VLOOKUP(U1289,Store_Showcase!B2:H134,{5}, FALSE))</f>
      </c>
      <c r="AF1289">
        <f>IF(IFERROR(VLOOKUP(U1289,Store_Showcase!B2:H134,{6}, FALSE), TRUE)=TRUE, IF(IFERROR(VLOOKUP(U1289,Store_SRP!B2:H103,{6}, FALSE), TRUE)=TRUE,VLOOKUP(U1289,Store_VAM!B2:H271,{6}, FALSE),VLOOKUP(U1289,Store_SRP!B2:H103,{6}, FALSE)), VLOOKUP(U1289,Store_Showcase!B2:H134,{6}, FALSE))</f>
      </c>
      <c r="AG1289">
        <f>VLOOKUP(D1289,Sku_Consolidated!A2:R948,18,FALSE)</f>
      </c>
      <c r="AH1289">
        <f>VLOOKUP(D1289,Sku_Consolidated!A2:S948,19,FALSE)</f>
      </c>
      <c r="AI1289">
        <f>VLOOKUP(D1289,Sku_Consolidated!A2:T948,20,FALSE)</f>
      </c>
    </row>
    <row r="1290" spans="1:35" x14ac:dyDescent="0.25">
      <c r="A1290">
        <v>2024</v>
      </c>
      <c r="B1290" t="s">
        <v>30</v>
      </c>
      <c r="C1290" t="s">
        <v>31</v>
      </c>
      <c r="D1290">
        <v>21844</v>
      </c>
      <c r="E1290" t="s">
        <v>778</v>
      </c>
      <c r="F1290" s="12" t="s">
        <v>134</v>
      </c>
      <c r="G1290" s="12" t="s">
        <v>134</v>
      </c>
      <c r="H1290" t="s">
        <v>10</v>
      </c>
      <c r="I1290" s="13" t="s">
        <v>420</v>
      </c>
      <c r="J1290" s="13">
        <f>IF(H1290="EA", I1290, 0)</f>
      </c>
      <c r="K1290" s="13">
        <f>IF(H1290="KG", I1290, I1290 * VLOOKUP(D1290,Sku_Consolidated!A2:U948,21,FALSE))</f>
      </c>
      <c r="L1290" s="14" t="s">
        <v>36</v>
      </c>
      <c r="M1290">
        <v>88</v>
      </c>
      <c r="N1290" s="14" t="s">
        <v>2513</v>
      </c>
      <c r="O1290" s="14" t="s">
        <v>2514</v>
      </c>
      <c r="P1290" s="14" t="s">
        <v>36</v>
      </c>
      <c r="Q1290" s="14" t="s">
        <v>2514</v>
      </c>
      <c r="R1290">
        <f>IF(IFERROR(VLOOKUP(U1290,Store_Showcase!B2:H134,7, FALSE), TRUE)=TRUE, IF(IFERROR(VLOOKUP(U1290,Store_SRP!B2:H103,7, FALSE), TRUE)=TRUE,VLOOKUP(U1290,Store_VAM!B2:H271,7, FALSE),VLOOKUP(U1290,Store_SRP!B2:H103,7, FALSE)), VLOOKUP(U1290,Store_Showcase!B2:H134,7, FALSE))</f>
      </c>
      <c r="S1290">
        <f>IF(IFERROR(VLOOKUP(U1290,Store_Showcase!B2:K134,10, FALSE), TRUE)=TRUE, IF(IFERROR(VLOOKUP(U1290,Store_SRP!B2:K103,10, FALSE), TRUE)=TRUE,VLOOKUP(U1290,Store_VAM!B2:K271,10, FALSE),VLOOKUP(U1290,Store_SRP!B2:K103,10, FALSE)), VLOOKUP(U1290,Store_Showcase!B2:K134,10, FALSE))</f>
      </c>
      <c r="T1290">
        <f>IF(VLOOKUP(D1290,Sku_Consolidated!A2:S948,19,FALSE)="SHOWCASE", VLOOKUP(U1290,Store_Showcase!B2:L134,11, FALSE), IF(VLOOKUP(D1290,Sku_Consolidated!A2:S948,19,FALSE)="VAM",VLOOKUP(U1290,Store_VAM!B2:L271,11, FALSE),VLOOKUP(U1290,Store_SRP!B2:L103,11, FALSE)))</f>
      </c>
      <c r="U1290" s="14">
        <v>6014</v>
      </c>
      <c r="V1290">
        <f>IF(VLOOKUP(D1290,Sku_Consolidated!A2:S948,19,FALSE)="SHOWCASE", VLOOKUP(U1290,Store_Showcase!B2:C134,2, FALSE), IF(VLOOKUP(D1290,Sku_Consolidated!A2:S948,19,FALSE)="VAM",VLOOKUP(U1290,Store_VAM!B2:C271,2, FALSE),VLOOKUP(U1290,Store_SRP!B2:C103,2, FALSE)))</f>
      </c>
      <c r="W1290">
        <f>VLOOKUP(D1290,Sku_Consolidated!A2:G948, 7, FALSE)</f>
      </c>
      <c r="X1290">
        <f>VLOOKUP(D1290,Sku_Consolidated!A2:K948, 11, FALSE)</f>
      </c>
      <c r="Y1290">
        <f>VLOOKUP(D1290,Sku_Consolidated!A2:H948, 8, FALSE)</f>
      </c>
      <c r="Z1290">
        <f>VLOOKUP(D1290,Sku_Consolidated!A2:I948, 9, FALSE)</f>
      </c>
      <c r="AA1290" t="s">
        <v>41</v>
      </c>
      <c r="AB1290">
        <f>VLOOKUP(D1290,Sku_Consolidated!A2:E948, {5}, FALSE)</f>
      </c>
      <c r="AC1290">
        <f>IF(VLOOKUP(D1290,Sku_Consolidated!A2:S948,19,FALSE)="SHOWCASE", VLOOKUP(U1290,Store_Showcase!B2:N134,13, FALSE), IF(VLOOKUP(D1290,Sku_Consolidated!A2:S948,19,FALSE)="VAM",VLOOKUP(U1290,Store_VAM!B2:N271,13, FALSE),VLOOKUP(U1290,Store_SRP!B2:N103,13, FALSE)))</f>
      </c>
      <c r="AD1290">
        <f>IF(IFERROR(AC1290,TRUE)=TRUE, "-","OK")</f>
      </c>
      <c r="AE1290">
        <f>IF(IFERROR(VLOOKUP(U1290,Store_Showcase!B2:H134,{5}, FALSE), TRUE)=TRUE, IF(IFERROR(VLOOKUP(U1290,Store_SRP!B2:H103,{5}, FALSE), TRUE)=TRUE,VLOOKUP(U1290,Store_VAM!B2:H271,{5}, FALSE),VLOOKUP(U1290,Store_SRP!B2:H103,{5}, FALSE)), VLOOKUP(U1290,Store_Showcase!B2:H134,{5}, FALSE))</f>
      </c>
      <c r="AF1290">
        <f>IF(IFERROR(VLOOKUP(U1290,Store_Showcase!B2:H134,{6}, FALSE), TRUE)=TRUE, IF(IFERROR(VLOOKUP(U1290,Store_SRP!B2:H103,{6}, FALSE), TRUE)=TRUE,VLOOKUP(U1290,Store_VAM!B2:H271,{6}, FALSE),VLOOKUP(U1290,Store_SRP!B2:H103,{6}, FALSE)), VLOOKUP(U1290,Store_Showcase!B2:H134,{6}, FALSE))</f>
      </c>
      <c r="AG1290">
        <f>VLOOKUP(D1290,Sku_Consolidated!A2:R948,18,FALSE)</f>
      </c>
      <c r="AH1290">
        <f>VLOOKUP(D1290,Sku_Consolidated!A2:S948,19,FALSE)</f>
      </c>
      <c r="AI1290">
        <f>VLOOKUP(D1290,Sku_Consolidated!A2:T948,20,FALSE)</f>
      </c>
    </row>
    <row r="1291" spans="1:35" x14ac:dyDescent="0.25">
      <c r="A1291">
        <v>2024</v>
      </c>
      <c r="B1291" t="s">
        <v>30</v>
      </c>
      <c r="C1291" t="s">
        <v>31</v>
      </c>
      <c r="D1291">
        <v>21845</v>
      </c>
      <c r="E1291" t="s">
        <v>288</v>
      </c>
      <c r="F1291" s="12" t="s">
        <v>134</v>
      </c>
      <c r="G1291" s="12" t="s">
        <v>134</v>
      </c>
      <c r="H1291" t="s">
        <v>10</v>
      </c>
      <c r="I1291" s="13" t="s">
        <v>847</v>
      </c>
      <c r="J1291" s="13">
        <f>IF(H1291="EA", I1291, 0)</f>
      </c>
      <c r="K1291" s="13">
        <f>IF(H1291="KG", I1291, I1291 * VLOOKUP(D1291,Sku_Consolidated!A2:U948,21,FALSE))</f>
      </c>
      <c r="L1291" s="14" t="s">
        <v>36</v>
      </c>
      <c r="M1291">
        <v>88</v>
      </c>
      <c r="N1291" s="14" t="s">
        <v>2515</v>
      </c>
      <c r="O1291" s="14" t="s">
        <v>2516</v>
      </c>
      <c r="P1291" s="14" t="s">
        <v>36</v>
      </c>
      <c r="Q1291" s="14" t="s">
        <v>2516</v>
      </c>
      <c r="R1291">
        <f>IF(IFERROR(VLOOKUP(U1291,Store_Showcase!B2:H134,7, FALSE), TRUE)=TRUE, IF(IFERROR(VLOOKUP(U1291,Store_SRP!B2:H103,7, FALSE), TRUE)=TRUE,VLOOKUP(U1291,Store_VAM!B2:H271,7, FALSE),VLOOKUP(U1291,Store_SRP!B2:H103,7, FALSE)), VLOOKUP(U1291,Store_Showcase!B2:H134,7, FALSE))</f>
      </c>
      <c r="S1291">
        <f>IF(IFERROR(VLOOKUP(U1291,Store_Showcase!B2:K134,10, FALSE), TRUE)=TRUE, IF(IFERROR(VLOOKUP(U1291,Store_SRP!B2:K103,10, FALSE), TRUE)=TRUE,VLOOKUP(U1291,Store_VAM!B2:K271,10, FALSE),VLOOKUP(U1291,Store_SRP!B2:K103,10, FALSE)), VLOOKUP(U1291,Store_Showcase!B2:K134,10, FALSE))</f>
      </c>
      <c r="T1291">
        <f>IF(VLOOKUP(D1291,Sku_Consolidated!A2:S948,19,FALSE)="SHOWCASE", VLOOKUP(U1291,Store_Showcase!B2:L134,11, FALSE), IF(VLOOKUP(D1291,Sku_Consolidated!A2:S948,19,FALSE)="VAM",VLOOKUP(U1291,Store_VAM!B2:L271,11, FALSE),VLOOKUP(U1291,Store_SRP!B2:L103,11, FALSE)))</f>
      </c>
      <c r="U1291" s="14">
        <v>6014</v>
      </c>
      <c r="V1291">
        <f>IF(VLOOKUP(D1291,Sku_Consolidated!A2:S948,19,FALSE)="SHOWCASE", VLOOKUP(U1291,Store_Showcase!B2:C134,2, FALSE), IF(VLOOKUP(D1291,Sku_Consolidated!A2:S948,19,FALSE)="VAM",VLOOKUP(U1291,Store_VAM!B2:C271,2, FALSE),VLOOKUP(U1291,Store_SRP!B2:C103,2, FALSE)))</f>
      </c>
      <c r="W1291">
        <f>VLOOKUP(D1291,Sku_Consolidated!A2:G948, 7, FALSE)</f>
      </c>
      <c r="X1291">
        <f>VLOOKUP(D1291,Sku_Consolidated!A2:K948, 11, FALSE)</f>
      </c>
      <c r="Y1291">
        <f>VLOOKUP(D1291,Sku_Consolidated!A2:H948, 8, FALSE)</f>
      </c>
      <c r="Z1291">
        <f>VLOOKUP(D1291,Sku_Consolidated!A2:I948, 9, FALSE)</f>
      </c>
      <c r="AA1291" t="s">
        <v>41</v>
      </c>
      <c r="AB1291">
        <f>VLOOKUP(D1291,Sku_Consolidated!A2:E948, {5}, FALSE)</f>
      </c>
      <c r="AC1291">
        <f>IF(VLOOKUP(D1291,Sku_Consolidated!A2:S948,19,FALSE)="SHOWCASE", VLOOKUP(U1291,Store_Showcase!B2:N134,13, FALSE), IF(VLOOKUP(D1291,Sku_Consolidated!A2:S948,19,FALSE)="VAM",VLOOKUP(U1291,Store_VAM!B2:N271,13, FALSE),VLOOKUP(U1291,Store_SRP!B2:N103,13, FALSE)))</f>
      </c>
      <c r="AD1291">
        <f>IF(IFERROR(AC1291,TRUE)=TRUE, "-","OK")</f>
      </c>
      <c r="AE1291">
        <f>IF(IFERROR(VLOOKUP(U1291,Store_Showcase!B2:H134,{5}, FALSE), TRUE)=TRUE, IF(IFERROR(VLOOKUP(U1291,Store_SRP!B2:H103,{5}, FALSE), TRUE)=TRUE,VLOOKUP(U1291,Store_VAM!B2:H271,{5}, FALSE),VLOOKUP(U1291,Store_SRP!B2:H103,{5}, FALSE)), VLOOKUP(U1291,Store_Showcase!B2:H134,{5}, FALSE))</f>
      </c>
      <c r="AF1291">
        <f>IF(IFERROR(VLOOKUP(U1291,Store_Showcase!B2:H134,{6}, FALSE), TRUE)=TRUE, IF(IFERROR(VLOOKUP(U1291,Store_SRP!B2:H103,{6}, FALSE), TRUE)=TRUE,VLOOKUP(U1291,Store_VAM!B2:H271,{6}, FALSE),VLOOKUP(U1291,Store_SRP!B2:H103,{6}, FALSE)), VLOOKUP(U1291,Store_Showcase!B2:H134,{6}, FALSE))</f>
      </c>
      <c r="AG1291">
        <f>VLOOKUP(D1291,Sku_Consolidated!A2:R948,18,FALSE)</f>
      </c>
      <c r="AH1291">
        <f>VLOOKUP(D1291,Sku_Consolidated!A2:S948,19,FALSE)</f>
      </c>
      <c r="AI1291">
        <f>VLOOKUP(D1291,Sku_Consolidated!A2:T948,20,FALSE)</f>
      </c>
    </row>
    <row r="1292" spans="1:35" x14ac:dyDescent="0.25">
      <c r="A1292">
        <v>2024</v>
      </c>
      <c r="B1292" t="s">
        <v>30</v>
      </c>
      <c r="C1292" t="s">
        <v>31</v>
      </c>
      <c r="D1292">
        <v>21846</v>
      </c>
      <c r="E1292" t="s">
        <v>709</v>
      </c>
      <c r="F1292" s="12" t="s">
        <v>134</v>
      </c>
      <c r="G1292" s="12" t="s">
        <v>134</v>
      </c>
      <c r="H1292" t="s">
        <v>10</v>
      </c>
      <c r="I1292" s="13" t="s">
        <v>865</v>
      </c>
      <c r="J1292" s="13">
        <f>IF(H1292="EA", I1292, 0)</f>
      </c>
      <c r="K1292" s="13">
        <f>IF(H1292="KG", I1292, I1292 * VLOOKUP(D1292,Sku_Consolidated!A2:U948,21,FALSE))</f>
      </c>
      <c r="L1292" s="14" t="s">
        <v>36</v>
      </c>
      <c r="M1292">
        <v>88</v>
      </c>
      <c r="N1292" s="14" t="s">
        <v>2517</v>
      </c>
      <c r="O1292" s="14" t="s">
        <v>2518</v>
      </c>
      <c r="P1292" s="14" t="s">
        <v>36</v>
      </c>
      <c r="Q1292" s="14" t="s">
        <v>2518</v>
      </c>
      <c r="R1292">
        <f>IF(IFERROR(VLOOKUP(U1292,Store_Showcase!B2:H134,7, FALSE), TRUE)=TRUE, IF(IFERROR(VLOOKUP(U1292,Store_SRP!B2:H103,7, FALSE), TRUE)=TRUE,VLOOKUP(U1292,Store_VAM!B2:H271,7, FALSE),VLOOKUP(U1292,Store_SRP!B2:H103,7, FALSE)), VLOOKUP(U1292,Store_Showcase!B2:H134,7, FALSE))</f>
      </c>
      <c r="S1292">
        <f>IF(IFERROR(VLOOKUP(U1292,Store_Showcase!B2:K134,10, FALSE), TRUE)=TRUE, IF(IFERROR(VLOOKUP(U1292,Store_SRP!B2:K103,10, FALSE), TRUE)=TRUE,VLOOKUP(U1292,Store_VAM!B2:K271,10, FALSE),VLOOKUP(U1292,Store_SRP!B2:K103,10, FALSE)), VLOOKUP(U1292,Store_Showcase!B2:K134,10, FALSE))</f>
      </c>
      <c r="T1292">
        <f>IF(VLOOKUP(D1292,Sku_Consolidated!A2:S948,19,FALSE)="SHOWCASE", VLOOKUP(U1292,Store_Showcase!B2:L134,11, FALSE), IF(VLOOKUP(D1292,Sku_Consolidated!A2:S948,19,FALSE)="VAM",VLOOKUP(U1292,Store_VAM!B2:L271,11, FALSE),VLOOKUP(U1292,Store_SRP!B2:L103,11, FALSE)))</f>
      </c>
      <c r="U1292" s="14">
        <v>6014</v>
      </c>
      <c r="V1292">
        <f>IF(VLOOKUP(D1292,Sku_Consolidated!A2:S948,19,FALSE)="SHOWCASE", VLOOKUP(U1292,Store_Showcase!B2:C134,2, FALSE), IF(VLOOKUP(D1292,Sku_Consolidated!A2:S948,19,FALSE)="VAM",VLOOKUP(U1292,Store_VAM!B2:C271,2, FALSE),VLOOKUP(U1292,Store_SRP!B2:C103,2, FALSE)))</f>
      </c>
      <c r="W1292">
        <f>VLOOKUP(D1292,Sku_Consolidated!A2:G948, 7, FALSE)</f>
      </c>
      <c r="X1292">
        <f>VLOOKUP(D1292,Sku_Consolidated!A2:K948, 11, FALSE)</f>
      </c>
      <c r="Y1292">
        <f>VLOOKUP(D1292,Sku_Consolidated!A2:H948, 8, FALSE)</f>
      </c>
      <c r="Z1292">
        <f>VLOOKUP(D1292,Sku_Consolidated!A2:I948, 9, FALSE)</f>
      </c>
      <c r="AA1292" t="s">
        <v>41</v>
      </c>
      <c r="AB1292">
        <f>VLOOKUP(D1292,Sku_Consolidated!A2:E948, {5}, FALSE)</f>
      </c>
      <c r="AC1292">
        <f>IF(VLOOKUP(D1292,Sku_Consolidated!A2:S948,19,FALSE)="SHOWCASE", VLOOKUP(U1292,Store_Showcase!B2:N134,13, FALSE), IF(VLOOKUP(D1292,Sku_Consolidated!A2:S948,19,FALSE)="VAM",VLOOKUP(U1292,Store_VAM!B2:N271,13, FALSE),VLOOKUP(U1292,Store_SRP!B2:N103,13, FALSE)))</f>
      </c>
      <c r="AD1292">
        <f>IF(IFERROR(AC1292,TRUE)=TRUE, "-","OK")</f>
      </c>
      <c r="AE1292">
        <f>IF(IFERROR(VLOOKUP(U1292,Store_Showcase!B2:H134,{5}, FALSE), TRUE)=TRUE, IF(IFERROR(VLOOKUP(U1292,Store_SRP!B2:H103,{5}, FALSE), TRUE)=TRUE,VLOOKUP(U1292,Store_VAM!B2:H271,{5}, FALSE),VLOOKUP(U1292,Store_SRP!B2:H103,{5}, FALSE)), VLOOKUP(U1292,Store_Showcase!B2:H134,{5}, FALSE))</f>
      </c>
      <c r="AF1292">
        <f>IF(IFERROR(VLOOKUP(U1292,Store_Showcase!B2:H134,{6}, FALSE), TRUE)=TRUE, IF(IFERROR(VLOOKUP(U1292,Store_SRP!B2:H103,{6}, FALSE), TRUE)=TRUE,VLOOKUP(U1292,Store_VAM!B2:H271,{6}, FALSE),VLOOKUP(U1292,Store_SRP!B2:H103,{6}, FALSE)), VLOOKUP(U1292,Store_Showcase!B2:H134,{6}, FALSE))</f>
      </c>
      <c r="AG1292">
        <f>VLOOKUP(D1292,Sku_Consolidated!A2:R948,18,FALSE)</f>
      </c>
      <c r="AH1292">
        <f>VLOOKUP(D1292,Sku_Consolidated!A2:S948,19,FALSE)</f>
      </c>
      <c r="AI1292">
        <f>VLOOKUP(D1292,Sku_Consolidated!A2:T948,20,FALSE)</f>
      </c>
    </row>
    <row r="1293" spans="1:35" x14ac:dyDescent="0.25">
      <c r="A1293">
        <v>2024</v>
      </c>
      <c r="B1293" t="s">
        <v>30</v>
      </c>
      <c r="C1293" t="s">
        <v>31</v>
      </c>
      <c r="D1293">
        <v>21851</v>
      </c>
      <c r="E1293" t="s">
        <v>232</v>
      </c>
      <c r="F1293" s="12" t="s">
        <v>134</v>
      </c>
      <c r="G1293" s="12" t="s">
        <v>134</v>
      </c>
      <c r="H1293" t="s">
        <v>10</v>
      </c>
      <c r="I1293" s="13" t="s">
        <v>803</v>
      </c>
      <c r="J1293" s="13">
        <f>IF(H1293="EA", I1293, 0)</f>
      </c>
      <c r="K1293" s="13">
        <f>IF(H1293="KG", I1293, I1293 * VLOOKUP(D1293,Sku_Consolidated!A2:U948,21,FALSE))</f>
      </c>
      <c r="L1293" s="14" t="s">
        <v>36</v>
      </c>
      <c r="M1293">
        <v>88</v>
      </c>
      <c r="N1293" s="14" t="s">
        <v>2519</v>
      </c>
      <c r="O1293" s="14" t="s">
        <v>2520</v>
      </c>
      <c r="P1293" s="14" t="s">
        <v>36</v>
      </c>
      <c r="Q1293" s="14" t="s">
        <v>2520</v>
      </c>
      <c r="R1293">
        <f>IF(IFERROR(VLOOKUP(U1293,Store_Showcase!B2:H134,7, FALSE), TRUE)=TRUE, IF(IFERROR(VLOOKUP(U1293,Store_SRP!B2:H103,7, FALSE), TRUE)=TRUE,VLOOKUP(U1293,Store_VAM!B2:H271,7, FALSE),VLOOKUP(U1293,Store_SRP!B2:H103,7, FALSE)), VLOOKUP(U1293,Store_Showcase!B2:H134,7, FALSE))</f>
      </c>
      <c r="S1293">
        <f>IF(IFERROR(VLOOKUP(U1293,Store_Showcase!B2:K134,10, FALSE), TRUE)=TRUE, IF(IFERROR(VLOOKUP(U1293,Store_SRP!B2:K103,10, FALSE), TRUE)=TRUE,VLOOKUP(U1293,Store_VAM!B2:K271,10, FALSE),VLOOKUP(U1293,Store_SRP!B2:K103,10, FALSE)), VLOOKUP(U1293,Store_Showcase!B2:K134,10, FALSE))</f>
      </c>
      <c r="T1293">
        <f>IF(VLOOKUP(D1293,Sku_Consolidated!A2:S948,19,FALSE)="SHOWCASE", VLOOKUP(U1293,Store_Showcase!B2:L134,11, FALSE), IF(VLOOKUP(D1293,Sku_Consolidated!A2:S948,19,FALSE)="VAM",VLOOKUP(U1293,Store_VAM!B2:L271,11, FALSE),VLOOKUP(U1293,Store_SRP!B2:L103,11, FALSE)))</f>
      </c>
      <c r="U1293" s="14">
        <v>6014</v>
      </c>
      <c r="V1293">
        <f>IF(VLOOKUP(D1293,Sku_Consolidated!A2:S948,19,FALSE)="SHOWCASE", VLOOKUP(U1293,Store_Showcase!B2:C134,2, FALSE), IF(VLOOKUP(D1293,Sku_Consolidated!A2:S948,19,FALSE)="VAM",VLOOKUP(U1293,Store_VAM!B2:C271,2, FALSE),VLOOKUP(U1293,Store_SRP!B2:C103,2, FALSE)))</f>
      </c>
      <c r="W1293">
        <f>VLOOKUP(D1293,Sku_Consolidated!A2:G948, 7, FALSE)</f>
      </c>
      <c r="X1293">
        <f>VLOOKUP(D1293,Sku_Consolidated!A2:K948, 11, FALSE)</f>
      </c>
      <c r="Y1293">
        <f>VLOOKUP(D1293,Sku_Consolidated!A2:H948, 8, FALSE)</f>
      </c>
      <c r="Z1293">
        <f>VLOOKUP(D1293,Sku_Consolidated!A2:I948, 9, FALSE)</f>
      </c>
      <c r="AA1293" t="s">
        <v>41</v>
      </c>
      <c r="AB1293">
        <f>VLOOKUP(D1293,Sku_Consolidated!A2:E948, {5}, FALSE)</f>
      </c>
      <c r="AC1293">
        <f>IF(VLOOKUP(D1293,Sku_Consolidated!A2:S948,19,FALSE)="SHOWCASE", VLOOKUP(U1293,Store_Showcase!B2:N134,13, FALSE), IF(VLOOKUP(D1293,Sku_Consolidated!A2:S948,19,FALSE)="VAM",VLOOKUP(U1293,Store_VAM!B2:N271,13, FALSE),VLOOKUP(U1293,Store_SRP!B2:N103,13, FALSE)))</f>
      </c>
      <c r="AD1293">
        <f>IF(IFERROR(AC1293,TRUE)=TRUE, "-","OK")</f>
      </c>
      <c r="AE1293">
        <f>IF(IFERROR(VLOOKUP(U1293,Store_Showcase!B2:H134,{5}, FALSE), TRUE)=TRUE, IF(IFERROR(VLOOKUP(U1293,Store_SRP!B2:H103,{5}, FALSE), TRUE)=TRUE,VLOOKUP(U1293,Store_VAM!B2:H271,{5}, FALSE),VLOOKUP(U1293,Store_SRP!B2:H103,{5}, FALSE)), VLOOKUP(U1293,Store_Showcase!B2:H134,{5}, FALSE))</f>
      </c>
      <c r="AF1293">
        <f>IF(IFERROR(VLOOKUP(U1293,Store_Showcase!B2:H134,{6}, FALSE), TRUE)=TRUE, IF(IFERROR(VLOOKUP(U1293,Store_SRP!B2:H103,{6}, FALSE), TRUE)=TRUE,VLOOKUP(U1293,Store_VAM!B2:H271,{6}, FALSE),VLOOKUP(U1293,Store_SRP!B2:H103,{6}, FALSE)), VLOOKUP(U1293,Store_Showcase!B2:H134,{6}, FALSE))</f>
      </c>
      <c r="AG1293">
        <f>VLOOKUP(D1293,Sku_Consolidated!A2:R948,18,FALSE)</f>
      </c>
      <c r="AH1293">
        <f>VLOOKUP(D1293,Sku_Consolidated!A2:S948,19,FALSE)</f>
      </c>
      <c r="AI1293">
        <f>VLOOKUP(D1293,Sku_Consolidated!A2:T948,20,FALSE)</f>
      </c>
    </row>
    <row r="1294" spans="1:35" x14ac:dyDescent="0.25">
      <c r="A1294">
        <v>2024</v>
      </c>
      <c r="B1294" t="s">
        <v>30</v>
      </c>
      <c r="C1294" t="s">
        <v>31</v>
      </c>
      <c r="D1294">
        <v>21854</v>
      </c>
      <c r="E1294" t="s">
        <v>2521</v>
      </c>
      <c r="F1294" s="12" t="s">
        <v>134</v>
      </c>
      <c r="G1294" s="12" t="s">
        <v>134</v>
      </c>
      <c r="H1294" t="s">
        <v>10</v>
      </c>
      <c r="I1294" s="13" t="s">
        <v>669</v>
      </c>
      <c r="J1294" s="13">
        <f>IF(H1294="EA", I1294, 0)</f>
      </c>
      <c r="K1294" s="13">
        <f>IF(H1294="KG", I1294, I1294 * VLOOKUP(D1294,Sku_Consolidated!A2:U948,21,FALSE))</f>
      </c>
      <c r="L1294" s="14" t="s">
        <v>36</v>
      </c>
      <c r="M1294">
        <v>88</v>
      </c>
      <c r="N1294" s="14" t="s">
        <v>2522</v>
      </c>
      <c r="O1294" s="14" t="s">
        <v>2523</v>
      </c>
      <c r="P1294" s="14" t="s">
        <v>36</v>
      </c>
      <c r="Q1294" s="14" t="s">
        <v>2523</v>
      </c>
      <c r="R1294">
        <f>IF(IFERROR(VLOOKUP(U1294,Store_Showcase!B2:H134,7, FALSE), TRUE)=TRUE, IF(IFERROR(VLOOKUP(U1294,Store_SRP!B2:H103,7, FALSE), TRUE)=TRUE,VLOOKUP(U1294,Store_VAM!B2:H271,7, FALSE),VLOOKUP(U1294,Store_SRP!B2:H103,7, FALSE)), VLOOKUP(U1294,Store_Showcase!B2:H134,7, FALSE))</f>
      </c>
      <c r="S1294">
        <f>IF(IFERROR(VLOOKUP(U1294,Store_Showcase!B2:K134,10, FALSE), TRUE)=TRUE, IF(IFERROR(VLOOKUP(U1294,Store_SRP!B2:K103,10, FALSE), TRUE)=TRUE,VLOOKUP(U1294,Store_VAM!B2:K271,10, FALSE),VLOOKUP(U1294,Store_SRP!B2:K103,10, FALSE)), VLOOKUP(U1294,Store_Showcase!B2:K134,10, FALSE))</f>
      </c>
      <c r="T1294">
        <f>IF(VLOOKUP(D1294,Sku_Consolidated!A2:S948,19,FALSE)="SHOWCASE", VLOOKUP(U1294,Store_Showcase!B2:L134,11, FALSE), IF(VLOOKUP(D1294,Sku_Consolidated!A2:S948,19,FALSE)="VAM",VLOOKUP(U1294,Store_VAM!B2:L271,11, FALSE),VLOOKUP(U1294,Store_SRP!B2:L103,11, FALSE)))</f>
      </c>
      <c r="U1294" s="14">
        <v>6014</v>
      </c>
      <c r="V1294">
        <f>IF(VLOOKUP(D1294,Sku_Consolidated!A2:S948,19,FALSE)="SHOWCASE", VLOOKUP(U1294,Store_Showcase!B2:C134,2, FALSE), IF(VLOOKUP(D1294,Sku_Consolidated!A2:S948,19,FALSE)="VAM",VLOOKUP(U1294,Store_VAM!B2:C271,2, FALSE),VLOOKUP(U1294,Store_SRP!B2:C103,2, FALSE)))</f>
      </c>
      <c r="W1294">
        <f>VLOOKUP(D1294,Sku_Consolidated!A2:G948, 7, FALSE)</f>
      </c>
      <c r="X1294">
        <f>VLOOKUP(D1294,Sku_Consolidated!A2:K948, 11, FALSE)</f>
      </c>
      <c r="Y1294">
        <f>VLOOKUP(D1294,Sku_Consolidated!A2:H948, 8, FALSE)</f>
      </c>
      <c r="Z1294">
        <f>VLOOKUP(D1294,Sku_Consolidated!A2:I948, 9, FALSE)</f>
      </c>
      <c r="AA1294" t="s">
        <v>41</v>
      </c>
      <c r="AB1294">
        <f>VLOOKUP(D1294,Sku_Consolidated!A2:E948, {5}, FALSE)</f>
      </c>
      <c r="AC1294">
        <f>IF(VLOOKUP(D1294,Sku_Consolidated!A2:S948,19,FALSE)="SHOWCASE", VLOOKUP(U1294,Store_Showcase!B2:N134,13, FALSE), IF(VLOOKUP(D1294,Sku_Consolidated!A2:S948,19,FALSE)="VAM",VLOOKUP(U1294,Store_VAM!B2:N271,13, FALSE),VLOOKUP(U1294,Store_SRP!B2:N103,13, FALSE)))</f>
      </c>
      <c r="AD1294">
        <f>IF(IFERROR(AC1294,TRUE)=TRUE, "-","OK")</f>
      </c>
      <c r="AE1294">
        <f>IF(IFERROR(VLOOKUP(U1294,Store_Showcase!B2:H134,{5}, FALSE), TRUE)=TRUE, IF(IFERROR(VLOOKUP(U1294,Store_SRP!B2:H103,{5}, FALSE), TRUE)=TRUE,VLOOKUP(U1294,Store_VAM!B2:H271,{5}, FALSE),VLOOKUP(U1294,Store_SRP!B2:H103,{5}, FALSE)), VLOOKUP(U1294,Store_Showcase!B2:H134,{5}, FALSE))</f>
      </c>
      <c r="AF1294">
        <f>IF(IFERROR(VLOOKUP(U1294,Store_Showcase!B2:H134,{6}, FALSE), TRUE)=TRUE, IF(IFERROR(VLOOKUP(U1294,Store_SRP!B2:H103,{6}, FALSE), TRUE)=TRUE,VLOOKUP(U1294,Store_VAM!B2:H271,{6}, FALSE),VLOOKUP(U1294,Store_SRP!B2:H103,{6}, FALSE)), VLOOKUP(U1294,Store_Showcase!B2:H134,{6}, FALSE))</f>
      </c>
      <c r="AG1294">
        <f>VLOOKUP(D1294,Sku_Consolidated!A2:R948,18,FALSE)</f>
      </c>
      <c r="AH1294">
        <f>VLOOKUP(D1294,Sku_Consolidated!A2:S948,19,FALSE)</f>
      </c>
      <c r="AI1294">
        <f>VLOOKUP(D1294,Sku_Consolidated!A2:T948,20,FALSE)</f>
      </c>
    </row>
    <row r="1295" spans="1:35" x14ac:dyDescent="0.25">
      <c r="A1295">
        <v>2024</v>
      </c>
      <c r="B1295" t="s">
        <v>30</v>
      </c>
      <c r="C1295" t="s">
        <v>31</v>
      </c>
      <c r="D1295">
        <v>21859</v>
      </c>
      <c r="E1295" t="s">
        <v>295</v>
      </c>
      <c r="F1295" s="12" t="s">
        <v>134</v>
      </c>
      <c r="G1295" s="12" t="s">
        <v>134</v>
      </c>
      <c r="H1295" t="s">
        <v>10</v>
      </c>
      <c r="I1295" s="13" t="s">
        <v>1240</v>
      </c>
      <c r="J1295" s="13">
        <f>IF(H1295="EA", I1295, 0)</f>
      </c>
      <c r="K1295" s="13">
        <f>IF(H1295="KG", I1295, I1295 * VLOOKUP(D1295,Sku_Consolidated!A2:U948,21,FALSE))</f>
      </c>
      <c r="L1295" s="14" t="s">
        <v>36</v>
      </c>
      <c r="M1295">
        <v>88</v>
      </c>
      <c r="N1295" s="14" t="s">
        <v>2524</v>
      </c>
      <c r="O1295" s="14" t="s">
        <v>2525</v>
      </c>
      <c r="P1295" s="14" t="s">
        <v>36</v>
      </c>
      <c r="Q1295" s="14" t="s">
        <v>2525</v>
      </c>
      <c r="R1295">
        <f>IF(IFERROR(VLOOKUP(U1295,Store_Showcase!B2:H134,7, FALSE), TRUE)=TRUE, IF(IFERROR(VLOOKUP(U1295,Store_SRP!B2:H103,7, FALSE), TRUE)=TRUE,VLOOKUP(U1295,Store_VAM!B2:H271,7, FALSE),VLOOKUP(U1295,Store_SRP!B2:H103,7, FALSE)), VLOOKUP(U1295,Store_Showcase!B2:H134,7, FALSE))</f>
      </c>
      <c r="S1295">
        <f>IF(IFERROR(VLOOKUP(U1295,Store_Showcase!B2:K134,10, FALSE), TRUE)=TRUE, IF(IFERROR(VLOOKUP(U1295,Store_SRP!B2:K103,10, FALSE), TRUE)=TRUE,VLOOKUP(U1295,Store_VAM!B2:K271,10, FALSE),VLOOKUP(U1295,Store_SRP!B2:K103,10, FALSE)), VLOOKUP(U1295,Store_Showcase!B2:K134,10, FALSE))</f>
      </c>
      <c r="T1295">
        <f>IF(VLOOKUP(D1295,Sku_Consolidated!A2:S948,19,FALSE)="SHOWCASE", VLOOKUP(U1295,Store_Showcase!B2:L134,11, FALSE), IF(VLOOKUP(D1295,Sku_Consolidated!A2:S948,19,FALSE)="VAM",VLOOKUP(U1295,Store_VAM!B2:L271,11, FALSE),VLOOKUP(U1295,Store_SRP!B2:L103,11, FALSE)))</f>
      </c>
      <c r="U1295" s="14">
        <v>6014</v>
      </c>
      <c r="V1295">
        <f>IF(VLOOKUP(D1295,Sku_Consolidated!A2:S948,19,FALSE)="SHOWCASE", VLOOKUP(U1295,Store_Showcase!B2:C134,2, FALSE), IF(VLOOKUP(D1295,Sku_Consolidated!A2:S948,19,FALSE)="VAM",VLOOKUP(U1295,Store_VAM!B2:C271,2, FALSE),VLOOKUP(U1295,Store_SRP!B2:C103,2, FALSE)))</f>
      </c>
      <c r="W1295">
        <f>VLOOKUP(D1295,Sku_Consolidated!A2:G948, 7, FALSE)</f>
      </c>
      <c r="X1295">
        <f>VLOOKUP(D1295,Sku_Consolidated!A2:K948, 11, FALSE)</f>
      </c>
      <c r="Y1295">
        <f>VLOOKUP(D1295,Sku_Consolidated!A2:H948, 8, FALSE)</f>
      </c>
      <c r="Z1295">
        <f>VLOOKUP(D1295,Sku_Consolidated!A2:I948, 9, FALSE)</f>
      </c>
      <c r="AA1295" t="s">
        <v>41</v>
      </c>
      <c r="AB1295">
        <f>VLOOKUP(D1295,Sku_Consolidated!A2:E948, {5}, FALSE)</f>
      </c>
      <c r="AC1295">
        <f>IF(VLOOKUP(D1295,Sku_Consolidated!A2:S948,19,FALSE)="SHOWCASE", VLOOKUP(U1295,Store_Showcase!B2:N134,13, FALSE), IF(VLOOKUP(D1295,Sku_Consolidated!A2:S948,19,FALSE)="VAM",VLOOKUP(U1295,Store_VAM!B2:N271,13, FALSE),VLOOKUP(U1295,Store_SRP!B2:N103,13, FALSE)))</f>
      </c>
      <c r="AD1295">
        <f>IF(IFERROR(AC1295,TRUE)=TRUE, "-","OK")</f>
      </c>
      <c r="AE1295">
        <f>IF(IFERROR(VLOOKUP(U1295,Store_Showcase!B2:H134,{5}, FALSE), TRUE)=TRUE, IF(IFERROR(VLOOKUP(U1295,Store_SRP!B2:H103,{5}, FALSE), TRUE)=TRUE,VLOOKUP(U1295,Store_VAM!B2:H271,{5}, FALSE),VLOOKUP(U1295,Store_SRP!B2:H103,{5}, FALSE)), VLOOKUP(U1295,Store_Showcase!B2:H134,{5}, FALSE))</f>
      </c>
      <c r="AF1295">
        <f>IF(IFERROR(VLOOKUP(U1295,Store_Showcase!B2:H134,{6}, FALSE), TRUE)=TRUE, IF(IFERROR(VLOOKUP(U1295,Store_SRP!B2:H103,{6}, FALSE), TRUE)=TRUE,VLOOKUP(U1295,Store_VAM!B2:H271,{6}, FALSE),VLOOKUP(U1295,Store_SRP!B2:H103,{6}, FALSE)), VLOOKUP(U1295,Store_Showcase!B2:H134,{6}, FALSE))</f>
      </c>
      <c r="AG1295">
        <f>VLOOKUP(D1295,Sku_Consolidated!A2:R948,18,FALSE)</f>
      </c>
      <c r="AH1295">
        <f>VLOOKUP(D1295,Sku_Consolidated!A2:S948,19,FALSE)</f>
      </c>
      <c r="AI1295">
        <f>VLOOKUP(D1295,Sku_Consolidated!A2:T948,20,FALSE)</f>
      </c>
    </row>
    <row r="1296" spans="1:35" x14ac:dyDescent="0.25">
      <c r="A1296">
        <v>2024</v>
      </c>
      <c r="B1296" t="s">
        <v>30</v>
      </c>
      <c r="C1296" t="s">
        <v>31</v>
      </c>
      <c r="D1296">
        <v>21874</v>
      </c>
      <c r="E1296" t="s">
        <v>1825</v>
      </c>
      <c r="F1296" s="12" t="s">
        <v>134</v>
      </c>
      <c r="G1296" s="12" t="s">
        <v>134</v>
      </c>
      <c r="H1296" t="s">
        <v>10</v>
      </c>
      <c r="I1296" s="13" t="s">
        <v>2526</v>
      </c>
      <c r="J1296" s="13">
        <f>IF(H1296="EA", I1296, 0)</f>
      </c>
      <c r="K1296" s="13">
        <f>IF(H1296="KG", I1296, I1296 * VLOOKUP(D1296,Sku_Consolidated!A2:U948,21,FALSE))</f>
      </c>
      <c r="L1296" s="14" t="s">
        <v>36</v>
      </c>
      <c r="M1296">
        <v>88</v>
      </c>
      <c r="N1296" s="14" t="s">
        <v>2527</v>
      </c>
      <c r="O1296" s="14" t="s">
        <v>2528</v>
      </c>
      <c r="P1296" s="14" t="s">
        <v>36</v>
      </c>
      <c r="Q1296" s="14" t="s">
        <v>2528</v>
      </c>
      <c r="R1296">
        <f>IF(IFERROR(VLOOKUP(U1296,Store_Showcase!B2:H134,7, FALSE), TRUE)=TRUE, IF(IFERROR(VLOOKUP(U1296,Store_SRP!B2:H103,7, FALSE), TRUE)=TRUE,VLOOKUP(U1296,Store_VAM!B2:H271,7, FALSE),VLOOKUP(U1296,Store_SRP!B2:H103,7, FALSE)), VLOOKUP(U1296,Store_Showcase!B2:H134,7, FALSE))</f>
      </c>
      <c r="S1296">
        <f>IF(IFERROR(VLOOKUP(U1296,Store_Showcase!B2:K134,10, FALSE), TRUE)=TRUE, IF(IFERROR(VLOOKUP(U1296,Store_SRP!B2:K103,10, FALSE), TRUE)=TRUE,VLOOKUP(U1296,Store_VAM!B2:K271,10, FALSE),VLOOKUP(U1296,Store_SRP!B2:K103,10, FALSE)), VLOOKUP(U1296,Store_Showcase!B2:K134,10, FALSE))</f>
      </c>
      <c r="T1296">
        <f>IF(VLOOKUP(D1296,Sku_Consolidated!A2:S948,19,FALSE)="SHOWCASE", VLOOKUP(U1296,Store_Showcase!B2:L134,11, FALSE), IF(VLOOKUP(D1296,Sku_Consolidated!A2:S948,19,FALSE)="VAM",VLOOKUP(U1296,Store_VAM!B2:L271,11, FALSE),VLOOKUP(U1296,Store_SRP!B2:L103,11, FALSE)))</f>
      </c>
      <c r="U1296" s="14">
        <v>6014</v>
      </c>
      <c r="V1296">
        <f>IF(VLOOKUP(D1296,Sku_Consolidated!A2:S948,19,FALSE)="SHOWCASE", VLOOKUP(U1296,Store_Showcase!B2:C134,2, FALSE), IF(VLOOKUP(D1296,Sku_Consolidated!A2:S948,19,FALSE)="VAM",VLOOKUP(U1296,Store_VAM!B2:C271,2, FALSE),VLOOKUP(U1296,Store_SRP!B2:C103,2, FALSE)))</f>
      </c>
      <c r="W1296">
        <f>VLOOKUP(D1296,Sku_Consolidated!A2:G948, 7, FALSE)</f>
      </c>
      <c r="X1296">
        <f>VLOOKUP(D1296,Sku_Consolidated!A2:K948, 11, FALSE)</f>
      </c>
      <c r="Y1296">
        <f>VLOOKUP(D1296,Sku_Consolidated!A2:H948, 8, FALSE)</f>
      </c>
      <c r="Z1296">
        <f>VLOOKUP(D1296,Sku_Consolidated!A2:I948, 9, FALSE)</f>
      </c>
      <c r="AA1296" t="s">
        <v>41</v>
      </c>
      <c r="AB1296">
        <f>VLOOKUP(D1296,Sku_Consolidated!A2:E948, {5}, FALSE)</f>
      </c>
      <c r="AC1296">
        <f>IF(VLOOKUP(D1296,Sku_Consolidated!A2:S948,19,FALSE)="SHOWCASE", VLOOKUP(U1296,Store_Showcase!B2:N134,13, FALSE), IF(VLOOKUP(D1296,Sku_Consolidated!A2:S948,19,FALSE)="VAM",VLOOKUP(U1296,Store_VAM!B2:N271,13, FALSE),VLOOKUP(U1296,Store_SRP!B2:N103,13, FALSE)))</f>
      </c>
      <c r="AD1296">
        <f>IF(IFERROR(AC1296,TRUE)=TRUE, "-","OK")</f>
      </c>
      <c r="AE1296">
        <f>IF(IFERROR(VLOOKUP(U1296,Store_Showcase!B2:H134,{5}, FALSE), TRUE)=TRUE, IF(IFERROR(VLOOKUP(U1296,Store_SRP!B2:H103,{5}, FALSE), TRUE)=TRUE,VLOOKUP(U1296,Store_VAM!B2:H271,{5}, FALSE),VLOOKUP(U1296,Store_SRP!B2:H103,{5}, FALSE)), VLOOKUP(U1296,Store_Showcase!B2:H134,{5}, FALSE))</f>
      </c>
      <c r="AF1296">
        <f>IF(IFERROR(VLOOKUP(U1296,Store_Showcase!B2:H134,{6}, FALSE), TRUE)=TRUE, IF(IFERROR(VLOOKUP(U1296,Store_SRP!B2:H103,{6}, FALSE), TRUE)=TRUE,VLOOKUP(U1296,Store_VAM!B2:H271,{6}, FALSE),VLOOKUP(U1296,Store_SRP!B2:H103,{6}, FALSE)), VLOOKUP(U1296,Store_Showcase!B2:H134,{6}, FALSE))</f>
      </c>
      <c r="AG1296">
        <f>VLOOKUP(D1296,Sku_Consolidated!A2:R948,18,FALSE)</f>
      </c>
      <c r="AH1296">
        <f>VLOOKUP(D1296,Sku_Consolidated!A2:S948,19,FALSE)</f>
      </c>
      <c r="AI1296">
        <f>VLOOKUP(D1296,Sku_Consolidated!A2:T948,20,FALSE)</f>
      </c>
    </row>
    <row r="1297" spans="1:35" x14ac:dyDescent="0.25">
      <c r="A1297">
        <v>2024</v>
      </c>
      <c r="B1297" t="s">
        <v>30</v>
      </c>
      <c r="C1297" t="s">
        <v>31</v>
      </c>
      <c r="D1297">
        <v>21825</v>
      </c>
      <c r="E1297" t="s">
        <v>206</v>
      </c>
      <c r="F1297" s="12" t="s">
        <v>80</v>
      </c>
      <c r="G1297" s="12" t="s">
        <v>80</v>
      </c>
      <c r="H1297" t="s">
        <v>10</v>
      </c>
      <c r="I1297" s="13" t="s">
        <v>1484</v>
      </c>
      <c r="J1297" s="13">
        <f>IF(H1297="EA", I1297, 0)</f>
      </c>
      <c r="K1297" s="13">
        <f>IF(H1297="KG", I1297, I1297 * VLOOKUP(D1297,Sku_Consolidated!A2:U948,21,FALSE))</f>
      </c>
      <c r="L1297" s="14" t="s">
        <v>36</v>
      </c>
      <c r="M1297">
        <v>88</v>
      </c>
      <c r="N1297" s="14" t="s">
        <v>2529</v>
      </c>
      <c r="O1297" s="14" t="s">
        <v>2530</v>
      </c>
      <c r="P1297" s="14" t="s">
        <v>36</v>
      </c>
      <c r="Q1297" s="14" t="s">
        <v>2530</v>
      </c>
      <c r="R1297">
        <f>IF(IFERROR(VLOOKUP(U1297,Store_Showcase!B2:H134,7, FALSE), TRUE)=TRUE, IF(IFERROR(VLOOKUP(U1297,Store_SRP!B2:H103,7, FALSE), TRUE)=TRUE,VLOOKUP(U1297,Store_VAM!B2:H271,7, FALSE),VLOOKUP(U1297,Store_SRP!B2:H103,7, FALSE)), VLOOKUP(U1297,Store_Showcase!B2:H134,7, FALSE))</f>
      </c>
      <c r="S1297">
        <f>IF(IFERROR(VLOOKUP(U1297,Store_Showcase!B2:K134,10, FALSE), TRUE)=TRUE, IF(IFERROR(VLOOKUP(U1297,Store_SRP!B2:K103,10, FALSE), TRUE)=TRUE,VLOOKUP(U1297,Store_VAM!B2:K271,10, FALSE),VLOOKUP(U1297,Store_SRP!B2:K103,10, FALSE)), VLOOKUP(U1297,Store_Showcase!B2:K134,10, FALSE))</f>
      </c>
      <c r="T1297">
        <f>IF(VLOOKUP(D1297,Sku_Consolidated!A2:S948,19,FALSE)="SHOWCASE", VLOOKUP(U1297,Store_Showcase!B2:L134,11, FALSE), IF(VLOOKUP(D1297,Sku_Consolidated!A2:S948,19,FALSE)="VAM",VLOOKUP(U1297,Store_VAM!B2:L271,11, FALSE),VLOOKUP(U1297,Store_SRP!B2:L103,11, FALSE)))</f>
      </c>
      <c r="U1297" s="14">
        <v>6014</v>
      </c>
      <c r="V1297">
        <f>IF(VLOOKUP(D1297,Sku_Consolidated!A2:S948,19,FALSE)="SHOWCASE", VLOOKUP(U1297,Store_Showcase!B2:C134,2, FALSE), IF(VLOOKUP(D1297,Sku_Consolidated!A2:S948,19,FALSE)="VAM",VLOOKUP(U1297,Store_VAM!B2:C271,2, FALSE),VLOOKUP(U1297,Store_SRP!B2:C103,2, FALSE)))</f>
      </c>
      <c r="W1297">
        <f>VLOOKUP(D1297,Sku_Consolidated!A2:G948, 7, FALSE)</f>
      </c>
      <c r="X1297">
        <f>VLOOKUP(D1297,Sku_Consolidated!A2:K948, 11, FALSE)</f>
      </c>
      <c r="Y1297">
        <f>VLOOKUP(D1297,Sku_Consolidated!A2:H948, 8, FALSE)</f>
      </c>
      <c r="Z1297">
        <f>VLOOKUP(D1297,Sku_Consolidated!A2:I948, 9, FALSE)</f>
      </c>
      <c r="AA1297" t="s">
        <v>41</v>
      </c>
      <c r="AB1297">
        <f>VLOOKUP(D1297,Sku_Consolidated!A2:E948, {5}, FALSE)</f>
      </c>
      <c r="AC1297">
        <f>IF(VLOOKUP(D1297,Sku_Consolidated!A2:S948,19,FALSE)="SHOWCASE", VLOOKUP(U1297,Store_Showcase!B2:N134,13, FALSE), IF(VLOOKUP(D1297,Sku_Consolidated!A2:S948,19,FALSE)="VAM",VLOOKUP(U1297,Store_VAM!B2:N271,13, FALSE),VLOOKUP(U1297,Store_SRP!B2:N103,13, FALSE)))</f>
      </c>
      <c r="AD1297">
        <f>IF(IFERROR(AC1297,TRUE)=TRUE, "-","OK")</f>
      </c>
      <c r="AE1297">
        <f>IF(IFERROR(VLOOKUP(U1297,Store_Showcase!B2:H134,{5}, FALSE), TRUE)=TRUE, IF(IFERROR(VLOOKUP(U1297,Store_SRP!B2:H103,{5}, FALSE), TRUE)=TRUE,VLOOKUP(U1297,Store_VAM!B2:H271,{5}, FALSE),VLOOKUP(U1297,Store_SRP!B2:H103,{5}, FALSE)), VLOOKUP(U1297,Store_Showcase!B2:H134,{5}, FALSE))</f>
      </c>
      <c r="AF1297">
        <f>IF(IFERROR(VLOOKUP(U1297,Store_Showcase!B2:H134,{6}, FALSE), TRUE)=TRUE, IF(IFERROR(VLOOKUP(U1297,Store_SRP!B2:H103,{6}, FALSE), TRUE)=TRUE,VLOOKUP(U1297,Store_VAM!B2:H271,{6}, FALSE),VLOOKUP(U1297,Store_SRP!B2:H103,{6}, FALSE)), VLOOKUP(U1297,Store_Showcase!B2:H134,{6}, FALSE))</f>
      </c>
      <c r="AG1297">
        <f>VLOOKUP(D1297,Sku_Consolidated!A2:R948,18,FALSE)</f>
      </c>
      <c r="AH1297">
        <f>VLOOKUP(D1297,Sku_Consolidated!A2:S948,19,FALSE)</f>
      </c>
      <c r="AI1297">
        <f>VLOOKUP(D1297,Sku_Consolidated!A2:T948,20,FALSE)</f>
      </c>
    </row>
    <row r="1298" spans="1:35" x14ac:dyDescent="0.25">
      <c r="A1298">
        <v>2024</v>
      </c>
      <c r="B1298" t="s">
        <v>30</v>
      </c>
      <c r="C1298" t="s">
        <v>31</v>
      </c>
      <c r="D1298">
        <v>21826</v>
      </c>
      <c r="E1298" t="s">
        <v>416</v>
      </c>
      <c r="F1298" s="12" t="s">
        <v>80</v>
      </c>
      <c r="G1298" s="12" t="s">
        <v>80</v>
      </c>
      <c r="H1298" t="s">
        <v>10</v>
      </c>
      <c r="I1298" s="13" t="s">
        <v>497</v>
      </c>
      <c r="J1298" s="13">
        <f>IF(H1298="EA", I1298, 0)</f>
      </c>
      <c r="K1298" s="13">
        <f>IF(H1298="KG", I1298, I1298 * VLOOKUP(D1298,Sku_Consolidated!A2:U948,21,FALSE))</f>
      </c>
      <c r="L1298" s="14" t="s">
        <v>36</v>
      </c>
      <c r="M1298">
        <v>88</v>
      </c>
      <c r="N1298" s="14" t="s">
        <v>2094</v>
      </c>
      <c r="O1298" s="14" t="s">
        <v>2095</v>
      </c>
      <c r="P1298" s="14" t="s">
        <v>36</v>
      </c>
      <c r="Q1298" s="14" t="s">
        <v>2095</v>
      </c>
      <c r="R1298">
        <f>IF(IFERROR(VLOOKUP(U1298,Store_Showcase!B2:H134,7, FALSE), TRUE)=TRUE, IF(IFERROR(VLOOKUP(U1298,Store_SRP!B2:H103,7, FALSE), TRUE)=TRUE,VLOOKUP(U1298,Store_VAM!B2:H271,7, FALSE),VLOOKUP(U1298,Store_SRP!B2:H103,7, FALSE)), VLOOKUP(U1298,Store_Showcase!B2:H134,7, FALSE))</f>
      </c>
      <c r="S1298">
        <f>IF(IFERROR(VLOOKUP(U1298,Store_Showcase!B2:K134,10, FALSE), TRUE)=TRUE, IF(IFERROR(VLOOKUP(U1298,Store_SRP!B2:K103,10, FALSE), TRUE)=TRUE,VLOOKUP(U1298,Store_VAM!B2:K271,10, FALSE),VLOOKUP(U1298,Store_SRP!B2:K103,10, FALSE)), VLOOKUP(U1298,Store_Showcase!B2:K134,10, FALSE))</f>
      </c>
      <c r="T1298">
        <f>IF(VLOOKUP(D1298,Sku_Consolidated!A2:S948,19,FALSE)="SHOWCASE", VLOOKUP(U1298,Store_Showcase!B2:L134,11, FALSE), IF(VLOOKUP(D1298,Sku_Consolidated!A2:S948,19,FALSE)="VAM",VLOOKUP(U1298,Store_VAM!B2:L271,11, FALSE),VLOOKUP(U1298,Store_SRP!B2:L103,11, FALSE)))</f>
      </c>
      <c r="U1298" s="14">
        <v>6014</v>
      </c>
      <c r="V1298">
        <f>IF(VLOOKUP(D1298,Sku_Consolidated!A2:S948,19,FALSE)="SHOWCASE", VLOOKUP(U1298,Store_Showcase!B2:C134,2, FALSE), IF(VLOOKUP(D1298,Sku_Consolidated!A2:S948,19,FALSE)="VAM",VLOOKUP(U1298,Store_VAM!B2:C271,2, FALSE),VLOOKUP(U1298,Store_SRP!B2:C103,2, FALSE)))</f>
      </c>
      <c r="W1298">
        <f>VLOOKUP(D1298,Sku_Consolidated!A2:G948, 7, FALSE)</f>
      </c>
      <c r="X1298">
        <f>VLOOKUP(D1298,Sku_Consolidated!A2:K948, 11, FALSE)</f>
      </c>
      <c r="Y1298">
        <f>VLOOKUP(D1298,Sku_Consolidated!A2:H948, 8, FALSE)</f>
      </c>
      <c r="Z1298">
        <f>VLOOKUP(D1298,Sku_Consolidated!A2:I948, 9, FALSE)</f>
      </c>
      <c r="AA1298" t="s">
        <v>41</v>
      </c>
      <c r="AB1298">
        <f>VLOOKUP(D1298,Sku_Consolidated!A2:E948, {5}, FALSE)</f>
      </c>
      <c r="AC1298">
        <f>IF(VLOOKUP(D1298,Sku_Consolidated!A2:S948,19,FALSE)="SHOWCASE", VLOOKUP(U1298,Store_Showcase!B2:N134,13, FALSE), IF(VLOOKUP(D1298,Sku_Consolidated!A2:S948,19,FALSE)="VAM",VLOOKUP(U1298,Store_VAM!B2:N271,13, FALSE),VLOOKUP(U1298,Store_SRP!B2:N103,13, FALSE)))</f>
      </c>
      <c r="AD1298">
        <f>IF(IFERROR(AC1298,TRUE)=TRUE, "-","OK")</f>
      </c>
      <c r="AE1298">
        <f>IF(IFERROR(VLOOKUP(U1298,Store_Showcase!B2:H134,{5}, FALSE), TRUE)=TRUE, IF(IFERROR(VLOOKUP(U1298,Store_SRP!B2:H103,{5}, FALSE), TRUE)=TRUE,VLOOKUP(U1298,Store_VAM!B2:H271,{5}, FALSE),VLOOKUP(U1298,Store_SRP!B2:H103,{5}, FALSE)), VLOOKUP(U1298,Store_Showcase!B2:H134,{5}, FALSE))</f>
      </c>
      <c r="AF1298">
        <f>IF(IFERROR(VLOOKUP(U1298,Store_Showcase!B2:H134,{6}, FALSE), TRUE)=TRUE, IF(IFERROR(VLOOKUP(U1298,Store_SRP!B2:H103,{6}, FALSE), TRUE)=TRUE,VLOOKUP(U1298,Store_VAM!B2:H271,{6}, FALSE),VLOOKUP(U1298,Store_SRP!B2:H103,{6}, FALSE)), VLOOKUP(U1298,Store_Showcase!B2:H134,{6}, FALSE))</f>
      </c>
      <c r="AG1298">
        <f>VLOOKUP(D1298,Sku_Consolidated!A2:R948,18,FALSE)</f>
      </c>
      <c r="AH1298">
        <f>VLOOKUP(D1298,Sku_Consolidated!A2:S948,19,FALSE)</f>
      </c>
      <c r="AI1298">
        <f>VLOOKUP(D1298,Sku_Consolidated!A2:T948,20,FALSE)</f>
      </c>
    </row>
    <row r="1299" spans="1:35" x14ac:dyDescent="0.25">
      <c r="A1299">
        <v>2024</v>
      </c>
      <c r="B1299" t="s">
        <v>30</v>
      </c>
      <c r="C1299" t="s">
        <v>31</v>
      </c>
      <c r="D1299">
        <v>21832</v>
      </c>
      <c r="E1299" t="s">
        <v>264</v>
      </c>
      <c r="F1299" s="12" t="s">
        <v>80</v>
      </c>
      <c r="G1299" s="12" t="s">
        <v>80</v>
      </c>
      <c r="H1299" t="s">
        <v>10</v>
      </c>
      <c r="I1299" s="13" t="s">
        <v>636</v>
      </c>
      <c r="J1299" s="13">
        <f>IF(H1299="EA", I1299, 0)</f>
      </c>
      <c r="K1299" s="13">
        <f>IF(H1299="KG", I1299, I1299 * VLOOKUP(D1299,Sku_Consolidated!A2:U948,21,FALSE))</f>
      </c>
      <c r="L1299" s="14" t="s">
        <v>36</v>
      </c>
      <c r="M1299">
        <v>88</v>
      </c>
      <c r="N1299" s="14" t="s">
        <v>2531</v>
      </c>
      <c r="O1299" s="14" t="s">
        <v>2532</v>
      </c>
      <c r="P1299" s="14" t="s">
        <v>36</v>
      </c>
      <c r="Q1299" s="14" t="s">
        <v>2532</v>
      </c>
      <c r="R1299">
        <f>IF(IFERROR(VLOOKUP(U1299,Store_Showcase!B2:H134,7, FALSE), TRUE)=TRUE, IF(IFERROR(VLOOKUP(U1299,Store_SRP!B2:H103,7, FALSE), TRUE)=TRUE,VLOOKUP(U1299,Store_VAM!B2:H271,7, FALSE),VLOOKUP(U1299,Store_SRP!B2:H103,7, FALSE)), VLOOKUP(U1299,Store_Showcase!B2:H134,7, FALSE))</f>
      </c>
      <c r="S1299">
        <f>IF(IFERROR(VLOOKUP(U1299,Store_Showcase!B2:K134,10, FALSE), TRUE)=TRUE, IF(IFERROR(VLOOKUP(U1299,Store_SRP!B2:K103,10, FALSE), TRUE)=TRUE,VLOOKUP(U1299,Store_VAM!B2:K271,10, FALSE),VLOOKUP(U1299,Store_SRP!B2:K103,10, FALSE)), VLOOKUP(U1299,Store_Showcase!B2:K134,10, FALSE))</f>
      </c>
      <c r="T1299">
        <f>IF(VLOOKUP(D1299,Sku_Consolidated!A2:S948,19,FALSE)="SHOWCASE", VLOOKUP(U1299,Store_Showcase!B2:L134,11, FALSE), IF(VLOOKUP(D1299,Sku_Consolidated!A2:S948,19,FALSE)="VAM",VLOOKUP(U1299,Store_VAM!B2:L271,11, FALSE),VLOOKUP(U1299,Store_SRP!B2:L103,11, FALSE)))</f>
      </c>
      <c r="U1299" s="14">
        <v>6014</v>
      </c>
      <c r="V1299">
        <f>IF(VLOOKUP(D1299,Sku_Consolidated!A2:S948,19,FALSE)="SHOWCASE", VLOOKUP(U1299,Store_Showcase!B2:C134,2, FALSE), IF(VLOOKUP(D1299,Sku_Consolidated!A2:S948,19,FALSE)="VAM",VLOOKUP(U1299,Store_VAM!B2:C271,2, FALSE),VLOOKUP(U1299,Store_SRP!B2:C103,2, FALSE)))</f>
      </c>
      <c r="W1299">
        <f>VLOOKUP(D1299,Sku_Consolidated!A2:G948, 7, FALSE)</f>
      </c>
      <c r="X1299">
        <f>VLOOKUP(D1299,Sku_Consolidated!A2:K948, 11, FALSE)</f>
      </c>
      <c r="Y1299">
        <f>VLOOKUP(D1299,Sku_Consolidated!A2:H948, 8, FALSE)</f>
      </c>
      <c r="Z1299">
        <f>VLOOKUP(D1299,Sku_Consolidated!A2:I948, 9, FALSE)</f>
      </c>
      <c r="AA1299" t="s">
        <v>41</v>
      </c>
      <c r="AB1299">
        <f>VLOOKUP(D1299,Sku_Consolidated!A2:E948, {5}, FALSE)</f>
      </c>
      <c r="AC1299">
        <f>IF(VLOOKUP(D1299,Sku_Consolidated!A2:S948,19,FALSE)="SHOWCASE", VLOOKUP(U1299,Store_Showcase!B2:N134,13, FALSE), IF(VLOOKUP(D1299,Sku_Consolidated!A2:S948,19,FALSE)="VAM",VLOOKUP(U1299,Store_VAM!B2:N271,13, FALSE),VLOOKUP(U1299,Store_SRP!B2:N103,13, FALSE)))</f>
      </c>
      <c r="AD1299">
        <f>IF(IFERROR(AC1299,TRUE)=TRUE, "-","OK")</f>
      </c>
      <c r="AE1299">
        <f>IF(IFERROR(VLOOKUP(U1299,Store_Showcase!B2:H134,{5}, FALSE), TRUE)=TRUE, IF(IFERROR(VLOOKUP(U1299,Store_SRP!B2:H103,{5}, FALSE), TRUE)=TRUE,VLOOKUP(U1299,Store_VAM!B2:H271,{5}, FALSE),VLOOKUP(U1299,Store_SRP!B2:H103,{5}, FALSE)), VLOOKUP(U1299,Store_Showcase!B2:H134,{5}, FALSE))</f>
      </c>
      <c r="AF1299">
        <f>IF(IFERROR(VLOOKUP(U1299,Store_Showcase!B2:H134,{6}, FALSE), TRUE)=TRUE, IF(IFERROR(VLOOKUP(U1299,Store_SRP!B2:H103,{6}, FALSE), TRUE)=TRUE,VLOOKUP(U1299,Store_VAM!B2:H271,{6}, FALSE),VLOOKUP(U1299,Store_SRP!B2:H103,{6}, FALSE)), VLOOKUP(U1299,Store_Showcase!B2:H134,{6}, FALSE))</f>
      </c>
      <c r="AG1299">
        <f>VLOOKUP(D1299,Sku_Consolidated!A2:R948,18,FALSE)</f>
      </c>
      <c r="AH1299">
        <f>VLOOKUP(D1299,Sku_Consolidated!A2:S948,19,FALSE)</f>
      </c>
      <c r="AI1299">
        <f>VLOOKUP(D1299,Sku_Consolidated!A2:T948,20,FALSE)</f>
      </c>
    </row>
    <row r="1300" spans="1:35" x14ac:dyDescent="0.25">
      <c r="A1300">
        <v>2024</v>
      </c>
      <c r="B1300" t="s">
        <v>30</v>
      </c>
      <c r="C1300" t="s">
        <v>31</v>
      </c>
      <c r="D1300">
        <v>21834</v>
      </c>
      <c r="E1300" t="s">
        <v>216</v>
      </c>
      <c r="F1300" s="12" t="s">
        <v>80</v>
      </c>
      <c r="G1300" s="12" t="s">
        <v>80</v>
      </c>
      <c r="H1300" t="s">
        <v>10</v>
      </c>
      <c r="I1300" s="13" t="s">
        <v>1726</v>
      </c>
      <c r="J1300" s="13">
        <f>IF(H1300="EA", I1300, 0)</f>
      </c>
      <c r="K1300" s="13">
        <f>IF(H1300="KG", I1300, I1300 * VLOOKUP(D1300,Sku_Consolidated!A2:U948,21,FALSE))</f>
      </c>
      <c r="L1300" s="14" t="s">
        <v>36</v>
      </c>
      <c r="M1300">
        <v>88</v>
      </c>
      <c r="N1300" s="14" t="s">
        <v>2533</v>
      </c>
      <c r="O1300" s="14" t="s">
        <v>2534</v>
      </c>
      <c r="P1300" s="14" t="s">
        <v>36</v>
      </c>
      <c r="Q1300" s="14" t="s">
        <v>2534</v>
      </c>
      <c r="R1300">
        <f>IF(IFERROR(VLOOKUP(U1300,Store_Showcase!B2:H134,7, FALSE), TRUE)=TRUE, IF(IFERROR(VLOOKUP(U1300,Store_SRP!B2:H103,7, FALSE), TRUE)=TRUE,VLOOKUP(U1300,Store_VAM!B2:H271,7, FALSE),VLOOKUP(U1300,Store_SRP!B2:H103,7, FALSE)), VLOOKUP(U1300,Store_Showcase!B2:H134,7, FALSE))</f>
      </c>
      <c r="S1300">
        <f>IF(IFERROR(VLOOKUP(U1300,Store_Showcase!B2:K134,10, FALSE), TRUE)=TRUE, IF(IFERROR(VLOOKUP(U1300,Store_SRP!B2:K103,10, FALSE), TRUE)=TRUE,VLOOKUP(U1300,Store_VAM!B2:K271,10, FALSE),VLOOKUP(U1300,Store_SRP!B2:K103,10, FALSE)), VLOOKUP(U1300,Store_Showcase!B2:K134,10, FALSE))</f>
      </c>
      <c r="T1300">
        <f>IF(VLOOKUP(D1300,Sku_Consolidated!A2:S948,19,FALSE)="SHOWCASE", VLOOKUP(U1300,Store_Showcase!B2:L134,11, FALSE), IF(VLOOKUP(D1300,Sku_Consolidated!A2:S948,19,FALSE)="VAM",VLOOKUP(U1300,Store_VAM!B2:L271,11, FALSE),VLOOKUP(U1300,Store_SRP!B2:L103,11, FALSE)))</f>
      </c>
      <c r="U1300" s="14">
        <v>6014</v>
      </c>
      <c r="V1300">
        <f>IF(VLOOKUP(D1300,Sku_Consolidated!A2:S948,19,FALSE)="SHOWCASE", VLOOKUP(U1300,Store_Showcase!B2:C134,2, FALSE), IF(VLOOKUP(D1300,Sku_Consolidated!A2:S948,19,FALSE)="VAM",VLOOKUP(U1300,Store_VAM!B2:C271,2, FALSE),VLOOKUP(U1300,Store_SRP!B2:C103,2, FALSE)))</f>
      </c>
      <c r="W1300">
        <f>VLOOKUP(D1300,Sku_Consolidated!A2:G948, 7, FALSE)</f>
      </c>
      <c r="X1300">
        <f>VLOOKUP(D1300,Sku_Consolidated!A2:K948, 11, FALSE)</f>
      </c>
      <c r="Y1300">
        <f>VLOOKUP(D1300,Sku_Consolidated!A2:H948, 8, FALSE)</f>
      </c>
      <c r="Z1300">
        <f>VLOOKUP(D1300,Sku_Consolidated!A2:I948, 9, FALSE)</f>
      </c>
      <c r="AA1300" t="s">
        <v>41</v>
      </c>
      <c r="AB1300">
        <f>VLOOKUP(D1300,Sku_Consolidated!A2:E948, {5}, FALSE)</f>
      </c>
      <c r="AC1300">
        <f>IF(VLOOKUP(D1300,Sku_Consolidated!A2:S948,19,FALSE)="SHOWCASE", VLOOKUP(U1300,Store_Showcase!B2:N134,13, FALSE), IF(VLOOKUP(D1300,Sku_Consolidated!A2:S948,19,FALSE)="VAM",VLOOKUP(U1300,Store_VAM!B2:N271,13, FALSE),VLOOKUP(U1300,Store_SRP!B2:N103,13, FALSE)))</f>
      </c>
      <c r="AD1300">
        <f>IF(IFERROR(AC1300,TRUE)=TRUE, "-","OK")</f>
      </c>
      <c r="AE1300">
        <f>IF(IFERROR(VLOOKUP(U1300,Store_Showcase!B2:H134,{5}, FALSE), TRUE)=TRUE, IF(IFERROR(VLOOKUP(U1300,Store_SRP!B2:H103,{5}, FALSE), TRUE)=TRUE,VLOOKUP(U1300,Store_VAM!B2:H271,{5}, FALSE),VLOOKUP(U1300,Store_SRP!B2:H103,{5}, FALSE)), VLOOKUP(U1300,Store_Showcase!B2:H134,{5}, FALSE))</f>
      </c>
      <c r="AF1300">
        <f>IF(IFERROR(VLOOKUP(U1300,Store_Showcase!B2:H134,{6}, FALSE), TRUE)=TRUE, IF(IFERROR(VLOOKUP(U1300,Store_SRP!B2:H103,{6}, FALSE), TRUE)=TRUE,VLOOKUP(U1300,Store_VAM!B2:H271,{6}, FALSE),VLOOKUP(U1300,Store_SRP!B2:H103,{6}, FALSE)), VLOOKUP(U1300,Store_Showcase!B2:H134,{6}, FALSE))</f>
      </c>
      <c r="AG1300">
        <f>VLOOKUP(D1300,Sku_Consolidated!A2:R948,18,FALSE)</f>
      </c>
      <c r="AH1300">
        <f>VLOOKUP(D1300,Sku_Consolidated!A2:S948,19,FALSE)</f>
      </c>
      <c r="AI1300">
        <f>VLOOKUP(D1300,Sku_Consolidated!A2:T948,20,FALSE)</f>
      </c>
    </row>
    <row r="1301" spans="1:35" x14ac:dyDescent="0.25">
      <c r="A1301">
        <v>2024</v>
      </c>
      <c r="B1301" t="s">
        <v>30</v>
      </c>
      <c r="C1301" t="s">
        <v>31</v>
      </c>
      <c r="D1301">
        <v>21837</v>
      </c>
      <c r="E1301" t="s">
        <v>271</v>
      </c>
      <c r="F1301" s="12" t="s">
        <v>80</v>
      </c>
      <c r="G1301" s="12" t="s">
        <v>80</v>
      </c>
      <c r="H1301" t="s">
        <v>10</v>
      </c>
      <c r="I1301" s="13" t="s">
        <v>1708</v>
      </c>
      <c r="J1301" s="13">
        <f>IF(H1301="EA", I1301, 0)</f>
      </c>
      <c r="K1301" s="13">
        <f>IF(H1301="KG", I1301, I1301 * VLOOKUP(D1301,Sku_Consolidated!A2:U948,21,FALSE))</f>
      </c>
      <c r="L1301" s="14" t="s">
        <v>36</v>
      </c>
      <c r="M1301">
        <v>88</v>
      </c>
      <c r="N1301" s="14" t="s">
        <v>2535</v>
      </c>
      <c r="O1301" s="14" t="s">
        <v>2536</v>
      </c>
      <c r="P1301" s="14" t="s">
        <v>36</v>
      </c>
      <c r="Q1301" s="14" t="s">
        <v>2536</v>
      </c>
      <c r="R1301">
        <f>IF(IFERROR(VLOOKUP(U1301,Store_Showcase!B2:H134,7, FALSE), TRUE)=TRUE, IF(IFERROR(VLOOKUP(U1301,Store_SRP!B2:H103,7, FALSE), TRUE)=TRUE,VLOOKUP(U1301,Store_VAM!B2:H271,7, FALSE),VLOOKUP(U1301,Store_SRP!B2:H103,7, FALSE)), VLOOKUP(U1301,Store_Showcase!B2:H134,7, FALSE))</f>
      </c>
      <c r="S1301">
        <f>IF(IFERROR(VLOOKUP(U1301,Store_Showcase!B2:K134,10, FALSE), TRUE)=TRUE, IF(IFERROR(VLOOKUP(U1301,Store_SRP!B2:K103,10, FALSE), TRUE)=TRUE,VLOOKUP(U1301,Store_VAM!B2:K271,10, FALSE),VLOOKUP(U1301,Store_SRP!B2:K103,10, FALSE)), VLOOKUP(U1301,Store_Showcase!B2:K134,10, FALSE))</f>
      </c>
      <c r="T1301">
        <f>IF(VLOOKUP(D1301,Sku_Consolidated!A2:S948,19,FALSE)="SHOWCASE", VLOOKUP(U1301,Store_Showcase!B2:L134,11, FALSE), IF(VLOOKUP(D1301,Sku_Consolidated!A2:S948,19,FALSE)="VAM",VLOOKUP(U1301,Store_VAM!B2:L271,11, FALSE),VLOOKUP(U1301,Store_SRP!B2:L103,11, FALSE)))</f>
      </c>
      <c r="U1301" s="14">
        <v>6014</v>
      </c>
      <c r="V1301">
        <f>IF(VLOOKUP(D1301,Sku_Consolidated!A2:S948,19,FALSE)="SHOWCASE", VLOOKUP(U1301,Store_Showcase!B2:C134,2, FALSE), IF(VLOOKUP(D1301,Sku_Consolidated!A2:S948,19,FALSE)="VAM",VLOOKUP(U1301,Store_VAM!B2:C271,2, FALSE),VLOOKUP(U1301,Store_SRP!B2:C103,2, FALSE)))</f>
      </c>
      <c r="W1301">
        <f>VLOOKUP(D1301,Sku_Consolidated!A2:G948, 7, FALSE)</f>
      </c>
      <c r="X1301">
        <f>VLOOKUP(D1301,Sku_Consolidated!A2:K948, 11, FALSE)</f>
      </c>
      <c r="Y1301">
        <f>VLOOKUP(D1301,Sku_Consolidated!A2:H948, 8, FALSE)</f>
      </c>
      <c r="Z1301">
        <f>VLOOKUP(D1301,Sku_Consolidated!A2:I948, 9, FALSE)</f>
      </c>
      <c r="AA1301" t="s">
        <v>41</v>
      </c>
      <c r="AB1301">
        <f>VLOOKUP(D1301,Sku_Consolidated!A2:E948, {5}, FALSE)</f>
      </c>
      <c r="AC1301">
        <f>IF(VLOOKUP(D1301,Sku_Consolidated!A2:S948,19,FALSE)="SHOWCASE", VLOOKUP(U1301,Store_Showcase!B2:N134,13, FALSE), IF(VLOOKUP(D1301,Sku_Consolidated!A2:S948,19,FALSE)="VAM",VLOOKUP(U1301,Store_VAM!B2:N271,13, FALSE),VLOOKUP(U1301,Store_SRP!B2:N103,13, FALSE)))</f>
      </c>
      <c r="AD1301">
        <f>IF(IFERROR(AC1301,TRUE)=TRUE, "-","OK")</f>
      </c>
      <c r="AE1301">
        <f>IF(IFERROR(VLOOKUP(U1301,Store_Showcase!B2:H134,{5}, FALSE), TRUE)=TRUE, IF(IFERROR(VLOOKUP(U1301,Store_SRP!B2:H103,{5}, FALSE), TRUE)=TRUE,VLOOKUP(U1301,Store_VAM!B2:H271,{5}, FALSE),VLOOKUP(U1301,Store_SRP!B2:H103,{5}, FALSE)), VLOOKUP(U1301,Store_Showcase!B2:H134,{5}, FALSE))</f>
      </c>
      <c r="AF1301">
        <f>IF(IFERROR(VLOOKUP(U1301,Store_Showcase!B2:H134,{6}, FALSE), TRUE)=TRUE, IF(IFERROR(VLOOKUP(U1301,Store_SRP!B2:H103,{6}, FALSE), TRUE)=TRUE,VLOOKUP(U1301,Store_VAM!B2:H271,{6}, FALSE),VLOOKUP(U1301,Store_SRP!B2:H103,{6}, FALSE)), VLOOKUP(U1301,Store_Showcase!B2:H134,{6}, FALSE))</f>
      </c>
      <c r="AG1301">
        <f>VLOOKUP(D1301,Sku_Consolidated!A2:R948,18,FALSE)</f>
      </c>
      <c r="AH1301">
        <f>VLOOKUP(D1301,Sku_Consolidated!A2:S948,19,FALSE)</f>
      </c>
      <c r="AI1301">
        <f>VLOOKUP(D1301,Sku_Consolidated!A2:T948,20,FALSE)</f>
      </c>
    </row>
    <row r="1302" spans="1:35" x14ac:dyDescent="0.25">
      <c r="A1302">
        <v>2024</v>
      </c>
      <c r="B1302" t="s">
        <v>30</v>
      </c>
      <c r="C1302" t="s">
        <v>31</v>
      </c>
      <c r="D1302">
        <v>21838</v>
      </c>
      <c r="E1302" t="s">
        <v>275</v>
      </c>
      <c r="F1302" s="12" t="s">
        <v>80</v>
      </c>
      <c r="G1302" s="12" t="s">
        <v>80</v>
      </c>
      <c r="H1302" t="s">
        <v>10</v>
      </c>
      <c r="I1302" s="13" t="s">
        <v>497</v>
      </c>
      <c r="J1302" s="13">
        <f>IF(H1302="EA", I1302, 0)</f>
      </c>
      <c r="K1302" s="13">
        <f>IF(H1302="KG", I1302, I1302 * VLOOKUP(D1302,Sku_Consolidated!A2:U948,21,FALSE))</f>
      </c>
      <c r="L1302" s="14" t="s">
        <v>36</v>
      </c>
      <c r="M1302">
        <v>88</v>
      </c>
      <c r="N1302" s="14" t="s">
        <v>2537</v>
      </c>
      <c r="O1302" s="14" t="s">
        <v>2538</v>
      </c>
      <c r="P1302" s="14" t="s">
        <v>36</v>
      </c>
      <c r="Q1302" s="14" t="s">
        <v>2538</v>
      </c>
      <c r="R1302">
        <f>IF(IFERROR(VLOOKUP(U1302,Store_Showcase!B2:H134,7, FALSE), TRUE)=TRUE, IF(IFERROR(VLOOKUP(U1302,Store_SRP!B2:H103,7, FALSE), TRUE)=TRUE,VLOOKUP(U1302,Store_VAM!B2:H271,7, FALSE),VLOOKUP(U1302,Store_SRP!B2:H103,7, FALSE)), VLOOKUP(U1302,Store_Showcase!B2:H134,7, FALSE))</f>
      </c>
      <c r="S1302">
        <f>IF(IFERROR(VLOOKUP(U1302,Store_Showcase!B2:K134,10, FALSE), TRUE)=TRUE, IF(IFERROR(VLOOKUP(U1302,Store_SRP!B2:K103,10, FALSE), TRUE)=TRUE,VLOOKUP(U1302,Store_VAM!B2:K271,10, FALSE),VLOOKUP(U1302,Store_SRP!B2:K103,10, FALSE)), VLOOKUP(U1302,Store_Showcase!B2:K134,10, FALSE))</f>
      </c>
      <c r="T1302">
        <f>IF(VLOOKUP(D1302,Sku_Consolidated!A2:S948,19,FALSE)="SHOWCASE", VLOOKUP(U1302,Store_Showcase!B2:L134,11, FALSE), IF(VLOOKUP(D1302,Sku_Consolidated!A2:S948,19,FALSE)="VAM",VLOOKUP(U1302,Store_VAM!B2:L271,11, FALSE),VLOOKUP(U1302,Store_SRP!B2:L103,11, FALSE)))</f>
      </c>
      <c r="U1302" s="14">
        <v>6014</v>
      </c>
      <c r="V1302">
        <f>IF(VLOOKUP(D1302,Sku_Consolidated!A2:S948,19,FALSE)="SHOWCASE", VLOOKUP(U1302,Store_Showcase!B2:C134,2, FALSE), IF(VLOOKUP(D1302,Sku_Consolidated!A2:S948,19,FALSE)="VAM",VLOOKUP(U1302,Store_VAM!B2:C271,2, FALSE),VLOOKUP(U1302,Store_SRP!B2:C103,2, FALSE)))</f>
      </c>
      <c r="W1302">
        <f>VLOOKUP(D1302,Sku_Consolidated!A2:G948, 7, FALSE)</f>
      </c>
      <c r="X1302">
        <f>VLOOKUP(D1302,Sku_Consolidated!A2:K948, 11, FALSE)</f>
      </c>
      <c r="Y1302">
        <f>VLOOKUP(D1302,Sku_Consolidated!A2:H948, 8, FALSE)</f>
      </c>
      <c r="Z1302">
        <f>VLOOKUP(D1302,Sku_Consolidated!A2:I948, 9, FALSE)</f>
      </c>
      <c r="AA1302" t="s">
        <v>41</v>
      </c>
      <c r="AB1302">
        <f>VLOOKUP(D1302,Sku_Consolidated!A2:E948, {5}, FALSE)</f>
      </c>
      <c r="AC1302">
        <f>IF(VLOOKUP(D1302,Sku_Consolidated!A2:S948,19,FALSE)="SHOWCASE", VLOOKUP(U1302,Store_Showcase!B2:N134,13, FALSE), IF(VLOOKUP(D1302,Sku_Consolidated!A2:S948,19,FALSE)="VAM",VLOOKUP(U1302,Store_VAM!B2:N271,13, FALSE),VLOOKUP(U1302,Store_SRP!B2:N103,13, FALSE)))</f>
      </c>
      <c r="AD1302">
        <f>IF(IFERROR(AC1302,TRUE)=TRUE, "-","OK")</f>
      </c>
      <c r="AE1302">
        <f>IF(IFERROR(VLOOKUP(U1302,Store_Showcase!B2:H134,{5}, FALSE), TRUE)=TRUE, IF(IFERROR(VLOOKUP(U1302,Store_SRP!B2:H103,{5}, FALSE), TRUE)=TRUE,VLOOKUP(U1302,Store_VAM!B2:H271,{5}, FALSE),VLOOKUP(U1302,Store_SRP!B2:H103,{5}, FALSE)), VLOOKUP(U1302,Store_Showcase!B2:H134,{5}, FALSE))</f>
      </c>
      <c r="AF1302">
        <f>IF(IFERROR(VLOOKUP(U1302,Store_Showcase!B2:H134,{6}, FALSE), TRUE)=TRUE, IF(IFERROR(VLOOKUP(U1302,Store_SRP!B2:H103,{6}, FALSE), TRUE)=TRUE,VLOOKUP(U1302,Store_VAM!B2:H271,{6}, FALSE),VLOOKUP(U1302,Store_SRP!B2:H103,{6}, FALSE)), VLOOKUP(U1302,Store_Showcase!B2:H134,{6}, FALSE))</f>
      </c>
      <c r="AG1302">
        <f>VLOOKUP(D1302,Sku_Consolidated!A2:R948,18,FALSE)</f>
      </c>
      <c r="AH1302">
        <f>VLOOKUP(D1302,Sku_Consolidated!A2:S948,19,FALSE)</f>
      </c>
      <c r="AI1302">
        <f>VLOOKUP(D1302,Sku_Consolidated!A2:T948,20,FALSE)</f>
      </c>
    </row>
    <row r="1303" spans="1:35" x14ac:dyDescent="0.25">
      <c r="A1303">
        <v>2024</v>
      </c>
      <c r="B1303" t="s">
        <v>30</v>
      </c>
      <c r="C1303" t="s">
        <v>31</v>
      </c>
      <c r="D1303">
        <v>21846</v>
      </c>
      <c r="E1303" t="s">
        <v>709</v>
      </c>
      <c r="F1303" s="12" t="s">
        <v>80</v>
      </c>
      <c r="G1303" s="12" t="s">
        <v>80</v>
      </c>
      <c r="H1303" t="s">
        <v>10</v>
      </c>
      <c r="I1303" s="13" t="s">
        <v>256</v>
      </c>
      <c r="J1303" s="13">
        <f>IF(H1303="EA", I1303, 0)</f>
      </c>
      <c r="K1303" s="13">
        <f>IF(H1303="KG", I1303, I1303 * VLOOKUP(D1303,Sku_Consolidated!A2:U948,21,FALSE))</f>
      </c>
      <c r="L1303" s="14" t="s">
        <v>36</v>
      </c>
      <c r="M1303">
        <v>88</v>
      </c>
      <c r="N1303" s="14" t="s">
        <v>2539</v>
      </c>
      <c r="O1303" s="14" t="s">
        <v>2540</v>
      </c>
      <c r="P1303" s="14" t="s">
        <v>36</v>
      </c>
      <c r="Q1303" s="14" t="s">
        <v>2540</v>
      </c>
      <c r="R1303">
        <f>IF(IFERROR(VLOOKUP(U1303,Store_Showcase!B2:H134,7, FALSE), TRUE)=TRUE, IF(IFERROR(VLOOKUP(U1303,Store_SRP!B2:H103,7, FALSE), TRUE)=TRUE,VLOOKUP(U1303,Store_VAM!B2:H271,7, FALSE),VLOOKUP(U1303,Store_SRP!B2:H103,7, FALSE)), VLOOKUP(U1303,Store_Showcase!B2:H134,7, FALSE))</f>
      </c>
      <c r="S1303">
        <f>IF(IFERROR(VLOOKUP(U1303,Store_Showcase!B2:K134,10, FALSE), TRUE)=TRUE, IF(IFERROR(VLOOKUP(U1303,Store_SRP!B2:K103,10, FALSE), TRUE)=TRUE,VLOOKUP(U1303,Store_VAM!B2:K271,10, FALSE),VLOOKUP(U1303,Store_SRP!B2:K103,10, FALSE)), VLOOKUP(U1303,Store_Showcase!B2:K134,10, FALSE))</f>
      </c>
      <c r="T1303">
        <f>IF(VLOOKUP(D1303,Sku_Consolidated!A2:S948,19,FALSE)="SHOWCASE", VLOOKUP(U1303,Store_Showcase!B2:L134,11, FALSE), IF(VLOOKUP(D1303,Sku_Consolidated!A2:S948,19,FALSE)="VAM",VLOOKUP(U1303,Store_VAM!B2:L271,11, FALSE),VLOOKUP(U1303,Store_SRP!B2:L103,11, FALSE)))</f>
      </c>
      <c r="U1303" s="14">
        <v>6014</v>
      </c>
      <c r="V1303">
        <f>IF(VLOOKUP(D1303,Sku_Consolidated!A2:S948,19,FALSE)="SHOWCASE", VLOOKUP(U1303,Store_Showcase!B2:C134,2, FALSE), IF(VLOOKUP(D1303,Sku_Consolidated!A2:S948,19,FALSE)="VAM",VLOOKUP(U1303,Store_VAM!B2:C271,2, FALSE),VLOOKUP(U1303,Store_SRP!B2:C103,2, FALSE)))</f>
      </c>
      <c r="W1303">
        <f>VLOOKUP(D1303,Sku_Consolidated!A2:G948, 7, FALSE)</f>
      </c>
      <c r="X1303">
        <f>VLOOKUP(D1303,Sku_Consolidated!A2:K948, 11, FALSE)</f>
      </c>
      <c r="Y1303">
        <f>VLOOKUP(D1303,Sku_Consolidated!A2:H948, 8, FALSE)</f>
      </c>
      <c r="Z1303">
        <f>VLOOKUP(D1303,Sku_Consolidated!A2:I948, 9, FALSE)</f>
      </c>
      <c r="AA1303" t="s">
        <v>41</v>
      </c>
      <c r="AB1303">
        <f>VLOOKUP(D1303,Sku_Consolidated!A2:E948, {5}, FALSE)</f>
      </c>
      <c r="AC1303">
        <f>IF(VLOOKUP(D1303,Sku_Consolidated!A2:S948,19,FALSE)="SHOWCASE", VLOOKUP(U1303,Store_Showcase!B2:N134,13, FALSE), IF(VLOOKUP(D1303,Sku_Consolidated!A2:S948,19,FALSE)="VAM",VLOOKUP(U1303,Store_VAM!B2:N271,13, FALSE),VLOOKUP(U1303,Store_SRP!B2:N103,13, FALSE)))</f>
      </c>
      <c r="AD1303">
        <f>IF(IFERROR(AC1303,TRUE)=TRUE, "-","OK")</f>
      </c>
      <c r="AE1303">
        <f>IF(IFERROR(VLOOKUP(U1303,Store_Showcase!B2:H134,{5}, FALSE), TRUE)=TRUE, IF(IFERROR(VLOOKUP(U1303,Store_SRP!B2:H103,{5}, FALSE), TRUE)=TRUE,VLOOKUP(U1303,Store_VAM!B2:H271,{5}, FALSE),VLOOKUP(U1303,Store_SRP!B2:H103,{5}, FALSE)), VLOOKUP(U1303,Store_Showcase!B2:H134,{5}, FALSE))</f>
      </c>
      <c r="AF1303">
        <f>IF(IFERROR(VLOOKUP(U1303,Store_Showcase!B2:H134,{6}, FALSE), TRUE)=TRUE, IF(IFERROR(VLOOKUP(U1303,Store_SRP!B2:H103,{6}, FALSE), TRUE)=TRUE,VLOOKUP(U1303,Store_VAM!B2:H271,{6}, FALSE),VLOOKUP(U1303,Store_SRP!B2:H103,{6}, FALSE)), VLOOKUP(U1303,Store_Showcase!B2:H134,{6}, FALSE))</f>
      </c>
      <c r="AG1303">
        <f>VLOOKUP(D1303,Sku_Consolidated!A2:R948,18,FALSE)</f>
      </c>
      <c r="AH1303">
        <f>VLOOKUP(D1303,Sku_Consolidated!A2:S948,19,FALSE)</f>
      </c>
      <c r="AI1303">
        <f>VLOOKUP(D1303,Sku_Consolidated!A2:T948,20,FALSE)</f>
      </c>
    </row>
    <row r="1304" spans="1:35" x14ac:dyDescent="0.25">
      <c r="A1304">
        <v>2024</v>
      </c>
      <c r="B1304" t="s">
        <v>30</v>
      </c>
      <c r="C1304" t="s">
        <v>31</v>
      </c>
      <c r="D1304">
        <v>21868</v>
      </c>
      <c r="E1304" t="s">
        <v>1847</v>
      </c>
      <c r="F1304" s="12" t="s">
        <v>80</v>
      </c>
      <c r="G1304" s="12" t="s">
        <v>80</v>
      </c>
      <c r="H1304" t="s">
        <v>10</v>
      </c>
      <c r="I1304" s="13" t="s">
        <v>873</v>
      </c>
      <c r="J1304" s="13">
        <f>IF(H1304="EA", I1304, 0)</f>
      </c>
      <c r="K1304" s="13">
        <f>IF(H1304="KG", I1304, I1304 * VLOOKUP(D1304,Sku_Consolidated!A2:U948,21,FALSE))</f>
      </c>
      <c r="L1304" s="14" t="s">
        <v>36</v>
      </c>
      <c r="M1304">
        <v>88</v>
      </c>
      <c r="N1304" s="14" t="s">
        <v>2541</v>
      </c>
      <c r="O1304" s="14" t="s">
        <v>2542</v>
      </c>
      <c r="P1304" s="14" t="s">
        <v>36</v>
      </c>
      <c r="Q1304" s="14" t="s">
        <v>2542</v>
      </c>
      <c r="R1304">
        <f>IF(IFERROR(VLOOKUP(U1304,Store_Showcase!B2:H134,7, FALSE), TRUE)=TRUE, IF(IFERROR(VLOOKUP(U1304,Store_SRP!B2:H103,7, FALSE), TRUE)=TRUE,VLOOKUP(U1304,Store_VAM!B2:H271,7, FALSE),VLOOKUP(U1304,Store_SRP!B2:H103,7, FALSE)), VLOOKUP(U1304,Store_Showcase!B2:H134,7, FALSE))</f>
      </c>
      <c r="S1304">
        <f>IF(IFERROR(VLOOKUP(U1304,Store_Showcase!B2:K134,10, FALSE), TRUE)=TRUE, IF(IFERROR(VLOOKUP(U1304,Store_SRP!B2:K103,10, FALSE), TRUE)=TRUE,VLOOKUP(U1304,Store_VAM!B2:K271,10, FALSE),VLOOKUP(U1304,Store_SRP!B2:K103,10, FALSE)), VLOOKUP(U1304,Store_Showcase!B2:K134,10, FALSE))</f>
      </c>
      <c r="T1304">
        <f>IF(VLOOKUP(D1304,Sku_Consolidated!A2:S948,19,FALSE)="SHOWCASE", VLOOKUP(U1304,Store_Showcase!B2:L134,11, FALSE), IF(VLOOKUP(D1304,Sku_Consolidated!A2:S948,19,FALSE)="VAM",VLOOKUP(U1304,Store_VAM!B2:L271,11, FALSE),VLOOKUP(U1304,Store_SRP!B2:L103,11, FALSE)))</f>
      </c>
      <c r="U1304" s="14">
        <v>6014</v>
      </c>
      <c r="V1304">
        <f>IF(VLOOKUP(D1304,Sku_Consolidated!A2:S948,19,FALSE)="SHOWCASE", VLOOKUP(U1304,Store_Showcase!B2:C134,2, FALSE), IF(VLOOKUP(D1304,Sku_Consolidated!A2:S948,19,FALSE)="VAM",VLOOKUP(U1304,Store_VAM!B2:C271,2, FALSE),VLOOKUP(U1304,Store_SRP!B2:C103,2, FALSE)))</f>
      </c>
      <c r="W1304">
        <f>VLOOKUP(D1304,Sku_Consolidated!A2:G948, 7, FALSE)</f>
      </c>
      <c r="X1304">
        <f>VLOOKUP(D1304,Sku_Consolidated!A2:K948, 11, FALSE)</f>
      </c>
      <c r="Y1304">
        <f>VLOOKUP(D1304,Sku_Consolidated!A2:H948, 8, FALSE)</f>
      </c>
      <c r="Z1304">
        <f>VLOOKUP(D1304,Sku_Consolidated!A2:I948, 9, FALSE)</f>
      </c>
      <c r="AA1304" t="s">
        <v>41</v>
      </c>
      <c r="AB1304">
        <f>VLOOKUP(D1304,Sku_Consolidated!A2:E948, {5}, FALSE)</f>
      </c>
      <c r="AC1304">
        <f>IF(VLOOKUP(D1304,Sku_Consolidated!A2:S948,19,FALSE)="SHOWCASE", VLOOKUP(U1304,Store_Showcase!B2:N134,13, FALSE), IF(VLOOKUP(D1304,Sku_Consolidated!A2:S948,19,FALSE)="VAM",VLOOKUP(U1304,Store_VAM!B2:N271,13, FALSE),VLOOKUP(U1304,Store_SRP!B2:N103,13, FALSE)))</f>
      </c>
      <c r="AD1304">
        <f>IF(IFERROR(AC1304,TRUE)=TRUE, "-","OK")</f>
      </c>
      <c r="AE1304">
        <f>IF(IFERROR(VLOOKUP(U1304,Store_Showcase!B2:H134,{5}, FALSE), TRUE)=TRUE, IF(IFERROR(VLOOKUP(U1304,Store_SRP!B2:H103,{5}, FALSE), TRUE)=TRUE,VLOOKUP(U1304,Store_VAM!B2:H271,{5}, FALSE),VLOOKUP(U1304,Store_SRP!B2:H103,{5}, FALSE)), VLOOKUP(U1304,Store_Showcase!B2:H134,{5}, FALSE))</f>
      </c>
      <c r="AF1304">
        <f>IF(IFERROR(VLOOKUP(U1304,Store_Showcase!B2:H134,{6}, FALSE), TRUE)=TRUE, IF(IFERROR(VLOOKUP(U1304,Store_SRP!B2:H103,{6}, FALSE), TRUE)=TRUE,VLOOKUP(U1304,Store_VAM!B2:H271,{6}, FALSE),VLOOKUP(U1304,Store_SRP!B2:H103,{6}, FALSE)), VLOOKUP(U1304,Store_Showcase!B2:H134,{6}, FALSE))</f>
      </c>
      <c r="AG1304">
        <f>VLOOKUP(D1304,Sku_Consolidated!A2:R948,18,FALSE)</f>
      </c>
      <c r="AH1304">
        <f>VLOOKUP(D1304,Sku_Consolidated!A2:S948,19,FALSE)</f>
      </c>
      <c r="AI1304">
        <f>VLOOKUP(D1304,Sku_Consolidated!A2:T948,20,FALSE)</f>
      </c>
    </row>
    <row r="1305" spans="1:35" x14ac:dyDescent="0.25">
      <c r="A1305">
        <v>2024</v>
      </c>
      <c r="B1305" t="s">
        <v>30</v>
      </c>
      <c r="C1305" t="s">
        <v>31</v>
      </c>
      <c r="D1305">
        <v>21871</v>
      </c>
      <c r="E1305" t="s">
        <v>798</v>
      </c>
      <c r="F1305" s="12" t="s">
        <v>80</v>
      </c>
      <c r="G1305" s="12" t="s">
        <v>80</v>
      </c>
      <c r="H1305" t="s">
        <v>10</v>
      </c>
      <c r="I1305" s="13" t="s">
        <v>576</v>
      </c>
      <c r="J1305" s="13">
        <f>IF(H1305="EA", I1305, 0)</f>
      </c>
      <c r="K1305" s="13">
        <f>IF(H1305="KG", I1305, I1305 * VLOOKUP(D1305,Sku_Consolidated!A2:U948,21,FALSE))</f>
      </c>
      <c r="L1305" s="14" t="s">
        <v>36</v>
      </c>
      <c r="M1305">
        <v>88</v>
      </c>
      <c r="N1305" s="14" t="s">
        <v>2543</v>
      </c>
      <c r="O1305" s="14" t="s">
        <v>2544</v>
      </c>
      <c r="P1305" s="14" t="s">
        <v>36</v>
      </c>
      <c r="Q1305" s="14" t="s">
        <v>2544</v>
      </c>
      <c r="R1305">
        <f>IF(IFERROR(VLOOKUP(U1305,Store_Showcase!B2:H134,7, FALSE), TRUE)=TRUE, IF(IFERROR(VLOOKUP(U1305,Store_SRP!B2:H103,7, FALSE), TRUE)=TRUE,VLOOKUP(U1305,Store_VAM!B2:H271,7, FALSE),VLOOKUP(U1305,Store_SRP!B2:H103,7, FALSE)), VLOOKUP(U1305,Store_Showcase!B2:H134,7, FALSE))</f>
      </c>
      <c r="S1305">
        <f>IF(IFERROR(VLOOKUP(U1305,Store_Showcase!B2:K134,10, FALSE), TRUE)=TRUE, IF(IFERROR(VLOOKUP(U1305,Store_SRP!B2:K103,10, FALSE), TRUE)=TRUE,VLOOKUP(U1305,Store_VAM!B2:K271,10, FALSE),VLOOKUP(U1305,Store_SRP!B2:K103,10, FALSE)), VLOOKUP(U1305,Store_Showcase!B2:K134,10, FALSE))</f>
      </c>
      <c r="T1305">
        <f>IF(VLOOKUP(D1305,Sku_Consolidated!A2:S948,19,FALSE)="SHOWCASE", VLOOKUP(U1305,Store_Showcase!B2:L134,11, FALSE), IF(VLOOKUP(D1305,Sku_Consolidated!A2:S948,19,FALSE)="VAM",VLOOKUP(U1305,Store_VAM!B2:L271,11, FALSE),VLOOKUP(U1305,Store_SRP!B2:L103,11, FALSE)))</f>
      </c>
      <c r="U1305" s="14">
        <v>6014</v>
      </c>
      <c r="V1305">
        <f>IF(VLOOKUP(D1305,Sku_Consolidated!A2:S948,19,FALSE)="SHOWCASE", VLOOKUP(U1305,Store_Showcase!B2:C134,2, FALSE), IF(VLOOKUP(D1305,Sku_Consolidated!A2:S948,19,FALSE)="VAM",VLOOKUP(U1305,Store_VAM!B2:C271,2, FALSE),VLOOKUP(U1305,Store_SRP!B2:C103,2, FALSE)))</f>
      </c>
      <c r="W1305">
        <f>VLOOKUP(D1305,Sku_Consolidated!A2:G948, 7, FALSE)</f>
      </c>
      <c r="X1305">
        <f>VLOOKUP(D1305,Sku_Consolidated!A2:K948, 11, FALSE)</f>
      </c>
      <c r="Y1305">
        <f>VLOOKUP(D1305,Sku_Consolidated!A2:H948, 8, FALSE)</f>
      </c>
      <c r="Z1305">
        <f>VLOOKUP(D1305,Sku_Consolidated!A2:I948, 9, FALSE)</f>
      </c>
      <c r="AA1305" t="s">
        <v>41</v>
      </c>
      <c r="AB1305">
        <f>VLOOKUP(D1305,Sku_Consolidated!A2:E948, {5}, FALSE)</f>
      </c>
      <c r="AC1305">
        <f>IF(VLOOKUP(D1305,Sku_Consolidated!A2:S948,19,FALSE)="SHOWCASE", VLOOKUP(U1305,Store_Showcase!B2:N134,13, FALSE), IF(VLOOKUP(D1305,Sku_Consolidated!A2:S948,19,FALSE)="VAM",VLOOKUP(U1305,Store_VAM!B2:N271,13, FALSE),VLOOKUP(U1305,Store_SRP!B2:N103,13, FALSE)))</f>
      </c>
      <c r="AD1305">
        <f>IF(IFERROR(AC1305,TRUE)=TRUE, "-","OK")</f>
      </c>
      <c r="AE1305">
        <f>IF(IFERROR(VLOOKUP(U1305,Store_Showcase!B2:H134,{5}, FALSE), TRUE)=TRUE, IF(IFERROR(VLOOKUP(U1305,Store_SRP!B2:H103,{5}, FALSE), TRUE)=TRUE,VLOOKUP(U1305,Store_VAM!B2:H271,{5}, FALSE),VLOOKUP(U1305,Store_SRP!B2:H103,{5}, FALSE)), VLOOKUP(U1305,Store_Showcase!B2:H134,{5}, FALSE))</f>
      </c>
      <c r="AF1305">
        <f>IF(IFERROR(VLOOKUP(U1305,Store_Showcase!B2:H134,{6}, FALSE), TRUE)=TRUE, IF(IFERROR(VLOOKUP(U1305,Store_SRP!B2:H103,{6}, FALSE), TRUE)=TRUE,VLOOKUP(U1305,Store_VAM!B2:H271,{6}, FALSE),VLOOKUP(U1305,Store_SRP!B2:H103,{6}, FALSE)), VLOOKUP(U1305,Store_Showcase!B2:H134,{6}, FALSE))</f>
      </c>
      <c r="AG1305">
        <f>VLOOKUP(D1305,Sku_Consolidated!A2:R948,18,FALSE)</f>
      </c>
      <c r="AH1305">
        <f>VLOOKUP(D1305,Sku_Consolidated!A2:S948,19,FALSE)</f>
      </c>
      <c r="AI1305">
        <f>VLOOKUP(D1305,Sku_Consolidated!A2:T948,20,FALSE)</f>
      </c>
    </row>
    <row r="1306" spans="1:35" x14ac:dyDescent="0.25">
      <c r="A1306">
        <v>2024</v>
      </c>
      <c r="B1306" t="s">
        <v>30</v>
      </c>
      <c r="C1306" t="s">
        <v>31</v>
      </c>
      <c r="D1306">
        <v>21892</v>
      </c>
      <c r="E1306" t="s">
        <v>244</v>
      </c>
      <c r="F1306" s="12" t="s">
        <v>80</v>
      </c>
      <c r="G1306" s="12" t="s">
        <v>80</v>
      </c>
      <c r="H1306" t="s">
        <v>10</v>
      </c>
      <c r="I1306" s="13" t="s">
        <v>664</v>
      </c>
      <c r="J1306" s="13">
        <f>IF(H1306="EA", I1306, 0)</f>
      </c>
      <c r="K1306" s="13">
        <f>IF(H1306="KG", I1306, I1306 * VLOOKUP(D1306,Sku_Consolidated!A2:U948,21,FALSE))</f>
      </c>
      <c r="L1306" s="14" t="s">
        <v>36</v>
      </c>
      <c r="M1306">
        <v>88</v>
      </c>
      <c r="N1306" s="14" t="s">
        <v>2545</v>
      </c>
      <c r="O1306" s="14" t="s">
        <v>2546</v>
      </c>
      <c r="P1306" s="14" t="s">
        <v>36</v>
      </c>
      <c r="Q1306" s="14" t="s">
        <v>2546</v>
      </c>
      <c r="R1306">
        <f>IF(IFERROR(VLOOKUP(U1306,Store_Showcase!B2:H134,7, FALSE), TRUE)=TRUE, IF(IFERROR(VLOOKUP(U1306,Store_SRP!B2:H103,7, FALSE), TRUE)=TRUE,VLOOKUP(U1306,Store_VAM!B2:H271,7, FALSE),VLOOKUP(U1306,Store_SRP!B2:H103,7, FALSE)), VLOOKUP(U1306,Store_Showcase!B2:H134,7, FALSE))</f>
      </c>
      <c r="S1306">
        <f>IF(IFERROR(VLOOKUP(U1306,Store_Showcase!B2:K134,10, FALSE), TRUE)=TRUE, IF(IFERROR(VLOOKUP(U1306,Store_SRP!B2:K103,10, FALSE), TRUE)=TRUE,VLOOKUP(U1306,Store_VAM!B2:K271,10, FALSE),VLOOKUP(U1306,Store_SRP!B2:K103,10, FALSE)), VLOOKUP(U1306,Store_Showcase!B2:K134,10, FALSE))</f>
      </c>
      <c r="T1306">
        <f>IF(VLOOKUP(D1306,Sku_Consolidated!A2:S948,19,FALSE)="SHOWCASE", VLOOKUP(U1306,Store_Showcase!B2:L134,11, FALSE), IF(VLOOKUP(D1306,Sku_Consolidated!A2:S948,19,FALSE)="VAM",VLOOKUP(U1306,Store_VAM!B2:L271,11, FALSE),VLOOKUP(U1306,Store_SRP!B2:L103,11, FALSE)))</f>
      </c>
      <c r="U1306" s="14">
        <v>6014</v>
      </c>
      <c r="V1306">
        <f>IF(VLOOKUP(D1306,Sku_Consolidated!A2:S948,19,FALSE)="SHOWCASE", VLOOKUP(U1306,Store_Showcase!B2:C134,2, FALSE), IF(VLOOKUP(D1306,Sku_Consolidated!A2:S948,19,FALSE)="VAM",VLOOKUP(U1306,Store_VAM!B2:C271,2, FALSE),VLOOKUP(U1306,Store_SRP!B2:C103,2, FALSE)))</f>
      </c>
      <c r="W1306">
        <f>VLOOKUP(D1306,Sku_Consolidated!A2:G948, 7, FALSE)</f>
      </c>
      <c r="X1306">
        <f>VLOOKUP(D1306,Sku_Consolidated!A2:K948, 11, FALSE)</f>
      </c>
      <c r="Y1306">
        <f>VLOOKUP(D1306,Sku_Consolidated!A2:H948, 8, FALSE)</f>
      </c>
      <c r="Z1306">
        <f>VLOOKUP(D1306,Sku_Consolidated!A2:I948, 9, FALSE)</f>
      </c>
      <c r="AA1306" t="s">
        <v>41</v>
      </c>
      <c r="AB1306">
        <f>VLOOKUP(D1306,Sku_Consolidated!A2:E948, {5}, FALSE)</f>
      </c>
      <c r="AC1306">
        <f>IF(VLOOKUP(D1306,Sku_Consolidated!A2:S948,19,FALSE)="SHOWCASE", VLOOKUP(U1306,Store_Showcase!B2:N134,13, FALSE), IF(VLOOKUP(D1306,Sku_Consolidated!A2:S948,19,FALSE)="VAM",VLOOKUP(U1306,Store_VAM!B2:N271,13, FALSE),VLOOKUP(U1306,Store_SRP!B2:N103,13, FALSE)))</f>
      </c>
      <c r="AD1306">
        <f>IF(IFERROR(AC1306,TRUE)=TRUE, "-","OK")</f>
      </c>
      <c r="AE1306">
        <f>IF(IFERROR(VLOOKUP(U1306,Store_Showcase!B2:H134,{5}, FALSE), TRUE)=TRUE, IF(IFERROR(VLOOKUP(U1306,Store_SRP!B2:H103,{5}, FALSE), TRUE)=TRUE,VLOOKUP(U1306,Store_VAM!B2:H271,{5}, FALSE),VLOOKUP(U1306,Store_SRP!B2:H103,{5}, FALSE)), VLOOKUP(U1306,Store_Showcase!B2:H134,{5}, FALSE))</f>
      </c>
      <c r="AF1306">
        <f>IF(IFERROR(VLOOKUP(U1306,Store_Showcase!B2:H134,{6}, FALSE), TRUE)=TRUE, IF(IFERROR(VLOOKUP(U1306,Store_SRP!B2:H103,{6}, FALSE), TRUE)=TRUE,VLOOKUP(U1306,Store_VAM!B2:H271,{6}, FALSE),VLOOKUP(U1306,Store_SRP!B2:H103,{6}, FALSE)), VLOOKUP(U1306,Store_Showcase!B2:H134,{6}, FALSE))</f>
      </c>
      <c r="AG1306">
        <f>VLOOKUP(D1306,Sku_Consolidated!A2:R948,18,FALSE)</f>
      </c>
      <c r="AH1306">
        <f>VLOOKUP(D1306,Sku_Consolidated!A2:S948,19,FALSE)</f>
      </c>
      <c r="AI1306">
        <f>VLOOKUP(D1306,Sku_Consolidated!A2:T948,20,FALSE)</f>
      </c>
    </row>
    <row r="1307" spans="1:35" x14ac:dyDescent="0.25">
      <c r="A1307">
        <v>2024</v>
      </c>
      <c r="B1307" t="s">
        <v>30</v>
      </c>
      <c r="C1307" t="s">
        <v>31</v>
      </c>
      <c r="D1307">
        <v>21825</v>
      </c>
      <c r="E1307" t="s">
        <v>206</v>
      </c>
      <c r="F1307" s="12" t="s">
        <v>81</v>
      </c>
      <c r="G1307" s="12" t="s">
        <v>81</v>
      </c>
      <c r="H1307" t="s">
        <v>10</v>
      </c>
      <c r="I1307" s="13" t="s">
        <v>2547</v>
      </c>
      <c r="J1307" s="13">
        <f>IF(H1307="EA", I1307, 0)</f>
      </c>
      <c r="K1307" s="13">
        <f>IF(H1307="KG", I1307, I1307 * VLOOKUP(D1307,Sku_Consolidated!A2:U948,21,FALSE))</f>
      </c>
      <c r="L1307" s="14" t="s">
        <v>36</v>
      </c>
      <c r="M1307">
        <v>88</v>
      </c>
      <c r="N1307" s="14" t="s">
        <v>2548</v>
      </c>
      <c r="O1307" s="14" t="s">
        <v>2549</v>
      </c>
      <c r="P1307" s="14" t="s">
        <v>36</v>
      </c>
      <c r="Q1307" s="14" t="s">
        <v>2549</v>
      </c>
      <c r="R1307">
        <f>IF(IFERROR(VLOOKUP(U1307,Store_Showcase!B2:H134,7, FALSE), TRUE)=TRUE, IF(IFERROR(VLOOKUP(U1307,Store_SRP!B2:H103,7, FALSE), TRUE)=TRUE,VLOOKUP(U1307,Store_VAM!B2:H271,7, FALSE),VLOOKUP(U1307,Store_SRP!B2:H103,7, FALSE)), VLOOKUP(U1307,Store_Showcase!B2:H134,7, FALSE))</f>
      </c>
      <c r="S1307">
        <f>IF(IFERROR(VLOOKUP(U1307,Store_Showcase!B2:K134,10, FALSE), TRUE)=TRUE, IF(IFERROR(VLOOKUP(U1307,Store_SRP!B2:K103,10, FALSE), TRUE)=TRUE,VLOOKUP(U1307,Store_VAM!B2:K271,10, FALSE),VLOOKUP(U1307,Store_SRP!B2:K103,10, FALSE)), VLOOKUP(U1307,Store_Showcase!B2:K134,10, FALSE))</f>
      </c>
      <c r="T1307">
        <f>IF(VLOOKUP(D1307,Sku_Consolidated!A2:S948,19,FALSE)="SHOWCASE", VLOOKUP(U1307,Store_Showcase!B2:L134,11, FALSE), IF(VLOOKUP(D1307,Sku_Consolidated!A2:S948,19,FALSE)="VAM",VLOOKUP(U1307,Store_VAM!B2:L271,11, FALSE),VLOOKUP(U1307,Store_SRP!B2:L103,11, FALSE)))</f>
      </c>
      <c r="U1307" s="14">
        <v>6014</v>
      </c>
      <c r="V1307">
        <f>IF(VLOOKUP(D1307,Sku_Consolidated!A2:S948,19,FALSE)="SHOWCASE", VLOOKUP(U1307,Store_Showcase!B2:C134,2, FALSE), IF(VLOOKUP(D1307,Sku_Consolidated!A2:S948,19,FALSE)="VAM",VLOOKUP(U1307,Store_VAM!B2:C271,2, FALSE),VLOOKUP(U1307,Store_SRP!B2:C103,2, FALSE)))</f>
      </c>
      <c r="W1307">
        <f>VLOOKUP(D1307,Sku_Consolidated!A2:G948, 7, FALSE)</f>
      </c>
      <c r="X1307">
        <f>VLOOKUP(D1307,Sku_Consolidated!A2:K948, 11, FALSE)</f>
      </c>
      <c r="Y1307">
        <f>VLOOKUP(D1307,Sku_Consolidated!A2:H948, 8, FALSE)</f>
      </c>
      <c r="Z1307">
        <f>VLOOKUP(D1307,Sku_Consolidated!A2:I948, 9, FALSE)</f>
      </c>
      <c r="AA1307" t="s">
        <v>41</v>
      </c>
      <c r="AB1307">
        <f>VLOOKUP(D1307,Sku_Consolidated!A2:E948, {5}, FALSE)</f>
      </c>
      <c r="AC1307">
        <f>IF(VLOOKUP(D1307,Sku_Consolidated!A2:S948,19,FALSE)="SHOWCASE", VLOOKUP(U1307,Store_Showcase!B2:N134,13, FALSE), IF(VLOOKUP(D1307,Sku_Consolidated!A2:S948,19,FALSE)="VAM",VLOOKUP(U1307,Store_VAM!B2:N271,13, FALSE),VLOOKUP(U1307,Store_SRP!B2:N103,13, FALSE)))</f>
      </c>
      <c r="AD1307">
        <f>IF(IFERROR(AC1307,TRUE)=TRUE, "-","OK")</f>
      </c>
      <c r="AE1307">
        <f>IF(IFERROR(VLOOKUP(U1307,Store_Showcase!B2:H134,{5}, FALSE), TRUE)=TRUE, IF(IFERROR(VLOOKUP(U1307,Store_SRP!B2:H103,{5}, FALSE), TRUE)=TRUE,VLOOKUP(U1307,Store_VAM!B2:H271,{5}, FALSE),VLOOKUP(U1307,Store_SRP!B2:H103,{5}, FALSE)), VLOOKUP(U1307,Store_Showcase!B2:H134,{5}, FALSE))</f>
      </c>
      <c r="AF1307">
        <f>IF(IFERROR(VLOOKUP(U1307,Store_Showcase!B2:H134,{6}, FALSE), TRUE)=TRUE, IF(IFERROR(VLOOKUP(U1307,Store_SRP!B2:H103,{6}, FALSE), TRUE)=TRUE,VLOOKUP(U1307,Store_VAM!B2:H271,{6}, FALSE),VLOOKUP(U1307,Store_SRP!B2:H103,{6}, FALSE)), VLOOKUP(U1307,Store_Showcase!B2:H134,{6}, FALSE))</f>
      </c>
      <c r="AG1307">
        <f>VLOOKUP(D1307,Sku_Consolidated!A2:R948,18,FALSE)</f>
      </c>
      <c r="AH1307">
        <f>VLOOKUP(D1307,Sku_Consolidated!A2:S948,19,FALSE)</f>
      </c>
      <c r="AI1307">
        <f>VLOOKUP(D1307,Sku_Consolidated!A2:T948,20,FALSE)</f>
      </c>
    </row>
    <row r="1308" spans="1:35" x14ac:dyDescent="0.25">
      <c r="A1308">
        <v>2024</v>
      </c>
      <c r="B1308" t="s">
        <v>30</v>
      </c>
      <c r="C1308" t="s">
        <v>31</v>
      </c>
      <c r="D1308">
        <v>21826</v>
      </c>
      <c r="E1308" t="s">
        <v>416</v>
      </c>
      <c r="F1308" s="12" t="s">
        <v>81</v>
      </c>
      <c r="G1308" s="12" t="s">
        <v>81</v>
      </c>
      <c r="H1308" t="s">
        <v>10</v>
      </c>
      <c r="I1308" s="13" t="s">
        <v>946</v>
      </c>
      <c r="J1308" s="13">
        <f>IF(H1308="EA", I1308, 0)</f>
      </c>
      <c r="K1308" s="13">
        <f>IF(H1308="KG", I1308, I1308 * VLOOKUP(D1308,Sku_Consolidated!A2:U948,21,FALSE))</f>
      </c>
      <c r="L1308" s="14" t="s">
        <v>36</v>
      </c>
      <c r="M1308">
        <v>88</v>
      </c>
      <c r="N1308" s="14" t="s">
        <v>2550</v>
      </c>
      <c r="O1308" s="14" t="s">
        <v>2551</v>
      </c>
      <c r="P1308" s="14" t="s">
        <v>36</v>
      </c>
      <c r="Q1308" s="14" t="s">
        <v>2551</v>
      </c>
      <c r="R1308">
        <f>IF(IFERROR(VLOOKUP(U1308,Store_Showcase!B2:H134,7, FALSE), TRUE)=TRUE, IF(IFERROR(VLOOKUP(U1308,Store_SRP!B2:H103,7, FALSE), TRUE)=TRUE,VLOOKUP(U1308,Store_VAM!B2:H271,7, FALSE),VLOOKUP(U1308,Store_SRP!B2:H103,7, FALSE)), VLOOKUP(U1308,Store_Showcase!B2:H134,7, FALSE))</f>
      </c>
      <c r="S1308">
        <f>IF(IFERROR(VLOOKUP(U1308,Store_Showcase!B2:K134,10, FALSE), TRUE)=TRUE, IF(IFERROR(VLOOKUP(U1308,Store_SRP!B2:K103,10, FALSE), TRUE)=TRUE,VLOOKUP(U1308,Store_VAM!B2:K271,10, FALSE),VLOOKUP(U1308,Store_SRP!B2:K103,10, FALSE)), VLOOKUP(U1308,Store_Showcase!B2:K134,10, FALSE))</f>
      </c>
      <c r="T1308">
        <f>IF(VLOOKUP(D1308,Sku_Consolidated!A2:S948,19,FALSE)="SHOWCASE", VLOOKUP(U1308,Store_Showcase!B2:L134,11, FALSE), IF(VLOOKUP(D1308,Sku_Consolidated!A2:S948,19,FALSE)="VAM",VLOOKUP(U1308,Store_VAM!B2:L271,11, FALSE),VLOOKUP(U1308,Store_SRP!B2:L103,11, FALSE)))</f>
      </c>
      <c r="U1308" s="14">
        <v>6014</v>
      </c>
      <c r="V1308">
        <f>IF(VLOOKUP(D1308,Sku_Consolidated!A2:S948,19,FALSE)="SHOWCASE", VLOOKUP(U1308,Store_Showcase!B2:C134,2, FALSE), IF(VLOOKUP(D1308,Sku_Consolidated!A2:S948,19,FALSE)="VAM",VLOOKUP(U1308,Store_VAM!B2:C271,2, FALSE),VLOOKUP(U1308,Store_SRP!B2:C103,2, FALSE)))</f>
      </c>
      <c r="W1308">
        <f>VLOOKUP(D1308,Sku_Consolidated!A2:G948, 7, FALSE)</f>
      </c>
      <c r="X1308">
        <f>VLOOKUP(D1308,Sku_Consolidated!A2:K948, 11, FALSE)</f>
      </c>
      <c r="Y1308">
        <f>VLOOKUP(D1308,Sku_Consolidated!A2:H948, 8, FALSE)</f>
      </c>
      <c r="Z1308">
        <f>VLOOKUP(D1308,Sku_Consolidated!A2:I948, 9, FALSE)</f>
      </c>
      <c r="AA1308" t="s">
        <v>41</v>
      </c>
      <c r="AB1308">
        <f>VLOOKUP(D1308,Sku_Consolidated!A2:E948, {5}, FALSE)</f>
      </c>
      <c r="AC1308">
        <f>IF(VLOOKUP(D1308,Sku_Consolidated!A2:S948,19,FALSE)="SHOWCASE", VLOOKUP(U1308,Store_Showcase!B2:N134,13, FALSE), IF(VLOOKUP(D1308,Sku_Consolidated!A2:S948,19,FALSE)="VAM",VLOOKUP(U1308,Store_VAM!B2:N271,13, FALSE),VLOOKUP(U1308,Store_SRP!B2:N103,13, FALSE)))</f>
      </c>
      <c r="AD1308">
        <f>IF(IFERROR(AC1308,TRUE)=TRUE, "-","OK")</f>
      </c>
      <c r="AE1308">
        <f>IF(IFERROR(VLOOKUP(U1308,Store_Showcase!B2:H134,{5}, FALSE), TRUE)=TRUE, IF(IFERROR(VLOOKUP(U1308,Store_SRP!B2:H103,{5}, FALSE), TRUE)=TRUE,VLOOKUP(U1308,Store_VAM!B2:H271,{5}, FALSE),VLOOKUP(U1308,Store_SRP!B2:H103,{5}, FALSE)), VLOOKUP(U1308,Store_Showcase!B2:H134,{5}, FALSE))</f>
      </c>
      <c r="AF1308">
        <f>IF(IFERROR(VLOOKUP(U1308,Store_Showcase!B2:H134,{6}, FALSE), TRUE)=TRUE, IF(IFERROR(VLOOKUP(U1308,Store_SRP!B2:H103,{6}, FALSE), TRUE)=TRUE,VLOOKUP(U1308,Store_VAM!B2:H271,{6}, FALSE),VLOOKUP(U1308,Store_SRP!B2:H103,{6}, FALSE)), VLOOKUP(U1308,Store_Showcase!B2:H134,{6}, FALSE))</f>
      </c>
      <c r="AG1308">
        <f>VLOOKUP(D1308,Sku_Consolidated!A2:R948,18,FALSE)</f>
      </c>
      <c r="AH1308">
        <f>VLOOKUP(D1308,Sku_Consolidated!A2:S948,19,FALSE)</f>
      </c>
      <c r="AI1308">
        <f>VLOOKUP(D1308,Sku_Consolidated!A2:T948,20,FALSE)</f>
      </c>
    </row>
    <row r="1309" spans="1:35" x14ac:dyDescent="0.25">
      <c r="A1309">
        <v>2024</v>
      </c>
      <c r="B1309" t="s">
        <v>30</v>
      </c>
      <c r="C1309" t="s">
        <v>31</v>
      </c>
      <c r="D1309">
        <v>21828</v>
      </c>
      <c r="E1309" t="s">
        <v>1414</v>
      </c>
      <c r="F1309" s="12" t="s">
        <v>81</v>
      </c>
      <c r="G1309" s="12" t="s">
        <v>81</v>
      </c>
      <c r="H1309" t="s">
        <v>10</v>
      </c>
      <c r="I1309" s="13" t="s">
        <v>2552</v>
      </c>
      <c r="J1309" s="13">
        <f>IF(H1309="EA", I1309, 0)</f>
      </c>
      <c r="K1309" s="13">
        <f>IF(H1309="KG", I1309, I1309 * VLOOKUP(D1309,Sku_Consolidated!A2:U948,21,FALSE))</f>
      </c>
      <c r="L1309" s="14" t="s">
        <v>36</v>
      </c>
      <c r="M1309">
        <v>88</v>
      </c>
      <c r="N1309" s="14" t="s">
        <v>2553</v>
      </c>
      <c r="O1309" s="14" t="s">
        <v>2554</v>
      </c>
      <c r="P1309" s="14" t="s">
        <v>2555</v>
      </c>
      <c r="Q1309" s="14" t="s">
        <v>243</v>
      </c>
      <c r="R1309">
        <f>IF(IFERROR(VLOOKUP(U1309,Store_Showcase!B2:H134,7, FALSE), TRUE)=TRUE, IF(IFERROR(VLOOKUP(U1309,Store_SRP!B2:H103,7, FALSE), TRUE)=TRUE,VLOOKUP(U1309,Store_VAM!B2:H271,7, FALSE),VLOOKUP(U1309,Store_SRP!B2:H103,7, FALSE)), VLOOKUP(U1309,Store_Showcase!B2:H134,7, FALSE))</f>
      </c>
      <c r="S1309">
        <f>IF(IFERROR(VLOOKUP(U1309,Store_Showcase!B2:K134,10, FALSE), TRUE)=TRUE, IF(IFERROR(VLOOKUP(U1309,Store_SRP!B2:K103,10, FALSE), TRUE)=TRUE,VLOOKUP(U1309,Store_VAM!B2:K271,10, FALSE),VLOOKUP(U1309,Store_SRP!B2:K103,10, FALSE)), VLOOKUP(U1309,Store_Showcase!B2:K134,10, FALSE))</f>
      </c>
      <c r="T1309">
        <f>IF(VLOOKUP(D1309,Sku_Consolidated!A2:S948,19,FALSE)="SHOWCASE", VLOOKUP(U1309,Store_Showcase!B2:L134,11, FALSE), IF(VLOOKUP(D1309,Sku_Consolidated!A2:S948,19,FALSE)="VAM",VLOOKUP(U1309,Store_VAM!B2:L271,11, FALSE),VLOOKUP(U1309,Store_SRP!B2:L103,11, FALSE)))</f>
      </c>
      <c r="U1309" s="14">
        <v>6014</v>
      </c>
      <c r="V1309">
        <f>IF(VLOOKUP(D1309,Sku_Consolidated!A2:S948,19,FALSE)="SHOWCASE", VLOOKUP(U1309,Store_Showcase!B2:C134,2, FALSE), IF(VLOOKUP(D1309,Sku_Consolidated!A2:S948,19,FALSE)="VAM",VLOOKUP(U1309,Store_VAM!B2:C271,2, FALSE),VLOOKUP(U1309,Store_SRP!B2:C103,2, FALSE)))</f>
      </c>
      <c r="W1309">
        <f>VLOOKUP(D1309,Sku_Consolidated!A2:G948, 7, FALSE)</f>
      </c>
      <c r="X1309">
        <f>VLOOKUP(D1309,Sku_Consolidated!A2:K948, 11, FALSE)</f>
      </c>
      <c r="Y1309">
        <f>VLOOKUP(D1309,Sku_Consolidated!A2:H948, 8, FALSE)</f>
      </c>
      <c r="Z1309">
        <f>VLOOKUP(D1309,Sku_Consolidated!A2:I948, 9, FALSE)</f>
      </c>
      <c r="AA1309" t="s">
        <v>41</v>
      </c>
      <c r="AB1309">
        <f>VLOOKUP(D1309,Sku_Consolidated!A2:E948, {5}, FALSE)</f>
      </c>
      <c r="AC1309">
        <f>IF(VLOOKUP(D1309,Sku_Consolidated!A2:S948,19,FALSE)="SHOWCASE", VLOOKUP(U1309,Store_Showcase!B2:N134,13, FALSE), IF(VLOOKUP(D1309,Sku_Consolidated!A2:S948,19,FALSE)="VAM",VLOOKUP(U1309,Store_VAM!B2:N271,13, FALSE),VLOOKUP(U1309,Store_SRP!B2:N103,13, FALSE)))</f>
      </c>
      <c r="AD1309">
        <f>IF(IFERROR(AC1309,TRUE)=TRUE, "-","OK")</f>
      </c>
      <c r="AE1309">
        <f>IF(IFERROR(VLOOKUP(U1309,Store_Showcase!B2:H134,{5}, FALSE), TRUE)=TRUE, IF(IFERROR(VLOOKUP(U1309,Store_SRP!B2:H103,{5}, FALSE), TRUE)=TRUE,VLOOKUP(U1309,Store_VAM!B2:H271,{5}, FALSE),VLOOKUP(U1309,Store_SRP!B2:H103,{5}, FALSE)), VLOOKUP(U1309,Store_Showcase!B2:H134,{5}, FALSE))</f>
      </c>
      <c r="AF1309">
        <f>IF(IFERROR(VLOOKUP(U1309,Store_Showcase!B2:H134,{6}, FALSE), TRUE)=TRUE, IF(IFERROR(VLOOKUP(U1309,Store_SRP!B2:H103,{6}, FALSE), TRUE)=TRUE,VLOOKUP(U1309,Store_VAM!B2:H271,{6}, FALSE),VLOOKUP(U1309,Store_SRP!B2:H103,{6}, FALSE)), VLOOKUP(U1309,Store_Showcase!B2:H134,{6}, FALSE))</f>
      </c>
      <c r="AG1309">
        <f>VLOOKUP(D1309,Sku_Consolidated!A2:R948,18,FALSE)</f>
      </c>
      <c r="AH1309">
        <f>VLOOKUP(D1309,Sku_Consolidated!A2:S948,19,FALSE)</f>
      </c>
      <c r="AI1309">
        <f>VLOOKUP(D1309,Sku_Consolidated!A2:T948,20,FALSE)</f>
      </c>
    </row>
    <row r="1310" spans="1:35" x14ac:dyDescent="0.25">
      <c r="A1310">
        <v>2024</v>
      </c>
      <c r="B1310" t="s">
        <v>30</v>
      </c>
      <c r="C1310" t="s">
        <v>31</v>
      </c>
      <c r="D1310">
        <v>21829</v>
      </c>
      <c r="E1310" t="s">
        <v>1547</v>
      </c>
      <c r="F1310" s="12" t="s">
        <v>81</v>
      </c>
      <c r="G1310" s="12" t="s">
        <v>81</v>
      </c>
      <c r="H1310" t="s">
        <v>10</v>
      </c>
      <c r="I1310" s="13" t="s">
        <v>528</v>
      </c>
      <c r="J1310" s="13">
        <f>IF(H1310="EA", I1310, 0)</f>
      </c>
      <c r="K1310" s="13">
        <f>IF(H1310="KG", I1310, I1310 * VLOOKUP(D1310,Sku_Consolidated!A2:U948,21,FALSE))</f>
      </c>
      <c r="L1310" s="14" t="s">
        <v>36</v>
      </c>
      <c r="M1310">
        <v>88</v>
      </c>
      <c r="N1310" s="14" t="s">
        <v>2556</v>
      </c>
      <c r="O1310" s="14" t="s">
        <v>2557</v>
      </c>
      <c r="P1310" s="14" t="s">
        <v>2558</v>
      </c>
      <c r="Q1310" s="14" t="s">
        <v>2559</v>
      </c>
      <c r="R1310">
        <f>IF(IFERROR(VLOOKUP(U1310,Store_Showcase!B2:H134,7, FALSE), TRUE)=TRUE, IF(IFERROR(VLOOKUP(U1310,Store_SRP!B2:H103,7, FALSE), TRUE)=TRUE,VLOOKUP(U1310,Store_VAM!B2:H271,7, FALSE),VLOOKUP(U1310,Store_SRP!B2:H103,7, FALSE)), VLOOKUP(U1310,Store_Showcase!B2:H134,7, FALSE))</f>
      </c>
      <c r="S1310">
        <f>IF(IFERROR(VLOOKUP(U1310,Store_Showcase!B2:K134,10, FALSE), TRUE)=TRUE, IF(IFERROR(VLOOKUP(U1310,Store_SRP!B2:K103,10, FALSE), TRUE)=TRUE,VLOOKUP(U1310,Store_VAM!B2:K271,10, FALSE),VLOOKUP(U1310,Store_SRP!B2:K103,10, FALSE)), VLOOKUP(U1310,Store_Showcase!B2:K134,10, FALSE))</f>
      </c>
      <c r="T1310">
        <f>IF(VLOOKUP(D1310,Sku_Consolidated!A2:S948,19,FALSE)="SHOWCASE", VLOOKUP(U1310,Store_Showcase!B2:L134,11, FALSE), IF(VLOOKUP(D1310,Sku_Consolidated!A2:S948,19,FALSE)="VAM",VLOOKUP(U1310,Store_VAM!B2:L271,11, FALSE),VLOOKUP(U1310,Store_SRP!B2:L103,11, FALSE)))</f>
      </c>
      <c r="U1310" s="14">
        <v>6014</v>
      </c>
      <c r="V1310">
        <f>IF(VLOOKUP(D1310,Sku_Consolidated!A2:S948,19,FALSE)="SHOWCASE", VLOOKUP(U1310,Store_Showcase!B2:C134,2, FALSE), IF(VLOOKUP(D1310,Sku_Consolidated!A2:S948,19,FALSE)="VAM",VLOOKUP(U1310,Store_VAM!B2:C271,2, FALSE),VLOOKUP(U1310,Store_SRP!B2:C103,2, FALSE)))</f>
      </c>
      <c r="W1310">
        <f>VLOOKUP(D1310,Sku_Consolidated!A2:G948, 7, FALSE)</f>
      </c>
      <c r="X1310">
        <f>VLOOKUP(D1310,Sku_Consolidated!A2:K948, 11, FALSE)</f>
      </c>
      <c r="Y1310">
        <f>VLOOKUP(D1310,Sku_Consolidated!A2:H948, 8, FALSE)</f>
      </c>
      <c r="Z1310">
        <f>VLOOKUP(D1310,Sku_Consolidated!A2:I948, 9, FALSE)</f>
      </c>
      <c r="AA1310" t="s">
        <v>41</v>
      </c>
      <c r="AB1310">
        <f>VLOOKUP(D1310,Sku_Consolidated!A2:E948, {5}, FALSE)</f>
      </c>
      <c r="AC1310">
        <f>IF(VLOOKUP(D1310,Sku_Consolidated!A2:S948,19,FALSE)="SHOWCASE", VLOOKUP(U1310,Store_Showcase!B2:N134,13, FALSE), IF(VLOOKUP(D1310,Sku_Consolidated!A2:S948,19,FALSE)="VAM",VLOOKUP(U1310,Store_VAM!B2:N271,13, FALSE),VLOOKUP(U1310,Store_SRP!B2:N103,13, FALSE)))</f>
      </c>
      <c r="AD1310">
        <f>IF(IFERROR(AC1310,TRUE)=TRUE, "-","OK")</f>
      </c>
      <c r="AE1310">
        <f>IF(IFERROR(VLOOKUP(U1310,Store_Showcase!B2:H134,{5}, FALSE), TRUE)=TRUE, IF(IFERROR(VLOOKUP(U1310,Store_SRP!B2:H103,{5}, FALSE), TRUE)=TRUE,VLOOKUP(U1310,Store_VAM!B2:H271,{5}, FALSE),VLOOKUP(U1310,Store_SRP!B2:H103,{5}, FALSE)), VLOOKUP(U1310,Store_Showcase!B2:H134,{5}, FALSE))</f>
      </c>
      <c r="AF1310">
        <f>IF(IFERROR(VLOOKUP(U1310,Store_Showcase!B2:H134,{6}, FALSE), TRUE)=TRUE, IF(IFERROR(VLOOKUP(U1310,Store_SRP!B2:H103,{6}, FALSE), TRUE)=TRUE,VLOOKUP(U1310,Store_VAM!B2:H271,{6}, FALSE),VLOOKUP(U1310,Store_SRP!B2:H103,{6}, FALSE)), VLOOKUP(U1310,Store_Showcase!B2:H134,{6}, FALSE))</f>
      </c>
      <c r="AG1310">
        <f>VLOOKUP(D1310,Sku_Consolidated!A2:R948,18,FALSE)</f>
      </c>
      <c r="AH1310">
        <f>VLOOKUP(D1310,Sku_Consolidated!A2:S948,19,FALSE)</f>
      </c>
      <c r="AI1310">
        <f>VLOOKUP(D1310,Sku_Consolidated!A2:T948,20,FALSE)</f>
      </c>
    </row>
    <row r="1311" spans="1:35" x14ac:dyDescent="0.25">
      <c r="A1311">
        <v>2024</v>
      </c>
      <c r="B1311" t="s">
        <v>30</v>
      </c>
      <c r="C1311" t="s">
        <v>31</v>
      </c>
      <c r="D1311">
        <v>21832</v>
      </c>
      <c r="E1311" t="s">
        <v>264</v>
      </c>
      <c r="F1311" s="12" t="s">
        <v>81</v>
      </c>
      <c r="G1311" s="12" t="s">
        <v>81</v>
      </c>
      <c r="H1311" t="s">
        <v>10</v>
      </c>
      <c r="I1311" s="13" t="s">
        <v>2560</v>
      </c>
      <c r="J1311" s="13">
        <f>IF(H1311="EA", I1311, 0)</f>
      </c>
      <c r="K1311" s="13">
        <f>IF(H1311="KG", I1311, I1311 * VLOOKUP(D1311,Sku_Consolidated!A2:U948,21,FALSE))</f>
      </c>
      <c r="L1311" s="14" t="s">
        <v>36</v>
      </c>
      <c r="M1311">
        <v>88</v>
      </c>
      <c r="N1311" s="14" t="s">
        <v>2561</v>
      </c>
      <c r="O1311" s="14" t="s">
        <v>2562</v>
      </c>
      <c r="P1311" s="14" t="s">
        <v>36</v>
      </c>
      <c r="Q1311" s="14" t="s">
        <v>2562</v>
      </c>
      <c r="R1311">
        <f>IF(IFERROR(VLOOKUP(U1311,Store_Showcase!B2:H134,7, FALSE), TRUE)=TRUE, IF(IFERROR(VLOOKUP(U1311,Store_SRP!B2:H103,7, FALSE), TRUE)=TRUE,VLOOKUP(U1311,Store_VAM!B2:H271,7, FALSE),VLOOKUP(U1311,Store_SRP!B2:H103,7, FALSE)), VLOOKUP(U1311,Store_Showcase!B2:H134,7, FALSE))</f>
      </c>
      <c r="S1311">
        <f>IF(IFERROR(VLOOKUP(U1311,Store_Showcase!B2:K134,10, FALSE), TRUE)=TRUE, IF(IFERROR(VLOOKUP(U1311,Store_SRP!B2:K103,10, FALSE), TRUE)=TRUE,VLOOKUP(U1311,Store_VAM!B2:K271,10, FALSE),VLOOKUP(U1311,Store_SRP!B2:K103,10, FALSE)), VLOOKUP(U1311,Store_Showcase!B2:K134,10, FALSE))</f>
      </c>
      <c r="T1311">
        <f>IF(VLOOKUP(D1311,Sku_Consolidated!A2:S948,19,FALSE)="SHOWCASE", VLOOKUP(U1311,Store_Showcase!B2:L134,11, FALSE), IF(VLOOKUP(D1311,Sku_Consolidated!A2:S948,19,FALSE)="VAM",VLOOKUP(U1311,Store_VAM!B2:L271,11, FALSE),VLOOKUP(U1311,Store_SRP!B2:L103,11, FALSE)))</f>
      </c>
      <c r="U1311" s="14">
        <v>6014</v>
      </c>
      <c r="V1311">
        <f>IF(VLOOKUP(D1311,Sku_Consolidated!A2:S948,19,FALSE)="SHOWCASE", VLOOKUP(U1311,Store_Showcase!B2:C134,2, FALSE), IF(VLOOKUP(D1311,Sku_Consolidated!A2:S948,19,FALSE)="VAM",VLOOKUP(U1311,Store_VAM!B2:C271,2, FALSE),VLOOKUP(U1311,Store_SRP!B2:C103,2, FALSE)))</f>
      </c>
      <c r="W1311">
        <f>VLOOKUP(D1311,Sku_Consolidated!A2:G948, 7, FALSE)</f>
      </c>
      <c r="X1311">
        <f>VLOOKUP(D1311,Sku_Consolidated!A2:K948, 11, FALSE)</f>
      </c>
      <c r="Y1311">
        <f>VLOOKUP(D1311,Sku_Consolidated!A2:H948, 8, FALSE)</f>
      </c>
      <c r="Z1311">
        <f>VLOOKUP(D1311,Sku_Consolidated!A2:I948, 9, FALSE)</f>
      </c>
      <c r="AA1311" t="s">
        <v>41</v>
      </c>
      <c r="AB1311">
        <f>VLOOKUP(D1311,Sku_Consolidated!A2:E948, {5}, FALSE)</f>
      </c>
      <c r="AC1311">
        <f>IF(VLOOKUP(D1311,Sku_Consolidated!A2:S948,19,FALSE)="SHOWCASE", VLOOKUP(U1311,Store_Showcase!B2:N134,13, FALSE), IF(VLOOKUP(D1311,Sku_Consolidated!A2:S948,19,FALSE)="VAM",VLOOKUP(U1311,Store_VAM!B2:N271,13, FALSE),VLOOKUP(U1311,Store_SRP!B2:N103,13, FALSE)))</f>
      </c>
      <c r="AD1311">
        <f>IF(IFERROR(AC1311,TRUE)=TRUE, "-","OK")</f>
      </c>
      <c r="AE1311">
        <f>IF(IFERROR(VLOOKUP(U1311,Store_Showcase!B2:H134,{5}, FALSE), TRUE)=TRUE, IF(IFERROR(VLOOKUP(U1311,Store_SRP!B2:H103,{5}, FALSE), TRUE)=TRUE,VLOOKUP(U1311,Store_VAM!B2:H271,{5}, FALSE),VLOOKUP(U1311,Store_SRP!B2:H103,{5}, FALSE)), VLOOKUP(U1311,Store_Showcase!B2:H134,{5}, FALSE))</f>
      </c>
      <c r="AF1311">
        <f>IF(IFERROR(VLOOKUP(U1311,Store_Showcase!B2:H134,{6}, FALSE), TRUE)=TRUE, IF(IFERROR(VLOOKUP(U1311,Store_SRP!B2:H103,{6}, FALSE), TRUE)=TRUE,VLOOKUP(U1311,Store_VAM!B2:H271,{6}, FALSE),VLOOKUP(U1311,Store_SRP!B2:H103,{6}, FALSE)), VLOOKUP(U1311,Store_Showcase!B2:H134,{6}, FALSE))</f>
      </c>
      <c r="AG1311">
        <f>VLOOKUP(D1311,Sku_Consolidated!A2:R948,18,FALSE)</f>
      </c>
      <c r="AH1311">
        <f>VLOOKUP(D1311,Sku_Consolidated!A2:S948,19,FALSE)</f>
      </c>
      <c r="AI1311">
        <f>VLOOKUP(D1311,Sku_Consolidated!A2:T948,20,FALSE)</f>
      </c>
    </row>
    <row r="1312" spans="1:35" x14ac:dyDescent="0.25">
      <c r="A1312">
        <v>2024</v>
      </c>
      <c r="B1312" t="s">
        <v>30</v>
      </c>
      <c r="C1312" t="s">
        <v>31</v>
      </c>
      <c r="D1312">
        <v>21834</v>
      </c>
      <c r="E1312" t="s">
        <v>216</v>
      </c>
      <c r="F1312" s="12" t="s">
        <v>81</v>
      </c>
      <c r="G1312" s="12" t="s">
        <v>81</v>
      </c>
      <c r="H1312" t="s">
        <v>10</v>
      </c>
      <c r="I1312" s="13" t="s">
        <v>455</v>
      </c>
      <c r="J1312" s="13">
        <f>IF(H1312="EA", I1312, 0)</f>
      </c>
      <c r="K1312" s="13">
        <f>IF(H1312="KG", I1312, I1312 * VLOOKUP(D1312,Sku_Consolidated!A2:U948,21,FALSE))</f>
      </c>
      <c r="L1312" s="14" t="s">
        <v>36</v>
      </c>
      <c r="M1312">
        <v>88</v>
      </c>
      <c r="N1312" s="14" t="s">
        <v>2563</v>
      </c>
      <c r="O1312" s="14" t="s">
        <v>2564</v>
      </c>
      <c r="P1312" s="14" t="s">
        <v>36</v>
      </c>
      <c r="Q1312" s="14" t="s">
        <v>2564</v>
      </c>
      <c r="R1312">
        <f>IF(IFERROR(VLOOKUP(U1312,Store_Showcase!B2:H134,7, FALSE), TRUE)=TRUE, IF(IFERROR(VLOOKUP(U1312,Store_SRP!B2:H103,7, FALSE), TRUE)=TRUE,VLOOKUP(U1312,Store_VAM!B2:H271,7, FALSE),VLOOKUP(U1312,Store_SRP!B2:H103,7, FALSE)), VLOOKUP(U1312,Store_Showcase!B2:H134,7, FALSE))</f>
      </c>
      <c r="S1312">
        <f>IF(IFERROR(VLOOKUP(U1312,Store_Showcase!B2:K134,10, FALSE), TRUE)=TRUE, IF(IFERROR(VLOOKUP(U1312,Store_SRP!B2:K103,10, FALSE), TRUE)=TRUE,VLOOKUP(U1312,Store_VAM!B2:K271,10, FALSE),VLOOKUP(U1312,Store_SRP!B2:K103,10, FALSE)), VLOOKUP(U1312,Store_Showcase!B2:K134,10, FALSE))</f>
      </c>
      <c r="T1312">
        <f>IF(VLOOKUP(D1312,Sku_Consolidated!A2:S948,19,FALSE)="SHOWCASE", VLOOKUP(U1312,Store_Showcase!B2:L134,11, FALSE), IF(VLOOKUP(D1312,Sku_Consolidated!A2:S948,19,FALSE)="VAM",VLOOKUP(U1312,Store_VAM!B2:L271,11, FALSE),VLOOKUP(U1312,Store_SRP!B2:L103,11, FALSE)))</f>
      </c>
      <c r="U1312" s="14">
        <v>6014</v>
      </c>
      <c r="V1312">
        <f>IF(VLOOKUP(D1312,Sku_Consolidated!A2:S948,19,FALSE)="SHOWCASE", VLOOKUP(U1312,Store_Showcase!B2:C134,2, FALSE), IF(VLOOKUP(D1312,Sku_Consolidated!A2:S948,19,FALSE)="VAM",VLOOKUP(U1312,Store_VAM!B2:C271,2, FALSE),VLOOKUP(U1312,Store_SRP!B2:C103,2, FALSE)))</f>
      </c>
      <c r="W1312">
        <f>VLOOKUP(D1312,Sku_Consolidated!A2:G948, 7, FALSE)</f>
      </c>
      <c r="X1312">
        <f>VLOOKUP(D1312,Sku_Consolidated!A2:K948, 11, FALSE)</f>
      </c>
      <c r="Y1312">
        <f>VLOOKUP(D1312,Sku_Consolidated!A2:H948, 8, FALSE)</f>
      </c>
      <c r="Z1312">
        <f>VLOOKUP(D1312,Sku_Consolidated!A2:I948, 9, FALSE)</f>
      </c>
      <c r="AA1312" t="s">
        <v>41</v>
      </c>
      <c r="AB1312">
        <f>VLOOKUP(D1312,Sku_Consolidated!A2:E948, {5}, FALSE)</f>
      </c>
      <c r="AC1312">
        <f>IF(VLOOKUP(D1312,Sku_Consolidated!A2:S948,19,FALSE)="SHOWCASE", VLOOKUP(U1312,Store_Showcase!B2:N134,13, FALSE), IF(VLOOKUP(D1312,Sku_Consolidated!A2:S948,19,FALSE)="VAM",VLOOKUP(U1312,Store_VAM!B2:N271,13, FALSE),VLOOKUP(U1312,Store_SRP!B2:N103,13, FALSE)))</f>
      </c>
      <c r="AD1312">
        <f>IF(IFERROR(AC1312,TRUE)=TRUE, "-","OK")</f>
      </c>
      <c r="AE1312">
        <f>IF(IFERROR(VLOOKUP(U1312,Store_Showcase!B2:H134,{5}, FALSE), TRUE)=TRUE, IF(IFERROR(VLOOKUP(U1312,Store_SRP!B2:H103,{5}, FALSE), TRUE)=TRUE,VLOOKUP(U1312,Store_VAM!B2:H271,{5}, FALSE),VLOOKUP(U1312,Store_SRP!B2:H103,{5}, FALSE)), VLOOKUP(U1312,Store_Showcase!B2:H134,{5}, FALSE))</f>
      </c>
      <c r="AF1312">
        <f>IF(IFERROR(VLOOKUP(U1312,Store_Showcase!B2:H134,{6}, FALSE), TRUE)=TRUE, IF(IFERROR(VLOOKUP(U1312,Store_SRP!B2:H103,{6}, FALSE), TRUE)=TRUE,VLOOKUP(U1312,Store_VAM!B2:H271,{6}, FALSE),VLOOKUP(U1312,Store_SRP!B2:H103,{6}, FALSE)), VLOOKUP(U1312,Store_Showcase!B2:H134,{6}, FALSE))</f>
      </c>
      <c r="AG1312">
        <f>VLOOKUP(D1312,Sku_Consolidated!A2:R948,18,FALSE)</f>
      </c>
      <c r="AH1312">
        <f>VLOOKUP(D1312,Sku_Consolidated!A2:S948,19,FALSE)</f>
      </c>
      <c r="AI1312">
        <f>VLOOKUP(D1312,Sku_Consolidated!A2:T948,20,FALSE)</f>
      </c>
    </row>
    <row r="1313" spans="1:35" x14ac:dyDescent="0.25">
      <c r="A1313">
        <v>2024</v>
      </c>
      <c r="B1313" t="s">
        <v>30</v>
      </c>
      <c r="C1313" t="s">
        <v>31</v>
      </c>
      <c r="D1313">
        <v>21837</v>
      </c>
      <c r="E1313" t="s">
        <v>271</v>
      </c>
      <c r="F1313" s="12" t="s">
        <v>81</v>
      </c>
      <c r="G1313" s="12" t="s">
        <v>81</v>
      </c>
      <c r="H1313" t="s">
        <v>10</v>
      </c>
      <c r="I1313" s="13" t="s">
        <v>645</v>
      </c>
      <c r="J1313" s="13">
        <f>IF(H1313="EA", I1313, 0)</f>
      </c>
      <c r="K1313" s="13">
        <f>IF(H1313="KG", I1313, I1313 * VLOOKUP(D1313,Sku_Consolidated!A2:U948,21,FALSE))</f>
      </c>
      <c r="L1313" s="14" t="s">
        <v>36</v>
      </c>
      <c r="M1313">
        <v>88</v>
      </c>
      <c r="N1313" s="14" t="s">
        <v>2565</v>
      </c>
      <c r="O1313" s="14" t="s">
        <v>2566</v>
      </c>
      <c r="P1313" s="14" t="s">
        <v>36</v>
      </c>
      <c r="Q1313" s="14" t="s">
        <v>2566</v>
      </c>
      <c r="R1313">
        <f>IF(IFERROR(VLOOKUP(U1313,Store_Showcase!B2:H134,7, FALSE), TRUE)=TRUE, IF(IFERROR(VLOOKUP(U1313,Store_SRP!B2:H103,7, FALSE), TRUE)=TRUE,VLOOKUP(U1313,Store_VAM!B2:H271,7, FALSE),VLOOKUP(U1313,Store_SRP!B2:H103,7, FALSE)), VLOOKUP(U1313,Store_Showcase!B2:H134,7, FALSE))</f>
      </c>
      <c r="S1313">
        <f>IF(IFERROR(VLOOKUP(U1313,Store_Showcase!B2:K134,10, FALSE), TRUE)=TRUE, IF(IFERROR(VLOOKUP(U1313,Store_SRP!B2:K103,10, FALSE), TRUE)=TRUE,VLOOKUP(U1313,Store_VAM!B2:K271,10, FALSE),VLOOKUP(U1313,Store_SRP!B2:K103,10, FALSE)), VLOOKUP(U1313,Store_Showcase!B2:K134,10, FALSE))</f>
      </c>
      <c r="T1313">
        <f>IF(VLOOKUP(D1313,Sku_Consolidated!A2:S948,19,FALSE)="SHOWCASE", VLOOKUP(U1313,Store_Showcase!B2:L134,11, FALSE), IF(VLOOKUP(D1313,Sku_Consolidated!A2:S948,19,FALSE)="VAM",VLOOKUP(U1313,Store_VAM!B2:L271,11, FALSE),VLOOKUP(U1313,Store_SRP!B2:L103,11, FALSE)))</f>
      </c>
      <c r="U1313" s="14">
        <v>6014</v>
      </c>
      <c r="V1313">
        <f>IF(VLOOKUP(D1313,Sku_Consolidated!A2:S948,19,FALSE)="SHOWCASE", VLOOKUP(U1313,Store_Showcase!B2:C134,2, FALSE), IF(VLOOKUP(D1313,Sku_Consolidated!A2:S948,19,FALSE)="VAM",VLOOKUP(U1313,Store_VAM!B2:C271,2, FALSE),VLOOKUP(U1313,Store_SRP!B2:C103,2, FALSE)))</f>
      </c>
      <c r="W1313">
        <f>VLOOKUP(D1313,Sku_Consolidated!A2:G948, 7, FALSE)</f>
      </c>
      <c r="X1313">
        <f>VLOOKUP(D1313,Sku_Consolidated!A2:K948, 11, FALSE)</f>
      </c>
      <c r="Y1313">
        <f>VLOOKUP(D1313,Sku_Consolidated!A2:H948, 8, FALSE)</f>
      </c>
      <c r="Z1313">
        <f>VLOOKUP(D1313,Sku_Consolidated!A2:I948, 9, FALSE)</f>
      </c>
      <c r="AA1313" t="s">
        <v>41</v>
      </c>
      <c r="AB1313">
        <f>VLOOKUP(D1313,Sku_Consolidated!A2:E948, {5}, FALSE)</f>
      </c>
      <c r="AC1313">
        <f>IF(VLOOKUP(D1313,Sku_Consolidated!A2:S948,19,FALSE)="SHOWCASE", VLOOKUP(U1313,Store_Showcase!B2:N134,13, FALSE), IF(VLOOKUP(D1313,Sku_Consolidated!A2:S948,19,FALSE)="VAM",VLOOKUP(U1313,Store_VAM!B2:N271,13, FALSE),VLOOKUP(U1313,Store_SRP!B2:N103,13, FALSE)))</f>
      </c>
      <c r="AD1313">
        <f>IF(IFERROR(AC1313,TRUE)=TRUE, "-","OK")</f>
      </c>
      <c r="AE1313">
        <f>IF(IFERROR(VLOOKUP(U1313,Store_Showcase!B2:H134,{5}, FALSE), TRUE)=TRUE, IF(IFERROR(VLOOKUP(U1313,Store_SRP!B2:H103,{5}, FALSE), TRUE)=TRUE,VLOOKUP(U1313,Store_VAM!B2:H271,{5}, FALSE),VLOOKUP(U1313,Store_SRP!B2:H103,{5}, FALSE)), VLOOKUP(U1313,Store_Showcase!B2:H134,{5}, FALSE))</f>
      </c>
      <c r="AF1313">
        <f>IF(IFERROR(VLOOKUP(U1313,Store_Showcase!B2:H134,{6}, FALSE), TRUE)=TRUE, IF(IFERROR(VLOOKUP(U1313,Store_SRP!B2:H103,{6}, FALSE), TRUE)=TRUE,VLOOKUP(U1313,Store_VAM!B2:H271,{6}, FALSE),VLOOKUP(U1313,Store_SRP!B2:H103,{6}, FALSE)), VLOOKUP(U1313,Store_Showcase!B2:H134,{6}, FALSE))</f>
      </c>
      <c r="AG1313">
        <f>VLOOKUP(D1313,Sku_Consolidated!A2:R948,18,FALSE)</f>
      </c>
      <c r="AH1313">
        <f>VLOOKUP(D1313,Sku_Consolidated!A2:S948,19,FALSE)</f>
      </c>
      <c r="AI1313">
        <f>VLOOKUP(D1313,Sku_Consolidated!A2:T948,20,FALSE)</f>
      </c>
    </row>
    <row r="1314" spans="1:35" x14ac:dyDescent="0.25">
      <c r="A1314">
        <v>2024</v>
      </c>
      <c r="B1314" t="s">
        <v>30</v>
      </c>
      <c r="C1314" t="s">
        <v>31</v>
      </c>
      <c r="D1314">
        <v>21838</v>
      </c>
      <c r="E1314" t="s">
        <v>275</v>
      </c>
      <c r="F1314" s="12" t="s">
        <v>81</v>
      </c>
      <c r="G1314" s="12" t="s">
        <v>81</v>
      </c>
      <c r="H1314" t="s">
        <v>10</v>
      </c>
      <c r="I1314" s="13" t="s">
        <v>353</v>
      </c>
      <c r="J1314" s="13">
        <f>IF(H1314="EA", I1314, 0)</f>
      </c>
      <c r="K1314" s="13">
        <f>IF(H1314="KG", I1314, I1314 * VLOOKUP(D1314,Sku_Consolidated!A2:U948,21,FALSE))</f>
      </c>
      <c r="L1314" s="14" t="s">
        <v>36</v>
      </c>
      <c r="M1314">
        <v>88</v>
      </c>
      <c r="N1314" s="14" t="s">
        <v>2567</v>
      </c>
      <c r="O1314" s="14" t="s">
        <v>2568</v>
      </c>
      <c r="P1314" s="14" t="s">
        <v>36</v>
      </c>
      <c r="Q1314" s="14" t="s">
        <v>2568</v>
      </c>
      <c r="R1314">
        <f>IF(IFERROR(VLOOKUP(U1314,Store_Showcase!B2:H134,7, FALSE), TRUE)=TRUE, IF(IFERROR(VLOOKUP(U1314,Store_SRP!B2:H103,7, FALSE), TRUE)=TRUE,VLOOKUP(U1314,Store_VAM!B2:H271,7, FALSE),VLOOKUP(U1314,Store_SRP!B2:H103,7, FALSE)), VLOOKUP(U1314,Store_Showcase!B2:H134,7, FALSE))</f>
      </c>
      <c r="S1314">
        <f>IF(IFERROR(VLOOKUP(U1314,Store_Showcase!B2:K134,10, FALSE), TRUE)=TRUE, IF(IFERROR(VLOOKUP(U1314,Store_SRP!B2:K103,10, FALSE), TRUE)=TRUE,VLOOKUP(U1314,Store_VAM!B2:K271,10, FALSE),VLOOKUP(U1314,Store_SRP!B2:K103,10, FALSE)), VLOOKUP(U1314,Store_Showcase!B2:K134,10, FALSE))</f>
      </c>
      <c r="T1314">
        <f>IF(VLOOKUP(D1314,Sku_Consolidated!A2:S948,19,FALSE)="SHOWCASE", VLOOKUP(U1314,Store_Showcase!B2:L134,11, FALSE), IF(VLOOKUP(D1314,Sku_Consolidated!A2:S948,19,FALSE)="VAM",VLOOKUP(U1314,Store_VAM!B2:L271,11, FALSE),VLOOKUP(U1314,Store_SRP!B2:L103,11, FALSE)))</f>
      </c>
      <c r="U1314" s="14">
        <v>6014</v>
      </c>
      <c r="V1314">
        <f>IF(VLOOKUP(D1314,Sku_Consolidated!A2:S948,19,FALSE)="SHOWCASE", VLOOKUP(U1314,Store_Showcase!B2:C134,2, FALSE), IF(VLOOKUP(D1314,Sku_Consolidated!A2:S948,19,FALSE)="VAM",VLOOKUP(U1314,Store_VAM!B2:C271,2, FALSE),VLOOKUP(U1314,Store_SRP!B2:C103,2, FALSE)))</f>
      </c>
      <c r="W1314">
        <f>VLOOKUP(D1314,Sku_Consolidated!A2:G948, 7, FALSE)</f>
      </c>
      <c r="X1314">
        <f>VLOOKUP(D1314,Sku_Consolidated!A2:K948, 11, FALSE)</f>
      </c>
      <c r="Y1314">
        <f>VLOOKUP(D1314,Sku_Consolidated!A2:H948, 8, FALSE)</f>
      </c>
      <c r="Z1314">
        <f>VLOOKUP(D1314,Sku_Consolidated!A2:I948, 9, FALSE)</f>
      </c>
      <c r="AA1314" t="s">
        <v>41</v>
      </c>
      <c r="AB1314">
        <f>VLOOKUP(D1314,Sku_Consolidated!A2:E948, {5}, FALSE)</f>
      </c>
      <c r="AC1314">
        <f>IF(VLOOKUP(D1314,Sku_Consolidated!A2:S948,19,FALSE)="SHOWCASE", VLOOKUP(U1314,Store_Showcase!B2:N134,13, FALSE), IF(VLOOKUP(D1314,Sku_Consolidated!A2:S948,19,FALSE)="VAM",VLOOKUP(U1314,Store_VAM!B2:N271,13, FALSE),VLOOKUP(U1314,Store_SRP!B2:N103,13, FALSE)))</f>
      </c>
      <c r="AD1314">
        <f>IF(IFERROR(AC1314,TRUE)=TRUE, "-","OK")</f>
      </c>
      <c r="AE1314">
        <f>IF(IFERROR(VLOOKUP(U1314,Store_Showcase!B2:H134,{5}, FALSE), TRUE)=TRUE, IF(IFERROR(VLOOKUP(U1314,Store_SRP!B2:H103,{5}, FALSE), TRUE)=TRUE,VLOOKUP(U1314,Store_VAM!B2:H271,{5}, FALSE),VLOOKUP(U1314,Store_SRP!B2:H103,{5}, FALSE)), VLOOKUP(U1314,Store_Showcase!B2:H134,{5}, FALSE))</f>
      </c>
      <c r="AF1314">
        <f>IF(IFERROR(VLOOKUP(U1314,Store_Showcase!B2:H134,{6}, FALSE), TRUE)=TRUE, IF(IFERROR(VLOOKUP(U1314,Store_SRP!B2:H103,{6}, FALSE), TRUE)=TRUE,VLOOKUP(U1314,Store_VAM!B2:H271,{6}, FALSE),VLOOKUP(U1314,Store_SRP!B2:H103,{6}, FALSE)), VLOOKUP(U1314,Store_Showcase!B2:H134,{6}, FALSE))</f>
      </c>
      <c r="AG1314">
        <f>VLOOKUP(D1314,Sku_Consolidated!A2:R948,18,FALSE)</f>
      </c>
      <c r="AH1314">
        <f>VLOOKUP(D1314,Sku_Consolidated!A2:S948,19,FALSE)</f>
      </c>
      <c r="AI1314">
        <f>VLOOKUP(D1314,Sku_Consolidated!A2:T948,20,FALSE)</f>
      </c>
    </row>
    <row r="1315" spans="1:35" x14ac:dyDescent="0.25">
      <c r="A1315">
        <v>2024</v>
      </c>
      <c r="B1315" t="s">
        <v>30</v>
      </c>
      <c r="C1315" t="s">
        <v>31</v>
      </c>
      <c r="D1315">
        <v>21839</v>
      </c>
      <c r="E1315" t="s">
        <v>220</v>
      </c>
      <c r="F1315" s="12" t="s">
        <v>81</v>
      </c>
      <c r="G1315" s="12" t="s">
        <v>81</v>
      </c>
      <c r="H1315" t="s">
        <v>10</v>
      </c>
      <c r="I1315" s="13" t="s">
        <v>682</v>
      </c>
      <c r="J1315" s="13">
        <f>IF(H1315="EA", I1315, 0)</f>
      </c>
      <c r="K1315" s="13">
        <f>IF(H1315="KG", I1315, I1315 * VLOOKUP(D1315,Sku_Consolidated!A2:U948,21,FALSE))</f>
      </c>
      <c r="L1315" s="14" t="s">
        <v>36</v>
      </c>
      <c r="M1315">
        <v>88</v>
      </c>
      <c r="N1315" s="14" t="s">
        <v>1426</v>
      </c>
      <c r="O1315" s="14" t="s">
        <v>1427</v>
      </c>
      <c r="P1315" s="14" t="s">
        <v>36</v>
      </c>
      <c r="Q1315" s="14" t="s">
        <v>1427</v>
      </c>
      <c r="R1315">
        <f>IF(IFERROR(VLOOKUP(U1315,Store_Showcase!B2:H134,7, FALSE), TRUE)=TRUE, IF(IFERROR(VLOOKUP(U1315,Store_SRP!B2:H103,7, FALSE), TRUE)=TRUE,VLOOKUP(U1315,Store_VAM!B2:H271,7, FALSE),VLOOKUP(U1315,Store_SRP!B2:H103,7, FALSE)), VLOOKUP(U1315,Store_Showcase!B2:H134,7, FALSE))</f>
      </c>
      <c r="S1315">
        <f>IF(IFERROR(VLOOKUP(U1315,Store_Showcase!B2:K134,10, FALSE), TRUE)=TRUE, IF(IFERROR(VLOOKUP(U1315,Store_SRP!B2:K103,10, FALSE), TRUE)=TRUE,VLOOKUP(U1315,Store_VAM!B2:K271,10, FALSE),VLOOKUP(U1315,Store_SRP!B2:K103,10, FALSE)), VLOOKUP(U1315,Store_Showcase!B2:K134,10, FALSE))</f>
      </c>
      <c r="T1315">
        <f>IF(VLOOKUP(D1315,Sku_Consolidated!A2:S948,19,FALSE)="SHOWCASE", VLOOKUP(U1315,Store_Showcase!B2:L134,11, FALSE), IF(VLOOKUP(D1315,Sku_Consolidated!A2:S948,19,FALSE)="VAM",VLOOKUP(U1315,Store_VAM!B2:L271,11, FALSE),VLOOKUP(U1315,Store_SRP!B2:L103,11, FALSE)))</f>
      </c>
      <c r="U1315" s="14">
        <v>6014</v>
      </c>
      <c r="V1315">
        <f>IF(VLOOKUP(D1315,Sku_Consolidated!A2:S948,19,FALSE)="SHOWCASE", VLOOKUP(U1315,Store_Showcase!B2:C134,2, FALSE), IF(VLOOKUP(D1315,Sku_Consolidated!A2:S948,19,FALSE)="VAM",VLOOKUP(U1315,Store_VAM!B2:C271,2, FALSE),VLOOKUP(U1315,Store_SRP!B2:C103,2, FALSE)))</f>
      </c>
      <c r="W1315">
        <f>VLOOKUP(D1315,Sku_Consolidated!A2:G948, 7, FALSE)</f>
      </c>
      <c r="X1315">
        <f>VLOOKUP(D1315,Sku_Consolidated!A2:K948, 11, FALSE)</f>
      </c>
      <c r="Y1315">
        <f>VLOOKUP(D1315,Sku_Consolidated!A2:H948, 8, FALSE)</f>
      </c>
      <c r="Z1315">
        <f>VLOOKUP(D1315,Sku_Consolidated!A2:I948, 9, FALSE)</f>
      </c>
      <c r="AA1315" t="s">
        <v>41</v>
      </c>
      <c r="AB1315">
        <f>VLOOKUP(D1315,Sku_Consolidated!A2:E948, {5}, FALSE)</f>
      </c>
      <c r="AC1315">
        <f>IF(VLOOKUP(D1315,Sku_Consolidated!A2:S948,19,FALSE)="SHOWCASE", VLOOKUP(U1315,Store_Showcase!B2:N134,13, FALSE), IF(VLOOKUP(D1315,Sku_Consolidated!A2:S948,19,FALSE)="VAM",VLOOKUP(U1315,Store_VAM!B2:N271,13, FALSE),VLOOKUP(U1315,Store_SRP!B2:N103,13, FALSE)))</f>
      </c>
      <c r="AD1315">
        <f>IF(IFERROR(AC1315,TRUE)=TRUE, "-","OK")</f>
      </c>
      <c r="AE1315">
        <f>IF(IFERROR(VLOOKUP(U1315,Store_Showcase!B2:H134,{5}, FALSE), TRUE)=TRUE, IF(IFERROR(VLOOKUP(U1315,Store_SRP!B2:H103,{5}, FALSE), TRUE)=TRUE,VLOOKUP(U1315,Store_VAM!B2:H271,{5}, FALSE),VLOOKUP(U1315,Store_SRP!B2:H103,{5}, FALSE)), VLOOKUP(U1315,Store_Showcase!B2:H134,{5}, FALSE))</f>
      </c>
      <c r="AF1315">
        <f>IF(IFERROR(VLOOKUP(U1315,Store_Showcase!B2:H134,{6}, FALSE), TRUE)=TRUE, IF(IFERROR(VLOOKUP(U1315,Store_SRP!B2:H103,{6}, FALSE), TRUE)=TRUE,VLOOKUP(U1315,Store_VAM!B2:H271,{6}, FALSE),VLOOKUP(U1315,Store_SRP!B2:H103,{6}, FALSE)), VLOOKUP(U1315,Store_Showcase!B2:H134,{6}, FALSE))</f>
      </c>
      <c r="AG1315">
        <f>VLOOKUP(D1315,Sku_Consolidated!A2:R948,18,FALSE)</f>
      </c>
      <c r="AH1315">
        <f>VLOOKUP(D1315,Sku_Consolidated!A2:S948,19,FALSE)</f>
      </c>
      <c r="AI1315">
        <f>VLOOKUP(D1315,Sku_Consolidated!A2:T948,20,FALSE)</f>
      </c>
    </row>
    <row r="1316" spans="1:35" x14ac:dyDescent="0.25">
      <c r="A1316">
        <v>2024</v>
      </c>
      <c r="B1316" t="s">
        <v>30</v>
      </c>
      <c r="C1316" t="s">
        <v>31</v>
      </c>
      <c r="D1316">
        <v>21846</v>
      </c>
      <c r="E1316" t="s">
        <v>709</v>
      </c>
      <c r="F1316" s="12" t="s">
        <v>81</v>
      </c>
      <c r="G1316" s="12" t="s">
        <v>81</v>
      </c>
      <c r="H1316" t="s">
        <v>10</v>
      </c>
      <c r="I1316" s="13" t="s">
        <v>1848</v>
      </c>
      <c r="J1316" s="13">
        <f>IF(H1316="EA", I1316, 0)</f>
      </c>
      <c r="K1316" s="13">
        <f>IF(H1316="KG", I1316, I1316 * VLOOKUP(D1316,Sku_Consolidated!A2:U948,21,FALSE))</f>
      </c>
      <c r="L1316" s="14" t="s">
        <v>36</v>
      </c>
      <c r="M1316">
        <v>88</v>
      </c>
      <c r="N1316" s="14" t="s">
        <v>2569</v>
      </c>
      <c r="O1316" s="14" t="s">
        <v>2570</v>
      </c>
      <c r="P1316" s="14" t="s">
        <v>36</v>
      </c>
      <c r="Q1316" s="14" t="s">
        <v>2570</v>
      </c>
      <c r="R1316">
        <f>IF(IFERROR(VLOOKUP(U1316,Store_Showcase!B2:H134,7, FALSE), TRUE)=TRUE, IF(IFERROR(VLOOKUP(U1316,Store_SRP!B2:H103,7, FALSE), TRUE)=TRUE,VLOOKUP(U1316,Store_VAM!B2:H271,7, FALSE),VLOOKUP(U1316,Store_SRP!B2:H103,7, FALSE)), VLOOKUP(U1316,Store_Showcase!B2:H134,7, FALSE))</f>
      </c>
      <c r="S1316">
        <f>IF(IFERROR(VLOOKUP(U1316,Store_Showcase!B2:K134,10, FALSE), TRUE)=TRUE, IF(IFERROR(VLOOKUP(U1316,Store_SRP!B2:K103,10, FALSE), TRUE)=TRUE,VLOOKUP(U1316,Store_VAM!B2:K271,10, FALSE),VLOOKUP(U1316,Store_SRP!B2:K103,10, FALSE)), VLOOKUP(U1316,Store_Showcase!B2:K134,10, FALSE))</f>
      </c>
      <c r="T1316">
        <f>IF(VLOOKUP(D1316,Sku_Consolidated!A2:S948,19,FALSE)="SHOWCASE", VLOOKUP(U1316,Store_Showcase!B2:L134,11, FALSE), IF(VLOOKUP(D1316,Sku_Consolidated!A2:S948,19,FALSE)="VAM",VLOOKUP(U1316,Store_VAM!B2:L271,11, FALSE),VLOOKUP(U1316,Store_SRP!B2:L103,11, FALSE)))</f>
      </c>
      <c r="U1316" s="14">
        <v>6014</v>
      </c>
      <c r="V1316">
        <f>IF(VLOOKUP(D1316,Sku_Consolidated!A2:S948,19,FALSE)="SHOWCASE", VLOOKUP(U1316,Store_Showcase!B2:C134,2, FALSE), IF(VLOOKUP(D1316,Sku_Consolidated!A2:S948,19,FALSE)="VAM",VLOOKUP(U1316,Store_VAM!B2:C271,2, FALSE),VLOOKUP(U1316,Store_SRP!B2:C103,2, FALSE)))</f>
      </c>
      <c r="W1316">
        <f>VLOOKUP(D1316,Sku_Consolidated!A2:G948, 7, FALSE)</f>
      </c>
      <c r="X1316">
        <f>VLOOKUP(D1316,Sku_Consolidated!A2:K948, 11, FALSE)</f>
      </c>
      <c r="Y1316">
        <f>VLOOKUP(D1316,Sku_Consolidated!A2:H948, 8, FALSE)</f>
      </c>
      <c r="Z1316">
        <f>VLOOKUP(D1316,Sku_Consolidated!A2:I948, 9, FALSE)</f>
      </c>
      <c r="AA1316" t="s">
        <v>41</v>
      </c>
      <c r="AB1316">
        <f>VLOOKUP(D1316,Sku_Consolidated!A2:E948, {5}, FALSE)</f>
      </c>
      <c r="AC1316">
        <f>IF(VLOOKUP(D1316,Sku_Consolidated!A2:S948,19,FALSE)="SHOWCASE", VLOOKUP(U1316,Store_Showcase!B2:N134,13, FALSE), IF(VLOOKUP(D1316,Sku_Consolidated!A2:S948,19,FALSE)="VAM",VLOOKUP(U1316,Store_VAM!B2:N271,13, FALSE),VLOOKUP(U1316,Store_SRP!B2:N103,13, FALSE)))</f>
      </c>
      <c r="AD1316">
        <f>IF(IFERROR(AC1316,TRUE)=TRUE, "-","OK")</f>
      </c>
      <c r="AE1316">
        <f>IF(IFERROR(VLOOKUP(U1316,Store_Showcase!B2:H134,{5}, FALSE), TRUE)=TRUE, IF(IFERROR(VLOOKUP(U1316,Store_SRP!B2:H103,{5}, FALSE), TRUE)=TRUE,VLOOKUP(U1316,Store_VAM!B2:H271,{5}, FALSE),VLOOKUP(U1316,Store_SRP!B2:H103,{5}, FALSE)), VLOOKUP(U1316,Store_Showcase!B2:H134,{5}, FALSE))</f>
      </c>
      <c r="AF1316">
        <f>IF(IFERROR(VLOOKUP(U1316,Store_Showcase!B2:H134,{6}, FALSE), TRUE)=TRUE, IF(IFERROR(VLOOKUP(U1316,Store_SRP!B2:H103,{6}, FALSE), TRUE)=TRUE,VLOOKUP(U1316,Store_VAM!B2:H271,{6}, FALSE),VLOOKUP(U1316,Store_SRP!B2:H103,{6}, FALSE)), VLOOKUP(U1316,Store_Showcase!B2:H134,{6}, FALSE))</f>
      </c>
      <c r="AG1316">
        <f>VLOOKUP(D1316,Sku_Consolidated!A2:R948,18,FALSE)</f>
      </c>
      <c r="AH1316">
        <f>VLOOKUP(D1316,Sku_Consolidated!A2:S948,19,FALSE)</f>
      </c>
      <c r="AI1316">
        <f>VLOOKUP(D1316,Sku_Consolidated!A2:T948,20,FALSE)</f>
      </c>
    </row>
    <row r="1317" spans="1:35" x14ac:dyDescent="0.25">
      <c r="A1317">
        <v>2024</v>
      </c>
      <c r="B1317" t="s">
        <v>30</v>
      </c>
      <c r="C1317" t="s">
        <v>31</v>
      </c>
      <c r="D1317">
        <v>21859</v>
      </c>
      <c r="E1317" t="s">
        <v>295</v>
      </c>
      <c r="F1317" s="12" t="s">
        <v>81</v>
      </c>
      <c r="G1317" s="12" t="s">
        <v>81</v>
      </c>
      <c r="H1317" t="s">
        <v>10</v>
      </c>
      <c r="I1317" s="13" t="s">
        <v>1380</v>
      </c>
      <c r="J1317" s="13">
        <f>IF(H1317="EA", I1317, 0)</f>
      </c>
      <c r="K1317" s="13">
        <f>IF(H1317="KG", I1317, I1317 * VLOOKUP(D1317,Sku_Consolidated!A2:U948,21,FALSE))</f>
      </c>
      <c r="L1317" s="14" t="s">
        <v>36</v>
      </c>
      <c r="M1317">
        <v>88</v>
      </c>
      <c r="N1317" s="14" t="s">
        <v>2571</v>
      </c>
      <c r="O1317" s="14" t="s">
        <v>2572</v>
      </c>
      <c r="P1317" s="14" t="s">
        <v>36</v>
      </c>
      <c r="Q1317" s="14" t="s">
        <v>2572</v>
      </c>
      <c r="R1317">
        <f>IF(IFERROR(VLOOKUP(U1317,Store_Showcase!B2:H134,7, FALSE), TRUE)=TRUE, IF(IFERROR(VLOOKUP(U1317,Store_SRP!B2:H103,7, FALSE), TRUE)=TRUE,VLOOKUP(U1317,Store_VAM!B2:H271,7, FALSE),VLOOKUP(U1317,Store_SRP!B2:H103,7, FALSE)), VLOOKUP(U1317,Store_Showcase!B2:H134,7, FALSE))</f>
      </c>
      <c r="S1317">
        <f>IF(IFERROR(VLOOKUP(U1317,Store_Showcase!B2:K134,10, FALSE), TRUE)=TRUE, IF(IFERROR(VLOOKUP(U1317,Store_SRP!B2:K103,10, FALSE), TRUE)=TRUE,VLOOKUP(U1317,Store_VAM!B2:K271,10, FALSE),VLOOKUP(U1317,Store_SRP!B2:K103,10, FALSE)), VLOOKUP(U1317,Store_Showcase!B2:K134,10, FALSE))</f>
      </c>
      <c r="T1317">
        <f>IF(VLOOKUP(D1317,Sku_Consolidated!A2:S948,19,FALSE)="SHOWCASE", VLOOKUP(U1317,Store_Showcase!B2:L134,11, FALSE), IF(VLOOKUP(D1317,Sku_Consolidated!A2:S948,19,FALSE)="VAM",VLOOKUP(U1317,Store_VAM!B2:L271,11, FALSE),VLOOKUP(U1317,Store_SRP!B2:L103,11, FALSE)))</f>
      </c>
      <c r="U1317" s="14">
        <v>6014</v>
      </c>
      <c r="V1317">
        <f>IF(VLOOKUP(D1317,Sku_Consolidated!A2:S948,19,FALSE)="SHOWCASE", VLOOKUP(U1317,Store_Showcase!B2:C134,2, FALSE), IF(VLOOKUP(D1317,Sku_Consolidated!A2:S948,19,FALSE)="VAM",VLOOKUP(U1317,Store_VAM!B2:C271,2, FALSE),VLOOKUP(U1317,Store_SRP!B2:C103,2, FALSE)))</f>
      </c>
      <c r="W1317">
        <f>VLOOKUP(D1317,Sku_Consolidated!A2:G948, 7, FALSE)</f>
      </c>
      <c r="X1317">
        <f>VLOOKUP(D1317,Sku_Consolidated!A2:K948, 11, FALSE)</f>
      </c>
      <c r="Y1317">
        <f>VLOOKUP(D1317,Sku_Consolidated!A2:H948, 8, FALSE)</f>
      </c>
      <c r="Z1317">
        <f>VLOOKUP(D1317,Sku_Consolidated!A2:I948, 9, FALSE)</f>
      </c>
      <c r="AA1317" t="s">
        <v>41</v>
      </c>
      <c r="AB1317">
        <f>VLOOKUP(D1317,Sku_Consolidated!A2:E948, {5}, FALSE)</f>
      </c>
      <c r="AC1317">
        <f>IF(VLOOKUP(D1317,Sku_Consolidated!A2:S948,19,FALSE)="SHOWCASE", VLOOKUP(U1317,Store_Showcase!B2:N134,13, FALSE), IF(VLOOKUP(D1317,Sku_Consolidated!A2:S948,19,FALSE)="VAM",VLOOKUP(U1317,Store_VAM!B2:N271,13, FALSE),VLOOKUP(U1317,Store_SRP!B2:N103,13, FALSE)))</f>
      </c>
      <c r="AD1317">
        <f>IF(IFERROR(AC1317,TRUE)=TRUE, "-","OK")</f>
      </c>
      <c r="AE1317">
        <f>IF(IFERROR(VLOOKUP(U1317,Store_Showcase!B2:H134,{5}, FALSE), TRUE)=TRUE, IF(IFERROR(VLOOKUP(U1317,Store_SRP!B2:H103,{5}, FALSE), TRUE)=TRUE,VLOOKUP(U1317,Store_VAM!B2:H271,{5}, FALSE),VLOOKUP(U1317,Store_SRP!B2:H103,{5}, FALSE)), VLOOKUP(U1317,Store_Showcase!B2:H134,{5}, FALSE))</f>
      </c>
      <c r="AF1317">
        <f>IF(IFERROR(VLOOKUP(U1317,Store_Showcase!B2:H134,{6}, FALSE), TRUE)=TRUE, IF(IFERROR(VLOOKUP(U1317,Store_SRP!B2:H103,{6}, FALSE), TRUE)=TRUE,VLOOKUP(U1317,Store_VAM!B2:H271,{6}, FALSE),VLOOKUP(U1317,Store_SRP!B2:H103,{6}, FALSE)), VLOOKUP(U1317,Store_Showcase!B2:H134,{6}, FALSE))</f>
      </c>
      <c r="AG1317">
        <f>VLOOKUP(D1317,Sku_Consolidated!A2:R948,18,FALSE)</f>
      </c>
      <c r="AH1317">
        <f>VLOOKUP(D1317,Sku_Consolidated!A2:S948,19,FALSE)</f>
      </c>
      <c r="AI1317">
        <f>VLOOKUP(D1317,Sku_Consolidated!A2:T948,20,FALSE)</f>
      </c>
    </row>
    <row r="1318" spans="1:35" x14ac:dyDescent="0.25">
      <c r="A1318">
        <v>2024</v>
      </c>
      <c r="B1318" t="s">
        <v>30</v>
      </c>
      <c r="C1318" t="s">
        <v>31</v>
      </c>
      <c r="D1318">
        <v>21869</v>
      </c>
      <c r="E1318" t="s">
        <v>1494</v>
      </c>
      <c r="F1318" s="12" t="s">
        <v>81</v>
      </c>
      <c r="G1318" s="12" t="s">
        <v>81</v>
      </c>
      <c r="H1318" t="s">
        <v>10</v>
      </c>
      <c r="I1318" s="13" t="s">
        <v>302</v>
      </c>
      <c r="J1318" s="13">
        <f>IF(H1318="EA", I1318, 0)</f>
      </c>
      <c r="K1318" s="13">
        <f>IF(H1318="KG", I1318, I1318 * VLOOKUP(D1318,Sku_Consolidated!A2:U948,21,FALSE))</f>
      </c>
      <c r="L1318" s="14" t="s">
        <v>36</v>
      </c>
      <c r="M1318">
        <v>88</v>
      </c>
      <c r="N1318" s="14" t="s">
        <v>2573</v>
      </c>
      <c r="O1318" s="14" t="s">
        <v>2574</v>
      </c>
      <c r="P1318" s="14" t="s">
        <v>36</v>
      </c>
      <c r="Q1318" s="14" t="s">
        <v>2574</v>
      </c>
      <c r="R1318">
        <f>IF(IFERROR(VLOOKUP(U1318,Store_Showcase!B2:H134,7, FALSE), TRUE)=TRUE, IF(IFERROR(VLOOKUP(U1318,Store_SRP!B2:H103,7, FALSE), TRUE)=TRUE,VLOOKUP(U1318,Store_VAM!B2:H271,7, FALSE),VLOOKUP(U1318,Store_SRP!B2:H103,7, FALSE)), VLOOKUP(U1318,Store_Showcase!B2:H134,7, FALSE))</f>
      </c>
      <c r="S1318">
        <f>IF(IFERROR(VLOOKUP(U1318,Store_Showcase!B2:K134,10, FALSE), TRUE)=TRUE, IF(IFERROR(VLOOKUP(U1318,Store_SRP!B2:K103,10, FALSE), TRUE)=TRUE,VLOOKUP(U1318,Store_VAM!B2:K271,10, FALSE),VLOOKUP(U1318,Store_SRP!B2:K103,10, FALSE)), VLOOKUP(U1318,Store_Showcase!B2:K134,10, FALSE))</f>
      </c>
      <c r="T1318">
        <f>IF(VLOOKUP(D1318,Sku_Consolidated!A2:S948,19,FALSE)="SHOWCASE", VLOOKUP(U1318,Store_Showcase!B2:L134,11, FALSE), IF(VLOOKUP(D1318,Sku_Consolidated!A2:S948,19,FALSE)="VAM",VLOOKUP(U1318,Store_VAM!B2:L271,11, FALSE),VLOOKUP(U1318,Store_SRP!B2:L103,11, FALSE)))</f>
      </c>
      <c r="U1318" s="14">
        <v>6014</v>
      </c>
      <c r="V1318">
        <f>IF(VLOOKUP(D1318,Sku_Consolidated!A2:S948,19,FALSE)="SHOWCASE", VLOOKUP(U1318,Store_Showcase!B2:C134,2, FALSE), IF(VLOOKUP(D1318,Sku_Consolidated!A2:S948,19,FALSE)="VAM",VLOOKUP(U1318,Store_VAM!B2:C271,2, FALSE),VLOOKUP(U1318,Store_SRP!B2:C103,2, FALSE)))</f>
      </c>
      <c r="W1318">
        <f>VLOOKUP(D1318,Sku_Consolidated!A2:G948, 7, FALSE)</f>
      </c>
      <c r="X1318">
        <f>VLOOKUP(D1318,Sku_Consolidated!A2:K948, 11, FALSE)</f>
      </c>
      <c r="Y1318">
        <f>VLOOKUP(D1318,Sku_Consolidated!A2:H948, 8, FALSE)</f>
      </c>
      <c r="Z1318">
        <f>VLOOKUP(D1318,Sku_Consolidated!A2:I948, 9, FALSE)</f>
      </c>
      <c r="AA1318" t="s">
        <v>41</v>
      </c>
      <c r="AB1318">
        <f>VLOOKUP(D1318,Sku_Consolidated!A2:E948, {5}, FALSE)</f>
      </c>
      <c r="AC1318">
        <f>IF(VLOOKUP(D1318,Sku_Consolidated!A2:S948,19,FALSE)="SHOWCASE", VLOOKUP(U1318,Store_Showcase!B2:N134,13, FALSE), IF(VLOOKUP(D1318,Sku_Consolidated!A2:S948,19,FALSE)="VAM",VLOOKUP(U1318,Store_VAM!B2:N271,13, FALSE),VLOOKUP(U1318,Store_SRP!B2:N103,13, FALSE)))</f>
      </c>
      <c r="AD1318">
        <f>IF(IFERROR(AC1318,TRUE)=TRUE, "-","OK")</f>
      </c>
      <c r="AE1318">
        <f>IF(IFERROR(VLOOKUP(U1318,Store_Showcase!B2:H134,{5}, FALSE), TRUE)=TRUE, IF(IFERROR(VLOOKUP(U1318,Store_SRP!B2:H103,{5}, FALSE), TRUE)=TRUE,VLOOKUP(U1318,Store_VAM!B2:H271,{5}, FALSE),VLOOKUP(U1318,Store_SRP!B2:H103,{5}, FALSE)), VLOOKUP(U1318,Store_Showcase!B2:H134,{5}, FALSE))</f>
      </c>
      <c r="AF1318">
        <f>IF(IFERROR(VLOOKUP(U1318,Store_Showcase!B2:H134,{6}, FALSE), TRUE)=TRUE, IF(IFERROR(VLOOKUP(U1318,Store_SRP!B2:H103,{6}, FALSE), TRUE)=TRUE,VLOOKUP(U1318,Store_VAM!B2:H271,{6}, FALSE),VLOOKUP(U1318,Store_SRP!B2:H103,{6}, FALSE)), VLOOKUP(U1318,Store_Showcase!B2:H134,{6}, FALSE))</f>
      </c>
      <c r="AG1318">
        <f>VLOOKUP(D1318,Sku_Consolidated!A2:R948,18,FALSE)</f>
      </c>
      <c r="AH1318">
        <f>VLOOKUP(D1318,Sku_Consolidated!A2:S948,19,FALSE)</f>
      </c>
      <c r="AI1318">
        <f>VLOOKUP(D1318,Sku_Consolidated!A2:T948,20,FALSE)</f>
      </c>
    </row>
    <row r="1319" spans="1:35" x14ac:dyDescent="0.25">
      <c r="A1319">
        <v>2024</v>
      </c>
      <c r="B1319" t="s">
        <v>30</v>
      </c>
      <c r="C1319" t="s">
        <v>31</v>
      </c>
      <c r="D1319">
        <v>21875</v>
      </c>
      <c r="E1319" t="s">
        <v>482</v>
      </c>
      <c r="F1319" s="12" t="s">
        <v>81</v>
      </c>
      <c r="G1319" s="12" t="s">
        <v>81</v>
      </c>
      <c r="H1319" t="s">
        <v>10</v>
      </c>
      <c r="I1319" s="13" t="s">
        <v>1183</v>
      </c>
      <c r="J1319" s="13">
        <f>IF(H1319="EA", I1319, 0)</f>
      </c>
      <c r="K1319" s="13">
        <f>IF(H1319="KG", I1319, I1319 * VLOOKUP(D1319,Sku_Consolidated!A2:U948,21,FALSE))</f>
      </c>
      <c r="L1319" s="14" t="s">
        <v>36</v>
      </c>
      <c r="M1319">
        <v>88</v>
      </c>
      <c r="N1319" s="14" t="s">
        <v>2575</v>
      </c>
      <c r="O1319" s="14" t="s">
        <v>2576</v>
      </c>
      <c r="P1319" s="14" t="s">
        <v>36</v>
      </c>
      <c r="Q1319" s="14" t="s">
        <v>2576</v>
      </c>
      <c r="R1319">
        <f>IF(IFERROR(VLOOKUP(U1319,Store_Showcase!B2:H134,7, FALSE), TRUE)=TRUE, IF(IFERROR(VLOOKUP(U1319,Store_SRP!B2:H103,7, FALSE), TRUE)=TRUE,VLOOKUP(U1319,Store_VAM!B2:H271,7, FALSE),VLOOKUP(U1319,Store_SRP!B2:H103,7, FALSE)), VLOOKUP(U1319,Store_Showcase!B2:H134,7, FALSE))</f>
      </c>
      <c r="S1319">
        <f>IF(IFERROR(VLOOKUP(U1319,Store_Showcase!B2:K134,10, FALSE), TRUE)=TRUE, IF(IFERROR(VLOOKUP(U1319,Store_SRP!B2:K103,10, FALSE), TRUE)=TRUE,VLOOKUP(U1319,Store_VAM!B2:K271,10, FALSE),VLOOKUP(U1319,Store_SRP!B2:K103,10, FALSE)), VLOOKUP(U1319,Store_Showcase!B2:K134,10, FALSE))</f>
      </c>
      <c r="T1319">
        <f>IF(VLOOKUP(D1319,Sku_Consolidated!A2:S948,19,FALSE)="SHOWCASE", VLOOKUP(U1319,Store_Showcase!B2:L134,11, FALSE), IF(VLOOKUP(D1319,Sku_Consolidated!A2:S948,19,FALSE)="VAM",VLOOKUP(U1319,Store_VAM!B2:L271,11, FALSE),VLOOKUP(U1319,Store_SRP!B2:L103,11, FALSE)))</f>
      </c>
      <c r="U1319" s="14">
        <v>6014</v>
      </c>
      <c r="V1319">
        <f>IF(VLOOKUP(D1319,Sku_Consolidated!A2:S948,19,FALSE)="SHOWCASE", VLOOKUP(U1319,Store_Showcase!B2:C134,2, FALSE), IF(VLOOKUP(D1319,Sku_Consolidated!A2:S948,19,FALSE)="VAM",VLOOKUP(U1319,Store_VAM!B2:C271,2, FALSE),VLOOKUP(U1319,Store_SRP!B2:C103,2, FALSE)))</f>
      </c>
      <c r="W1319">
        <f>VLOOKUP(D1319,Sku_Consolidated!A2:G948, 7, FALSE)</f>
      </c>
      <c r="X1319">
        <f>VLOOKUP(D1319,Sku_Consolidated!A2:K948, 11, FALSE)</f>
      </c>
      <c r="Y1319">
        <f>VLOOKUP(D1319,Sku_Consolidated!A2:H948, 8, FALSE)</f>
      </c>
      <c r="Z1319">
        <f>VLOOKUP(D1319,Sku_Consolidated!A2:I948, 9, FALSE)</f>
      </c>
      <c r="AA1319" t="s">
        <v>41</v>
      </c>
      <c r="AB1319">
        <f>VLOOKUP(D1319,Sku_Consolidated!A2:E948, {5}, FALSE)</f>
      </c>
      <c r="AC1319">
        <f>IF(VLOOKUP(D1319,Sku_Consolidated!A2:S948,19,FALSE)="SHOWCASE", VLOOKUP(U1319,Store_Showcase!B2:N134,13, FALSE), IF(VLOOKUP(D1319,Sku_Consolidated!A2:S948,19,FALSE)="VAM",VLOOKUP(U1319,Store_VAM!B2:N271,13, FALSE),VLOOKUP(U1319,Store_SRP!B2:N103,13, FALSE)))</f>
      </c>
      <c r="AD1319">
        <f>IF(IFERROR(AC1319,TRUE)=TRUE, "-","OK")</f>
      </c>
      <c r="AE1319">
        <f>IF(IFERROR(VLOOKUP(U1319,Store_Showcase!B2:H134,{5}, FALSE), TRUE)=TRUE, IF(IFERROR(VLOOKUP(U1319,Store_SRP!B2:H103,{5}, FALSE), TRUE)=TRUE,VLOOKUP(U1319,Store_VAM!B2:H271,{5}, FALSE),VLOOKUP(U1319,Store_SRP!B2:H103,{5}, FALSE)), VLOOKUP(U1319,Store_Showcase!B2:H134,{5}, FALSE))</f>
      </c>
      <c r="AF1319">
        <f>IF(IFERROR(VLOOKUP(U1319,Store_Showcase!B2:H134,{6}, FALSE), TRUE)=TRUE, IF(IFERROR(VLOOKUP(U1319,Store_SRP!B2:H103,{6}, FALSE), TRUE)=TRUE,VLOOKUP(U1319,Store_VAM!B2:H271,{6}, FALSE),VLOOKUP(U1319,Store_SRP!B2:H103,{6}, FALSE)), VLOOKUP(U1319,Store_Showcase!B2:H134,{6}, FALSE))</f>
      </c>
      <c r="AG1319">
        <f>VLOOKUP(D1319,Sku_Consolidated!A2:R948,18,FALSE)</f>
      </c>
      <c r="AH1319">
        <f>VLOOKUP(D1319,Sku_Consolidated!A2:S948,19,FALSE)</f>
      </c>
      <c r="AI1319">
        <f>VLOOKUP(D1319,Sku_Consolidated!A2:T948,20,FALSE)</f>
      </c>
    </row>
    <row r="1320" spans="1:35" x14ac:dyDescent="0.25">
      <c r="A1320">
        <v>2024</v>
      </c>
      <c r="B1320" t="s">
        <v>30</v>
      </c>
      <c r="C1320" t="s">
        <v>31</v>
      </c>
      <c r="D1320">
        <v>21825</v>
      </c>
      <c r="E1320" t="s">
        <v>206</v>
      </c>
      <c r="F1320" s="12" t="s">
        <v>106</v>
      </c>
      <c r="G1320" s="12" t="s">
        <v>106</v>
      </c>
      <c r="H1320" t="s">
        <v>10</v>
      </c>
      <c r="I1320" s="13" t="s">
        <v>611</v>
      </c>
      <c r="J1320" s="13">
        <f>IF(H1320="EA", I1320, 0)</f>
      </c>
      <c r="K1320" s="13">
        <f>IF(H1320="KG", I1320, I1320 * VLOOKUP(D1320,Sku_Consolidated!A2:U948,21,FALSE))</f>
      </c>
      <c r="L1320" s="14" t="s">
        <v>36</v>
      </c>
      <c r="M1320">
        <v>88</v>
      </c>
      <c r="N1320" s="14" t="s">
        <v>2577</v>
      </c>
      <c r="O1320" s="14" t="s">
        <v>2578</v>
      </c>
      <c r="P1320" s="14" t="s">
        <v>36</v>
      </c>
      <c r="Q1320" s="14" t="s">
        <v>2578</v>
      </c>
      <c r="R1320">
        <f>IF(IFERROR(VLOOKUP(U1320,Store_Showcase!B2:H134,7, FALSE), TRUE)=TRUE, IF(IFERROR(VLOOKUP(U1320,Store_SRP!B2:H103,7, FALSE), TRUE)=TRUE,VLOOKUP(U1320,Store_VAM!B2:H271,7, FALSE),VLOOKUP(U1320,Store_SRP!B2:H103,7, FALSE)), VLOOKUP(U1320,Store_Showcase!B2:H134,7, FALSE))</f>
      </c>
      <c r="S1320">
        <f>IF(IFERROR(VLOOKUP(U1320,Store_Showcase!B2:K134,10, FALSE), TRUE)=TRUE, IF(IFERROR(VLOOKUP(U1320,Store_SRP!B2:K103,10, FALSE), TRUE)=TRUE,VLOOKUP(U1320,Store_VAM!B2:K271,10, FALSE),VLOOKUP(U1320,Store_SRP!B2:K103,10, FALSE)), VLOOKUP(U1320,Store_Showcase!B2:K134,10, FALSE))</f>
      </c>
      <c r="T1320">
        <f>IF(VLOOKUP(D1320,Sku_Consolidated!A2:S948,19,FALSE)="SHOWCASE", VLOOKUP(U1320,Store_Showcase!B2:L134,11, FALSE), IF(VLOOKUP(D1320,Sku_Consolidated!A2:S948,19,FALSE)="VAM",VLOOKUP(U1320,Store_VAM!B2:L271,11, FALSE),VLOOKUP(U1320,Store_SRP!B2:L103,11, FALSE)))</f>
      </c>
      <c r="U1320" s="14">
        <v>6014</v>
      </c>
      <c r="V1320">
        <f>IF(VLOOKUP(D1320,Sku_Consolidated!A2:S948,19,FALSE)="SHOWCASE", VLOOKUP(U1320,Store_Showcase!B2:C134,2, FALSE), IF(VLOOKUP(D1320,Sku_Consolidated!A2:S948,19,FALSE)="VAM",VLOOKUP(U1320,Store_VAM!B2:C271,2, FALSE),VLOOKUP(U1320,Store_SRP!B2:C103,2, FALSE)))</f>
      </c>
      <c r="W1320">
        <f>VLOOKUP(D1320,Sku_Consolidated!A2:G948, 7, FALSE)</f>
      </c>
      <c r="X1320">
        <f>VLOOKUP(D1320,Sku_Consolidated!A2:K948, 11, FALSE)</f>
      </c>
      <c r="Y1320">
        <f>VLOOKUP(D1320,Sku_Consolidated!A2:H948, 8, FALSE)</f>
      </c>
      <c r="Z1320">
        <f>VLOOKUP(D1320,Sku_Consolidated!A2:I948, 9, FALSE)</f>
      </c>
      <c r="AA1320" t="s">
        <v>41</v>
      </c>
      <c r="AB1320">
        <f>VLOOKUP(D1320,Sku_Consolidated!A2:E948, {5}, FALSE)</f>
      </c>
      <c r="AC1320">
        <f>IF(VLOOKUP(D1320,Sku_Consolidated!A2:S948,19,FALSE)="SHOWCASE", VLOOKUP(U1320,Store_Showcase!B2:N134,13, FALSE), IF(VLOOKUP(D1320,Sku_Consolidated!A2:S948,19,FALSE)="VAM",VLOOKUP(U1320,Store_VAM!B2:N271,13, FALSE),VLOOKUP(U1320,Store_SRP!B2:N103,13, FALSE)))</f>
      </c>
      <c r="AD1320">
        <f>IF(IFERROR(AC1320,TRUE)=TRUE, "-","OK")</f>
      </c>
      <c r="AE1320">
        <f>IF(IFERROR(VLOOKUP(U1320,Store_Showcase!B2:H134,{5}, FALSE), TRUE)=TRUE, IF(IFERROR(VLOOKUP(U1320,Store_SRP!B2:H103,{5}, FALSE), TRUE)=TRUE,VLOOKUP(U1320,Store_VAM!B2:H271,{5}, FALSE),VLOOKUP(U1320,Store_SRP!B2:H103,{5}, FALSE)), VLOOKUP(U1320,Store_Showcase!B2:H134,{5}, FALSE))</f>
      </c>
      <c r="AF1320">
        <f>IF(IFERROR(VLOOKUP(U1320,Store_Showcase!B2:H134,{6}, FALSE), TRUE)=TRUE, IF(IFERROR(VLOOKUP(U1320,Store_SRP!B2:H103,{6}, FALSE), TRUE)=TRUE,VLOOKUP(U1320,Store_VAM!B2:H271,{6}, FALSE),VLOOKUP(U1320,Store_SRP!B2:H103,{6}, FALSE)), VLOOKUP(U1320,Store_Showcase!B2:H134,{6}, FALSE))</f>
      </c>
      <c r="AG1320">
        <f>VLOOKUP(D1320,Sku_Consolidated!A2:R948,18,FALSE)</f>
      </c>
      <c r="AH1320">
        <f>VLOOKUP(D1320,Sku_Consolidated!A2:S948,19,FALSE)</f>
      </c>
      <c r="AI1320">
        <f>VLOOKUP(D1320,Sku_Consolidated!A2:T948,20,FALSE)</f>
      </c>
    </row>
    <row r="1321" spans="1:35" x14ac:dyDescent="0.25">
      <c r="A1321">
        <v>2024</v>
      </c>
      <c r="B1321" t="s">
        <v>30</v>
      </c>
      <c r="C1321" t="s">
        <v>31</v>
      </c>
      <c r="D1321">
        <v>21826</v>
      </c>
      <c r="E1321" t="s">
        <v>416</v>
      </c>
      <c r="F1321" s="12" t="s">
        <v>106</v>
      </c>
      <c r="G1321" s="12" t="s">
        <v>106</v>
      </c>
      <c r="H1321" t="s">
        <v>10</v>
      </c>
      <c r="I1321" s="13" t="s">
        <v>762</v>
      </c>
      <c r="J1321" s="13">
        <f>IF(H1321="EA", I1321, 0)</f>
      </c>
      <c r="K1321" s="13">
        <f>IF(H1321="KG", I1321, I1321 * VLOOKUP(D1321,Sku_Consolidated!A2:U948,21,FALSE))</f>
      </c>
      <c r="L1321" s="14" t="s">
        <v>36</v>
      </c>
      <c r="M1321">
        <v>88</v>
      </c>
      <c r="N1321" s="14" t="s">
        <v>2579</v>
      </c>
      <c r="O1321" s="14" t="s">
        <v>2580</v>
      </c>
      <c r="P1321" s="14" t="s">
        <v>36</v>
      </c>
      <c r="Q1321" s="14" t="s">
        <v>2580</v>
      </c>
      <c r="R1321">
        <f>IF(IFERROR(VLOOKUP(U1321,Store_Showcase!B2:H134,7, FALSE), TRUE)=TRUE, IF(IFERROR(VLOOKUP(U1321,Store_SRP!B2:H103,7, FALSE), TRUE)=TRUE,VLOOKUP(U1321,Store_VAM!B2:H271,7, FALSE),VLOOKUP(U1321,Store_SRP!B2:H103,7, FALSE)), VLOOKUP(U1321,Store_Showcase!B2:H134,7, FALSE))</f>
      </c>
      <c r="S1321">
        <f>IF(IFERROR(VLOOKUP(U1321,Store_Showcase!B2:K134,10, FALSE), TRUE)=TRUE, IF(IFERROR(VLOOKUP(U1321,Store_SRP!B2:K103,10, FALSE), TRUE)=TRUE,VLOOKUP(U1321,Store_VAM!B2:K271,10, FALSE),VLOOKUP(U1321,Store_SRP!B2:K103,10, FALSE)), VLOOKUP(U1321,Store_Showcase!B2:K134,10, FALSE))</f>
      </c>
      <c r="T1321">
        <f>IF(VLOOKUP(D1321,Sku_Consolidated!A2:S948,19,FALSE)="SHOWCASE", VLOOKUP(U1321,Store_Showcase!B2:L134,11, FALSE), IF(VLOOKUP(D1321,Sku_Consolidated!A2:S948,19,FALSE)="VAM",VLOOKUP(U1321,Store_VAM!B2:L271,11, FALSE),VLOOKUP(U1321,Store_SRP!B2:L103,11, FALSE)))</f>
      </c>
      <c r="U1321" s="14">
        <v>6014</v>
      </c>
      <c r="V1321">
        <f>IF(VLOOKUP(D1321,Sku_Consolidated!A2:S948,19,FALSE)="SHOWCASE", VLOOKUP(U1321,Store_Showcase!B2:C134,2, FALSE), IF(VLOOKUP(D1321,Sku_Consolidated!A2:S948,19,FALSE)="VAM",VLOOKUP(U1321,Store_VAM!B2:C271,2, FALSE),VLOOKUP(U1321,Store_SRP!B2:C103,2, FALSE)))</f>
      </c>
      <c r="W1321">
        <f>VLOOKUP(D1321,Sku_Consolidated!A2:G948, 7, FALSE)</f>
      </c>
      <c r="X1321">
        <f>VLOOKUP(D1321,Sku_Consolidated!A2:K948, 11, FALSE)</f>
      </c>
      <c r="Y1321">
        <f>VLOOKUP(D1321,Sku_Consolidated!A2:H948, 8, FALSE)</f>
      </c>
      <c r="Z1321">
        <f>VLOOKUP(D1321,Sku_Consolidated!A2:I948, 9, FALSE)</f>
      </c>
      <c r="AA1321" t="s">
        <v>41</v>
      </c>
      <c r="AB1321">
        <f>VLOOKUP(D1321,Sku_Consolidated!A2:E948, {5}, FALSE)</f>
      </c>
      <c r="AC1321">
        <f>IF(VLOOKUP(D1321,Sku_Consolidated!A2:S948,19,FALSE)="SHOWCASE", VLOOKUP(U1321,Store_Showcase!B2:N134,13, FALSE), IF(VLOOKUP(D1321,Sku_Consolidated!A2:S948,19,FALSE)="VAM",VLOOKUP(U1321,Store_VAM!B2:N271,13, FALSE),VLOOKUP(U1321,Store_SRP!B2:N103,13, FALSE)))</f>
      </c>
      <c r="AD1321">
        <f>IF(IFERROR(AC1321,TRUE)=TRUE, "-","OK")</f>
      </c>
      <c r="AE1321">
        <f>IF(IFERROR(VLOOKUP(U1321,Store_Showcase!B2:H134,{5}, FALSE), TRUE)=TRUE, IF(IFERROR(VLOOKUP(U1321,Store_SRP!B2:H103,{5}, FALSE), TRUE)=TRUE,VLOOKUP(U1321,Store_VAM!B2:H271,{5}, FALSE),VLOOKUP(U1321,Store_SRP!B2:H103,{5}, FALSE)), VLOOKUP(U1321,Store_Showcase!B2:H134,{5}, FALSE))</f>
      </c>
      <c r="AF1321">
        <f>IF(IFERROR(VLOOKUP(U1321,Store_Showcase!B2:H134,{6}, FALSE), TRUE)=TRUE, IF(IFERROR(VLOOKUP(U1321,Store_SRP!B2:H103,{6}, FALSE), TRUE)=TRUE,VLOOKUP(U1321,Store_VAM!B2:H271,{6}, FALSE),VLOOKUP(U1321,Store_SRP!B2:H103,{6}, FALSE)), VLOOKUP(U1321,Store_Showcase!B2:H134,{6}, FALSE))</f>
      </c>
      <c r="AG1321">
        <f>VLOOKUP(D1321,Sku_Consolidated!A2:R948,18,FALSE)</f>
      </c>
      <c r="AH1321">
        <f>VLOOKUP(D1321,Sku_Consolidated!A2:S948,19,FALSE)</f>
      </c>
      <c r="AI1321">
        <f>VLOOKUP(D1321,Sku_Consolidated!A2:T948,20,FALSE)</f>
      </c>
    </row>
    <row r="1322" spans="1:35" x14ac:dyDescent="0.25">
      <c r="A1322">
        <v>2024</v>
      </c>
      <c r="B1322" t="s">
        <v>30</v>
      </c>
      <c r="C1322" t="s">
        <v>31</v>
      </c>
      <c r="D1322">
        <v>21832</v>
      </c>
      <c r="E1322" t="s">
        <v>264</v>
      </c>
      <c r="F1322" s="12" t="s">
        <v>106</v>
      </c>
      <c r="G1322" s="12" t="s">
        <v>106</v>
      </c>
      <c r="H1322" t="s">
        <v>10</v>
      </c>
      <c r="I1322" s="13" t="s">
        <v>1012</v>
      </c>
      <c r="J1322" s="13">
        <f>IF(H1322="EA", I1322, 0)</f>
      </c>
      <c r="K1322" s="13">
        <f>IF(H1322="KG", I1322, I1322 * VLOOKUP(D1322,Sku_Consolidated!A2:U948,21,FALSE))</f>
      </c>
      <c r="L1322" s="14" t="s">
        <v>36</v>
      </c>
      <c r="M1322">
        <v>88</v>
      </c>
      <c r="N1322" s="14" t="s">
        <v>2581</v>
      </c>
      <c r="O1322" s="14" t="s">
        <v>2582</v>
      </c>
      <c r="P1322" s="14" t="s">
        <v>36</v>
      </c>
      <c r="Q1322" s="14" t="s">
        <v>2582</v>
      </c>
      <c r="R1322">
        <f>IF(IFERROR(VLOOKUP(U1322,Store_Showcase!B2:H134,7, FALSE), TRUE)=TRUE, IF(IFERROR(VLOOKUP(U1322,Store_SRP!B2:H103,7, FALSE), TRUE)=TRUE,VLOOKUP(U1322,Store_VAM!B2:H271,7, FALSE),VLOOKUP(U1322,Store_SRP!B2:H103,7, FALSE)), VLOOKUP(U1322,Store_Showcase!B2:H134,7, FALSE))</f>
      </c>
      <c r="S1322">
        <f>IF(IFERROR(VLOOKUP(U1322,Store_Showcase!B2:K134,10, FALSE), TRUE)=TRUE, IF(IFERROR(VLOOKUP(U1322,Store_SRP!B2:K103,10, FALSE), TRUE)=TRUE,VLOOKUP(U1322,Store_VAM!B2:K271,10, FALSE),VLOOKUP(U1322,Store_SRP!B2:K103,10, FALSE)), VLOOKUP(U1322,Store_Showcase!B2:K134,10, FALSE))</f>
      </c>
      <c r="T1322">
        <f>IF(VLOOKUP(D1322,Sku_Consolidated!A2:S948,19,FALSE)="SHOWCASE", VLOOKUP(U1322,Store_Showcase!B2:L134,11, FALSE), IF(VLOOKUP(D1322,Sku_Consolidated!A2:S948,19,FALSE)="VAM",VLOOKUP(U1322,Store_VAM!B2:L271,11, FALSE),VLOOKUP(U1322,Store_SRP!B2:L103,11, FALSE)))</f>
      </c>
      <c r="U1322" s="14">
        <v>6014</v>
      </c>
      <c r="V1322">
        <f>IF(VLOOKUP(D1322,Sku_Consolidated!A2:S948,19,FALSE)="SHOWCASE", VLOOKUP(U1322,Store_Showcase!B2:C134,2, FALSE), IF(VLOOKUP(D1322,Sku_Consolidated!A2:S948,19,FALSE)="VAM",VLOOKUP(U1322,Store_VAM!B2:C271,2, FALSE),VLOOKUP(U1322,Store_SRP!B2:C103,2, FALSE)))</f>
      </c>
      <c r="W1322">
        <f>VLOOKUP(D1322,Sku_Consolidated!A2:G948, 7, FALSE)</f>
      </c>
      <c r="X1322">
        <f>VLOOKUP(D1322,Sku_Consolidated!A2:K948, 11, FALSE)</f>
      </c>
      <c r="Y1322">
        <f>VLOOKUP(D1322,Sku_Consolidated!A2:H948, 8, FALSE)</f>
      </c>
      <c r="Z1322">
        <f>VLOOKUP(D1322,Sku_Consolidated!A2:I948, 9, FALSE)</f>
      </c>
      <c r="AA1322" t="s">
        <v>41</v>
      </c>
      <c r="AB1322">
        <f>VLOOKUP(D1322,Sku_Consolidated!A2:E948, {5}, FALSE)</f>
      </c>
      <c r="AC1322">
        <f>IF(VLOOKUP(D1322,Sku_Consolidated!A2:S948,19,FALSE)="SHOWCASE", VLOOKUP(U1322,Store_Showcase!B2:N134,13, FALSE), IF(VLOOKUP(D1322,Sku_Consolidated!A2:S948,19,FALSE)="VAM",VLOOKUP(U1322,Store_VAM!B2:N271,13, FALSE),VLOOKUP(U1322,Store_SRP!B2:N103,13, FALSE)))</f>
      </c>
      <c r="AD1322">
        <f>IF(IFERROR(AC1322,TRUE)=TRUE, "-","OK")</f>
      </c>
      <c r="AE1322">
        <f>IF(IFERROR(VLOOKUP(U1322,Store_Showcase!B2:H134,{5}, FALSE), TRUE)=TRUE, IF(IFERROR(VLOOKUP(U1322,Store_SRP!B2:H103,{5}, FALSE), TRUE)=TRUE,VLOOKUP(U1322,Store_VAM!B2:H271,{5}, FALSE),VLOOKUP(U1322,Store_SRP!B2:H103,{5}, FALSE)), VLOOKUP(U1322,Store_Showcase!B2:H134,{5}, FALSE))</f>
      </c>
      <c r="AF1322">
        <f>IF(IFERROR(VLOOKUP(U1322,Store_Showcase!B2:H134,{6}, FALSE), TRUE)=TRUE, IF(IFERROR(VLOOKUP(U1322,Store_SRP!B2:H103,{6}, FALSE), TRUE)=TRUE,VLOOKUP(U1322,Store_VAM!B2:H271,{6}, FALSE),VLOOKUP(U1322,Store_SRP!B2:H103,{6}, FALSE)), VLOOKUP(U1322,Store_Showcase!B2:H134,{6}, FALSE))</f>
      </c>
      <c r="AG1322">
        <f>VLOOKUP(D1322,Sku_Consolidated!A2:R948,18,FALSE)</f>
      </c>
      <c r="AH1322">
        <f>VLOOKUP(D1322,Sku_Consolidated!A2:S948,19,FALSE)</f>
      </c>
      <c r="AI1322">
        <f>VLOOKUP(D1322,Sku_Consolidated!A2:T948,20,FALSE)</f>
      </c>
    </row>
    <row r="1323" spans="1:35" x14ac:dyDescent="0.25">
      <c r="A1323">
        <v>2024</v>
      </c>
      <c r="B1323" t="s">
        <v>30</v>
      </c>
      <c r="C1323" t="s">
        <v>31</v>
      </c>
      <c r="D1323">
        <v>21834</v>
      </c>
      <c r="E1323" t="s">
        <v>216</v>
      </c>
      <c r="F1323" s="12" t="s">
        <v>106</v>
      </c>
      <c r="G1323" s="12" t="s">
        <v>106</v>
      </c>
      <c r="H1323" t="s">
        <v>10</v>
      </c>
      <c r="I1323" s="13" t="s">
        <v>1722</v>
      </c>
      <c r="J1323" s="13">
        <f>IF(H1323="EA", I1323, 0)</f>
      </c>
      <c r="K1323" s="13">
        <f>IF(H1323="KG", I1323, I1323 * VLOOKUP(D1323,Sku_Consolidated!A2:U948,21,FALSE))</f>
      </c>
      <c r="L1323" s="14" t="s">
        <v>36</v>
      </c>
      <c r="M1323">
        <v>88</v>
      </c>
      <c r="N1323" s="14" t="s">
        <v>2583</v>
      </c>
      <c r="O1323" s="14" t="s">
        <v>2584</v>
      </c>
      <c r="P1323" s="14" t="s">
        <v>36</v>
      </c>
      <c r="Q1323" s="14" t="s">
        <v>2584</v>
      </c>
      <c r="R1323">
        <f>IF(IFERROR(VLOOKUP(U1323,Store_Showcase!B2:H134,7, FALSE), TRUE)=TRUE, IF(IFERROR(VLOOKUP(U1323,Store_SRP!B2:H103,7, FALSE), TRUE)=TRUE,VLOOKUP(U1323,Store_VAM!B2:H271,7, FALSE),VLOOKUP(U1323,Store_SRP!B2:H103,7, FALSE)), VLOOKUP(U1323,Store_Showcase!B2:H134,7, FALSE))</f>
      </c>
      <c r="S1323">
        <f>IF(IFERROR(VLOOKUP(U1323,Store_Showcase!B2:K134,10, FALSE), TRUE)=TRUE, IF(IFERROR(VLOOKUP(U1323,Store_SRP!B2:K103,10, FALSE), TRUE)=TRUE,VLOOKUP(U1323,Store_VAM!B2:K271,10, FALSE),VLOOKUP(U1323,Store_SRP!B2:K103,10, FALSE)), VLOOKUP(U1323,Store_Showcase!B2:K134,10, FALSE))</f>
      </c>
      <c r="T1323">
        <f>IF(VLOOKUP(D1323,Sku_Consolidated!A2:S948,19,FALSE)="SHOWCASE", VLOOKUP(U1323,Store_Showcase!B2:L134,11, FALSE), IF(VLOOKUP(D1323,Sku_Consolidated!A2:S948,19,FALSE)="VAM",VLOOKUP(U1323,Store_VAM!B2:L271,11, FALSE),VLOOKUP(U1323,Store_SRP!B2:L103,11, FALSE)))</f>
      </c>
      <c r="U1323" s="14">
        <v>6014</v>
      </c>
      <c r="V1323">
        <f>IF(VLOOKUP(D1323,Sku_Consolidated!A2:S948,19,FALSE)="SHOWCASE", VLOOKUP(U1323,Store_Showcase!B2:C134,2, FALSE), IF(VLOOKUP(D1323,Sku_Consolidated!A2:S948,19,FALSE)="VAM",VLOOKUP(U1323,Store_VAM!B2:C271,2, FALSE),VLOOKUP(U1323,Store_SRP!B2:C103,2, FALSE)))</f>
      </c>
      <c r="W1323">
        <f>VLOOKUP(D1323,Sku_Consolidated!A2:G948, 7, FALSE)</f>
      </c>
      <c r="X1323">
        <f>VLOOKUP(D1323,Sku_Consolidated!A2:K948, 11, FALSE)</f>
      </c>
      <c r="Y1323">
        <f>VLOOKUP(D1323,Sku_Consolidated!A2:H948, 8, FALSE)</f>
      </c>
      <c r="Z1323">
        <f>VLOOKUP(D1323,Sku_Consolidated!A2:I948, 9, FALSE)</f>
      </c>
      <c r="AA1323" t="s">
        <v>41</v>
      </c>
      <c r="AB1323">
        <f>VLOOKUP(D1323,Sku_Consolidated!A2:E948, {5}, FALSE)</f>
      </c>
      <c r="AC1323">
        <f>IF(VLOOKUP(D1323,Sku_Consolidated!A2:S948,19,FALSE)="SHOWCASE", VLOOKUP(U1323,Store_Showcase!B2:N134,13, FALSE), IF(VLOOKUP(D1323,Sku_Consolidated!A2:S948,19,FALSE)="VAM",VLOOKUP(U1323,Store_VAM!B2:N271,13, FALSE),VLOOKUP(U1323,Store_SRP!B2:N103,13, FALSE)))</f>
      </c>
      <c r="AD1323">
        <f>IF(IFERROR(AC1323,TRUE)=TRUE, "-","OK")</f>
      </c>
      <c r="AE1323">
        <f>IF(IFERROR(VLOOKUP(U1323,Store_Showcase!B2:H134,{5}, FALSE), TRUE)=TRUE, IF(IFERROR(VLOOKUP(U1323,Store_SRP!B2:H103,{5}, FALSE), TRUE)=TRUE,VLOOKUP(U1323,Store_VAM!B2:H271,{5}, FALSE),VLOOKUP(U1323,Store_SRP!B2:H103,{5}, FALSE)), VLOOKUP(U1323,Store_Showcase!B2:H134,{5}, FALSE))</f>
      </c>
      <c r="AF1323">
        <f>IF(IFERROR(VLOOKUP(U1323,Store_Showcase!B2:H134,{6}, FALSE), TRUE)=TRUE, IF(IFERROR(VLOOKUP(U1323,Store_SRP!B2:H103,{6}, FALSE), TRUE)=TRUE,VLOOKUP(U1323,Store_VAM!B2:H271,{6}, FALSE),VLOOKUP(U1323,Store_SRP!B2:H103,{6}, FALSE)), VLOOKUP(U1323,Store_Showcase!B2:H134,{6}, FALSE))</f>
      </c>
      <c r="AG1323">
        <f>VLOOKUP(D1323,Sku_Consolidated!A2:R948,18,FALSE)</f>
      </c>
      <c r="AH1323">
        <f>VLOOKUP(D1323,Sku_Consolidated!A2:S948,19,FALSE)</f>
      </c>
      <c r="AI1323">
        <f>VLOOKUP(D1323,Sku_Consolidated!A2:T948,20,FALSE)</f>
      </c>
    </row>
    <row r="1324" spans="1:35" x14ac:dyDescent="0.25">
      <c r="A1324">
        <v>2024</v>
      </c>
      <c r="B1324" t="s">
        <v>30</v>
      </c>
      <c r="C1324" t="s">
        <v>31</v>
      </c>
      <c r="D1324">
        <v>21837</v>
      </c>
      <c r="E1324" t="s">
        <v>271</v>
      </c>
      <c r="F1324" s="12" t="s">
        <v>106</v>
      </c>
      <c r="G1324" s="12" t="s">
        <v>106</v>
      </c>
      <c r="H1324" t="s">
        <v>10</v>
      </c>
      <c r="I1324" s="13" t="s">
        <v>513</v>
      </c>
      <c r="J1324" s="13">
        <f>IF(H1324="EA", I1324, 0)</f>
      </c>
      <c r="K1324" s="13">
        <f>IF(H1324="KG", I1324, I1324 * VLOOKUP(D1324,Sku_Consolidated!A2:U948,21,FALSE))</f>
      </c>
      <c r="L1324" s="14" t="s">
        <v>36</v>
      </c>
      <c r="M1324">
        <v>88</v>
      </c>
      <c r="N1324" s="14" t="s">
        <v>2585</v>
      </c>
      <c r="O1324" s="14" t="s">
        <v>2586</v>
      </c>
      <c r="P1324" s="14" t="s">
        <v>36</v>
      </c>
      <c r="Q1324" s="14" t="s">
        <v>2586</v>
      </c>
      <c r="R1324">
        <f>IF(IFERROR(VLOOKUP(U1324,Store_Showcase!B2:H134,7, FALSE), TRUE)=TRUE, IF(IFERROR(VLOOKUP(U1324,Store_SRP!B2:H103,7, FALSE), TRUE)=TRUE,VLOOKUP(U1324,Store_VAM!B2:H271,7, FALSE),VLOOKUP(U1324,Store_SRP!B2:H103,7, FALSE)), VLOOKUP(U1324,Store_Showcase!B2:H134,7, FALSE))</f>
      </c>
      <c r="S1324">
        <f>IF(IFERROR(VLOOKUP(U1324,Store_Showcase!B2:K134,10, FALSE), TRUE)=TRUE, IF(IFERROR(VLOOKUP(U1324,Store_SRP!B2:K103,10, FALSE), TRUE)=TRUE,VLOOKUP(U1324,Store_VAM!B2:K271,10, FALSE),VLOOKUP(U1324,Store_SRP!B2:K103,10, FALSE)), VLOOKUP(U1324,Store_Showcase!B2:K134,10, FALSE))</f>
      </c>
      <c r="T1324">
        <f>IF(VLOOKUP(D1324,Sku_Consolidated!A2:S948,19,FALSE)="SHOWCASE", VLOOKUP(U1324,Store_Showcase!B2:L134,11, FALSE), IF(VLOOKUP(D1324,Sku_Consolidated!A2:S948,19,FALSE)="VAM",VLOOKUP(U1324,Store_VAM!B2:L271,11, FALSE),VLOOKUP(U1324,Store_SRP!B2:L103,11, FALSE)))</f>
      </c>
      <c r="U1324" s="14">
        <v>6014</v>
      </c>
      <c r="V1324">
        <f>IF(VLOOKUP(D1324,Sku_Consolidated!A2:S948,19,FALSE)="SHOWCASE", VLOOKUP(U1324,Store_Showcase!B2:C134,2, FALSE), IF(VLOOKUP(D1324,Sku_Consolidated!A2:S948,19,FALSE)="VAM",VLOOKUP(U1324,Store_VAM!B2:C271,2, FALSE),VLOOKUP(U1324,Store_SRP!B2:C103,2, FALSE)))</f>
      </c>
      <c r="W1324">
        <f>VLOOKUP(D1324,Sku_Consolidated!A2:G948, 7, FALSE)</f>
      </c>
      <c r="X1324">
        <f>VLOOKUP(D1324,Sku_Consolidated!A2:K948, 11, FALSE)</f>
      </c>
      <c r="Y1324">
        <f>VLOOKUP(D1324,Sku_Consolidated!A2:H948, 8, FALSE)</f>
      </c>
      <c r="Z1324">
        <f>VLOOKUP(D1324,Sku_Consolidated!A2:I948, 9, FALSE)</f>
      </c>
      <c r="AA1324" t="s">
        <v>41</v>
      </c>
      <c r="AB1324">
        <f>VLOOKUP(D1324,Sku_Consolidated!A2:E948, {5}, FALSE)</f>
      </c>
      <c r="AC1324">
        <f>IF(VLOOKUP(D1324,Sku_Consolidated!A2:S948,19,FALSE)="SHOWCASE", VLOOKUP(U1324,Store_Showcase!B2:N134,13, FALSE), IF(VLOOKUP(D1324,Sku_Consolidated!A2:S948,19,FALSE)="VAM",VLOOKUP(U1324,Store_VAM!B2:N271,13, FALSE),VLOOKUP(U1324,Store_SRP!B2:N103,13, FALSE)))</f>
      </c>
      <c r="AD1324">
        <f>IF(IFERROR(AC1324,TRUE)=TRUE, "-","OK")</f>
      </c>
      <c r="AE1324">
        <f>IF(IFERROR(VLOOKUP(U1324,Store_Showcase!B2:H134,{5}, FALSE), TRUE)=TRUE, IF(IFERROR(VLOOKUP(U1324,Store_SRP!B2:H103,{5}, FALSE), TRUE)=TRUE,VLOOKUP(U1324,Store_VAM!B2:H271,{5}, FALSE),VLOOKUP(U1324,Store_SRP!B2:H103,{5}, FALSE)), VLOOKUP(U1324,Store_Showcase!B2:H134,{5}, FALSE))</f>
      </c>
      <c r="AF1324">
        <f>IF(IFERROR(VLOOKUP(U1324,Store_Showcase!B2:H134,{6}, FALSE), TRUE)=TRUE, IF(IFERROR(VLOOKUP(U1324,Store_SRP!B2:H103,{6}, FALSE), TRUE)=TRUE,VLOOKUP(U1324,Store_VAM!B2:H271,{6}, FALSE),VLOOKUP(U1324,Store_SRP!B2:H103,{6}, FALSE)), VLOOKUP(U1324,Store_Showcase!B2:H134,{6}, FALSE))</f>
      </c>
      <c r="AG1324">
        <f>VLOOKUP(D1324,Sku_Consolidated!A2:R948,18,FALSE)</f>
      </c>
      <c r="AH1324">
        <f>VLOOKUP(D1324,Sku_Consolidated!A2:S948,19,FALSE)</f>
      </c>
      <c r="AI1324">
        <f>VLOOKUP(D1324,Sku_Consolidated!A2:T948,20,FALSE)</f>
      </c>
    </row>
    <row r="1325" spans="1:35" x14ac:dyDescent="0.25">
      <c r="A1325">
        <v>2024</v>
      </c>
      <c r="B1325" t="s">
        <v>30</v>
      </c>
      <c r="C1325" t="s">
        <v>31</v>
      </c>
      <c r="D1325">
        <v>21854</v>
      </c>
      <c r="E1325" t="s">
        <v>2521</v>
      </c>
      <c r="F1325" s="12" t="s">
        <v>106</v>
      </c>
      <c r="G1325" s="12" t="s">
        <v>106</v>
      </c>
      <c r="H1325" t="s">
        <v>10</v>
      </c>
      <c r="I1325" s="13" t="s">
        <v>289</v>
      </c>
      <c r="J1325" s="13">
        <f>IF(H1325="EA", I1325, 0)</f>
      </c>
      <c r="K1325" s="13">
        <f>IF(H1325="KG", I1325, I1325 * VLOOKUP(D1325,Sku_Consolidated!A2:U948,21,FALSE))</f>
      </c>
      <c r="L1325" s="14" t="s">
        <v>36</v>
      </c>
      <c r="M1325">
        <v>88</v>
      </c>
      <c r="N1325" s="14" t="s">
        <v>2587</v>
      </c>
      <c r="O1325" s="14" t="s">
        <v>2588</v>
      </c>
      <c r="P1325" s="14" t="s">
        <v>36</v>
      </c>
      <c r="Q1325" s="14" t="s">
        <v>2588</v>
      </c>
      <c r="R1325">
        <f>IF(IFERROR(VLOOKUP(U1325,Store_Showcase!B2:H134,7, FALSE), TRUE)=TRUE, IF(IFERROR(VLOOKUP(U1325,Store_SRP!B2:H103,7, FALSE), TRUE)=TRUE,VLOOKUP(U1325,Store_VAM!B2:H271,7, FALSE),VLOOKUP(U1325,Store_SRP!B2:H103,7, FALSE)), VLOOKUP(U1325,Store_Showcase!B2:H134,7, FALSE))</f>
      </c>
      <c r="S1325">
        <f>IF(IFERROR(VLOOKUP(U1325,Store_Showcase!B2:K134,10, FALSE), TRUE)=TRUE, IF(IFERROR(VLOOKUP(U1325,Store_SRP!B2:K103,10, FALSE), TRUE)=TRUE,VLOOKUP(U1325,Store_VAM!B2:K271,10, FALSE),VLOOKUP(U1325,Store_SRP!B2:K103,10, FALSE)), VLOOKUP(U1325,Store_Showcase!B2:K134,10, FALSE))</f>
      </c>
      <c r="T1325">
        <f>IF(VLOOKUP(D1325,Sku_Consolidated!A2:S948,19,FALSE)="SHOWCASE", VLOOKUP(U1325,Store_Showcase!B2:L134,11, FALSE), IF(VLOOKUP(D1325,Sku_Consolidated!A2:S948,19,FALSE)="VAM",VLOOKUP(U1325,Store_VAM!B2:L271,11, FALSE),VLOOKUP(U1325,Store_SRP!B2:L103,11, FALSE)))</f>
      </c>
      <c r="U1325" s="14">
        <v>6014</v>
      </c>
      <c r="V1325">
        <f>IF(VLOOKUP(D1325,Sku_Consolidated!A2:S948,19,FALSE)="SHOWCASE", VLOOKUP(U1325,Store_Showcase!B2:C134,2, FALSE), IF(VLOOKUP(D1325,Sku_Consolidated!A2:S948,19,FALSE)="VAM",VLOOKUP(U1325,Store_VAM!B2:C271,2, FALSE),VLOOKUP(U1325,Store_SRP!B2:C103,2, FALSE)))</f>
      </c>
      <c r="W1325">
        <f>VLOOKUP(D1325,Sku_Consolidated!A2:G948, 7, FALSE)</f>
      </c>
      <c r="X1325">
        <f>VLOOKUP(D1325,Sku_Consolidated!A2:K948, 11, FALSE)</f>
      </c>
      <c r="Y1325">
        <f>VLOOKUP(D1325,Sku_Consolidated!A2:H948, 8, FALSE)</f>
      </c>
      <c r="Z1325">
        <f>VLOOKUP(D1325,Sku_Consolidated!A2:I948, 9, FALSE)</f>
      </c>
      <c r="AA1325" t="s">
        <v>41</v>
      </c>
      <c r="AB1325">
        <f>VLOOKUP(D1325,Sku_Consolidated!A2:E948, {5}, FALSE)</f>
      </c>
      <c r="AC1325">
        <f>IF(VLOOKUP(D1325,Sku_Consolidated!A2:S948,19,FALSE)="SHOWCASE", VLOOKUP(U1325,Store_Showcase!B2:N134,13, FALSE), IF(VLOOKUP(D1325,Sku_Consolidated!A2:S948,19,FALSE)="VAM",VLOOKUP(U1325,Store_VAM!B2:N271,13, FALSE),VLOOKUP(U1325,Store_SRP!B2:N103,13, FALSE)))</f>
      </c>
      <c r="AD1325">
        <f>IF(IFERROR(AC1325,TRUE)=TRUE, "-","OK")</f>
      </c>
      <c r="AE1325">
        <f>IF(IFERROR(VLOOKUP(U1325,Store_Showcase!B2:H134,{5}, FALSE), TRUE)=TRUE, IF(IFERROR(VLOOKUP(U1325,Store_SRP!B2:H103,{5}, FALSE), TRUE)=TRUE,VLOOKUP(U1325,Store_VAM!B2:H271,{5}, FALSE),VLOOKUP(U1325,Store_SRP!B2:H103,{5}, FALSE)), VLOOKUP(U1325,Store_Showcase!B2:H134,{5}, FALSE))</f>
      </c>
      <c r="AF1325">
        <f>IF(IFERROR(VLOOKUP(U1325,Store_Showcase!B2:H134,{6}, FALSE), TRUE)=TRUE, IF(IFERROR(VLOOKUP(U1325,Store_SRP!B2:H103,{6}, FALSE), TRUE)=TRUE,VLOOKUP(U1325,Store_VAM!B2:H271,{6}, FALSE),VLOOKUP(U1325,Store_SRP!B2:H103,{6}, FALSE)), VLOOKUP(U1325,Store_Showcase!B2:H134,{6}, FALSE))</f>
      </c>
      <c r="AG1325">
        <f>VLOOKUP(D1325,Sku_Consolidated!A2:R948,18,FALSE)</f>
      </c>
      <c r="AH1325">
        <f>VLOOKUP(D1325,Sku_Consolidated!A2:S948,19,FALSE)</f>
      </c>
      <c r="AI1325">
        <f>VLOOKUP(D1325,Sku_Consolidated!A2:T948,20,FALSE)</f>
      </c>
    </row>
    <row r="1326" spans="1:35" x14ac:dyDescent="0.25">
      <c r="A1326">
        <v>2024</v>
      </c>
      <c r="B1326" t="s">
        <v>30</v>
      </c>
      <c r="C1326" t="s">
        <v>31</v>
      </c>
      <c r="D1326">
        <v>21859</v>
      </c>
      <c r="E1326" t="s">
        <v>295</v>
      </c>
      <c r="F1326" s="12" t="s">
        <v>106</v>
      </c>
      <c r="G1326" s="12" t="s">
        <v>106</v>
      </c>
      <c r="H1326" t="s">
        <v>10</v>
      </c>
      <c r="I1326" s="13" t="s">
        <v>1094</v>
      </c>
      <c r="J1326" s="13">
        <f>IF(H1326="EA", I1326, 0)</f>
      </c>
      <c r="K1326" s="13">
        <f>IF(H1326="KG", I1326, I1326 * VLOOKUP(D1326,Sku_Consolidated!A2:U948,21,FALSE))</f>
      </c>
      <c r="L1326" s="14" t="s">
        <v>36</v>
      </c>
      <c r="M1326">
        <v>88</v>
      </c>
      <c r="N1326" s="14" t="s">
        <v>2589</v>
      </c>
      <c r="O1326" s="14" t="s">
        <v>2590</v>
      </c>
      <c r="P1326" s="14" t="s">
        <v>36</v>
      </c>
      <c r="Q1326" s="14" t="s">
        <v>2590</v>
      </c>
      <c r="R1326">
        <f>IF(IFERROR(VLOOKUP(U1326,Store_Showcase!B2:H134,7, FALSE), TRUE)=TRUE, IF(IFERROR(VLOOKUP(U1326,Store_SRP!B2:H103,7, FALSE), TRUE)=TRUE,VLOOKUP(U1326,Store_VAM!B2:H271,7, FALSE),VLOOKUP(U1326,Store_SRP!B2:H103,7, FALSE)), VLOOKUP(U1326,Store_Showcase!B2:H134,7, FALSE))</f>
      </c>
      <c r="S1326">
        <f>IF(IFERROR(VLOOKUP(U1326,Store_Showcase!B2:K134,10, FALSE), TRUE)=TRUE, IF(IFERROR(VLOOKUP(U1326,Store_SRP!B2:K103,10, FALSE), TRUE)=TRUE,VLOOKUP(U1326,Store_VAM!B2:K271,10, FALSE),VLOOKUP(U1326,Store_SRP!B2:K103,10, FALSE)), VLOOKUP(U1326,Store_Showcase!B2:K134,10, FALSE))</f>
      </c>
      <c r="T1326">
        <f>IF(VLOOKUP(D1326,Sku_Consolidated!A2:S948,19,FALSE)="SHOWCASE", VLOOKUP(U1326,Store_Showcase!B2:L134,11, FALSE), IF(VLOOKUP(D1326,Sku_Consolidated!A2:S948,19,FALSE)="VAM",VLOOKUP(U1326,Store_VAM!B2:L271,11, FALSE),VLOOKUP(U1326,Store_SRP!B2:L103,11, FALSE)))</f>
      </c>
      <c r="U1326" s="14">
        <v>6014</v>
      </c>
      <c r="V1326">
        <f>IF(VLOOKUP(D1326,Sku_Consolidated!A2:S948,19,FALSE)="SHOWCASE", VLOOKUP(U1326,Store_Showcase!B2:C134,2, FALSE), IF(VLOOKUP(D1326,Sku_Consolidated!A2:S948,19,FALSE)="VAM",VLOOKUP(U1326,Store_VAM!B2:C271,2, FALSE),VLOOKUP(U1326,Store_SRP!B2:C103,2, FALSE)))</f>
      </c>
      <c r="W1326">
        <f>VLOOKUP(D1326,Sku_Consolidated!A2:G948, 7, FALSE)</f>
      </c>
      <c r="X1326">
        <f>VLOOKUP(D1326,Sku_Consolidated!A2:K948, 11, FALSE)</f>
      </c>
      <c r="Y1326">
        <f>VLOOKUP(D1326,Sku_Consolidated!A2:H948, 8, FALSE)</f>
      </c>
      <c r="Z1326">
        <f>VLOOKUP(D1326,Sku_Consolidated!A2:I948, 9, FALSE)</f>
      </c>
      <c r="AA1326" t="s">
        <v>41</v>
      </c>
      <c r="AB1326">
        <f>VLOOKUP(D1326,Sku_Consolidated!A2:E948, {5}, FALSE)</f>
      </c>
      <c r="AC1326">
        <f>IF(VLOOKUP(D1326,Sku_Consolidated!A2:S948,19,FALSE)="SHOWCASE", VLOOKUP(U1326,Store_Showcase!B2:N134,13, FALSE), IF(VLOOKUP(D1326,Sku_Consolidated!A2:S948,19,FALSE)="VAM",VLOOKUP(U1326,Store_VAM!B2:N271,13, FALSE),VLOOKUP(U1326,Store_SRP!B2:N103,13, FALSE)))</f>
      </c>
      <c r="AD1326">
        <f>IF(IFERROR(AC1326,TRUE)=TRUE, "-","OK")</f>
      </c>
      <c r="AE1326">
        <f>IF(IFERROR(VLOOKUP(U1326,Store_Showcase!B2:H134,{5}, FALSE), TRUE)=TRUE, IF(IFERROR(VLOOKUP(U1326,Store_SRP!B2:H103,{5}, FALSE), TRUE)=TRUE,VLOOKUP(U1326,Store_VAM!B2:H271,{5}, FALSE),VLOOKUP(U1326,Store_SRP!B2:H103,{5}, FALSE)), VLOOKUP(U1326,Store_Showcase!B2:H134,{5}, FALSE))</f>
      </c>
      <c r="AF1326">
        <f>IF(IFERROR(VLOOKUP(U1326,Store_Showcase!B2:H134,{6}, FALSE), TRUE)=TRUE, IF(IFERROR(VLOOKUP(U1326,Store_SRP!B2:H103,{6}, FALSE), TRUE)=TRUE,VLOOKUP(U1326,Store_VAM!B2:H271,{6}, FALSE),VLOOKUP(U1326,Store_SRP!B2:H103,{6}, FALSE)), VLOOKUP(U1326,Store_Showcase!B2:H134,{6}, FALSE))</f>
      </c>
      <c r="AG1326">
        <f>VLOOKUP(D1326,Sku_Consolidated!A2:R948,18,FALSE)</f>
      </c>
      <c r="AH1326">
        <f>VLOOKUP(D1326,Sku_Consolidated!A2:S948,19,FALSE)</f>
      </c>
      <c r="AI1326">
        <f>VLOOKUP(D1326,Sku_Consolidated!A2:T948,20,FALSE)</f>
      </c>
    </row>
    <row r="1327" spans="1:35" x14ac:dyDescent="0.25">
      <c r="A1327">
        <v>2024</v>
      </c>
      <c r="B1327" t="s">
        <v>30</v>
      </c>
      <c r="C1327" t="s">
        <v>31</v>
      </c>
      <c r="D1327">
        <v>21866</v>
      </c>
      <c r="E1327" t="s">
        <v>240</v>
      </c>
      <c r="F1327" s="12" t="s">
        <v>106</v>
      </c>
      <c r="G1327" s="12" t="s">
        <v>106</v>
      </c>
      <c r="H1327" t="s">
        <v>10</v>
      </c>
      <c r="I1327" s="13" t="s">
        <v>207</v>
      </c>
      <c r="J1327" s="13">
        <f>IF(H1327="EA", I1327, 0)</f>
      </c>
      <c r="K1327" s="13">
        <f>IF(H1327="KG", I1327, I1327 * VLOOKUP(D1327,Sku_Consolidated!A2:U948,21,FALSE))</f>
      </c>
      <c r="L1327" s="14" t="s">
        <v>36</v>
      </c>
      <c r="M1327">
        <v>88</v>
      </c>
      <c r="N1327" s="14" t="s">
        <v>2591</v>
      </c>
      <c r="O1327" s="14" t="s">
        <v>2592</v>
      </c>
      <c r="P1327" s="14" t="s">
        <v>36</v>
      </c>
      <c r="Q1327" s="14" t="s">
        <v>2592</v>
      </c>
      <c r="R1327">
        <f>IF(IFERROR(VLOOKUP(U1327,Store_Showcase!B2:H134,7, FALSE), TRUE)=TRUE, IF(IFERROR(VLOOKUP(U1327,Store_SRP!B2:H103,7, FALSE), TRUE)=TRUE,VLOOKUP(U1327,Store_VAM!B2:H271,7, FALSE),VLOOKUP(U1327,Store_SRP!B2:H103,7, FALSE)), VLOOKUP(U1327,Store_Showcase!B2:H134,7, FALSE))</f>
      </c>
      <c r="S1327">
        <f>IF(IFERROR(VLOOKUP(U1327,Store_Showcase!B2:K134,10, FALSE), TRUE)=TRUE, IF(IFERROR(VLOOKUP(U1327,Store_SRP!B2:K103,10, FALSE), TRUE)=TRUE,VLOOKUP(U1327,Store_VAM!B2:K271,10, FALSE),VLOOKUP(U1327,Store_SRP!B2:K103,10, FALSE)), VLOOKUP(U1327,Store_Showcase!B2:K134,10, FALSE))</f>
      </c>
      <c r="T1327">
        <f>IF(VLOOKUP(D1327,Sku_Consolidated!A2:S948,19,FALSE)="SHOWCASE", VLOOKUP(U1327,Store_Showcase!B2:L134,11, FALSE), IF(VLOOKUP(D1327,Sku_Consolidated!A2:S948,19,FALSE)="VAM",VLOOKUP(U1327,Store_VAM!B2:L271,11, FALSE),VLOOKUP(U1327,Store_SRP!B2:L103,11, FALSE)))</f>
      </c>
      <c r="U1327" s="14">
        <v>6014</v>
      </c>
      <c r="V1327">
        <f>IF(VLOOKUP(D1327,Sku_Consolidated!A2:S948,19,FALSE)="SHOWCASE", VLOOKUP(U1327,Store_Showcase!B2:C134,2, FALSE), IF(VLOOKUP(D1327,Sku_Consolidated!A2:S948,19,FALSE)="VAM",VLOOKUP(U1327,Store_VAM!B2:C271,2, FALSE),VLOOKUP(U1327,Store_SRP!B2:C103,2, FALSE)))</f>
      </c>
      <c r="W1327">
        <f>VLOOKUP(D1327,Sku_Consolidated!A2:G948, 7, FALSE)</f>
      </c>
      <c r="X1327">
        <f>VLOOKUP(D1327,Sku_Consolidated!A2:K948, 11, FALSE)</f>
      </c>
      <c r="Y1327">
        <f>VLOOKUP(D1327,Sku_Consolidated!A2:H948, 8, FALSE)</f>
      </c>
      <c r="Z1327">
        <f>VLOOKUP(D1327,Sku_Consolidated!A2:I948, 9, FALSE)</f>
      </c>
      <c r="AA1327" t="s">
        <v>41</v>
      </c>
      <c r="AB1327">
        <f>VLOOKUP(D1327,Sku_Consolidated!A2:E948, {5}, FALSE)</f>
      </c>
      <c r="AC1327">
        <f>IF(VLOOKUP(D1327,Sku_Consolidated!A2:S948,19,FALSE)="SHOWCASE", VLOOKUP(U1327,Store_Showcase!B2:N134,13, FALSE), IF(VLOOKUP(D1327,Sku_Consolidated!A2:S948,19,FALSE)="VAM",VLOOKUP(U1327,Store_VAM!B2:N271,13, FALSE),VLOOKUP(U1327,Store_SRP!B2:N103,13, FALSE)))</f>
      </c>
      <c r="AD1327">
        <f>IF(IFERROR(AC1327,TRUE)=TRUE, "-","OK")</f>
      </c>
      <c r="AE1327">
        <f>IF(IFERROR(VLOOKUP(U1327,Store_Showcase!B2:H134,{5}, FALSE), TRUE)=TRUE, IF(IFERROR(VLOOKUP(U1327,Store_SRP!B2:H103,{5}, FALSE), TRUE)=TRUE,VLOOKUP(U1327,Store_VAM!B2:H271,{5}, FALSE),VLOOKUP(U1327,Store_SRP!B2:H103,{5}, FALSE)), VLOOKUP(U1327,Store_Showcase!B2:H134,{5}, FALSE))</f>
      </c>
      <c r="AF1327">
        <f>IF(IFERROR(VLOOKUP(U1327,Store_Showcase!B2:H134,{6}, FALSE), TRUE)=TRUE, IF(IFERROR(VLOOKUP(U1327,Store_SRP!B2:H103,{6}, FALSE), TRUE)=TRUE,VLOOKUP(U1327,Store_VAM!B2:H271,{6}, FALSE),VLOOKUP(U1327,Store_SRP!B2:H103,{6}, FALSE)), VLOOKUP(U1327,Store_Showcase!B2:H134,{6}, FALSE))</f>
      </c>
      <c r="AG1327">
        <f>VLOOKUP(D1327,Sku_Consolidated!A2:R948,18,FALSE)</f>
      </c>
      <c r="AH1327">
        <f>VLOOKUP(D1327,Sku_Consolidated!A2:S948,19,FALSE)</f>
      </c>
      <c r="AI1327">
        <f>VLOOKUP(D1327,Sku_Consolidated!A2:T948,20,FALSE)</f>
      </c>
    </row>
    <row r="1328" spans="1:35" x14ac:dyDescent="0.25">
      <c r="A1328">
        <v>2024</v>
      </c>
      <c r="B1328" t="s">
        <v>30</v>
      </c>
      <c r="C1328" t="s">
        <v>31</v>
      </c>
      <c r="D1328">
        <v>21875</v>
      </c>
      <c r="E1328" t="s">
        <v>482</v>
      </c>
      <c r="F1328" s="12" t="s">
        <v>106</v>
      </c>
      <c r="G1328" s="12" t="s">
        <v>106</v>
      </c>
      <c r="H1328" t="s">
        <v>10</v>
      </c>
      <c r="I1328" s="13" t="s">
        <v>2593</v>
      </c>
      <c r="J1328" s="13">
        <f>IF(H1328="EA", I1328, 0)</f>
      </c>
      <c r="K1328" s="13">
        <f>IF(H1328="KG", I1328, I1328 * VLOOKUP(D1328,Sku_Consolidated!A2:U948,21,FALSE))</f>
      </c>
      <c r="L1328" s="14" t="s">
        <v>36</v>
      </c>
      <c r="M1328">
        <v>88</v>
      </c>
      <c r="N1328" s="14" t="s">
        <v>2594</v>
      </c>
      <c r="O1328" s="14" t="s">
        <v>2595</v>
      </c>
      <c r="P1328" s="14" t="s">
        <v>36</v>
      </c>
      <c r="Q1328" s="14" t="s">
        <v>2595</v>
      </c>
      <c r="R1328">
        <f>IF(IFERROR(VLOOKUP(U1328,Store_Showcase!B2:H134,7, FALSE), TRUE)=TRUE, IF(IFERROR(VLOOKUP(U1328,Store_SRP!B2:H103,7, FALSE), TRUE)=TRUE,VLOOKUP(U1328,Store_VAM!B2:H271,7, FALSE),VLOOKUP(U1328,Store_SRP!B2:H103,7, FALSE)), VLOOKUP(U1328,Store_Showcase!B2:H134,7, FALSE))</f>
      </c>
      <c r="S1328">
        <f>IF(IFERROR(VLOOKUP(U1328,Store_Showcase!B2:K134,10, FALSE), TRUE)=TRUE, IF(IFERROR(VLOOKUP(U1328,Store_SRP!B2:K103,10, FALSE), TRUE)=TRUE,VLOOKUP(U1328,Store_VAM!B2:K271,10, FALSE),VLOOKUP(U1328,Store_SRP!B2:K103,10, FALSE)), VLOOKUP(U1328,Store_Showcase!B2:K134,10, FALSE))</f>
      </c>
      <c r="T1328">
        <f>IF(VLOOKUP(D1328,Sku_Consolidated!A2:S948,19,FALSE)="SHOWCASE", VLOOKUP(U1328,Store_Showcase!B2:L134,11, FALSE), IF(VLOOKUP(D1328,Sku_Consolidated!A2:S948,19,FALSE)="VAM",VLOOKUP(U1328,Store_VAM!B2:L271,11, FALSE),VLOOKUP(U1328,Store_SRP!B2:L103,11, FALSE)))</f>
      </c>
      <c r="U1328" s="14">
        <v>6014</v>
      </c>
      <c r="V1328">
        <f>IF(VLOOKUP(D1328,Sku_Consolidated!A2:S948,19,FALSE)="SHOWCASE", VLOOKUP(U1328,Store_Showcase!B2:C134,2, FALSE), IF(VLOOKUP(D1328,Sku_Consolidated!A2:S948,19,FALSE)="VAM",VLOOKUP(U1328,Store_VAM!B2:C271,2, FALSE),VLOOKUP(U1328,Store_SRP!B2:C103,2, FALSE)))</f>
      </c>
      <c r="W1328">
        <f>VLOOKUP(D1328,Sku_Consolidated!A2:G948, 7, FALSE)</f>
      </c>
      <c r="X1328">
        <f>VLOOKUP(D1328,Sku_Consolidated!A2:K948, 11, FALSE)</f>
      </c>
      <c r="Y1328">
        <f>VLOOKUP(D1328,Sku_Consolidated!A2:H948, 8, FALSE)</f>
      </c>
      <c r="Z1328">
        <f>VLOOKUP(D1328,Sku_Consolidated!A2:I948, 9, FALSE)</f>
      </c>
      <c r="AA1328" t="s">
        <v>41</v>
      </c>
      <c r="AB1328">
        <f>VLOOKUP(D1328,Sku_Consolidated!A2:E948, {5}, FALSE)</f>
      </c>
      <c r="AC1328">
        <f>IF(VLOOKUP(D1328,Sku_Consolidated!A2:S948,19,FALSE)="SHOWCASE", VLOOKUP(U1328,Store_Showcase!B2:N134,13, FALSE), IF(VLOOKUP(D1328,Sku_Consolidated!A2:S948,19,FALSE)="VAM",VLOOKUP(U1328,Store_VAM!B2:N271,13, FALSE),VLOOKUP(U1328,Store_SRP!B2:N103,13, FALSE)))</f>
      </c>
      <c r="AD1328">
        <f>IF(IFERROR(AC1328,TRUE)=TRUE, "-","OK")</f>
      </c>
      <c r="AE1328">
        <f>IF(IFERROR(VLOOKUP(U1328,Store_Showcase!B2:H134,{5}, FALSE), TRUE)=TRUE, IF(IFERROR(VLOOKUP(U1328,Store_SRP!B2:H103,{5}, FALSE), TRUE)=TRUE,VLOOKUP(U1328,Store_VAM!B2:H271,{5}, FALSE),VLOOKUP(U1328,Store_SRP!B2:H103,{5}, FALSE)), VLOOKUP(U1328,Store_Showcase!B2:H134,{5}, FALSE))</f>
      </c>
      <c r="AF1328">
        <f>IF(IFERROR(VLOOKUP(U1328,Store_Showcase!B2:H134,{6}, FALSE), TRUE)=TRUE, IF(IFERROR(VLOOKUP(U1328,Store_SRP!B2:H103,{6}, FALSE), TRUE)=TRUE,VLOOKUP(U1328,Store_VAM!B2:H271,{6}, FALSE),VLOOKUP(U1328,Store_SRP!B2:H103,{6}, FALSE)), VLOOKUP(U1328,Store_Showcase!B2:H134,{6}, FALSE))</f>
      </c>
      <c r="AG1328">
        <f>VLOOKUP(D1328,Sku_Consolidated!A2:R948,18,FALSE)</f>
      </c>
      <c r="AH1328">
        <f>VLOOKUP(D1328,Sku_Consolidated!A2:S948,19,FALSE)</f>
      </c>
      <c r="AI1328">
        <f>VLOOKUP(D1328,Sku_Consolidated!A2:T948,20,FALSE)</f>
      </c>
    </row>
    <row r="1329" spans="1:35" x14ac:dyDescent="0.25">
      <c r="A1329">
        <v>2024</v>
      </c>
      <c r="B1329" t="s">
        <v>30</v>
      </c>
      <c r="C1329" t="s">
        <v>31</v>
      </c>
      <c r="D1329">
        <v>21825</v>
      </c>
      <c r="E1329" t="s">
        <v>206</v>
      </c>
      <c r="F1329" s="12" t="s">
        <v>107</v>
      </c>
      <c r="G1329" s="12" t="s">
        <v>107</v>
      </c>
      <c r="H1329" t="s">
        <v>10</v>
      </c>
      <c r="I1329" s="13" t="s">
        <v>367</v>
      </c>
      <c r="J1329" s="13">
        <f>IF(H1329="EA", I1329, 0)</f>
      </c>
      <c r="K1329" s="13">
        <f>IF(H1329="KG", I1329, I1329 * VLOOKUP(D1329,Sku_Consolidated!A2:U948,21,FALSE))</f>
      </c>
      <c r="L1329" s="14" t="s">
        <v>36</v>
      </c>
      <c r="M1329">
        <v>88</v>
      </c>
      <c r="N1329" s="14" t="s">
        <v>2149</v>
      </c>
      <c r="O1329" s="14" t="s">
        <v>2150</v>
      </c>
      <c r="P1329" s="14" t="s">
        <v>36</v>
      </c>
      <c r="Q1329" s="14" t="s">
        <v>2150</v>
      </c>
      <c r="R1329">
        <f>IF(IFERROR(VLOOKUP(U1329,Store_Showcase!B2:H134,7, FALSE), TRUE)=TRUE, IF(IFERROR(VLOOKUP(U1329,Store_SRP!B2:H103,7, FALSE), TRUE)=TRUE,VLOOKUP(U1329,Store_VAM!B2:H271,7, FALSE),VLOOKUP(U1329,Store_SRP!B2:H103,7, FALSE)), VLOOKUP(U1329,Store_Showcase!B2:H134,7, FALSE))</f>
      </c>
      <c r="S1329">
        <f>IF(IFERROR(VLOOKUP(U1329,Store_Showcase!B2:K134,10, FALSE), TRUE)=TRUE, IF(IFERROR(VLOOKUP(U1329,Store_SRP!B2:K103,10, FALSE), TRUE)=TRUE,VLOOKUP(U1329,Store_VAM!B2:K271,10, FALSE),VLOOKUP(U1329,Store_SRP!B2:K103,10, FALSE)), VLOOKUP(U1329,Store_Showcase!B2:K134,10, FALSE))</f>
      </c>
      <c r="T1329">
        <f>IF(VLOOKUP(D1329,Sku_Consolidated!A2:S948,19,FALSE)="SHOWCASE", VLOOKUP(U1329,Store_Showcase!B2:L134,11, FALSE), IF(VLOOKUP(D1329,Sku_Consolidated!A2:S948,19,FALSE)="VAM",VLOOKUP(U1329,Store_VAM!B2:L271,11, FALSE),VLOOKUP(U1329,Store_SRP!B2:L103,11, FALSE)))</f>
      </c>
      <c r="U1329" s="14">
        <v>6014</v>
      </c>
      <c r="V1329">
        <f>IF(VLOOKUP(D1329,Sku_Consolidated!A2:S948,19,FALSE)="SHOWCASE", VLOOKUP(U1329,Store_Showcase!B2:C134,2, FALSE), IF(VLOOKUP(D1329,Sku_Consolidated!A2:S948,19,FALSE)="VAM",VLOOKUP(U1329,Store_VAM!B2:C271,2, FALSE),VLOOKUP(U1329,Store_SRP!B2:C103,2, FALSE)))</f>
      </c>
      <c r="W1329">
        <f>VLOOKUP(D1329,Sku_Consolidated!A2:G948, 7, FALSE)</f>
      </c>
      <c r="X1329">
        <f>VLOOKUP(D1329,Sku_Consolidated!A2:K948, 11, FALSE)</f>
      </c>
      <c r="Y1329">
        <f>VLOOKUP(D1329,Sku_Consolidated!A2:H948, 8, FALSE)</f>
      </c>
      <c r="Z1329">
        <f>VLOOKUP(D1329,Sku_Consolidated!A2:I948, 9, FALSE)</f>
      </c>
      <c r="AA1329" t="s">
        <v>41</v>
      </c>
      <c r="AB1329">
        <f>VLOOKUP(D1329,Sku_Consolidated!A2:E948, {5}, FALSE)</f>
      </c>
      <c r="AC1329">
        <f>IF(VLOOKUP(D1329,Sku_Consolidated!A2:S948,19,FALSE)="SHOWCASE", VLOOKUP(U1329,Store_Showcase!B2:N134,13, FALSE), IF(VLOOKUP(D1329,Sku_Consolidated!A2:S948,19,FALSE)="VAM",VLOOKUP(U1329,Store_VAM!B2:N271,13, FALSE),VLOOKUP(U1329,Store_SRP!B2:N103,13, FALSE)))</f>
      </c>
      <c r="AD1329">
        <f>IF(IFERROR(AC1329,TRUE)=TRUE, "-","OK")</f>
      </c>
      <c r="AE1329">
        <f>IF(IFERROR(VLOOKUP(U1329,Store_Showcase!B2:H134,{5}, FALSE), TRUE)=TRUE, IF(IFERROR(VLOOKUP(U1329,Store_SRP!B2:H103,{5}, FALSE), TRUE)=TRUE,VLOOKUP(U1329,Store_VAM!B2:H271,{5}, FALSE),VLOOKUP(U1329,Store_SRP!B2:H103,{5}, FALSE)), VLOOKUP(U1329,Store_Showcase!B2:H134,{5}, FALSE))</f>
      </c>
      <c r="AF1329">
        <f>IF(IFERROR(VLOOKUP(U1329,Store_Showcase!B2:H134,{6}, FALSE), TRUE)=TRUE, IF(IFERROR(VLOOKUP(U1329,Store_SRP!B2:H103,{6}, FALSE), TRUE)=TRUE,VLOOKUP(U1329,Store_VAM!B2:H271,{6}, FALSE),VLOOKUP(U1329,Store_SRP!B2:H103,{6}, FALSE)), VLOOKUP(U1329,Store_Showcase!B2:H134,{6}, FALSE))</f>
      </c>
      <c r="AG1329">
        <f>VLOOKUP(D1329,Sku_Consolidated!A2:R948,18,FALSE)</f>
      </c>
      <c r="AH1329">
        <f>VLOOKUP(D1329,Sku_Consolidated!A2:S948,19,FALSE)</f>
      </c>
      <c r="AI1329">
        <f>VLOOKUP(D1329,Sku_Consolidated!A2:T948,20,FALSE)</f>
      </c>
    </row>
    <row r="1330" spans="1:35" x14ac:dyDescent="0.25">
      <c r="A1330">
        <v>2024</v>
      </c>
      <c r="B1330" t="s">
        <v>30</v>
      </c>
      <c r="C1330" t="s">
        <v>31</v>
      </c>
      <c r="D1330">
        <v>21829</v>
      </c>
      <c r="E1330" t="s">
        <v>1547</v>
      </c>
      <c r="F1330" s="12" t="s">
        <v>107</v>
      </c>
      <c r="G1330" s="12" t="s">
        <v>107</v>
      </c>
      <c r="H1330" t="s">
        <v>10</v>
      </c>
      <c r="I1330" s="13" t="s">
        <v>465</v>
      </c>
      <c r="J1330" s="13">
        <f>IF(H1330="EA", I1330, 0)</f>
      </c>
      <c r="K1330" s="13">
        <f>IF(H1330="KG", I1330, I1330 * VLOOKUP(D1330,Sku_Consolidated!A2:U948,21,FALSE))</f>
      </c>
      <c r="L1330" s="14" t="s">
        <v>36</v>
      </c>
      <c r="M1330">
        <v>88</v>
      </c>
      <c r="N1330" s="14" t="s">
        <v>2596</v>
      </c>
      <c r="O1330" s="14" t="s">
        <v>2597</v>
      </c>
      <c r="P1330" s="14" t="s">
        <v>2598</v>
      </c>
      <c r="Q1330" s="14" t="s">
        <v>2599</v>
      </c>
      <c r="R1330">
        <f>IF(IFERROR(VLOOKUP(U1330,Store_Showcase!B2:H134,7, FALSE), TRUE)=TRUE, IF(IFERROR(VLOOKUP(U1330,Store_SRP!B2:H103,7, FALSE), TRUE)=TRUE,VLOOKUP(U1330,Store_VAM!B2:H271,7, FALSE),VLOOKUP(U1330,Store_SRP!B2:H103,7, FALSE)), VLOOKUP(U1330,Store_Showcase!B2:H134,7, FALSE))</f>
      </c>
      <c r="S1330">
        <f>IF(IFERROR(VLOOKUP(U1330,Store_Showcase!B2:K134,10, FALSE), TRUE)=TRUE, IF(IFERROR(VLOOKUP(U1330,Store_SRP!B2:K103,10, FALSE), TRUE)=TRUE,VLOOKUP(U1330,Store_VAM!B2:K271,10, FALSE),VLOOKUP(U1330,Store_SRP!B2:K103,10, FALSE)), VLOOKUP(U1330,Store_Showcase!B2:K134,10, FALSE))</f>
      </c>
      <c r="T1330">
        <f>IF(VLOOKUP(D1330,Sku_Consolidated!A2:S948,19,FALSE)="SHOWCASE", VLOOKUP(U1330,Store_Showcase!B2:L134,11, FALSE), IF(VLOOKUP(D1330,Sku_Consolidated!A2:S948,19,FALSE)="VAM",VLOOKUP(U1330,Store_VAM!B2:L271,11, FALSE),VLOOKUP(U1330,Store_SRP!B2:L103,11, FALSE)))</f>
      </c>
      <c r="U1330" s="14">
        <v>6014</v>
      </c>
      <c r="V1330">
        <f>IF(VLOOKUP(D1330,Sku_Consolidated!A2:S948,19,FALSE)="SHOWCASE", VLOOKUP(U1330,Store_Showcase!B2:C134,2, FALSE), IF(VLOOKUP(D1330,Sku_Consolidated!A2:S948,19,FALSE)="VAM",VLOOKUP(U1330,Store_VAM!B2:C271,2, FALSE),VLOOKUP(U1330,Store_SRP!B2:C103,2, FALSE)))</f>
      </c>
      <c r="W1330">
        <f>VLOOKUP(D1330,Sku_Consolidated!A2:G948, 7, FALSE)</f>
      </c>
      <c r="X1330">
        <f>VLOOKUP(D1330,Sku_Consolidated!A2:K948, 11, FALSE)</f>
      </c>
      <c r="Y1330">
        <f>VLOOKUP(D1330,Sku_Consolidated!A2:H948, 8, FALSE)</f>
      </c>
      <c r="Z1330">
        <f>VLOOKUP(D1330,Sku_Consolidated!A2:I948, 9, FALSE)</f>
      </c>
      <c r="AA1330" t="s">
        <v>41</v>
      </c>
      <c r="AB1330">
        <f>VLOOKUP(D1330,Sku_Consolidated!A2:E948, {5}, FALSE)</f>
      </c>
      <c r="AC1330">
        <f>IF(VLOOKUP(D1330,Sku_Consolidated!A2:S948,19,FALSE)="SHOWCASE", VLOOKUP(U1330,Store_Showcase!B2:N134,13, FALSE), IF(VLOOKUP(D1330,Sku_Consolidated!A2:S948,19,FALSE)="VAM",VLOOKUP(U1330,Store_VAM!B2:N271,13, FALSE),VLOOKUP(U1330,Store_SRP!B2:N103,13, FALSE)))</f>
      </c>
      <c r="AD1330">
        <f>IF(IFERROR(AC1330,TRUE)=TRUE, "-","OK")</f>
      </c>
      <c r="AE1330">
        <f>IF(IFERROR(VLOOKUP(U1330,Store_Showcase!B2:H134,{5}, FALSE), TRUE)=TRUE, IF(IFERROR(VLOOKUP(U1330,Store_SRP!B2:H103,{5}, FALSE), TRUE)=TRUE,VLOOKUP(U1330,Store_VAM!B2:H271,{5}, FALSE),VLOOKUP(U1330,Store_SRP!B2:H103,{5}, FALSE)), VLOOKUP(U1330,Store_Showcase!B2:H134,{5}, FALSE))</f>
      </c>
      <c r="AF1330">
        <f>IF(IFERROR(VLOOKUP(U1330,Store_Showcase!B2:H134,{6}, FALSE), TRUE)=TRUE, IF(IFERROR(VLOOKUP(U1330,Store_SRP!B2:H103,{6}, FALSE), TRUE)=TRUE,VLOOKUP(U1330,Store_VAM!B2:H271,{6}, FALSE),VLOOKUP(U1330,Store_SRP!B2:H103,{6}, FALSE)), VLOOKUP(U1330,Store_Showcase!B2:H134,{6}, FALSE))</f>
      </c>
      <c r="AG1330">
        <f>VLOOKUP(D1330,Sku_Consolidated!A2:R948,18,FALSE)</f>
      </c>
      <c r="AH1330">
        <f>VLOOKUP(D1330,Sku_Consolidated!A2:S948,19,FALSE)</f>
      </c>
      <c r="AI1330">
        <f>VLOOKUP(D1330,Sku_Consolidated!A2:T948,20,FALSE)</f>
      </c>
    </row>
    <row r="1331" spans="1:35" x14ac:dyDescent="0.25">
      <c r="A1331">
        <v>2024</v>
      </c>
      <c r="B1331" t="s">
        <v>30</v>
      </c>
      <c r="C1331" t="s">
        <v>31</v>
      </c>
      <c r="D1331">
        <v>21832</v>
      </c>
      <c r="E1331" t="s">
        <v>264</v>
      </c>
      <c r="F1331" s="12" t="s">
        <v>107</v>
      </c>
      <c r="G1331" s="12" t="s">
        <v>107</v>
      </c>
      <c r="H1331" t="s">
        <v>10</v>
      </c>
      <c r="I1331" s="13" t="s">
        <v>2600</v>
      </c>
      <c r="J1331" s="13">
        <f>IF(H1331="EA", I1331, 0)</f>
      </c>
      <c r="K1331" s="13">
        <f>IF(H1331="KG", I1331, I1331 * VLOOKUP(D1331,Sku_Consolidated!A2:U948,21,FALSE))</f>
      </c>
      <c r="L1331" s="14" t="s">
        <v>36</v>
      </c>
      <c r="M1331">
        <v>88</v>
      </c>
      <c r="N1331" s="14" t="s">
        <v>2601</v>
      </c>
      <c r="O1331" s="14" t="s">
        <v>2602</v>
      </c>
      <c r="P1331" s="14" t="s">
        <v>36</v>
      </c>
      <c r="Q1331" s="14" t="s">
        <v>2602</v>
      </c>
      <c r="R1331">
        <f>IF(IFERROR(VLOOKUP(U1331,Store_Showcase!B2:H134,7, FALSE), TRUE)=TRUE, IF(IFERROR(VLOOKUP(U1331,Store_SRP!B2:H103,7, FALSE), TRUE)=TRUE,VLOOKUP(U1331,Store_VAM!B2:H271,7, FALSE),VLOOKUP(U1331,Store_SRP!B2:H103,7, FALSE)), VLOOKUP(U1331,Store_Showcase!B2:H134,7, FALSE))</f>
      </c>
      <c r="S1331">
        <f>IF(IFERROR(VLOOKUP(U1331,Store_Showcase!B2:K134,10, FALSE), TRUE)=TRUE, IF(IFERROR(VLOOKUP(U1331,Store_SRP!B2:K103,10, FALSE), TRUE)=TRUE,VLOOKUP(U1331,Store_VAM!B2:K271,10, FALSE),VLOOKUP(U1331,Store_SRP!B2:K103,10, FALSE)), VLOOKUP(U1331,Store_Showcase!B2:K134,10, FALSE))</f>
      </c>
      <c r="T1331">
        <f>IF(VLOOKUP(D1331,Sku_Consolidated!A2:S948,19,FALSE)="SHOWCASE", VLOOKUP(U1331,Store_Showcase!B2:L134,11, FALSE), IF(VLOOKUP(D1331,Sku_Consolidated!A2:S948,19,FALSE)="VAM",VLOOKUP(U1331,Store_VAM!B2:L271,11, FALSE),VLOOKUP(U1331,Store_SRP!B2:L103,11, FALSE)))</f>
      </c>
      <c r="U1331" s="14">
        <v>6014</v>
      </c>
      <c r="V1331">
        <f>IF(VLOOKUP(D1331,Sku_Consolidated!A2:S948,19,FALSE)="SHOWCASE", VLOOKUP(U1331,Store_Showcase!B2:C134,2, FALSE), IF(VLOOKUP(D1331,Sku_Consolidated!A2:S948,19,FALSE)="VAM",VLOOKUP(U1331,Store_VAM!B2:C271,2, FALSE),VLOOKUP(U1331,Store_SRP!B2:C103,2, FALSE)))</f>
      </c>
      <c r="W1331">
        <f>VLOOKUP(D1331,Sku_Consolidated!A2:G948, 7, FALSE)</f>
      </c>
      <c r="X1331">
        <f>VLOOKUP(D1331,Sku_Consolidated!A2:K948, 11, FALSE)</f>
      </c>
      <c r="Y1331">
        <f>VLOOKUP(D1331,Sku_Consolidated!A2:H948, 8, FALSE)</f>
      </c>
      <c r="Z1331">
        <f>VLOOKUP(D1331,Sku_Consolidated!A2:I948, 9, FALSE)</f>
      </c>
      <c r="AA1331" t="s">
        <v>41</v>
      </c>
      <c r="AB1331">
        <f>VLOOKUP(D1331,Sku_Consolidated!A2:E948, {5}, FALSE)</f>
      </c>
      <c r="AC1331">
        <f>IF(VLOOKUP(D1331,Sku_Consolidated!A2:S948,19,FALSE)="SHOWCASE", VLOOKUP(U1331,Store_Showcase!B2:N134,13, FALSE), IF(VLOOKUP(D1331,Sku_Consolidated!A2:S948,19,FALSE)="VAM",VLOOKUP(U1331,Store_VAM!B2:N271,13, FALSE),VLOOKUP(U1331,Store_SRP!B2:N103,13, FALSE)))</f>
      </c>
      <c r="AD1331">
        <f>IF(IFERROR(AC1331,TRUE)=TRUE, "-","OK")</f>
      </c>
      <c r="AE1331">
        <f>IF(IFERROR(VLOOKUP(U1331,Store_Showcase!B2:H134,{5}, FALSE), TRUE)=TRUE, IF(IFERROR(VLOOKUP(U1331,Store_SRP!B2:H103,{5}, FALSE), TRUE)=TRUE,VLOOKUP(U1331,Store_VAM!B2:H271,{5}, FALSE),VLOOKUP(U1331,Store_SRP!B2:H103,{5}, FALSE)), VLOOKUP(U1331,Store_Showcase!B2:H134,{5}, FALSE))</f>
      </c>
      <c r="AF1331">
        <f>IF(IFERROR(VLOOKUP(U1331,Store_Showcase!B2:H134,{6}, FALSE), TRUE)=TRUE, IF(IFERROR(VLOOKUP(U1331,Store_SRP!B2:H103,{6}, FALSE), TRUE)=TRUE,VLOOKUP(U1331,Store_VAM!B2:H271,{6}, FALSE),VLOOKUP(U1331,Store_SRP!B2:H103,{6}, FALSE)), VLOOKUP(U1331,Store_Showcase!B2:H134,{6}, FALSE))</f>
      </c>
      <c r="AG1331">
        <f>VLOOKUP(D1331,Sku_Consolidated!A2:R948,18,FALSE)</f>
      </c>
      <c r="AH1331">
        <f>VLOOKUP(D1331,Sku_Consolidated!A2:S948,19,FALSE)</f>
      </c>
      <c r="AI1331">
        <f>VLOOKUP(D1331,Sku_Consolidated!A2:T948,20,FALSE)</f>
      </c>
    </row>
    <row r="1332" spans="1:35" x14ac:dyDescent="0.25">
      <c r="A1332">
        <v>2024</v>
      </c>
      <c r="B1332" t="s">
        <v>30</v>
      </c>
      <c r="C1332" t="s">
        <v>31</v>
      </c>
      <c r="D1332">
        <v>21834</v>
      </c>
      <c r="E1332" t="s">
        <v>216</v>
      </c>
      <c r="F1332" s="12" t="s">
        <v>107</v>
      </c>
      <c r="G1332" s="12" t="s">
        <v>107</v>
      </c>
      <c r="H1332" t="s">
        <v>10</v>
      </c>
      <c r="I1332" s="13" t="s">
        <v>528</v>
      </c>
      <c r="J1332" s="13">
        <f>IF(H1332="EA", I1332, 0)</f>
      </c>
      <c r="K1332" s="13">
        <f>IF(H1332="KG", I1332, I1332 * VLOOKUP(D1332,Sku_Consolidated!A2:U948,21,FALSE))</f>
      </c>
      <c r="L1332" s="14" t="s">
        <v>36</v>
      </c>
      <c r="M1332">
        <v>88</v>
      </c>
      <c r="N1332" s="14" t="s">
        <v>2603</v>
      </c>
      <c r="O1332" s="14" t="s">
        <v>2604</v>
      </c>
      <c r="P1332" s="14" t="s">
        <v>36</v>
      </c>
      <c r="Q1332" s="14" t="s">
        <v>2604</v>
      </c>
      <c r="R1332">
        <f>IF(IFERROR(VLOOKUP(U1332,Store_Showcase!B2:H134,7, FALSE), TRUE)=TRUE, IF(IFERROR(VLOOKUP(U1332,Store_SRP!B2:H103,7, FALSE), TRUE)=TRUE,VLOOKUP(U1332,Store_VAM!B2:H271,7, FALSE),VLOOKUP(U1332,Store_SRP!B2:H103,7, FALSE)), VLOOKUP(U1332,Store_Showcase!B2:H134,7, FALSE))</f>
      </c>
      <c r="S1332">
        <f>IF(IFERROR(VLOOKUP(U1332,Store_Showcase!B2:K134,10, FALSE), TRUE)=TRUE, IF(IFERROR(VLOOKUP(U1332,Store_SRP!B2:K103,10, FALSE), TRUE)=TRUE,VLOOKUP(U1332,Store_VAM!B2:K271,10, FALSE),VLOOKUP(U1332,Store_SRP!B2:K103,10, FALSE)), VLOOKUP(U1332,Store_Showcase!B2:K134,10, FALSE))</f>
      </c>
      <c r="T1332">
        <f>IF(VLOOKUP(D1332,Sku_Consolidated!A2:S948,19,FALSE)="SHOWCASE", VLOOKUP(U1332,Store_Showcase!B2:L134,11, FALSE), IF(VLOOKUP(D1332,Sku_Consolidated!A2:S948,19,FALSE)="VAM",VLOOKUP(U1332,Store_VAM!B2:L271,11, FALSE),VLOOKUP(U1332,Store_SRP!B2:L103,11, FALSE)))</f>
      </c>
      <c r="U1332" s="14">
        <v>6014</v>
      </c>
      <c r="V1332">
        <f>IF(VLOOKUP(D1332,Sku_Consolidated!A2:S948,19,FALSE)="SHOWCASE", VLOOKUP(U1332,Store_Showcase!B2:C134,2, FALSE), IF(VLOOKUP(D1332,Sku_Consolidated!A2:S948,19,FALSE)="VAM",VLOOKUP(U1332,Store_VAM!B2:C271,2, FALSE),VLOOKUP(U1332,Store_SRP!B2:C103,2, FALSE)))</f>
      </c>
      <c r="W1332">
        <f>VLOOKUP(D1332,Sku_Consolidated!A2:G948, 7, FALSE)</f>
      </c>
      <c r="X1332">
        <f>VLOOKUP(D1332,Sku_Consolidated!A2:K948, 11, FALSE)</f>
      </c>
      <c r="Y1332">
        <f>VLOOKUP(D1332,Sku_Consolidated!A2:H948, 8, FALSE)</f>
      </c>
      <c r="Z1332">
        <f>VLOOKUP(D1332,Sku_Consolidated!A2:I948, 9, FALSE)</f>
      </c>
      <c r="AA1332" t="s">
        <v>41</v>
      </c>
      <c r="AB1332">
        <f>VLOOKUP(D1332,Sku_Consolidated!A2:E948, {5}, FALSE)</f>
      </c>
      <c r="AC1332">
        <f>IF(VLOOKUP(D1332,Sku_Consolidated!A2:S948,19,FALSE)="SHOWCASE", VLOOKUP(U1332,Store_Showcase!B2:N134,13, FALSE), IF(VLOOKUP(D1332,Sku_Consolidated!A2:S948,19,FALSE)="VAM",VLOOKUP(U1332,Store_VAM!B2:N271,13, FALSE),VLOOKUP(U1332,Store_SRP!B2:N103,13, FALSE)))</f>
      </c>
      <c r="AD1332">
        <f>IF(IFERROR(AC1332,TRUE)=TRUE, "-","OK")</f>
      </c>
      <c r="AE1332">
        <f>IF(IFERROR(VLOOKUP(U1332,Store_Showcase!B2:H134,{5}, FALSE), TRUE)=TRUE, IF(IFERROR(VLOOKUP(U1332,Store_SRP!B2:H103,{5}, FALSE), TRUE)=TRUE,VLOOKUP(U1332,Store_VAM!B2:H271,{5}, FALSE),VLOOKUP(U1332,Store_SRP!B2:H103,{5}, FALSE)), VLOOKUP(U1332,Store_Showcase!B2:H134,{5}, FALSE))</f>
      </c>
      <c r="AF1332">
        <f>IF(IFERROR(VLOOKUP(U1332,Store_Showcase!B2:H134,{6}, FALSE), TRUE)=TRUE, IF(IFERROR(VLOOKUP(U1332,Store_SRP!B2:H103,{6}, FALSE), TRUE)=TRUE,VLOOKUP(U1332,Store_VAM!B2:H271,{6}, FALSE),VLOOKUP(U1332,Store_SRP!B2:H103,{6}, FALSE)), VLOOKUP(U1332,Store_Showcase!B2:H134,{6}, FALSE))</f>
      </c>
      <c r="AG1332">
        <f>VLOOKUP(D1332,Sku_Consolidated!A2:R948,18,FALSE)</f>
      </c>
      <c r="AH1332">
        <f>VLOOKUP(D1332,Sku_Consolidated!A2:S948,19,FALSE)</f>
      </c>
      <c r="AI1332">
        <f>VLOOKUP(D1332,Sku_Consolidated!A2:T948,20,FALSE)</f>
      </c>
    </row>
    <row r="1333" spans="1:35" x14ac:dyDescent="0.25">
      <c r="A1333">
        <v>2024</v>
      </c>
      <c r="B1333" t="s">
        <v>30</v>
      </c>
      <c r="C1333" t="s">
        <v>31</v>
      </c>
      <c r="D1333">
        <v>21838</v>
      </c>
      <c r="E1333" t="s">
        <v>275</v>
      </c>
      <c r="F1333" s="12" t="s">
        <v>107</v>
      </c>
      <c r="G1333" s="12" t="s">
        <v>107</v>
      </c>
      <c r="H1333" t="s">
        <v>10</v>
      </c>
      <c r="I1333" s="13" t="s">
        <v>381</v>
      </c>
      <c r="J1333" s="13">
        <f>IF(H1333="EA", I1333, 0)</f>
      </c>
      <c r="K1333" s="13">
        <f>IF(H1333="KG", I1333, I1333 * VLOOKUP(D1333,Sku_Consolidated!A2:U948,21,FALSE))</f>
      </c>
      <c r="L1333" s="14" t="s">
        <v>36</v>
      </c>
      <c r="M1333">
        <v>88</v>
      </c>
      <c r="N1333" s="14" t="s">
        <v>2605</v>
      </c>
      <c r="O1333" s="14" t="s">
        <v>2606</v>
      </c>
      <c r="P1333" s="14" t="s">
        <v>36</v>
      </c>
      <c r="Q1333" s="14" t="s">
        <v>2606</v>
      </c>
      <c r="R1333">
        <f>IF(IFERROR(VLOOKUP(U1333,Store_Showcase!B2:H134,7, FALSE), TRUE)=TRUE, IF(IFERROR(VLOOKUP(U1333,Store_SRP!B2:H103,7, FALSE), TRUE)=TRUE,VLOOKUP(U1333,Store_VAM!B2:H271,7, FALSE),VLOOKUP(U1333,Store_SRP!B2:H103,7, FALSE)), VLOOKUP(U1333,Store_Showcase!B2:H134,7, FALSE))</f>
      </c>
      <c r="S1333">
        <f>IF(IFERROR(VLOOKUP(U1333,Store_Showcase!B2:K134,10, FALSE), TRUE)=TRUE, IF(IFERROR(VLOOKUP(U1333,Store_SRP!B2:K103,10, FALSE), TRUE)=TRUE,VLOOKUP(U1333,Store_VAM!B2:K271,10, FALSE),VLOOKUP(U1333,Store_SRP!B2:K103,10, FALSE)), VLOOKUP(U1333,Store_Showcase!B2:K134,10, FALSE))</f>
      </c>
      <c r="T1333">
        <f>IF(VLOOKUP(D1333,Sku_Consolidated!A2:S948,19,FALSE)="SHOWCASE", VLOOKUP(U1333,Store_Showcase!B2:L134,11, FALSE), IF(VLOOKUP(D1333,Sku_Consolidated!A2:S948,19,FALSE)="VAM",VLOOKUP(U1333,Store_VAM!B2:L271,11, FALSE),VLOOKUP(U1333,Store_SRP!B2:L103,11, FALSE)))</f>
      </c>
      <c r="U1333" s="14">
        <v>6014</v>
      </c>
      <c r="V1333">
        <f>IF(VLOOKUP(D1333,Sku_Consolidated!A2:S948,19,FALSE)="SHOWCASE", VLOOKUP(U1333,Store_Showcase!B2:C134,2, FALSE), IF(VLOOKUP(D1333,Sku_Consolidated!A2:S948,19,FALSE)="VAM",VLOOKUP(U1333,Store_VAM!B2:C271,2, FALSE),VLOOKUP(U1333,Store_SRP!B2:C103,2, FALSE)))</f>
      </c>
      <c r="W1333">
        <f>VLOOKUP(D1333,Sku_Consolidated!A2:G948, 7, FALSE)</f>
      </c>
      <c r="X1333">
        <f>VLOOKUP(D1333,Sku_Consolidated!A2:K948, 11, FALSE)</f>
      </c>
      <c r="Y1333">
        <f>VLOOKUP(D1333,Sku_Consolidated!A2:H948, 8, FALSE)</f>
      </c>
      <c r="Z1333">
        <f>VLOOKUP(D1333,Sku_Consolidated!A2:I948, 9, FALSE)</f>
      </c>
      <c r="AA1333" t="s">
        <v>41</v>
      </c>
      <c r="AB1333">
        <f>VLOOKUP(D1333,Sku_Consolidated!A2:E948, {5}, FALSE)</f>
      </c>
      <c r="AC1333">
        <f>IF(VLOOKUP(D1333,Sku_Consolidated!A2:S948,19,FALSE)="SHOWCASE", VLOOKUP(U1333,Store_Showcase!B2:N134,13, FALSE), IF(VLOOKUP(D1333,Sku_Consolidated!A2:S948,19,FALSE)="VAM",VLOOKUP(U1333,Store_VAM!B2:N271,13, FALSE),VLOOKUP(U1333,Store_SRP!B2:N103,13, FALSE)))</f>
      </c>
      <c r="AD1333">
        <f>IF(IFERROR(AC1333,TRUE)=TRUE, "-","OK")</f>
      </c>
      <c r="AE1333">
        <f>IF(IFERROR(VLOOKUP(U1333,Store_Showcase!B2:H134,{5}, FALSE), TRUE)=TRUE, IF(IFERROR(VLOOKUP(U1333,Store_SRP!B2:H103,{5}, FALSE), TRUE)=TRUE,VLOOKUP(U1333,Store_VAM!B2:H271,{5}, FALSE),VLOOKUP(U1333,Store_SRP!B2:H103,{5}, FALSE)), VLOOKUP(U1333,Store_Showcase!B2:H134,{5}, FALSE))</f>
      </c>
      <c r="AF1333">
        <f>IF(IFERROR(VLOOKUP(U1333,Store_Showcase!B2:H134,{6}, FALSE), TRUE)=TRUE, IF(IFERROR(VLOOKUP(U1333,Store_SRP!B2:H103,{6}, FALSE), TRUE)=TRUE,VLOOKUP(U1333,Store_VAM!B2:H271,{6}, FALSE),VLOOKUP(U1333,Store_SRP!B2:H103,{6}, FALSE)), VLOOKUP(U1333,Store_Showcase!B2:H134,{6}, FALSE))</f>
      </c>
      <c r="AG1333">
        <f>VLOOKUP(D1333,Sku_Consolidated!A2:R948,18,FALSE)</f>
      </c>
      <c r="AH1333">
        <f>VLOOKUP(D1333,Sku_Consolidated!A2:S948,19,FALSE)</f>
      </c>
      <c r="AI1333">
        <f>VLOOKUP(D1333,Sku_Consolidated!A2:T948,20,FALSE)</f>
      </c>
    </row>
    <row r="1334" spans="1:35" x14ac:dyDescent="0.25">
      <c r="A1334">
        <v>2024</v>
      </c>
      <c r="B1334" t="s">
        <v>30</v>
      </c>
      <c r="C1334" t="s">
        <v>31</v>
      </c>
      <c r="D1334">
        <v>21843</v>
      </c>
      <c r="E1334" t="s">
        <v>1430</v>
      </c>
      <c r="F1334" s="12" t="s">
        <v>107</v>
      </c>
      <c r="G1334" s="12" t="s">
        <v>107</v>
      </c>
      <c r="H1334" t="s">
        <v>10</v>
      </c>
      <c r="I1334" s="13" t="s">
        <v>2607</v>
      </c>
      <c r="J1334" s="13">
        <f>IF(H1334="EA", I1334, 0)</f>
      </c>
      <c r="K1334" s="13">
        <f>IF(H1334="KG", I1334, I1334 * VLOOKUP(D1334,Sku_Consolidated!A2:U948,21,FALSE))</f>
      </c>
      <c r="L1334" s="14" t="s">
        <v>36</v>
      </c>
      <c r="M1334">
        <v>88</v>
      </c>
      <c r="N1334" s="14" t="s">
        <v>2608</v>
      </c>
      <c r="O1334" s="14" t="s">
        <v>2609</v>
      </c>
      <c r="P1334" s="14" t="s">
        <v>36</v>
      </c>
      <c r="Q1334" s="14" t="s">
        <v>2609</v>
      </c>
      <c r="R1334">
        <f>IF(IFERROR(VLOOKUP(U1334,Store_Showcase!B2:H134,7, FALSE), TRUE)=TRUE, IF(IFERROR(VLOOKUP(U1334,Store_SRP!B2:H103,7, FALSE), TRUE)=TRUE,VLOOKUP(U1334,Store_VAM!B2:H271,7, FALSE),VLOOKUP(U1334,Store_SRP!B2:H103,7, FALSE)), VLOOKUP(U1334,Store_Showcase!B2:H134,7, FALSE))</f>
      </c>
      <c r="S1334">
        <f>IF(IFERROR(VLOOKUP(U1334,Store_Showcase!B2:K134,10, FALSE), TRUE)=TRUE, IF(IFERROR(VLOOKUP(U1334,Store_SRP!B2:K103,10, FALSE), TRUE)=TRUE,VLOOKUP(U1334,Store_VAM!B2:K271,10, FALSE),VLOOKUP(U1334,Store_SRP!B2:K103,10, FALSE)), VLOOKUP(U1334,Store_Showcase!B2:K134,10, FALSE))</f>
      </c>
      <c r="T1334">
        <f>IF(VLOOKUP(D1334,Sku_Consolidated!A2:S948,19,FALSE)="SHOWCASE", VLOOKUP(U1334,Store_Showcase!B2:L134,11, FALSE), IF(VLOOKUP(D1334,Sku_Consolidated!A2:S948,19,FALSE)="VAM",VLOOKUP(U1334,Store_VAM!B2:L271,11, FALSE),VLOOKUP(U1334,Store_SRP!B2:L103,11, FALSE)))</f>
      </c>
      <c r="U1334" s="14">
        <v>6014</v>
      </c>
      <c r="V1334">
        <f>IF(VLOOKUP(D1334,Sku_Consolidated!A2:S948,19,FALSE)="SHOWCASE", VLOOKUP(U1334,Store_Showcase!B2:C134,2, FALSE), IF(VLOOKUP(D1334,Sku_Consolidated!A2:S948,19,FALSE)="VAM",VLOOKUP(U1334,Store_VAM!B2:C271,2, FALSE),VLOOKUP(U1334,Store_SRP!B2:C103,2, FALSE)))</f>
      </c>
      <c r="W1334">
        <f>VLOOKUP(D1334,Sku_Consolidated!A2:G948, 7, FALSE)</f>
      </c>
      <c r="X1334">
        <f>VLOOKUP(D1334,Sku_Consolidated!A2:K948, 11, FALSE)</f>
      </c>
      <c r="Y1334">
        <f>VLOOKUP(D1334,Sku_Consolidated!A2:H948, 8, FALSE)</f>
      </c>
      <c r="Z1334">
        <f>VLOOKUP(D1334,Sku_Consolidated!A2:I948, 9, FALSE)</f>
      </c>
      <c r="AA1334" t="s">
        <v>41</v>
      </c>
      <c r="AB1334">
        <f>VLOOKUP(D1334,Sku_Consolidated!A2:E948, {5}, FALSE)</f>
      </c>
      <c r="AC1334">
        <f>IF(VLOOKUP(D1334,Sku_Consolidated!A2:S948,19,FALSE)="SHOWCASE", VLOOKUP(U1334,Store_Showcase!B2:N134,13, FALSE), IF(VLOOKUP(D1334,Sku_Consolidated!A2:S948,19,FALSE)="VAM",VLOOKUP(U1334,Store_VAM!B2:N271,13, FALSE),VLOOKUP(U1334,Store_SRP!B2:N103,13, FALSE)))</f>
      </c>
      <c r="AD1334">
        <f>IF(IFERROR(AC1334,TRUE)=TRUE, "-","OK")</f>
      </c>
      <c r="AE1334">
        <f>IF(IFERROR(VLOOKUP(U1334,Store_Showcase!B2:H134,{5}, FALSE), TRUE)=TRUE, IF(IFERROR(VLOOKUP(U1334,Store_SRP!B2:H103,{5}, FALSE), TRUE)=TRUE,VLOOKUP(U1334,Store_VAM!B2:H271,{5}, FALSE),VLOOKUP(U1334,Store_SRP!B2:H103,{5}, FALSE)), VLOOKUP(U1334,Store_Showcase!B2:H134,{5}, FALSE))</f>
      </c>
      <c r="AF1334">
        <f>IF(IFERROR(VLOOKUP(U1334,Store_Showcase!B2:H134,{6}, FALSE), TRUE)=TRUE, IF(IFERROR(VLOOKUP(U1334,Store_SRP!B2:H103,{6}, FALSE), TRUE)=TRUE,VLOOKUP(U1334,Store_VAM!B2:H271,{6}, FALSE),VLOOKUP(U1334,Store_SRP!B2:H103,{6}, FALSE)), VLOOKUP(U1334,Store_Showcase!B2:H134,{6}, FALSE))</f>
      </c>
      <c r="AG1334">
        <f>VLOOKUP(D1334,Sku_Consolidated!A2:R948,18,FALSE)</f>
      </c>
      <c r="AH1334">
        <f>VLOOKUP(D1334,Sku_Consolidated!A2:S948,19,FALSE)</f>
      </c>
      <c r="AI1334">
        <f>VLOOKUP(D1334,Sku_Consolidated!A2:T948,20,FALSE)</f>
      </c>
    </row>
    <row r="1335" spans="1:35" x14ac:dyDescent="0.25">
      <c r="A1335">
        <v>2024</v>
      </c>
      <c r="B1335" t="s">
        <v>30</v>
      </c>
      <c r="C1335" t="s">
        <v>31</v>
      </c>
      <c r="D1335">
        <v>21844</v>
      </c>
      <c r="E1335" t="s">
        <v>778</v>
      </c>
      <c r="F1335" s="12" t="s">
        <v>107</v>
      </c>
      <c r="G1335" s="12" t="s">
        <v>107</v>
      </c>
      <c r="H1335" t="s">
        <v>10</v>
      </c>
      <c r="I1335" s="13" t="s">
        <v>367</v>
      </c>
      <c r="J1335" s="13">
        <f>IF(H1335="EA", I1335, 0)</f>
      </c>
      <c r="K1335" s="13">
        <f>IF(H1335="KG", I1335, I1335 * VLOOKUP(D1335,Sku_Consolidated!A2:U948,21,FALSE))</f>
      </c>
      <c r="L1335" s="14" t="s">
        <v>36</v>
      </c>
      <c r="M1335">
        <v>88</v>
      </c>
      <c r="N1335" s="14" t="s">
        <v>2610</v>
      </c>
      <c r="O1335" s="14" t="s">
        <v>2611</v>
      </c>
      <c r="P1335" s="14" t="s">
        <v>36</v>
      </c>
      <c r="Q1335" s="14" t="s">
        <v>2611</v>
      </c>
      <c r="R1335">
        <f>IF(IFERROR(VLOOKUP(U1335,Store_Showcase!B2:H134,7, FALSE), TRUE)=TRUE, IF(IFERROR(VLOOKUP(U1335,Store_SRP!B2:H103,7, FALSE), TRUE)=TRUE,VLOOKUP(U1335,Store_VAM!B2:H271,7, FALSE),VLOOKUP(U1335,Store_SRP!B2:H103,7, FALSE)), VLOOKUP(U1335,Store_Showcase!B2:H134,7, FALSE))</f>
      </c>
      <c r="S1335">
        <f>IF(IFERROR(VLOOKUP(U1335,Store_Showcase!B2:K134,10, FALSE), TRUE)=TRUE, IF(IFERROR(VLOOKUP(U1335,Store_SRP!B2:K103,10, FALSE), TRUE)=TRUE,VLOOKUP(U1335,Store_VAM!B2:K271,10, FALSE),VLOOKUP(U1335,Store_SRP!B2:K103,10, FALSE)), VLOOKUP(U1335,Store_Showcase!B2:K134,10, FALSE))</f>
      </c>
      <c r="T1335">
        <f>IF(VLOOKUP(D1335,Sku_Consolidated!A2:S948,19,FALSE)="SHOWCASE", VLOOKUP(U1335,Store_Showcase!B2:L134,11, FALSE), IF(VLOOKUP(D1335,Sku_Consolidated!A2:S948,19,FALSE)="VAM",VLOOKUP(U1335,Store_VAM!B2:L271,11, FALSE),VLOOKUP(U1335,Store_SRP!B2:L103,11, FALSE)))</f>
      </c>
      <c r="U1335" s="14">
        <v>6014</v>
      </c>
      <c r="V1335">
        <f>IF(VLOOKUP(D1335,Sku_Consolidated!A2:S948,19,FALSE)="SHOWCASE", VLOOKUP(U1335,Store_Showcase!B2:C134,2, FALSE), IF(VLOOKUP(D1335,Sku_Consolidated!A2:S948,19,FALSE)="VAM",VLOOKUP(U1335,Store_VAM!B2:C271,2, FALSE),VLOOKUP(U1335,Store_SRP!B2:C103,2, FALSE)))</f>
      </c>
      <c r="W1335">
        <f>VLOOKUP(D1335,Sku_Consolidated!A2:G948, 7, FALSE)</f>
      </c>
      <c r="X1335">
        <f>VLOOKUP(D1335,Sku_Consolidated!A2:K948, 11, FALSE)</f>
      </c>
      <c r="Y1335">
        <f>VLOOKUP(D1335,Sku_Consolidated!A2:H948, 8, FALSE)</f>
      </c>
      <c r="Z1335">
        <f>VLOOKUP(D1335,Sku_Consolidated!A2:I948, 9, FALSE)</f>
      </c>
      <c r="AA1335" t="s">
        <v>41</v>
      </c>
      <c r="AB1335">
        <f>VLOOKUP(D1335,Sku_Consolidated!A2:E948, {5}, FALSE)</f>
      </c>
      <c r="AC1335">
        <f>IF(VLOOKUP(D1335,Sku_Consolidated!A2:S948,19,FALSE)="SHOWCASE", VLOOKUP(U1335,Store_Showcase!B2:N134,13, FALSE), IF(VLOOKUP(D1335,Sku_Consolidated!A2:S948,19,FALSE)="VAM",VLOOKUP(U1335,Store_VAM!B2:N271,13, FALSE),VLOOKUP(U1335,Store_SRP!B2:N103,13, FALSE)))</f>
      </c>
      <c r="AD1335">
        <f>IF(IFERROR(AC1335,TRUE)=TRUE, "-","OK")</f>
      </c>
      <c r="AE1335">
        <f>IF(IFERROR(VLOOKUP(U1335,Store_Showcase!B2:H134,{5}, FALSE), TRUE)=TRUE, IF(IFERROR(VLOOKUP(U1335,Store_SRP!B2:H103,{5}, FALSE), TRUE)=TRUE,VLOOKUP(U1335,Store_VAM!B2:H271,{5}, FALSE),VLOOKUP(U1335,Store_SRP!B2:H103,{5}, FALSE)), VLOOKUP(U1335,Store_Showcase!B2:H134,{5}, FALSE))</f>
      </c>
      <c r="AF1335">
        <f>IF(IFERROR(VLOOKUP(U1335,Store_Showcase!B2:H134,{6}, FALSE), TRUE)=TRUE, IF(IFERROR(VLOOKUP(U1335,Store_SRP!B2:H103,{6}, FALSE), TRUE)=TRUE,VLOOKUP(U1335,Store_VAM!B2:H271,{6}, FALSE),VLOOKUP(U1335,Store_SRP!B2:H103,{6}, FALSE)), VLOOKUP(U1335,Store_Showcase!B2:H134,{6}, FALSE))</f>
      </c>
      <c r="AG1335">
        <f>VLOOKUP(D1335,Sku_Consolidated!A2:R948,18,FALSE)</f>
      </c>
      <c r="AH1335">
        <f>VLOOKUP(D1335,Sku_Consolidated!A2:S948,19,FALSE)</f>
      </c>
      <c r="AI1335">
        <f>VLOOKUP(D1335,Sku_Consolidated!A2:T948,20,FALSE)</f>
      </c>
    </row>
    <row r="1336" spans="1:35" x14ac:dyDescent="0.25">
      <c r="A1336">
        <v>2024</v>
      </c>
      <c r="B1336" t="s">
        <v>30</v>
      </c>
      <c r="C1336" t="s">
        <v>31</v>
      </c>
      <c r="D1336">
        <v>21845</v>
      </c>
      <c r="E1336" t="s">
        <v>288</v>
      </c>
      <c r="F1336" s="12" t="s">
        <v>107</v>
      </c>
      <c r="G1336" s="12" t="s">
        <v>107</v>
      </c>
      <c r="H1336" t="s">
        <v>10</v>
      </c>
      <c r="I1336" s="13" t="s">
        <v>943</v>
      </c>
      <c r="J1336" s="13">
        <f>IF(H1336="EA", I1336, 0)</f>
      </c>
      <c r="K1336" s="13">
        <f>IF(H1336="KG", I1336, I1336 * VLOOKUP(D1336,Sku_Consolidated!A2:U948,21,FALSE))</f>
      </c>
      <c r="L1336" s="14" t="s">
        <v>36</v>
      </c>
      <c r="M1336">
        <v>88</v>
      </c>
      <c r="N1336" s="14" t="s">
        <v>2612</v>
      </c>
      <c r="O1336" s="14" t="s">
        <v>2088</v>
      </c>
      <c r="P1336" s="14" t="s">
        <v>36</v>
      </c>
      <c r="Q1336" s="14" t="s">
        <v>2088</v>
      </c>
      <c r="R1336">
        <f>IF(IFERROR(VLOOKUP(U1336,Store_Showcase!B2:H134,7, FALSE), TRUE)=TRUE, IF(IFERROR(VLOOKUP(U1336,Store_SRP!B2:H103,7, FALSE), TRUE)=TRUE,VLOOKUP(U1336,Store_VAM!B2:H271,7, FALSE),VLOOKUP(U1336,Store_SRP!B2:H103,7, FALSE)), VLOOKUP(U1336,Store_Showcase!B2:H134,7, FALSE))</f>
      </c>
      <c r="S1336">
        <f>IF(IFERROR(VLOOKUP(U1336,Store_Showcase!B2:K134,10, FALSE), TRUE)=TRUE, IF(IFERROR(VLOOKUP(U1336,Store_SRP!B2:K103,10, FALSE), TRUE)=TRUE,VLOOKUP(U1336,Store_VAM!B2:K271,10, FALSE),VLOOKUP(U1336,Store_SRP!B2:K103,10, FALSE)), VLOOKUP(U1336,Store_Showcase!B2:K134,10, FALSE))</f>
      </c>
      <c r="T1336">
        <f>IF(VLOOKUP(D1336,Sku_Consolidated!A2:S948,19,FALSE)="SHOWCASE", VLOOKUP(U1336,Store_Showcase!B2:L134,11, FALSE), IF(VLOOKUP(D1336,Sku_Consolidated!A2:S948,19,FALSE)="VAM",VLOOKUP(U1336,Store_VAM!B2:L271,11, FALSE),VLOOKUP(U1336,Store_SRP!B2:L103,11, FALSE)))</f>
      </c>
      <c r="U1336" s="14">
        <v>6014</v>
      </c>
      <c r="V1336">
        <f>IF(VLOOKUP(D1336,Sku_Consolidated!A2:S948,19,FALSE)="SHOWCASE", VLOOKUP(U1336,Store_Showcase!B2:C134,2, FALSE), IF(VLOOKUP(D1336,Sku_Consolidated!A2:S948,19,FALSE)="VAM",VLOOKUP(U1336,Store_VAM!B2:C271,2, FALSE),VLOOKUP(U1336,Store_SRP!B2:C103,2, FALSE)))</f>
      </c>
      <c r="W1336">
        <f>VLOOKUP(D1336,Sku_Consolidated!A2:G948, 7, FALSE)</f>
      </c>
      <c r="X1336">
        <f>VLOOKUP(D1336,Sku_Consolidated!A2:K948, 11, FALSE)</f>
      </c>
      <c r="Y1336">
        <f>VLOOKUP(D1336,Sku_Consolidated!A2:H948, 8, FALSE)</f>
      </c>
      <c r="Z1336">
        <f>VLOOKUP(D1336,Sku_Consolidated!A2:I948, 9, FALSE)</f>
      </c>
      <c r="AA1336" t="s">
        <v>41</v>
      </c>
      <c r="AB1336">
        <f>VLOOKUP(D1336,Sku_Consolidated!A2:E948, {5}, FALSE)</f>
      </c>
      <c r="AC1336">
        <f>IF(VLOOKUP(D1336,Sku_Consolidated!A2:S948,19,FALSE)="SHOWCASE", VLOOKUP(U1336,Store_Showcase!B2:N134,13, FALSE), IF(VLOOKUP(D1336,Sku_Consolidated!A2:S948,19,FALSE)="VAM",VLOOKUP(U1336,Store_VAM!B2:N271,13, FALSE),VLOOKUP(U1336,Store_SRP!B2:N103,13, FALSE)))</f>
      </c>
      <c r="AD1336">
        <f>IF(IFERROR(AC1336,TRUE)=TRUE, "-","OK")</f>
      </c>
      <c r="AE1336">
        <f>IF(IFERROR(VLOOKUP(U1336,Store_Showcase!B2:H134,{5}, FALSE), TRUE)=TRUE, IF(IFERROR(VLOOKUP(U1336,Store_SRP!B2:H103,{5}, FALSE), TRUE)=TRUE,VLOOKUP(U1336,Store_VAM!B2:H271,{5}, FALSE),VLOOKUP(U1336,Store_SRP!B2:H103,{5}, FALSE)), VLOOKUP(U1336,Store_Showcase!B2:H134,{5}, FALSE))</f>
      </c>
      <c r="AF1336">
        <f>IF(IFERROR(VLOOKUP(U1336,Store_Showcase!B2:H134,{6}, FALSE), TRUE)=TRUE, IF(IFERROR(VLOOKUP(U1336,Store_SRP!B2:H103,{6}, FALSE), TRUE)=TRUE,VLOOKUP(U1336,Store_VAM!B2:H271,{6}, FALSE),VLOOKUP(U1336,Store_SRP!B2:H103,{6}, FALSE)), VLOOKUP(U1336,Store_Showcase!B2:H134,{6}, FALSE))</f>
      </c>
      <c r="AG1336">
        <f>VLOOKUP(D1336,Sku_Consolidated!A2:R948,18,FALSE)</f>
      </c>
      <c r="AH1336">
        <f>VLOOKUP(D1336,Sku_Consolidated!A2:S948,19,FALSE)</f>
      </c>
      <c r="AI1336">
        <f>VLOOKUP(D1336,Sku_Consolidated!A2:T948,20,FALSE)</f>
      </c>
    </row>
    <row r="1337" spans="1:35" x14ac:dyDescent="0.25">
      <c r="A1337">
        <v>2024</v>
      </c>
      <c r="B1337" t="s">
        <v>30</v>
      </c>
      <c r="C1337" t="s">
        <v>31</v>
      </c>
      <c r="D1337">
        <v>21868</v>
      </c>
      <c r="E1337" t="s">
        <v>1847</v>
      </c>
      <c r="F1337" s="12" t="s">
        <v>107</v>
      </c>
      <c r="G1337" s="12" t="s">
        <v>107</v>
      </c>
      <c r="H1337" t="s">
        <v>10</v>
      </c>
      <c r="I1337" s="13" t="s">
        <v>325</v>
      </c>
      <c r="J1337" s="13">
        <f>IF(H1337="EA", I1337, 0)</f>
      </c>
      <c r="K1337" s="13">
        <f>IF(H1337="KG", I1337, I1337 * VLOOKUP(D1337,Sku_Consolidated!A2:U948,21,FALSE))</f>
      </c>
      <c r="L1337" s="14" t="s">
        <v>36</v>
      </c>
      <c r="M1337">
        <v>88</v>
      </c>
      <c r="N1337" s="14" t="s">
        <v>2613</v>
      </c>
      <c r="O1337" s="14" t="s">
        <v>2614</v>
      </c>
      <c r="P1337" s="14" t="s">
        <v>36</v>
      </c>
      <c r="Q1337" s="14" t="s">
        <v>2614</v>
      </c>
      <c r="R1337">
        <f>IF(IFERROR(VLOOKUP(U1337,Store_Showcase!B2:H134,7, FALSE), TRUE)=TRUE, IF(IFERROR(VLOOKUP(U1337,Store_SRP!B2:H103,7, FALSE), TRUE)=TRUE,VLOOKUP(U1337,Store_VAM!B2:H271,7, FALSE),VLOOKUP(U1337,Store_SRP!B2:H103,7, FALSE)), VLOOKUP(U1337,Store_Showcase!B2:H134,7, FALSE))</f>
      </c>
      <c r="S1337">
        <f>IF(IFERROR(VLOOKUP(U1337,Store_Showcase!B2:K134,10, FALSE), TRUE)=TRUE, IF(IFERROR(VLOOKUP(U1337,Store_SRP!B2:K103,10, FALSE), TRUE)=TRUE,VLOOKUP(U1337,Store_VAM!B2:K271,10, FALSE),VLOOKUP(U1337,Store_SRP!B2:K103,10, FALSE)), VLOOKUP(U1337,Store_Showcase!B2:K134,10, FALSE))</f>
      </c>
      <c r="T1337">
        <f>IF(VLOOKUP(D1337,Sku_Consolidated!A2:S948,19,FALSE)="SHOWCASE", VLOOKUP(U1337,Store_Showcase!B2:L134,11, FALSE), IF(VLOOKUP(D1337,Sku_Consolidated!A2:S948,19,FALSE)="VAM",VLOOKUP(U1337,Store_VAM!B2:L271,11, FALSE),VLOOKUP(U1337,Store_SRP!B2:L103,11, FALSE)))</f>
      </c>
      <c r="U1337" s="14">
        <v>6014</v>
      </c>
      <c r="V1337">
        <f>IF(VLOOKUP(D1337,Sku_Consolidated!A2:S948,19,FALSE)="SHOWCASE", VLOOKUP(U1337,Store_Showcase!B2:C134,2, FALSE), IF(VLOOKUP(D1337,Sku_Consolidated!A2:S948,19,FALSE)="VAM",VLOOKUP(U1337,Store_VAM!B2:C271,2, FALSE),VLOOKUP(U1337,Store_SRP!B2:C103,2, FALSE)))</f>
      </c>
      <c r="W1337">
        <f>VLOOKUP(D1337,Sku_Consolidated!A2:G948, 7, FALSE)</f>
      </c>
      <c r="X1337">
        <f>VLOOKUP(D1337,Sku_Consolidated!A2:K948, 11, FALSE)</f>
      </c>
      <c r="Y1337">
        <f>VLOOKUP(D1337,Sku_Consolidated!A2:H948, 8, FALSE)</f>
      </c>
      <c r="Z1337">
        <f>VLOOKUP(D1337,Sku_Consolidated!A2:I948, 9, FALSE)</f>
      </c>
      <c r="AA1337" t="s">
        <v>41</v>
      </c>
      <c r="AB1337">
        <f>VLOOKUP(D1337,Sku_Consolidated!A2:E948, {5}, FALSE)</f>
      </c>
      <c r="AC1337">
        <f>IF(VLOOKUP(D1337,Sku_Consolidated!A2:S948,19,FALSE)="SHOWCASE", VLOOKUP(U1337,Store_Showcase!B2:N134,13, FALSE), IF(VLOOKUP(D1337,Sku_Consolidated!A2:S948,19,FALSE)="VAM",VLOOKUP(U1337,Store_VAM!B2:N271,13, FALSE),VLOOKUP(U1337,Store_SRP!B2:N103,13, FALSE)))</f>
      </c>
      <c r="AD1337">
        <f>IF(IFERROR(AC1337,TRUE)=TRUE, "-","OK")</f>
      </c>
      <c r="AE1337">
        <f>IF(IFERROR(VLOOKUP(U1337,Store_Showcase!B2:H134,{5}, FALSE), TRUE)=TRUE, IF(IFERROR(VLOOKUP(U1337,Store_SRP!B2:H103,{5}, FALSE), TRUE)=TRUE,VLOOKUP(U1337,Store_VAM!B2:H271,{5}, FALSE),VLOOKUP(U1337,Store_SRP!B2:H103,{5}, FALSE)), VLOOKUP(U1337,Store_Showcase!B2:H134,{5}, FALSE))</f>
      </c>
      <c r="AF1337">
        <f>IF(IFERROR(VLOOKUP(U1337,Store_Showcase!B2:H134,{6}, FALSE), TRUE)=TRUE, IF(IFERROR(VLOOKUP(U1337,Store_SRP!B2:H103,{6}, FALSE), TRUE)=TRUE,VLOOKUP(U1337,Store_VAM!B2:H271,{6}, FALSE),VLOOKUP(U1337,Store_SRP!B2:H103,{6}, FALSE)), VLOOKUP(U1337,Store_Showcase!B2:H134,{6}, FALSE))</f>
      </c>
      <c r="AG1337">
        <f>VLOOKUP(D1337,Sku_Consolidated!A2:R948,18,FALSE)</f>
      </c>
      <c r="AH1337">
        <f>VLOOKUP(D1337,Sku_Consolidated!A2:S948,19,FALSE)</f>
      </c>
      <c r="AI1337">
        <f>VLOOKUP(D1337,Sku_Consolidated!A2:T948,20,FALSE)</f>
      </c>
    </row>
    <row r="1338" spans="1:35" x14ac:dyDescent="0.25">
      <c r="A1338">
        <v>2024</v>
      </c>
      <c r="B1338" t="s">
        <v>30</v>
      </c>
      <c r="C1338" t="s">
        <v>31</v>
      </c>
      <c r="D1338">
        <v>21869</v>
      </c>
      <c r="E1338" t="s">
        <v>1494</v>
      </c>
      <c r="F1338" s="12" t="s">
        <v>107</v>
      </c>
      <c r="G1338" s="12" t="s">
        <v>107</v>
      </c>
      <c r="H1338" t="s">
        <v>10</v>
      </c>
      <c r="I1338" s="13" t="s">
        <v>865</v>
      </c>
      <c r="J1338" s="13">
        <f>IF(H1338="EA", I1338, 0)</f>
      </c>
      <c r="K1338" s="13">
        <f>IF(H1338="KG", I1338, I1338 * VLOOKUP(D1338,Sku_Consolidated!A2:U948,21,FALSE))</f>
      </c>
      <c r="L1338" s="14" t="s">
        <v>36</v>
      </c>
      <c r="M1338">
        <v>88</v>
      </c>
      <c r="N1338" s="14" t="s">
        <v>2615</v>
      </c>
      <c r="O1338" s="14" t="s">
        <v>2616</v>
      </c>
      <c r="P1338" s="14" t="s">
        <v>36</v>
      </c>
      <c r="Q1338" s="14" t="s">
        <v>2616</v>
      </c>
      <c r="R1338">
        <f>IF(IFERROR(VLOOKUP(U1338,Store_Showcase!B2:H134,7, FALSE), TRUE)=TRUE, IF(IFERROR(VLOOKUP(U1338,Store_SRP!B2:H103,7, FALSE), TRUE)=TRUE,VLOOKUP(U1338,Store_VAM!B2:H271,7, FALSE),VLOOKUP(U1338,Store_SRP!B2:H103,7, FALSE)), VLOOKUP(U1338,Store_Showcase!B2:H134,7, FALSE))</f>
      </c>
      <c r="S1338">
        <f>IF(IFERROR(VLOOKUP(U1338,Store_Showcase!B2:K134,10, FALSE), TRUE)=TRUE, IF(IFERROR(VLOOKUP(U1338,Store_SRP!B2:K103,10, FALSE), TRUE)=TRUE,VLOOKUP(U1338,Store_VAM!B2:K271,10, FALSE),VLOOKUP(U1338,Store_SRP!B2:K103,10, FALSE)), VLOOKUP(U1338,Store_Showcase!B2:K134,10, FALSE))</f>
      </c>
      <c r="T1338">
        <f>IF(VLOOKUP(D1338,Sku_Consolidated!A2:S948,19,FALSE)="SHOWCASE", VLOOKUP(U1338,Store_Showcase!B2:L134,11, FALSE), IF(VLOOKUP(D1338,Sku_Consolidated!A2:S948,19,FALSE)="VAM",VLOOKUP(U1338,Store_VAM!B2:L271,11, FALSE),VLOOKUP(U1338,Store_SRP!B2:L103,11, FALSE)))</f>
      </c>
      <c r="U1338" s="14">
        <v>6014</v>
      </c>
      <c r="V1338">
        <f>IF(VLOOKUP(D1338,Sku_Consolidated!A2:S948,19,FALSE)="SHOWCASE", VLOOKUP(U1338,Store_Showcase!B2:C134,2, FALSE), IF(VLOOKUP(D1338,Sku_Consolidated!A2:S948,19,FALSE)="VAM",VLOOKUP(U1338,Store_VAM!B2:C271,2, FALSE),VLOOKUP(U1338,Store_SRP!B2:C103,2, FALSE)))</f>
      </c>
      <c r="W1338">
        <f>VLOOKUP(D1338,Sku_Consolidated!A2:G948, 7, FALSE)</f>
      </c>
      <c r="X1338">
        <f>VLOOKUP(D1338,Sku_Consolidated!A2:K948, 11, FALSE)</f>
      </c>
      <c r="Y1338">
        <f>VLOOKUP(D1338,Sku_Consolidated!A2:H948, 8, FALSE)</f>
      </c>
      <c r="Z1338">
        <f>VLOOKUP(D1338,Sku_Consolidated!A2:I948, 9, FALSE)</f>
      </c>
      <c r="AA1338" t="s">
        <v>41</v>
      </c>
      <c r="AB1338">
        <f>VLOOKUP(D1338,Sku_Consolidated!A2:E948, {5}, FALSE)</f>
      </c>
      <c r="AC1338">
        <f>IF(VLOOKUP(D1338,Sku_Consolidated!A2:S948,19,FALSE)="SHOWCASE", VLOOKUP(U1338,Store_Showcase!B2:N134,13, FALSE), IF(VLOOKUP(D1338,Sku_Consolidated!A2:S948,19,FALSE)="VAM",VLOOKUP(U1338,Store_VAM!B2:N271,13, FALSE),VLOOKUP(U1338,Store_SRP!B2:N103,13, FALSE)))</f>
      </c>
      <c r="AD1338">
        <f>IF(IFERROR(AC1338,TRUE)=TRUE, "-","OK")</f>
      </c>
      <c r="AE1338">
        <f>IF(IFERROR(VLOOKUP(U1338,Store_Showcase!B2:H134,{5}, FALSE), TRUE)=TRUE, IF(IFERROR(VLOOKUP(U1338,Store_SRP!B2:H103,{5}, FALSE), TRUE)=TRUE,VLOOKUP(U1338,Store_VAM!B2:H271,{5}, FALSE),VLOOKUP(U1338,Store_SRP!B2:H103,{5}, FALSE)), VLOOKUP(U1338,Store_Showcase!B2:H134,{5}, FALSE))</f>
      </c>
      <c r="AF1338">
        <f>IF(IFERROR(VLOOKUP(U1338,Store_Showcase!B2:H134,{6}, FALSE), TRUE)=TRUE, IF(IFERROR(VLOOKUP(U1338,Store_SRP!B2:H103,{6}, FALSE), TRUE)=TRUE,VLOOKUP(U1338,Store_VAM!B2:H271,{6}, FALSE),VLOOKUP(U1338,Store_SRP!B2:H103,{6}, FALSE)), VLOOKUP(U1338,Store_Showcase!B2:H134,{6}, FALSE))</f>
      </c>
      <c r="AG1338">
        <f>VLOOKUP(D1338,Sku_Consolidated!A2:R948,18,FALSE)</f>
      </c>
      <c r="AH1338">
        <f>VLOOKUP(D1338,Sku_Consolidated!A2:S948,19,FALSE)</f>
      </c>
      <c r="AI1338">
        <f>VLOOKUP(D1338,Sku_Consolidated!A2:T948,20,FALSE)</f>
      </c>
    </row>
    <row r="1339" spans="1:35" x14ac:dyDescent="0.25">
      <c r="A1339">
        <v>2024</v>
      </c>
      <c r="B1339" t="s">
        <v>30</v>
      </c>
      <c r="C1339" t="s">
        <v>31</v>
      </c>
      <c r="D1339">
        <v>104086239</v>
      </c>
      <c r="E1339" t="s">
        <v>157</v>
      </c>
      <c r="F1339" s="12" t="s">
        <v>140</v>
      </c>
      <c r="G1339" s="12" t="s">
        <v>140</v>
      </c>
      <c r="H1339" t="s">
        <v>34</v>
      </c>
      <c r="I1339" s="13" t="s">
        <v>43</v>
      </c>
      <c r="J1339" s="13">
        <f>IF(H1339="EA", I1339, 0)</f>
      </c>
      <c r="K1339" s="13">
        <f>IF(H1339="KG", I1339, I1339 * VLOOKUP(D1339,Sku_Consolidated!A2:U948,21,FALSE))</f>
      </c>
      <c r="L1339" s="14" t="s">
        <v>36</v>
      </c>
      <c r="M1339">
        <v>88</v>
      </c>
      <c r="N1339" s="14" t="s">
        <v>158</v>
      </c>
      <c r="O1339" s="14" t="s">
        <v>159</v>
      </c>
      <c r="P1339" s="14" t="s">
        <v>36</v>
      </c>
      <c r="Q1339" s="14" t="s">
        <v>159</v>
      </c>
      <c r="R1339">
        <f>IF(IFERROR(VLOOKUP(U1339,Store_Showcase!B2:H134,7, FALSE), TRUE)=TRUE, IF(IFERROR(VLOOKUP(U1339,Store_SRP!B2:H103,7, FALSE), TRUE)=TRUE,VLOOKUP(U1339,Store_VAM!B2:H271,7, FALSE),VLOOKUP(U1339,Store_SRP!B2:H103,7, FALSE)), VLOOKUP(U1339,Store_Showcase!B2:H134,7, FALSE))</f>
      </c>
      <c r="S1339">
        <f>IF(IFERROR(VLOOKUP(U1339,Store_Showcase!B2:K134,10, FALSE), TRUE)=TRUE, IF(IFERROR(VLOOKUP(U1339,Store_SRP!B2:K103,10, FALSE), TRUE)=TRUE,VLOOKUP(U1339,Store_VAM!B2:K271,10, FALSE),VLOOKUP(U1339,Store_SRP!B2:K103,10, FALSE)), VLOOKUP(U1339,Store_Showcase!B2:K134,10, FALSE))</f>
      </c>
      <c r="T1339">
        <f>IF(VLOOKUP(D1339,Sku_Consolidated!A2:S948,19,FALSE)="SHOWCASE", VLOOKUP(U1339,Store_Showcase!B2:L134,11, FALSE), IF(VLOOKUP(D1339,Sku_Consolidated!A2:S948,19,FALSE)="VAM",VLOOKUP(U1339,Store_VAM!B2:L271,11, FALSE),VLOOKUP(U1339,Store_SRP!B2:L103,11, FALSE)))</f>
      </c>
      <c r="U1339" s="14">
        <v>6014</v>
      </c>
      <c r="V1339">
        <f>IF(VLOOKUP(D1339,Sku_Consolidated!A2:S948,19,FALSE)="SHOWCASE", VLOOKUP(U1339,Store_Showcase!B2:C134,2, FALSE), IF(VLOOKUP(D1339,Sku_Consolidated!A2:S948,19,FALSE)="VAM",VLOOKUP(U1339,Store_VAM!B2:C271,2, FALSE),VLOOKUP(U1339,Store_SRP!B2:C103,2, FALSE)))</f>
      </c>
      <c r="W1339">
        <f>VLOOKUP(D1339,Sku_Consolidated!A2:G948, 7, FALSE)</f>
      </c>
      <c r="X1339">
        <f>VLOOKUP(D1339,Sku_Consolidated!A2:K948, 11, FALSE)</f>
      </c>
      <c r="Y1339">
        <f>VLOOKUP(D1339,Sku_Consolidated!A2:H948, 8, FALSE)</f>
      </c>
      <c r="Z1339">
        <f>VLOOKUP(D1339,Sku_Consolidated!A2:I948, 9, FALSE)</f>
      </c>
      <c r="AA1339" t="s">
        <v>41</v>
      </c>
      <c r="AB1339">
        <f>VLOOKUP(D1339,Sku_Consolidated!A2:E948, {5}, FALSE)</f>
      </c>
      <c r="AC1339">
        <f>IF(VLOOKUP(D1339,Sku_Consolidated!A2:S948,19,FALSE)="SHOWCASE", VLOOKUP(U1339,Store_Showcase!B2:N134,13, FALSE), IF(VLOOKUP(D1339,Sku_Consolidated!A2:S948,19,FALSE)="VAM",VLOOKUP(U1339,Store_VAM!B2:N271,13, FALSE),VLOOKUP(U1339,Store_SRP!B2:N103,13, FALSE)))</f>
      </c>
      <c r="AD1339">
        <f>IF(IFERROR(AC1339,TRUE)=TRUE, "-","OK")</f>
      </c>
      <c r="AE1339">
        <f>IF(IFERROR(VLOOKUP(U1339,Store_Showcase!B2:H134,{5}, FALSE), TRUE)=TRUE, IF(IFERROR(VLOOKUP(U1339,Store_SRP!B2:H103,{5}, FALSE), TRUE)=TRUE,VLOOKUP(U1339,Store_VAM!B2:H271,{5}, FALSE),VLOOKUP(U1339,Store_SRP!B2:H103,{5}, FALSE)), VLOOKUP(U1339,Store_Showcase!B2:H134,{5}, FALSE))</f>
      </c>
      <c r="AF1339">
        <f>IF(IFERROR(VLOOKUP(U1339,Store_Showcase!B2:H134,{6}, FALSE), TRUE)=TRUE, IF(IFERROR(VLOOKUP(U1339,Store_SRP!B2:H103,{6}, FALSE), TRUE)=TRUE,VLOOKUP(U1339,Store_VAM!B2:H271,{6}, FALSE),VLOOKUP(U1339,Store_SRP!B2:H103,{6}, FALSE)), VLOOKUP(U1339,Store_Showcase!B2:H134,{6}, FALSE))</f>
      </c>
      <c r="AG1339">
        <f>VLOOKUP(D1339,Sku_Consolidated!A2:R948,18,FALSE)</f>
      </c>
      <c r="AH1339">
        <f>VLOOKUP(D1339,Sku_Consolidated!A2:S948,19,FALSE)</f>
      </c>
      <c r="AI1339">
        <f>VLOOKUP(D1339,Sku_Consolidated!A2:T948,20,FALSE)</f>
      </c>
    </row>
    <row r="1340" spans="1:35" x14ac:dyDescent="0.25">
      <c r="A1340">
        <v>2024</v>
      </c>
      <c r="B1340" t="s">
        <v>30</v>
      </c>
      <c r="C1340" t="s">
        <v>31</v>
      </c>
      <c r="D1340">
        <v>104086242</v>
      </c>
      <c r="E1340" t="s">
        <v>160</v>
      </c>
      <c r="F1340" s="12" t="s">
        <v>140</v>
      </c>
      <c r="G1340" s="12" t="s">
        <v>140</v>
      </c>
      <c r="H1340" t="s">
        <v>34</v>
      </c>
      <c r="I1340" s="13" t="s">
        <v>43</v>
      </c>
      <c r="J1340" s="13">
        <f>IF(H1340="EA", I1340, 0)</f>
      </c>
      <c r="K1340" s="13">
        <f>IF(H1340="KG", I1340, I1340 * VLOOKUP(D1340,Sku_Consolidated!A2:U948,21,FALSE))</f>
      </c>
      <c r="L1340" s="14" t="s">
        <v>36</v>
      </c>
      <c r="M1340">
        <v>88</v>
      </c>
      <c r="N1340" s="14" t="s">
        <v>161</v>
      </c>
      <c r="O1340" s="14" t="s">
        <v>162</v>
      </c>
      <c r="P1340" s="14" t="s">
        <v>36</v>
      </c>
      <c r="Q1340" s="14" t="s">
        <v>162</v>
      </c>
      <c r="R1340">
        <f>IF(IFERROR(VLOOKUP(U1340,Store_Showcase!B2:H134,7, FALSE), TRUE)=TRUE, IF(IFERROR(VLOOKUP(U1340,Store_SRP!B2:H103,7, FALSE), TRUE)=TRUE,VLOOKUP(U1340,Store_VAM!B2:H271,7, FALSE),VLOOKUP(U1340,Store_SRP!B2:H103,7, FALSE)), VLOOKUP(U1340,Store_Showcase!B2:H134,7, FALSE))</f>
      </c>
      <c r="S1340">
        <f>IF(IFERROR(VLOOKUP(U1340,Store_Showcase!B2:K134,10, FALSE), TRUE)=TRUE, IF(IFERROR(VLOOKUP(U1340,Store_SRP!B2:K103,10, FALSE), TRUE)=TRUE,VLOOKUP(U1340,Store_VAM!B2:K271,10, FALSE),VLOOKUP(U1340,Store_SRP!B2:K103,10, FALSE)), VLOOKUP(U1340,Store_Showcase!B2:K134,10, FALSE))</f>
      </c>
      <c r="T1340">
        <f>IF(VLOOKUP(D1340,Sku_Consolidated!A2:S948,19,FALSE)="SHOWCASE", VLOOKUP(U1340,Store_Showcase!B2:L134,11, FALSE), IF(VLOOKUP(D1340,Sku_Consolidated!A2:S948,19,FALSE)="VAM",VLOOKUP(U1340,Store_VAM!B2:L271,11, FALSE),VLOOKUP(U1340,Store_SRP!B2:L103,11, FALSE)))</f>
      </c>
      <c r="U1340" s="14">
        <v>6014</v>
      </c>
      <c r="V1340">
        <f>IF(VLOOKUP(D1340,Sku_Consolidated!A2:S948,19,FALSE)="SHOWCASE", VLOOKUP(U1340,Store_Showcase!B2:C134,2, FALSE), IF(VLOOKUP(D1340,Sku_Consolidated!A2:S948,19,FALSE)="VAM",VLOOKUP(U1340,Store_VAM!B2:C271,2, FALSE),VLOOKUP(U1340,Store_SRP!B2:C103,2, FALSE)))</f>
      </c>
      <c r="W1340">
        <f>VLOOKUP(D1340,Sku_Consolidated!A2:G948, 7, FALSE)</f>
      </c>
      <c r="X1340">
        <f>VLOOKUP(D1340,Sku_Consolidated!A2:K948, 11, FALSE)</f>
      </c>
      <c r="Y1340">
        <f>VLOOKUP(D1340,Sku_Consolidated!A2:H948, 8, FALSE)</f>
      </c>
      <c r="Z1340">
        <f>VLOOKUP(D1340,Sku_Consolidated!A2:I948, 9, FALSE)</f>
      </c>
      <c r="AA1340" t="s">
        <v>41</v>
      </c>
      <c r="AB1340">
        <f>VLOOKUP(D1340,Sku_Consolidated!A2:E948, {5}, FALSE)</f>
      </c>
      <c r="AC1340">
        <f>IF(VLOOKUP(D1340,Sku_Consolidated!A2:S948,19,FALSE)="SHOWCASE", VLOOKUP(U1340,Store_Showcase!B2:N134,13, FALSE), IF(VLOOKUP(D1340,Sku_Consolidated!A2:S948,19,FALSE)="VAM",VLOOKUP(U1340,Store_VAM!B2:N271,13, FALSE),VLOOKUP(U1340,Store_SRP!B2:N103,13, FALSE)))</f>
      </c>
      <c r="AD1340">
        <f>IF(IFERROR(AC1340,TRUE)=TRUE, "-","OK")</f>
      </c>
      <c r="AE1340">
        <f>IF(IFERROR(VLOOKUP(U1340,Store_Showcase!B2:H134,{5}, FALSE), TRUE)=TRUE, IF(IFERROR(VLOOKUP(U1340,Store_SRP!B2:H103,{5}, FALSE), TRUE)=TRUE,VLOOKUP(U1340,Store_VAM!B2:H271,{5}, FALSE),VLOOKUP(U1340,Store_SRP!B2:H103,{5}, FALSE)), VLOOKUP(U1340,Store_Showcase!B2:H134,{5}, FALSE))</f>
      </c>
      <c r="AF1340">
        <f>IF(IFERROR(VLOOKUP(U1340,Store_Showcase!B2:H134,{6}, FALSE), TRUE)=TRUE, IF(IFERROR(VLOOKUP(U1340,Store_SRP!B2:H103,{6}, FALSE), TRUE)=TRUE,VLOOKUP(U1340,Store_VAM!B2:H271,{6}, FALSE),VLOOKUP(U1340,Store_SRP!B2:H103,{6}, FALSE)), VLOOKUP(U1340,Store_Showcase!B2:H134,{6}, FALSE))</f>
      </c>
      <c r="AG1340">
        <f>VLOOKUP(D1340,Sku_Consolidated!A2:R948,18,FALSE)</f>
      </c>
      <c r="AH1340">
        <f>VLOOKUP(D1340,Sku_Consolidated!A2:S948,19,FALSE)</f>
      </c>
      <c r="AI1340">
        <f>VLOOKUP(D1340,Sku_Consolidated!A2:T948,20,FALSE)</f>
      </c>
    </row>
    <row r="1341" spans="1:35" x14ac:dyDescent="0.25">
      <c r="A1341">
        <v>2024</v>
      </c>
      <c r="B1341" t="s">
        <v>30</v>
      </c>
      <c r="C1341" t="s">
        <v>31</v>
      </c>
      <c r="D1341">
        <v>21825</v>
      </c>
      <c r="E1341" t="s">
        <v>206</v>
      </c>
      <c r="F1341" s="12" t="s">
        <v>140</v>
      </c>
      <c r="G1341" s="12" t="s">
        <v>140</v>
      </c>
      <c r="H1341" t="s">
        <v>10</v>
      </c>
      <c r="I1341" s="13" t="s">
        <v>2607</v>
      </c>
      <c r="J1341" s="13">
        <f>IF(H1341="EA", I1341, 0)</f>
      </c>
      <c r="K1341" s="13">
        <f>IF(H1341="KG", I1341, I1341 * VLOOKUP(D1341,Sku_Consolidated!A2:U948,21,FALSE))</f>
      </c>
      <c r="L1341" s="14" t="s">
        <v>36</v>
      </c>
      <c r="M1341">
        <v>88</v>
      </c>
      <c r="N1341" s="14" t="s">
        <v>2617</v>
      </c>
      <c r="O1341" s="14" t="s">
        <v>2618</v>
      </c>
      <c r="P1341" s="14" t="s">
        <v>36</v>
      </c>
      <c r="Q1341" s="14" t="s">
        <v>2618</v>
      </c>
      <c r="R1341">
        <f>IF(IFERROR(VLOOKUP(U1341,Store_Showcase!B2:H134,7, FALSE), TRUE)=TRUE, IF(IFERROR(VLOOKUP(U1341,Store_SRP!B2:H103,7, FALSE), TRUE)=TRUE,VLOOKUP(U1341,Store_VAM!B2:H271,7, FALSE),VLOOKUP(U1341,Store_SRP!B2:H103,7, FALSE)), VLOOKUP(U1341,Store_Showcase!B2:H134,7, FALSE))</f>
      </c>
      <c r="S1341">
        <f>IF(IFERROR(VLOOKUP(U1341,Store_Showcase!B2:K134,10, FALSE), TRUE)=TRUE, IF(IFERROR(VLOOKUP(U1341,Store_SRP!B2:K103,10, FALSE), TRUE)=TRUE,VLOOKUP(U1341,Store_VAM!B2:K271,10, FALSE),VLOOKUP(U1341,Store_SRP!B2:K103,10, FALSE)), VLOOKUP(U1341,Store_Showcase!B2:K134,10, FALSE))</f>
      </c>
      <c r="T1341">
        <f>IF(VLOOKUP(D1341,Sku_Consolidated!A2:S948,19,FALSE)="SHOWCASE", VLOOKUP(U1341,Store_Showcase!B2:L134,11, FALSE), IF(VLOOKUP(D1341,Sku_Consolidated!A2:S948,19,FALSE)="VAM",VLOOKUP(U1341,Store_VAM!B2:L271,11, FALSE),VLOOKUP(U1341,Store_SRP!B2:L103,11, FALSE)))</f>
      </c>
      <c r="U1341" s="14">
        <v>6014</v>
      </c>
      <c r="V1341">
        <f>IF(VLOOKUP(D1341,Sku_Consolidated!A2:S948,19,FALSE)="SHOWCASE", VLOOKUP(U1341,Store_Showcase!B2:C134,2, FALSE), IF(VLOOKUP(D1341,Sku_Consolidated!A2:S948,19,FALSE)="VAM",VLOOKUP(U1341,Store_VAM!B2:C271,2, FALSE),VLOOKUP(U1341,Store_SRP!B2:C103,2, FALSE)))</f>
      </c>
      <c r="W1341">
        <f>VLOOKUP(D1341,Sku_Consolidated!A2:G948, 7, FALSE)</f>
      </c>
      <c r="X1341">
        <f>VLOOKUP(D1341,Sku_Consolidated!A2:K948, 11, FALSE)</f>
      </c>
      <c r="Y1341">
        <f>VLOOKUP(D1341,Sku_Consolidated!A2:H948, 8, FALSE)</f>
      </c>
      <c r="Z1341">
        <f>VLOOKUP(D1341,Sku_Consolidated!A2:I948, 9, FALSE)</f>
      </c>
      <c r="AA1341" t="s">
        <v>41</v>
      </c>
      <c r="AB1341">
        <f>VLOOKUP(D1341,Sku_Consolidated!A2:E948, {5}, FALSE)</f>
      </c>
      <c r="AC1341">
        <f>IF(VLOOKUP(D1341,Sku_Consolidated!A2:S948,19,FALSE)="SHOWCASE", VLOOKUP(U1341,Store_Showcase!B2:N134,13, FALSE), IF(VLOOKUP(D1341,Sku_Consolidated!A2:S948,19,FALSE)="VAM",VLOOKUP(U1341,Store_VAM!B2:N271,13, FALSE),VLOOKUP(U1341,Store_SRP!B2:N103,13, FALSE)))</f>
      </c>
      <c r="AD1341">
        <f>IF(IFERROR(AC1341,TRUE)=TRUE, "-","OK")</f>
      </c>
      <c r="AE1341">
        <f>IF(IFERROR(VLOOKUP(U1341,Store_Showcase!B2:H134,{5}, FALSE), TRUE)=TRUE, IF(IFERROR(VLOOKUP(U1341,Store_SRP!B2:H103,{5}, FALSE), TRUE)=TRUE,VLOOKUP(U1341,Store_VAM!B2:H271,{5}, FALSE),VLOOKUP(U1341,Store_SRP!B2:H103,{5}, FALSE)), VLOOKUP(U1341,Store_Showcase!B2:H134,{5}, FALSE))</f>
      </c>
      <c r="AF1341">
        <f>IF(IFERROR(VLOOKUP(U1341,Store_Showcase!B2:H134,{6}, FALSE), TRUE)=TRUE, IF(IFERROR(VLOOKUP(U1341,Store_SRP!B2:H103,{6}, FALSE), TRUE)=TRUE,VLOOKUP(U1341,Store_VAM!B2:H271,{6}, FALSE),VLOOKUP(U1341,Store_SRP!B2:H103,{6}, FALSE)), VLOOKUP(U1341,Store_Showcase!B2:H134,{6}, FALSE))</f>
      </c>
      <c r="AG1341">
        <f>VLOOKUP(D1341,Sku_Consolidated!A2:R948,18,FALSE)</f>
      </c>
      <c r="AH1341">
        <f>VLOOKUP(D1341,Sku_Consolidated!A2:S948,19,FALSE)</f>
      </c>
      <c r="AI1341">
        <f>VLOOKUP(D1341,Sku_Consolidated!A2:T948,20,FALSE)</f>
      </c>
    </row>
    <row r="1342" spans="1:35" x14ac:dyDescent="0.25">
      <c r="A1342">
        <v>2024</v>
      </c>
      <c r="B1342" t="s">
        <v>30</v>
      </c>
      <c r="C1342" t="s">
        <v>31</v>
      </c>
      <c r="D1342">
        <v>21826</v>
      </c>
      <c r="E1342" t="s">
        <v>416</v>
      </c>
      <c r="F1342" s="12" t="s">
        <v>140</v>
      </c>
      <c r="G1342" s="12" t="s">
        <v>140</v>
      </c>
      <c r="H1342" t="s">
        <v>10</v>
      </c>
      <c r="I1342" s="13" t="s">
        <v>398</v>
      </c>
      <c r="J1342" s="13">
        <f>IF(H1342="EA", I1342, 0)</f>
      </c>
      <c r="K1342" s="13">
        <f>IF(H1342="KG", I1342, I1342 * VLOOKUP(D1342,Sku_Consolidated!A2:U948,21,FALSE))</f>
      </c>
      <c r="L1342" s="14" t="s">
        <v>36</v>
      </c>
      <c r="M1342">
        <v>88</v>
      </c>
      <c r="N1342" s="14" t="s">
        <v>2619</v>
      </c>
      <c r="O1342" s="14" t="s">
        <v>2620</v>
      </c>
      <c r="P1342" s="14" t="s">
        <v>36</v>
      </c>
      <c r="Q1342" s="14" t="s">
        <v>2620</v>
      </c>
      <c r="R1342">
        <f>IF(IFERROR(VLOOKUP(U1342,Store_Showcase!B2:H134,7, FALSE), TRUE)=TRUE, IF(IFERROR(VLOOKUP(U1342,Store_SRP!B2:H103,7, FALSE), TRUE)=TRUE,VLOOKUP(U1342,Store_VAM!B2:H271,7, FALSE),VLOOKUP(U1342,Store_SRP!B2:H103,7, FALSE)), VLOOKUP(U1342,Store_Showcase!B2:H134,7, FALSE))</f>
      </c>
      <c r="S1342">
        <f>IF(IFERROR(VLOOKUP(U1342,Store_Showcase!B2:K134,10, FALSE), TRUE)=TRUE, IF(IFERROR(VLOOKUP(U1342,Store_SRP!B2:K103,10, FALSE), TRUE)=TRUE,VLOOKUP(U1342,Store_VAM!B2:K271,10, FALSE),VLOOKUP(U1342,Store_SRP!B2:K103,10, FALSE)), VLOOKUP(U1342,Store_Showcase!B2:K134,10, FALSE))</f>
      </c>
      <c r="T1342">
        <f>IF(VLOOKUP(D1342,Sku_Consolidated!A2:S948,19,FALSE)="SHOWCASE", VLOOKUP(U1342,Store_Showcase!B2:L134,11, FALSE), IF(VLOOKUP(D1342,Sku_Consolidated!A2:S948,19,FALSE)="VAM",VLOOKUP(U1342,Store_VAM!B2:L271,11, FALSE),VLOOKUP(U1342,Store_SRP!B2:L103,11, FALSE)))</f>
      </c>
      <c r="U1342" s="14">
        <v>6014</v>
      </c>
      <c r="V1342">
        <f>IF(VLOOKUP(D1342,Sku_Consolidated!A2:S948,19,FALSE)="SHOWCASE", VLOOKUP(U1342,Store_Showcase!B2:C134,2, FALSE), IF(VLOOKUP(D1342,Sku_Consolidated!A2:S948,19,FALSE)="VAM",VLOOKUP(U1342,Store_VAM!B2:C271,2, FALSE),VLOOKUP(U1342,Store_SRP!B2:C103,2, FALSE)))</f>
      </c>
      <c r="W1342">
        <f>VLOOKUP(D1342,Sku_Consolidated!A2:G948, 7, FALSE)</f>
      </c>
      <c r="X1342">
        <f>VLOOKUP(D1342,Sku_Consolidated!A2:K948, 11, FALSE)</f>
      </c>
      <c r="Y1342">
        <f>VLOOKUP(D1342,Sku_Consolidated!A2:H948, 8, FALSE)</f>
      </c>
      <c r="Z1342">
        <f>VLOOKUP(D1342,Sku_Consolidated!A2:I948, 9, FALSE)</f>
      </c>
      <c r="AA1342" t="s">
        <v>41</v>
      </c>
      <c r="AB1342">
        <f>VLOOKUP(D1342,Sku_Consolidated!A2:E948, {5}, FALSE)</f>
      </c>
      <c r="AC1342">
        <f>IF(VLOOKUP(D1342,Sku_Consolidated!A2:S948,19,FALSE)="SHOWCASE", VLOOKUP(U1342,Store_Showcase!B2:N134,13, FALSE), IF(VLOOKUP(D1342,Sku_Consolidated!A2:S948,19,FALSE)="VAM",VLOOKUP(U1342,Store_VAM!B2:N271,13, FALSE),VLOOKUP(U1342,Store_SRP!B2:N103,13, FALSE)))</f>
      </c>
      <c r="AD1342">
        <f>IF(IFERROR(AC1342,TRUE)=TRUE, "-","OK")</f>
      </c>
      <c r="AE1342">
        <f>IF(IFERROR(VLOOKUP(U1342,Store_Showcase!B2:H134,{5}, FALSE), TRUE)=TRUE, IF(IFERROR(VLOOKUP(U1342,Store_SRP!B2:H103,{5}, FALSE), TRUE)=TRUE,VLOOKUP(U1342,Store_VAM!B2:H271,{5}, FALSE),VLOOKUP(U1342,Store_SRP!B2:H103,{5}, FALSE)), VLOOKUP(U1342,Store_Showcase!B2:H134,{5}, FALSE))</f>
      </c>
      <c r="AF1342">
        <f>IF(IFERROR(VLOOKUP(U1342,Store_Showcase!B2:H134,{6}, FALSE), TRUE)=TRUE, IF(IFERROR(VLOOKUP(U1342,Store_SRP!B2:H103,{6}, FALSE), TRUE)=TRUE,VLOOKUP(U1342,Store_VAM!B2:H271,{6}, FALSE),VLOOKUP(U1342,Store_SRP!B2:H103,{6}, FALSE)), VLOOKUP(U1342,Store_Showcase!B2:H134,{6}, FALSE))</f>
      </c>
      <c r="AG1342">
        <f>VLOOKUP(D1342,Sku_Consolidated!A2:R948,18,FALSE)</f>
      </c>
      <c r="AH1342">
        <f>VLOOKUP(D1342,Sku_Consolidated!A2:S948,19,FALSE)</f>
      </c>
      <c r="AI1342">
        <f>VLOOKUP(D1342,Sku_Consolidated!A2:T948,20,FALSE)</f>
      </c>
    </row>
    <row r="1343" spans="1:35" x14ac:dyDescent="0.25">
      <c r="A1343">
        <v>2024</v>
      </c>
      <c r="B1343" t="s">
        <v>30</v>
      </c>
      <c r="C1343" t="s">
        <v>31</v>
      </c>
      <c r="D1343">
        <v>21832</v>
      </c>
      <c r="E1343" t="s">
        <v>264</v>
      </c>
      <c r="F1343" s="12" t="s">
        <v>140</v>
      </c>
      <c r="G1343" s="12" t="s">
        <v>140</v>
      </c>
      <c r="H1343" t="s">
        <v>10</v>
      </c>
      <c r="I1343" s="13" t="s">
        <v>1901</v>
      </c>
      <c r="J1343" s="13">
        <f>IF(H1343="EA", I1343, 0)</f>
      </c>
      <c r="K1343" s="13">
        <f>IF(H1343="KG", I1343, I1343 * VLOOKUP(D1343,Sku_Consolidated!A2:U948,21,FALSE))</f>
      </c>
      <c r="L1343" s="14" t="s">
        <v>36</v>
      </c>
      <c r="M1343">
        <v>88</v>
      </c>
      <c r="N1343" s="14" t="s">
        <v>2621</v>
      </c>
      <c r="O1343" s="14" t="s">
        <v>2622</v>
      </c>
      <c r="P1343" s="14" t="s">
        <v>36</v>
      </c>
      <c r="Q1343" s="14" t="s">
        <v>2622</v>
      </c>
      <c r="R1343">
        <f>IF(IFERROR(VLOOKUP(U1343,Store_Showcase!B2:H134,7, FALSE), TRUE)=TRUE, IF(IFERROR(VLOOKUP(U1343,Store_SRP!B2:H103,7, FALSE), TRUE)=TRUE,VLOOKUP(U1343,Store_VAM!B2:H271,7, FALSE),VLOOKUP(U1343,Store_SRP!B2:H103,7, FALSE)), VLOOKUP(U1343,Store_Showcase!B2:H134,7, FALSE))</f>
      </c>
      <c r="S1343">
        <f>IF(IFERROR(VLOOKUP(U1343,Store_Showcase!B2:K134,10, FALSE), TRUE)=TRUE, IF(IFERROR(VLOOKUP(U1343,Store_SRP!B2:K103,10, FALSE), TRUE)=TRUE,VLOOKUP(U1343,Store_VAM!B2:K271,10, FALSE),VLOOKUP(U1343,Store_SRP!B2:K103,10, FALSE)), VLOOKUP(U1343,Store_Showcase!B2:K134,10, FALSE))</f>
      </c>
      <c r="T1343">
        <f>IF(VLOOKUP(D1343,Sku_Consolidated!A2:S948,19,FALSE)="SHOWCASE", VLOOKUP(U1343,Store_Showcase!B2:L134,11, FALSE), IF(VLOOKUP(D1343,Sku_Consolidated!A2:S948,19,FALSE)="VAM",VLOOKUP(U1343,Store_VAM!B2:L271,11, FALSE),VLOOKUP(U1343,Store_SRP!B2:L103,11, FALSE)))</f>
      </c>
      <c r="U1343" s="14">
        <v>6014</v>
      </c>
      <c r="V1343">
        <f>IF(VLOOKUP(D1343,Sku_Consolidated!A2:S948,19,FALSE)="SHOWCASE", VLOOKUP(U1343,Store_Showcase!B2:C134,2, FALSE), IF(VLOOKUP(D1343,Sku_Consolidated!A2:S948,19,FALSE)="VAM",VLOOKUP(U1343,Store_VAM!B2:C271,2, FALSE),VLOOKUP(U1343,Store_SRP!B2:C103,2, FALSE)))</f>
      </c>
      <c r="W1343">
        <f>VLOOKUP(D1343,Sku_Consolidated!A2:G948, 7, FALSE)</f>
      </c>
      <c r="X1343">
        <f>VLOOKUP(D1343,Sku_Consolidated!A2:K948, 11, FALSE)</f>
      </c>
      <c r="Y1343">
        <f>VLOOKUP(D1343,Sku_Consolidated!A2:H948, 8, FALSE)</f>
      </c>
      <c r="Z1343">
        <f>VLOOKUP(D1343,Sku_Consolidated!A2:I948, 9, FALSE)</f>
      </c>
      <c r="AA1343" t="s">
        <v>41</v>
      </c>
      <c r="AB1343">
        <f>VLOOKUP(D1343,Sku_Consolidated!A2:E948, {5}, FALSE)</f>
      </c>
      <c r="AC1343">
        <f>IF(VLOOKUP(D1343,Sku_Consolidated!A2:S948,19,FALSE)="SHOWCASE", VLOOKUP(U1343,Store_Showcase!B2:N134,13, FALSE), IF(VLOOKUP(D1343,Sku_Consolidated!A2:S948,19,FALSE)="VAM",VLOOKUP(U1343,Store_VAM!B2:N271,13, FALSE),VLOOKUP(U1343,Store_SRP!B2:N103,13, FALSE)))</f>
      </c>
      <c r="AD1343">
        <f>IF(IFERROR(AC1343,TRUE)=TRUE, "-","OK")</f>
      </c>
      <c r="AE1343">
        <f>IF(IFERROR(VLOOKUP(U1343,Store_Showcase!B2:H134,{5}, FALSE), TRUE)=TRUE, IF(IFERROR(VLOOKUP(U1343,Store_SRP!B2:H103,{5}, FALSE), TRUE)=TRUE,VLOOKUP(U1343,Store_VAM!B2:H271,{5}, FALSE),VLOOKUP(U1343,Store_SRP!B2:H103,{5}, FALSE)), VLOOKUP(U1343,Store_Showcase!B2:H134,{5}, FALSE))</f>
      </c>
      <c r="AF1343">
        <f>IF(IFERROR(VLOOKUP(U1343,Store_Showcase!B2:H134,{6}, FALSE), TRUE)=TRUE, IF(IFERROR(VLOOKUP(U1343,Store_SRP!B2:H103,{6}, FALSE), TRUE)=TRUE,VLOOKUP(U1343,Store_VAM!B2:H271,{6}, FALSE),VLOOKUP(U1343,Store_SRP!B2:H103,{6}, FALSE)), VLOOKUP(U1343,Store_Showcase!B2:H134,{6}, FALSE))</f>
      </c>
      <c r="AG1343">
        <f>VLOOKUP(D1343,Sku_Consolidated!A2:R948,18,FALSE)</f>
      </c>
      <c r="AH1343">
        <f>VLOOKUP(D1343,Sku_Consolidated!A2:S948,19,FALSE)</f>
      </c>
      <c r="AI1343">
        <f>VLOOKUP(D1343,Sku_Consolidated!A2:T948,20,FALSE)</f>
      </c>
    </row>
    <row r="1344" spans="1:35" x14ac:dyDescent="0.25">
      <c r="A1344">
        <v>2024</v>
      </c>
      <c r="B1344" t="s">
        <v>30</v>
      </c>
      <c r="C1344" t="s">
        <v>31</v>
      </c>
      <c r="D1344">
        <v>21834</v>
      </c>
      <c r="E1344" t="s">
        <v>216</v>
      </c>
      <c r="F1344" s="12" t="s">
        <v>140</v>
      </c>
      <c r="G1344" s="12" t="s">
        <v>140</v>
      </c>
      <c r="H1344" t="s">
        <v>10</v>
      </c>
      <c r="I1344" s="13" t="s">
        <v>311</v>
      </c>
      <c r="J1344" s="13">
        <f>IF(H1344="EA", I1344, 0)</f>
      </c>
      <c r="K1344" s="13">
        <f>IF(H1344="KG", I1344, I1344 * VLOOKUP(D1344,Sku_Consolidated!A2:U948,21,FALSE))</f>
      </c>
      <c r="L1344" s="14" t="s">
        <v>36</v>
      </c>
      <c r="M1344">
        <v>88</v>
      </c>
      <c r="N1344" s="14" t="s">
        <v>2623</v>
      </c>
      <c r="O1344" s="14" t="s">
        <v>2624</v>
      </c>
      <c r="P1344" s="14" t="s">
        <v>36</v>
      </c>
      <c r="Q1344" s="14" t="s">
        <v>2624</v>
      </c>
      <c r="R1344">
        <f>IF(IFERROR(VLOOKUP(U1344,Store_Showcase!B2:H134,7, FALSE), TRUE)=TRUE, IF(IFERROR(VLOOKUP(U1344,Store_SRP!B2:H103,7, FALSE), TRUE)=TRUE,VLOOKUP(U1344,Store_VAM!B2:H271,7, FALSE),VLOOKUP(U1344,Store_SRP!B2:H103,7, FALSE)), VLOOKUP(U1344,Store_Showcase!B2:H134,7, FALSE))</f>
      </c>
      <c r="S1344">
        <f>IF(IFERROR(VLOOKUP(U1344,Store_Showcase!B2:K134,10, FALSE), TRUE)=TRUE, IF(IFERROR(VLOOKUP(U1344,Store_SRP!B2:K103,10, FALSE), TRUE)=TRUE,VLOOKUP(U1344,Store_VAM!B2:K271,10, FALSE),VLOOKUP(U1344,Store_SRP!B2:K103,10, FALSE)), VLOOKUP(U1344,Store_Showcase!B2:K134,10, FALSE))</f>
      </c>
      <c r="T1344">
        <f>IF(VLOOKUP(D1344,Sku_Consolidated!A2:S948,19,FALSE)="SHOWCASE", VLOOKUP(U1344,Store_Showcase!B2:L134,11, FALSE), IF(VLOOKUP(D1344,Sku_Consolidated!A2:S948,19,FALSE)="VAM",VLOOKUP(U1344,Store_VAM!B2:L271,11, FALSE),VLOOKUP(U1344,Store_SRP!B2:L103,11, FALSE)))</f>
      </c>
      <c r="U1344" s="14">
        <v>6014</v>
      </c>
      <c r="V1344">
        <f>IF(VLOOKUP(D1344,Sku_Consolidated!A2:S948,19,FALSE)="SHOWCASE", VLOOKUP(U1344,Store_Showcase!B2:C134,2, FALSE), IF(VLOOKUP(D1344,Sku_Consolidated!A2:S948,19,FALSE)="VAM",VLOOKUP(U1344,Store_VAM!B2:C271,2, FALSE),VLOOKUP(U1344,Store_SRP!B2:C103,2, FALSE)))</f>
      </c>
      <c r="W1344">
        <f>VLOOKUP(D1344,Sku_Consolidated!A2:G948, 7, FALSE)</f>
      </c>
      <c r="X1344">
        <f>VLOOKUP(D1344,Sku_Consolidated!A2:K948, 11, FALSE)</f>
      </c>
      <c r="Y1344">
        <f>VLOOKUP(D1344,Sku_Consolidated!A2:H948, 8, FALSE)</f>
      </c>
      <c r="Z1344">
        <f>VLOOKUP(D1344,Sku_Consolidated!A2:I948, 9, FALSE)</f>
      </c>
      <c r="AA1344" t="s">
        <v>41</v>
      </c>
      <c r="AB1344">
        <f>VLOOKUP(D1344,Sku_Consolidated!A2:E948, {5}, FALSE)</f>
      </c>
      <c r="AC1344">
        <f>IF(VLOOKUP(D1344,Sku_Consolidated!A2:S948,19,FALSE)="SHOWCASE", VLOOKUP(U1344,Store_Showcase!B2:N134,13, FALSE), IF(VLOOKUP(D1344,Sku_Consolidated!A2:S948,19,FALSE)="VAM",VLOOKUP(U1344,Store_VAM!B2:N271,13, FALSE),VLOOKUP(U1344,Store_SRP!B2:N103,13, FALSE)))</f>
      </c>
      <c r="AD1344">
        <f>IF(IFERROR(AC1344,TRUE)=TRUE, "-","OK")</f>
      </c>
      <c r="AE1344">
        <f>IF(IFERROR(VLOOKUP(U1344,Store_Showcase!B2:H134,{5}, FALSE), TRUE)=TRUE, IF(IFERROR(VLOOKUP(U1344,Store_SRP!B2:H103,{5}, FALSE), TRUE)=TRUE,VLOOKUP(U1344,Store_VAM!B2:H271,{5}, FALSE),VLOOKUP(U1344,Store_SRP!B2:H103,{5}, FALSE)), VLOOKUP(U1344,Store_Showcase!B2:H134,{5}, FALSE))</f>
      </c>
      <c r="AF1344">
        <f>IF(IFERROR(VLOOKUP(U1344,Store_Showcase!B2:H134,{6}, FALSE), TRUE)=TRUE, IF(IFERROR(VLOOKUP(U1344,Store_SRP!B2:H103,{6}, FALSE), TRUE)=TRUE,VLOOKUP(U1344,Store_VAM!B2:H271,{6}, FALSE),VLOOKUP(U1344,Store_SRP!B2:H103,{6}, FALSE)), VLOOKUP(U1344,Store_Showcase!B2:H134,{6}, FALSE))</f>
      </c>
      <c r="AG1344">
        <f>VLOOKUP(D1344,Sku_Consolidated!A2:R948,18,FALSE)</f>
      </c>
      <c r="AH1344">
        <f>VLOOKUP(D1344,Sku_Consolidated!A2:S948,19,FALSE)</f>
      </c>
      <c r="AI1344">
        <f>VLOOKUP(D1344,Sku_Consolidated!A2:T948,20,FALSE)</f>
      </c>
    </row>
    <row r="1345" spans="1:35" x14ac:dyDescent="0.25">
      <c r="A1345">
        <v>2024</v>
      </c>
      <c r="B1345" t="s">
        <v>30</v>
      </c>
      <c r="C1345" t="s">
        <v>31</v>
      </c>
      <c r="D1345">
        <v>21837</v>
      </c>
      <c r="E1345" t="s">
        <v>271</v>
      </c>
      <c r="F1345" s="12" t="s">
        <v>140</v>
      </c>
      <c r="G1345" s="12" t="s">
        <v>140</v>
      </c>
      <c r="H1345" t="s">
        <v>10</v>
      </c>
      <c r="I1345" s="13" t="s">
        <v>873</v>
      </c>
      <c r="J1345" s="13">
        <f>IF(H1345="EA", I1345, 0)</f>
      </c>
      <c r="K1345" s="13">
        <f>IF(H1345="KG", I1345, I1345 * VLOOKUP(D1345,Sku_Consolidated!A2:U948,21,FALSE))</f>
      </c>
      <c r="L1345" s="14" t="s">
        <v>36</v>
      </c>
      <c r="M1345">
        <v>88</v>
      </c>
      <c r="N1345" s="14" t="s">
        <v>2625</v>
      </c>
      <c r="O1345" s="14" t="s">
        <v>2626</v>
      </c>
      <c r="P1345" s="14" t="s">
        <v>36</v>
      </c>
      <c r="Q1345" s="14" t="s">
        <v>2626</v>
      </c>
      <c r="R1345">
        <f>IF(IFERROR(VLOOKUP(U1345,Store_Showcase!B2:H134,7, FALSE), TRUE)=TRUE, IF(IFERROR(VLOOKUP(U1345,Store_SRP!B2:H103,7, FALSE), TRUE)=TRUE,VLOOKUP(U1345,Store_VAM!B2:H271,7, FALSE),VLOOKUP(U1345,Store_SRP!B2:H103,7, FALSE)), VLOOKUP(U1345,Store_Showcase!B2:H134,7, FALSE))</f>
      </c>
      <c r="S1345">
        <f>IF(IFERROR(VLOOKUP(U1345,Store_Showcase!B2:K134,10, FALSE), TRUE)=TRUE, IF(IFERROR(VLOOKUP(U1345,Store_SRP!B2:K103,10, FALSE), TRUE)=TRUE,VLOOKUP(U1345,Store_VAM!B2:K271,10, FALSE),VLOOKUP(U1345,Store_SRP!B2:K103,10, FALSE)), VLOOKUP(U1345,Store_Showcase!B2:K134,10, FALSE))</f>
      </c>
      <c r="T1345">
        <f>IF(VLOOKUP(D1345,Sku_Consolidated!A2:S948,19,FALSE)="SHOWCASE", VLOOKUP(U1345,Store_Showcase!B2:L134,11, FALSE), IF(VLOOKUP(D1345,Sku_Consolidated!A2:S948,19,FALSE)="VAM",VLOOKUP(U1345,Store_VAM!B2:L271,11, FALSE),VLOOKUP(U1345,Store_SRP!B2:L103,11, FALSE)))</f>
      </c>
      <c r="U1345" s="14">
        <v>6014</v>
      </c>
      <c r="V1345">
        <f>IF(VLOOKUP(D1345,Sku_Consolidated!A2:S948,19,FALSE)="SHOWCASE", VLOOKUP(U1345,Store_Showcase!B2:C134,2, FALSE), IF(VLOOKUP(D1345,Sku_Consolidated!A2:S948,19,FALSE)="VAM",VLOOKUP(U1345,Store_VAM!B2:C271,2, FALSE),VLOOKUP(U1345,Store_SRP!B2:C103,2, FALSE)))</f>
      </c>
      <c r="W1345">
        <f>VLOOKUP(D1345,Sku_Consolidated!A2:G948, 7, FALSE)</f>
      </c>
      <c r="X1345">
        <f>VLOOKUP(D1345,Sku_Consolidated!A2:K948, 11, FALSE)</f>
      </c>
      <c r="Y1345">
        <f>VLOOKUP(D1345,Sku_Consolidated!A2:H948, 8, FALSE)</f>
      </c>
      <c r="Z1345">
        <f>VLOOKUP(D1345,Sku_Consolidated!A2:I948, 9, FALSE)</f>
      </c>
      <c r="AA1345" t="s">
        <v>41</v>
      </c>
      <c r="AB1345">
        <f>VLOOKUP(D1345,Sku_Consolidated!A2:E948, {5}, FALSE)</f>
      </c>
      <c r="AC1345">
        <f>IF(VLOOKUP(D1345,Sku_Consolidated!A2:S948,19,FALSE)="SHOWCASE", VLOOKUP(U1345,Store_Showcase!B2:N134,13, FALSE), IF(VLOOKUP(D1345,Sku_Consolidated!A2:S948,19,FALSE)="VAM",VLOOKUP(U1345,Store_VAM!B2:N271,13, FALSE),VLOOKUP(U1345,Store_SRP!B2:N103,13, FALSE)))</f>
      </c>
      <c r="AD1345">
        <f>IF(IFERROR(AC1345,TRUE)=TRUE, "-","OK")</f>
      </c>
      <c r="AE1345">
        <f>IF(IFERROR(VLOOKUP(U1345,Store_Showcase!B2:H134,{5}, FALSE), TRUE)=TRUE, IF(IFERROR(VLOOKUP(U1345,Store_SRP!B2:H103,{5}, FALSE), TRUE)=TRUE,VLOOKUP(U1345,Store_VAM!B2:H271,{5}, FALSE),VLOOKUP(U1345,Store_SRP!B2:H103,{5}, FALSE)), VLOOKUP(U1345,Store_Showcase!B2:H134,{5}, FALSE))</f>
      </c>
      <c r="AF1345">
        <f>IF(IFERROR(VLOOKUP(U1345,Store_Showcase!B2:H134,{6}, FALSE), TRUE)=TRUE, IF(IFERROR(VLOOKUP(U1345,Store_SRP!B2:H103,{6}, FALSE), TRUE)=TRUE,VLOOKUP(U1345,Store_VAM!B2:H271,{6}, FALSE),VLOOKUP(U1345,Store_SRP!B2:H103,{6}, FALSE)), VLOOKUP(U1345,Store_Showcase!B2:H134,{6}, FALSE))</f>
      </c>
      <c r="AG1345">
        <f>VLOOKUP(D1345,Sku_Consolidated!A2:R948,18,FALSE)</f>
      </c>
      <c r="AH1345">
        <f>VLOOKUP(D1345,Sku_Consolidated!A2:S948,19,FALSE)</f>
      </c>
      <c r="AI1345">
        <f>VLOOKUP(D1345,Sku_Consolidated!A2:T948,20,FALSE)</f>
      </c>
    </row>
    <row r="1346" spans="1:35" x14ac:dyDescent="0.25">
      <c r="A1346">
        <v>2024</v>
      </c>
      <c r="B1346" t="s">
        <v>30</v>
      </c>
      <c r="C1346" t="s">
        <v>31</v>
      </c>
      <c r="D1346">
        <v>21838</v>
      </c>
      <c r="E1346" t="s">
        <v>275</v>
      </c>
      <c r="F1346" s="12" t="s">
        <v>140</v>
      </c>
      <c r="G1346" s="12" t="s">
        <v>140</v>
      </c>
      <c r="H1346" t="s">
        <v>10</v>
      </c>
      <c r="I1346" s="13" t="s">
        <v>554</v>
      </c>
      <c r="J1346" s="13">
        <f>IF(H1346="EA", I1346, 0)</f>
      </c>
      <c r="K1346" s="13">
        <f>IF(H1346="KG", I1346, I1346 * VLOOKUP(D1346,Sku_Consolidated!A2:U948,21,FALSE))</f>
      </c>
      <c r="L1346" s="14" t="s">
        <v>36</v>
      </c>
      <c r="M1346">
        <v>88</v>
      </c>
      <c r="N1346" s="14" t="s">
        <v>2627</v>
      </c>
      <c r="O1346" s="14" t="s">
        <v>2628</v>
      </c>
      <c r="P1346" s="14" t="s">
        <v>36</v>
      </c>
      <c r="Q1346" s="14" t="s">
        <v>2628</v>
      </c>
      <c r="R1346">
        <f>IF(IFERROR(VLOOKUP(U1346,Store_Showcase!B2:H134,7, FALSE), TRUE)=TRUE, IF(IFERROR(VLOOKUP(U1346,Store_SRP!B2:H103,7, FALSE), TRUE)=TRUE,VLOOKUP(U1346,Store_VAM!B2:H271,7, FALSE),VLOOKUP(U1346,Store_SRP!B2:H103,7, FALSE)), VLOOKUP(U1346,Store_Showcase!B2:H134,7, FALSE))</f>
      </c>
      <c r="S1346">
        <f>IF(IFERROR(VLOOKUP(U1346,Store_Showcase!B2:K134,10, FALSE), TRUE)=TRUE, IF(IFERROR(VLOOKUP(U1346,Store_SRP!B2:K103,10, FALSE), TRUE)=TRUE,VLOOKUP(U1346,Store_VAM!B2:K271,10, FALSE),VLOOKUP(U1346,Store_SRP!B2:K103,10, FALSE)), VLOOKUP(U1346,Store_Showcase!B2:K134,10, FALSE))</f>
      </c>
      <c r="T1346">
        <f>IF(VLOOKUP(D1346,Sku_Consolidated!A2:S948,19,FALSE)="SHOWCASE", VLOOKUP(U1346,Store_Showcase!B2:L134,11, FALSE), IF(VLOOKUP(D1346,Sku_Consolidated!A2:S948,19,FALSE)="VAM",VLOOKUP(U1346,Store_VAM!B2:L271,11, FALSE),VLOOKUP(U1346,Store_SRP!B2:L103,11, FALSE)))</f>
      </c>
      <c r="U1346" s="14">
        <v>6014</v>
      </c>
      <c r="V1346">
        <f>IF(VLOOKUP(D1346,Sku_Consolidated!A2:S948,19,FALSE)="SHOWCASE", VLOOKUP(U1346,Store_Showcase!B2:C134,2, FALSE), IF(VLOOKUP(D1346,Sku_Consolidated!A2:S948,19,FALSE)="VAM",VLOOKUP(U1346,Store_VAM!B2:C271,2, FALSE),VLOOKUP(U1346,Store_SRP!B2:C103,2, FALSE)))</f>
      </c>
      <c r="W1346">
        <f>VLOOKUP(D1346,Sku_Consolidated!A2:G948, 7, FALSE)</f>
      </c>
      <c r="X1346">
        <f>VLOOKUP(D1346,Sku_Consolidated!A2:K948, 11, FALSE)</f>
      </c>
      <c r="Y1346">
        <f>VLOOKUP(D1346,Sku_Consolidated!A2:H948, 8, FALSE)</f>
      </c>
      <c r="Z1346">
        <f>VLOOKUP(D1346,Sku_Consolidated!A2:I948, 9, FALSE)</f>
      </c>
      <c r="AA1346" t="s">
        <v>41</v>
      </c>
      <c r="AB1346">
        <f>VLOOKUP(D1346,Sku_Consolidated!A2:E948, {5}, FALSE)</f>
      </c>
      <c r="AC1346">
        <f>IF(VLOOKUP(D1346,Sku_Consolidated!A2:S948,19,FALSE)="SHOWCASE", VLOOKUP(U1346,Store_Showcase!B2:N134,13, FALSE), IF(VLOOKUP(D1346,Sku_Consolidated!A2:S948,19,FALSE)="VAM",VLOOKUP(U1346,Store_VAM!B2:N271,13, FALSE),VLOOKUP(U1346,Store_SRP!B2:N103,13, FALSE)))</f>
      </c>
      <c r="AD1346">
        <f>IF(IFERROR(AC1346,TRUE)=TRUE, "-","OK")</f>
      </c>
      <c r="AE1346">
        <f>IF(IFERROR(VLOOKUP(U1346,Store_Showcase!B2:H134,{5}, FALSE), TRUE)=TRUE, IF(IFERROR(VLOOKUP(U1346,Store_SRP!B2:H103,{5}, FALSE), TRUE)=TRUE,VLOOKUP(U1346,Store_VAM!B2:H271,{5}, FALSE),VLOOKUP(U1346,Store_SRP!B2:H103,{5}, FALSE)), VLOOKUP(U1346,Store_Showcase!B2:H134,{5}, FALSE))</f>
      </c>
      <c r="AF1346">
        <f>IF(IFERROR(VLOOKUP(U1346,Store_Showcase!B2:H134,{6}, FALSE), TRUE)=TRUE, IF(IFERROR(VLOOKUP(U1346,Store_SRP!B2:H103,{6}, FALSE), TRUE)=TRUE,VLOOKUP(U1346,Store_VAM!B2:H271,{6}, FALSE),VLOOKUP(U1346,Store_SRP!B2:H103,{6}, FALSE)), VLOOKUP(U1346,Store_Showcase!B2:H134,{6}, FALSE))</f>
      </c>
      <c r="AG1346">
        <f>VLOOKUP(D1346,Sku_Consolidated!A2:R948,18,FALSE)</f>
      </c>
      <c r="AH1346">
        <f>VLOOKUP(D1346,Sku_Consolidated!A2:S948,19,FALSE)</f>
      </c>
      <c r="AI1346">
        <f>VLOOKUP(D1346,Sku_Consolidated!A2:T948,20,FALSE)</f>
      </c>
    </row>
    <row r="1347" spans="1:35" x14ac:dyDescent="0.25">
      <c r="A1347">
        <v>2024</v>
      </c>
      <c r="B1347" t="s">
        <v>30</v>
      </c>
      <c r="C1347" t="s">
        <v>31</v>
      </c>
      <c r="D1347">
        <v>21846</v>
      </c>
      <c r="E1347" t="s">
        <v>709</v>
      </c>
      <c r="F1347" s="12" t="s">
        <v>140</v>
      </c>
      <c r="G1347" s="12" t="s">
        <v>140</v>
      </c>
      <c r="H1347" t="s">
        <v>10</v>
      </c>
      <c r="I1347" s="13" t="s">
        <v>289</v>
      </c>
      <c r="J1347" s="13">
        <f>IF(H1347="EA", I1347, 0)</f>
      </c>
      <c r="K1347" s="13">
        <f>IF(H1347="KG", I1347, I1347 * VLOOKUP(D1347,Sku_Consolidated!A2:U948,21,FALSE))</f>
      </c>
      <c r="L1347" s="14" t="s">
        <v>36</v>
      </c>
      <c r="M1347">
        <v>88</v>
      </c>
      <c r="N1347" s="14" t="s">
        <v>2629</v>
      </c>
      <c r="O1347" s="14" t="s">
        <v>2630</v>
      </c>
      <c r="P1347" s="14" t="s">
        <v>36</v>
      </c>
      <c r="Q1347" s="14" t="s">
        <v>2630</v>
      </c>
      <c r="R1347">
        <f>IF(IFERROR(VLOOKUP(U1347,Store_Showcase!B2:H134,7, FALSE), TRUE)=TRUE, IF(IFERROR(VLOOKUP(U1347,Store_SRP!B2:H103,7, FALSE), TRUE)=TRUE,VLOOKUP(U1347,Store_VAM!B2:H271,7, FALSE),VLOOKUP(U1347,Store_SRP!B2:H103,7, FALSE)), VLOOKUP(U1347,Store_Showcase!B2:H134,7, FALSE))</f>
      </c>
      <c r="S1347">
        <f>IF(IFERROR(VLOOKUP(U1347,Store_Showcase!B2:K134,10, FALSE), TRUE)=TRUE, IF(IFERROR(VLOOKUP(U1347,Store_SRP!B2:K103,10, FALSE), TRUE)=TRUE,VLOOKUP(U1347,Store_VAM!B2:K271,10, FALSE),VLOOKUP(U1347,Store_SRP!B2:K103,10, FALSE)), VLOOKUP(U1347,Store_Showcase!B2:K134,10, FALSE))</f>
      </c>
      <c r="T1347">
        <f>IF(VLOOKUP(D1347,Sku_Consolidated!A2:S948,19,FALSE)="SHOWCASE", VLOOKUP(U1347,Store_Showcase!B2:L134,11, FALSE), IF(VLOOKUP(D1347,Sku_Consolidated!A2:S948,19,FALSE)="VAM",VLOOKUP(U1347,Store_VAM!B2:L271,11, FALSE),VLOOKUP(U1347,Store_SRP!B2:L103,11, FALSE)))</f>
      </c>
      <c r="U1347" s="14">
        <v>6014</v>
      </c>
      <c r="V1347">
        <f>IF(VLOOKUP(D1347,Sku_Consolidated!A2:S948,19,FALSE)="SHOWCASE", VLOOKUP(U1347,Store_Showcase!B2:C134,2, FALSE), IF(VLOOKUP(D1347,Sku_Consolidated!A2:S948,19,FALSE)="VAM",VLOOKUP(U1347,Store_VAM!B2:C271,2, FALSE),VLOOKUP(U1347,Store_SRP!B2:C103,2, FALSE)))</f>
      </c>
      <c r="W1347">
        <f>VLOOKUP(D1347,Sku_Consolidated!A2:G948, 7, FALSE)</f>
      </c>
      <c r="X1347">
        <f>VLOOKUP(D1347,Sku_Consolidated!A2:K948, 11, FALSE)</f>
      </c>
      <c r="Y1347">
        <f>VLOOKUP(D1347,Sku_Consolidated!A2:H948, 8, FALSE)</f>
      </c>
      <c r="Z1347">
        <f>VLOOKUP(D1347,Sku_Consolidated!A2:I948, 9, FALSE)</f>
      </c>
      <c r="AA1347" t="s">
        <v>41</v>
      </c>
      <c r="AB1347">
        <f>VLOOKUP(D1347,Sku_Consolidated!A2:E948, {5}, FALSE)</f>
      </c>
      <c r="AC1347">
        <f>IF(VLOOKUP(D1347,Sku_Consolidated!A2:S948,19,FALSE)="SHOWCASE", VLOOKUP(U1347,Store_Showcase!B2:N134,13, FALSE), IF(VLOOKUP(D1347,Sku_Consolidated!A2:S948,19,FALSE)="VAM",VLOOKUP(U1347,Store_VAM!B2:N271,13, FALSE),VLOOKUP(U1347,Store_SRP!B2:N103,13, FALSE)))</f>
      </c>
      <c r="AD1347">
        <f>IF(IFERROR(AC1347,TRUE)=TRUE, "-","OK")</f>
      </c>
      <c r="AE1347">
        <f>IF(IFERROR(VLOOKUP(U1347,Store_Showcase!B2:H134,{5}, FALSE), TRUE)=TRUE, IF(IFERROR(VLOOKUP(U1347,Store_SRP!B2:H103,{5}, FALSE), TRUE)=TRUE,VLOOKUP(U1347,Store_VAM!B2:H271,{5}, FALSE),VLOOKUP(U1347,Store_SRP!B2:H103,{5}, FALSE)), VLOOKUP(U1347,Store_Showcase!B2:H134,{5}, FALSE))</f>
      </c>
      <c r="AF1347">
        <f>IF(IFERROR(VLOOKUP(U1347,Store_Showcase!B2:H134,{6}, FALSE), TRUE)=TRUE, IF(IFERROR(VLOOKUP(U1347,Store_SRP!B2:H103,{6}, FALSE), TRUE)=TRUE,VLOOKUP(U1347,Store_VAM!B2:H271,{6}, FALSE),VLOOKUP(U1347,Store_SRP!B2:H103,{6}, FALSE)), VLOOKUP(U1347,Store_Showcase!B2:H134,{6}, FALSE))</f>
      </c>
      <c r="AG1347">
        <f>VLOOKUP(D1347,Sku_Consolidated!A2:R948,18,FALSE)</f>
      </c>
      <c r="AH1347">
        <f>VLOOKUP(D1347,Sku_Consolidated!A2:S948,19,FALSE)</f>
      </c>
      <c r="AI1347">
        <f>VLOOKUP(D1347,Sku_Consolidated!A2:T948,20,FALSE)</f>
      </c>
    </row>
    <row r="1348" spans="1:35" x14ac:dyDescent="0.25">
      <c r="A1348">
        <v>2024</v>
      </c>
      <c r="B1348" t="s">
        <v>30</v>
      </c>
      <c r="C1348" t="s">
        <v>31</v>
      </c>
      <c r="D1348">
        <v>21859</v>
      </c>
      <c r="E1348" t="s">
        <v>295</v>
      </c>
      <c r="F1348" s="12" t="s">
        <v>140</v>
      </c>
      <c r="G1348" s="12" t="s">
        <v>140</v>
      </c>
      <c r="H1348" t="s">
        <v>10</v>
      </c>
      <c r="I1348" s="13" t="s">
        <v>560</v>
      </c>
      <c r="J1348" s="13">
        <f>IF(H1348="EA", I1348, 0)</f>
      </c>
      <c r="K1348" s="13">
        <f>IF(H1348="KG", I1348, I1348 * VLOOKUP(D1348,Sku_Consolidated!A2:U948,21,FALSE))</f>
      </c>
      <c r="L1348" s="14" t="s">
        <v>36</v>
      </c>
      <c r="M1348">
        <v>88</v>
      </c>
      <c r="N1348" s="14" t="s">
        <v>2631</v>
      </c>
      <c r="O1348" s="14" t="s">
        <v>2632</v>
      </c>
      <c r="P1348" s="14" t="s">
        <v>36</v>
      </c>
      <c r="Q1348" s="14" t="s">
        <v>2632</v>
      </c>
      <c r="R1348">
        <f>IF(IFERROR(VLOOKUP(U1348,Store_Showcase!B2:H134,7, FALSE), TRUE)=TRUE, IF(IFERROR(VLOOKUP(U1348,Store_SRP!B2:H103,7, FALSE), TRUE)=TRUE,VLOOKUP(U1348,Store_VAM!B2:H271,7, FALSE),VLOOKUP(U1348,Store_SRP!B2:H103,7, FALSE)), VLOOKUP(U1348,Store_Showcase!B2:H134,7, FALSE))</f>
      </c>
      <c r="S1348">
        <f>IF(IFERROR(VLOOKUP(U1348,Store_Showcase!B2:K134,10, FALSE), TRUE)=TRUE, IF(IFERROR(VLOOKUP(U1348,Store_SRP!B2:K103,10, FALSE), TRUE)=TRUE,VLOOKUP(U1348,Store_VAM!B2:K271,10, FALSE),VLOOKUP(U1348,Store_SRP!B2:K103,10, FALSE)), VLOOKUP(U1348,Store_Showcase!B2:K134,10, FALSE))</f>
      </c>
      <c r="T1348">
        <f>IF(VLOOKUP(D1348,Sku_Consolidated!A2:S948,19,FALSE)="SHOWCASE", VLOOKUP(U1348,Store_Showcase!B2:L134,11, FALSE), IF(VLOOKUP(D1348,Sku_Consolidated!A2:S948,19,FALSE)="VAM",VLOOKUP(U1348,Store_VAM!B2:L271,11, FALSE),VLOOKUP(U1348,Store_SRP!B2:L103,11, FALSE)))</f>
      </c>
      <c r="U1348" s="14">
        <v>6014</v>
      </c>
      <c r="V1348">
        <f>IF(VLOOKUP(D1348,Sku_Consolidated!A2:S948,19,FALSE)="SHOWCASE", VLOOKUP(U1348,Store_Showcase!B2:C134,2, FALSE), IF(VLOOKUP(D1348,Sku_Consolidated!A2:S948,19,FALSE)="VAM",VLOOKUP(U1348,Store_VAM!B2:C271,2, FALSE),VLOOKUP(U1348,Store_SRP!B2:C103,2, FALSE)))</f>
      </c>
      <c r="W1348">
        <f>VLOOKUP(D1348,Sku_Consolidated!A2:G948, 7, FALSE)</f>
      </c>
      <c r="X1348">
        <f>VLOOKUP(D1348,Sku_Consolidated!A2:K948, 11, FALSE)</f>
      </c>
      <c r="Y1348">
        <f>VLOOKUP(D1348,Sku_Consolidated!A2:H948, 8, FALSE)</f>
      </c>
      <c r="Z1348">
        <f>VLOOKUP(D1348,Sku_Consolidated!A2:I948, 9, FALSE)</f>
      </c>
      <c r="AA1348" t="s">
        <v>41</v>
      </c>
      <c r="AB1348">
        <f>VLOOKUP(D1348,Sku_Consolidated!A2:E948, {5}, FALSE)</f>
      </c>
      <c r="AC1348">
        <f>IF(VLOOKUP(D1348,Sku_Consolidated!A2:S948,19,FALSE)="SHOWCASE", VLOOKUP(U1348,Store_Showcase!B2:N134,13, FALSE), IF(VLOOKUP(D1348,Sku_Consolidated!A2:S948,19,FALSE)="VAM",VLOOKUP(U1348,Store_VAM!B2:N271,13, FALSE),VLOOKUP(U1348,Store_SRP!B2:N103,13, FALSE)))</f>
      </c>
      <c r="AD1348">
        <f>IF(IFERROR(AC1348,TRUE)=TRUE, "-","OK")</f>
      </c>
      <c r="AE1348">
        <f>IF(IFERROR(VLOOKUP(U1348,Store_Showcase!B2:H134,{5}, FALSE), TRUE)=TRUE, IF(IFERROR(VLOOKUP(U1348,Store_SRP!B2:H103,{5}, FALSE), TRUE)=TRUE,VLOOKUP(U1348,Store_VAM!B2:H271,{5}, FALSE),VLOOKUP(U1348,Store_SRP!B2:H103,{5}, FALSE)), VLOOKUP(U1348,Store_Showcase!B2:H134,{5}, FALSE))</f>
      </c>
      <c r="AF1348">
        <f>IF(IFERROR(VLOOKUP(U1348,Store_Showcase!B2:H134,{6}, FALSE), TRUE)=TRUE, IF(IFERROR(VLOOKUP(U1348,Store_SRP!B2:H103,{6}, FALSE), TRUE)=TRUE,VLOOKUP(U1348,Store_VAM!B2:H271,{6}, FALSE),VLOOKUP(U1348,Store_SRP!B2:H103,{6}, FALSE)), VLOOKUP(U1348,Store_Showcase!B2:H134,{6}, FALSE))</f>
      </c>
      <c r="AG1348">
        <f>VLOOKUP(D1348,Sku_Consolidated!A2:R948,18,FALSE)</f>
      </c>
      <c r="AH1348">
        <f>VLOOKUP(D1348,Sku_Consolidated!A2:S948,19,FALSE)</f>
      </c>
      <c r="AI1348">
        <f>VLOOKUP(D1348,Sku_Consolidated!A2:T948,20,FALSE)</f>
      </c>
    </row>
    <row r="1349" spans="1:35" x14ac:dyDescent="0.25">
      <c r="A1349">
        <v>2024</v>
      </c>
      <c r="B1349" t="s">
        <v>30</v>
      </c>
      <c r="C1349" t="s">
        <v>31</v>
      </c>
      <c r="D1349">
        <v>21866</v>
      </c>
      <c r="E1349" t="s">
        <v>240</v>
      </c>
      <c r="F1349" s="12" t="s">
        <v>140</v>
      </c>
      <c r="G1349" s="12" t="s">
        <v>140</v>
      </c>
      <c r="H1349" t="s">
        <v>10</v>
      </c>
      <c r="I1349" s="13" t="s">
        <v>873</v>
      </c>
      <c r="J1349" s="13">
        <f>IF(H1349="EA", I1349, 0)</f>
      </c>
      <c r="K1349" s="13">
        <f>IF(H1349="KG", I1349, I1349 * VLOOKUP(D1349,Sku_Consolidated!A2:U948,21,FALSE))</f>
      </c>
      <c r="L1349" s="14" t="s">
        <v>36</v>
      </c>
      <c r="M1349">
        <v>88</v>
      </c>
      <c r="N1349" s="14" t="s">
        <v>2633</v>
      </c>
      <c r="O1349" s="14" t="s">
        <v>2634</v>
      </c>
      <c r="P1349" s="14" t="s">
        <v>36</v>
      </c>
      <c r="Q1349" s="14" t="s">
        <v>2634</v>
      </c>
      <c r="R1349">
        <f>IF(IFERROR(VLOOKUP(U1349,Store_Showcase!B2:H134,7, FALSE), TRUE)=TRUE, IF(IFERROR(VLOOKUP(U1349,Store_SRP!B2:H103,7, FALSE), TRUE)=TRUE,VLOOKUP(U1349,Store_VAM!B2:H271,7, FALSE),VLOOKUP(U1349,Store_SRP!B2:H103,7, FALSE)), VLOOKUP(U1349,Store_Showcase!B2:H134,7, FALSE))</f>
      </c>
      <c r="S1349">
        <f>IF(IFERROR(VLOOKUP(U1349,Store_Showcase!B2:K134,10, FALSE), TRUE)=TRUE, IF(IFERROR(VLOOKUP(U1349,Store_SRP!B2:K103,10, FALSE), TRUE)=TRUE,VLOOKUP(U1349,Store_VAM!B2:K271,10, FALSE),VLOOKUP(U1349,Store_SRP!B2:K103,10, FALSE)), VLOOKUP(U1349,Store_Showcase!B2:K134,10, FALSE))</f>
      </c>
      <c r="T1349">
        <f>IF(VLOOKUP(D1349,Sku_Consolidated!A2:S948,19,FALSE)="SHOWCASE", VLOOKUP(U1349,Store_Showcase!B2:L134,11, FALSE), IF(VLOOKUP(D1349,Sku_Consolidated!A2:S948,19,FALSE)="VAM",VLOOKUP(U1349,Store_VAM!B2:L271,11, FALSE),VLOOKUP(U1349,Store_SRP!B2:L103,11, FALSE)))</f>
      </c>
      <c r="U1349" s="14">
        <v>6014</v>
      </c>
      <c r="V1349">
        <f>IF(VLOOKUP(D1349,Sku_Consolidated!A2:S948,19,FALSE)="SHOWCASE", VLOOKUP(U1349,Store_Showcase!B2:C134,2, FALSE), IF(VLOOKUP(D1349,Sku_Consolidated!A2:S948,19,FALSE)="VAM",VLOOKUP(U1349,Store_VAM!B2:C271,2, FALSE),VLOOKUP(U1349,Store_SRP!B2:C103,2, FALSE)))</f>
      </c>
      <c r="W1349">
        <f>VLOOKUP(D1349,Sku_Consolidated!A2:G948, 7, FALSE)</f>
      </c>
      <c r="X1349">
        <f>VLOOKUP(D1349,Sku_Consolidated!A2:K948, 11, FALSE)</f>
      </c>
      <c r="Y1349">
        <f>VLOOKUP(D1349,Sku_Consolidated!A2:H948, 8, FALSE)</f>
      </c>
      <c r="Z1349">
        <f>VLOOKUP(D1349,Sku_Consolidated!A2:I948, 9, FALSE)</f>
      </c>
      <c r="AA1349" t="s">
        <v>41</v>
      </c>
      <c r="AB1349">
        <f>VLOOKUP(D1349,Sku_Consolidated!A2:E948, {5}, FALSE)</f>
      </c>
      <c r="AC1349">
        <f>IF(VLOOKUP(D1349,Sku_Consolidated!A2:S948,19,FALSE)="SHOWCASE", VLOOKUP(U1349,Store_Showcase!B2:N134,13, FALSE), IF(VLOOKUP(D1349,Sku_Consolidated!A2:S948,19,FALSE)="VAM",VLOOKUP(U1349,Store_VAM!B2:N271,13, FALSE),VLOOKUP(U1349,Store_SRP!B2:N103,13, FALSE)))</f>
      </c>
      <c r="AD1349">
        <f>IF(IFERROR(AC1349,TRUE)=TRUE, "-","OK")</f>
      </c>
      <c r="AE1349">
        <f>IF(IFERROR(VLOOKUP(U1349,Store_Showcase!B2:H134,{5}, FALSE), TRUE)=TRUE, IF(IFERROR(VLOOKUP(U1349,Store_SRP!B2:H103,{5}, FALSE), TRUE)=TRUE,VLOOKUP(U1349,Store_VAM!B2:H271,{5}, FALSE),VLOOKUP(U1349,Store_SRP!B2:H103,{5}, FALSE)), VLOOKUP(U1349,Store_Showcase!B2:H134,{5}, FALSE))</f>
      </c>
      <c r="AF1349">
        <f>IF(IFERROR(VLOOKUP(U1349,Store_Showcase!B2:H134,{6}, FALSE), TRUE)=TRUE, IF(IFERROR(VLOOKUP(U1349,Store_SRP!B2:H103,{6}, FALSE), TRUE)=TRUE,VLOOKUP(U1349,Store_VAM!B2:H271,{6}, FALSE),VLOOKUP(U1349,Store_SRP!B2:H103,{6}, FALSE)), VLOOKUP(U1349,Store_Showcase!B2:H134,{6}, FALSE))</f>
      </c>
      <c r="AG1349">
        <f>VLOOKUP(D1349,Sku_Consolidated!A2:R948,18,FALSE)</f>
      </c>
      <c r="AH1349">
        <f>VLOOKUP(D1349,Sku_Consolidated!A2:S948,19,FALSE)</f>
      </c>
      <c r="AI1349">
        <f>VLOOKUP(D1349,Sku_Consolidated!A2:T948,20,FALSE)</f>
      </c>
    </row>
    <row r="1350" spans="1:35" x14ac:dyDescent="0.25">
      <c r="A1350">
        <v>2024</v>
      </c>
      <c r="B1350" t="s">
        <v>30</v>
      </c>
      <c r="C1350" t="s">
        <v>31</v>
      </c>
      <c r="D1350">
        <v>21868</v>
      </c>
      <c r="E1350" t="s">
        <v>1847</v>
      </c>
      <c r="F1350" s="12" t="s">
        <v>140</v>
      </c>
      <c r="G1350" s="12" t="s">
        <v>140</v>
      </c>
      <c r="H1350" t="s">
        <v>10</v>
      </c>
      <c r="I1350" s="13" t="s">
        <v>565</v>
      </c>
      <c r="J1350" s="13">
        <f>IF(H1350="EA", I1350, 0)</f>
      </c>
      <c r="K1350" s="13">
        <f>IF(H1350="KG", I1350, I1350 * VLOOKUP(D1350,Sku_Consolidated!A2:U948,21,FALSE))</f>
      </c>
      <c r="L1350" s="14" t="s">
        <v>36</v>
      </c>
      <c r="M1350">
        <v>88</v>
      </c>
      <c r="N1350" s="14" t="s">
        <v>2635</v>
      </c>
      <c r="O1350" s="14" t="s">
        <v>2636</v>
      </c>
      <c r="P1350" s="14" t="s">
        <v>36</v>
      </c>
      <c r="Q1350" s="14" t="s">
        <v>2636</v>
      </c>
      <c r="R1350">
        <f>IF(IFERROR(VLOOKUP(U1350,Store_Showcase!B2:H134,7, FALSE), TRUE)=TRUE, IF(IFERROR(VLOOKUP(U1350,Store_SRP!B2:H103,7, FALSE), TRUE)=TRUE,VLOOKUP(U1350,Store_VAM!B2:H271,7, FALSE),VLOOKUP(U1350,Store_SRP!B2:H103,7, FALSE)), VLOOKUP(U1350,Store_Showcase!B2:H134,7, FALSE))</f>
      </c>
      <c r="S1350">
        <f>IF(IFERROR(VLOOKUP(U1350,Store_Showcase!B2:K134,10, FALSE), TRUE)=TRUE, IF(IFERROR(VLOOKUP(U1350,Store_SRP!B2:K103,10, FALSE), TRUE)=TRUE,VLOOKUP(U1350,Store_VAM!B2:K271,10, FALSE),VLOOKUP(U1350,Store_SRP!B2:K103,10, FALSE)), VLOOKUP(U1350,Store_Showcase!B2:K134,10, FALSE))</f>
      </c>
      <c r="T1350">
        <f>IF(VLOOKUP(D1350,Sku_Consolidated!A2:S948,19,FALSE)="SHOWCASE", VLOOKUP(U1350,Store_Showcase!B2:L134,11, FALSE), IF(VLOOKUP(D1350,Sku_Consolidated!A2:S948,19,FALSE)="VAM",VLOOKUP(U1350,Store_VAM!B2:L271,11, FALSE),VLOOKUP(U1350,Store_SRP!B2:L103,11, FALSE)))</f>
      </c>
      <c r="U1350" s="14">
        <v>6014</v>
      </c>
      <c r="V1350">
        <f>IF(VLOOKUP(D1350,Sku_Consolidated!A2:S948,19,FALSE)="SHOWCASE", VLOOKUP(U1350,Store_Showcase!B2:C134,2, FALSE), IF(VLOOKUP(D1350,Sku_Consolidated!A2:S948,19,FALSE)="VAM",VLOOKUP(U1350,Store_VAM!B2:C271,2, FALSE),VLOOKUP(U1350,Store_SRP!B2:C103,2, FALSE)))</f>
      </c>
      <c r="W1350">
        <f>VLOOKUP(D1350,Sku_Consolidated!A2:G948, 7, FALSE)</f>
      </c>
      <c r="X1350">
        <f>VLOOKUP(D1350,Sku_Consolidated!A2:K948, 11, FALSE)</f>
      </c>
      <c r="Y1350">
        <f>VLOOKUP(D1350,Sku_Consolidated!A2:H948, 8, FALSE)</f>
      </c>
      <c r="Z1350">
        <f>VLOOKUP(D1350,Sku_Consolidated!A2:I948, 9, FALSE)</f>
      </c>
      <c r="AA1350" t="s">
        <v>41</v>
      </c>
      <c r="AB1350">
        <f>VLOOKUP(D1350,Sku_Consolidated!A2:E948, {5}, FALSE)</f>
      </c>
      <c r="AC1350">
        <f>IF(VLOOKUP(D1350,Sku_Consolidated!A2:S948,19,FALSE)="SHOWCASE", VLOOKUP(U1350,Store_Showcase!B2:N134,13, FALSE), IF(VLOOKUP(D1350,Sku_Consolidated!A2:S948,19,FALSE)="VAM",VLOOKUP(U1350,Store_VAM!B2:N271,13, FALSE),VLOOKUP(U1350,Store_SRP!B2:N103,13, FALSE)))</f>
      </c>
      <c r="AD1350">
        <f>IF(IFERROR(AC1350,TRUE)=TRUE, "-","OK")</f>
      </c>
      <c r="AE1350">
        <f>IF(IFERROR(VLOOKUP(U1350,Store_Showcase!B2:H134,{5}, FALSE), TRUE)=TRUE, IF(IFERROR(VLOOKUP(U1350,Store_SRP!B2:H103,{5}, FALSE), TRUE)=TRUE,VLOOKUP(U1350,Store_VAM!B2:H271,{5}, FALSE),VLOOKUP(U1350,Store_SRP!B2:H103,{5}, FALSE)), VLOOKUP(U1350,Store_Showcase!B2:H134,{5}, FALSE))</f>
      </c>
      <c r="AF1350">
        <f>IF(IFERROR(VLOOKUP(U1350,Store_Showcase!B2:H134,{6}, FALSE), TRUE)=TRUE, IF(IFERROR(VLOOKUP(U1350,Store_SRP!B2:H103,{6}, FALSE), TRUE)=TRUE,VLOOKUP(U1350,Store_VAM!B2:H271,{6}, FALSE),VLOOKUP(U1350,Store_SRP!B2:H103,{6}, FALSE)), VLOOKUP(U1350,Store_Showcase!B2:H134,{6}, FALSE))</f>
      </c>
      <c r="AG1350">
        <f>VLOOKUP(D1350,Sku_Consolidated!A2:R948,18,FALSE)</f>
      </c>
      <c r="AH1350">
        <f>VLOOKUP(D1350,Sku_Consolidated!A2:S948,19,FALSE)</f>
      </c>
      <c r="AI1350">
        <f>VLOOKUP(D1350,Sku_Consolidated!A2:T948,20,FALSE)</f>
      </c>
    </row>
    <row r="1351" spans="1:35" x14ac:dyDescent="0.25">
      <c r="A1351">
        <v>2024</v>
      </c>
      <c r="B1351" t="s">
        <v>30</v>
      </c>
      <c r="C1351" t="s">
        <v>31</v>
      </c>
      <c r="D1351">
        <v>21871</v>
      </c>
      <c r="E1351" t="s">
        <v>798</v>
      </c>
      <c r="F1351" s="12" t="s">
        <v>140</v>
      </c>
      <c r="G1351" s="12" t="s">
        <v>140</v>
      </c>
      <c r="H1351" t="s">
        <v>10</v>
      </c>
      <c r="I1351" s="13" t="s">
        <v>413</v>
      </c>
      <c r="J1351" s="13">
        <f>IF(H1351="EA", I1351, 0)</f>
      </c>
      <c r="K1351" s="13">
        <f>IF(H1351="KG", I1351, I1351 * VLOOKUP(D1351,Sku_Consolidated!A2:U948,21,FALSE))</f>
      </c>
      <c r="L1351" s="14" t="s">
        <v>36</v>
      </c>
      <c r="M1351">
        <v>88</v>
      </c>
      <c r="N1351" s="14" t="s">
        <v>2637</v>
      </c>
      <c r="O1351" s="14" t="s">
        <v>2638</v>
      </c>
      <c r="P1351" s="14" t="s">
        <v>36</v>
      </c>
      <c r="Q1351" s="14" t="s">
        <v>2638</v>
      </c>
      <c r="R1351">
        <f>IF(IFERROR(VLOOKUP(U1351,Store_Showcase!B2:H134,7, FALSE), TRUE)=TRUE, IF(IFERROR(VLOOKUP(U1351,Store_SRP!B2:H103,7, FALSE), TRUE)=TRUE,VLOOKUP(U1351,Store_VAM!B2:H271,7, FALSE),VLOOKUP(U1351,Store_SRP!B2:H103,7, FALSE)), VLOOKUP(U1351,Store_Showcase!B2:H134,7, FALSE))</f>
      </c>
      <c r="S1351">
        <f>IF(IFERROR(VLOOKUP(U1351,Store_Showcase!B2:K134,10, FALSE), TRUE)=TRUE, IF(IFERROR(VLOOKUP(U1351,Store_SRP!B2:K103,10, FALSE), TRUE)=TRUE,VLOOKUP(U1351,Store_VAM!B2:K271,10, FALSE),VLOOKUP(U1351,Store_SRP!B2:K103,10, FALSE)), VLOOKUP(U1351,Store_Showcase!B2:K134,10, FALSE))</f>
      </c>
      <c r="T1351">
        <f>IF(VLOOKUP(D1351,Sku_Consolidated!A2:S948,19,FALSE)="SHOWCASE", VLOOKUP(U1351,Store_Showcase!B2:L134,11, FALSE), IF(VLOOKUP(D1351,Sku_Consolidated!A2:S948,19,FALSE)="VAM",VLOOKUP(U1351,Store_VAM!B2:L271,11, FALSE),VLOOKUP(U1351,Store_SRP!B2:L103,11, FALSE)))</f>
      </c>
      <c r="U1351" s="14">
        <v>6014</v>
      </c>
      <c r="V1351">
        <f>IF(VLOOKUP(D1351,Sku_Consolidated!A2:S948,19,FALSE)="SHOWCASE", VLOOKUP(U1351,Store_Showcase!B2:C134,2, FALSE), IF(VLOOKUP(D1351,Sku_Consolidated!A2:S948,19,FALSE)="VAM",VLOOKUP(U1351,Store_VAM!B2:C271,2, FALSE),VLOOKUP(U1351,Store_SRP!B2:C103,2, FALSE)))</f>
      </c>
      <c r="W1351">
        <f>VLOOKUP(D1351,Sku_Consolidated!A2:G948, 7, FALSE)</f>
      </c>
      <c r="X1351">
        <f>VLOOKUP(D1351,Sku_Consolidated!A2:K948, 11, FALSE)</f>
      </c>
      <c r="Y1351">
        <f>VLOOKUP(D1351,Sku_Consolidated!A2:H948, 8, FALSE)</f>
      </c>
      <c r="Z1351">
        <f>VLOOKUP(D1351,Sku_Consolidated!A2:I948, 9, FALSE)</f>
      </c>
      <c r="AA1351" t="s">
        <v>41</v>
      </c>
      <c r="AB1351">
        <f>VLOOKUP(D1351,Sku_Consolidated!A2:E948, {5}, FALSE)</f>
      </c>
      <c r="AC1351">
        <f>IF(VLOOKUP(D1351,Sku_Consolidated!A2:S948,19,FALSE)="SHOWCASE", VLOOKUP(U1351,Store_Showcase!B2:N134,13, FALSE), IF(VLOOKUP(D1351,Sku_Consolidated!A2:S948,19,FALSE)="VAM",VLOOKUP(U1351,Store_VAM!B2:N271,13, FALSE),VLOOKUP(U1351,Store_SRP!B2:N103,13, FALSE)))</f>
      </c>
      <c r="AD1351">
        <f>IF(IFERROR(AC1351,TRUE)=TRUE, "-","OK")</f>
      </c>
      <c r="AE1351">
        <f>IF(IFERROR(VLOOKUP(U1351,Store_Showcase!B2:H134,{5}, FALSE), TRUE)=TRUE, IF(IFERROR(VLOOKUP(U1351,Store_SRP!B2:H103,{5}, FALSE), TRUE)=TRUE,VLOOKUP(U1351,Store_VAM!B2:H271,{5}, FALSE),VLOOKUP(U1351,Store_SRP!B2:H103,{5}, FALSE)), VLOOKUP(U1351,Store_Showcase!B2:H134,{5}, FALSE))</f>
      </c>
      <c r="AF1351">
        <f>IF(IFERROR(VLOOKUP(U1351,Store_Showcase!B2:H134,{6}, FALSE), TRUE)=TRUE, IF(IFERROR(VLOOKUP(U1351,Store_SRP!B2:H103,{6}, FALSE), TRUE)=TRUE,VLOOKUP(U1351,Store_VAM!B2:H271,{6}, FALSE),VLOOKUP(U1351,Store_SRP!B2:H103,{6}, FALSE)), VLOOKUP(U1351,Store_Showcase!B2:H134,{6}, FALSE))</f>
      </c>
      <c r="AG1351">
        <f>VLOOKUP(D1351,Sku_Consolidated!A2:R948,18,FALSE)</f>
      </c>
      <c r="AH1351">
        <f>VLOOKUP(D1351,Sku_Consolidated!A2:S948,19,FALSE)</f>
      </c>
      <c r="AI1351">
        <f>VLOOKUP(D1351,Sku_Consolidated!A2:T948,20,FALSE)</f>
      </c>
    </row>
    <row r="1352" spans="1:35" x14ac:dyDescent="0.25">
      <c r="A1352">
        <v>2024</v>
      </c>
      <c r="B1352" t="s">
        <v>30</v>
      </c>
      <c r="C1352" t="s">
        <v>31</v>
      </c>
      <c r="D1352">
        <v>21874</v>
      </c>
      <c r="E1352" t="s">
        <v>1825</v>
      </c>
      <c r="F1352" s="12" t="s">
        <v>140</v>
      </c>
      <c r="G1352" s="12" t="s">
        <v>140</v>
      </c>
      <c r="H1352" t="s">
        <v>10</v>
      </c>
      <c r="I1352" s="13" t="s">
        <v>554</v>
      </c>
      <c r="J1352" s="13">
        <f>IF(H1352="EA", I1352, 0)</f>
      </c>
      <c r="K1352" s="13">
        <f>IF(H1352="KG", I1352, I1352 * VLOOKUP(D1352,Sku_Consolidated!A2:U948,21,FALSE))</f>
      </c>
      <c r="L1352" s="14" t="s">
        <v>36</v>
      </c>
      <c r="M1352">
        <v>88</v>
      </c>
      <c r="N1352" s="14" t="s">
        <v>2639</v>
      </c>
      <c r="O1352" s="14" t="s">
        <v>2640</v>
      </c>
      <c r="P1352" s="14" t="s">
        <v>36</v>
      </c>
      <c r="Q1352" s="14" t="s">
        <v>2640</v>
      </c>
      <c r="R1352">
        <f>IF(IFERROR(VLOOKUP(U1352,Store_Showcase!B2:H134,7, FALSE), TRUE)=TRUE, IF(IFERROR(VLOOKUP(U1352,Store_SRP!B2:H103,7, FALSE), TRUE)=TRUE,VLOOKUP(U1352,Store_VAM!B2:H271,7, FALSE),VLOOKUP(U1352,Store_SRP!B2:H103,7, FALSE)), VLOOKUP(U1352,Store_Showcase!B2:H134,7, FALSE))</f>
      </c>
      <c r="S1352">
        <f>IF(IFERROR(VLOOKUP(U1352,Store_Showcase!B2:K134,10, FALSE), TRUE)=TRUE, IF(IFERROR(VLOOKUP(U1352,Store_SRP!B2:K103,10, FALSE), TRUE)=TRUE,VLOOKUP(U1352,Store_VAM!B2:K271,10, FALSE),VLOOKUP(U1352,Store_SRP!B2:K103,10, FALSE)), VLOOKUP(U1352,Store_Showcase!B2:K134,10, FALSE))</f>
      </c>
      <c r="T1352">
        <f>IF(VLOOKUP(D1352,Sku_Consolidated!A2:S948,19,FALSE)="SHOWCASE", VLOOKUP(U1352,Store_Showcase!B2:L134,11, FALSE), IF(VLOOKUP(D1352,Sku_Consolidated!A2:S948,19,FALSE)="VAM",VLOOKUP(U1352,Store_VAM!B2:L271,11, FALSE),VLOOKUP(U1352,Store_SRP!B2:L103,11, FALSE)))</f>
      </c>
      <c r="U1352" s="14">
        <v>6014</v>
      </c>
      <c r="V1352">
        <f>IF(VLOOKUP(D1352,Sku_Consolidated!A2:S948,19,FALSE)="SHOWCASE", VLOOKUP(U1352,Store_Showcase!B2:C134,2, FALSE), IF(VLOOKUP(D1352,Sku_Consolidated!A2:S948,19,FALSE)="VAM",VLOOKUP(U1352,Store_VAM!B2:C271,2, FALSE),VLOOKUP(U1352,Store_SRP!B2:C103,2, FALSE)))</f>
      </c>
      <c r="W1352">
        <f>VLOOKUP(D1352,Sku_Consolidated!A2:G948, 7, FALSE)</f>
      </c>
      <c r="X1352">
        <f>VLOOKUP(D1352,Sku_Consolidated!A2:K948, 11, FALSE)</f>
      </c>
      <c r="Y1352">
        <f>VLOOKUP(D1352,Sku_Consolidated!A2:H948, 8, FALSE)</f>
      </c>
      <c r="Z1352">
        <f>VLOOKUP(D1352,Sku_Consolidated!A2:I948, 9, FALSE)</f>
      </c>
      <c r="AA1352" t="s">
        <v>41</v>
      </c>
      <c r="AB1352">
        <f>VLOOKUP(D1352,Sku_Consolidated!A2:E948, {5}, FALSE)</f>
      </c>
      <c r="AC1352">
        <f>IF(VLOOKUP(D1352,Sku_Consolidated!A2:S948,19,FALSE)="SHOWCASE", VLOOKUP(U1352,Store_Showcase!B2:N134,13, FALSE), IF(VLOOKUP(D1352,Sku_Consolidated!A2:S948,19,FALSE)="VAM",VLOOKUP(U1352,Store_VAM!B2:N271,13, FALSE),VLOOKUP(U1352,Store_SRP!B2:N103,13, FALSE)))</f>
      </c>
      <c r="AD1352">
        <f>IF(IFERROR(AC1352,TRUE)=TRUE, "-","OK")</f>
      </c>
      <c r="AE1352">
        <f>IF(IFERROR(VLOOKUP(U1352,Store_Showcase!B2:H134,{5}, FALSE), TRUE)=TRUE, IF(IFERROR(VLOOKUP(U1352,Store_SRP!B2:H103,{5}, FALSE), TRUE)=TRUE,VLOOKUP(U1352,Store_VAM!B2:H271,{5}, FALSE),VLOOKUP(U1352,Store_SRP!B2:H103,{5}, FALSE)), VLOOKUP(U1352,Store_Showcase!B2:H134,{5}, FALSE))</f>
      </c>
      <c r="AF1352">
        <f>IF(IFERROR(VLOOKUP(U1352,Store_Showcase!B2:H134,{6}, FALSE), TRUE)=TRUE, IF(IFERROR(VLOOKUP(U1352,Store_SRP!B2:H103,{6}, FALSE), TRUE)=TRUE,VLOOKUP(U1352,Store_VAM!B2:H271,{6}, FALSE),VLOOKUP(U1352,Store_SRP!B2:H103,{6}, FALSE)), VLOOKUP(U1352,Store_Showcase!B2:H134,{6}, FALSE))</f>
      </c>
      <c r="AG1352">
        <f>VLOOKUP(D1352,Sku_Consolidated!A2:R948,18,FALSE)</f>
      </c>
      <c r="AH1352">
        <f>VLOOKUP(D1352,Sku_Consolidated!A2:S948,19,FALSE)</f>
      </c>
      <c r="AI1352">
        <f>VLOOKUP(D1352,Sku_Consolidated!A2:T948,20,FALSE)</f>
      </c>
    </row>
    <row r="1353" spans="1:35" x14ac:dyDescent="0.25">
      <c r="A1353">
        <v>2024</v>
      </c>
      <c r="B1353" t="s">
        <v>30</v>
      </c>
      <c r="C1353" t="s">
        <v>31</v>
      </c>
      <c r="D1353">
        <v>21875</v>
      </c>
      <c r="E1353" t="s">
        <v>482</v>
      </c>
      <c r="F1353" s="12" t="s">
        <v>140</v>
      </c>
      <c r="G1353" s="12" t="s">
        <v>140</v>
      </c>
      <c r="H1353" t="s">
        <v>10</v>
      </c>
      <c r="I1353" s="13" t="s">
        <v>2641</v>
      </c>
      <c r="J1353" s="13">
        <f>IF(H1353="EA", I1353, 0)</f>
      </c>
      <c r="K1353" s="13">
        <f>IF(H1353="KG", I1353, I1353 * VLOOKUP(D1353,Sku_Consolidated!A2:U948,21,FALSE))</f>
      </c>
      <c r="L1353" s="14" t="s">
        <v>36</v>
      </c>
      <c r="M1353">
        <v>88</v>
      </c>
      <c r="N1353" s="14" t="s">
        <v>2642</v>
      </c>
      <c r="O1353" s="14" t="s">
        <v>2643</v>
      </c>
      <c r="P1353" s="14" t="s">
        <v>36</v>
      </c>
      <c r="Q1353" s="14" t="s">
        <v>2643</v>
      </c>
      <c r="R1353">
        <f>IF(IFERROR(VLOOKUP(U1353,Store_Showcase!B2:H134,7, FALSE), TRUE)=TRUE, IF(IFERROR(VLOOKUP(U1353,Store_SRP!B2:H103,7, FALSE), TRUE)=TRUE,VLOOKUP(U1353,Store_VAM!B2:H271,7, FALSE),VLOOKUP(U1353,Store_SRP!B2:H103,7, FALSE)), VLOOKUP(U1353,Store_Showcase!B2:H134,7, FALSE))</f>
      </c>
      <c r="S1353">
        <f>IF(IFERROR(VLOOKUP(U1353,Store_Showcase!B2:K134,10, FALSE), TRUE)=TRUE, IF(IFERROR(VLOOKUP(U1353,Store_SRP!B2:K103,10, FALSE), TRUE)=TRUE,VLOOKUP(U1353,Store_VAM!B2:K271,10, FALSE),VLOOKUP(U1353,Store_SRP!B2:K103,10, FALSE)), VLOOKUP(U1353,Store_Showcase!B2:K134,10, FALSE))</f>
      </c>
      <c r="T1353">
        <f>IF(VLOOKUP(D1353,Sku_Consolidated!A2:S948,19,FALSE)="SHOWCASE", VLOOKUP(U1353,Store_Showcase!B2:L134,11, FALSE), IF(VLOOKUP(D1353,Sku_Consolidated!A2:S948,19,FALSE)="VAM",VLOOKUP(U1353,Store_VAM!B2:L271,11, FALSE),VLOOKUP(U1353,Store_SRP!B2:L103,11, FALSE)))</f>
      </c>
      <c r="U1353" s="14">
        <v>6014</v>
      </c>
      <c r="V1353">
        <f>IF(VLOOKUP(D1353,Sku_Consolidated!A2:S948,19,FALSE)="SHOWCASE", VLOOKUP(U1353,Store_Showcase!B2:C134,2, FALSE), IF(VLOOKUP(D1353,Sku_Consolidated!A2:S948,19,FALSE)="VAM",VLOOKUP(U1353,Store_VAM!B2:C271,2, FALSE),VLOOKUP(U1353,Store_SRP!B2:C103,2, FALSE)))</f>
      </c>
      <c r="W1353">
        <f>VLOOKUP(D1353,Sku_Consolidated!A2:G948, 7, FALSE)</f>
      </c>
      <c r="X1353">
        <f>VLOOKUP(D1353,Sku_Consolidated!A2:K948, 11, FALSE)</f>
      </c>
      <c r="Y1353">
        <f>VLOOKUP(D1353,Sku_Consolidated!A2:H948, 8, FALSE)</f>
      </c>
      <c r="Z1353">
        <f>VLOOKUP(D1353,Sku_Consolidated!A2:I948, 9, FALSE)</f>
      </c>
      <c r="AA1353" t="s">
        <v>41</v>
      </c>
      <c r="AB1353">
        <f>VLOOKUP(D1353,Sku_Consolidated!A2:E948, {5}, FALSE)</f>
      </c>
      <c r="AC1353">
        <f>IF(VLOOKUP(D1353,Sku_Consolidated!A2:S948,19,FALSE)="SHOWCASE", VLOOKUP(U1353,Store_Showcase!B2:N134,13, FALSE), IF(VLOOKUP(D1353,Sku_Consolidated!A2:S948,19,FALSE)="VAM",VLOOKUP(U1353,Store_VAM!B2:N271,13, FALSE),VLOOKUP(U1353,Store_SRP!B2:N103,13, FALSE)))</f>
      </c>
      <c r="AD1353">
        <f>IF(IFERROR(AC1353,TRUE)=TRUE, "-","OK")</f>
      </c>
      <c r="AE1353">
        <f>IF(IFERROR(VLOOKUP(U1353,Store_Showcase!B2:H134,{5}, FALSE), TRUE)=TRUE, IF(IFERROR(VLOOKUP(U1353,Store_SRP!B2:H103,{5}, FALSE), TRUE)=TRUE,VLOOKUP(U1353,Store_VAM!B2:H271,{5}, FALSE),VLOOKUP(U1353,Store_SRP!B2:H103,{5}, FALSE)), VLOOKUP(U1353,Store_Showcase!B2:H134,{5}, FALSE))</f>
      </c>
      <c r="AF1353">
        <f>IF(IFERROR(VLOOKUP(U1353,Store_Showcase!B2:H134,{6}, FALSE), TRUE)=TRUE, IF(IFERROR(VLOOKUP(U1353,Store_SRP!B2:H103,{6}, FALSE), TRUE)=TRUE,VLOOKUP(U1353,Store_VAM!B2:H271,{6}, FALSE),VLOOKUP(U1353,Store_SRP!B2:H103,{6}, FALSE)), VLOOKUP(U1353,Store_Showcase!B2:H134,{6}, FALSE))</f>
      </c>
      <c r="AG1353">
        <f>VLOOKUP(D1353,Sku_Consolidated!A2:R948,18,FALSE)</f>
      </c>
      <c r="AH1353">
        <f>VLOOKUP(D1353,Sku_Consolidated!A2:S948,19,FALSE)</f>
      </c>
      <c r="AI1353">
        <f>VLOOKUP(D1353,Sku_Consolidated!A2:T948,20,FALSE)</f>
      </c>
    </row>
    <row r="1354" spans="1:35" x14ac:dyDescent="0.25">
      <c r="A1354">
        <v>2024</v>
      </c>
      <c r="B1354" t="s">
        <v>30</v>
      </c>
      <c r="C1354" t="s">
        <v>31</v>
      </c>
      <c r="D1354">
        <v>21878</v>
      </c>
      <c r="E1354" t="s">
        <v>2644</v>
      </c>
      <c r="F1354" s="12" t="s">
        <v>140</v>
      </c>
      <c r="G1354" s="12" t="s">
        <v>140</v>
      </c>
      <c r="H1354" t="s">
        <v>10</v>
      </c>
      <c r="I1354" s="13" t="s">
        <v>1630</v>
      </c>
      <c r="J1354" s="13">
        <f>IF(H1354="EA", I1354, 0)</f>
      </c>
      <c r="K1354" s="13">
        <f>IF(H1354="KG", I1354, I1354 * VLOOKUP(D1354,Sku_Consolidated!A2:U948,21,FALSE))</f>
      </c>
      <c r="L1354" s="14" t="s">
        <v>36</v>
      </c>
      <c r="M1354">
        <v>88</v>
      </c>
      <c r="N1354" s="14" t="s">
        <v>2645</v>
      </c>
      <c r="O1354" s="14" t="s">
        <v>2646</v>
      </c>
      <c r="P1354" s="14" t="s">
        <v>36</v>
      </c>
      <c r="Q1354" s="14" t="s">
        <v>2646</v>
      </c>
      <c r="R1354">
        <f>IF(IFERROR(VLOOKUP(U1354,Store_Showcase!B2:H134,7, FALSE), TRUE)=TRUE, IF(IFERROR(VLOOKUP(U1354,Store_SRP!B2:H103,7, FALSE), TRUE)=TRUE,VLOOKUP(U1354,Store_VAM!B2:H271,7, FALSE),VLOOKUP(U1354,Store_SRP!B2:H103,7, FALSE)), VLOOKUP(U1354,Store_Showcase!B2:H134,7, FALSE))</f>
      </c>
      <c r="S1354">
        <f>IF(IFERROR(VLOOKUP(U1354,Store_Showcase!B2:K134,10, FALSE), TRUE)=TRUE, IF(IFERROR(VLOOKUP(U1354,Store_SRP!B2:K103,10, FALSE), TRUE)=TRUE,VLOOKUP(U1354,Store_VAM!B2:K271,10, FALSE),VLOOKUP(U1354,Store_SRP!B2:K103,10, FALSE)), VLOOKUP(U1354,Store_Showcase!B2:K134,10, FALSE))</f>
      </c>
      <c r="T1354">
        <f>IF(VLOOKUP(D1354,Sku_Consolidated!A2:S948,19,FALSE)="SHOWCASE", VLOOKUP(U1354,Store_Showcase!B2:L134,11, FALSE), IF(VLOOKUP(D1354,Sku_Consolidated!A2:S948,19,FALSE)="VAM",VLOOKUP(U1354,Store_VAM!B2:L271,11, FALSE),VLOOKUP(U1354,Store_SRP!B2:L103,11, FALSE)))</f>
      </c>
      <c r="U1354" s="14">
        <v>6014</v>
      </c>
      <c r="V1354">
        <f>IF(VLOOKUP(D1354,Sku_Consolidated!A2:S948,19,FALSE)="SHOWCASE", VLOOKUP(U1354,Store_Showcase!B2:C134,2, FALSE), IF(VLOOKUP(D1354,Sku_Consolidated!A2:S948,19,FALSE)="VAM",VLOOKUP(U1354,Store_VAM!B2:C271,2, FALSE),VLOOKUP(U1354,Store_SRP!B2:C103,2, FALSE)))</f>
      </c>
      <c r="W1354">
        <f>VLOOKUP(D1354,Sku_Consolidated!A2:G948, 7, FALSE)</f>
      </c>
      <c r="X1354">
        <f>VLOOKUP(D1354,Sku_Consolidated!A2:K948, 11, FALSE)</f>
      </c>
      <c r="Y1354">
        <f>VLOOKUP(D1354,Sku_Consolidated!A2:H948, 8, FALSE)</f>
      </c>
      <c r="Z1354">
        <f>VLOOKUP(D1354,Sku_Consolidated!A2:I948, 9, FALSE)</f>
      </c>
      <c r="AA1354" t="s">
        <v>41</v>
      </c>
      <c r="AB1354">
        <f>VLOOKUP(D1354,Sku_Consolidated!A2:E948, {5}, FALSE)</f>
      </c>
      <c r="AC1354">
        <f>IF(VLOOKUP(D1354,Sku_Consolidated!A2:S948,19,FALSE)="SHOWCASE", VLOOKUP(U1354,Store_Showcase!B2:N134,13, FALSE), IF(VLOOKUP(D1354,Sku_Consolidated!A2:S948,19,FALSE)="VAM",VLOOKUP(U1354,Store_VAM!B2:N271,13, FALSE),VLOOKUP(U1354,Store_SRP!B2:N103,13, FALSE)))</f>
      </c>
      <c r="AD1354">
        <f>IF(IFERROR(AC1354,TRUE)=TRUE, "-","OK")</f>
      </c>
      <c r="AE1354">
        <f>IF(IFERROR(VLOOKUP(U1354,Store_Showcase!B2:H134,{5}, FALSE), TRUE)=TRUE, IF(IFERROR(VLOOKUP(U1354,Store_SRP!B2:H103,{5}, FALSE), TRUE)=TRUE,VLOOKUP(U1354,Store_VAM!B2:H271,{5}, FALSE),VLOOKUP(U1354,Store_SRP!B2:H103,{5}, FALSE)), VLOOKUP(U1354,Store_Showcase!B2:H134,{5}, FALSE))</f>
      </c>
      <c r="AF1354">
        <f>IF(IFERROR(VLOOKUP(U1354,Store_Showcase!B2:H134,{6}, FALSE), TRUE)=TRUE, IF(IFERROR(VLOOKUP(U1354,Store_SRP!B2:H103,{6}, FALSE), TRUE)=TRUE,VLOOKUP(U1354,Store_VAM!B2:H271,{6}, FALSE),VLOOKUP(U1354,Store_SRP!B2:H103,{6}, FALSE)), VLOOKUP(U1354,Store_Showcase!B2:H134,{6}, FALSE))</f>
      </c>
      <c r="AG1354">
        <f>VLOOKUP(D1354,Sku_Consolidated!A2:R948,18,FALSE)</f>
      </c>
      <c r="AH1354">
        <f>VLOOKUP(D1354,Sku_Consolidated!A2:S948,19,FALSE)</f>
      </c>
      <c r="AI1354">
        <f>VLOOKUP(D1354,Sku_Consolidated!A2:T948,20,FALSE)</f>
      </c>
    </row>
    <row r="1355" spans="1:35" x14ac:dyDescent="0.25">
      <c r="A1355">
        <v>2024</v>
      </c>
      <c r="B1355" t="s">
        <v>30</v>
      </c>
      <c r="C1355" t="s">
        <v>31</v>
      </c>
      <c r="D1355">
        <v>21881</v>
      </c>
      <c r="E1355" t="s">
        <v>1573</v>
      </c>
      <c r="F1355" s="12" t="s">
        <v>140</v>
      </c>
      <c r="G1355" s="12" t="s">
        <v>140</v>
      </c>
      <c r="H1355" t="s">
        <v>10</v>
      </c>
      <c r="I1355" s="13" t="s">
        <v>865</v>
      </c>
      <c r="J1355" s="13">
        <f>IF(H1355="EA", I1355, 0)</f>
      </c>
      <c r="K1355" s="13">
        <f>IF(H1355="KG", I1355, I1355 * VLOOKUP(D1355,Sku_Consolidated!A2:U948,21,FALSE))</f>
      </c>
      <c r="L1355" s="14" t="s">
        <v>36</v>
      </c>
      <c r="M1355">
        <v>88</v>
      </c>
      <c r="N1355" s="14" t="s">
        <v>2647</v>
      </c>
      <c r="O1355" s="14" t="s">
        <v>2648</v>
      </c>
      <c r="P1355" s="14" t="s">
        <v>36</v>
      </c>
      <c r="Q1355" s="14" t="s">
        <v>2648</v>
      </c>
      <c r="R1355">
        <f>IF(IFERROR(VLOOKUP(U1355,Store_Showcase!B2:H134,7, FALSE), TRUE)=TRUE, IF(IFERROR(VLOOKUP(U1355,Store_SRP!B2:H103,7, FALSE), TRUE)=TRUE,VLOOKUP(U1355,Store_VAM!B2:H271,7, FALSE),VLOOKUP(U1355,Store_SRP!B2:H103,7, FALSE)), VLOOKUP(U1355,Store_Showcase!B2:H134,7, FALSE))</f>
      </c>
      <c r="S1355">
        <f>IF(IFERROR(VLOOKUP(U1355,Store_Showcase!B2:K134,10, FALSE), TRUE)=TRUE, IF(IFERROR(VLOOKUP(U1355,Store_SRP!B2:K103,10, FALSE), TRUE)=TRUE,VLOOKUP(U1355,Store_VAM!B2:K271,10, FALSE),VLOOKUP(U1355,Store_SRP!B2:K103,10, FALSE)), VLOOKUP(U1355,Store_Showcase!B2:K134,10, FALSE))</f>
      </c>
      <c r="T1355">
        <f>IF(VLOOKUP(D1355,Sku_Consolidated!A2:S948,19,FALSE)="SHOWCASE", VLOOKUP(U1355,Store_Showcase!B2:L134,11, FALSE), IF(VLOOKUP(D1355,Sku_Consolidated!A2:S948,19,FALSE)="VAM",VLOOKUP(U1355,Store_VAM!B2:L271,11, FALSE),VLOOKUP(U1355,Store_SRP!B2:L103,11, FALSE)))</f>
      </c>
      <c r="U1355" s="14">
        <v>6014</v>
      </c>
      <c r="V1355">
        <f>IF(VLOOKUP(D1355,Sku_Consolidated!A2:S948,19,FALSE)="SHOWCASE", VLOOKUP(U1355,Store_Showcase!B2:C134,2, FALSE), IF(VLOOKUP(D1355,Sku_Consolidated!A2:S948,19,FALSE)="VAM",VLOOKUP(U1355,Store_VAM!B2:C271,2, FALSE),VLOOKUP(U1355,Store_SRP!B2:C103,2, FALSE)))</f>
      </c>
      <c r="W1355">
        <f>VLOOKUP(D1355,Sku_Consolidated!A2:G948, 7, FALSE)</f>
      </c>
      <c r="X1355">
        <f>VLOOKUP(D1355,Sku_Consolidated!A2:K948, 11, FALSE)</f>
      </c>
      <c r="Y1355">
        <f>VLOOKUP(D1355,Sku_Consolidated!A2:H948, 8, FALSE)</f>
      </c>
      <c r="Z1355">
        <f>VLOOKUP(D1355,Sku_Consolidated!A2:I948, 9, FALSE)</f>
      </c>
      <c r="AA1355" t="s">
        <v>41</v>
      </c>
      <c r="AB1355">
        <f>VLOOKUP(D1355,Sku_Consolidated!A2:E948, {5}, FALSE)</f>
      </c>
      <c r="AC1355">
        <f>IF(VLOOKUP(D1355,Sku_Consolidated!A2:S948,19,FALSE)="SHOWCASE", VLOOKUP(U1355,Store_Showcase!B2:N134,13, FALSE), IF(VLOOKUP(D1355,Sku_Consolidated!A2:S948,19,FALSE)="VAM",VLOOKUP(U1355,Store_VAM!B2:N271,13, FALSE),VLOOKUP(U1355,Store_SRP!B2:N103,13, FALSE)))</f>
      </c>
      <c r="AD1355">
        <f>IF(IFERROR(AC1355,TRUE)=TRUE, "-","OK")</f>
      </c>
      <c r="AE1355">
        <f>IF(IFERROR(VLOOKUP(U1355,Store_Showcase!B2:H134,{5}, FALSE), TRUE)=TRUE, IF(IFERROR(VLOOKUP(U1355,Store_SRP!B2:H103,{5}, FALSE), TRUE)=TRUE,VLOOKUP(U1355,Store_VAM!B2:H271,{5}, FALSE),VLOOKUP(U1355,Store_SRP!B2:H103,{5}, FALSE)), VLOOKUP(U1355,Store_Showcase!B2:H134,{5}, FALSE))</f>
      </c>
      <c r="AF1355">
        <f>IF(IFERROR(VLOOKUP(U1355,Store_Showcase!B2:H134,{6}, FALSE), TRUE)=TRUE, IF(IFERROR(VLOOKUP(U1355,Store_SRP!B2:H103,{6}, FALSE), TRUE)=TRUE,VLOOKUP(U1355,Store_VAM!B2:H271,{6}, FALSE),VLOOKUP(U1355,Store_SRP!B2:H103,{6}, FALSE)), VLOOKUP(U1355,Store_Showcase!B2:H134,{6}, FALSE))</f>
      </c>
      <c r="AG1355">
        <f>VLOOKUP(D1355,Sku_Consolidated!A2:R948,18,FALSE)</f>
      </c>
      <c r="AH1355">
        <f>VLOOKUP(D1355,Sku_Consolidated!A2:S948,19,FALSE)</f>
      </c>
      <c r="AI1355">
        <f>VLOOKUP(D1355,Sku_Consolidated!A2:T948,20,FALSE)</f>
      </c>
    </row>
    <row r="1356" spans="1:35" x14ac:dyDescent="0.25">
      <c r="A1356">
        <v>2024</v>
      </c>
      <c r="B1356" t="s">
        <v>30</v>
      </c>
      <c r="C1356" t="s">
        <v>31</v>
      </c>
      <c r="D1356">
        <v>21825</v>
      </c>
      <c r="E1356" t="s">
        <v>206</v>
      </c>
      <c r="F1356" s="12" t="s">
        <v>116</v>
      </c>
      <c r="G1356" s="12" t="s">
        <v>116</v>
      </c>
      <c r="H1356" t="s">
        <v>10</v>
      </c>
      <c r="I1356" s="13" t="s">
        <v>2649</v>
      </c>
      <c r="J1356" s="13">
        <f>IF(H1356="EA", I1356, 0)</f>
      </c>
      <c r="K1356" s="13">
        <f>IF(H1356="KG", I1356, I1356 * VLOOKUP(D1356,Sku_Consolidated!A2:U948,21,FALSE))</f>
      </c>
      <c r="L1356" s="14" t="s">
        <v>36</v>
      </c>
      <c r="M1356">
        <v>88</v>
      </c>
      <c r="N1356" s="14" t="s">
        <v>2650</v>
      </c>
      <c r="O1356" s="14" t="s">
        <v>2651</v>
      </c>
      <c r="P1356" s="14" t="s">
        <v>36</v>
      </c>
      <c r="Q1356" s="14" t="s">
        <v>2651</v>
      </c>
      <c r="R1356">
        <f>IF(IFERROR(VLOOKUP(U1356,Store_Showcase!B2:H134,7, FALSE), TRUE)=TRUE, IF(IFERROR(VLOOKUP(U1356,Store_SRP!B2:H103,7, FALSE), TRUE)=TRUE,VLOOKUP(U1356,Store_VAM!B2:H271,7, FALSE),VLOOKUP(U1356,Store_SRP!B2:H103,7, FALSE)), VLOOKUP(U1356,Store_Showcase!B2:H134,7, FALSE))</f>
      </c>
      <c r="S1356">
        <f>IF(IFERROR(VLOOKUP(U1356,Store_Showcase!B2:K134,10, FALSE), TRUE)=TRUE, IF(IFERROR(VLOOKUP(U1356,Store_SRP!B2:K103,10, FALSE), TRUE)=TRUE,VLOOKUP(U1356,Store_VAM!B2:K271,10, FALSE),VLOOKUP(U1356,Store_SRP!B2:K103,10, FALSE)), VLOOKUP(U1356,Store_Showcase!B2:K134,10, FALSE))</f>
      </c>
      <c r="T1356">
        <f>IF(VLOOKUP(D1356,Sku_Consolidated!A2:S948,19,FALSE)="SHOWCASE", VLOOKUP(U1356,Store_Showcase!B2:L134,11, FALSE), IF(VLOOKUP(D1356,Sku_Consolidated!A2:S948,19,FALSE)="VAM",VLOOKUP(U1356,Store_VAM!B2:L271,11, FALSE),VLOOKUP(U1356,Store_SRP!B2:L103,11, FALSE)))</f>
      </c>
      <c r="U1356" s="14">
        <v>6014</v>
      </c>
      <c r="V1356">
        <f>IF(VLOOKUP(D1356,Sku_Consolidated!A2:S948,19,FALSE)="SHOWCASE", VLOOKUP(U1356,Store_Showcase!B2:C134,2, FALSE), IF(VLOOKUP(D1356,Sku_Consolidated!A2:S948,19,FALSE)="VAM",VLOOKUP(U1356,Store_VAM!B2:C271,2, FALSE),VLOOKUP(U1356,Store_SRP!B2:C103,2, FALSE)))</f>
      </c>
      <c r="W1356">
        <f>VLOOKUP(D1356,Sku_Consolidated!A2:G948, 7, FALSE)</f>
      </c>
      <c r="X1356">
        <f>VLOOKUP(D1356,Sku_Consolidated!A2:K948, 11, FALSE)</f>
      </c>
      <c r="Y1356">
        <f>VLOOKUP(D1356,Sku_Consolidated!A2:H948, 8, FALSE)</f>
      </c>
      <c r="Z1356">
        <f>VLOOKUP(D1356,Sku_Consolidated!A2:I948, 9, FALSE)</f>
      </c>
      <c r="AA1356" t="s">
        <v>41</v>
      </c>
      <c r="AB1356">
        <f>VLOOKUP(D1356,Sku_Consolidated!A2:E948, {5}, FALSE)</f>
      </c>
      <c r="AC1356">
        <f>IF(VLOOKUP(D1356,Sku_Consolidated!A2:S948,19,FALSE)="SHOWCASE", VLOOKUP(U1356,Store_Showcase!B2:N134,13, FALSE), IF(VLOOKUP(D1356,Sku_Consolidated!A2:S948,19,FALSE)="VAM",VLOOKUP(U1356,Store_VAM!B2:N271,13, FALSE),VLOOKUP(U1356,Store_SRP!B2:N103,13, FALSE)))</f>
      </c>
      <c r="AD1356">
        <f>IF(IFERROR(AC1356,TRUE)=TRUE, "-","OK")</f>
      </c>
      <c r="AE1356">
        <f>IF(IFERROR(VLOOKUP(U1356,Store_Showcase!B2:H134,{5}, FALSE), TRUE)=TRUE, IF(IFERROR(VLOOKUP(U1356,Store_SRP!B2:H103,{5}, FALSE), TRUE)=TRUE,VLOOKUP(U1356,Store_VAM!B2:H271,{5}, FALSE),VLOOKUP(U1356,Store_SRP!B2:H103,{5}, FALSE)), VLOOKUP(U1356,Store_Showcase!B2:H134,{5}, FALSE))</f>
      </c>
      <c r="AF1356">
        <f>IF(IFERROR(VLOOKUP(U1356,Store_Showcase!B2:H134,{6}, FALSE), TRUE)=TRUE, IF(IFERROR(VLOOKUP(U1356,Store_SRP!B2:H103,{6}, FALSE), TRUE)=TRUE,VLOOKUP(U1356,Store_VAM!B2:H271,{6}, FALSE),VLOOKUP(U1356,Store_SRP!B2:H103,{6}, FALSE)), VLOOKUP(U1356,Store_Showcase!B2:H134,{6}, FALSE))</f>
      </c>
      <c r="AG1356">
        <f>VLOOKUP(D1356,Sku_Consolidated!A2:R948,18,FALSE)</f>
      </c>
      <c r="AH1356">
        <f>VLOOKUP(D1356,Sku_Consolidated!A2:S948,19,FALSE)</f>
      </c>
      <c r="AI1356">
        <f>VLOOKUP(D1356,Sku_Consolidated!A2:T948,20,FALSE)</f>
      </c>
    </row>
    <row r="1357" spans="1:35" x14ac:dyDescent="0.25">
      <c r="A1357">
        <v>2024</v>
      </c>
      <c r="B1357" t="s">
        <v>30</v>
      </c>
      <c r="C1357" t="s">
        <v>31</v>
      </c>
      <c r="D1357">
        <v>21826</v>
      </c>
      <c r="E1357" t="s">
        <v>416</v>
      </c>
      <c r="F1357" s="12" t="s">
        <v>116</v>
      </c>
      <c r="G1357" s="12" t="s">
        <v>116</v>
      </c>
      <c r="H1357" t="s">
        <v>10</v>
      </c>
      <c r="I1357" s="13" t="s">
        <v>1034</v>
      </c>
      <c r="J1357" s="13">
        <f>IF(H1357="EA", I1357, 0)</f>
      </c>
      <c r="K1357" s="13">
        <f>IF(H1357="KG", I1357, I1357 * VLOOKUP(D1357,Sku_Consolidated!A2:U948,21,FALSE))</f>
      </c>
      <c r="L1357" s="14" t="s">
        <v>36</v>
      </c>
      <c r="M1357">
        <v>88</v>
      </c>
      <c r="N1357" s="14" t="s">
        <v>2652</v>
      </c>
      <c r="O1357" s="14" t="s">
        <v>2653</v>
      </c>
      <c r="P1357" s="14" t="s">
        <v>36</v>
      </c>
      <c r="Q1357" s="14" t="s">
        <v>2653</v>
      </c>
      <c r="R1357">
        <f>IF(IFERROR(VLOOKUP(U1357,Store_Showcase!B2:H134,7, FALSE), TRUE)=TRUE, IF(IFERROR(VLOOKUP(U1357,Store_SRP!B2:H103,7, FALSE), TRUE)=TRUE,VLOOKUP(U1357,Store_VAM!B2:H271,7, FALSE),VLOOKUP(U1357,Store_SRP!B2:H103,7, FALSE)), VLOOKUP(U1357,Store_Showcase!B2:H134,7, FALSE))</f>
      </c>
      <c r="S1357">
        <f>IF(IFERROR(VLOOKUP(U1357,Store_Showcase!B2:K134,10, FALSE), TRUE)=TRUE, IF(IFERROR(VLOOKUP(U1357,Store_SRP!B2:K103,10, FALSE), TRUE)=TRUE,VLOOKUP(U1357,Store_VAM!B2:K271,10, FALSE),VLOOKUP(U1357,Store_SRP!B2:K103,10, FALSE)), VLOOKUP(U1357,Store_Showcase!B2:K134,10, FALSE))</f>
      </c>
      <c r="T1357">
        <f>IF(VLOOKUP(D1357,Sku_Consolidated!A2:S948,19,FALSE)="SHOWCASE", VLOOKUP(U1357,Store_Showcase!B2:L134,11, FALSE), IF(VLOOKUP(D1357,Sku_Consolidated!A2:S948,19,FALSE)="VAM",VLOOKUP(U1357,Store_VAM!B2:L271,11, FALSE),VLOOKUP(U1357,Store_SRP!B2:L103,11, FALSE)))</f>
      </c>
      <c r="U1357" s="14">
        <v>6014</v>
      </c>
      <c r="V1357">
        <f>IF(VLOOKUP(D1357,Sku_Consolidated!A2:S948,19,FALSE)="SHOWCASE", VLOOKUP(U1357,Store_Showcase!B2:C134,2, FALSE), IF(VLOOKUP(D1357,Sku_Consolidated!A2:S948,19,FALSE)="VAM",VLOOKUP(U1357,Store_VAM!B2:C271,2, FALSE),VLOOKUP(U1357,Store_SRP!B2:C103,2, FALSE)))</f>
      </c>
      <c r="W1357">
        <f>VLOOKUP(D1357,Sku_Consolidated!A2:G948, 7, FALSE)</f>
      </c>
      <c r="X1357">
        <f>VLOOKUP(D1357,Sku_Consolidated!A2:K948, 11, FALSE)</f>
      </c>
      <c r="Y1357">
        <f>VLOOKUP(D1357,Sku_Consolidated!A2:H948, 8, FALSE)</f>
      </c>
      <c r="Z1357">
        <f>VLOOKUP(D1357,Sku_Consolidated!A2:I948, 9, FALSE)</f>
      </c>
      <c r="AA1357" t="s">
        <v>41</v>
      </c>
      <c r="AB1357">
        <f>VLOOKUP(D1357,Sku_Consolidated!A2:E948, {5}, FALSE)</f>
      </c>
      <c r="AC1357">
        <f>IF(VLOOKUP(D1357,Sku_Consolidated!A2:S948,19,FALSE)="SHOWCASE", VLOOKUP(U1357,Store_Showcase!B2:N134,13, FALSE), IF(VLOOKUP(D1357,Sku_Consolidated!A2:S948,19,FALSE)="VAM",VLOOKUP(U1357,Store_VAM!B2:N271,13, FALSE),VLOOKUP(U1357,Store_SRP!B2:N103,13, FALSE)))</f>
      </c>
      <c r="AD1357">
        <f>IF(IFERROR(AC1357,TRUE)=TRUE, "-","OK")</f>
      </c>
      <c r="AE1357">
        <f>IF(IFERROR(VLOOKUP(U1357,Store_Showcase!B2:H134,{5}, FALSE), TRUE)=TRUE, IF(IFERROR(VLOOKUP(U1357,Store_SRP!B2:H103,{5}, FALSE), TRUE)=TRUE,VLOOKUP(U1357,Store_VAM!B2:H271,{5}, FALSE),VLOOKUP(U1357,Store_SRP!B2:H103,{5}, FALSE)), VLOOKUP(U1357,Store_Showcase!B2:H134,{5}, FALSE))</f>
      </c>
      <c r="AF1357">
        <f>IF(IFERROR(VLOOKUP(U1357,Store_Showcase!B2:H134,{6}, FALSE), TRUE)=TRUE, IF(IFERROR(VLOOKUP(U1357,Store_SRP!B2:H103,{6}, FALSE), TRUE)=TRUE,VLOOKUP(U1357,Store_VAM!B2:H271,{6}, FALSE),VLOOKUP(U1357,Store_SRP!B2:H103,{6}, FALSE)), VLOOKUP(U1357,Store_Showcase!B2:H134,{6}, FALSE))</f>
      </c>
      <c r="AG1357">
        <f>VLOOKUP(D1357,Sku_Consolidated!A2:R948,18,FALSE)</f>
      </c>
      <c r="AH1357">
        <f>VLOOKUP(D1357,Sku_Consolidated!A2:S948,19,FALSE)</f>
      </c>
      <c r="AI1357">
        <f>VLOOKUP(D1357,Sku_Consolidated!A2:T948,20,FALSE)</f>
      </c>
    </row>
    <row r="1358" spans="1:35" x14ac:dyDescent="0.25">
      <c r="A1358">
        <v>2024</v>
      </c>
      <c r="B1358" t="s">
        <v>30</v>
      </c>
      <c r="C1358" t="s">
        <v>31</v>
      </c>
      <c r="D1358">
        <v>21830</v>
      </c>
      <c r="E1358" t="s">
        <v>2376</v>
      </c>
      <c r="F1358" s="12" t="s">
        <v>116</v>
      </c>
      <c r="G1358" s="12" t="s">
        <v>116</v>
      </c>
      <c r="H1358" t="s">
        <v>10</v>
      </c>
      <c r="I1358" s="13" t="s">
        <v>884</v>
      </c>
      <c r="J1358" s="13">
        <f>IF(H1358="EA", I1358, 0)</f>
      </c>
      <c r="K1358" s="13">
        <f>IF(H1358="KG", I1358, I1358 * VLOOKUP(D1358,Sku_Consolidated!A2:U948,21,FALSE))</f>
      </c>
      <c r="L1358" s="14" t="s">
        <v>36</v>
      </c>
      <c r="M1358">
        <v>88</v>
      </c>
      <c r="N1358" s="14" t="s">
        <v>2377</v>
      </c>
      <c r="O1358" s="14" t="s">
        <v>2378</v>
      </c>
      <c r="P1358" s="14" t="s">
        <v>2379</v>
      </c>
      <c r="Q1358" s="14" t="s">
        <v>2380</v>
      </c>
      <c r="R1358">
        <f>IF(IFERROR(VLOOKUP(U1358,Store_Showcase!B2:H134,7, FALSE), TRUE)=TRUE, IF(IFERROR(VLOOKUP(U1358,Store_SRP!B2:H103,7, FALSE), TRUE)=TRUE,VLOOKUP(U1358,Store_VAM!B2:H271,7, FALSE),VLOOKUP(U1358,Store_SRP!B2:H103,7, FALSE)), VLOOKUP(U1358,Store_Showcase!B2:H134,7, FALSE))</f>
      </c>
      <c r="S1358">
        <f>IF(IFERROR(VLOOKUP(U1358,Store_Showcase!B2:K134,10, FALSE), TRUE)=TRUE, IF(IFERROR(VLOOKUP(U1358,Store_SRP!B2:K103,10, FALSE), TRUE)=TRUE,VLOOKUP(U1358,Store_VAM!B2:K271,10, FALSE),VLOOKUP(U1358,Store_SRP!B2:K103,10, FALSE)), VLOOKUP(U1358,Store_Showcase!B2:K134,10, FALSE))</f>
      </c>
      <c r="T1358">
        <f>IF(VLOOKUP(D1358,Sku_Consolidated!A2:S948,19,FALSE)="SHOWCASE", VLOOKUP(U1358,Store_Showcase!B2:L134,11, FALSE), IF(VLOOKUP(D1358,Sku_Consolidated!A2:S948,19,FALSE)="VAM",VLOOKUP(U1358,Store_VAM!B2:L271,11, FALSE),VLOOKUP(U1358,Store_SRP!B2:L103,11, FALSE)))</f>
      </c>
      <c r="U1358" s="14">
        <v>6014</v>
      </c>
      <c r="V1358">
        <f>IF(VLOOKUP(D1358,Sku_Consolidated!A2:S948,19,FALSE)="SHOWCASE", VLOOKUP(U1358,Store_Showcase!B2:C134,2, FALSE), IF(VLOOKUP(D1358,Sku_Consolidated!A2:S948,19,FALSE)="VAM",VLOOKUP(U1358,Store_VAM!B2:C271,2, FALSE),VLOOKUP(U1358,Store_SRP!B2:C103,2, FALSE)))</f>
      </c>
      <c r="W1358">
        <f>VLOOKUP(D1358,Sku_Consolidated!A2:G948, 7, FALSE)</f>
      </c>
      <c r="X1358">
        <f>VLOOKUP(D1358,Sku_Consolidated!A2:K948, 11, FALSE)</f>
      </c>
      <c r="Y1358">
        <f>VLOOKUP(D1358,Sku_Consolidated!A2:H948, 8, FALSE)</f>
      </c>
      <c r="Z1358">
        <f>VLOOKUP(D1358,Sku_Consolidated!A2:I948, 9, FALSE)</f>
      </c>
      <c r="AA1358" t="s">
        <v>41</v>
      </c>
      <c r="AB1358">
        <f>VLOOKUP(D1358,Sku_Consolidated!A2:E948, {5}, FALSE)</f>
      </c>
      <c r="AC1358">
        <f>IF(VLOOKUP(D1358,Sku_Consolidated!A2:S948,19,FALSE)="SHOWCASE", VLOOKUP(U1358,Store_Showcase!B2:N134,13, FALSE), IF(VLOOKUP(D1358,Sku_Consolidated!A2:S948,19,FALSE)="VAM",VLOOKUP(U1358,Store_VAM!B2:N271,13, FALSE),VLOOKUP(U1358,Store_SRP!B2:N103,13, FALSE)))</f>
      </c>
      <c r="AD1358">
        <f>IF(IFERROR(AC1358,TRUE)=TRUE, "-","OK")</f>
      </c>
      <c r="AE1358">
        <f>IF(IFERROR(VLOOKUP(U1358,Store_Showcase!B2:H134,{5}, FALSE), TRUE)=TRUE, IF(IFERROR(VLOOKUP(U1358,Store_SRP!B2:H103,{5}, FALSE), TRUE)=TRUE,VLOOKUP(U1358,Store_VAM!B2:H271,{5}, FALSE),VLOOKUP(U1358,Store_SRP!B2:H103,{5}, FALSE)), VLOOKUP(U1358,Store_Showcase!B2:H134,{5}, FALSE))</f>
      </c>
      <c r="AF1358">
        <f>IF(IFERROR(VLOOKUP(U1358,Store_Showcase!B2:H134,{6}, FALSE), TRUE)=TRUE, IF(IFERROR(VLOOKUP(U1358,Store_SRP!B2:H103,{6}, FALSE), TRUE)=TRUE,VLOOKUP(U1358,Store_VAM!B2:H271,{6}, FALSE),VLOOKUP(U1358,Store_SRP!B2:H103,{6}, FALSE)), VLOOKUP(U1358,Store_Showcase!B2:H134,{6}, FALSE))</f>
      </c>
      <c r="AG1358">
        <f>VLOOKUP(D1358,Sku_Consolidated!A2:R948,18,FALSE)</f>
      </c>
      <c r="AH1358">
        <f>VLOOKUP(D1358,Sku_Consolidated!A2:S948,19,FALSE)</f>
      </c>
      <c r="AI1358">
        <f>VLOOKUP(D1358,Sku_Consolidated!A2:T948,20,FALSE)</f>
      </c>
    </row>
    <row r="1359" spans="1:35" x14ac:dyDescent="0.25">
      <c r="A1359">
        <v>2024</v>
      </c>
      <c r="B1359" t="s">
        <v>30</v>
      </c>
      <c r="C1359" t="s">
        <v>31</v>
      </c>
      <c r="D1359">
        <v>21832</v>
      </c>
      <c r="E1359" t="s">
        <v>264</v>
      </c>
      <c r="F1359" s="12" t="s">
        <v>116</v>
      </c>
      <c r="G1359" s="12" t="s">
        <v>116</v>
      </c>
      <c r="H1359" t="s">
        <v>10</v>
      </c>
      <c r="I1359" s="13" t="s">
        <v>2654</v>
      </c>
      <c r="J1359" s="13">
        <f>IF(H1359="EA", I1359, 0)</f>
      </c>
      <c r="K1359" s="13">
        <f>IF(H1359="KG", I1359, I1359 * VLOOKUP(D1359,Sku_Consolidated!A2:U948,21,FALSE))</f>
      </c>
      <c r="L1359" s="14" t="s">
        <v>36</v>
      </c>
      <c r="M1359">
        <v>88</v>
      </c>
      <c r="N1359" s="14" t="s">
        <v>2655</v>
      </c>
      <c r="O1359" s="14" t="s">
        <v>2656</v>
      </c>
      <c r="P1359" s="14" t="s">
        <v>36</v>
      </c>
      <c r="Q1359" s="14" t="s">
        <v>2656</v>
      </c>
      <c r="R1359">
        <f>IF(IFERROR(VLOOKUP(U1359,Store_Showcase!B2:H134,7, FALSE), TRUE)=TRUE, IF(IFERROR(VLOOKUP(U1359,Store_SRP!B2:H103,7, FALSE), TRUE)=TRUE,VLOOKUP(U1359,Store_VAM!B2:H271,7, FALSE),VLOOKUP(U1359,Store_SRP!B2:H103,7, FALSE)), VLOOKUP(U1359,Store_Showcase!B2:H134,7, FALSE))</f>
      </c>
      <c r="S1359">
        <f>IF(IFERROR(VLOOKUP(U1359,Store_Showcase!B2:K134,10, FALSE), TRUE)=TRUE, IF(IFERROR(VLOOKUP(U1359,Store_SRP!B2:K103,10, FALSE), TRUE)=TRUE,VLOOKUP(U1359,Store_VAM!B2:K271,10, FALSE),VLOOKUP(U1359,Store_SRP!B2:K103,10, FALSE)), VLOOKUP(U1359,Store_Showcase!B2:K134,10, FALSE))</f>
      </c>
      <c r="T1359">
        <f>IF(VLOOKUP(D1359,Sku_Consolidated!A2:S948,19,FALSE)="SHOWCASE", VLOOKUP(U1359,Store_Showcase!B2:L134,11, FALSE), IF(VLOOKUP(D1359,Sku_Consolidated!A2:S948,19,FALSE)="VAM",VLOOKUP(U1359,Store_VAM!B2:L271,11, FALSE),VLOOKUP(U1359,Store_SRP!B2:L103,11, FALSE)))</f>
      </c>
      <c r="U1359" s="14">
        <v>6014</v>
      </c>
      <c r="V1359">
        <f>IF(VLOOKUP(D1359,Sku_Consolidated!A2:S948,19,FALSE)="SHOWCASE", VLOOKUP(U1359,Store_Showcase!B2:C134,2, FALSE), IF(VLOOKUP(D1359,Sku_Consolidated!A2:S948,19,FALSE)="VAM",VLOOKUP(U1359,Store_VAM!B2:C271,2, FALSE),VLOOKUP(U1359,Store_SRP!B2:C103,2, FALSE)))</f>
      </c>
      <c r="W1359">
        <f>VLOOKUP(D1359,Sku_Consolidated!A2:G948, 7, FALSE)</f>
      </c>
      <c r="X1359">
        <f>VLOOKUP(D1359,Sku_Consolidated!A2:K948, 11, FALSE)</f>
      </c>
      <c r="Y1359">
        <f>VLOOKUP(D1359,Sku_Consolidated!A2:H948, 8, FALSE)</f>
      </c>
      <c r="Z1359">
        <f>VLOOKUP(D1359,Sku_Consolidated!A2:I948, 9, FALSE)</f>
      </c>
      <c r="AA1359" t="s">
        <v>41</v>
      </c>
      <c r="AB1359">
        <f>VLOOKUP(D1359,Sku_Consolidated!A2:E948, {5}, FALSE)</f>
      </c>
      <c r="AC1359">
        <f>IF(VLOOKUP(D1359,Sku_Consolidated!A2:S948,19,FALSE)="SHOWCASE", VLOOKUP(U1359,Store_Showcase!B2:N134,13, FALSE), IF(VLOOKUP(D1359,Sku_Consolidated!A2:S948,19,FALSE)="VAM",VLOOKUP(U1359,Store_VAM!B2:N271,13, FALSE),VLOOKUP(U1359,Store_SRP!B2:N103,13, FALSE)))</f>
      </c>
      <c r="AD1359">
        <f>IF(IFERROR(AC1359,TRUE)=TRUE, "-","OK")</f>
      </c>
      <c r="AE1359">
        <f>IF(IFERROR(VLOOKUP(U1359,Store_Showcase!B2:H134,{5}, FALSE), TRUE)=TRUE, IF(IFERROR(VLOOKUP(U1359,Store_SRP!B2:H103,{5}, FALSE), TRUE)=TRUE,VLOOKUP(U1359,Store_VAM!B2:H271,{5}, FALSE),VLOOKUP(U1359,Store_SRP!B2:H103,{5}, FALSE)), VLOOKUP(U1359,Store_Showcase!B2:H134,{5}, FALSE))</f>
      </c>
      <c r="AF1359">
        <f>IF(IFERROR(VLOOKUP(U1359,Store_Showcase!B2:H134,{6}, FALSE), TRUE)=TRUE, IF(IFERROR(VLOOKUP(U1359,Store_SRP!B2:H103,{6}, FALSE), TRUE)=TRUE,VLOOKUP(U1359,Store_VAM!B2:H271,{6}, FALSE),VLOOKUP(U1359,Store_SRP!B2:H103,{6}, FALSE)), VLOOKUP(U1359,Store_Showcase!B2:H134,{6}, FALSE))</f>
      </c>
      <c r="AG1359">
        <f>VLOOKUP(D1359,Sku_Consolidated!A2:R948,18,FALSE)</f>
      </c>
      <c r="AH1359">
        <f>VLOOKUP(D1359,Sku_Consolidated!A2:S948,19,FALSE)</f>
      </c>
      <c r="AI1359">
        <f>VLOOKUP(D1359,Sku_Consolidated!A2:T948,20,FALSE)</f>
      </c>
    </row>
    <row r="1360" spans="1:35" x14ac:dyDescent="0.25">
      <c r="A1360">
        <v>2024</v>
      </c>
      <c r="B1360" t="s">
        <v>30</v>
      </c>
      <c r="C1360" t="s">
        <v>31</v>
      </c>
      <c r="D1360">
        <v>21834</v>
      </c>
      <c r="E1360" t="s">
        <v>216</v>
      </c>
      <c r="F1360" s="12" t="s">
        <v>116</v>
      </c>
      <c r="G1360" s="12" t="s">
        <v>116</v>
      </c>
      <c r="H1360" t="s">
        <v>10</v>
      </c>
      <c r="I1360" s="13" t="s">
        <v>2657</v>
      </c>
      <c r="J1360" s="13">
        <f>IF(H1360="EA", I1360, 0)</f>
      </c>
      <c r="K1360" s="13">
        <f>IF(H1360="KG", I1360, I1360 * VLOOKUP(D1360,Sku_Consolidated!A2:U948,21,FALSE))</f>
      </c>
      <c r="L1360" s="14" t="s">
        <v>36</v>
      </c>
      <c r="M1360">
        <v>88</v>
      </c>
      <c r="N1360" s="14" t="s">
        <v>2658</v>
      </c>
      <c r="O1360" s="14" t="s">
        <v>2659</v>
      </c>
      <c r="P1360" s="14" t="s">
        <v>36</v>
      </c>
      <c r="Q1360" s="14" t="s">
        <v>2659</v>
      </c>
      <c r="R1360">
        <f>IF(IFERROR(VLOOKUP(U1360,Store_Showcase!B2:H134,7, FALSE), TRUE)=TRUE, IF(IFERROR(VLOOKUP(U1360,Store_SRP!B2:H103,7, FALSE), TRUE)=TRUE,VLOOKUP(U1360,Store_VAM!B2:H271,7, FALSE),VLOOKUP(U1360,Store_SRP!B2:H103,7, FALSE)), VLOOKUP(U1360,Store_Showcase!B2:H134,7, FALSE))</f>
      </c>
      <c r="S1360">
        <f>IF(IFERROR(VLOOKUP(U1360,Store_Showcase!B2:K134,10, FALSE), TRUE)=TRUE, IF(IFERROR(VLOOKUP(U1360,Store_SRP!B2:K103,10, FALSE), TRUE)=TRUE,VLOOKUP(U1360,Store_VAM!B2:K271,10, FALSE),VLOOKUP(U1360,Store_SRP!B2:K103,10, FALSE)), VLOOKUP(U1360,Store_Showcase!B2:K134,10, FALSE))</f>
      </c>
      <c r="T1360">
        <f>IF(VLOOKUP(D1360,Sku_Consolidated!A2:S948,19,FALSE)="SHOWCASE", VLOOKUP(U1360,Store_Showcase!B2:L134,11, FALSE), IF(VLOOKUP(D1360,Sku_Consolidated!A2:S948,19,FALSE)="VAM",VLOOKUP(U1360,Store_VAM!B2:L271,11, FALSE),VLOOKUP(U1360,Store_SRP!B2:L103,11, FALSE)))</f>
      </c>
      <c r="U1360" s="14">
        <v>6014</v>
      </c>
      <c r="V1360">
        <f>IF(VLOOKUP(D1360,Sku_Consolidated!A2:S948,19,FALSE)="SHOWCASE", VLOOKUP(U1360,Store_Showcase!B2:C134,2, FALSE), IF(VLOOKUP(D1360,Sku_Consolidated!A2:S948,19,FALSE)="VAM",VLOOKUP(U1360,Store_VAM!B2:C271,2, FALSE),VLOOKUP(U1360,Store_SRP!B2:C103,2, FALSE)))</f>
      </c>
      <c r="W1360">
        <f>VLOOKUP(D1360,Sku_Consolidated!A2:G948, 7, FALSE)</f>
      </c>
      <c r="X1360">
        <f>VLOOKUP(D1360,Sku_Consolidated!A2:K948, 11, FALSE)</f>
      </c>
      <c r="Y1360">
        <f>VLOOKUP(D1360,Sku_Consolidated!A2:H948, 8, FALSE)</f>
      </c>
      <c r="Z1360">
        <f>VLOOKUP(D1360,Sku_Consolidated!A2:I948, 9, FALSE)</f>
      </c>
      <c r="AA1360" t="s">
        <v>41</v>
      </c>
      <c r="AB1360">
        <f>VLOOKUP(D1360,Sku_Consolidated!A2:E948, {5}, FALSE)</f>
      </c>
      <c r="AC1360">
        <f>IF(VLOOKUP(D1360,Sku_Consolidated!A2:S948,19,FALSE)="SHOWCASE", VLOOKUP(U1360,Store_Showcase!B2:N134,13, FALSE), IF(VLOOKUP(D1360,Sku_Consolidated!A2:S948,19,FALSE)="VAM",VLOOKUP(U1360,Store_VAM!B2:N271,13, FALSE),VLOOKUP(U1360,Store_SRP!B2:N103,13, FALSE)))</f>
      </c>
      <c r="AD1360">
        <f>IF(IFERROR(AC1360,TRUE)=TRUE, "-","OK")</f>
      </c>
      <c r="AE1360">
        <f>IF(IFERROR(VLOOKUP(U1360,Store_Showcase!B2:H134,{5}, FALSE), TRUE)=TRUE, IF(IFERROR(VLOOKUP(U1360,Store_SRP!B2:H103,{5}, FALSE), TRUE)=TRUE,VLOOKUP(U1360,Store_VAM!B2:H271,{5}, FALSE),VLOOKUP(U1360,Store_SRP!B2:H103,{5}, FALSE)), VLOOKUP(U1360,Store_Showcase!B2:H134,{5}, FALSE))</f>
      </c>
      <c r="AF1360">
        <f>IF(IFERROR(VLOOKUP(U1360,Store_Showcase!B2:H134,{6}, FALSE), TRUE)=TRUE, IF(IFERROR(VLOOKUP(U1360,Store_SRP!B2:H103,{6}, FALSE), TRUE)=TRUE,VLOOKUP(U1360,Store_VAM!B2:H271,{6}, FALSE),VLOOKUP(U1360,Store_SRP!B2:H103,{6}, FALSE)), VLOOKUP(U1360,Store_Showcase!B2:H134,{6}, FALSE))</f>
      </c>
      <c r="AG1360">
        <f>VLOOKUP(D1360,Sku_Consolidated!A2:R948,18,FALSE)</f>
      </c>
      <c r="AH1360">
        <f>VLOOKUP(D1360,Sku_Consolidated!A2:S948,19,FALSE)</f>
      </c>
      <c r="AI1360">
        <f>VLOOKUP(D1360,Sku_Consolidated!A2:T948,20,FALSE)</f>
      </c>
    </row>
    <row r="1361" spans="1:35" x14ac:dyDescent="0.25">
      <c r="A1361">
        <v>2024</v>
      </c>
      <c r="B1361" t="s">
        <v>30</v>
      </c>
      <c r="C1361" t="s">
        <v>31</v>
      </c>
      <c r="D1361">
        <v>21837</v>
      </c>
      <c r="E1361" t="s">
        <v>271</v>
      </c>
      <c r="F1361" s="12" t="s">
        <v>116</v>
      </c>
      <c r="G1361" s="12" t="s">
        <v>116</v>
      </c>
      <c r="H1361" t="s">
        <v>10</v>
      </c>
      <c r="I1361" s="13" t="s">
        <v>528</v>
      </c>
      <c r="J1361" s="13">
        <f>IF(H1361="EA", I1361, 0)</f>
      </c>
      <c r="K1361" s="13">
        <f>IF(H1361="KG", I1361, I1361 * VLOOKUP(D1361,Sku_Consolidated!A2:U948,21,FALSE))</f>
      </c>
      <c r="L1361" s="14" t="s">
        <v>36</v>
      </c>
      <c r="M1361">
        <v>88</v>
      </c>
      <c r="N1361" s="14" t="s">
        <v>2660</v>
      </c>
      <c r="O1361" s="14" t="s">
        <v>2661</v>
      </c>
      <c r="P1361" s="14" t="s">
        <v>36</v>
      </c>
      <c r="Q1361" s="14" t="s">
        <v>2661</v>
      </c>
      <c r="R1361">
        <f>IF(IFERROR(VLOOKUP(U1361,Store_Showcase!B2:H134,7, FALSE), TRUE)=TRUE, IF(IFERROR(VLOOKUP(U1361,Store_SRP!B2:H103,7, FALSE), TRUE)=TRUE,VLOOKUP(U1361,Store_VAM!B2:H271,7, FALSE),VLOOKUP(U1361,Store_SRP!B2:H103,7, FALSE)), VLOOKUP(U1361,Store_Showcase!B2:H134,7, FALSE))</f>
      </c>
      <c r="S1361">
        <f>IF(IFERROR(VLOOKUP(U1361,Store_Showcase!B2:K134,10, FALSE), TRUE)=TRUE, IF(IFERROR(VLOOKUP(U1361,Store_SRP!B2:K103,10, FALSE), TRUE)=TRUE,VLOOKUP(U1361,Store_VAM!B2:K271,10, FALSE),VLOOKUP(U1361,Store_SRP!B2:K103,10, FALSE)), VLOOKUP(U1361,Store_Showcase!B2:K134,10, FALSE))</f>
      </c>
      <c r="T1361">
        <f>IF(VLOOKUP(D1361,Sku_Consolidated!A2:S948,19,FALSE)="SHOWCASE", VLOOKUP(U1361,Store_Showcase!B2:L134,11, FALSE), IF(VLOOKUP(D1361,Sku_Consolidated!A2:S948,19,FALSE)="VAM",VLOOKUP(U1361,Store_VAM!B2:L271,11, FALSE),VLOOKUP(U1361,Store_SRP!B2:L103,11, FALSE)))</f>
      </c>
      <c r="U1361" s="14">
        <v>6014</v>
      </c>
      <c r="V1361">
        <f>IF(VLOOKUP(D1361,Sku_Consolidated!A2:S948,19,FALSE)="SHOWCASE", VLOOKUP(U1361,Store_Showcase!B2:C134,2, FALSE), IF(VLOOKUP(D1361,Sku_Consolidated!A2:S948,19,FALSE)="VAM",VLOOKUP(U1361,Store_VAM!B2:C271,2, FALSE),VLOOKUP(U1361,Store_SRP!B2:C103,2, FALSE)))</f>
      </c>
      <c r="W1361">
        <f>VLOOKUP(D1361,Sku_Consolidated!A2:G948, 7, FALSE)</f>
      </c>
      <c r="X1361">
        <f>VLOOKUP(D1361,Sku_Consolidated!A2:K948, 11, FALSE)</f>
      </c>
      <c r="Y1361">
        <f>VLOOKUP(D1361,Sku_Consolidated!A2:H948, 8, FALSE)</f>
      </c>
      <c r="Z1361">
        <f>VLOOKUP(D1361,Sku_Consolidated!A2:I948, 9, FALSE)</f>
      </c>
      <c r="AA1361" t="s">
        <v>41</v>
      </c>
      <c r="AB1361">
        <f>VLOOKUP(D1361,Sku_Consolidated!A2:E948, {5}, FALSE)</f>
      </c>
      <c r="AC1361">
        <f>IF(VLOOKUP(D1361,Sku_Consolidated!A2:S948,19,FALSE)="SHOWCASE", VLOOKUP(U1361,Store_Showcase!B2:N134,13, FALSE), IF(VLOOKUP(D1361,Sku_Consolidated!A2:S948,19,FALSE)="VAM",VLOOKUP(U1361,Store_VAM!B2:N271,13, FALSE),VLOOKUP(U1361,Store_SRP!B2:N103,13, FALSE)))</f>
      </c>
      <c r="AD1361">
        <f>IF(IFERROR(AC1361,TRUE)=TRUE, "-","OK")</f>
      </c>
      <c r="AE1361">
        <f>IF(IFERROR(VLOOKUP(U1361,Store_Showcase!B2:H134,{5}, FALSE), TRUE)=TRUE, IF(IFERROR(VLOOKUP(U1361,Store_SRP!B2:H103,{5}, FALSE), TRUE)=TRUE,VLOOKUP(U1361,Store_VAM!B2:H271,{5}, FALSE),VLOOKUP(U1361,Store_SRP!B2:H103,{5}, FALSE)), VLOOKUP(U1361,Store_Showcase!B2:H134,{5}, FALSE))</f>
      </c>
      <c r="AF1361">
        <f>IF(IFERROR(VLOOKUP(U1361,Store_Showcase!B2:H134,{6}, FALSE), TRUE)=TRUE, IF(IFERROR(VLOOKUP(U1361,Store_SRP!B2:H103,{6}, FALSE), TRUE)=TRUE,VLOOKUP(U1361,Store_VAM!B2:H271,{6}, FALSE),VLOOKUP(U1361,Store_SRP!B2:H103,{6}, FALSE)), VLOOKUP(U1361,Store_Showcase!B2:H134,{6}, FALSE))</f>
      </c>
      <c r="AG1361">
        <f>VLOOKUP(D1361,Sku_Consolidated!A2:R948,18,FALSE)</f>
      </c>
      <c r="AH1361">
        <f>VLOOKUP(D1361,Sku_Consolidated!A2:S948,19,FALSE)</f>
      </c>
      <c r="AI1361">
        <f>VLOOKUP(D1361,Sku_Consolidated!A2:T948,20,FALSE)</f>
      </c>
    </row>
    <row r="1362" spans="1:35" x14ac:dyDescent="0.25">
      <c r="A1362">
        <v>2024</v>
      </c>
      <c r="B1362" t="s">
        <v>30</v>
      </c>
      <c r="C1362" t="s">
        <v>31</v>
      </c>
      <c r="D1362">
        <v>21843</v>
      </c>
      <c r="E1362" t="s">
        <v>1430</v>
      </c>
      <c r="F1362" s="12" t="s">
        <v>116</v>
      </c>
      <c r="G1362" s="12" t="s">
        <v>116</v>
      </c>
      <c r="H1362" t="s">
        <v>10</v>
      </c>
      <c r="I1362" s="13" t="s">
        <v>539</v>
      </c>
      <c r="J1362" s="13">
        <f>IF(H1362="EA", I1362, 0)</f>
      </c>
      <c r="K1362" s="13">
        <f>IF(H1362="KG", I1362, I1362 * VLOOKUP(D1362,Sku_Consolidated!A2:U948,21,FALSE))</f>
      </c>
      <c r="L1362" s="14" t="s">
        <v>36</v>
      </c>
      <c r="M1362">
        <v>88</v>
      </c>
      <c r="N1362" s="14" t="s">
        <v>2662</v>
      </c>
      <c r="O1362" s="14" t="s">
        <v>2663</v>
      </c>
      <c r="P1362" s="14" t="s">
        <v>36</v>
      </c>
      <c r="Q1362" s="14" t="s">
        <v>2663</v>
      </c>
      <c r="R1362">
        <f>IF(IFERROR(VLOOKUP(U1362,Store_Showcase!B2:H134,7, FALSE), TRUE)=TRUE, IF(IFERROR(VLOOKUP(U1362,Store_SRP!B2:H103,7, FALSE), TRUE)=TRUE,VLOOKUP(U1362,Store_VAM!B2:H271,7, FALSE),VLOOKUP(U1362,Store_SRP!B2:H103,7, FALSE)), VLOOKUP(U1362,Store_Showcase!B2:H134,7, FALSE))</f>
      </c>
      <c r="S1362">
        <f>IF(IFERROR(VLOOKUP(U1362,Store_Showcase!B2:K134,10, FALSE), TRUE)=TRUE, IF(IFERROR(VLOOKUP(U1362,Store_SRP!B2:K103,10, FALSE), TRUE)=TRUE,VLOOKUP(U1362,Store_VAM!B2:K271,10, FALSE),VLOOKUP(U1362,Store_SRP!B2:K103,10, FALSE)), VLOOKUP(U1362,Store_Showcase!B2:K134,10, FALSE))</f>
      </c>
      <c r="T1362">
        <f>IF(VLOOKUP(D1362,Sku_Consolidated!A2:S948,19,FALSE)="SHOWCASE", VLOOKUP(U1362,Store_Showcase!B2:L134,11, FALSE), IF(VLOOKUP(D1362,Sku_Consolidated!A2:S948,19,FALSE)="VAM",VLOOKUP(U1362,Store_VAM!B2:L271,11, FALSE),VLOOKUP(U1362,Store_SRP!B2:L103,11, FALSE)))</f>
      </c>
      <c r="U1362" s="14">
        <v>6014</v>
      </c>
      <c r="V1362">
        <f>IF(VLOOKUP(D1362,Sku_Consolidated!A2:S948,19,FALSE)="SHOWCASE", VLOOKUP(U1362,Store_Showcase!B2:C134,2, FALSE), IF(VLOOKUP(D1362,Sku_Consolidated!A2:S948,19,FALSE)="VAM",VLOOKUP(U1362,Store_VAM!B2:C271,2, FALSE),VLOOKUP(U1362,Store_SRP!B2:C103,2, FALSE)))</f>
      </c>
      <c r="W1362">
        <f>VLOOKUP(D1362,Sku_Consolidated!A2:G948, 7, FALSE)</f>
      </c>
      <c r="X1362">
        <f>VLOOKUP(D1362,Sku_Consolidated!A2:K948, 11, FALSE)</f>
      </c>
      <c r="Y1362">
        <f>VLOOKUP(D1362,Sku_Consolidated!A2:H948, 8, FALSE)</f>
      </c>
      <c r="Z1362">
        <f>VLOOKUP(D1362,Sku_Consolidated!A2:I948, 9, FALSE)</f>
      </c>
      <c r="AA1362" t="s">
        <v>41</v>
      </c>
      <c r="AB1362">
        <f>VLOOKUP(D1362,Sku_Consolidated!A2:E948, {5}, FALSE)</f>
      </c>
      <c r="AC1362">
        <f>IF(VLOOKUP(D1362,Sku_Consolidated!A2:S948,19,FALSE)="SHOWCASE", VLOOKUP(U1362,Store_Showcase!B2:N134,13, FALSE), IF(VLOOKUP(D1362,Sku_Consolidated!A2:S948,19,FALSE)="VAM",VLOOKUP(U1362,Store_VAM!B2:N271,13, FALSE),VLOOKUP(U1362,Store_SRP!B2:N103,13, FALSE)))</f>
      </c>
      <c r="AD1362">
        <f>IF(IFERROR(AC1362,TRUE)=TRUE, "-","OK")</f>
      </c>
      <c r="AE1362">
        <f>IF(IFERROR(VLOOKUP(U1362,Store_Showcase!B2:H134,{5}, FALSE), TRUE)=TRUE, IF(IFERROR(VLOOKUP(U1362,Store_SRP!B2:H103,{5}, FALSE), TRUE)=TRUE,VLOOKUP(U1362,Store_VAM!B2:H271,{5}, FALSE),VLOOKUP(U1362,Store_SRP!B2:H103,{5}, FALSE)), VLOOKUP(U1362,Store_Showcase!B2:H134,{5}, FALSE))</f>
      </c>
      <c r="AF1362">
        <f>IF(IFERROR(VLOOKUP(U1362,Store_Showcase!B2:H134,{6}, FALSE), TRUE)=TRUE, IF(IFERROR(VLOOKUP(U1362,Store_SRP!B2:H103,{6}, FALSE), TRUE)=TRUE,VLOOKUP(U1362,Store_VAM!B2:H271,{6}, FALSE),VLOOKUP(U1362,Store_SRP!B2:H103,{6}, FALSE)), VLOOKUP(U1362,Store_Showcase!B2:H134,{6}, FALSE))</f>
      </c>
      <c r="AG1362">
        <f>VLOOKUP(D1362,Sku_Consolidated!A2:R948,18,FALSE)</f>
      </c>
      <c r="AH1362">
        <f>VLOOKUP(D1362,Sku_Consolidated!A2:S948,19,FALSE)</f>
      </c>
      <c r="AI1362">
        <f>VLOOKUP(D1362,Sku_Consolidated!A2:T948,20,FALSE)</f>
      </c>
    </row>
    <row r="1363" spans="1:35" x14ac:dyDescent="0.25">
      <c r="A1363">
        <v>2024</v>
      </c>
      <c r="B1363" t="s">
        <v>30</v>
      </c>
      <c r="C1363" t="s">
        <v>31</v>
      </c>
      <c r="D1363">
        <v>21846</v>
      </c>
      <c r="E1363" t="s">
        <v>709</v>
      </c>
      <c r="F1363" s="12" t="s">
        <v>116</v>
      </c>
      <c r="G1363" s="12" t="s">
        <v>116</v>
      </c>
      <c r="H1363" t="s">
        <v>10</v>
      </c>
      <c r="I1363" s="13" t="s">
        <v>531</v>
      </c>
      <c r="J1363" s="13">
        <f>IF(H1363="EA", I1363, 0)</f>
      </c>
      <c r="K1363" s="13">
        <f>IF(H1363="KG", I1363, I1363 * VLOOKUP(D1363,Sku_Consolidated!A2:U948,21,FALSE))</f>
      </c>
      <c r="L1363" s="14" t="s">
        <v>36</v>
      </c>
      <c r="M1363">
        <v>88</v>
      </c>
      <c r="N1363" s="14" t="s">
        <v>2664</v>
      </c>
      <c r="O1363" s="14" t="s">
        <v>2665</v>
      </c>
      <c r="P1363" s="14" t="s">
        <v>36</v>
      </c>
      <c r="Q1363" s="14" t="s">
        <v>2665</v>
      </c>
      <c r="R1363">
        <f>IF(IFERROR(VLOOKUP(U1363,Store_Showcase!B2:H134,7, FALSE), TRUE)=TRUE, IF(IFERROR(VLOOKUP(U1363,Store_SRP!B2:H103,7, FALSE), TRUE)=TRUE,VLOOKUP(U1363,Store_VAM!B2:H271,7, FALSE),VLOOKUP(U1363,Store_SRP!B2:H103,7, FALSE)), VLOOKUP(U1363,Store_Showcase!B2:H134,7, FALSE))</f>
      </c>
      <c r="S1363">
        <f>IF(IFERROR(VLOOKUP(U1363,Store_Showcase!B2:K134,10, FALSE), TRUE)=TRUE, IF(IFERROR(VLOOKUP(U1363,Store_SRP!B2:K103,10, FALSE), TRUE)=TRUE,VLOOKUP(U1363,Store_VAM!B2:K271,10, FALSE),VLOOKUP(U1363,Store_SRP!B2:K103,10, FALSE)), VLOOKUP(U1363,Store_Showcase!B2:K134,10, FALSE))</f>
      </c>
      <c r="T1363">
        <f>IF(VLOOKUP(D1363,Sku_Consolidated!A2:S948,19,FALSE)="SHOWCASE", VLOOKUP(U1363,Store_Showcase!B2:L134,11, FALSE), IF(VLOOKUP(D1363,Sku_Consolidated!A2:S948,19,FALSE)="VAM",VLOOKUP(U1363,Store_VAM!B2:L271,11, FALSE),VLOOKUP(U1363,Store_SRP!B2:L103,11, FALSE)))</f>
      </c>
      <c r="U1363" s="14">
        <v>6014</v>
      </c>
      <c r="V1363">
        <f>IF(VLOOKUP(D1363,Sku_Consolidated!A2:S948,19,FALSE)="SHOWCASE", VLOOKUP(U1363,Store_Showcase!B2:C134,2, FALSE), IF(VLOOKUP(D1363,Sku_Consolidated!A2:S948,19,FALSE)="VAM",VLOOKUP(U1363,Store_VAM!B2:C271,2, FALSE),VLOOKUP(U1363,Store_SRP!B2:C103,2, FALSE)))</f>
      </c>
      <c r="W1363">
        <f>VLOOKUP(D1363,Sku_Consolidated!A2:G948, 7, FALSE)</f>
      </c>
      <c r="X1363">
        <f>VLOOKUP(D1363,Sku_Consolidated!A2:K948, 11, FALSE)</f>
      </c>
      <c r="Y1363">
        <f>VLOOKUP(D1363,Sku_Consolidated!A2:H948, 8, FALSE)</f>
      </c>
      <c r="Z1363">
        <f>VLOOKUP(D1363,Sku_Consolidated!A2:I948, 9, FALSE)</f>
      </c>
      <c r="AA1363" t="s">
        <v>41</v>
      </c>
      <c r="AB1363">
        <f>VLOOKUP(D1363,Sku_Consolidated!A2:E948, {5}, FALSE)</f>
      </c>
      <c r="AC1363">
        <f>IF(VLOOKUP(D1363,Sku_Consolidated!A2:S948,19,FALSE)="SHOWCASE", VLOOKUP(U1363,Store_Showcase!B2:N134,13, FALSE), IF(VLOOKUP(D1363,Sku_Consolidated!A2:S948,19,FALSE)="VAM",VLOOKUP(U1363,Store_VAM!B2:N271,13, FALSE),VLOOKUP(U1363,Store_SRP!B2:N103,13, FALSE)))</f>
      </c>
      <c r="AD1363">
        <f>IF(IFERROR(AC1363,TRUE)=TRUE, "-","OK")</f>
      </c>
      <c r="AE1363">
        <f>IF(IFERROR(VLOOKUP(U1363,Store_Showcase!B2:H134,{5}, FALSE), TRUE)=TRUE, IF(IFERROR(VLOOKUP(U1363,Store_SRP!B2:H103,{5}, FALSE), TRUE)=TRUE,VLOOKUP(U1363,Store_VAM!B2:H271,{5}, FALSE),VLOOKUP(U1363,Store_SRP!B2:H103,{5}, FALSE)), VLOOKUP(U1363,Store_Showcase!B2:H134,{5}, FALSE))</f>
      </c>
      <c r="AF1363">
        <f>IF(IFERROR(VLOOKUP(U1363,Store_Showcase!B2:H134,{6}, FALSE), TRUE)=TRUE, IF(IFERROR(VLOOKUP(U1363,Store_SRP!B2:H103,{6}, FALSE), TRUE)=TRUE,VLOOKUP(U1363,Store_VAM!B2:H271,{6}, FALSE),VLOOKUP(U1363,Store_SRP!B2:H103,{6}, FALSE)), VLOOKUP(U1363,Store_Showcase!B2:H134,{6}, FALSE))</f>
      </c>
      <c r="AG1363">
        <f>VLOOKUP(D1363,Sku_Consolidated!A2:R948,18,FALSE)</f>
      </c>
      <c r="AH1363">
        <f>VLOOKUP(D1363,Sku_Consolidated!A2:S948,19,FALSE)</f>
      </c>
      <c r="AI1363">
        <f>VLOOKUP(D1363,Sku_Consolidated!A2:T948,20,FALSE)</f>
      </c>
    </row>
    <row r="1364" spans="1:35" x14ac:dyDescent="0.25">
      <c r="A1364">
        <v>2024</v>
      </c>
      <c r="B1364" t="s">
        <v>30</v>
      </c>
      <c r="C1364" t="s">
        <v>31</v>
      </c>
      <c r="D1364">
        <v>21859</v>
      </c>
      <c r="E1364" t="s">
        <v>295</v>
      </c>
      <c r="F1364" s="12" t="s">
        <v>116</v>
      </c>
      <c r="G1364" s="12" t="s">
        <v>116</v>
      </c>
      <c r="H1364" t="s">
        <v>10</v>
      </c>
      <c r="I1364" s="13" t="s">
        <v>398</v>
      </c>
      <c r="J1364" s="13">
        <f>IF(H1364="EA", I1364, 0)</f>
      </c>
      <c r="K1364" s="13">
        <f>IF(H1364="KG", I1364, I1364 * VLOOKUP(D1364,Sku_Consolidated!A2:U948,21,FALSE))</f>
      </c>
      <c r="L1364" s="14" t="s">
        <v>36</v>
      </c>
      <c r="M1364">
        <v>88</v>
      </c>
      <c r="N1364" s="14" t="s">
        <v>2666</v>
      </c>
      <c r="O1364" s="14" t="s">
        <v>2667</v>
      </c>
      <c r="P1364" s="14" t="s">
        <v>36</v>
      </c>
      <c r="Q1364" s="14" t="s">
        <v>2667</v>
      </c>
      <c r="R1364">
        <f>IF(IFERROR(VLOOKUP(U1364,Store_Showcase!B2:H134,7, FALSE), TRUE)=TRUE, IF(IFERROR(VLOOKUP(U1364,Store_SRP!B2:H103,7, FALSE), TRUE)=TRUE,VLOOKUP(U1364,Store_VAM!B2:H271,7, FALSE),VLOOKUP(U1364,Store_SRP!B2:H103,7, FALSE)), VLOOKUP(U1364,Store_Showcase!B2:H134,7, FALSE))</f>
      </c>
      <c r="S1364">
        <f>IF(IFERROR(VLOOKUP(U1364,Store_Showcase!B2:K134,10, FALSE), TRUE)=TRUE, IF(IFERROR(VLOOKUP(U1364,Store_SRP!B2:K103,10, FALSE), TRUE)=TRUE,VLOOKUP(U1364,Store_VAM!B2:K271,10, FALSE),VLOOKUP(U1364,Store_SRP!B2:K103,10, FALSE)), VLOOKUP(U1364,Store_Showcase!B2:K134,10, FALSE))</f>
      </c>
      <c r="T1364">
        <f>IF(VLOOKUP(D1364,Sku_Consolidated!A2:S948,19,FALSE)="SHOWCASE", VLOOKUP(U1364,Store_Showcase!B2:L134,11, FALSE), IF(VLOOKUP(D1364,Sku_Consolidated!A2:S948,19,FALSE)="VAM",VLOOKUP(U1364,Store_VAM!B2:L271,11, FALSE),VLOOKUP(U1364,Store_SRP!B2:L103,11, FALSE)))</f>
      </c>
      <c r="U1364" s="14">
        <v>6014</v>
      </c>
      <c r="V1364">
        <f>IF(VLOOKUP(D1364,Sku_Consolidated!A2:S948,19,FALSE)="SHOWCASE", VLOOKUP(U1364,Store_Showcase!B2:C134,2, FALSE), IF(VLOOKUP(D1364,Sku_Consolidated!A2:S948,19,FALSE)="VAM",VLOOKUP(U1364,Store_VAM!B2:C271,2, FALSE),VLOOKUP(U1364,Store_SRP!B2:C103,2, FALSE)))</f>
      </c>
      <c r="W1364">
        <f>VLOOKUP(D1364,Sku_Consolidated!A2:G948, 7, FALSE)</f>
      </c>
      <c r="X1364">
        <f>VLOOKUP(D1364,Sku_Consolidated!A2:K948, 11, FALSE)</f>
      </c>
      <c r="Y1364">
        <f>VLOOKUP(D1364,Sku_Consolidated!A2:H948, 8, FALSE)</f>
      </c>
      <c r="Z1364">
        <f>VLOOKUP(D1364,Sku_Consolidated!A2:I948, 9, FALSE)</f>
      </c>
      <c r="AA1364" t="s">
        <v>41</v>
      </c>
      <c r="AB1364">
        <f>VLOOKUP(D1364,Sku_Consolidated!A2:E948, {5}, FALSE)</f>
      </c>
      <c r="AC1364">
        <f>IF(VLOOKUP(D1364,Sku_Consolidated!A2:S948,19,FALSE)="SHOWCASE", VLOOKUP(U1364,Store_Showcase!B2:N134,13, FALSE), IF(VLOOKUP(D1364,Sku_Consolidated!A2:S948,19,FALSE)="VAM",VLOOKUP(U1364,Store_VAM!B2:N271,13, FALSE),VLOOKUP(U1364,Store_SRP!B2:N103,13, FALSE)))</f>
      </c>
      <c r="AD1364">
        <f>IF(IFERROR(AC1364,TRUE)=TRUE, "-","OK")</f>
      </c>
      <c r="AE1364">
        <f>IF(IFERROR(VLOOKUP(U1364,Store_Showcase!B2:H134,{5}, FALSE), TRUE)=TRUE, IF(IFERROR(VLOOKUP(U1364,Store_SRP!B2:H103,{5}, FALSE), TRUE)=TRUE,VLOOKUP(U1364,Store_VAM!B2:H271,{5}, FALSE),VLOOKUP(U1364,Store_SRP!B2:H103,{5}, FALSE)), VLOOKUP(U1364,Store_Showcase!B2:H134,{5}, FALSE))</f>
      </c>
      <c r="AF1364">
        <f>IF(IFERROR(VLOOKUP(U1364,Store_Showcase!B2:H134,{6}, FALSE), TRUE)=TRUE, IF(IFERROR(VLOOKUP(U1364,Store_SRP!B2:H103,{6}, FALSE), TRUE)=TRUE,VLOOKUP(U1364,Store_VAM!B2:H271,{6}, FALSE),VLOOKUP(U1364,Store_SRP!B2:H103,{6}, FALSE)), VLOOKUP(U1364,Store_Showcase!B2:H134,{6}, FALSE))</f>
      </c>
      <c r="AG1364">
        <f>VLOOKUP(D1364,Sku_Consolidated!A2:R948,18,FALSE)</f>
      </c>
      <c r="AH1364">
        <f>VLOOKUP(D1364,Sku_Consolidated!A2:S948,19,FALSE)</f>
      </c>
      <c r="AI1364">
        <f>VLOOKUP(D1364,Sku_Consolidated!A2:T948,20,FALSE)</f>
      </c>
    </row>
    <row r="1365" spans="1:35" x14ac:dyDescent="0.25">
      <c r="A1365">
        <v>2024</v>
      </c>
      <c r="B1365" t="s">
        <v>30</v>
      </c>
      <c r="C1365" t="s">
        <v>31</v>
      </c>
      <c r="D1365">
        <v>21869</v>
      </c>
      <c r="E1365" t="s">
        <v>1494</v>
      </c>
      <c r="F1365" s="12" t="s">
        <v>116</v>
      </c>
      <c r="G1365" s="12" t="s">
        <v>116</v>
      </c>
      <c r="H1365" t="s">
        <v>10</v>
      </c>
      <c r="I1365" s="13" t="s">
        <v>539</v>
      </c>
      <c r="J1365" s="13">
        <f>IF(H1365="EA", I1365, 0)</f>
      </c>
      <c r="K1365" s="13">
        <f>IF(H1365="KG", I1365, I1365 * VLOOKUP(D1365,Sku_Consolidated!A2:U948,21,FALSE))</f>
      </c>
      <c r="L1365" s="14" t="s">
        <v>36</v>
      </c>
      <c r="M1365">
        <v>88</v>
      </c>
      <c r="N1365" s="14" t="s">
        <v>2668</v>
      </c>
      <c r="O1365" s="14" t="s">
        <v>2669</v>
      </c>
      <c r="P1365" s="14" t="s">
        <v>36</v>
      </c>
      <c r="Q1365" s="14" t="s">
        <v>2669</v>
      </c>
      <c r="R1365">
        <f>IF(IFERROR(VLOOKUP(U1365,Store_Showcase!B2:H134,7, FALSE), TRUE)=TRUE, IF(IFERROR(VLOOKUP(U1365,Store_SRP!B2:H103,7, FALSE), TRUE)=TRUE,VLOOKUP(U1365,Store_VAM!B2:H271,7, FALSE),VLOOKUP(U1365,Store_SRP!B2:H103,7, FALSE)), VLOOKUP(U1365,Store_Showcase!B2:H134,7, FALSE))</f>
      </c>
      <c r="S1365">
        <f>IF(IFERROR(VLOOKUP(U1365,Store_Showcase!B2:K134,10, FALSE), TRUE)=TRUE, IF(IFERROR(VLOOKUP(U1365,Store_SRP!B2:K103,10, FALSE), TRUE)=TRUE,VLOOKUP(U1365,Store_VAM!B2:K271,10, FALSE),VLOOKUP(U1365,Store_SRP!B2:K103,10, FALSE)), VLOOKUP(U1365,Store_Showcase!B2:K134,10, FALSE))</f>
      </c>
      <c r="T1365">
        <f>IF(VLOOKUP(D1365,Sku_Consolidated!A2:S948,19,FALSE)="SHOWCASE", VLOOKUP(U1365,Store_Showcase!B2:L134,11, FALSE), IF(VLOOKUP(D1365,Sku_Consolidated!A2:S948,19,FALSE)="VAM",VLOOKUP(U1365,Store_VAM!B2:L271,11, FALSE),VLOOKUP(U1365,Store_SRP!B2:L103,11, FALSE)))</f>
      </c>
      <c r="U1365" s="14">
        <v>6014</v>
      </c>
      <c r="V1365">
        <f>IF(VLOOKUP(D1365,Sku_Consolidated!A2:S948,19,FALSE)="SHOWCASE", VLOOKUP(U1365,Store_Showcase!B2:C134,2, FALSE), IF(VLOOKUP(D1365,Sku_Consolidated!A2:S948,19,FALSE)="VAM",VLOOKUP(U1365,Store_VAM!B2:C271,2, FALSE),VLOOKUP(U1365,Store_SRP!B2:C103,2, FALSE)))</f>
      </c>
      <c r="W1365">
        <f>VLOOKUP(D1365,Sku_Consolidated!A2:G948, 7, FALSE)</f>
      </c>
      <c r="X1365">
        <f>VLOOKUP(D1365,Sku_Consolidated!A2:K948, 11, FALSE)</f>
      </c>
      <c r="Y1365">
        <f>VLOOKUP(D1365,Sku_Consolidated!A2:H948, 8, FALSE)</f>
      </c>
      <c r="Z1365">
        <f>VLOOKUP(D1365,Sku_Consolidated!A2:I948, 9, FALSE)</f>
      </c>
      <c r="AA1365" t="s">
        <v>41</v>
      </c>
      <c r="AB1365">
        <f>VLOOKUP(D1365,Sku_Consolidated!A2:E948, {5}, FALSE)</f>
      </c>
      <c r="AC1365">
        <f>IF(VLOOKUP(D1365,Sku_Consolidated!A2:S948,19,FALSE)="SHOWCASE", VLOOKUP(U1365,Store_Showcase!B2:N134,13, FALSE), IF(VLOOKUP(D1365,Sku_Consolidated!A2:S948,19,FALSE)="VAM",VLOOKUP(U1365,Store_VAM!B2:N271,13, FALSE),VLOOKUP(U1365,Store_SRP!B2:N103,13, FALSE)))</f>
      </c>
      <c r="AD1365">
        <f>IF(IFERROR(AC1365,TRUE)=TRUE, "-","OK")</f>
      </c>
      <c r="AE1365">
        <f>IF(IFERROR(VLOOKUP(U1365,Store_Showcase!B2:H134,{5}, FALSE), TRUE)=TRUE, IF(IFERROR(VLOOKUP(U1365,Store_SRP!B2:H103,{5}, FALSE), TRUE)=TRUE,VLOOKUP(U1365,Store_VAM!B2:H271,{5}, FALSE),VLOOKUP(U1365,Store_SRP!B2:H103,{5}, FALSE)), VLOOKUP(U1365,Store_Showcase!B2:H134,{5}, FALSE))</f>
      </c>
      <c r="AF1365">
        <f>IF(IFERROR(VLOOKUP(U1365,Store_Showcase!B2:H134,{6}, FALSE), TRUE)=TRUE, IF(IFERROR(VLOOKUP(U1365,Store_SRP!B2:H103,{6}, FALSE), TRUE)=TRUE,VLOOKUP(U1365,Store_VAM!B2:H271,{6}, FALSE),VLOOKUP(U1365,Store_SRP!B2:H103,{6}, FALSE)), VLOOKUP(U1365,Store_Showcase!B2:H134,{6}, FALSE))</f>
      </c>
      <c r="AG1365">
        <f>VLOOKUP(D1365,Sku_Consolidated!A2:R948,18,FALSE)</f>
      </c>
      <c r="AH1365">
        <f>VLOOKUP(D1365,Sku_Consolidated!A2:S948,19,FALSE)</f>
      </c>
      <c r="AI1365">
        <f>VLOOKUP(D1365,Sku_Consolidated!A2:T948,20,FALSE)</f>
      </c>
    </row>
    <row r="1366" spans="1:35" x14ac:dyDescent="0.25">
      <c r="A1366">
        <v>2024</v>
      </c>
      <c r="B1366" t="s">
        <v>30</v>
      </c>
      <c r="C1366" t="s">
        <v>31</v>
      </c>
      <c r="D1366">
        <v>21871</v>
      </c>
      <c r="E1366" t="s">
        <v>798</v>
      </c>
      <c r="F1366" s="12" t="s">
        <v>116</v>
      </c>
      <c r="G1366" s="12" t="s">
        <v>116</v>
      </c>
      <c r="H1366" t="s">
        <v>10</v>
      </c>
      <c r="I1366" s="13" t="s">
        <v>211</v>
      </c>
      <c r="J1366" s="13">
        <f>IF(H1366="EA", I1366, 0)</f>
      </c>
      <c r="K1366" s="13">
        <f>IF(H1366="KG", I1366, I1366 * VLOOKUP(D1366,Sku_Consolidated!A2:U948,21,FALSE))</f>
      </c>
      <c r="L1366" s="14" t="s">
        <v>36</v>
      </c>
      <c r="M1366">
        <v>88</v>
      </c>
      <c r="N1366" s="14" t="s">
        <v>2670</v>
      </c>
      <c r="O1366" s="14" t="s">
        <v>2671</v>
      </c>
      <c r="P1366" s="14" t="s">
        <v>36</v>
      </c>
      <c r="Q1366" s="14" t="s">
        <v>2671</v>
      </c>
      <c r="R1366">
        <f>IF(IFERROR(VLOOKUP(U1366,Store_Showcase!B2:H134,7, FALSE), TRUE)=TRUE, IF(IFERROR(VLOOKUP(U1366,Store_SRP!B2:H103,7, FALSE), TRUE)=TRUE,VLOOKUP(U1366,Store_VAM!B2:H271,7, FALSE),VLOOKUP(U1366,Store_SRP!B2:H103,7, FALSE)), VLOOKUP(U1366,Store_Showcase!B2:H134,7, FALSE))</f>
      </c>
      <c r="S1366">
        <f>IF(IFERROR(VLOOKUP(U1366,Store_Showcase!B2:K134,10, FALSE), TRUE)=TRUE, IF(IFERROR(VLOOKUP(U1366,Store_SRP!B2:K103,10, FALSE), TRUE)=TRUE,VLOOKUP(U1366,Store_VAM!B2:K271,10, FALSE),VLOOKUP(U1366,Store_SRP!B2:K103,10, FALSE)), VLOOKUP(U1366,Store_Showcase!B2:K134,10, FALSE))</f>
      </c>
      <c r="T1366">
        <f>IF(VLOOKUP(D1366,Sku_Consolidated!A2:S948,19,FALSE)="SHOWCASE", VLOOKUP(U1366,Store_Showcase!B2:L134,11, FALSE), IF(VLOOKUP(D1366,Sku_Consolidated!A2:S948,19,FALSE)="VAM",VLOOKUP(U1366,Store_VAM!B2:L271,11, FALSE),VLOOKUP(U1366,Store_SRP!B2:L103,11, FALSE)))</f>
      </c>
      <c r="U1366" s="14">
        <v>6014</v>
      </c>
      <c r="V1366">
        <f>IF(VLOOKUP(D1366,Sku_Consolidated!A2:S948,19,FALSE)="SHOWCASE", VLOOKUP(U1366,Store_Showcase!B2:C134,2, FALSE), IF(VLOOKUP(D1366,Sku_Consolidated!A2:S948,19,FALSE)="VAM",VLOOKUP(U1366,Store_VAM!B2:C271,2, FALSE),VLOOKUP(U1366,Store_SRP!B2:C103,2, FALSE)))</f>
      </c>
      <c r="W1366">
        <f>VLOOKUP(D1366,Sku_Consolidated!A2:G948, 7, FALSE)</f>
      </c>
      <c r="X1366">
        <f>VLOOKUP(D1366,Sku_Consolidated!A2:K948, 11, FALSE)</f>
      </c>
      <c r="Y1366">
        <f>VLOOKUP(D1366,Sku_Consolidated!A2:H948, 8, FALSE)</f>
      </c>
      <c r="Z1366">
        <f>VLOOKUP(D1366,Sku_Consolidated!A2:I948, 9, FALSE)</f>
      </c>
      <c r="AA1366" t="s">
        <v>41</v>
      </c>
      <c r="AB1366">
        <f>VLOOKUP(D1366,Sku_Consolidated!A2:E948, {5}, FALSE)</f>
      </c>
      <c r="AC1366">
        <f>IF(VLOOKUP(D1366,Sku_Consolidated!A2:S948,19,FALSE)="SHOWCASE", VLOOKUP(U1366,Store_Showcase!B2:N134,13, FALSE), IF(VLOOKUP(D1366,Sku_Consolidated!A2:S948,19,FALSE)="VAM",VLOOKUP(U1366,Store_VAM!B2:N271,13, FALSE),VLOOKUP(U1366,Store_SRP!B2:N103,13, FALSE)))</f>
      </c>
      <c r="AD1366">
        <f>IF(IFERROR(AC1366,TRUE)=TRUE, "-","OK")</f>
      </c>
      <c r="AE1366">
        <f>IF(IFERROR(VLOOKUP(U1366,Store_Showcase!B2:H134,{5}, FALSE), TRUE)=TRUE, IF(IFERROR(VLOOKUP(U1366,Store_SRP!B2:H103,{5}, FALSE), TRUE)=TRUE,VLOOKUP(U1366,Store_VAM!B2:H271,{5}, FALSE),VLOOKUP(U1366,Store_SRP!B2:H103,{5}, FALSE)), VLOOKUP(U1366,Store_Showcase!B2:H134,{5}, FALSE))</f>
      </c>
      <c r="AF1366">
        <f>IF(IFERROR(VLOOKUP(U1366,Store_Showcase!B2:H134,{6}, FALSE), TRUE)=TRUE, IF(IFERROR(VLOOKUP(U1366,Store_SRP!B2:H103,{6}, FALSE), TRUE)=TRUE,VLOOKUP(U1366,Store_VAM!B2:H271,{6}, FALSE),VLOOKUP(U1366,Store_SRP!B2:H103,{6}, FALSE)), VLOOKUP(U1366,Store_Showcase!B2:H134,{6}, FALSE))</f>
      </c>
      <c r="AG1366">
        <f>VLOOKUP(D1366,Sku_Consolidated!A2:R948,18,FALSE)</f>
      </c>
      <c r="AH1366">
        <f>VLOOKUP(D1366,Sku_Consolidated!A2:S948,19,FALSE)</f>
      </c>
      <c r="AI1366">
        <f>VLOOKUP(D1366,Sku_Consolidated!A2:T948,20,FALSE)</f>
      </c>
    </row>
    <row r="1367" spans="1:35" x14ac:dyDescent="0.25">
      <c r="A1367">
        <v>2024</v>
      </c>
      <c r="B1367" t="s">
        <v>30</v>
      </c>
      <c r="C1367" t="s">
        <v>31</v>
      </c>
      <c r="D1367">
        <v>21875</v>
      </c>
      <c r="E1367" t="s">
        <v>482</v>
      </c>
      <c r="F1367" s="12" t="s">
        <v>116</v>
      </c>
      <c r="G1367" s="12" t="s">
        <v>116</v>
      </c>
      <c r="H1367" t="s">
        <v>10</v>
      </c>
      <c r="I1367" s="13" t="s">
        <v>1364</v>
      </c>
      <c r="J1367" s="13">
        <f>IF(H1367="EA", I1367, 0)</f>
      </c>
      <c r="K1367" s="13">
        <f>IF(H1367="KG", I1367, I1367 * VLOOKUP(D1367,Sku_Consolidated!A2:U948,21,FALSE))</f>
      </c>
      <c r="L1367" s="14" t="s">
        <v>36</v>
      </c>
      <c r="M1367">
        <v>88</v>
      </c>
      <c r="N1367" s="14" t="s">
        <v>1795</v>
      </c>
      <c r="O1367" s="14" t="s">
        <v>1796</v>
      </c>
      <c r="P1367" s="14" t="s">
        <v>36</v>
      </c>
      <c r="Q1367" s="14" t="s">
        <v>1796</v>
      </c>
      <c r="R1367">
        <f>IF(IFERROR(VLOOKUP(U1367,Store_Showcase!B2:H134,7, FALSE), TRUE)=TRUE, IF(IFERROR(VLOOKUP(U1367,Store_SRP!B2:H103,7, FALSE), TRUE)=TRUE,VLOOKUP(U1367,Store_VAM!B2:H271,7, FALSE),VLOOKUP(U1367,Store_SRP!B2:H103,7, FALSE)), VLOOKUP(U1367,Store_Showcase!B2:H134,7, FALSE))</f>
      </c>
      <c r="S1367">
        <f>IF(IFERROR(VLOOKUP(U1367,Store_Showcase!B2:K134,10, FALSE), TRUE)=TRUE, IF(IFERROR(VLOOKUP(U1367,Store_SRP!B2:K103,10, FALSE), TRUE)=TRUE,VLOOKUP(U1367,Store_VAM!B2:K271,10, FALSE),VLOOKUP(U1367,Store_SRP!B2:K103,10, FALSE)), VLOOKUP(U1367,Store_Showcase!B2:K134,10, FALSE))</f>
      </c>
      <c r="T1367">
        <f>IF(VLOOKUP(D1367,Sku_Consolidated!A2:S948,19,FALSE)="SHOWCASE", VLOOKUP(U1367,Store_Showcase!B2:L134,11, FALSE), IF(VLOOKUP(D1367,Sku_Consolidated!A2:S948,19,FALSE)="VAM",VLOOKUP(U1367,Store_VAM!B2:L271,11, FALSE),VLOOKUP(U1367,Store_SRP!B2:L103,11, FALSE)))</f>
      </c>
      <c r="U1367" s="14">
        <v>6014</v>
      </c>
      <c r="V1367">
        <f>IF(VLOOKUP(D1367,Sku_Consolidated!A2:S948,19,FALSE)="SHOWCASE", VLOOKUP(U1367,Store_Showcase!B2:C134,2, FALSE), IF(VLOOKUP(D1367,Sku_Consolidated!A2:S948,19,FALSE)="VAM",VLOOKUP(U1367,Store_VAM!B2:C271,2, FALSE),VLOOKUP(U1367,Store_SRP!B2:C103,2, FALSE)))</f>
      </c>
      <c r="W1367">
        <f>VLOOKUP(D1367,Sku_Consolidated!A2:G948, 7, FALSE)</f>
      </c>
      <c r="X1367">
        <f>VLOOKUP(D1367,Sku_Consolidated!A2:K948, 11, FALSE)</f>
      </c>
      <c r="Y1367">
        <f>VLOOKUP(D1367,Sku_Consolidated!A2:H948, 8, FALSE)</f>
      </c>
      <c r="Z1367">
        <f>VLOOKUP(D1367,Sku_Consolidated!A2:I948, 9, FALSE)</f>
      </c>
      <c r="AA1367" t="s">
        <v>41</v>
      </c>
      <c r="AB1367">
        <f>VLOOKUP(D1367,Sku_Consolidated!A2:E948, {5}, FALSE)</f>
      </c>
      <c r="AC1367">
        <f>IF(VLOOKUP(D1367,Sku_Consolidated!A2:S948,19,FALSE)="SHOWCASE", VLOOKUP(U1367,Store_Showcase!B2:N134,13, FALSE), IF(VLOOKUP(D1367,Sku_Consolidated!A2:S948,19,FALSE)="VAM",VLOOKUP(U1367,Store_VAM!B2:N271,13, FALSE),VLOOKUP(U1367,Store_SRP!B2:N103,13, FALSE)))</f>
      </c>
      <c r="AD1367">
        <f>IF(IFERROR(AC1367,TRUE)=TRUE, "-","OK")</f>
      </c>
      <c r="AE1367">
        <f>IF(IFERROR(VLOOKUP(U1367,Store_Showcase!B2:H134,{5}, FALSE), TRUE)=TRUE, IF(IFERROR(VLOOKUP(U1367,Store_SRP!B2:H103,{5}, FALSE), TRUE)=TRUE,VLOOKUP(U1367,Store_VAM!B2:H271,{5}, FALSE),VLOOKUP(U1367,Store_SRP!B2:H103,{5}, FALSE)), VLOOKUP(U1367,Store_Showcase!B2:H134,{5}, FALSE))</f>
      </c>
      <c r="AF1367">
        <f>IF(IFERROR(VLOOKUP(U1367,Store_Showcase!B2:H134,{6}, FALSE), TRUE)=TRUE, IF(IFERROR(VLOOKUP(U1367,Store_SRP!B2:H103,{6}, FALSE), TRUE)=TRUE,VLOOKUP(U1367,Store_VAM!B2:H271,{6}, FALSE),VLOOKUP(U1367,Store_SRP!B2:H103,{6}, FALSE)), VLOOKUP(U1367,Store_Showcase!B2:H134,{6}, FALSE))</f>
      </c>
      <c r="AG1367">
        <f>VLOOKUP(D1367,Sku_Consolidated!A2:R948,18,FALSE)</f>
      </c>
      <c r="AH1367">
        <f>VLOOKUP(D1367,Sku_Consolidated!A2:S948,19,FALSE)</f>
      </c>
      <c r="AI1367">
        <f>VLOOKUP(D1367,Sku_Consolidated!A2:T948,20,FALSE)</f>
      </c>
    </row>
    <row r="1368" spans="1:35" x14ac:dyDescent="0.25">
      <c r="A1368">
        <v>2024</v>
      </c>
      <c r="B1368" t="s">
        <v>30</v>
      </c>
      <c r="C1368" t="s">
        <v>31</v>
      </c>
      <c r="D1368">
        <v>21878</v>
      </c>
      <c r="E1368" t="s">
        <v>2644</v>
      </c>
      <c r="F1368" s="12" t="s">
        <v>116</v>
      </c>
      <c r="G1368" s="12" t="s">
        <v>116</v>
      </c>
      <c r="H1368" t="s">
        <v>10</v>
      </c>
      <c r="I1368" s="13" t="s">
        <v>308</v>
      </c>
      <c r="J1368" s="13">
        <f>IF(H1368="EA", I1368, 0)</f>
      </c>
      <c r="K1368" s="13">
        <f>IF(H1368="KG", I1368, I1368 * VLOOKUP(D1368,Sku_Consolidated!A2:U948,21,FALSE))</f>
      </c>
      <c r="L1368" s="14" t="s">
        <v>36</v>
      </c>
      <c r="M1368">
        <v>88</v>
      </c>
      <c r="N1368" s="14" t="s">
        <v>2672</v>
      </c>
      <c r="O1368" s="14" t="s">
        <v>2673</v>
      </c>
      <c r="P1368" s="14" t="s">
        <v>36</v>
      </c>
      <c r="Q1368" s="14" t="s">
        <v>2673</v>
      </c>
      <c r="R1368">
        <f>IF(IFERROR(VLOOKUP(U1368,Store_Showcase!B2:H134,7, FALSE), TRUE)=TRUE, IF(IFERROR(VLOOKUP(U1368,Store_SRP!B2:H103,7, FALSE), TRUE)=TRUE,VLOOKUP(U1368,Store_VAM!B2:H271,7, FALSE),VLOOKUP(U1368,Store_SRP!B2:H103,7, FALSE)), VLOOKUP(U1368,Store_Showcase!B2:H134,7, FALSE))</f>
      </c>
      <c r="S1368">
        <f>IF(IFERROR(VLOOKUP(U1368,Store_Showcase!B2:K134,10, FALSE), TRUE)=TRUE, IF(IFERROR(VLOOKUP(U1368,Store_SRP!B2:K103,10, FALSE), TRUE)=TRUE,VLOOKUP(U1368,Store_VAM!B2:K271,10, FALSE),VLOOKUP(U1368,Store_SRP!B2:K103,10, FALSE)), VLOOKUP(U1368,Store_Showcase!B2:K134,10, FALSE))</f>
      </c>
      <c r="T1368">
        <f>IF(VLOOKUP(D1368,Sku_Consolidated!A2:S948,19,FALSE)="SHOWCASE", VLOOKUP(U1368,Store_Showcase!B2:L134,11, FALSE), IF(VLOOKUP(D1368,Sku_Consolidated!A2:S948,19,FALSE)="VAM",VLOOKUP(U1368,Store_VAM!B2:L271,11, FALSE),VLOOKUP(U1368,Store_SRP!B2:L103,11, FALSE)))</f>
      </c>
      <c r="U1368" s="14">
        <v>6014</v>
      </c>
      <c r="V1368">
        <f>IF(VLOOKUP(D1368,Sku_Consolidated!A2:S948,19,FALSE)="SHOWCASE", VLOOKUP(U1368,Store_Showcase!B2:C134,2, FALSE), IF(VLOOKUP(D1368,Sku_Consolidated!A2:S948,19,FALSE)="VAM",VLOOKUP(U1368,Store_VAM!B2:C271,2, FALSE),VLOOKUP(U1368,Store_SRP!B2:C103,2, FALSE)))</f>
      </c>
      <c r="W1368">
        <f>VLOOKUP(D1368,Sku_Consolidated!A2:G948, 7, FALSE)</f>
      </c>
      <c r="X1368">
        <f>VLOOKUP(D1368,Sku_Consolidated!A2:K948, 11, FALSE)</f>
      </c>
      <c r="Y1368">
        <f>VLOOKUP(D1368,Sku_Consolidated!A2:H948, 8, FALSE)</f>
      </c>
      <c r="Z1368">
        <f>VLOOKUP(D1368,Sku_Consolidated!A2:I948, 9, FALSE)</f>
      </c>
      <c r="AA1368" t="s">
        <v>41</v>
      </c>
      <c r="AB1368">
        <f>VLOOKUP(D1368,Sku_Consolidated!A2:E948, {5}, FALSE)</f>
      </c>
      <c r="AC1368">
        <f>IF(VLOOKUP(D1368,Sku_Consolidated!A2:S948,19,FALSE)="SHOWCASE", VLOOKUP(U1368,Store_Showcase!B2:N134,13, FALSE), IF(VLOOKUP(D1368,Sku_Consolidated!A2:S948,19,FALSE)="VAM",VLOOKUP(U1368,Store_VAM!B2:N271,13, FALSE),VLOOKUP(U1368,Store_SRP!B2:N103,13, FALSE)))</f>
      </c>
      <c r="AD1368">
        <f>IF(IFERROR(AC1368,TRUE)=TRUE, "-","OK")</f>
      </c>
      <c r="AE1368">
        <f>IF(IFERROR(VLOOKUP(U1368,Store_Showcase!B2:H134,{5}, FALSE), TRUE)=TRUE, IF(IFERROR(VLOOKUP(U1368,Store_SRP!B2:H103,{5}, FALSE), TRUE)=TRUE,VLOOKUP(U1368,Store_VAM!B2:H271,{5}, FALSE),VLOOKUP(U1368,Store_SRP!B2:H103,{5}, FALSE)), VLOOKUP(U1368,Store_Showcase!B2:H134,{5}, FALSE))</f>
      </c>
      <c r="AF1368">
        <f>IF(IFERROR(VLOOKUP(U1368,Store_Showcase!B2:H134,{6}, FALSE), TRUE)=TRUE, IF(IFERROR(VLOOKUP(U1368,Store_SRP!B2:H103,{6}, FALSE), TRUE)=TRUE,VLOOKUP(U1368,Store_VAM!B2:H271,{6}, FALSE),VLOOKUP(U1368,Store_SRP!B2:H103,{6}, FALSE)), VLOOKUP(U1368,Store_Showcase!B2:H134,{6}, FALSE))</f>
      </c>
      <c r="AG1368">
        <f>VLOOKUP(D1368,Sku_Consolidated!A2:R948,18,FALSE)</f>
      </c>
      <c r="AH1368">
        <f>VLOOKUP(D1368,Sku_Consolidated!A2:S948,19,FALSE)</f>
      </c>
      <c r="AI1368">
        <f>VLOOKUP(D1368,Sku_Consolidated!A2:T948,20,FALSE)</f>
      </c>
    </row>
    <row r="1369" spans="1:35" x14ac:dyDescent="0.25">
      <c r="A1369">
        <v>2024</v>
      </c>
      <c r="B1369" t="s">
        <v>30</v>
      </c>
      <c r="C1369" t="s">
        <v>31</v>
      </c>
      <c r="D1369">
        <v>21825</v>
      </c>
      <c r="E1369" t="s">
        <v>206</v>
      </c>
      <c r="F1369" s="12" t="s">
        <v>122</v>
      </c>
      <c r="G1369" s="12" t="s">
        <v>122</v>
      </c>
      <c r="H1369" t="s">
        <v>10</v>
      </c>
      <c r="I1369" s="13" t="s">
        <v>2674</v>
      </c>
      <c r="J1369" s="13">
        <f>IF(H1369="EA", I1369, 0)</f>
      </c>
      <c r="K1369" s="13">
        <f>IF(H1369="KG", I1369, I1369 * VLOOKUP(D1369,Sku_Consolidated!A2:U948,21,FALSE))</f>
      </c>
      <c r="L1369" s="14" t="s">
        <v>36</v>
      </c>
      <c r="M1369">
        <v>88</v>
      </c>
      <c r="N1369" s="14" t="s">
        <v>2675</v>
      </c>
      <c r="O1369" s="14" t="s">
        <v>2676</v>
      </c>
      <c r="P1369" s="14" t="s">
        <v>36</v>
      </c>
      <c r="Q1369" s="14" t="s">
        <v>2676</v>
      </c>
      <c r="R1369">
        <f>IF(IFERROR(VLOOKUP(U1369,Store_Showcase!B2:H134,7, FALSE), TRUE)=TRUE, IF(IFERROR(VLOOKUP(U1369,Store_SRP!B2:H103,7, FALSE), TRUE)=TRUE,VLOOKUP(U1369,Store_VAM!B2:H271,7, FALSE),VLOOKUP(U1369,Store_SRP!B2:H103,7, FALSE)), VLOOKUP(U1369,Store_Showcase!B2:H134,7, FALSE))</f>
      </c>
      <c r="S1369">
        <f>IF(IFERROR(VLOOKUP(U1369,Store_Showcase!B2:K134,10, FALSE), TRUE)=TRUE, IF(IFERROR(VLOOKUP(U1369,Store_SRP!B2:K103,10, FALSE), TRUE)=TRUE,VLOOKUP(U1369,Store_VAM!B2:K271,10, FALSE),VLOOKUP(U1369,Store_SRP!B2:K103,10, FALSE)), VLOOKUP(U1369,Store_Showcase!B2:K134,10, FALSE))</f>
      </c>
      <c r="T1369">
        <f>IF(VLOOKUP(D1369,Sku_Consolidated!A2:S948,19,FALSE)="SHOWCASE", VLOOKUP(U1369,Store_Showcase!B2:L134,11, FALSE), IF(VLOOKUP(D1369,Sku_Consolidated!A2:S948,19,FALSE)="VAM",VLOOKUP(U1369,Store_VAM!B2:L271,11, FALSE),VLOOKUP(U1369,Store_SRP!B2:L103,11, FALSE)))</f>
      </c>
      <c r="U1369" s="14">
        <v>6014</v>
      </c>
      <c r="V1369">
        <f>IF(VLOOKUP(D1369,Sku_Consolidated!A2:S948,19,FALSE)="SHOWCASE", VLOOKUP(U1369,Store_Showcase!B2:C134,2, FALSE), IF(VLOOKUP(D1369,Sku_Consolidated!A2:S948,19,FALSE)="VAM",VLOOKUP(U1369,Store_VAM!B2:C271,2, FALSE),VLOOKUP(U1369,Store_SRP!B2:C103,2, FALSE)))</f>
      </c>
      <c r="W1369">
        <f>VLOOKUP(D1369,Sku_Consolidated!A2:G948, 7, FALSE)</f>
      </c>
      <c r="X1369">
        <f>VLOOKUP(D1369,Sku_Consolidated!A2:K948, 11, FALSE)</f>
      </c>
      <c r="Y1369">
        <f>VLOOKUP(D1369,Sku_Consolidated!A2:H948, 8, FALSE)</f>
      </c>
      <c r="Z1369">
        <f>VLOOKUP(D1369,Sku_Consolidated!A2:I948, 9, FALSE)</f>
      </c>
      <c r="AA1369" t="s">
        <v>41</v>
      </c>
      <c r="AB1369">
        <f>VLOOKUP(D1369,Sku_Consolidated!A2:E948, {5}, FALSE)</f>
      </c>
      <c r="AC1369">
        <f>IF(VLOOKUP(D1369,Sku_Consolidated!A2:S948,19,FALSE)="SHOWCASE", VLOOKUP(U1369,Store_Showcase!B2:N134,13, FALSE), IF(VLOOKUP(D1369,Sku_Consolidated!A2:S948,19,FALSE)="VAM",VLOOKUP(U1369,Store_VAM!B2:N271,13, FALSE),VLOOKUP(U1369,Store_SRP!B2:N103,13, FALSE)))</f>
      </c>
      <c r="AD1369">
        <f>IF(IFERROR(AC1369,TRUE)=TRUE, "-","OK")</f>
      </c>
      <c r="AE1369">
        <f>IF(IFERROR(VLOOKUP(U1369,Store_Showcase!B2:H134,{5}, FALSE), TRUE)=TRUE, IF(IFERROR(VLOOKUP(U1369,Store_SRP!B2:H103,{5}, FALSE), TRUE)=TRUE,VLOOKUP(U1369,Store_VAM!B2:H271,{5}, FALSE),VLOOKUP(U1369,Store_SRP!B2:H103,{5}, FALSE)), VLOOKUP(U1369,Store_Showcase!B2:H134,{5}, FALSE))</f>
      </c>
      <c r="AF1369">
        <f>IF(IFERROR(VLOOKUP(U1369,Store_Showcase!B2:H134,{6}, FALSE), TRUE)=TRUE, IF(IFERROR(VLOOKUP(U1369,Store_SRP!B2:H103,{6}, FALSE), TRUE)=TRUE,VLOOKUP(U1369,Store_VAM!B2:H271,{6}, FALSE),VLOOKUP(U1369,Store_SRP!B2:H103,{6}, FALSE)), VLOOKUP(U1369,Store_Showcase!B2:H134,{6}, FALSE))</f>
      </c>
      <c r="AG1369">
        <f>VLOOKUP(D1369,Sku_Consolidated!A2:R948,18,FALSE)</f>
      </c>
      <c r="AH1369">
        <f>VLOOKUP(D1369,Sku_Consolidated!A2:S948,19,FALSE)</f>
      </c>
      <c r="AI1369">
        <f>VLOOKUP(D1369,Sku_Consolidated!A2:T948,20,FALSE)</f>
      </c>
    </row>
    <row r="1370" spans="1:35" x14ac:dyDescent="0.25">
      <c r="A1370">
        <v>2024</v>
      </c>
      <c r="B1370" t="s">
        <v>30</v>
      </c>
      <c r="C1370" t="s">
        <v>31</v>
      </c>
      <c r="D1370">
        <v>21826</v>
      </c>
      <c r="E1370" t="s">
        <v>416</v>
      </c>
      <c r="F1370" s="12" t="s">
        <v>122</v>
      </c>
      <c r="G1370" s="12" t="s">
        <v>122</v>
      </c>
      <c r="H1370" t="s">
        <v>10</v>
      </c>
      <c r="I1370" s="13" t="s">
        <v>1183</v>
      </c>
      <c r="J1370" s="13">
        <f>IF(H1370="EA", I1370, 0)</f>
      </c>
      <c r="K1370" s="13">
        <f>IF(H1370="KG", I1370, I1370 * VLOOKUP(D1370,Sku_Consolidated!A2:U948,21,FALSE))</f>
      </c>
      <c r="L1370" s="14" t="s">
        <v>36</v>
      </c>
      <c r="M1370">
        <v>88</v>
      </c>
      <c r="N1370" s="14" t="s">
        <v>2677</v>
      </c>
      <c r="O1370" s="14" t="s">
        <v>2678</v>
      </c>
      <c r="P1370" s="14" t="s">
        <v>36</v>
      </c>
      <c r="Q1370" s="14" t="s">
        <v>2678</v>
      </c>
      <c r="R1370">
        <f>IF(IFERROR(VLOOKUP(U1370,Store_Showcase!B2:H134,7, FALSE), TRUE)=TRUE, IF(IFERROR(VLOOKUP(U1370,Store_SRP!B2:H103,7, FALSE), TRUE)=TRUE,VLOOKUP(U1370,Store_VAM!B2:H271,7, FALSE),VLOOKUP(U1370,Store_SRP!B2:H103,7, FALSE)), VLOOKUP(U1370,Store_Showcase!B2:H134,7, FALSE))</f>
      </c>
      <c r="S1370">
        <f>IF(IFERROR(VLOOKUP(U1370,Store_Showcase!B2:K134,10, FALSE), TRUE)=TRUE, IF(IFERROR(VLOOKUP(U1370,Store_SRP!B2:K103,10, FALSE), TRUE)=TRUE,VLOOKUP(U1370,Store_VAM!B2:K271,10, FALSE),VLOOKUP(U1370,Store_SRP!B2:K103,10, FALSE)), VLOOKUP(U1370,Store_Showcase!B2:K134,10, FALSE))</f>
      </c>
      <c r="T1370">
        <f>IF(VLOOKUP(D1370,Sku_Consolidated!A2:S948,19,FALSE)="SHOWCASE", VLOOKUP(U1370,Store_Showcase!B2:L134,11, FALSE), IF(VLOOKUP(D1370,Sku_Consolidated!A2:S948,19,FALSE)="VAM",VLOOKUP(U1370,Store_VAM!B2:L271,11, FALSE),VLOOKUP(U1370,Store_SRP!B2:L103,11, FALSE)))</f>
      </c>
      <c r="U1370" s="14">
        <v>6014</v>
      </c>
      <c r="V1370">
        <f>IF(VLOOKUP(D1370,Sku_Consolidated!A2:S948,19,FALSE)="SHOWCASE", VLOOKUP(U1370,Store_Showcase!B2:C134,2, FALSE), IF(VLOOKUP(D1370,Sku_Consolidated!A2:S948,19,FALSE)="VAM",VLOOKUP(U1370,Store_VAM!B2:C271,2, FALSE),VLOOKUP(U1370,Store_SRP!B2:C103,2, FALSE)))</f>
      </c>
      <c r="W1370">
        <f>VLOOKUP(D1370,Sku_Consolidated!A2:G948, 7, FALSE)</f>
      </c>
      <c r="X1370">
        <f>VLOOKUP(D1370,Sku_Consolidated!A2:K948, 11, FALSE)</f>
      </c>
      <c r="Y1370">
        <f>VLOOKUP(D1370,Sku_Consolidated!A2:H948, 8, FALSE)</f>
      </c>
      <c r="Z1370">
        <f>VLOOKUP(D1370,Sku_Consolidated!A2:I948, 9, FALSE)</f>
      </c>
      <c r="AA1370" t="s">
        <v>41</v>
      </c>
      <c r="AB1370">
        <f>VLOOKUP(D1370,Sku_Consolidated!A2:E948, {5}, FALSE)</f>
      </c>
      <c r="AC1370">
        <f>IF(VLOOKUP(D1370,Sku_Consolidated!A2:S948,19,FALSE)="SHOWCASE", VLOOKUP(U1370,Store_Showcase!B2:N134,13, FALSE), IF(VLOOKUP(D1370,Sku_Consolidated!A2:S948,19,FALSE)="VAM",VLOOKUP(U1370,Store_VAM!B2:N271,13, FALSE),VLOOKUP(U1370,Store_SRP!B2:N103,13, FALSE)))</f>
      </c>
      <c r="AD1370">
        <f>IF(IFERROR(AC1370,TRUE)=TRUE, "-","OK")</f>
      </c>
      <c r="AE1370">
        <f>IF(IFERROR(VLOOKUP(U1370,Store_Showcase!B2:H134,{5}, FALSE), TRUE)=TRUE, IF(IFERROR(VLOOKUP(U1370,Store_SRP!B2:H103,{5}, FALSE), TRUE)=TRUE,VLOOKUP(U1370,Store_VAM!B2:H271,{5}, FALSE),VLOOKUP(U1370,Store_SRP!B2:H103,{5}, FALSE)), VLOOKUP(U1370,Store_Showcase!B2:H134,{5}, FALSE))</f>
      </c>
      <c r="AF1370">
        <f>IF(IFERROR(VLOOKUP(U1370,Store_Showcase!B2:H134,{6}, FALSE), TRUE)=TRUE, IF(IFERROR(VLOOKUP(U1370,Store_SRP!B2:H103,{6}, FALSE), TRUE)=TRUE,VLOOKUP(U1370,Store_VAM!B2:H271,{6}, FALSE),VLOOKUP(U1370,Store_SRP!B2:H103,{6}, FALSE)), VLOOKUP(U1370,Store_Showcase!B2:H134,{6}, FALSE))</f>
      </c>
      <c r="AG1370">
        <f>VLOOKUP(D1370,Sku_Consolidated!A2:R948,18,FALSE)</f>
      </c>
      <c r="AH1370">
        <f>VLOOKUP(D1370,Sku_Consolidated!A2:S948,19,FALSE)</f>
      </c>
      <c r="AI1370">
        <f>VLOOKUP(D1370,Sku_Consolidated!A2:T948,20,FALSE)</f>
      </c>
    </row>
    <row r="1371" spans="1:35" x14ac:dyDescent="0.25">
      <c r="A1371">
        <v>2024</v>
      </c>
      <c r="B1371" t="s">
        <v>30</v>
      </c>
      <c r="C1371" t="s">
        <v>31</v>
      </c>
      <c r="D1371">
        <v>21834</v>
      </c>
      <c r="E1371" t="s">
        <v>216</v>
      </c>
      <c r="F1371" s="12" t="s">
        <v>122</v>
      </c>
      <c r="G1371" s="12" t="s">
        <v>122</v>
      </c>
      <c r="H1371" t="s">
        <v>10</v>
      </c>
      <c r="I1371" s="13" t="s">
        <v>335</v>
      </c>
      <c r="J1371" s="13">
        <f>IF(H1371="EA", I1371, 0)</f>
      </c>
      <c r="K1371" s="13">
        <f>IF(H1371="KG", I1371, I1371 * VLOOKUP(D1371,Sku_Consolidated!A2:U948,21,FALSE))</f>
      </c>
      <c r="L1371" s="14" t="s">
        <v>36</v>
      </c>
      <c r="M1371">
        <v>88</v>
      </c>
      <c r="N1371" s="14" t="s">
        <v>2679</v>
      </c>
      <c r="O1371" s="14" t="s">
        <v>2680</v>
      </c>
      <c r="P1371" s="14" t="s">
        <v>36</v>
      </c>
      <c r="Q1371" s="14" t="s">
        <v>2680</v>
      </c>
      <c r="R1371">
        <f>IF(IFERROR(VLOOKUP(U1371,Store_Showcase!B2:H134,7, FALSE), TRUE)=TRUE, IF(IFERROR(VLOOKUP(U1371,Store_SRP!B2:H103,7, FALSE), TRUE)=TRUE,VLOOKUP(U1371,Store_VAM!B2:H271,7, FALSE),VLOOKUP(U1371,Store_SRP!B2:H103,7, FALSE)), VLOOKUP(U1371,Store_Showcase!B2:H134,7, FALSE))</f>
      </c>
      <c r="S1371">
        <f>IF(IFERROR(VLOOKUP(U1371,Store_Showcase!B2:K134,10, FALSE), TRUE)=TRUE, IF(IFERROR(VLOOKUP(U1371,Store_SRP!B2:K103,10, FALSE), TRUE)=TRUE,VLOOKUP(U1371,Store_VAM!B2:K271,10, FALSE),VLOOKUP(U1371,Store_SRP!B2:K103,10, FALSE)), VLOOKUP(U1371,Store_Showcase!B2:K134,10, FALSE))</f>
      </c>
      <c r="T1371">
        <f>IF(VLOOKUP(D1371,Sku_Consolidated!A2:S948,19,FALSE)="SHOWCASE", VLOOKUP(U1371,Store_Showcase!B2:L134,11, FALSE), IF(VLOOKUP(D1371,Sku_Consolidated!A2:S948,19,FALSE)="VAM",VLOOKUP(U1371,Store_VAM!B2:L271,11, FALSE),VLOOKUP(U1371,Store_SRP!B2:L103,11, FALSE)))</f>
      </c>
      <c r="U1371" s="14">
        <v>6014</v>
      </c>
      <c r="V1371">
        <f>IF(VLOOKUP(D1371,Sku_Consolidated!A2:S948,19,FALSE)="SHOWCASE", VLOOKUP(U1371,Store_Showcase!B2:C134,2, FALSE), IF(VLOOKUP(D1371,Sku_Consolidated!A2:S948,19,FALSE)="VAM",VLOOKUP(U1371,Store_VAM!B2:C271,2, FALSE),VLOOKUP(U1371,Store_SRP!B2:C103,2, FALSE)))</f>
      </c>
      <c r="W1371">
        <f>VLOOKUP(D1371,Sku_Consolidated!A2:G948, 7, FALSE)</f>
      </c>
      <c r="X1371">
        <f>VLOOKUP(D1371,Sku_Consolidated!A2:K948, 11, FALSE)</f>
      </c>
      <c r="Y1371">
        <f>VLOOKUP(D1371,Sku_Consolidated!A2:H948, 8, FALSE)</f>
      </c>
      <c r="Z1371">
        <f>VLOOKUP(D1371,Sku_Consolidated!A2:I948, 9, FALSE)</f>
      </c>
      <c r="AA1371" t="s">
        <v>41</v>
      </c>
      <c r="AB1371">
        <f>VLOOKUP(D1371,Sku_Consolidated!A2:E948, {5}, FALSE)</f>
      </c>
      <c r="AC1371">
        <f>IF(VLOOKUP(D1371,Sku_Consolidated!A2:S948,19,FALSE)="SHOWCASE", VLOOKUP(U1371,Store_Showcase!B2:N134,13, FALSE), IF(VLOOKUP(D1371,Sku_Consolidated!A2:S948,19,FALSE)="VAM",VLOOKUP(U1371,Store_VAM!B2:N271,13, FALSE),VLOOKUP(U1371,Store_SRP!B2:N103,13, FALSE)))</f>
      </c>
      <c r="AD1371">
        <f>IF(IFERROR(AC1371,TRUE)=TRUE, "-","OK")</f>
      </c>
      <c r="AE1371">
        <f>IF(IFERROR(VLOOKUP(U1371,Store_Showcase!B2:H134,{5}, FALSE), TRUE)=TRUE, IF(IFERROR(VLOOKUP(U1371,Store_SRP!B2:H103,{5}, FALSE), TRUE)=TRUE,VLOOKUP(U1371,Store_VAM!B2:H271,{5}, FALSE),VLOOKUP(U1371,Store_SRP!B2:H103,{5}, FALSE)), VLOOKUP(U1371,Store_Showcase!B2:H134,{5}, FALSE))</f>
      </c>
      <c r="AF1371">
        <f>IF(IFERROR(VLOOKUP(U1371,Store_Showcase!B2:H134,{6}, FALSE), TRUE)=TRUE, IF(IFERROR(VLOOKUP(U1371,Store_SRP!B2:H103,{6}, FALSE), TRUE)=TRUE,VLOOKUP(U1371,Store_VAM!B2:H271,{6}, FALSE),VLOOKUP(U1371,Store_SRP!B2:H103,{6}, FALSE)), VLOOKUP(U1371,Store_Showcase!B2:H134,{6}, FALSE))</f>
      </c>
      <c r="AG1371">
        <f>VLOOKUP(D1371,Sku_Consolidated!A2:R948,18,FALSE)</f>
      </c>
      <c r="AH1371">
        <f>VLOOKUP(D1371,Sku_Consolidated!A2:S948,19,FALSE)</f>
      </c>
      <c r="AI1371">
        <f>VLOOKUP(D1371,Sku_Consolidated!A2:T948,20,FALSE)</f>
      </c>
    </row>
    <row r="1372" spans="1:35" x14ac:dyDescent="0.25">
      <c r="A1372">
        <v>2024</v>
      </c>
      <c r="B1372" t="s">
        <v>30</v>
      </c>
      <c r="C1372" t="s">
        <v>31</v>
      </c>
      <c r="D1372">
        <v>21837</v>
      </c>
      <c r="E1372" t="s">
        <v>271</v>
      </c>
      <c r="F1372" s="12" t="s">
        <v>122</v>
      </c>
      <c r="G1372" s="12" t="s">
        <v>122</v>
      </c>
      <c r="H1372" t="s">
        <v>10</v>
      </c>
      <c r="I1372" s="13" t="s">
        <v>1481</v>
      </c>
      <c r="J1372" s="13">
        <f>IF(H1372="EA", I1372, 0)</f>
      </c>
      <c r="K1372" s="13">
        <f>IF(H1372="KG", I1372, I1372 * VLOOKUP(D1372,Sku_Consolidated!A2:U948,21,FALSE))</f>
      </c>
      <c r="L1372" s="14" t="s">
        <v>36</v>
      </c>
      <c r="M1372">
        <v>88</v>
      </c>
      <c r="N1372" s="14" t="s">
        <v>2681</v>
      </c>
      <c r="O1372" s="14" t="s">
        <v>2682</v>
      </c>
      <c r="P1372" s="14" t="s">
        <v>36</v>
      </c>
      <c r="Q1372" s="14" t="s">
        <v>2682</v>
      </c>
      <c r="R1372">
        <f>IF(IFERROR(VLOOKUP(U1372,Store_Showcase!B2:H134,7, FALSE), TRUE)=TRUE, IF(IFERROR(VLOOKUP(U1372,Store_SRP!B2:H103,7, FALSE), TRUE)=TRUE,VLOOKUP(U1372,Store_VAM!B2:H271,7, FALSE),VLOOKUP(U1372,Store_SRP!B2:H103,7, FALSE)), VLOOKUP(U1372,Store_Showcase!B2:H134,7, FALSE))</f>
      </c>
      <c r="S1372">
        <f>IF(IFERROR(VLOOKUP(U1372,Store_Showcase!B2:K134,10, FALSE), TRUE)=TRUE, IF(IFERROR(VLOOKUP(U1372,Store_SRP!B2:K103,10, FALSE), TRUE)=TRUE,VLOOKUP(U1372,Store_VAM!B2:K271,10, FALSE),VLOOKUP(U1372,Store_SRP!B2:K103,10, FALSE)), VLOOKUP(U1372,Store_Showcase!B2:K134,10, FALSE))</f>
      </c>
      <c r="T1372">
        <f>IF(VLOOKUP(D1372,Sku_Consolidated!A2:S948,19,FALSE)="SHOWCASE", VLOOKUP(U1372,Store_Showcase!B2:L134,11, FALSE), IF(VLOOKUP(D1372,Sku_Consolidated!A2:S948,19,FALSE)="VAM",VLOOKUP(U1372,Store_VAM!B2:L271,11, FALSE),VLOOKUP(U1372,Store_SRP!B2:L103,11, FALSE)))</f>
      </c>
      <c r="U1372" s="14">
        <v>6014</v>
      </c>
      <c r="V1372">
        <f>IF(VLOOKUP(D1372,Sku_Consolidated!A2:S948,19,FALSE)="SHOWCASE", VLOOKUP(U1372,Store_Showcase!B2:C134,2, FALSE), IF(VLOOKUP(D1372,Sku_Consolidated!A2:S948,19,FALSE)="VAM",VLOOKUP(U1372,Store_VAM!B2:C271,2, FALSE),VLOOKUP(U1372,Store_SRP!B2:C103,2, FALSE)))</f>
      </c>
      <c r="W1372">
        <f>VLOOKUP(D1372,Sku_Consolidated!A2:G948, 7, FALSE)</f>
      </c>
      <c r="X1372">
        <f>VLOOKUP(D1372,Sku_Consolidated!A2:K948, 11, FALSE)</f>
      </c>
      <c r="Y1372">
        <f>VLOOKUP(D1372,Sku_Consolidated!A2:H948, 8, FALSE)</f>
      </c>
      <c r="Z1372">
        <f>VLOOKUP(D1372,Sku_Consolidated!A2:I948, 9, FALSE)</f>
      </c>
      <c r="AA1372" t="s">
        <v>41</v>
      </c>
      <c r="AB1372">
        <f>VLOOKUP(D1372,Sku_Consolidated!A2:E948, {5}, FALSE)</f>
      </c>
      <c r="AC1372">
        <f>IF(VLOOKUP(D1372,Sku_Consolidated!A2:S948,19,FALSE)="SHOWCASE", VLOOKUP(U1372,Store_Showcase!B2:N134,13, FALSE), IF(VLOOKUP(D1372,Sku_Consolidated!A2:S948,19,FALSE)="VAM",VLOOKUP(U1372,Store_VAM!B2:N271,13, FALSE),VLOOKUP(U1372,Store_SRP!B2:N103,13, FALSE)))</f>
      </c>
      <c r="AD1372">
        <f>IF(IFERROR(AC1372,TRUE)=TRUE, "-","OK")</f>
      </c>
      <c r="AE1372">
        <f>IF(IFERROR(VLOOKUP(U1372,Store_Showcase!B2:H134,{5}, FALSE), TRUE)=TRUE, IF(IFERROR(VLOOKUP(U1372,Store_SRP!B2:H103,{5}, FALSE), TRUE)=TRUE,VLOOKUP(U1372,Store_VAM!B2:H271,{5}, FALSE),VLOOKUP(U1372,Store_SRP!B2:H103,{5}, FALSE)), VLOOKUP(U1372,Store_Showcase!B2:H134,{5}, FALSE))</f>
      </c>
      <c r="AF1372">
        <f>IF(IFERROR(VLOOKUP(U1372,Store_Showcase!B2:H134,{6}, FALSE), TRUE)=TRUE, IF(IFERROR(VLOOKUP(U1372,Store_SRP!B2:H103,{6}, FALSE), TRUE)=TRUE,VLOOKUP(U1372,Store_VAM!B2:H271,{6}, FALSE),VLOOKUP(U1372,Store_SRP!B2:H103,{6}, FALSE)), VLOOKUP(U1372,Store_Showcase!B2:H134,{6}, FALSE))</f>
      </c>
      <c r="AG1372">
        <f>VLOOKUP(D1372,Sku_Consolidated!A2:R948,18,FALSE)</f>
      </c>
      <c r="AH1372">
        <f>VLOOKUP(D1372,Sku_Consolidated!A2:S948,19,FALSE)</f>
      </c>
      <c r="AI1372">
        <f>VLOOKUP(D1372,Sku_Consolidated!A2:T948,20,FALSE)</f>
      </c>
    </row>
    <row r="1373" spans="1:35" x14ac:dyDescent="0.25">
      <c r="A1373">
        <v>2024</v>
      </c>
      <c r="B1373" t="s">
        <v>30</v>
      </c>
      <c r="C1373" t="s">
        <v>31</v>
      </c>
      <c r="D1373">
        <v>21843</v>
      </c>
      <c r="E1373" t="s">
        <v>1430</v>
      </c>
      <c r="F1373" s="12" t="s">
        <v>122</v>
      </c>
      <c r="G1373" s="12" t="s">
        <v>122</v>
      </c>
      <c r="H1373" t="s">
        <v>10</v>
      </c>
      <c r="I1373" s="13" t="s">
        <v>1115</v>
      </c>
      <c r="J1373" s="13">
        <f>IF(H1373="EA", I1373, 0)</f>
      </c>
      <c r="K1373" s="13">
        <f>IF(H1373="KG", I1373, I1373 * VLOOKUP(D1373,Sku_Consolidated!A2:U948,21,FALSE))</f>
      </c>
      <c r="L1373" s="14" t="s">
        <v>36</v>
      </c>
      <c r="M1373">
        <v>88</v>
      </c>
      <c r="N1373" s="14" t="s">
        <v>2683</v>
      </c>
      <c r="O1373" s="14" t="s">
        <v>2684</v>
      </c>
      <c r="P1373" s="14" t="s">
        <v>36</v>
      </c>
      <c r="Q1373" s="14" t="s">
        <v>2684</v>
      </c>
      <c r="R1373">
        <f>IF(IFERROR(VLOOKUP(U1373,Store_Showcase!B2:H134,7, FALSE), TRUE)=TRUE, IF(IFERROR(VLOOKUP(U1373,Store_SRP!B2:H103,7, FALSE), TRUE)=TRUE,VLOOKUP(U1373,Store_VAM!B2:H271,7, FALSE),VLOOKUP(U1373,Store_SRP!B2:H103,7, FALSE)), VLOOKUP(U1373,Store_Showcase!B2:H134,7, FALSE))</f>
      </c>
      <c r="S1373">
        <f>IF(IFERROR(VLOOKUP(U1373,Store_Showcase!B2:K134,10, FALSE), TRUE)=TRUE, IF(IFERROR(VLOOKUP(U1373,Store_SRP!B2:K103,10, FALSE), TRUE)=TRUE,VLOOKUP(U1373,Store_VAM!B2:K271,10, FALSE),VLOOKUP(U1373,Store_SRP!B2:K103,10, FALSE)), VLOOKUP(U1373,Store_Showcase!B2:K134,10, FALSE))</f>
      </c>
      <c r="T1373">
        <f>IF(VLOOKUP(D1373,Sku_Consolidated!A2:S948,19,FALSE)="SHOWCASE", VLOOKUP(U1373,Store_Showcase!B2:L134,11, FALSE), IF(VLOOKUP(D1373,Sku_Consolidated!A2:S948,19,FALSE)="VAM",VLOOKUP(U1373,Store_VAM!B2:L271,11, FALSE),VLOOKUP(U1373,Store_SRP!B2:L103,11, FALSE)))</f>
      </c>
      <c r="U1373" s="14">
        <v>6014</v>
      </c>
      <c r="V1373">
        <f>IF(VLOOKUP(D1373,Sku_Consolidated!A2:S948,19,FALSE)="SHOWCASE", VLOOKUP(U1373,Store_Showcase!B2:C134,2, FALSE), IF(VLOOKUP(D1373,Sku_Consolidated!A2:S948,19,FALSE)="VAM",VLOOKUP(U1373,Store_VAM!B2:C271,2, FALSE),VLOOKUP(U1373,Store_SRP!B2:C103,2, FALSE)))</f>
      </c>
      <c r="W1373">
        <f>VLOOKUP(D1373,Sku_Consolidated!A2:G948, 7, FALSE)</f>
      </c>
      <c r="X1373">
        <f>VLOOKUP(D1373,Sku_Consolidated!A2:K948, 11, FALSE)</f>
      </c>
      <c r="Y1373">
        <f>VLOOKUP(D1373,Sku_Consolidated!A2:H948, 8, FALSE)</f>
      </c>
      <c r="Z1373">
        <f>VLOOKUP(D1373,Sku_Consolidated!A2:I948, 9, FALSE)</f>
      </c>
      <c r="AA1373" t="s">
        <v>41</v>
      </c>
      <c r="AB1373">
        <f>VLOOKUP(D1373,Sku_Consolidated!A2:E948, {5}, FALSE)</f>
      </c>
      <c r="AC1373">
        <f>IF(VLOOKUP(D1373,Sku_Consolidated!A2:S948,19,FALSE)="SHOWCASE", VLOOKUP(U1373,Store_Showcase!B2:N134,13, FALSE), IF(VLOOKUP(D1373,Sku_Consolidated!A2:S948,19,FALSE)="VAM",VLOOKUP(U1373,Store_VAM!B2:N271,13, FALSE),VLOOKUP(U1373,Store_SRP!B2:N103,13, FALSE)))</f>
      </c>
      <c r="AD1373">
        <f>IF(IFERROR(AC1373,TRUE)=TRUE, "-","OK")</f>
      </c>
      <c r="AE1373">
        <f>IF(IFERROR(VLOOKUP(U1373,Store_Showcase!B2:H134,{5}, FALSE), TRUE)=TRUE, IF(IFERROR(VLOOKUP(U1373,Store_SRP!B2:H103,{5}, FALSE), TRUE)=TRUE,VLOOKUP(U1373,Store_VAM!B2:H271,{5}, FALSE),VLOOKUP(U1373,Store_SRP!B2:H103,{5}, FALSE)), VLOOKUP(U1373,Store_Showcase!B2:H134,{5}, FALSE))</f>
      </c>
      <c r="AF1373">
        <f>IF(IFERROR(VLOOKUP(U1373,Store_Showcase!B2:H134,{6}, FALSE), TRUE)=TRUE, IF(IFERROR(VLOOKUP(U1373,Store_SRP!B2:H103,{6}, FALSE), TRUE)=TRUE,VLOOKUP(U1373,Store_VAM!B2:H271,{6}, FALSE),VLOOKUP(U1373,Store_SRP!B2:H103,{6}, FALSE)), VLOOKUP(U1373,Store_Showcase!B2:H134,{6}, FALSE))</f>
      </c>
      <c r="AG1373">
        <f>VLOOKUP(D1373,Sku_Consolidated!A2:R948,18,FALSE)</f>
      </c>
      <c r="AH1373">
        <f>VLOOKUP(D1373,Sku_Consolidated!A2:S948,19,FALSE)</f>
      </c>
      <c r="AI1373">
        <f>VLOOKUP(D1373,Sku_Consolidated!A2:T948,20,FALSE)</f>
      </c>
    </row>
    <row r="1374" spans="1:35" x14ac:dyDescent="0.25">
      <c r="A1374">
        <v>2024</v>
      </c>
      <c r="B1374" t="s">
        <v>30</v>
      </c>
      <c r="C1374" t="s">
        <v>31</v>
      </c>
      <c r="D1374">
        <v>21854</v>
      </c>
      <c r="E1374" t="s">
        <v>2521</v>
      </c>
      <c r="F1374" s="12" t="s">
        <v>122</v>
      </c>
      <c r="G1374" s="12" t="s">
        <v>122</v>
      </c>
      <c r="H1374" t="s">
        <v>10</v>
      </c>
      <c r="I1374" s="13" t="s">
        <v>1240</v>
      </c>
      <c r="J1374" s="13">
        <f>IF(H1374="EA", I1374, 0)</f>
      </c>
      <c r="K1374" s="13">
        <f>IF(H1374="KG", I1374, I1374 * VLOOKUP(D1374,Sku_Consolidated!A2:U948,21,FALSE))</f>
      </c>
      <c r="L1374" s="14" t="s">
        <v>36</v>
      </c>
      <c r="M1374">
        <v>88</v>
      </c>
      <c r="N1374" s="14" t="s">
        <v>2685</v>
      </c>
      <c r="O1374" s="14" t="s">
        <v>2686</v>
      </c>
      <c r="P1374" s="14" t="s">
        <v>36</v>
      </c>
      <c r="Q1374" s="14" t="s">
        <v>2686</v>
      </c>
      <c r="R1374">
        <f>IF(IFERROR(VLOOKUP(U1374,Store_Showcase!B2:H134,7, FALSE), TRUE)=TRUE, IF(IFERROR(VLOOKUP(U1374,Store_SRP!B2:H103,7, FALSE), TRUE)=TRUE,VLOOKUP(U1374,Store_VAM!B2:H271,7, FALSE),VLOOKUP(U1374,Store_SRP!B2:H103,7, FALSE)), VLOOKUP(U1374,Store_Showcase!B2:H134,7, FALSE))</f>
      </c>
      <c r="S1374">
        <f>IF(IFERROR(VLOOKUP(U1374,Store_Showcase!B2:K134,10, FALSE), TRUE)=TRUE, IF(IFERROR(VLOOKUP(U1374,Store_SRP!B2:K103,10, FALSE), TRUE)=TRUE,VLOOKUP(U1374,Store_VAM!B2:K271,10, FALSE),VLOOKUP(U1374,Store_SRP!B2:K103,10, FALSE)), VLOOKUP(U1374,Store_Showcase!B2:K134,10, FALSE))</f>
      </c>
      <c r="T1374">
        <f>IF(VLOOKUP(D1374,Sku_Consolidated!A2:S948,19,FALSE)="SHOWCASE", VLOOKUP(U1374,Store_Showcase!B2:L134,11, FALSE), IF(VLOOKUP(D1374,Sku_Consolidated!A2:S948,19,FALSE)="VAM",VLOOKUP(U1374,Store_VAM!B2:L271,11, FALSE),VLOOKUP(U1374,Store_SRP!B2:L103,11, FALSE)))</f>
      </c>
      <c r="U1374" s="14">
        <v>6014</v>
      </c>
      <c r="V1374">
        <f>IF(VLOOKUP(D1374,Sku_Consolidated!A2:S948,19,FALSE)="SHOWCASE", VLOOKUP(U1374,Store_Showcase!B2:C134,2, FALSE), IF(VLOOKUP(D1374,Sku_Consolidated!A2:S948,19,FALSE)="VAM",VLOOKUP(U1374,Store_VAM!B2:C271,2, FALSE),VLOOKUP(U1374,Store_SRP!B2:C103,2, FALSE)))</f>
      </c>
      <c r="W1374">
        <f>VLOOKUP(D1374,Sku_Consolidated!A2:G948, 7, FALSE)</f>
      </c>
      <c r="X1374">
        <f>VLOOKUP(D1374,Sku_Consolidated!A2:K948, 11, FALSE)</f>
      </c>
      <c r="Y1374">
        <f>VLOOKUP(D1374,Sku_Consolidated!A2:H948, 8, FALSE)</f>
      </c>
      <c r="Z1374">
        <f>VLOOKUP(D1374,Sku_Consolidated!A2:I948, 9, FALSE)</f>
      </c>
      <c r="AA1374" t="s">
        <v>41</v>
      </c>
      <c r="AB1374">
        <f>VLOOKUP(D1374,Sku_Consolidated!A2:E948, {5}, FALSE)</f>
      </c>
      <c r="AC1374">
        <f>IF(VLOOKUP(D1374,Sku_Consolidated!A2:S948,19,FALSE)="SHOWCASE", VLOOKUP(U1374,Store_Showcase!B2:N134,13, FALSE), IF(VLOOKUP(D1374,Sku_Consolidated!A2:S948,19,FALSE)="VAM",VLOOKUP(U1374,Store_VAM!B2:N271,13, FALSE),VLOOKUP(U1374,Store_SRP!B2:N103,13, FALSE)))</f>
      </c>
      <c r="AD1374">
        <f>IF(IFERROR(AC1374,TRUE)=TRUE, "-","OK")</f>
      </c>
      <c r="AE1374">
        <f>IF(IFERROR(VLOOKUP(U1374,Store_Showcase!B2:H134,{5}, FALSE), TRUE)=TRUE, IF(IFERROR(VLOOKUP(U1374,Store_SRP!B2:H103,{5}, FALSE), TRUE)=TRUE,VLOOKUP(U1374,Store_VAM!B2:H271,{5}, FALSE),VLOOKUP(U1374,Store_SRP!B2:H103,{5}, FALSE)), VLOOKUP(U1374,Store_Showcase!B2:H134,{5}, FALSE))</f>
      </c>
      <c r="AF1374">
        <f>IF(IFERROR(VLOOKUP(U1374,Store_Showcase!B2:H134,{6}, FALSE), TRUE)=TRUE, IF(IFERROR(VLOOKUP(U1374,Store_SRP!B2:H103,{6}, FALSE), TRUE)=TRUE,VLOOKUP(U1374,Store_VAM!B2:H271,{6}, FALSE),VLOOKUP(U1374,Store_SRP!B2:H103,{6}, FALSE)), VLOOKUP(U1374,Store_Showcase!B2:H134,{6}, FALSE))</f>
      </c>
      <c r="AG1374">
        <f>VLOOKUP(D1374,Sku_Consolidated!A2:R948,18,FALSE)</f>
      </c>
      <c r="AH1374">
        <f>VLOOKUP(D1374,Sku_Consolidated!A2:S948,19,FALSE)</f>
      </c>
      <c r="AI1374">
        <f>VLOOKUP(D1374,Sku_Consolidated!A2:T948,20,FALSE)</f>
      </c>
    </row>
    <row r="1375" spans="1:35" x14ac:dyDescent="0.25">
      <c r="A1375">
        <v>2024</v>
      </c>
      <c r="B1375" t="s">
        <v>30</v>
      </c>
      <c r="C1375" t="s">
        <v>31</v>
      </c>
      <c r="D1375">
        <v>21857</v>
      </c>
      <c r="E1375" t="s">
        <v>2687</v>
      </c>
      <c r="F1375" s="12" t="s">
        <v>122</v>
      </c>
      <c r="G1375" s="12" t="s">
        <v>122</v>
      </c>
      <c r="H1375" t="s">
        <v>10</v>
      </c>
      <c r="I1375" s="13" t="s">
        <v>803</v>
      </c>
      <c r="J1375" s="13">
        <f>IF(H1375="EA", I1375, 0)</f>
      </c>
      <c r="K1375" s="13">
        <f>IF(H1375="KG", I1375, I1375 * VLOOKUP(D1375,Sku_Consolidated!A2:U948,21,FALSE))</f>
      </c>
      <c r="L1375" s="14" t="s">
        <v>36</v>
      </c>
      <c r="M1375">
        <v>88</v>
      </c>
      <c r="N1375" s="14" t="s">
        <v>2688</v>
      </c>
      <c r="O1375" s="14" t="s">
        <v>2689</v>
      </c>
      <c r="P1375" s="14" t="s">
        <v>36</v>
      </c>
      <c r="Q1375" s="14" t="s">
        <v>2689</v>
      </c>
      <c r="R1375">
        <f>IF(IFERROR(VLOOKUP(U1375,Store_Showcase!B2:H134,7, FALSE), TRUE)=TRUE, IF(IFERROR(VLOOKUP(U1375,Store_SRP!B2:H103,7, FALSE), TRUE)=TRUE,VLOOKUP(U1375,Store_VAM!B2:H271,7, FALSE),VLOOKUP(U1375,Store_SRP!B2:H103,7, FALSE)), VLOOKUP(U1375,Store_Showcase!B2:H134,7, FALSE))</f>
      </c>
      <c r="S1375">
        <f>IF(IFERROR(VLOOKUP(U1375,Store_Showcase!B2:K134,10, FALSE), TRUE)=TRUE, IF(IFERROR(VLOOKUP(U1375,Store_SRP!B2:K103,10, FALSE), TRUE)=TRUE,VLOOKUP(U1375,Store_VAM!B2:K271,10, FALSE),VLOOKUP(U1375,Store_SRP!B2:K103,10, FALSE)), VLOOKUP(U1375,Store_Showcase!B2:K134,10, FALSE))</f>
      </c>
      <c r="T1375">
        <f>IF(VLOOKUP(D1375,Sku_Consolidated!A2:S948,19,FALSE)="SHOWCASE", VLOOKUP(U1375,Store_Showcase!B2:L134,11, FALSE), IF(VLOOKUP(D1375,Sku_Consolidated!A2:S948,19,FALSE)="VAM",VLOOKUP(U1375,Store_VAM!B2:L271,11, FALSE),VLOOKUP(U1375,Store_SRP!B2:L103,11, FALSE)))</f>
      </c>
      <c r="U1375" s="14">
        <v>6014</v>
      </c>
      <c r="V1375">
        <f>IF(VLOOKUP(D1375,Sku_Consolidated!A2:S948,19,FALSE)="SHOWCASE", VLOOKUP(U1375,Store_Showcase!B2:C134,2, FALSE), IF(VLOOKUP(D1375,Sku_Consolidated!A2:S948,19,FALSE)="VAM",VLOOKUP(U1375,Store_VAM!B2:C271,2, FALSE),VLOOKUP(U1375,Store_SRP!B2:C103,2, FALSE)))</f>
      </c>
      <c r="W1375">
        <f>VLOOKUP(D1375,Sku_Consolidated!A2:G948, 7, FALSE)</f>
      </c>
      <c r="X1375">
        <f>VLOOKUP(D1375,Sku_Consolidated!A2:K948, 11, FALSE)</f>
      </c>
      <c r="Y1375">
        <f>VLOOKUP(D1375,Sku_Consolidated!A2:H948, 8, FALSE)</f>
      </c>
      <c r="Z1375">
        <f>VLOOKUP(D1375,Sku_Consolidated!A2:I948, 9, FALSE)</f>
      </c>
      <c r="AA1375" t="s">
        <v>41</v>
      </c>
      <c r="AB1375">
        <f>VLOOKUP(D1375,Sku_Consolidated!A2:E948, {5}, FALSE)</f>
      </c>
      <c r="AC1375">
        <f>IF(VLOOKUP(D1375,Sku_Consolidated!A2:S948,19,FALSE)="SHOWCASE", VLOOKUP(U1375,Store_Showcase!B2:N134,13, FALSE), IF(VLOOKUP(D1375,Sku_Consolidated!A2:S948,19,FALSE)="VAM",VLOOKUP(U1375,Store_VAM!B2:N271,13, FALSE),VLOOKUP(U1375,Store_SRP!B2:N103,13, FALSE)))</f>
      </c>
      <c r="AD1375">
        <f>IF(IFERROR(AC1375,TRUE)=TRUE, "-","OK")</f>
      </c>
      <c r="AE1375">
        <f>IF(IFERROR(VLOOKUP(U1375,Store_Showcase!B2:H134,{5}, FALSE), TRUE)=TRUE, IF(IFERROR(VLOOKUP(U1375,Store_SRP!B2:H103,{5}, FALSE), TRUE)=TRUE,VLOOKUP(U1375,Store_VAM!B2:H271,{5}, FALSE),VLOOKUP(U1375,Store_SRP!B2:H103,{5}, FALSE)), VLOOKUP(U1375,Store_Showcase!B2:H134,{5}, FALSE))</f>
      </c>
      <c r="AF1375">
        <f>IF(IFERROR(VLOOKUP(U1375,Store_Showcase!B2:H134,{6}, FALSE), TRUE)=TRUE, IF(IFERROR(VLOOKUP(U1375,Store_SRP!B2:H103,{6}, FALSE), TRUE)=TRUE,VLOOKUP(U1375,Store_VAM!B2:H271,{6}, FALSE),VLOOKUP(U1375,Store_SRP!B2:H103,{6}, FALSE)), VLOOKUP(U1375,Store_Showcase!B2:H134,{6}, FALSE))</f>
      </c>
      <c r="AG1375">
        <f>VLOOKUP(D1375,Sku_Consolidated!A2:R948,18,FALSE)</f>
      </c>
      <c r="AH1375">
        <f>VLOOKUP(D1375,Sku_Consolidated!A2:S948,19,FALSE)</f>
      </c>
      <c r="AI1375">
        <f>VLOOKUP(D1375,Sku_Consolidated!A2:T948,20,FALSE)</f>
      </c>
    </row>
    <row r="1376" spans="1:35" x14ac:dyDescent="0.25">
      <c r="A1376">
        <v>2024</v>
      </c>
      <c r="B1376" t="s">
        <v>30</v>
      </c>
      <c r="C1376" t="s">
        <v>31</v>
      </c>
      <c r="D1376">
        <v>21866</v>
      </c>
      <c r="E1376" t="s">
        <v>240</v>
      </c>
      <c r="F1376" s="12" t="s">
        <v>122</v>
      </c>
      <c r="G1376" s="12" t="s">
        <v>122</v>
      </c>
      <c r="H1376" t="s">
        <v>10</v>
      </c>
      <c r="I1376" s="13" t="s">
        <v>873</v>
      </c>
      <c r="J1376" s="13">
        <f>IF(H1376="EA", I1376, 0)</f>
      </c>
      <c r="K1376" s="13">
        <f>IF(H1376="KG", I1376, I1376 * VLOOKUP(D1376,Sku_Consolidated!A2:U948,21,FALSE))</f>
      </c>
      <c r="L1376" s="14" t="s">
        <v>36</v>
      </c>
      <c r="M1376">
        <v>88</v>
      </c>
      <c r="N1376" s="14" t="s">
        <v>2690</v>
      </c>
      <c r="O1376" s="14" t="s">
        <v>2691</v>
      </c>
      <c r="P1376" s="14" t="s">
        <v>36</v>
      </c>
      <c r="Q1376" s="14" t="s">
        <v>2691</v>
      </c>
      <c r="R1376">
        <f>IF(IFERROR(VLOOKUP(U1376,Store_Showcase!B2:H134,7, FALSE), TRUE)=TRUE, IF(IFERROR(VLOOKUP(U1376,Store_SRP!B2:H103,7, FALSE), TRUE)=TRUE,VLOOKUP(U1376,Store_VAM!B2:H271,7, FALSE),VLOOKUP(U1376,Store_SRP!B2:H103,7, FALSE)), VLOOKUP(U1376,Store_Showcase!B2:H134,7, FALSE))</f>
      </c>
      <c r="S1376">
        <f>IF(IFERROR(VLOOKUP(U1376,Store_Showcase!B2:K134,10, FALSE), TRUE)=TRUE, IF(IFERROR(VLOOKUP(U1376,Store_SRP!B2:K103,10, FALSE), TRUE)=TRUE,VLOOKUP(U1376,Store_VAM!B2:K271,10, FALSE),VLOOKUP(U1376,Store_SRP!B2:K103,10, FALSE)), VLOOKUP(U1376,Store_Showcase!B2:K134,10, FALSE))</f>
      </c>
      <c r="T1376">
        <f>IF(VLOOKUP(D1376,Sku_Consolidated!A2:S948,19,FALSE)="SHOWCASE", VLOOKUP(U1376,Store_Showcase!B2:L134,11, FALSE), IF(VLOOKUP(D1376,Sku_Consolidated!A2:S948,19,FALSE)="VAM",VLOOKUP(U1376,Store_VAM!B2:L271,11, FALSE),VLOOKUP(U1376,Store_SRP!B2:L103,11, FALSE)))</f>
      </c>
      <c r="U1376" s="14">
        <v>6014</v>
      </c>
      <c r="V1376">
        <f>IF(VLOOKUP(D1376,Sku_Consolidated!A2:S948,19,FALSE)="SHOWCASE", VLOOKUP(U1376,Store_Showcase!B2:C134,2, FALSE), IF(VLOOKUP(D1376,Sku_Consolidated!A2:S948,19,FALSE)="VAM",VLOOKUP(U1376,Store_VAM!B2:C271,2, FALSE),VLOOKUP(U1376,Store_SRP!B2:C103,2, FALSE)))</f>
      </c>
      <c r="W1376">
        <f>VLOOKUP(D1376,Sku_Consolidated!A2:G948, 7, FALSE)</f>
      </c>
      <c r="X1376">
        <f>VLOOKUP(D1376,Sku_Consolidated!A2:K948, 11, FALSE)</f>
      </c>
      <c r="Y1376">
        <f>VLOOKUP(D1376,Sku_Consolidated!A2:H948, 8, FALSE)</f>
      </c>
      <c r="Z1376">
        <f>VLOOKUP(D1376,Sku_Consolidated!A2:I948, 9, FALSE)</f>
      </c>
      <c r="AA1376" t="s">
        <v>41</v>
      </c>
      <c r="AB1376">
        <f>VLOOKUP(D1376,Sku_Consolidated!A2:E948, {5}, FALSE)</f>
      </c>
      <c r="AC1376">
        <f>IF(VLOOKUP(D1376,Sku_Consolidated!A2:S948,19,FALSE)="SHOWCASE", VLOOKUP(U1376,Store_Showcase!B2:N134,13, FALSE), IF(VLOOKUP(D1376,Sku_Consolidated!A2:S948,19,FALSE)="VAM",VLOOKUP(U1376,Store_VAM!B2:N271,13, FALSE),VLOOKUP(U1376,Store_SRP!B2:N103,13, FALSE)))</f>
      </c>
      <c r="AD1376">
        <f>IF(IFERROR(AC1376,TRUE)=TRUE, "-","OK")</f>
      </c>
      <c r="AE1376">
        <f>IF(IFERROR(VLOOKUP(U1376,Store_Showcase!B2:H134,{5}, FALSE), TRUE)=TRUE, IF(IFERROR(VLOOKUP(U1376,Store_SRP!B2:H103,{5}, FALSE), TRUE)=TRUE,VLOOKUP(U1376,Store_VAM!B2:H271,{5}, FALSE),VLOOKUP(U1376,Store_SRP!B2:H103,{5}, FALSE)), VLOOKUP(U1376,Store_Showcase!B2:H134,{5}, FALSE))</f>
      </c>
      <c r="AF1376">
        <f>IF(IFERROR(VLOOKUP(U1376,Store_Showcase!B2:H134,{6}, FALSE), TRUE)=TRUE, IF(IFERROR(VLOOKUP(U1376,Store_SRP!B2:H103,{6}, FALSE), TRUE)=TRUE,VLOOKUP(U1376,Store_VAM!B2:H271,{6}, FALSE),VLOOKUP(U1376,Store_SRP!B2:H103,{6}, FALSE)), VLOOKUP(U1376,Store_Showcase!B2:H134,{6}, FALSE))</f>
      </c>
      <c r="AG1376">
        <f>VLOOKUP(D1376,Sku_Consolidated!A2:R948,18,FALSE)</f>
      </c>
      <c r="AH1376">
        <f>VLOOKUP(D1376,Sku_Consolidated!A2:S948,19,FALSE)</f>
      </c>
      <c r="AI1376">
        <f>VLOOKUP(D1376,Sku_Consolidated!A2:T948,20,FALSE)</f>
      </c>
    </row>
    <row r="1377" spans="1:35" x14ac:dyDescent="0.25">
      <c r="A1377">
        <v>2024</v>
      </c>
      <c r="B1377" t="s">
        <v>30</v>
      </c>
      <c r="C1377" t="s">
        <v>31</v>
      </c>
      <c r="D1377">
        <v>21871</v>
      </c>
      <c r="E1377" t="s">
        <v>798</v>
      </c>
      <c r="F1377" s="12" t="s">
        <v>122</v>
      </c>
      <c r="G1377" s="12" t="s">
        <v>122</v>
      </c>
      <c r="H1377" t="s">
        <v>10</v>
      </c>
      <c r="I1377" s="13" t="s">
        <v>434</v>
      </c>
      <c r="J1377" s="13">
        <f>IF(H1377="EA", I1377, 0)</f>
      </c>
      <c r="K1377" s="13">
        <f>IF(H1377="KG", I1377, I1377 * VLOOKUP(D1377,Sku_Consolidated!A2:U948,21,FALSE))</f>
      </c>
      <c r="L1377" s="14" t="s">
        <v>36</v>
      </c>
      <c r="M1377">
        <v>88</v>
      </c>
      <c r="N1377" s="14" t="s">
        <v>2692</v>
      </c>
      <c r="O1377" s="14" t="s">
        <v>2693</v>
      </c>
      <c r="P1377" s="14" t="s">
        <v>36</v>
      </c>
      <c r="Q1377" s="14" t="s">
        <v>2693</v>
      </c>
      <c r="R1377">
        <f>IF(IFERROR(VLOOKUP(U1377,Store_Showcase!B2:H134,7, FALSE), TRUE)=TRUE, IF(IFERROR(VLOOKUP(U1377,Store_SRP!B2:H103,7, FALSE), TRUE)=TRUE,VLOOKUP(U1377,Store_VAM!B2:H271,7, FALSE),VLOOKUP(U1377,Store_SRP!B2:H103,7, FALSE)), VLOOKUP(U1377,Store_Showcase!B2:H134,7, FALSE))</f>
      </c>
      <c r="S1377">
        <f>IF(IFERROR(VLOOKUP(U1377,Store_Showcase!B2:K134,10, FALSE), TRUE)=TRUE, IF(IFERROR(VLOOKUP(U1377,Store_SRP!B2:K103,10, FALSE), TRUE)=TRUE,VLOOKUP(U1377,Store_VAM!B2:K271,10, FALSE),VLOOKUP(U1377,Store_SRP!B2:K103,10, FALSE)), VLOOKUP(U1377,Store_Showcase!B2:K134,10, FALSE))</f>
      </c>
      <c r="T1377">
        <f>IF(VLOOKUP(D1377,Sku_Consolidated!A2:S948,19,FALSE)="SHOWCASE", VLOOKUP(U1377,Store_Showcase!B2:L134,11, FALSE), IF(VLOOKUP(D1377,Sku_Consolidated!A2:S948,19,FALSE)="VAM",VLOOKUP(U1377,Store_VAM!B2:L271,11, FALSE),VLOOKUP(U1377,Store_SRP!B2:L103,11, FALSE)))</f>
      </c>
      <c r="U1377" s="14">
        <v>6014</v>
      </c>
      <c r="V1377">
        <f>IF(VLOOKUP(D1377,Sku_Consolidated!A2:S948,19,FALSE)="SHOWCASE", VLOOKUP(U1377,Store_Showcase!B2:C134,2, FALSE), IF(VLOOKUP(D1377,Sku_Consolidated!A2:S948,19,FALSE)="VAM",VLOOKUP(U1377,Store_VAM!B2:C271,2, FALSE),VLOOKUP(U1377,Store_SRP!B2:C103,2, FALSE)))</f>
      </c>
      <c r="W1377">
        <f>VLOOKUP(D1377,Sku_Consolidated!A2:G948, 7, FALSE)</f>
      </c>
      <c r="X1377">
        <f>VLOOKUP(D1377,Sku_Consolidated!A2:K948, 11, FALSE)</f>
      </c>
      <c r="Y1377">
        <f>VLOOKUP(D1377,Sku_Consolidated!A2:H948, 8, FALSE)</f>
      </c>
      <c r="Z1377">
        <f>VLOOKUP(D1377,Sku_Consolidated!A2:I948, 9, FALSE)</f>
      </c>
      <c r="AA1377" t="s">
        <v>41</v>
      </c>
      <c r="AB1377">
        <f>VLOOKUP(D1377,Sku_Consolidated!A2:E948, {5}, FALSE)</f>
      </c>
      <c r="AC1377">
        <f>IF(VLOOKUP(D1377,Sku_Consolidated!A2:S948,19,FALSE)="SHOWCASE", VLOOKUP(U1377,Store_Showcase!B2:N134,13, FALSE), IF(VLOOKUP(D1377,Sku_Consolidated!A2:S948,19,FALSE)="VAM",VLOOKUP(U1377,Store_VAM!B2:N271,13, FALSE),VLOOKUP(U1377,Store_SRP!B2:N103,13, FALSE)))</f>
      </c>
      <c r="AD1377">
        <f>IF(IFERROR(AC1377,TRUE)=TRUE, "-","OK")</f>
      </c>
      <c r="AE1377">
        <f>IF(IFERROR(VLOOKUP(U1377,Store_Showcase!B2:H134,{5}, FALSE), TRUE)=TRUE, IF(IFERROR(VLOOKUP(U1377,Store_SRP!B2:H103,{5}, FALSE), TRUE)=TRUE,VLOOKUP(U1377,Store_VAM!B2:H271,{5}, FALSE),VLOOKUP(U1377,Store_SRP!B2:H103,{5}, FALSE)), VLOOKUP(U1377,Store_Showcase!B2:H134,{5}, FALSE))</f>
      </c>
      <c r="AF1377">
        <f>IF(IFERROR(VLOOKUP(U1377,Store_Showcase!B2:H134,{6}, FALSE), TRUE)=TRUE, IF(IFERROR(VLOOKUP(U1377,Store_SRP!B2:H103,{6}, FALSE), TRUE)=TRUE,VLOOKUP(U1377,Store_VAM!B2:H271,{6}, FALSE),VLOOKUP(U1377,Store_SRP!B2:H103,{6}, FALSE)), VLOOKUP(U1377,Store_Showcase!B2:H134,{6}, FALSE))</f>
      </c>
      <c r="AG1377">
        <f>VLOOKUP(D1377,Sku_Consolidated!A2:R948,18,FALSE)</f>
      </c>
      <c r="AH1377">
        <f>VLOOKUP(D1377,Sku_Consolidated!A2:S948,19,FALSE)</f>
      </c>
      <c r="AI1377">
        <f>VLOOKUP(D1377,Sku_Consolidated!A2:T948,20,FALSE)</f>
      </c>
    </row>
    <row r="1378" spans="1:35" x14ac:dyDescent="0.25">
      <c r="A1378">
        <v>2024</v>
      </c>
      <c r="B1378" t="s">
        <v>30</v>
      </c>
      <c r="C1378" t="s">
        <v>31</v>
      </c>
      <c r="D1378">
        <v>21825</v>
      </c>
      <c r="E1378" t="s">
        <v>206</v>
      </c>
      <c r="F1378" s="12" t="s">
        <v>82</v>
      </c>
      <c r="G1378" s="12" t="s">
        <v>82</v>
      </c>
      <c r="H1378" t="s">
        <v>10</v>
      </c>
      <c r="I1378" s="13" t="s">
        <v>2694</v>
      </c>
      <c r="J1378" s="13">
        <f>IF(H1378="EA", I1378, 0)</f>
      </c>
      <c r="K1378" s="13">
        <f>IF(H1378="KG", I1378, I1378 * VLOOKUP(D1378,Sku_Consolidated!A2:U948,21,FALSE))</f>
      </c>
      <c r="L1378" s="14" t="s">
        <v>36</v>
      </c>
      <c r="M1378">
        <v>88</v>
      </c>
      <c r="N1378" s="14" t="s">
        <v>2695</v>
      </c>
      <c r="O1378" s="14" t="s">
        <v>2696</v>
      </c>
      <c r="P1378" s="14" t="s">
        <v>36</v>
      </c>
      <c r="Q1378" s="14" t="s">
        <v>2696</v>
      </c>
      <c r="R1378">
        <f>IF(IFERROR(VLOOKUP(U1378,Store_Showcase!B2:H134,7, FALSE), TRUE)=TRUE, IF(IFERROR(VLOOKUP(U1378,Store_SRP!B2:H103,7, FALSE), TRUE)=TRUE,VLOOKUP(U1378,Store_VAM!B2:H271,7, FALSE),VLOOKUP(U1378,Store_SRP!B2:H103,7, FALSE)), VLOOKUP(U1378,Store_Showcase!B2:H134,7, FALSE))</f>
      </c>
      <c r="S1378">
        <f>IF(IFERROR(VLOOKUP(U1378,Store_Showcase!B2:K134,10, FALSE), TRUE)=TRUE, IF(IFERROR(VLOOKUP(U1378,Store_SRP!B2:K103,10, FALSE), TRUE)=TRUE,VLOOKUP(U1378,Store_VAM!B2:K271,10, FALSE),VLOOKUP(U1378,Store_SRP!B2:K103,10, FALSE)), VLOOKUP(U1378,Store_Showcase!B2:K134,10, FALSE))</f>
      </c>
      <c r="T1378">
        <f>IF(VLOOKUP(D1378,Sku_Consolidated!A2:S948,19,FALSE)="SHOWCASE", VLOOKUP(U1378,Store_Showcase!B2:L134,11, FALSE), IF(VLOOKUP(D1378,Sku_Consolidated!A2:S948,19,FALSE)="VAM",VLOOKUP(U1378,Store_VAM!B2:L271,11, FALSE),VLOOKUP(U1378,Store_SRP!B2:L103,11, FALSE)))</f>
      </c>
      <c r="U1378" s="14">
        <v>6014</v>
      </c>
      <c r="V1378">
        <f>IF(VLOOKUP(D1378,Sku_Consolidated!A2:S948,19,FALSE)="SHOWCASE", VLOOKUP(U1378,Store_Showcase!B2:C134,2, FALSE), IF(VLOOKUP(D1378,Sku_Consolidated!A2:S948,19,FALSE)="VAM",VLOOKUP(U1378,Store_VAM!B2:C271,2, FALSE),VLOOKUP(U1378,Store_SRP!B2:C103,2, FALSE)))</f>
      </c>
      <c r="W1378">
        <f>VLOOKUP(D1378,Sku_Consolidated!A2:G948, 7, FALSE)</f>
      </c>
      <c r="X1378">
        <f>VLOOKUP(D1378,Sku_Consolidated!A2:K948, 11, FALSE)</f>
      </c>
      <c r="Y1378">
        <f>VLOOKUP(D1378,Sku_Consolidated!A2:H948, 8, FALSE)</f>
      </c>
      <c r="Z1378">
        <f>VLOOKUP(D1378,Sku_Consolidated!A2:I948, 9, FALSE)</f>
      </c>
      <c r="AA1378" t="s">
        <v>41</v>
      </c>
      <c r="AB1378">
        <f>VLOOKUP(D1378,Sku_Consolidated!A2:E948, {5}, FALSE)</f>
      </c>
      <c r="AC1378">
        <f>IF(VLOOKUP(D1378,Sku_Consolidated!A2:S948,19,FALSE)="SHOWCASE", VLOOKUP(U1378,Store_Showcase!B2:N134,13, FALSE), IF(VLOOKUP(D1378,Sku_Consolidated!A2:S948,19,FALSE)="VAM",VLOOKUP(U1378,Store_VAM!B2:N271,13, FALSE),VLOOKUP(U1378,Store_SRP!B2:N103,13, FALSE)))</f>
      </c>
      <c r="AD1378">
        <f>IF(IFERROR(AC1378,TRUE)=TRUE, "-","OK")</f>
      </c>
      <c r="AE1378">
        <f>IF(IFERROR(VLOOKUP(U1378,Store_Showcase!B2:H134,{5}, FALSE), TRUE)=TRUE, IF(IFERROR(VLOOKUP(U1378,Store_SRP!B2:H103,{5}, FALSE), TRUE)=TRUE,VLOOKUP(U1378,Store_VAM!B2:H271,{5}, FALSE),VLOOKUP(U1378,Store_SRP!B2:H103,{5}, FALSE)), VLOOKUP(U1378,Store_Showcase!B2:H134,{5}, FALSE))</f>
      </c>
      <c r="AF1378">
        <f>IF(IFERROR(VLOOKUP(U1378,Store_Showcase!B2:H134,{6}, FALSE), TRUE)=TRUE, IF(IFERROR(VLOOKUP(U1378,Store_SRP!B2:H103,{6}, FALSE), TRUE)=TRUE,VLOOKUP(U1378,Store_VAM!B2:H271,{6}, FALSE),VLOOKUP(U1378,Store_SRP!B2:H103,{6}, FALSE)), VLOOKUP(U1378,Store_Showcase!B2:H134,{6}, FALSE))</f>
      </c>
      <c r="AG1378">
        <f>VLOOKUP(D1378,Sku_Consolidated!A2:R948,18,FALSE)</f>
      </c>
      <c r="AH1378">
        <f>VLOOKUP(D1378,Sku_Consolidated!A2:S948,19,FALSE)</f>
      </c>
      <c r="AI1378">
        <f>VLOOKUP(D1378,Sku_Consolidated!A2:T948,20,FALSE)</f>
      </c>
    </row>
    <row r="1379" spans="1:35" x14ac:dyDescent="0.25">
      <c r="A1379">
        <v>2024</v>
      </c>
      <c r="B1379" t="s">
        <v>30</v>
      </c>
      <c r="C1379" t="s">
        <v>31</v>
      </c>
      <c r="D1379">
        <v>21826</v>
      </c>
      <c r="E1379" t="s">
        <v>416</v>
      </c>
      <c r="F1379" s="12" t="s">
        <v>82</v>
      </c>
      <c r="G1379" s="12" t="s">
        <v>82</v>
      </c>
      <c r="H1379" t="s">
        <v>10</v>
      </c>
      <c r="I1379" s="13" t="s">
        <v>1084</v>
      </c>
      <c r="J1379" s="13">
        <f>IF(H1379="EA", I1379, 0)</f>
      </c>
      <c r="K1379" s="13">
        <f>IF(H1379="KG", I1379, I1379 * VLOOKUP(D1379,Sku_Consolidated!A2:U948,21,FALSE))</f>
      </c>
      <c r="L1379" s="14" t="s">
        <v>36</v>
      </c>
      <c r="M1379">
        <v>88</v>
      </c>
      <c r="N1379" s="14" t="s">
        <v>2697</v>
      </c>
      <c r="O1379" s="14" t="s">
        <v>2698</v>
      </c>
      <c r="P1379" s="14" t="s">
        <v>36</v>
      </c>
      <c r="Q1379" s="14" t="s">
        <v>2698</v>
      </c>
      <c r="R1379">
        <f>IF(IFERROR(VLOOKUP(U1379,Store_Showcase!B2:H134,7, FALSE), TRUE)=TRUE, IF(IFERROR(VLOOKUP(U1379,Store_SRP!B2:H103,7, FALSE), TRUE)=TRUE,VLOOKUP(U1379,Store_VAM!B2:H271,7, FALSE),VLOOKUP(U1379,Store_SRP!B2:H103,7, FALSE)), VLOOKUP(U1379,Store_Showcase!B2:H134,7, FALSE))</f>
      </c>
      <c r="S1379">
        <f>IF(IFERROR(VLOOKUP(U1379,Store_Showcase!B2:K134,10, FALSE), TRUE)=TRUE, IF(IFERROR(VLOOKUP(U1379,Store_SRP!B2:K103,10, FALSE), TRUE)=TRUE,VLOOKUP(U1379,Store_VAM!B2:K271,10, FALSE),VLOOKUP(U1379,Store_SRP!B2:K103,10, FALSE)), VLOOKUP(U1379,Store_Showcase!B2:K134,10, FALSE))</f>
      </c>
      <c r="T1379">
        <f>IF(VLOOKUP(D1379,Sku_Consolidated!A2:S948,19,FALSE)="SHOWCASE", VLOOKUP(U1379,Store_Showcase!B2:L134,11, FALSE), IF(VLOOKUP(D1379,Sku_Consolidated!A2:S948,19,FALSE)="VAM",VLOOKUP(U1379,Store_VAM!B2:L271,11, FALSE),VLOOKUP(U1379,Store_SRP!B2:L103,11, FALSE)))</f>
      </c>
      <c r="U1379" s="14">
        <v>6014</v>
      </c>
      <c r="V1379">
        <f>IF(VLOOKUP(D1379,Sku_Consolidated!A2:S948,19,FALSE)="SHOWCASE", VLOOKUP(U1379,Store_Showcase!B2:C134,2, FALSE), IF(VLOOKUP(D1379,Sku_Consolidated!A2:S948,19,FALSE)="VAM",VLOOKUP(U1379,Store_VAM!B2:C271,2, FALSE),VLOOKUP(U1379,Store_SRP!B2:C103,2, FALSE)))</f>
      </c>
      <c r="W1379">
        <f>VLOOKUP(D1379,Sku_Consolidated!A2:G948, 7, FALSE)</f>
      </c>
      <c r="X1379">
        <f>VLOOKUP(D1379,Sku_Consolidated!A2:K948, 11, FALSE)</f>
      </c>
      <c r="Y1379">
        <f>VLOOKUP(D1379,Sku_Consolidated!A2:H948, 8, FALSE)</f>
      </c>
      <c r="Z1379">
        <f>VLOOKUP(D1379,Sku_Consolidated!A2:I948, 9, FALSE)</f>
      </c>
      <c r="AA1379" t="s">
        <v>41</v>
      </c>
      <c r="AB1379">
        <f>VLOOKUP(D1379,Sku_Consolidated!A2:E948, {5}, FALSE)</f>
      </c>
      <c r="AC1379">
        <f>IF(VLOOKUP(D1379,Sku_Consolidated!A2:S948,19,FALSE)="SHOWCASE", VLOOKUP(U1379,Store_Showcase!B2:N134,13, FALSE), IF(VLOOKUP(D1379,Sku_Consolidated!A2:S948,19,FALSE)="VAM",VLOOKUP(U1379,Store_VAM!B2:N271,13, FALSE),VLOOKUP(U1379,Store_SRP!B2:N103,13, FALSE)))</f>
      </c>
      <c r="AD1379">
        <f>IF(IFERROR(AC1379,TRUE)=TRUE, "-","OK")</f>
      </c>
      <c r="AE1379">
        <f>IF(IFERROR(VLOOKUP(U1379,Store_Showcase!B2:H134,{5}, FALSE), TRUE)=TRUE, IF(IFERROR(VLOOKUP(U1379,Store_SRP!B2:H103,{5}, FALSE), TRUE)=TRUE,VLOOKUP(U1379,Store_VAM!B2:H271,{5}, FALSE),VLOOKUP(U1379,Store_SRP!B2:H103,{5}, FALSE)), VLOOKUP(U1379,Store_Showcase!B2:H134,{5}, FALSE))</f>
      </c>
      <c r="AF1379">
        <f>IF(IFERROR(VLOOKUP(U1379,Store_Showcase!B2:H134,{6}, FALSE), TRUE)=TRUE, IF(IFERROR(VLOOKUP(U1379,Store_SRP!B2:H103,{6}, FALSE), TRUE)=TRUE,VLOOKUP(U1379,Store_VAM!B2:H271,{6}, FALSE),VLOOKUP(U1379,Store_SRP!B2:H103,{6}, FALSE)), VLOOKUP(U1379,Store_Showcase!B2:H134,{6}, FALSE))</f>
      </c>
      <c r="AG1379">
        <f>VLOOKUP(D1379,Sku_Consolidated!A2:R948,18,FALSE)</f>
      </c>
      <c r="AH1379">
        <f>VLOOKUP(D1379,Sku_Consolidated!A2:S948,19,FALSE)</f>
      </c>
      <c r="AI1379">
        <f>VLOOKUP(D1379,Sku_Consolidated!A2:T948,20,FALSE)</f>
      </c>
    </row>
    <row r="1380" spans="1:35" x14ac:dyDescent="0.25">
      <c r="A1380">
        <v>2024</v>
      </c>
      <c r="B1380" t="s">
        <v>30</v>
      </c>
      <c r="C1380" t="s">
        <v>31</v>
      </c>
      <c r="D1380">
        <v>21832</v>
      </c>
      <c r="E1380" t="s">
        <v>264</v>
      </c>
      <c r="F1380" s="12" t="s">
        <v>82</v>
      </c>
      <c r="G1380" s="12" t="s">
        <v>82</v>
      </c>
      <c r="H1380" t="s">
        <v>10</v>
      </c>
      <c r="I1380" s="13" t="s">
        <v>2699</v>
      </c>
      <c r="J1380" s="13">
        <f>IF(H1380="EA", I1380, 0)</f>
      </c>
      <c r="K1380" s="13">
        <f>IF(H1380="KG", I1380, I1380 * VLOOKUP(D1380,Sku_Consolidated!A2:U948,21,FALSE))</f>
      </c>
      <c r="L1380" s="14" t="s">
        <v>36</v>
      </c>
      <c r="M1380">
        <v>88</v>
      </c>
      <c r="N1380" s="14" t="s">
        <v>2700</v>
      </c>
      <c r="O1380" s="14" t="s">
        <v>2701</v>
      </c>
      <c r="P1380" s="14" t="s">
        <v>36</v>
      </c>
      <c r="Q1380" s="14" t="s">
        <v>2701</v>
      </c>
      <c r="R1380">
        <f>IF(IFERROR(VLOOKUP(U1380,Store_Showcase!B2:H134,7, FALSE), TRUE)=TRUE, IF(IFERROR(VLOOKUP(U1380,Store_SRP!B2:H103,7, FALSE), TRUE)=TRUE,VLOOKUP(U1380,Store_VAM!B2:H271,7, FALSE),VLOOKUP(U1380,Store_SRP!B2:H103,7, FALSE)), VLOOKUP(U1380,Store_Showcase!B2:H134,7, FALSE))</f>
      </c>
      <c r="S1380">
        <f>IF(IFERROR(VLOOKUP(U1380,Store_Showcase!B2:K134,10, FALSE), TRUE)=TRUE, IF(IFERROR(VLOOKUP(U1380,Store_SRP!B2:K103,10, FALSE), TRUE)=TRUE,VLOOKUP(U1380,Store_VAM!B2:K271,10, FALSE),VLOOKUP(U1380,Store_SRP!B2:K103,10, FALSE)), VLOOKUP(U1380,Store_Showcase!B2:K134,10, FALSE))</f>
      </c>
      <c r="T1380">
        <f>IF(VLOOKUP(D1380,Sku_Consolidated!A2:S948,19,FALSE)="SHOWCASE", VLOOKUP(U1380,Store_Showcase!B2:L134,11, FALSE), IF(VLOOKUP(D1380,Sku_Consolidated!A2:S948,19,FALSE)="VAM",VLOOKUP(U1380,Store_VAM!B2:L271,11, FALSE),VLOOKUP(U1380,Store_SRP!B2:L103,11, FALSE)))</f>
      </c>
      <c r="U1380" s="14">
        <v>6014</v>
      </c>
      <c r="V1380">
        <f>IF(VLOOKUP(D1380,Sku_Consolidated!A2:S948,19,FALSE)="SHOWCASE", VLOOKUP(U1380,Store_Showcase!B2:C134,2, FALSE), IF(VLOOKUP(D1380,Sku_Consolidated!A2:S948,19,FALSE)="VAM",VLOOKUP(U1380,Store_VAM!B2:C271,2, FALSE),VLOOKUP(U1380,Store_SRP!B2:C103,2, FALSE)))</f>
      </c>
      <c r="W1380">
        <f>VLOOKUP(D1380,Sku_Consolidated!A2:G948, 7, FALSE)</f>
      </c>
      <c r="X1380">
        <f>VLOOKUP(D1380,Sku_Consolidated!A2:K948, 11, FALSE)</f>
      </c>
      <c r="Y1380">
        <f>VLOOKUP(D1380,Sku_Consolidated!A2:H948, 8, FALSE)</f>
      </c>
      <c r="Z1380">
        <f>VLOOKUP(D1380,Sku_Consolidated!A2:I948, 9, FALSE)</f>
      </c>
      <c r="AA1380" t="s">
        <v>41</v>
      </c>
      <c r="AB1380">
        <f>VLOOKUP(D1380,Sku_Consolidated!A2:E948, {5}, FALSE)</f>
      </c>
      <c r="AC1380">
        <f>IF(VLOOKUP(D1380,Sku_Consolidated!A2:S948,19,FALSE)="SHOWCASE", VLOOKUP(U1380,Store_Showcase!B2:N134,13, FALSE), IF(VLOOKUP(D1380,Sku_Consolidated!A2:S948,19,FALSE)="VAM",VLOOKUP(U1380,Store_VAM!B2:N271,13, FALSE),VLOOKUP(U1380,Store_SRP!B2:N103,13, FALSE)))</f>
      </c>
      <c r="AD1380">
        <f>IF(IFERROR(AC1380,TRUE)=TRUE, "-","OK")</f>
      </c>
      <c r="AE1380">
        <f>IF(IFERROR(VLOOKUP(U1380,Store_Showcase!B2:H134,{5}, FALSE), TRUE)=TRUE, IF(IFERROR(VLOOKUP(U1380,Store_SRP!B2:H103,{5}, FALSE), TRUE)=TRUE,VLOOKUP(U1380,Store_VAM!B2:H271,{5}, FALSE),VLOOKUP(U1380,Store_SRP!B2:H103,{5}, FALSE)), VLOOKUP(U1380,Store_Showcase!B2:H134,{5}, FALSE))</f>
      </c>
      <c r="AF1380">
        <f>IF(IFERROR(VLOOKUP(U1380,Store_Showcase!B2:H134,{6}, FALSE), TRUE)=TRUE, IF(IFERROR(VLOOKUP(U1380,Store_SRP!B2:H103,{6}, FALSE), TRUE)=TRUE,VLOOKUP(U1380,Store_VAM!B2:H271,{6}, FALSE),VLOOKUP(U1380,Store_SRP!B2:H103,{6}, FALSE)), VLOOKUP(U1380,Store_Showcase!B2:H134,{6}, FALSE))</f>
      </c>
      <c r="AG1380">
        <f>VLOOKUP(D1380,Sku_Consolidated!A2:R948,18,FALSE)</f>
      </c>
      <c r="AH1380">
        <f>VLOOKUP(D1380,Sku_Consolidated!A2:S948,19,FALSE)</f>
      </c>
      <c r="AI1380">
        <f>VLOOKUP(D1380,Sku_Consolidated!A2:T948,20,FALSE)</f>
      </c>
    </row>
    <row r="1381" spans="1:35" x14ac:dyDescent="0.25">
      <c r="A1381">
        <v>2024</v>
      </c>
      <c r="B1381" t="s">
        <v>30</v>
      </c>
      <c r="C1381" t="s">
        <v>31</v>
      </c>
      <c r="D1381">
        <v>21834</v>
      </c>
      <c r="E1381" t="s">
        <v>216</v>
      </c>
      <c r="F1381" s="12" t="s">
        <v>82</v>
      </c>
      <c r="G1381" s="12" t="s">
        <v>82</v>
      </c>
      <c r="H1381" t="s">
        <v>10</v>
      </c>
      <c r="I1381" s="13" t="s">
        <v>1308</v>
      </c>
      <c r="J1381" s="13">
        <f>IF(H1381="EA", I1381, 0)</f>
      </c>
      <c r="K1381" s="13">
        <f>IF(H1381="KG", I1381, I1381 * VLOOKUP(D1381,Sku_Consolidated!A2:U948,21,FALSE))</f>
      </c>
      <c r="L1381" s="14" t="s">
        <v>36</v>
      </c>
      <c r="M1381">
        <v>88</v>
      </c>
      <c r="N1381" s="14" t="s">
        <v>2702</v>
      </c>
      <c r="O1381" s="14" t="s">
        <v>2703</v>
      </c>
      <c r="P1381" s="14" t="s">
        <v>36</v>
      </c>
      <c r="Q1381" s="14" t="s">
        <v>2703</v>
      </c>
      <c r="R1381">
        <f>IF(IFERROR(VLOOKUP(U1381,Store_Showcase!B2:H134,7, FALSE), TRUE)=TRUE, IF(IFERROR(VLOOKUP(U1381,Store_SRP!B2:H103,7, FALSE), TRUE)=TRUE,VLOOKUP(U1381,Store_VAM!B2:H271,7, FALSE),VLOOKUP(U1381,Store_SRP!B2:H103,7, FALSE)), VLOOKUP(U1381,Store_Showcase!B2:H134,7, FALSE))</f>
      </c>
      <c r="S1381">
        <f>IF(IFERROR(VLOOKUP(U1381,Store_Showcase!B2:K134,10, FALSE), TRUE)=TRUE, IF(IFERROR(VLOOKUP(U1381,Store_SRP!B2:K103,10, FALSE), TRUE)=TRUE,VLOOKUP(U1381,Store_VAM!B2:K271,10, FALSE),VLOOKUP(U1381,Store_SRP!B2:K103,10, FALSE)), VLOOKUP(U1381,Store_Showcase!B2:K134,10, FALSE))</f>
      </c>
      <c r="T1381">
        <f>IF(VLOOKUP(D1381,Sku_Consolidated!A2:S948,19,FALSE)="SHOWCASE", VLOOKUP(U1381,Store_Showcase!B2:L134,11, FALSE), IF(VLOOKUP(D1381,Sku_Consolidated!A2:S948,19,FALSE)="VAM",VLOOKUP(U1381,Store_VAM!B2:L271,11, FALSE),VLOOKUP(U1381,Store_SRP!B2:L103,11, FALSE)))</f>
      </c>
      <c r="U1381" s="14">
        <v>6014</v>
      </c>
      <c r="V1381">
        <f>IF(VLOOKUP(D1381,Sku_Consolidated!A2:S948,19,FALSE)="SHOWCASE", VLOOKUP(U1381,Store_Showcase!B2:C134,2, FALSE), IF(VLOOKUP(D1381,Sku_Consolidated!A2:S948,19,FALSE)="VAM",VLOOKUP(U1381,Store_VAM!B2:C271,2, FALSE),VLOOKUP(U1381,Store_SRP!B2:C103,2, FALSE)))</f>
      </c>
      <c r="W1381">
        <f>VLOOKUP(D1381,Sku_Consolidated!A2:G948, 7, FALSE)</f>
      </c>
      <c r="X1381">
        <f>VLOOKUP(D1381,Sku_Consolidated!A2:K948, 11, FALSE)</f>
      </c>
      <c r="Y1381">
        <f>VLOOKUP(D1381,Sku_Consolidated!A2:H948, 8, FALSE)</f>
      </c>
      <c r="Z1381">
        <f>VLOOKUP(D1381,Sku_Consolidated!A2:I948, 9, FALSE)</f>
      </c>
      <c r="AA1381" t="s">
        <v>41</v>
      </c>
      <c r="AB1381">
        <f>VLOOKUP(D1381,Sku_Consolidated!A2:E948, {5}, FALSE)</f>
      </c>
      <c r="AC1381">
        <f>IF(VLOOKUP(D1381,Sku_Consolidated!A2:S948,19,FALSE)="SHOWCASE", VLOOKUP(U1381,Store_Showcase!B2:N134,13, FALSE), IF(VLOOKUP(D1381,Sku_Consolidated!A2:S948,19,FALSE)="VAM",VLOOKUP(U1381,Store_VAM!B2:N271,13, FALSE),VLOOKUP(U1381,Store_SRP!B2:N103,13, FALSE)))</f>
      </c>
      <c r="AD1381">
        <f>IF(IFERROR(AC1381,TRUE)=TRUE, "-","OK")</f>
      </c>
      <c r="AE1381">
        <f>IF(IFERROR(VLOOKUP(U1381,Store_Showcase!B2:H134,{5}, FALSE), TRUE)=TRUE, IF(IFERROR(VLOOKUP(U1381,Store_SRP!B2:H103,{5}, FALSE), TRUE)=TRUE,VLOOKUP(U1381,Store_VAM!B2:H271,{5}, FALSE),VLOOKUP(U1381,Store_SRP!B2:H103,{5}, FALSE)), VLOOKUP(U1381,Store_Showcase!B2:H134,{5}, FALSE))</f>
      </c>
      <c r="AF1381">
        <f>IF(IFERROR(VLOOKUP(U1381,Store_Showcase!B2:H134,{6}, FALSE), TRUE)=TRUE, IF(IFERROR(VLOOKUP(U1381,Store_SRP!B2:H103,{6}, FALSE), TRUE)=TRUE,VLOOKUP(U1381,Store_VAM!B2:H271,{6}, FALSE),VLOOKUP(U1381,Store_SRP!B2:H103,{6}, FALSE)), VLOOKUP(U1381,Store_Showcase!B2:H134,{6}, FALSE))</f>
      </c>
      <c r="AG1381">
        <f>VLOOKUP(D1381,Sku_Consolidated!A2:R948,18,FALSE)</f>
      </c>
      <c r="AH1381">
        <f>VLOOKUP(D1381,Sku_Consolidated!A2:S948,19,FALSE)</f>
      </c>
      <c r="AI1381">
        <f>VLOOKUP(D1381,Sku_Consolidated!A2:T948,20,FALSE)</f>
      </c>
    </row>
    <row r="1382" spans="1:35" x14ac:dyDescent="0.25">
      <c r="A1382">
        <v>2024</v>
      </c>
      <c r="B1382" t="s">
        <v>30</v>
      </c>
      <c r="C1382" t="s">
        <v>31</v>
      </c>
      <c r="D1382">
        <v>21838</v>
      </c>
      <c r="E1382" t="s">
        <v>275</v>
      </c>
      <c r="F1382" s="12" t="s">
        <v>82</v>
      </c>
      <c r="G1382" s="12" t="s">
        <v>82</v>
      </c>
      <c r="H1382" t="s">
        <v>10</v>
      </c>
      <c r="I1382" s="13" t="s">
        <v>211</v>
      </c>
      <c r="J1382" s="13">
        <f>IF(H1382="EA", I1382, 0)</f>
      </c>
      <c r="K1382" s="13">
        <f>IF(H1382="KG", I1382, I1382 * VLOOKUP(D1382,Sku_Consolidated!A2:U948,21,FALSE))</f>
      </c>
      <c r="L1382" s="14" t="s">
        <v>36</v>
      </c>
      <c r="M1382">
        <v>88</v>
      </c>
      <c r="N1382" s="14" t="s">
        <v>2704</v>
      </c>
      <c r="O1382" s="14" t="s">
        <v>2705</v>
      </c>
      <c r="P1382" s="14" t="s">
        <v>36</v>
      </c>
      <c r="Q1382" s="14" t="s">
        <v>2705</v>
      </c>
      <c r="R1382">
        <f>IF(IFERROR(VLOOKUP(U1382,Store_Showcase!B2:H134,7, FALSE), TRUE)=TRUE, IF(IFERROR(VLOOKUP(U1382,Store_SRP!B2:H103,7, FALSE), TRUE)=TRUE,VLOOKUP(U1382,Store_VAM!B2:H271,7, FALSE),VLOOKUP(U1382,Store_SRP!B2:H103,7, FALSE)), VLOOKUP(U1382,Store_Showcase!B2:H134,7, FALSE))</f>
      </c>
      <c r="S1382">
        <f>IF(IFERROR(VLOOKUP(U1382,Store_Showcase!B2:K134,10, FALSE), TRUE)=TRUE, IF(IFERROR(VLOOKUP(U1382,Store_SRP!B2:K103,10, FALSE), TRUE)=TRUE,VLOOKUP(U1382,Store_VAM!B2:K271,10, FALSE),VLOOKUP(U1382,Store_SRP!B2:K103,10, FALSE)), VLOOKUP(U1382,Store_Showcase!B2:K134,10, FALSE))</f>
      </c>
      <c r="T1382">
        <f>IF(VLOOKUP(D1382,Sku_Consolidated!A2:S948,19,FALSE)="SHOWCASE", VLOOKUP(U1382,Store_Showcase!B2:L134,11, FALSE), IF(VLOOKUP(D1382,Sku_Consolidated!A2:S948,19,FALSE)="VAM",VLOOKUP(U1382,Store_VAM!B2:L271,11, FALSE),VLOOKUP(U1382,Store_SRP!B2:L103,11, FALSE)))</f>
      </c>
      <c r="U1382" s="14">
        <v>6014</v>
      </c>
      <c r="V1382">
        <f>IF(VLOOKUP(D1382,Sku_Consolidated!A2:S948,19,FALSE)="SHOWCASE", VLOOKUP(U1382,Store_Showcase!B2:C134,2, FALSE), IF(VLOOKUP(D1382,Sku_Consolidated!A2:S948,19,FALSE)="VAM",VLOOKUP(U1382,Store_VAM!B2:C271,2, FALSE),VLOOKUP(U1382,Store_SRP!B2:C103,2, FALSE)))</f>
      </c>
      <c r="W1382">
        <f>VLOOKUP(D1382,Sku_Consolidated!A2:G948, 7, FALSE)</f>
      </c>
      <c r="X1382">
        <f>VLOOKUP(D1382,Sku_Consolidated!A2:K948, 11, FALSE)</f>
      </c>
      <c r="Y1382">
        <f>VLOOKUP(D1382,Sku_Consolidated!A2:H948, 8, FALSE)</f>
      </c>
      <c r="Z1382">
        <f>VLOOKUP(D1382,Sku_Consolidated!A2:I948, 9, FALSE)</f>
      </c>
      <c r="AA1382" t="s">
        <v>41</v>
      </c>
      <c r="AB1382">
        <f>VLOOKUP(D1382,Sku_Consolidated!A2:E948, {5}, FALSE)</f>
      </c>
      <c r="AC1382">
        <f>IF(VLOOKUP(D1382,Sku_Consolidated!A2:S948,19,FALSE)="SHOWCASE", VLOOKUP(U1382,Store_Showcase!B2:N134,13, FALSE), IF(VLOOKUP(D1382,Sku_Consolidated!A2:S948,19,FALSE)="VAM",VLOOKUP(U1382,Store_VAM!B2:N271,13, FALSE),VLOOKUP(U1382,Store_SRP!B2:N103,13, FALSE)))</f>
      </c>
      <c r="AD1382">
        <f>IF(IFERROR(AC1382,TRUE)=TRUE, "-","OK")</f>
      </c>
      <c r="AE1382">
        <f>IF(IFERROR(VLOOKUP(U1382,Store_Showcase!B2:H134,{5}, FALSE), TRUE)=TRUE, IF(IFERROR(VLOOKUP(U1382,Store_SRP!B2:H103,{5}, FALSE), TRUE)=TRUE,VLOOKUP(U1382,Store_VAM!B2:H271,{5}, FALSE),VLOOKUP(U1382,Store_SRP!B2:H103,{5}, FALSE)), VLOOKUP(U1382,Store_Showcase!B2:H134,{5}, FALSE))</f>
      </c>
      <c r="AF1382">
        <f>IF(IFERROR(VLOOKUP(U1382,Store_Showcase!B2:H134,{6}, FALSE), TRUE)=TRUE, IF(IFERROR(VLOOKUP(U1382,Store_SRP!B2:H103,{6}, FALSE), TRUE)=TRUE,VLOOKUP(U1382,Store_VAM!B2:H271,{6}, FALSE),VLOOKUP(U1382,Store_SRP!B2:H103,{6}, FALSE)), VLOOKUP(U1382,Store_Showcase!B2:H134,{6}, FALSE))</f>
      </c>
      <c r="AG1382">
        <f>VLOOKUP(D1382,Sku_Consolidated!A2:R948,18,FALSE)</f>
      </c>
      <c r="AH1382">
        <f>VLOOKUP(D1382,Sku_Consolidated!A2:S948,19,FALSE)</f>
      </c>
      <c r="AI1382">
        <f>VLOOKUP(D1382,Sku_Consolidated!A2:T948,20,FALSE)</f>
      </c>
    </row>
    <row r="1383" spans="1:35" x14ac:dyDescent="0.25">
      <c r="A1383">
        <v>2024</v>
      </c>
      <c r="B1383" t="s">
        <v>30</v>
      </c>
      <c r="C1383" t="s">
        <v>31</v>
      </c>
      <c r="D1383">
        <v>21843</v>
      </c>
      <c r="E1383" t="s">
        <v>1430</v>
      </c>
      <c r="F1383" s="12" t="s">
        <v>82</v>
      </c>
      <c r="G1383" s="12" t="s">
        <v>82</v>
      </c>
      <c r="H1383" t="s">
        <v>10</v>
      </c>
      <c r="I1383" s="13" t="s">
        <v>2706</v>
      </c>
      <c r="J1383" s="13">
        <f>IF(H1383="EA", I1383, 0)</f>
      </c>
      <c r="K1383" s="13">
        <f>IF(H1383="KG", I1383, I1383 * VLOOKUP(D1383,Sku_Consolidated!A2:U948,21,FALSE))</f>
      </c>
      <c r="L1383" s="14" t="s">
        <v>36</v>
      </c>
      <c r="M1383">
        <v>88</v>
      </c>
      <c r="N1383" s="14" t="s">
        <v>2707</v>
      </c>
      <c r="O1383" s="14" t="s">
        <v>2708</v>
      </c>
      <c r="P1383" s="14" t="s">
        <v>36</v>
      </c>
      <c r="Q1383" s="14" t="s">
        <v>2708</v>
      </c>
      <c r="R1383">
        <f>IF(IFERROR(VLOOKUP(U1383,Store_Showcase!B2:H134,7, FALSE), TRUE)=TRUE, IF(IFERROR(VLOOKUP(U1383,Store_SRP!B2:H103,7, FALSE), TRUE)=TRUE,VLOOKUP(U1383,Store_VAM!B2:H271,7, FALSE),VLOOKUP(U1383,Store_SRP!B2:H103,7, FALSE)), VLOOKUP(U1383,Store_Showcase!B2:H134,7, FALSE))</f>
      </c>
      <c r="S1383">
        <f>IF(IFERROR(VLOOKUP(U1383,Store_Showcase!B2:K134,10, FALSE), TRUE)=TRUE, IF(IFERROR(VLOOKUP(U1383,Store_SRP!B2:K103,10, FALSE), TRUE)=TRUE,VLOOKUP(U1383,Store_VAM!B2:K271,10, FALSE),VLOOKUP(U1383,Store_SRP!B2:K103,10, FALSE)), VLOOKUP(U1383,Store_Showcase!B2:K134,10, FALSE))</f>
      </c>
      <c r="T1383">
        <f>IF(VLOOKUP(D1383,Sku_Consolidated!A2:S948,19,FALSE)="SHOWCASE", VLOOKUP(U1383,Store_Showcase!B2:L134,11, FALSE), IF(VLOOKUP(D1383,Sku_Consolidated!A2:S948,19,FALSE)="VAM",VLOOKUP(U1383,Store_VAM!B2:L271,11, FALSE),VLOOKUP(U1383,Store_SRP!B2:L103,11, FALSE)))</f>
      </c>
      <c r="U1383" s="14">
        <v>6014</v>
      </c>
      <c r="V1383">
        <f>IF(VLOOKUP(D1383,Sku_Consolidated!A2:S948,19,FALSE)="SHOWCASE", VLOOKUP(U1383,Store_Showcase!B2:C134,2, FALSE), IF(VLOOKUP(D1383,Sku_Consolidated!A2:S948,19,FALSE)="VAM",VLOOKUP(U1383,Store_VAM!B2:C271,2, FALSE),VLOOKUP(U1383,Store_SRP!B2:C103,2, FALSE)))</f>
      </c>
      <c r="W1383">
        <f>VLOOKUP(D1383,Sku_Consolidated!A2:G948, 7, FALSE)</f>
      </c>
      <c r="X1383">
        <f>VLOOKUP(D1383,Sku_Consolidated!A2:K948, 11, FALSE)</f>
      </c>
      <c r="Y1383">
        <f>VLOOKUP(D1383,Sku_Consolidated!A2:H948, 8, FALSE)</f>
      </c>
      <c r="Z1383">
        <f>VLOOKUP(D1383,Sku_Consolidated!A2:I948, 9, FALSE)</f>
      </c>
      <c r="AA1383" t="s">
        <v>41</v>
      </c>
      <c r="AB1383">
        <f>VLOOKUP(D1383,Sku_Consolidated!A2:E948, {5}, FALSE)</f>
      </c>
      <c r="AC1383">
        <f>IF(VLOOKUP(D1383,Sku_Consolidated!A2:S948,19,FALSE)="SHOWCASE", VLOOKUP(U1383,Store_Showcase!B2:N134,13, FALSE), IF(VLOOKUP(D1383,Sku_Consolidated!A2:S948,19,FALSE)="VAM",VLOOKUP(U1383,Store_VAM!B2:N271,13, FALSE),VLOOKUP(U1383,Store_SRP!B2:N103,13, FALSE)))</f>
      </c>
      <c r="AD1383">
        <f>IF(IFERROR(AC1383,TRUE)=TRUE, "-","OK")</f>
      </c>
      <c r="AE1383">
        <f>IF(IFERROR(VLOOKUP(U1383,Store_Showcase!B2:H134,{5}, FALSE), TRUE)=TRUE, IF(IFERROR(VLOOKUP(U1383,Store_SRP!B2:H103,{5}, FALSE), TRUE)=TRUE,VLOOKUP(U1383,Store_VAM!B2:H271,{5}, FALSE),VLOOKUP(U1383,Store_SRP!B2:H103,{5}, FALSE)), VLOOKUP(U1383,Store_Showcase!B2:H134,{5}, FALSE))</f>
      </c>
      <c r="AF1383">
        <f>IF(IFERROR(VLOOKUP(U1383,Store_Showcase!B2:H134,{6}, FALSE), TRUE)=TRUE, IF(IFERROR(VLOOKUP(U1383,Store_SRP!B2:H103,{6}, FALSE), TRUE)=TRUE,VLOOKUP(U1383,Store_VAM!B2:H271,{6}, FALSE),VLOOKUP(U1383,Store_SRP!B2:H103,{6}, FALSE)), VLOOKUP(U1383,Store_Showcase!B2:H134,{6}, FALSE))</f>
      </c>
      <c r="AG1383">
        <f>VLOOKUP(D1383,Sku_Consolidated!A2:R948,18,FALSE)</f>
      </c>
      <c r="AH1383">
        <f>VLOOKUP(D1383,Sku_Consolidated!A2:S948,19,FALSE)</f>
      </c>
      <c r="AI1383">
        <f>VLOOKUP(D1383,Sku_Consolidated!A2:T948,20,FALSE)</f>
      </c>
    </row>
    <row r="1384" spans="1:35" x14ac:dyDescent="0.25">
      <c r="A1384">
        <v>2024</v>
      </c>
      <c r="B1384" t="s">
        <v>30</v>
      </c>
      <c r="C1384" t="s">
        <v>31</v>
      </c>
      <c r="D1384">
        <v>21857</v>
      </c>
      <c r="E1384" t="s">
        <v>2687</v>
      </c>
      <c r="F1384" s="12" t="s">
        <v>82</v>
      </c>
      <c r="G1384" s="12" t="s">
        <v>82</v>
      </c>
      <c r="H1384" t="s">
        <v>10</v>
      </c>
      <c r="I1384" s="13" t="s">
        <v>596</v>
      </c>
      <c r="J1384" s="13">
        <f>IF(H1384="EA", I1384, 0)</f>
      </c>
      <c r="K1384" s="13">
        <f>IF(H1384="KG", I1384, I1384 * VLOOKUP(D1384,Sku_Consolidated!A2:U948,21,FALSE))</f>
      </c>
      <c r="L1384" s="14" t="s">
        <v>36</v>
      </c>
      <c r="M1384">
        <v>88</v>
      </c>
      <c r="N1384" s="14" t="s">
        <v>2709</v>
      </c>
      <c r="O1384" s="14" t="s">
        <v>2710</v>
      </c>
      <c r="P1384" s="14" t="s">
        <v>36</v>
      </c>
      <c r="Q1384" s="14" t="s">
        <v>2710</v>
      </c>
      <c r="R1384">
        <f>IF(IFERROR(VLOOKUP(U1384,Store_Showcase!B2:H134,7, FALSE), TRUE)=TRUE, IF(IFERROR(VLOOKUP(U1384,Store_SRP!B2:H103,7, FALSE), TRUE)=TRUE,VLOOKUP(U1384,Store_VAM!B2:H271,7, FALSE),VLOOKUP(U1384,Store_SRP!B2:H103,7, FALSE)), VLOOKUP(U1384,Store_Showcase!B2:H134,7, FALSE))</f>
      </c>
      <c r="S1384">
        <f>IF(IFERROR(VLOOKUP(U1384,Store_Showcase!B2:K134,10, FALSE), TRUE)=TRUE, IF(IFERROR(VLOOKUP(U1384,Store_SRP!B2:K103,10, FALSE), TRUE)=TRUE,VLOOKUP(U1384,Store_VAM!B2:K271,10, FALSE),VLOOKUP(U1384,Store_SRP!B2:K103,10, FALSE)), VLOOKUP(U1384,Store_Showcase!B2:K134,10, FALSE))</f>
      </c>
      <c r="T1384">
        <f>IF(VLOOKUP(D1384,Sku_Consolidated!A2:S948,19,FALSE)="SHOWCASE", VLOOKUP(U1384,Store_Showcase!B2:L134,11, FALSE), IF(VLOOKUP(D1384,Sku_Consolidated!A2:S948,19,FALSE)="VAM",VLOOKUP(U1384,Store_VAM!B2:L271,11, FALSE),VLOOKUP(U1384,Store_SRP!B2:L103,11, FALSE)))</f>
      </c>
      <c r="U1384" s="14">
        <v>6014</v>
      </c>
      <c r="V1384">
        <f>IF(VLOOKUP(D1384,Sku_Consolidated!A2:S948,19,FALSE)="SHOWCASE", VLOOKUP(U1384,Store_Showcase!B2:C134,2, FALSE), IF(VLOOKUP(D1384,Sku_Consolidated!A2:S948,19,FALSE)="VAM",VLOOKUP(U1384,Store_VAM!B2:C271,2, FALSE),VLOOKUP(U1384,Store_SRP!B2:C103,2, FALSE)))</f>
      </c>
      <c r="W1384">
        <f>VLOOKUP(D1384,Sku_Consolidated!A2:G948, 7, FALSE)</f>
      </c>
      <c r="X1384">
        <f>VLOOKUP(D1384,Sku_Consolidated!A2:K948, 11, FALSE)</f>
      </c>
      <c r="Y1384">
        <f>VLOOKUP(D1384,Sku_Consolidated!A2:H948, 8, FALSE)</f>
      </c>
      <c r="Z1384">
        <f>VLOOKUP(D1384,Sku_Consolidated!A2:I948, 9, FALSE)</f>
      </c>
      <c r="AA1384" t="s">
        <v>41</v>
      </c>
      <c r="AB1384">
        <f>VLOOKUP(D1384,Sku_Consolidated!A2:E948, {5}, FALSE)</f>
      </c>
      <c r="AC1384">
        <f>IF(VLOOKUP(D1384,Sku_Consolidated!A2:S948,19,FALSE)="SHOWCASE", VLOOKUP(U1384,Store_Showcase!B2:N134,13, FALSE), IF(VLOOKUP(D1384,Sku_Consolidated!A2:S948,19,FALSE)="VAM",VLOOKUP(U1384,Store_VAM!B2:N271,13, FALSE),VLOOKUP(U1384,Store_SRP!B2:N103,13, FALSE)))</f>
      </c>
      <c r="AD1384">
        <f>IF(IFERROR(AC1384,TRUE)=TRUE, "-","OK")</f>
      </c>
      <c r="AE1384">
        <f>IF(IFERROR(VLOOKUP(U1384,Store_Showcase!B2:H134,{5}, FALSE), TRUE)=TRUE, IF(IFERROR(VLOOKUP(U1384,Store_SRP!B2:H103,{5}, FALSE), TRUE)=TRUE,VLOOKUP(U1384,Store_VAM!B2:H271,{5}, FALSE),VLOOKUP(U1384,Store_SRP!B2:H103,{5}, FALSE)), VLOOKUP(U1384,Store_Showcase!B2:H134,{5}, FALSE))</f>
      </c>
      <c r="AF1384">
        <f>IF(IFERROR(VLOOKUP(U1384,Store_Showcase!B2:H134,{6}, FALSE), TRUE)=TRUE, IF(IFERROR(VLOOKUP(U1384,Store_SRP!B2:H103,{6}, FALSE), TRUE)=TRUE,VLOOKUP(U1384,Store_VAM!B2:H271,{6}, FALSE),VLOOKUP(U1384,Store_SRP!B2:H103,{6}, FALSE)), VLOOKUP(U1384,Store_Showcase!B2:H134,{6}, FALSE))</f>
      </c>
      <c r="AG1384">
        <f>VLOOKUP(D1384,Sku_Consolidated!A2:R948,18,FALSE)</f>
      </c>
      <c r="AH1384">
        <f>VLOOKUP(D1384,Sku_Consolidated!A2:S948,19,FALSE)</f>
      </c>
      <c r="AI1384">
        <f>VLOOKUP(D1384,Sku_Consolidated!A2:T948,20,FALSE)</f>
      </c>
    </row>
    <row r="1385" spans="1:35" x14ac:dyDescent="0.25">
      <c r="A1385">
        <v>2024</v>
      </c>
      <c r="B1385" t="s">
        <v>30</v>
      </c>
      <c r="C1385" t="s">
        <v>31</v>
      </c>
      <c r="D1385">
        <v>21866</v>
      </c>
      <c r="E1385" t="s">
        <v>240</v>
      </c>
      <c r="F1385" s="12" t="s">
        <v>82</v>
      </c>
      <c r="G1385" s="12" t="s">
        <v>82</v>
      </c>
      <c r="H1385" t="s">
        <v>10</v>
      </c>
      <c r="I1385" s="13" t="s">
        <v>431</v>
      </c>
      <c r="J1385" s="13">
        <f>IF(H1385="EA", I1385, 0)</f>
      </c>
      <c r="K1385" s="13">
        <f>IF(H1385="KG", I1385, I1385 * VLOOKUP(D1385,Sku_Consolidated!A2:U948,21,FALSE))</f>
      </c>
      <c r="L1385" s="14" t="s">
        <v>36</v>
      </c>
      <c r="M1385">
        <v>88</v>
      </c>
      <c r="N1385" s="14" t="s">
        <v>2711</v>
      </c>
      <c r="O1385" s="14" t="s">
        <v>2712</v>
      </c>
      <c r="P1385" s="14" t="s">
        <v>36</v>
      </c>
      <c r="Q1385" s="14" t="s">
        <v>2712</v>
      </c>
      <c r="R1385">
        <f>IF(IFERROR(VLOOKUP(U1385,Store_Showcase!B2:H134,7, FALSE), TRUE)=TRUE, IF(IFERROR(VLOOKUP(U1385,Store_SRP!B2:H103,7, FALSE), TRUE)=TRUE,VLOOKUP(U1385,Store_VAM!B2:H271,7, FALSE),VLOOKUP(U1385,Store_SRP!B2:H103,7, FALSE)), VLOOKUP(U1385,Store_Showcase!B2:H134,7, FALSE))</f>
      </c>
      <c r="S1385">
        <f>IF(IFERROR(VLOOKUP(U1385,Store_Showcase!B2:K134,10, FALSE), TRUE)=TRUE, IF(IFERROR(VLOOKUP(U1385,Store_SRP!B2:K103,10, FALSE), TRUE)=TRUE,VLOOKUP(U1385,Store_VAM!B2:K271,10, FALSE),VLOOKUP(U1385,Store_SRP!B2:K103,10, FALSE)), VLOOKUP(U1385,Store_Showcase!B2:K134,10, FALSE))</f>
      </c>
      <c r="T1385">
        <f>IF(VLOOKUP(D1385,Sku_Consolidated!A2:S948,19,FALSE)="SHOWCASE", VLOOKUP(U1385,Store_Showcase!B2:L134,11, FALSE), IF(VLOOKUP(D1385,Sku_Consolidated!A2:S948,19,FALSE)="VAM",VLOOKUP(U1385,Store_VAM!B2:L271,11, FALSE),VLOOKUP(U1385,Store_SRP!B2:L103,11, FALSE)))</f>
      </c>
      <c r="U1385" s="14">
        <v>6014</v>
      </c>
      <c r="V1385">
        <f>IF(VLOOKUP(D1385,Sku_Consolidated!A2:S948,19,FALSE)="SHOWCASE", VLOOKUP(U1385,Store_Showcase!B2:C134,2, FALSE), IF(VLOOKUP(D1385,Sku_Consolidated!A2:S948,19,FALSE)="VAM",VLOOKUP(U1385,Store_VAM!B2:C271,2, FALSE),VLOOKUP(U1385,Store_SRP!B2:C103,2, FALSE)))</f>
      </c>
      <c r="W1385">
        <f>VLOOKUP(D1385,Sku_Consolidated!A2:G948, 7, FALSE)</f>
      </c>
      <c r="X1385">
        <f>VLOOKUP(D1385,Sku_Consolidated!A2:K948, 11, FALSE)</f>
      </c>
      <c r="Y1385">
        <f>VLOOKUP(D1385,Sku_Consolidated!A2:H948, 8, FALSE)</f>
      </c>
      <c r="Z1385">
        <f>VLOOKUP(D1385,Sku_Consolidated!A2:I948, 9, FALSE)</f>
      </c>
      <c r="AA1385" t="s">
        <v>41</v>
      </c>
      <c r="AB1385">
        <f>VLOOKUP(D1385,Sku_Consolidated!A2:E948, {5}, FALSE)</f>
      </c>
      <c r="AC1385">
        <f>IF(VLOOKUP(D1385,Sku_Consolidated!A2:S948,19,FALSE)="SHOWCASE", VLOOKUP(U1385,Store_Showcase!B2:N134,13, FALSE), IF(VLOOKUP(D1385,Sku_Consolidated!A2:S948,19,FALSE)="VAM",VLOOKUP(U1385,Store_VAM!B2:N271,13, FALSE),VLOOKUP(U1385,Store_SRP!B2:N103,13, FALSE)))</f>
      </c>
      <c r="AD1385">
        <f>IF(IFERROR(AC1385,TRUE)=TRUE, "-","OK")</f>
      </c>
      <c r="AE1385">
        <f>IF(IFERROR(VLOOKUP(U1385,Store_Showcase!B2:H134,{5}, FALSE), TRUE)=TRUE, IF(IFERROR(VLOOKUP(U1385,Store_SRP!B2:H103,{5}, FALSE), TRUE)=TRUE,VLOOKUP(U1385,Store_VAM!B2:H271,{5}, FALSE),VLOOKUP(U1385,Store_SRP!B2:H103,{5}, FALSE)), VLOOKUP(U1385,Store_Showcase!B2:H134,{5}, FALSE))</f>
      </c>
      <c r="AF1385">
        <f>IF(IFERROR(VLOOKUP(U1385,Store_Showcase!B2:H134,{6}, FALSE), TRUE)=TRUE, IF(IFERROR(VLOOKUP(U1385,Store_SRP!B2:H103,{6}, FALSE), TRUE)=TRUE,VLOOKUP(U1385,Store_VAM!B2:H271,{6}, FALSE),VLOOKUP(U1385,Store_SRP!B2:H103,{6}, FALSE)), VLOOKUP(U1385,Store_Showcase!B2:H134,{6}, FALSE))</f>
      </c>
      <c r="AG1385">
        <f>VLOOKUP(D1385,Sku_Consolidated!A2:R948,18,FALSE)</f>
      </c>
      <c r="AH1385">
        <f>VLOOKUP(D1385,Sku_Consolidated!A2:S948,19,FALSE)</f>
      </c>
      <c r="AI1385">
        <f>VLOOKUP(D1385,Sku_Consolidated!A2:T948,20,FALSE)</f>
      </c>
    </row>
    <row r="1386" spans="1:35" x14ac:dyDescent="0.25">
      <c r="A1386">
        <v>2024</v>
      </c>
      <c r="B1386" t="s">
        <v>30</v>
      </c>
      <c r="C1386" t="s">
        <v>31</v>
      </c>
      <c r="D1386">
        <v>21868</v>
      </c>
      <c r="E1386" t="s">
        <v>1847</v>
      </c>
      <c r="F1386" s="12" t="s">
        <v>82</v>
      </c>
      <c r="G1386" s="12" t="s">
        <v>82</v>
      </c>
      <c r="H1386" t="s">
        <v>10</v>
      </c>
      <c r="I1386" s="13" t="s">
        <v>895</v>
      </c>
      <c r="J1386" s="13">
        <f>IF(H1386="EA", I1386, 0)</f>
      </c>
      <c r="K1386" s="13">
        <f>IF(H1386="KG", I1386, I1386 * VLOOKUP(D1386,Sku_Consolidated!A2:U948,21,FALSE))</f>
      </c>
      <c r="L1386" s="14" t="s">
        <v>36</v>
      </c>
      <c r="M1386">
        <v>88</v>
      </c>
      <c r="N1386" s="14" t="s">
        <v>2713</v>
      </c>
      <c r="O1386" s="14" t="s">
        <v>2714</v>
      </c>
      <c r="P1386" s="14" t="s">
        <v>36</v>
      </c>
      <c r="Q1386" s="14" t="s">
        <v>2714</v>
      </c>
      <c r="R1386">
        <f>IF(IFERROR(VLOOKUP(U1386,Store_Showcase!B2:H134,7, FALSE), TRUE)=TRUE, IF(IFERROR(VLOOKUP(U1386,Store_SRP!B2:H103,7, FALSE), TRUE)=TRUE,VLOOKUP(U1386,Store_VAM!B2:H271,7, FALSE),VLOOKUP(U1386,Store_SRP!B2:H103,7, FALSE)), VLOOKUP(U1386,Store_Showcase!B2:H134,7, FALSE))</f>
      </c>
      <c r="S1386">
        <f>IF(IFERROR(VLOOKUP(U1386,Store_Showcase!B2:K134,10, FALSE), TRUE)=TRUE, IF(IFERROR(VLOOKUP(U1386,Store_SRP!B2:K103,10, FALSE), TRUE)=TRUE,VLOOKUP(U1386,Store_VAM!B2:K271,10, FALSE),VLOOKUP(U1386,Store_SRP!B2:K103,10, FALSE)), VLOOKUP(U1386,Store_Showcase!B2:K134,10, FALSE))</f>
      </c>
      <c r="T1386">
        <f>IF(VLOOKUP(D1386,Sku_Consolidated!A2:S948,19,FALSE)="SHOWCASE", VLOOKUP(U1386,Store_Showcase!B2:L134,11, FALSE), IF(VLOOKUP(D1386,Sku_Consolidated!A2:S948,19,FALSE)="VAM",VLOOKUP(U1386,Store_VAM!B2:L271,11, FALSE),VLOOKUP(U1386,Store_SRP!B2:L103,11, FALSE)))</f>
      </c>
      <c r="U1386" s="14">
        <v>6014</v>
      </c>
      <c r="V1386">
        <f>IF(VLOOKUP(D1386,Sku_Consolidated!A2:S948,19,FALSE)="SHOWCASE", VLOOKUP(U1386,Store_Showcase!B2:C134,2, FALSE), IF(VLOOKUP(D1386,Sku_Consolidated!A2:S948,19,FALSE)="VAM",VLOOKUP(U1386,Store_VAM!B2:C271,2, FALSE),VLOOKUP(U1386,Store_SRP!B2:C103,2, FALSE)))</f>
      </c>
      <c r="W1386">
        <f>VLOOKUP(D1386,Sku_Consolidated!A2:G948, 7, FALSE)</f>
      </c>
      <c r="X1386">
        <f>VLOOKUP(D1386,Sku_Consolidated!A2:K948, 11, FALSE)</f>
      </c>
      <c r="Y1386">
        <f>VLOOKUP(D1386,Sku_Consolidated!A2:H948, 8, FALSE)</f>
      </c>
      <c r="Z1386">
        <f>VLOOKUP(D1386,Sku_Consolidated!A2:I948, 9, FALSE)</f>
      </c>
      <c r="AA1386" t="s">
        <v>41</v>
      </c>
      <c r="AB1386">
        <f>VLOOKUP(D1386,Sku_Consolidated!A2:E948, {5}, FALSE)</f>
      </c>
      <c r="AC1386">
        <f>IF(VLOOKUP(D1386,Sku_Consolidated!A2:S948,19,FALSE)="SHOWCASE", VLOOKUP(U1386,Store_Showcase!B2:N134,13, FALSE), IF(VLOOKUP(D1386,Sku_Consolidated!A2:S948,19,FALSE)="VAM",VLOOKUP(U1386,Store_VAM!B2:N271,13, FALSE),VLOOKUP(U1386,Store_SRP!B2:N103,13, FALSE)))</f>
      </c>
      <c r="AD1386">
        <f>IF(IFERROR(AC1386,TRUE)=TRUE, "-","OK")</f>
      </c>
      <c r="AE1386">
        <f>IF(IFERROR(VLOOKUP(U1386,Store_Showcase!B2:H134,{5}, FALSE), TRUE)=TRUE, IF(IFERROR(VLOOKUP(U1386,Store_SRP!B2:H103,{5}, FALSE), TRUE)=TRUE,VLOOKUP(U1386,Store_VAM!B2:H271,{5}, FALSE),VLOOKUP(U1386,Store_SRP!B2:H103,{5}, FALSE)), VLOOKUP(U1386,Store_Showcase!B2:H134,{5}, FALSE))</f>
      </c>
      <c r="AF1386">
        <f>IF(IFERROR(VLOOKUP(U1386,Store_Showcase!B2:H134,{6}, FALSE), TRUE)=TRUE, IF(IFERROR(VLOOKUP(U1386,Store_SRP!B2:H103,{6}, FALSE), TRUE)=TRUE,VLOOKUP(U1386,Store_VAM!B2:H271,{6}, FALSE),VLOOKUP(U1386,Store_SRP!B2:H103,{6}, FALSE)), VLOOKUP(U1386,Store_Showcase!B2:H134,{6}, FALSE))</f>
      </c>
      <c r="AG1386">
        <f>VLOOKUP(D1386,Sku_Consolidated!A2:R948,18,FALSE)</f>
      </c>
      <c r="AH1386">
        <f>VLOOKUP(D1386,Sku_Consolidated!A2:S948,19,FALSE)</f>
      </c>
      <c r="AI1386">
        <f>VLOOKUP(D1386,Sku_Consolidated!A2:T948,20,FALSE)</f>
      </c>
    </row>
    <row r="1387" spans="1:35" x14ac:dyDescent="0.25">
      <c r="A1387">
        <v>2024</v>
      </c>
      <c r="B1387" t="s">
        <v>30</v>
      </c>
      <c r="C1387" t="s">
        <v>31</v>
      </c>
      <c r="D1387">
        <v>21871</v>
      </c>
      <c r="E1387" t="s">
        <v>798</v>
      </c>
      <c r="F1387" s="12" t="s">
        <v>82</v>
      </c>
      <c r="G1387" s="12" t="s">
        <v>82</v>
      </c>
      <c r="H1387" t="s">
        <v>10</v>
      </c>
      <c r="I1387" s="13" t="s">
        <v>335</v>
      </c>
      <c r="J1387" s="13">
        <f>IF(H1387="EA", I1387, 0)</f>
      </c>
      <c r="K1387" s="13">
        <f>IF(H1387="KG", I1387, I1387 * VLOOKUP(D1387,Sku_Consolidated!A2:U948,21,FALSE))</f>
      </c>
      <c r="L1387" s="14" t="s">
        <v>36</v>
      </c>
      <c r="M1387">
        <v>88</v>
      </c>
      <c r="N1387" s="14" t="s">
        <v>2715</v>
      </c>
      <c r="O1387" s="14" t="s">
        <v>2716</v>
      </c>
      <c r="P1387" s="14" t="s">
        <v>36</v>
      </c>
      <c r="Q1387" s="14" t="s">
        <v>2716</v>
      </c>
      <c r="R1387">
        <f>IF(IFERROR(VLOOKUP(U1387,Store_Showcase!B2:H134,7, FALSE), TRUE)=TRUE, IF(IFERROR(VLOOKUP(U1387,Store_SRP!B2:H103,7, FALSE), TRUE)=TRUE,VLOOKUP(U1387,Store_VAM!B2:H271,7, FALSE),VLOOKUP(U1387,Store_SRP!B2:H103,7, FALSE)), VLOOKUP(U1387,Store_Showcase!B2:H134,7, FALSE))</f>
      </c>
      <c r="S1387">
        <f>IF(IFERROR(VLOOKUP(U1387,Store_Showcase!B2:K134,10, FALSE), TRUE)=TRUE, IF(IFERROR(VLOOKUP(U1387,Store_SRP!B2:K103,10, FALSE), TRUE)=TRUE,VLOOKUP(U1387,Store_VAM!B2:K271,10, FALSE),VLOOKUP(U1387,Store_SRP!B2:K103,10, FALSE)), VLOOKUP(U1387,Store_Showcase!B2:K134,10, FALSE))</f>
      </c>
      <c r="T1387">
        <f>IF(VLOOKUP(D1387,Sku_Consolidated!A2:S948,19,FALSE)="SHOWCASE", VLOOKUP(U1387,Store_Showcase!B2:L134,11, FALSE), IF(VLOOKUP(D1387,Sku_Consolidated!A2:S948,19,FALSE)="VAM",VLOOKUP(U1387,Store_VAM!B2:L271,11, FALSE),VLOOKUP(U1387,Store_SRP!B2:L103,11, FALSE)))</f>
      </c>
      <c r="U1387" s="14">
        <v>6014</v>
      </c>
      <c r="V1387">
        <f>IF(VLOOKUP(D1387,Sku_Consolidated!A2:S948,19,FALSE)="SHOWCASE", VLOOKUP(U1387,Store_Showcase!B2:C134,2, FALSE), IF(VLOOKUP(D1387,Sku_Consolidated!A2:S948,19,FALSE)="VAM",VLOOKUP(U1387,Store_VAM!B2:C271,2, FALSE),VLOOKUP(U1387,Store_SRP!B2:C103,2, FALSE)))</f>
      </c>
      <c r="W1387">
        <f>VLOOKUP(D1387,Sku_Consolidated!A2:G948, 7, FALSE)</f>
      </c>
      <c r="X1387">
        <f>VLOOKUP(D1387,Sku_Consolidated!A2:K948, 11, FALSE)</f>
      </c>
      <c r="Y1387">
        <f>VLOOKUP(D1387,Sku_Consolidated!A2:H948, 8, FALSE)</f>
      </c>
      <c r="Z1387">
        <f>VLOOKUP(D1387,Sku_Consolidated!A2:I948, 9, FALSE)</f>
      </c>
      <c r="AA1387" t="s">
        <v>41</v>
      </c>
      <c r="AB1387">
        <f>VLOOKUP(D1387,Sku_Consolidated!A2:E948, {5}, FALSE)</f>
      </c>
      <c r="AC1387">
        <f>IF(VLOOKUP(D1387,Sku_Consolidated!A2:S948,19,FALSE)="SHOWCASE", VLOOKUP(U1387,Store_Showcase!B2:N134,13, FALSE), IF(VLOOKUP(D1387,Sku_Consolidated!A2:S948,19,FALSE)="VAM",VLOOKUP(U1387,Store_VAM!B2:N271,13, FALSE),VLOOKUP(U1387,Store_SRP!B2:N103,13, FALSE)))</f>
      </c>
      <c r="AD1387">
        <f>IF(IFERROR(AC1387,TRUE)=TRUE, "-","OK")</f>
      </c>
      <c r="AE1387">
        <f>IF(IFERROR(VLOOKUP(U1387,Store_Showcase!B2:H134,{5}, FALSE), TRUE)=TRUE, IF(IFERROR(VLOOKUP(U1387,Store_SRP!B2:H103,{5}, FALSE), TRUE)=TRUE,VLOOKUP(U1387,Store_VAM!B2:H271,{5}, FALSE),VLOOKUP(U1387,Store_SRP!B2:H103,{5}, FALSE)), VLOOKUP(U1387,Store_Showcase!B2:H134,{5}, FALSE))</f>
      </c>
      <c r="AF1387">
        <f>IF(IFERROR(VLOOKUP(U1387,Store_Showcase!B2:H134,{6}, FALSE), TRUE)=TRUE, IF(IFERROR(VLOOKUP(U1387,Store_SRP!B2:H103,{6}, FALSE), TRUE)=TRUE,VLOOKUP(U1387,Store_VAM!B2:H271,{6}, FALSE),VLOOKUP(U1387,Store_SRP!B2:H103,{6}, FALSE)), VLOOKUP(U1387,Store_Showcase!B2:H134,{6}, FALSE))</f>
      </c>
      <c r="AG1387">
        <f>VLOOKUP(D1387,Sku_Consolidated!A2:R948,18,FALSE)</f>
      </c>
      <c r="AH1387">
        <f>VLOOKUP(D1387,Sku_Consolidated!A2:S948,19,FALSE)</f>
      </c>
      <c r="AI1387">
        <f>VLOOKUP(D1387,Sku_Consolidated!A2:T948,20,FALSE)</f>
      </c>
    </row>
    <row r="1388" spans="1:35" x14ac:dyDescent="0.25">
      <c r="A1388">
        <v>2024</v>
      </c>
      <c r="B1388" t="s">
        <v>30</v>
      </c>
      <c r="C1388" t="s">
        <v>31</v>
      </c>
      <c r="D1388">
        <v>21878</v>
      </c>
      <c r="E1388" t="s">
        <v>2644</v>
      </c>
      <c r="F1388" s="12" t="s">
        <v>82</v>
      </c>
      <c r="G1388" s="12" t="s">
        <v>82</v>
      </c>
      <c r="H1388" t="s">
        <v>10</v>
      </c>
      <c r="I1388" s="13" t="s">
        <v>1051</v>
      </c>
      <c r="J1388" s="13">
        <f>IF(H1388="EA", I1388, 0)</f>
      </c>
      <c r="K1388" s="13">
        <f>IF(H1388="KG", I1388, I1388 * VLOOKUP(D1388,Sku_Consolidated!A2:U948,21,FALSE))</f>
      </c>
      <c r="L1388" s="14" t="s">
        <v>36</v>
      </c>
      <c r="M1388">
        <v>88</v>
      </c>
      <c r="N1388" s="14" t="s">
        <v>2717</v>
      </c>
      <c r="O1388" s="14" t="s">
        <v>2718</v>
      </c>
      <c r="P1388" s="14" t="s">
        <v>36</v>
      </c>
      <c r="Q1388" s="14" t="s">
        <v>2718</v>
      </c>
      <c r="R1388">
        <f>IF(IFERROR(VLOOKUP(U1388,Store_Showcase!B2:H134,7, FALSE), TRUE)=TRUE, IF(IFERROR(VLOOKUP(U1388,Store_SRP!B2:H103,7, FALSE), TRUE)=TRUE,VLOOKUP(U1388,Store_VAM!B2:H271,7, FALSE),VLOOKUP(U1388,Store_SRP!B2:H103,7, FALSE)), VLOOKUP(U1388,Store_Showcase!B2:H134,7, FALSE))</f>
      </c>
      <c r="S1388">
        <f>IF(IFERROR(VLOOKUP(U1388,Store_Showcase!B2:K134,10, FALSE), TRUE)=TRUE, IF(IFERROR(VLOOKUP(U1388,Store_SRP!B2:K103,10, FALSE), TRUE)=TRUE,VLOOKUP(U1388,Store_VAM!B2:K271,10, FALSE),VLOOKUP(U1388,Store_SRP!B2:K103,10, FALSE)), VLOOKUP(U1388,Store_Showcase!B2:K134,10, FALSE))</f>
      </c>
      <c r="T1388">
        <f>IF(VLOOKUP(D1388,Sku_Consolidated!A2:S948,19,FALSE)="SHOWCASE", VLOOKUP(U1388,Store_Showcase!B2:L134,11, FALSE), IF(VLOOKUP(D1388,Sku_Consolidated!A2:S948,19,FALSE)="VAM",VLOOKUP(U1388,Store_VAM!B2:L271,11, FALSE),VLOOKUP(U1388,Store_SRP!B2:L103,11, FALSE)))</f>
      </c>
      <c r="U1388" s="14">
        <v>6014</v>
      </c>
      <c r="V1388">
        <f>IF(VLOOKUP(D1388,Sku_Consolidated!A2:S948,19,FALSE)="SHOWCASE", VLOOKUP(U1388,Store_Showcase!B2:C134,2, FALSE), IF(VLOOKUP(D1388,Sku_Consolidated!A2:S948,19,FALSE)="VAM",VLOOKUP(U1388,Store_VAM!B2:C271,2, FALSE),VLOOKUP(U1388,Store_SRP!B2:C103,2, FALSE)))</f>
      </c>
      <c r="W1388">
        <f>VLOOKUP(D1388,Sku_Consolidated!A2:G948, 7, FALSE)</f>
      </c>
      <c r="X1388">
        <f>VLOOKUP(D1388,Sku_Consolidated!A2:K948, 11, FALSE)</f>
      </c>
      <c r="Y1388">
        <f>VLOOKUP(D1388,Sku_Consolidated!A2:H948, 8, FALSE)</f>
      </c>
      <c r="Z1388">
        <f>VLOOKUP(D1388,Sku_Consolidated!A2:I948, 9, FALSE)</f>
      </c>
      <c r="AA1388" t="s">
        <v>41</v>
      </c>
      <c r="AB1388">
        <f>VLOOKUP(D1388,Sku_Consolidated!A2:E948, {5}, FALSE)</f>
      </c>
      <c r="AC1388">
        <f>IF(VLOOKUP(D1388,Sku_Consolidated!A2:S948,19,FALSE)="SHOWCASE", VLOOKUP(U1388,Store_Showcase!B2:N134,13, FALSE), IF(VLOOKUP(D1388,Sku_Consolidated!A2:S948,19,FALSE)="VAM",VLOOKUP(U1388,Store_VAM!B2:N271,13, FALSE),VLOOKUP(U1388,Store_SRP!B2:N103,13, FALSE)))</f>
      </c>
      <c r="AD1388">
        <f>IF(IFERROR(AC1388,TRUE)=TRUE, "-","OK")</f>
      </c>
      <c r="AE1388">
        <f>IF(IFERROR(VLOOKUP(U1388,Store_Showcase!B2:H134,{5}, FALSE), TRUE)=TRUE, IF(IFERROR(VLOOKUP(U1388,Store_SRP!B2:H103,{5}, FALSE), TRUE)=TRUE,VLOOKUP(U1388,Store_VAM!B2:H271,{5}, FALSE),VLOOKUP(U1388,Store_SRP!B2:H103,{5}, FALSE)), VLOOKUP(U1388,Store_Showcase!B2:H134,{5}, FALSE))</f>
      </c>
      <c r="AF1388">
        <f>IF(IFERROR(VLOOKUP(U1388,Store_Showcase!B2:H134,{6}, FALSE), TRUE)=TRUE, IF(IFERROR(VLOOKUP(U1388,Store_SRP!B2:H103,{6}, FALSE), TRUE)=TRUE,VLOOKUP(U1388,Store_VAM!B2:H271,{6}, FALSE),VLOOKUP(U1388,Store_SRP!B2:H103,{6}, FALSE)), VLOOKUP(U1388,Store_Showcase!B2:H134,{6}, FALSE))</f>
      </c>
      <c r="AG1388">
        <f>VLOOKUP(D1388,Sku_Consolidated!A2:R948,18,FALSE)</f>
      </c>
      <c r="AH1388">
        <f>VLOOKUP(D1388,Sku_Consolidated!A2:S948,19,FALSE)</f>
      </c>
      <c r="AI1388">
        <f>VLOOKUP(D1388,Sku_Consolidated!A2:T948,20,FALSE)</f>
      </c>
    </row>
    <row r="1389" spans="1:35" x14ac:dyDescent="0.25">
      <c r="A1389">
        <v>2024</v>
      </c>
      <c r="B1389" t="s">
        <v>30</v>
      </c>
      <c r="C1389" t="s">
        <v>31</v>
      </c>
      <c r="D1389">
        <v>21881</v>
      </c>
      <c r="E1389" t="s">
        <v>1573</v>
      </c>
      <c r="F1389" s="12" t="s">
        <v>82</v>
      </c>
      <c r="G1389" s="12" t="s">
        <v>82</v>
      </c>
      <c r="H1389" t="s">
        <v>10</v>
      </c>
      <c r="I1389" s="13" t="s">
        <v>1781</v>
      </c>
      <c r="J1389" s="13">
        <f>IF(H1389="EA", I1389, 0)</f>
      </c>
      <c r="K1389" s="13">
        <f>IF(H1389="KG", I1389, I1389 * VLOOKUP(D1389,Sku_Consolidated!A2:U948,21,FALSE))</f>
      </c>
      <c r="L1389" s="14" t="s">
        <v>36</v>
      </c>
      <c r="M1389">
        <v>88</v>
      </c>
      <c r="N1389" s="14" t="s">
        <v>2719</v>
      </c>
      <c r="O1389" s="14" t="s">
        <v>2720</v>
      </c>
      <c r="P1389" s="14" t="s">
        <v>36</v>
      </c>
      <c r="Q1389" s="14" t="s">
        <v>2720</v>
      </c>
      <c r="R1389">
        <f>IF(IFERROR(VLOOKUP(U1389,Store_Showcase!B2:H134,7, FALSE), TRUE)=TRUE, IF(IFERROR(VLOOKUP(U1389,Store_SRP!B2:H103,7, FALSE), TRUE)=TRUE,VLOOKUP(U1389,Store_VAM!B2:H271,7, FALSE),VLOOKUP(U1389,Store_SRP!B2:H103,7, FALSE)), VLOOKUP(U1389,Store_Showcase!B2:H134,7, FALSE))</f>
      </c>
      <c r="S1389">
        <f>IF(IFERROR(VLOOKUP(U1389,Store_Showcase!B2:K134,10, FALSE), TRUE)=TRUE, IF(IFERROR(VLOOKUP(U1389,Store_SRP!B2:K103,10, FALSE), TRUE)=TRUE,VLOOKUP(U1389,Store_VAM!B2:K271,10, FALSE),VLOOKUP(U1389,Store_SRP!B2:K103,10, FALSE)), VLOOKUP(U1389,Store_Showcase!B2:K134,10, FALSE))</f>
      </c>
      <c r="T1389">
        <f>IF(VLOOKUP(D1389,Sku_Consolidated!A2:S948,19,FALSE)="SHOWCASE", VLOOKUP(U1389,Store_Showcase!B2:L134,11, FALSE), IF(VLOOKUP(D1389,Sku_Consolidated!A2:S948,19,FALSE)="VAM",VLOOKUP(U1389,Store_VAM!B2:L271,11, FALSE),VLOOKUP(U1389,Store_SRP!B2:L103,11, FALSE)))</f>
      </c>
      <c r="U1389" s="14">
        <v>6014</v>
      </c>
      <c r="V1389">
        <f>IF(VLOOKUP(D1389,Sku_Consolidated!A2:S948,19,FALSE)="SHOWCASE", VLOOKUP(U1389,Store_Showcase!B2:C134,2, FALSE), IF(VLOOKUP(D1389,Sku_Consolidated!A2:S948,19,FALSE)="VAM",VLOOKUP(U1389,Store_VAM!B2:C271,2, FALSE),VLOOKUP(U1389,Store_SRP!B2:C103,2, FALSE)))</f>
      </c>
      <c r="W1389">
        <f>VLOOKUP(D1389,Sku_Consolidated!A2:G948, 7, FALSE)</f>
      </c>
      <c r="X1389">
        <f>VLOOKUP(D1389,Sku_Consolidated!A2:K948, 11, FALSE)</f>
      </c>
      <c r="Y1389">
        <f>VLOOKUP(D1389,Sku_Consolidated!A2:H948, 8, FALSE)</f>
      </c>
      <c r="Z1389">
        <f>VLOOKUP(D1389,Sku_Consolidated!A2:I948, 9, FALSE)</f>
      </c>
      <c r="AA1389" t="s">
        <v>41</v>
      </c>
      <c r="AB1389">
        <f>VLOOKUP(D1389,Sku_Consolidated!A2:E948, {5}, FALSE)</f>
      </c>
      <c r="AC1389">
        <f>IF(VLOOKUP(D1389,Sku_Consolidated!A2:S948,19,FALSE)="SHOWCASE", VLOOKUP(U1389,Store_Showcase!B2:N134,13, FALSE), IF(VLOOKUP(D1389,Sku_Consolidated!A2:S948,19,FALSE)="VAM",VLOOKUP(U1389,Store_VAM!B2:N271,13, FALSE),VLOOKUP(U1389,Store_SRP!B2:N103,13, FALSE)))</f>
      </c>
      <c r="AD1389">
        <f>IF(IFERROR(AC1389,TRUE)=TRUE, "-","OK")</f>
      </c>
      <c r="AE1389">
        <f>IF(IFERROR(VLOOKUP(U1389,Store_Showcase!B2:H134,{5}, FALSE), TRUE)=TRUE, IF(IFERROR(VLOOKUP(U1389,Store_SRP!B2:H103,{5}, FALSE), TRUE)=TRUE,VLOOKUP(U1389,Store_VAM!B2:H271,{5}, FALSE),VLOOKUP(U1389,Store_SRP!B2:H103,{5}, FALSE)), VLOOKUP(U1389,Store_Showcase!B2:H134,{5}, FALSE))</f>
      </c>
      <c r="AF1389">
        <f>IF(IFERROR(VLOOKUP(U1389,Store_Showcase!B2:H134,{6}, FALSE), TRUE)=TRUE, IF(IFERROR(VLOOKUP(U1389,Store_SRP!B2:H103,{6}, FALSE), TRUE)=TRUE,VLOOKUP(U1389,Store_VAM!B2:H271,{6}, FALSE),VLOOKUP(U1389,Store_SRP!B2:H103,{6}, FALSE)), VLOOKUP(U1389,Store_Showcase!B2:H134,{6}, FALSE))</f>
      </c>
      <c r="AG1389">
        <f>VLOOKUP(D1389,Sku_Consolidated!A2:R948,18,FALSE)</f>
      </c>
      <c r="AH1389">
        <f>VLOOKUP(D1389,Sku_Consolidated!A2:S948,19,FALSE)</f>
      </c>
      <c r="AI1389">
        <f>VLOOKUP(D1389,Sku_Consolidated!A2:T948,20,FALSE)</f>
      </c>
    </row>
    <row r="1390" spans="1:35" x14ac:dyDescent="0.25">
      <c r="A1390">
        <v>2024</v>
      </c>
      <c r="B1390" t="s">
        <v>30</v>
      </c>
      <c r="C1390" t="s">
        <v>31</v>
      </c>
      <c r="D1390">
        <v>21829</v>
      </c>
      <c r="E1390" t="s">
        <v>1547</v>
      </c>
      <c r="F1390" s="12" t="s">
        <v>83</v>
      </c>
      <c r="G1390" s="12" t="s">
        <v>83</v>
      </c>
      <c r="H1390" t="s">
        <v>10</v>
      </c>
      <c r="I1390" s="13" t="s">
        <v>803</v>
      </c>
      <c r="J1390" s="13">
        <f>IF(H1390="EA", I1390, 0)</f>
      </c>
      <c r="K1390" s="13">
        <f>IF(H1390="KG", I1390, I1390 * VLOOKUP(D1390,Sku_Consolidated!A2:U948,21,FALSE))</f>
      </c>
      <c r="L1390" s="14" t="s">
        <v>36</v>
      </c>
      <c r="M1390">
        <v>88</v>
      </c>
      <c r="N1390" s="14" t="s">
        <v>2721</v>
      </c>
      <c r="O1390" s="14" t="s">
        <v>2722</v>
      </c>
      <c r="P1390" s="14" t="s">
        <v>2723</v>
      </c>
      <c r="Q1390" s="14" t="s">
        <v>2724</v>
      </c>
      <c r="R1390">
        <f>IF(IFERROR(VLOOKUP(U1390,Store_Showcase!B2:H134,7, FALSE), TRUE)=TRUE, IF(IFERROR(VLOOKUP(U1390,Store_SRP!B2:H103,7, FALSE), TRUE)=TRUE,VLOOKUP(U1390,Store_VAM!B2:H271,7, FALSE),VLOOKUP(U1390,Store_SRP!B2:H103,7, FALSE)), VLOOKUP(U1390,Store_Showcase!B2:H134,7, FALSE))</f>
      </c>
      <c r="S1390">
        <f>IF(IFERROR(VLOOKUP(U1390,Store_Showcase!B2:K134,10, FALSE), TRUE)=TRUE, IF(IFERROR(VLOOKUP(U1390,Store_SRP!B2:K103,10, FALSE), TRUE)=TRUE,VLOOKUP(U1390,Store_VAM!B2:K271,10, FALSE),VLOOKUP(U1390,Store_SRP!B2:K103,10, FALSE)), VLOOKUP(U1390,Store_Showcase!B2:K134,10, FALSE))</f>
      </c>
      <c r="T1390">
        <f>IF(VLOOKUP(D1390,Sku_Consolidated!A2:S948,19,FALSE)="SHOWCASE", VLOOKUP(U1390,Store_Showcase!B2:L134,11, FALSE), IF(VLOOKUP(D1390,Sku_Consolidated!A2:S948,19,FALSE)="VAM",VLOOKUP(U1390,Store_VAM!B2:L271,11, FALSE),VLOOKUP(U1390,Store_SRP!B2:L103,11, FALSE)))</f>
      </c>
      <c r="U1390" s="14">
        <v>6014</v>
      </c>
      <c r="V1390">
        <f>IF(VLOOKUP(D1390,Sku_Consolidated!A2:S948,19,FALSE)="SHOWCASE", VLOOKUP(U1390,Store_Showcase!B2:C134,2, FALSE), IF(VLOOKUP(D1390,Sku_Consolidated!A2:S948,19,FALSE)="VAM",VLOOKUP(U1390,Store_VAM!B2:C271,2, FALSE),VLOOKUP(U1390,Store_SRP!B2:C103,2, FALSE)))</f>
      </c>
      <c r="W1390">
        <f>VLOOKUP(D1390,Sku_Consolidated!A2:G948, 7, FALSE)</f>
      </c>
      <c r="X1390">
        <f>VLOOKUP(D1390,Sku_Consolidated!A2:K948, 11, FALSE)</f>
      </c>
      <c r="Y1390">
        <f>VLOOKUP(D1390,Sku_Consolidated!A2:H948, 8, FALSE)</f>
      </c>
      <c r="Z1390">
        <f>VLOOKUP(D1390,Sku_Consolidated!A2:I948, 9, FALSE)</f>
      </c>
      <c r="AA1390" t="s">
        <v>41</v>
      </c>
      <c r="AB1390">
        <f>VLOOKUP(D1390,Sku_Consolidated!A2:E948, {5}, FALSE)</f>
      </c>
      <c r="AC1390">
        <f>IF(VLOOKUP(D1390,Sku_Consolidated!A2:S948,19,FALSE)="SHOWCASE", VLOOKUP(U1390,Store_Showcase!B2:N134,13, FALSE), IF(VLOOKUP(D1390,Sku_Consolidated!A2:S948,19,FALSE)="VAM",VLOOKUP(U1390,Store_VAM!B2:N271,13, FALSE),VLOOKUP(U1390,Store_SRP!B2:N103,13, FALSE)))</f>
      </c>
      <c r="AD1390">
        <f>IF(IFERROR(AC1390,TRUE)=TRUE, "-","OK")</f>
      </c>
      <c r="AE1390">
        <f>IF(IFERROR(VLOOKUP(U1390,Store_Showcase!B2:H134,{5}, FALSE), TRUE)=TRUE, IF(IFERROR(VLOOKUP(U1390,Store_SRP!B2:H103,{5}, FALSE), TRUE)=TRUE,VLOOKUP(U1390,Store_VAM!B2:H271,{5}, FALSE),VLOOKUP(U1390,Store_SRP!B2:H103,{5}, FALSE)), VLOOKUP(U1390,Store_Showcase!B2:H134,{5}, FALSE))</f>
      </c>
      <c r="AF1390">
        <f>IF(IFERROR(VLOOKUP(U1390,Store_Showcase!B2:H134,{6}, FALSE), TRUE)=TRUE, IF(IFERROR(VLOOKUP(U1390,Store_SRP!B2:H103,{6}, FALSE), TRUE)=TRUE,VLOOKUP(U1390,Store_VAM!B2:H271,{6}, FALSE),VLOOKUP(U1390,Store_SRP!B2:H103,{6}, FALSE)), VLOOKUP(U1390,Store_Showcase!B2:H134,{6}, FALSE))</f>
      </c>
      <c r="AG1390">
        <f>VLOOKUP(D1390,Sku_Consolidated!A2:R948,18,FALSE)</f>
      </c>
      <c r="AH1390">
        <f>VLOOKUP(D1390,Sku_Consolidated!A2:S948,19,FALSE)</f>
      </c>
      <c r="AI1390">
        <f>VLOOKUP(D1390,Sku_Consolidated!A2:T948,20,FALSE)</f>
      </c>
    </row>
    <row r="1391" spans="1:35" x14ac:dyDescent="0.25">
      <c r="A1391">
        <v>2024</v>
      </c>
      <c r="B1391" t="s">
        <v>30</v>
      </c>
      <c r="C1391" t="s">
        <v>31</v>
      </c>
      <c r="D1391">
        <v>21834</v>
      </c>
      <c r="E1391" t="s">
        <v>216</v>
      </c>
      <c r="F1391" s="12" t="s">
        <v>83</v>
      </c>
      <c r="G1391" s="12" t="s">
        <v>83</v>
      </c>
      <c r="H1391" t="s">
        <v>10</v>
      </c>
      <c r="I1391" s="13" t="s">
        <v>803</v>
      </c>
      <c r="J1391" s="13">
        <f>IF(H1391="EA", I1391, 0)</f>
      </c>
      <c r="K1391" s="13">
        <f>IF(H1391="KG", I1391, I1391 * VLOOKUP(D1391,Sku_Consolidated!A2:U948,21,FALSE))</f>
      </c>
      <c r="L1391" s="14" t="s">
        <v>36</v>
      </c>
      <c r="M1391">
        <v>88</v>
      </c>
      <c r="N1391" s="14" t="s">
        <v>2725</v>
      </c>
      <c r="O1391" s="14" t="s">
        <v>2726</v>
      </c>
      <c r="P1391" s="14" t="s">
        <v>36</v>
      </c>
      <c r="Q1391" s="14" t="s">
        <v>2726</v>
      </c>
      <c r="R1391">
        <f>IF(IFERROR(VLOOKUP(U1391,Store_Showcase!B2:H134,7, FALSE), TRUE)=TRUE, IF(IFERROR(VLOOKUP(U1391,Store_SRP!B2:H103,7, FALSE), TRUE)=TRUE,VLOOKUP(U1391,Store_VAM!B2:H271,7, FALSE),VLOOKUP(U1391,Store_SRP!B2:H103,7, FALSE)), VLOOKUP(U1391,Store_Showcase!B2:H134,7, FALSE))</f>
      </c>
      <c r="S1391">
        <f>IF(IFERROR(VLOOKUP(U1391,Store_Showcase!B2:K134,10, FALSE), TRUE)=TRUE, IF(IFERROR(VLOOKUP(U1391,Store_SRP!B2:K103,10, FALSE), TRUE)=TRUE,VLOOKUP(U1391,Store_VAM!B2:K271,10, FALSE),VLOOKUP(U1391,Store_SRP!B2:K103,10, FALSE)), VLOOKUP(U1391,Store_Showcase!B2:K134,10, FALSE))</f>
      </c>
      <c r="T1391">
        <f>IF(VLOOKUP(D1391,Sku_Consolidated!A2:S948,19,FALSE)="SHOWCASE", VLOOKUP(U1391,Store_Showcase!B2:L134,11, FALSE), IF(VLOOKUP(D1391,Sku_Consolidated!A2:S948,19,FALSE)="VAM",VLOOKUP(U1391,Store_VAM!B2:L271,11, FALSE),VLOOKUP(U1391,Store_SRP!B2:L103,11, FALSE)))</f>
      </c>
      <c r="U1391" s="14">
        <v>6014</v>
      </c>
      <c r="V1391">
        <f>IF(VLOOKUP(D1391,Sku_Consolidated!A2:S948,19,FALSE)="SHOWCASE", VLOOKUP(U1391,Store_Showcase!B2:C134,2, FALSE), IF(VLOOKUP(D1391,Sku_Consolidated!A2:S948,19,FALSE)="VAM",VLOOKUP(U1391,Store_VAM!B2:C271,2, FALSE),VLOOKUP(U1391,Store_SRP!B2:C103,2, FALSE)))</f>
      </c>
      <c r="W1391">
        <f>VLOOKUP(D1391,Sku_Consolidated!A2:G948, 7, FALSE)</f>
      </c>
      <c r="X1391">
        <f>VLOOKUP(D1391,Sku_Consolidated!A2:K948, 11, FALSE)</f>
      </c>
      <c r="Y1391">
        <f>VLOOKUP(D1391,Sku_Consolidated!A2:H948, 8, FALSE)</f>
      </c>
      <c r="Z1391">
        <f>VLOOKUP(D1391,Sku_Consolidated!A2:I948, 9, FALSE)</f>
      </c>
      <c r="AA1391" t="s">
        <v>41</v>
      </c>
      <c r="AB1391">
        <f>VLOOKUP(D1391,Sku_Consolidated!A2:E948, {5}, FALSE)</f>
      </c>
      <c r="AC1391">
        <f>IF(VLOOKUP(D1391,Sku_Consolidated!A2:S948,19,FALSE)="SHOWCASE", VLOOKUP(U1391,Store_Showcase!B2:N134,13, FALSE), IF(VLOOKUP(D1391,Sku_Consolidated!A2:S948,19,FALSE)="VAM",VLOOKUP(U1391,Store_VAM!B2:N271,13, FALSE),VLOOKUP(U1391,Store_SRP!B2:N103,13, FALSE)))</f>
      </c>
      <c r="AD1391">
        <f>IF(IFERROR(AC1391,TRUE)=TRUE, "-","OK")</f>
      </c>
      <c r="AE1391">
        <f>IF(IFERROR(VLOOKUP(U1391,Store_Showcase!B2:H134,{5}, FALSE), TRUE)=TRUE, IF(IFERROR(VLOOKUP(U1391,Store_SRP!B2:H103,{5}, FALSE), TRUE)=TRUE,VLOOKUP(U1391,Store_VAM!B2:H271,{5}, FALSE),VLOOKUP(U1391,Store_SRP!B2:H103,{5}, FALSE)), VLOOKUP(U1391,Store_Showcase!B2:H134,{5}, FALSE))</f>
      </c>
      <c r="AF1391">
        <f>IF(IFERROR(VLOOKUP(U1391,Store_Showcase!B2:H134,{6}, FALSE), TRUE)=TRUE, IF(IFERROR(VLOOKUP(U1391,Store_SRP!B2:H103,{6}, FALSE), TRUE)=TRUE,VLOOKUP(U1391,Store_VAM!B2:H271,{6}, FALSE),VLOOKUP(U1391,Store_SRP!B2:H103,{6}, FALSE)), VLOOKUP(U1391,Store_Showcase!B2:H134,{6}, FALSE))</f>
      </c>
      <c r="AG1391">
        <f>VLOOKUP(D1391,Sku_Consolidated!A2:R948,18,FALSE)</f>
      </c>
      <c r="AH1391">
        <f>VLOOKUP(D1391,Sku_Consolidated!A2:S948,19,FALSE)</f>
      </c>
      <c r="AI1391">
        <f>VLOOKUP(D1391,Sku_Consolidated!A2:T948,20,FALSE)</f>
      </c>
    </row>
    <row r="1392" spans="1:35" x14ac:dyDescent="0.25">
      <c r="A1392">
        <v>2024</v>
      </c>
      <c r="B1392" t="s">
        <v>30</v>
      </c>
      <c r="C1392" t="s">
        <v>31</v>
      </c>
      <c r="D1392">
        <v>21859</v>
      </c>
      <c r="E1392" t="s">
        <v>295</v>
      </c>
      <c r="F1392" s="12" t="s">
        <v>83</v>
      </c>
      <c r="G1392" s="12" t="s">
        <v>83</v>
      </c>
      <c r="H1392" t="s">
        <v>10</v>
      </c>
      <c r="I1392" s="13" t="s">
        <v>539</v>
      </c>
      <c r="J1392" s="13">
        <f>IF(H1392="EA", I1392, 0)</f>
      </c>
      <c r="K1392" s="13">
        <f>IF(H1392="KG", I1392, I1392 * VLOOKUP(D1392,Sku_Consolidated!A2:U948,21,FALSE))</f>
      </c>
      <c r="L1392" s="14" t="s">
        <v>36</v>
      </c>
      <c r="M1392">
        <v>88</v>
      </c>
      <c r="N1392" s="14" t="s">
        <v>2727</v>
      </c>
      <c r="O1392" s="14" t="s">
        <v>2728</v>
      </c>
      <c r="P1392" s="14" t="s">
        <v>36</v>
      </c>
      <c r="Q1392" s="14" t="s">
        <v>2728</v>
      </c>
      <c r="R1392">
        <f>IF(IFERROR(VLOOKUP(U1392,Store_Showcase!B2:H134,7, FALSE), TRUE)=TRUE, IF(IFERROR(VLOOKUP(U1392,Store_SRP!B2:H103,7, FALSE), TRUE)=TRUE,VLOOKUP(U1392,Store_VAM!B2:H271,7, FALSE),VLOOKUP(U1392,Store_SRP!B2:H103,7, FALSE)), VLOOKUP(U1392,Store_Showcase!B2:H134,7, FALSE))</f>
      </c>
      <c r="S1392">
        <f>IF(IFERROR(VLOOKUP(U1392,Store_Showcase!B2:K134,10, FALSE), TRUE)=TRUE, IF(IFERROR(VLOOKUP(U1392,Store_SRP!B2:K103,10, FALSE), TRUE)=TRUE,VLOOKUP(U1392,Store_VAM!B2:K271,10, FALSE),VLOOKUP(U1392,Store_SRP!B2:K103,10, FALSE)), VLOOKUP(U1392,Store_Showcase!B2:K134,10, FALSE))</f>
      </c>
      <c r="T1392">
        <f>IF(VLOOKUP(D1392,Sku_Consolidated!A2:S948,19,FALSE)="SHOWCASE", VLOOKUP(U1392,Store_Showcase!B2:L134,11, FALSE), IF(VLOOKUP(D1392,Sku_Consolidated!A2:S948,19,FALSE)="VAM",VLOOKUP(U1392,Store_VAM!B2:L271,11, FALSE),VLOOKUP(U1392,Store_SRP!B2:L103,11, FALSE)))</f>
      </c>
      <c r="U1392" s="14">
        <v>6014</v>
      </c>
      <c r="V1392">
        <f>IF(VLOOKUP(D1392,Sku_Consolidated!A2:S948,19,FALSE)="SHOWCASE", VLOOKUP(U1392,Store_Showcase!B2:C134,2, FALSE), IF(VLOOKUP(D1392,Sku_Consolidated!A2:S948,19,FALSE)="VAM",VLOOKUP(U1392,Store_VAM!B2:C271,2, FALSE),VLOOKUP(U1392,Store_SRP!B2:C103,2, FALSE)))</f>
      </c>
      <c r="W1392">
        <f>VLOOKUP(D1392,Sku_Consolidated!A2:G948, 7, FALSE)</f>
      </c>
      <c r="X1392">
        <f>VLOOKUP(D1392,Sku_Consolidated!A2:K948, 11, FALSE)</f>
      </c>
      <c r="Y1392">
        <f>VLOOKUP(D1392,Sku_Consolidated!A2:H948, 8, FALSE)</f>
      </c>
      <c r="Z1392">
        <f>VLOOKUP(D1392,Sku_Consolidated!A2:I948, 9, FALSE)</f>
      </c>
      <c r="AA1392" t="s">
        <v>41</v>
      </c>
      <c r="AB1392">
        <f>VLOOKUP(D1392,Sku_Consolidated!A2:E948, {5}, FALSE)</f>
      </c>
      <c r="AC1392">
        <f>IF(VLOOKUP(D1392,Sku_Consolidated!A2:S948,19,FALSE)="SHOWCASE", VLOOKUP(U1392,Store_Showcase!B2:N134,13, FALSE), IF(VLOOKUP(D1392,Sku_Consolidated!A2:S948,19,FALSE)="VAM",VLOOKUP(U1392,Store_VAM!B2:N271,13, FALSE),VLOOKUP(U1392,Store_SRP!B2:N103,13, FALSE)))</f>
      </c>
      <c r="AD1392">
        <f>IF(IFERROR(AC1392,TRUE)=TRUE, "-","OK")</f>
      </c>
      <c r="AE1392">
        <f>IF(IFERROR(VLOOKUP(U1392,Store_Showcase!B2:H134,{5}, FALSE), TRUE)=TRUE, IF(IFERROR(VLOOKUP(U1392,Store_SRP!B2:H103,{5}, FALSE), TRUE)=TRUE,VLOOKUP(U1392,Store_VAM!B2:H271,{5}, FALSE),VLOOKUP(U1392,Store_SRP!B2:H103,{5}, FALSE)), VLOOKUP(U1392,Store_Showcase!B2:H134,{5}, FALSE))</f>
      </c>
      <c r="AF1392">
        <f>IF(IFERROR(VLOOKUP(U1392,Store_Showcase!B2:H134,{6}, FALSE), TRUE)=TRUE, IF(IFERROR(VLOOKUP(U1392,Store_SRP!B2:H103,{6}, FALSE), TRUE)=TRUE,VLOOKUP(U1392,Store_VAM!B2:H271,{6}, FALSE),VLOOKUP(U1392,Store_SRP!B2:H103,{6}, FALSE)), VLOOKUP(U1392,Store_Showcase!B2:H134,{6}, FALSE))</f>
      </c>
      <c r="AG1392">
        <f>VLOOKUP(D1392,Sku_Consolidated!A2:R948,18,FALSE)</f>
      </c>
      <c r="AH1392">
        <f>VLOOKUP(D1392,Sku_Consolidated!A2:S948,19,FALSE)</f>
      </c>
      <c r="AI1392">
        <f>VLOOKUP(D1392,Sku_Consolidated!A2:T948,20,FALSE)</f>
      </c>
    </row>
    <row r="1393" spans="1:35" x14ac:dyDescent="0.25">
      <c r="A1393">
        <v>2024</v>
      </c>
      <c r="B1393" t="s">
        <v>30</v>
      </c>
      <c r="C1393" t="s">
        <v>31</v>
      </c>
      <c r="D1393">
        <v>21868</v>
      </c>
      <c r="E1393" t="s">
        <v>1847</v>
      </c>
      <c r="F1393" s="12" t="s">
        <v>83</v>
      </c>
      <c r="G1393" s="12" t="s">
        <v>83</v>
      </c>
      <c r="H1393" t="s">
        <v>10</v>
      </c>
      <c r="I1393" s="13" t="s">
        <v>497</v>
      </c>
      <c r="J1393" s="13">
        <f>IF(H1393="EA", I1393, 0)</f>
      </c>
      <c r="K1393" s="13">
        <f>IF(H1393="KG", I1393, I1393 * VLOOKUP(D1393,Sku_Consolidated!A2:U948,21,FALSE))</f>
      </c>
      <c r="L1393" s="14" t="s">
        <v>36</v>
      </c>
      <c r="M1393">
        <v>88</v>
      </c>
      <c r="N1393" s="14" t="s">
        <v>970</v>
      </c>
      <c r="O1393" s="14" t="s">
        <v>971</v>
      </c>
      <c r="P1393" s="14" t="s">
        <v>36</v>
      </c>
      <c r="Q1393" s="14" t="s">
        <v>971</v>
      </c>
      <c r="R1393">
        <f>IF(IFERROR(VLOOKUP(U1393,Store_Showcase!B2:H134,7, FALSE), TRUE)=TRUE, IF(IFERROR(VLOOKUP(U1393,Store_SRP!B2:H103,7, FALSE), TRUE)=TRUE,VLOOKUP(U1393,Store_VAM!B2:H271,7, FALSE),VLOOKUP(U1393,Store_SRP!B2:H103,7, FALSE)), VLOOKUP(U1393,Store_Showcase!B2:H134,7, FALSE))</f>
      </c>
      <c r="S1393">
        <f>IF(IFERROR(VLOOKUP(U1393,Store_Showcase!B2:K134,10, FALSE), TRUE)=TRUE, IF(IFERROR(VLOOKUP(U1393,Store_SRP!B2:K103,10, FALSE), TRUE)=TRUE,VLOOKUP(U1393,Store_VAM!B2:K271,10, FALSE),VLOOKUP(U1393,Store_SRP!B2:K103,10, FALSE)), VLOOKUP(U1393,Store_Showcase!B2:K134,10, FALSE))</f>
      </c>
      <c r="T1393">
        <f>IF(VLOOKUP(D1393,Sku_Consolidated!A2:S948,19,FALSE)="SHOWCASE", VLOOKUP(U1393,Store_Showcase!B2:L134,11, FALSE), IF(VLOOKUP(D1393,Sku_Consolidated!A2:S948,19,FALSE)="VAM",VLOOKUP(U1393,Store_VAM!B2:L271,11, FALSE),VLOOKUP(U1393,Store_SRP!B2:L103,11, FALSE)))</f>
      </c>
      <c r="U1393" s="14">
        <v>6014</v>
      </c>
      <c r="V1393">
        <f>IF(VLOOKUP(D1393,Sku_Consolidated!A2:S948,19,FALSE)="SHOWCASE", VLOOKUP(U1393,Store_Showcase!B2:C134,2, FALSE), IF(VLOOKUP(D1393,Sku_Consolidated!A2:S948,19,FALSE)="VAM",VLOOKUP(U1393,Store_VAM!B2:C271,2, FALSE),VLOOKUP(U1393,Store_SRP!B2:C103,2, FALSE)))</f>
      </c>
      <c r="W1393">
        <f>VLOOKUP(D1393,Sku_Consolidated!A2:G948, 7, FALSE)</f>
      </c>
      <c r="X1393">
        <f>VLOOKUP(D1393,Sku_Consolidated!A2:K948, 11, FALSE)</f>
      </c>
      <c r="Y1393">
        <f>VLOOKUP(D1393,Sku_Consolidated!A2:H948, 8, FALSE)</f>
      </c>
      <c r="Z1393">
        <f>VLOOKUP(D1393,Sku_Consolidated!A2:I948, 9, FALSE)</f>
      </c>
      <c r="AA1393" t="s">
        <v>41</v>
      </c>
      <c r="AB1393">
        <f>VLOOKUP(D1393,Sku_Consolidated!A2:E948, {5}, FALSE)</f>
      </c>
      <c r="AC1393">
        <f>IF(VLOOKUP(D1393,Sku_Consolidated!A2:S948,19,FALSE)="SHOWCASE", VLOOKUP(U1393,Store_Showcase!B2:N134,13, FALSE), IF(VLOOKUP(D1393,Sku_Consolidated!A2:S948,19,FALSE)="VAM",VLOOKUP(U1393,Store_VAM!B2:N271,13, FALSE),VLOOKUP(U1393,Store_SRP!B2:N103,13, FALSE)))</f>
      </c>
      <c r="AD1393">
        <f>IF(IFERROR(AC1393,TRUE)=TRUE, "-","OK")</f>
      </c>
      <c r="AE1393">
        <f>IF(IFERROR(VLOOKUP(U1393,Store_Showcase!B2:H134,{5}, FALSE), TRUE)=TRUE, IF(IFERROR(VLOOKUP(U1393,Store_SRP!B2:H103,{5}, FALSE), TRUE)=TRUE,VLOOKUP(U1393,Store_VAM!B2:H271,{5}, FALSE),VLOOKUP(U1393,Store_SRP!B2:H103,{5}, FALSE)), VLOOKUP(U1393,Store_Showcase!B2:H134,{5}, FALSE))</f>
      </c>
      <c r="AF1393">
        <f>IF(IFERROR(VLOOKUP(U1393,Store_Showcase!B2:H134,{6}, FALSE), TRUE)=TRUE, IF(IFERROR(VLOOKUP(U1393,Store_SRP!B2:H103,{6}, FALSE), TRUE)=TRUE,VLOOKUP(U1393,Store_VAM!B2:H271,{6}, FALSE),VLOOKUP(U1393,Store_SRP!B2:H103,{6}, FALSE)), VLOOKUP(U1393,Store_Showcase!B2:H134,{6}, FALSE))</f>
      </c>
      <c r="AG1393">
        <f>VLOOKUP(D1393,Sku_Consolidated!A2:R948,18,FALSE)</f>
      </c>
      <c r="AH1393">
        <f>VLOOKUP(D1393,Sku_Consolidated!A2:S948,19,FALSE)</f>
      </c>
      <c r="AI1393">
        <f>VLOOKUP(D1393,Sku_Consolidated!A2:T948,20,FALSE)</f>
      </c>
    </row>
    <row r="1394" spans="1:35" x14ac:dyDescent="0.25">
      <c r="A1394">
        <v>2024</v>
      </c>
      <c r="B1394" t="s">
        <v>30</v>
      </c>
      <c r="C1394" t="s">
        <v>31</v>
      </c>
      <c r="D1394">
        <v>21874</v>
      </c>
      <c r="E1394" t="s">
        <v>1825</v>
      </c>
      <c r="F1394" s="12" t="s">
        <v>83</v>
      </c>
      <c r="G1394" s="12" t="s">
        <v>83</v>
      </c>
      <c r="H1394" t="s">
        <v>10</v>
      </c>
      <c r="I1394" s="13" t="s">
        <v>844</v>
      </c>
      <c r="J1394" s="13">
        <f>IF(H1394="EA", I1394, 0)</f>
      </c>
      <c r="K1394" s="13">
        <f>IF(H1394="KG", I1394, I1394 * VLOOKUP(D1394,Sku_Consolidated!A2:U948,21,FALSE))</f>
      </c>
      <c r="L1394" s="14" t="s">
        <v>36</v>
      </c>
      <c r="M1394">
        <v>88</v>
      </c>
      <c r="N1394" s="14" t="s">
        <v>2729</v>
      </c>
      <c r="O1394" s="14" t="s">
        <v>2730</v>
      </c>
      <c r="P1394" s="14" t="s">
        <v>36</v>
      </c>
      <c r="Q1394" s="14" t="s">
        <v>2730</v>
      </c>
      <c r="R1394">
        <f>IF(IFERROR(VLOOKUP(U1394,Store_Showcase!B2:H134,7, FALSE), TRUE)=TRUE, IF(IFERROR(VLOOKUP(U1394,Store_SRP!B2:H103,7, FALSE), TRUE)=TRUE,VLOOKUP(U1394,Store_VAM!B2:H271,7, FALSE),VLOOKUP(U1394,Store_SRP!B2:H103,7, FALSE)), VLOOKUP(U1394,Store_Showcase!B2:H134,7, FALSE))</f>
      </c>
      <c r="S1394">
        <f>IF(IFERROR(VLOOKUP(U1394,Store_Showcase!B2:K134,10, FALSE), TRUE)=TRUE, IF(IFERROR(VLOOKUP(U1394,Store_SRP!B2:K103,10, FALSE), TRUE)=TRUE,VLOOKUP(U1394,Store_VAM!B2:K271,10, FALSE),VLOOKUP(U1394,Store_SRP!B2:K103,10, FALSE)), VLOOKUP(U1394,Store_Showcase!B2:K134,10, FALSE))</f>
      </c>
      <c r="T1394">
        <f>IF(VLOOKUP(D1394,Sku_Consolidated!A2:S948,19,FALSE)="SHOWCASE", VLOOKUP(U1394,Store_Showcase!B2:L134,11, FALSE), IF(VLOOKUP(D1394,Sku_Consolidated!A2:S948,19,FALSE)="VAM",VLOOKUP(U1394,Store_VAM!B2:L271,11, FALSE),VLOOKUP(U1394,Store_SRP!B2:L103,11, FALSE)))</f>
      </c>
      <c r="U1394" s="14">
        <v>6014</v>
      </c>
      <c r="V1394">
        <f>IF(VLOOKUP(D1394,Sku_Consolidated!A2:S948,19,FALSE)="SHOWCASE", VLOOKUP(U1394,Store_Showcase!B2:C134,2, FALSE), IF(VLOOKUP(D1394,Sku_Consolidated!A2:S948,19,FALSE)="VAM",VLOOKUP(U1394,Store_VAM!B2:C271,2, FALSE),VLOOKUP(U1394,Store_SRP!B2:C103,2, FALSE)))</f>
      </c>
      <c r="W1394">
        <f>VLOOKUP(D1394,Sku_Consolidated!A2:G948, 7, FALSE)</f>
      </c>
      <c r="X1394">
        <f>VLOOKUP(D1394,Sku_Consolidated!A2:K948, 11, FALSE)</f>
      </c>
      <c r="Y1394">
        <f>VLOOKUP(D1394,Sku_Consolidated!A2:H948, 8, FALSE)</f>
      </c>
      <c r="Z1394">
        <f>VLOOKUP(D1394,Sku_Consolidated!A2:I948, 9, FALSE)</f>
      </c>
      <c r="AA1394" t="s">
        <v>41</v>
      </c>
      <c r="AB1394">
        <f>VLOOKUP(D1394,Sku_Consolidated!A2:E948, {5}, FALSE)</f>
      </c>
      <c r="AC1394">
        <f>IF(VLOOKUP(D1394,Sku_Consolidated!A2:S948,19,FALSE)="SHOWCASE", VLOOKUP(U1394,Store_Showcase!B2:N134,13, FALSE), IF(VLOOKUP(D1394,Sku_Consolidated!A2:S948,19,FALSE)="VAM",VLOOKUP(U1394,Store_VAM!B2:N271,13, FALSE),VLOOKUP(U1394,Store_SRP!B2:N103,13, FALSE)))</f>
      </c>
      <c r="AD1394">
        <f>IF(IFERROR(AC1394,TRUE)=TRUE, "-","OK")</f>
      </c>
      <c r="AE1394">
        <f>IF(IFERROR(VLOOKUP(U1394,Store_Showcase!B2:H134,{5}, FALSE), TRUE)=TRUE, IF(IFERROR(VLOOKUP(U1394,Store_SRP!B2:H103,{5}, FALSE), TRUE)=TRUE,VLOOKUP(U1394,Store_VAM!B2:H271,{5}, FALSE),VLOOKUP(U1394,Store_SRP!B2:H103,{5}, FALSE)), VLOOKUP(U1394,Store_Showcase!B2:H134,{5}, FALSE))</f>
      </c>
      <c r="AF1394">
        <f>IF(IFERROR(VLOOKUP(U1394,Store_Showcase!B2:H134,{6}, FALSE), TRUE)=TRUE, IF(IFERROR(VLOOKUP(U1394,Store_SRP!B2:H103,{6}, FALSE), TRUE)=TRUE,VLOOKUP(U1394,Store_VAM!B2:H271,{6}, FALSE),VLOOKUP(U1394,Store_SRP!B2:H103,{6}, FALSE)), VLOOKUP(U1394,Store_Showcase!B2:H134,{6}, FALSE))</f>
      </c>
      <c r="AG1394">
        <f>VLOOKUP(D1394,Sku_Consolidated!A2:R948,18,FALSE)</f>
      </c>
      <c r="AH1394">
        <f>VLOOKUP(D1394,Sku_Consolidated!A2:S948,19,FALSE)</f>
      </c>
      <c r="AI1394">
        <f>VLOOKUP(D1394,Sku_Consolidated!A2:T948,20,FALSE)</f>
      </c>
    </row>
    <row r="1395" spans="1:35" x14ac:dyDescent="0.25">
      <c r="A1395">
        <v>2024</v>
      </c>
      <c r="B1395" t="s">
        <v>30</v>
      </c>
      <c r="C1395" t="s">
        <v>31</v>
      </c>
      <c r="D1395">
        <v>21875</v>
      </c>
      <c r="E1395" t="s">
        <v>482</v>
      </c>
      <c r="F1395" s="12" t="s">
        <v>83</v>
      </c>
      <c r="G1395" s="12" t="s">
        <v>83</v>
      </c>
      <c r="H1395" t="s">
        <v>10</v>
      </c>
      <c r="I1395" s="13" t="s">
        <v>1221</v>
      </c>
      <c r="J1395" s="13">
        <f>IF(H1395="EA", I1395, 0)</f>
      </c>
      <c r="K1395" s="13">
        <f>IF(H1395="KG", I1395, I1395 * VLOOKUP(D1395,Sku_Consolidated!A2:U948,21,FALSE))</f>
      </c>
      <c r="L1395" s="14" t="s">
        <v>36</v>
      </c>
      <c r="M1395">
        <v>88</v>
      </c>
      <c r="N1395" s="14" t="s">
        <v>2731</v>
      </c>
      <c r="O1395" s="14" t="s">
        <v>2732</v>
      </c>
      <c r="P1395" s="14" t="s">
        <v>36</v>
      </c>
      <c r="Q1395" s="14" t="s">
        <v>2732</v>
      </c>
      <c r="R1395">
        <f>IF(IFERROR(VLOOKUP(U1395,Store_Showcase!B2:H134,7, FALSE), TRUE)=TRUE, IF(IFERROR(VLOOKUP(U1395,Store_SRP!B2:H103,7, FALSE), TRUE)=TRUE,VLOOKUP(U1395,Store_VAM!B2:H271,7, FALSE),VLOOKUP(U1395,Store_SRP!B2:H103,7, FALSE)), VLOOKUP(U1395,Store_Showcase!B2:H134,7, FALSE))</f>
      </c>
      <c r="S1395">
        <f>IF(IFERROR(VLOOKUP(U1395,Store_Showcase!B2:K134,10, FALSE), TRUE)=TRUE, IF(IFERROR(VLOOKUP(U1395,Store_SRP!B2:K103,10, FALSE), TRUE)=TRUE,VLOOKUP(U1395,Store_VAM!B2:K271,10, FALSE),VLOOKUP(U1395,Store_SRP!B2:K103,10, FALSE)), VLOOKUP(U1395,Store_Showcase!B2:K134,10, FALSE))</f>
      </c>
      <c r="T1395">
        <f>IF(VLOOKUP(D1395,Sku_Consolidated!A2:S948,19,FALSE)="SHOWCASE", VLOOKUP(U1395,Store_Showcase!B2:L134,11, FALSE), IF(VLOOKUP(D1395,Sku_Consolidated!A2:S948,19,FALSE)="VAM",VLOOKUP(U1395,Store_VAM!B2:L271,11, FALSE),VLOOKUP(U1395,Store_SRP!B2:L103,11, FALSE)))</f>
      </c>
      <c r="U1395" s="14">
        <v>6014</v>
      </c>
      <c r="V1395">
        <f>IF(VLOOKUP(D1395,Sku_Consolidated!A2:S948,19,FALSE)="SHOWCASE", VLOOKUP(U1395,Store_Showcase!B2:C134,2, FALSE), IF(VLOOKUP(D1395,Sku_Consolidated!A2:S948,19,FALSE)="VAM",VLOOKUP(U1395,Store_VAM!B2:C271,2, FALSE),VLOOKUP(U1395,Store_SRP!B2:C103,2, FALSE)))</f>
      </c>
      <c r="W1395">
        <f>VLOOKUP(D1395,Sku_Consolidated!A2:G948, 7, FALSE)</f>
      </c>
      <c r="X1395">
        <f>VLOOKUP(D1395,Sku_Consolidated!A2:K948, 11, FALSE)</f>
      </c>
      <c r="Y1395">
        <f>VLOOKUP(D1395,Sku_Consolidated!A2:H948, 8, FALSE)</f>
      </c>
      <c r="Z1395">
        <f>VLOOKUP(D1395,Sku_Consolidated!A2:I948, 9, FALSE)</f>
      </c>
      <c r="AA1395" t="s">
        <v>41</v>
      </c>
      <c r="AB1395">
        <f>VLOOKUP(D1395,Sku_Consolidated!A2:E948, {5}, FALSE)</f>
      </c>
      <c r="AC1395">
        <f>IF(VLOOKUP(D1395,Sku_Consolidated!A2:S948,19,FALSE)="SHOWCASE", VLOOKUP(U1395,Store_Showcase!B2:N134,13, FALSE), IF(VLOOKUP(D1395,Sku_Consolidated!A2:S948,19,FALSE)="VAM",VLOOKUP(U1395,Store_VAM!B2:N271,13, FALSE),VLOOKUP(U1395,Store_SRP!B2:N103,13, FALSE)))</f>
      </c>
      <c r="AD1395">
        <f>IF(IFERROR(AC1395,TRUE)=TRUE, "-","OK")</f>
      </c>
      <c r="AE1395">
        <f>IF(IFERROR(VLOOKUP(U1395,Store_Showcase!B2:H134,{5}, FALSE), TRUE)=TRUE, IF(IFERROR(VLOOKUP(U1395,Store_SRP!B2:H103,{5}, FALSE), TRUE)=TRUE,VLOOKUP(U1395,Store_VAM!B2:H271,{5}, FALSE),VLOOKUP(U1395,Store_SRP!B2:H103,{5}, FALSE)), VLOOKUP(U1395,Store_Showcase!B2:H134,{5}, FALSE))</f>
      </c>
      <c r="AF1395">
        <f>IF(IFERROR(VLOOKUP(U1395,Store_Showcase!B2:H134,{6}, FALSE), TRUE)=TRUE, IF(IFERROR(VLOOKUP(U1395,Store_SRP!B2:H103,{6}, FALSE), TRUE)=TRUE,VLOOKUP(U1395,Store_VAM!B2:H271,{6}, FALSE),VLOOKUP(U1395,Store_SRP!B2:H103,{6}, FALSE)), VLOOKUP(U1395,Store_Showcase!B2:H134,{6}, FALSE))</f>
      </c>
      <c r="AG1395">
        <f>VLOOKUP(D1395,Sku_Consolidated!A2:R948,18,FALSE)</f>
      </c>
      <c r="AH1395">
        <f>VLOOKUP(D1395,Sku_Consolidated!A2:S948,19,FALSE)</f>
      </c>
      <c r="AI1395">
        <f>VLOOKUP(D1395,Sku_Consolidated!A2:T948,20,FALSE)</f>
      </c>
    </row>
    <row r="1396" spans="1:35" x14ac:dyDescent="0.25">
      <c r="A1396">
        <v>2024</v>
      </c>
      <c r="B1396" t="s">
        <v>30</v>
      </c>
      <c r="C1396" t="s">
        <v>31</v>
      </c>
      <c r="D1396">
        <v>21892</v>
      </c>
      <c r="E1396" t="s">
        <v>244</v>
      </c>
      <c r="F1396" s="12" t="s">
        <v>83</v>
      </c>
      <c r="G1396" s="12" t="s">
        <v>83</v>
      </c>
      <c r="H1396" t="s">
        <v>10</v>
      </c>
      <c r="I1396" s="13" t="s">
        <v>413</v>
      </c>
      <c r="J1396" s="13">
        <f>IF(H1396="EA", I1396, 0)</f>
      </c>
      <c r="K1396" s="13">
        <f>IF(H1396="KG", I1396, I1396 * VLOOKUP(D1396,Sku_Consolidated!A2:U948,21,FALSE))</f>
      </c>
      <c r="L1396" s="14" t="s">
        <v>36</v>
      </c>
      <c r="M1396">
        <v>88</v>
      </c>
      <c r="N1396" s="14" t="s">
        <v>2733</v>
      </c>
      <c r="O1396" s="14" t="s">
        <v>2734</v>
      </c>
      <c r="P1396" s="14" t="s">
        <v>36</v>
      </c>
      <c r="Q1396" s="14" t="s">
        <v>2734</v>
      </c>
      <c r="R1396">
        <f>IF(IFERROR(VLOOKUP(U1396,Store_Showcase!B2:H134,7, FALSE), TRUE)=TRUE, IF(IFERROR(VLOOKUP(U1396,Store_SRP!B2:H103,7, FALSE), TRUE)=TRUE,VLOOKUP(U1396,Store_VAM!B2:H271,7, FALSE),VLOOKUP(U1396,Store_SRP!B2:H103,7, FALSE)), VLOOKUP(U1396,Store_Showcase!B2:H134,7, FALSE))</f>
      </c>
      <c r="S1396">
        <f>IF(IFERROR(VLOOKUP(U1396,Store_Showcase!B2:K134,10, FALSE), TRUE)=TRUE, IF(IFERROR(VLOOKUP(U1396,Store_SRP!B2:K103,10, FALSE), TRUE)=TRUE,VLOOKUP(U1396,Store_VAM!B2:K271,10, FALSE),VLOOKUP(U1396,Store_SRP!B2:K103,10, FALSE)), VLOOKUP(U1396,Store_Showcase!B2:K134,10, FALSE))</f>
      </c>
      <c r="T1396">
        <f>IF(VLOOKUP(D1396,Sku_Consolidated!A2:S948,19,FALSE)="SHOWCASE", VLOOKUP(U1396,Store_Showcase!B2:L134,11, FALSE), IF(VLOOKUP(D1396,Sku_Consolidated!A2:S948,19,FALSE)="VAM",VLOOKUP(U1396,Store_VAM!B2:L271,11, FALSE),VLOOKUP(U1396,Store_SRP!B2:L103,11, FALSE)))</f>
      </c>
      <c r="U1396" s="14">
        <v>6014</v>
      </c>
      <c r="V1396">
        <f>IF(VLOOKUP(D1396,Sku_Consolidated!A2:S948,19,FALSE)="SHOWCASE", VLOOKUP(U1396,Store_Showcase!B2:C134,2, FALSE), IF(VLOOKUP(D1396,Sku_Consolidated!A2:S948,19,FALSE)="VAM",VLOOKUP(U1396,Store_VAM!B2:C271,2, FALSE),VLOOKUP(U1396,Store_SRP!B2:C103,2, FALSE)))</f>
      </c>
      <c r="W1396">
        <f>VLOOKUP(D1396,Sku_Consolidated!A2:G948, 7, FALSE)</f>
      </c>
      <c r="X1396">
        <f>VLOOKUP(D1396,Sku_Consolidated!A2:K948, 11, FALSE)</f>
      </c>
      <c r="Y1396">
        <f>VLOOKUP(D1396,Sku_Consolidated!A2:H948, 8, FALSE)</f>
      </c>
      <c r="Z1396">
        <f>VLOOKUP(D1396,Sku_Consolidated!A2:I948, 9, FALSE)</f>
      </c>
      <c r="AA1396" t="s">
        <v>41</v>
      </c>
      <c r="AB1396">
        <f>VLOOKUP(D1396,Sku_Consolidated!A2:E948, {5}, FALSE)</f>
      </c>
      <c r="AC1396">
        <f>IF(VLOOKUP(D1396,Sku_Consolidated!A2:S948,19,FALSE)="SHOWCASE", VLOOKUP(U1396,Store_Showcase!B2:N134,13, FALSE), IF(VLOOKUP(D1396,Sku_Consolidated!A2:S948,19,FALSE)="VAM",VLOOKUP(U1396,Store_VAM!B2:N271,13, FALSE),VLOOKUP(U1396,Store_SRP!B2:N103,13, FALSE)))</f>
      </c>
      <c r="AD1396">
        <f>IF(IFERROR(AC1396,TRUE)=TRUE, "-","OK")</f>
      </c>
      <c r="AE1396">
        <f>IF(IFERROR(VLOOKUP(U1396,Store_Showcase!B2:H134,{5}, FALSE), TRUE)=TRUE, IF(IFERROR(VLOOKUP(U1396,Store_SRP!B2:H103,{5}, FALSE), TRUE)=TRUE,VLOOKUP(U1396,Store_VAM!B2:H271,{5}, FALSE),VLOOKUP(U1396,Store_SRP!B2:H103,{5}, FALSE)), VLOOKUP(U1396,Store_Showcase!B2:H134,{5}, FALSE))</f>
      </c>
      <c r="AF1396">
        <f>IF(IFERROR(VLOOKUP(U1396,Store_Showcase!B2:H134,{6}, FALSE), TRUE)=TRUE, IF(IFERROR(VLOOKUP(U1396,Store_SRP!B2:H103,{6}, FALSE), TRUE)=TRUE,VLOOKUP(U1396,Store_VAM!B2:H271,{6}, FALSE),VLOOKUP(U1396,Store_SRP!B2:H103,{6}, FALSE)), VLOOKUP(U1396,Store_Showcase!B2:H134,{6}, FALSE))</f>
      </c>
      <c r="AG1396">
        <f>VLOOKUP(D1396,Sku_Consolidated!A2:R948,18,FALSE)</f>
      </c>
      <c r="AH1396">
        <f>VLOOKUP(D1396,Sku_Consolidated!A2:S948,19,FALSE)</f>
      </c>
      <c r="AI1396">
        <f>VLOOKUP(D1396,Sku_Consolidated!A2:T948,20,FALSE)</f>
      </c>
    </row>
    <row r="1397" spans="1:35" x14ac:dyDescent="0.25">
      <c r="A1397">
        <v>2024</v>
      </c>
      <c r="B1397" t="s">
        <v>30</v>
      </c>
      <c r="C1397" t="s">
        <v>31</v>
      </c>
      <c r="D1397">
        <v>21825</v>
      </c>
      <c r="E1397" t="s">
        <v>206</v>
      </c>
      <c r="F1397" s="12" t="s">
        <v>89</v>
      </c>
      <c r="G1397" s="12" t="s">
        <v>89</v>
      </c>
      <c r="H1397" t="s">
        <v>10</v>
      </c>
      <c r="I1397" s="13" t="s">
        <v>367</v>
      </c>
      <c r="J1397" s="13">
        <f>IF(H1397="EA", I1397, 0)</f>
      </c>
      <c r="K1397" s="13">
        <f>IF(H1397="KG", I1397, I1397 * VLOOKUP(D1397,Sku_Consolidated!A2:U948,21,FALSE))</f>
      </c>
      <c r="L1397" s="14" t="s">
        <v>36</v>
      </c>
      <c r="M1397">
        <v>88</v>
      </c>
      <c r="N1397" s="14" t="s">
        <v>2149</v>
      </c>
      <c r="O1397" s="14" t="s">
        <v>2150</v>
      </c>
      <c r="P1397" s="14" t="s">
        <v>36</v>
      </c>
      <c r="Q1397" s="14" t="s">
        <v>2150</v>
      </c>
      <c r="R1397">
        <f>IF(IFERROR(VLOOKUP(U1397,Store_Showcase!B2:H134,7, FALSE), TRUE)=TRUE, IF(IFERROR(VLOOKUP(U1397,Store_SRP!B2:H103,7, FALSE), TRUE)=TRUE,VLOOKUP(U1397,Store_VAM!B2:H271,7, FALSE),VLOOKUP(U1397,Store_SRP!B2:H103,7, FALSE)), VLOOKUP(U1397,Store_Showcase!B2:H134,7, FALSE))</f>
      </c>
      <c r="S1397">
        <f>IF(IFERROR(VLOOKUP(U1397,Store_Showcase!B2:K134,10, FALSE), TRUE)=TRUE, IF(IFERROR(VLOOKUP(U1397,Store_SRP!B2:K103,10, FALSE), TRUE)=TRUE,VLOOKUP(U1397,Store_VAM!B2:K271,10, FALSE),VLOOKUP(U1397,Store_SRP!B2:K103,10, FALSE)), VLOOKUP(U1397,Store_Showcase!B2:K134,10, FALSE))</f>
      </c>
      <c r="T1397">
        <f>IF(VLOOKUP(D1397,Sku_Consolidated!A2:S948,19,FALSE)="SHOWCASE", VLOOKUP(U1397,Store_Showcase!B2:L134,11, FALSE), IF(VLOOKUP(D1397,Sku_Consolidated!A2:S948,19,FALSE)="VAM",VLOOKUP(U1397,Store_VAM!B2:L271,11, FALSE),VLOOKUP(U1397,Store_SRP!B2:L103,11, FALSE)))</f>
      </c>
      <c r="U1397" s="14">
        <v>6014</v>
      </c>
      <c r="V1397">
        <f>IF(VLOOKUP(D1397,Sku_Consolidated!A2:S948,19,FALSE)="SHOWCASE", VLOOKUP(U1397,Store_Showcase!B2:C134,2, FALSE), IF(VLOOKUP(D1397,Sku_Consolidated!A2:S948,19,FALSE)="VAM",VLOOKUP(U1397,Store_VAM!B2:C271,2, FALSE),VLOOKUP(U1397,Store_SRP!B2:C103,2, FALSE)))</f>
      </c>
      <c r="W1397">
        <f>VLOOKUP(D1397,Sku_Consolidated!A2:G948, 7, FALSE)</f>
      </c>
      <c r="X1397">
        <f>VLOOKUP(D1397,Sku_Consolidated!A2:K948, 11, FALSE)</f>
      </c>
      <c r="Y1397">
        <f>VLOOKUP(D1397,Sku_Consolidated!A2:H948, 8, FALSE)</f>
      </c>
      <c r="Z1397">
        <f>VLOOKUP(D1397,Sku_Consolidated!A2:I948, 9, FALSE)</f>
      </c>
      <c r="AA1397" t="s">
        <v>41</v>
      </c>
      <c r="AB1397">
        <f>VLOOKUP(D1397,Sku_Consolidated!A2:E948, {5}, FALSE)</f>
      </c>
      <c r="AC1397">
        <f>IF(VLOOKUP(D1397,Sku_Consolidated!A2:S948,19,FALSE)="SHOWCASE", VLOOKUP(U1397,Store_Showcase!B2:N134,13, FALSE), IF(VLOOKUP(D1397,Sku_Consolidated!A2:S948,19,FALSE)="VAM",VLOOKUP(U1397,Store_VAM!B2:N271,13, FALSE),VLOOKUP(U1397,Store_SRP!B2:N103,13, FALSE)))</f>
      </c>
      <c r="AD1397">
        <f>IF(IFERROR(AC1397,TRUE)=TRUE, "-","OK")</f>
      </c>
      <c r="AE1397">
        <f>IF(IFERROR(VLOOKUP(U1397,Store_Showcase!B2:H134,{5}, FALSE), TRUE)=TRUE, IF(IFERROR(VLOOKUP(U1397,Store_SRP!B2:H103,{5}, FALSE), TRUE)=TRUE,VLOOKUP(U1397,Store_VAM!B2:H271,{5}, FALSE),VLOOKUP(U1397,Store_SRP!B2:H103,{5}, FALSE)), VLOOKUP(U1397,Store_Showcase!B2:H134,{5}, FALSE))</f>
      </c>
      <c r="AF1397">
        <f>IF(IFERROR(VLOOKUP(U1397,Store_Showcase!B2:H134,{6}, FALSE), TRUE)=TRUE, IF(IFERROR(VLOOKUP(U1397,Store_SRP!B2:H103,{6}, FALSE), TRUE)=TRUE,VLOOKUP(U1397,Store_VAM!B2:H271,{6}, FALSE),VLOOKUP(U1397,Store_SRP!B2:H103,{6}, FALSE)), VLOOKUP(U1397,Store_Showcase!B2:H134,{6}, FALSE))</f>
      </c>
      <c r="AG1397">
        <f>VLOOKUP(D1397,Sku_Consolidated!A2:R948,18,FALSE)</f>
      </c>
      <c r="AH1397">
        <f>VLOOKUP(D1397,Sku_Consolidated!A2:S948,19,FALSE)</f>
      </c>
      <c r="AI1397">
        <f>VLOOKUP(D1397,Sku_Consolidated!A2:T948,20,FALSE)</f>
      </c>
    </row>
    <row r="1398" spans="1:35" x14ac:dyDescent="0.25">
      <c r="A1398">
        <v>2024</v>
      </c>
      <c r="B1398" t="s">
        <v>30</v>
      </c>
      <c r="C1398" t="s">
        <v>31</v>
      </c>
      <c r="D1398">
        <v>21832</v>
      </c>
      <c r="E1398" t="s">
        <v>264</v>
      </c>
      <c r="F1398" s="12" t="s">
        <v>89</v>
      </c>
      <c r="G1398" s="12" t="s">
        <v>89</v>
      </c>
      <c r="H1398" t="s">
        <v>10</v>
      </c>
      <c r="I1398" s="13" t="s">
        <v>367</v>
      </c>
      <c r="J1398" s="13">
        <f>IF(H1398="EA", I1398, 0)</f>
      </c>
      <c r="K1398" s="13">
        <f>IF(H1398="KG", I1398, I1398 * VLOOKUP(D1398,Sku_Consolidated!A2:U948,21,FALSE))</f>
      </c>
      <c r="L1398" s="14" t="s">
        <v>36</v>
      </c>
      <c r="M1398">
        <v>88</v>
      </c>
      <c r="N1398" s="14" t="s">
        <v>1694</v>
      </c>
      <c r="O1398" s="14" t="s">
        <v>1695</v>
      </c>
      <c r="P1398" s="14" t="s">
        <v>36</v>
      </c>
      <c r="Q1398" s="14" t="s">
        <v>1695</v>
      </c>
      <c r="R1398">
        <f>IF(IFERROR(VLOOKUP(U1398,Store_Showcase!B2:H134,7, FALSE), TRUE)=TRUE, IF(IFERROR(VLOOKUP(U1398,Store_SRP!B2:H103,7, FALSE), TRUE)=TRUE,VLOOKUP(U1398,Store_VAM!B2:H271,7, FALSE),VLOOKUP(U1398,Store_SRP!B2:H103,7, FALSE)), VLOOKUP(U1398,Store_Showcase!B2:H134,7, FALSE))</f>
      </c>
      <c r="S1398">
        <f>IF(IFERROR(VLOOKUP(U1398,Store_Showcase!B2:K134,10, FALSE), TRUE)=TRUE, IF(IFERROR(VLOOKUP(U1398,Store_SRP!B2:K103,10, FALSE), TRUE)=TRUE,VLOOKUP(U1398,Store_VAM!B2:K271,10, FALSE),VLOOKUP(U1398,Store_SRP!B2:K103,10, FALSE)), VLOOKUP(U1398,Store_Showcase!B2:K134,10, FALSE))</f>
      </c>
      <c r="T1398">
        <f>IF(VLOOKUP(D1398,Sku_Consolidated!A2:S948,19,FALSE)="SHOWCASE", VLOOKUP(U1398,Store_Showcase!B2:L134,11, FALSE), IF(VLOOKUP(D1398,Sku_Consolidated!A2:S948,19,FALSE)="VAM",VLOOKUP(U1398,Store_VAM!B2:L271,11, FALSE),VLOOKUP(U1398,Store_SRP!B2:L103,11, FALSE)))</f>
      </c>
      <c r="U1398" s="14">
        <v>6014</v>
      </c>
      <c r="V1398">
        <f>IF(VLOOKUP(D1398,Sku_Consolidated!A2:S948,19,FALSE)="SHOWCASE", VLOOKUP(U1398,Store_Showcase!B2:C134,2, FALSE), IF(VLOOKUP(D1398,Sku_Consolidated!A2:S948,19,FALSE)="VAM",VLOOKUP(U1398,Store_VAM!B2:C271,2, FALSE),VLOOKUP(U1398,Store_SRP!B2:C103,2, FALSE)))</f>
      </c>
      <c r="W1398">
        <f>VLOOKUP(D1398,Sku_Consolidated!A2:G948, 7, FALSE)</f>
      </c>
      <c r="X1398">
        <f>VLOOKUP(D1398,Sku_Consolidated!A2:K948, 11, FALSE)</f>
      </c>
      <c r="Y1398">
        <f>VLOOKUP(D1398,Sku_Consolidated!A2:H948, 8, FALSE)</f>
      </c>
      <c r="Z1398">
        <f>VLOOKUP(D1398,Sku_Consolidated!A2:I948, 9, FALSE)</f>
      </c>
      <c r="AA1398" t="s">
        <v>41</v>
      </c>
      <c r="AB1398">
        <f>VLOOKUP(D1398,Sku_Consolidated!A2:E948, {5}, FALSE)</f>
      </c>
      <c r="AC1398">
        <f>IF(VLOOKUP(D1398,Sku_Consolidated!A2:S948,19,FALSE)="SHOWCASE", VLOOKUP(U1398,Store_Showcase!B2:N134,13, FALSE), IF(VLOOKUP(D1398,Sku_Consolidated!A2:S948,19,FALSE)="VAM",VLOOKUP(U1398,Store_VAM!B2:N271,13, FALSE),VLOOKUP(U1398,Store_SRP!B2:N103,13, FALSE)))</f>
      </c>
      <c r="AD1398">
        <f>IF(IFERROR(AC1398,TRUE)=TRUE, "-","OK")</f>
      </c>
      <c r="AE1398">
        <f>IF(IFERROR(VLOOKUP(U1398,Store_Showcase!B2:H134,{5}, FALSE), TRUE)=TRUE, IF(IFERROR(VLOOKUP(U1398,Store_SRP!B2:H103,{5}, FALSE), TRUE)=TRUE,VLOOKUP(U1398,Store_VAM!B2:H271,{5}, FALSE),VLOOKUP(U1398,Store_SRP!B2:H103,{5}, FALSE)), VLOOKUP(U1398,Store_Showcase!B2:H134,{5}, FALSE))</f>
      </c>
      <c r="AF1398">
        <f>IF(IFERROR(VLOOKUP(U1398,Store_Showcase!B2:H134,{6}, FALSE), TRUE)=TRUE, IF(IFERROR(VLOOKUP(U1398,Store_SRP!B2:H103,{6}, FALSE), TRUE)=TRUE,VLOOKUP(U1398,Store_VAM!B2:H271,{6}, FALSE),VLOOKUP(U1398,Store_SRP!B2:H103,{6}, FALSE)), VLOOKUP(U1398,Store_Showcase!B2:H134,{6}, FALSE))</f>
      </c>
      <c r="AG1398">
        <f>VLOOKUP(D1398,Sku_Consolidated!A2:R948,18,FALSE)</f>
      </c>
      <c r="AH1398">
        <f>VLOOKUP(D1398,Sku_Consolidated!A2:S948,19,FALSE)</f>
      </c>
      <c r="AI1398">
        <f>VLOOKUP(D1398,Sku_Consolidated!A2:T948,20,FALSE)</f>
      </c>
    </row>
    <row r="1399" spans="1:35" x14ac:dyDescent="0.25">
      <c r="A1399">
        <v>2024</v>
      </c>
      <c r="B1399" t="s">
        <v>30</v>
      </c>
      <c r="C1399" t="s">
        <v>31</v>
      </c>
      <c r="D1399">
        <v>21838</v>
      </c>
      <c r="E1399" t="s">
        <v>275</v>
      </c>
      <c r="F1399" s="12" t="s">
        <v>89</v>
      </c>
      <c r="G1399" s="12" t="s">
        <v>89</v>
      </c>
      <c r="H1399" t="s">
        <v>10</v>
      </c>
      <c r="I1399" s="13" t="s">
        <v>565</v>
      </c>
      <c r="J1399" s="13">
        <f>IF(H1399="EA", I1399, 0)</f>
      </c>
      <c r="K1399" s="13">
        <f>IF(H1399="KG", I1399, I1399 * VLOOKUP(D1399,Sku_Consolidated!A2:U948,21,FALSE))</f>
      </c>
      <c r="L1399" s="14" t="s">
        <v>36</v>
      </c>
      <c r="M1399">
        <v>88</v>
      </c>
      <c r="N1399" s="14" t="s">
        <v>2735</v>
      </c>
      <c r="O1399" s="14" t="s">
        <v>2736</v>
      </c>
      <c r="P1399" s="14" t="s">
        <v>36</v>
      </c>
      <c r="Q1399" s="14" t="s">
        <v>2736</v>
      </c>
      <c r="R1399">
        <f>IF(IFERROR(VLOOKUP(U1399,Store_Showcase!B2:H134,7, FALSE), TRUE)=TRUE, IF(IFERROR(VLOOKUP(U1399,Store_SRP!B2:H103,7, FALSE), TRUE)=TRUE,VLOOKUP(U1399,Store_VAM!B2:H271,7, FALSE),VLOOKUP(U1399,Store_SRP!B2:H103,7, FALSE)), VLOOKUP(U1399,Store_Showcase!B2:H134,7, FALSE))</f>
      </c>
      <c r="S1399">
        <f>IF(IFERROR(VLOOKUP(U1399,Store_Showcase!B2:K134,10, FALSE), TRUE)=TRUE, IF(IFERROR(VLOOKUP(U1399,Store_SRP!B2:K103,10, FALSE), TRUE)=TRUE,VLOOKUP(U1399,Store_VAM!B2:K271,10, FALSE),VLOOKUP(U1399,Store_SRP!B2:K103,10, FALSE)), VLOOKUP(U1399,Store_Showcase!B2:K134,10, FALSE))</f>
      </c>
      <c r="T1399">
        <f>IF(VLOOKUP(D1399,Sku_Consolidated!A2:S948,19,FALSE)="SHOWCASE", VLOOKUP(U1399,Store_Showcase!B2:L134,11, FALSE), IF(VLOOKUP(D1399,Sku_Consolidated!A2:S948,19,FALSE)="VAM",VLOOKUP(U1399,Store_VAM!B2:L271,11, FALSE),VLOOKUP(U1399,Store_SRP!B2:L103,11, FALSE)))</f>
      </c>
      <c r="U1399" s="14">
        <v>6014</v>
      </c>
      <c r="V1399">
        <f>IF(VLOOKUP(D1399,Sku_Consolidated!A2:S948,19,FALSE)="SHOWCASE", VLOOKUP(U1399,Store_Showcase!B2:C134,2, FALSE), IF(VLOOKUP(D1399,Sku_Consolidated!A2:S948,19,FALSE)="VAM",VLOOKUP(U1399,Store_VAM!B2:C271,2, FALSE),VLOOKUP(U1399,Store_SRP!B2:C103,2, FALSE)))</f>
      </c>
      <c r="W1399">
        <f>VLOOKUP(D1399,Sku_Consolidated!A2:G948, 7, FALSE)</f>
      </c>
      <c r="X1399">
        <f>VLOOKUP(D1399,Sku_Consolidated!A2:K948, 11, FALSE)</f>
      </c>
      <c r="Y1399">
        <f>VLOOKUP(D1399,Sku_Consolidated!A2:H948, 8, FALSE)</f>
      </c>
      <c r="Z1399">
        <f>VLOOKUP(D1399,Sku_Consolidated!A2:I948, 9, FALSE)</f>
      </c>
      <c r="AA1399" t="s">
        <v>41</v>
      </c>
      <c r="AB1399">
        <f>VLOOKUP(D1399,Sku_Consolidated!A2:E948, {5}, FALSE)</f>
      </c>
      <c r="AC1399">
        <f>IF(VLOOKUP(D1399,Sku_Consolidated!A2:S948,19,FALSE)="SHOWCASE", VLOOKUP(U1399,Store_Showcase!B2:N134,13, FALSE), IF(VLOOKUP(D1399,Sku_Consolidated!A2:S948,19,FALSE)="VAM",VLOOKUP(U1399,Store_VAM!B2:N271,13, FALSE),VLOOKUP(U1399,Store_SRP!B2:N103,13, FALSE)))</f>
      </c>
      <c r="AD1399">
        <f>IF(IFERROR(AC1399,TRUE)=TRUE, "-","OK")</f>
      </c>
      <c r="AE1399">
        <f>IF(IFERROR(VLOOKUP(U1399,Store_Showcase!B2:H134,{5}, FALSE), TRUE)=TRUE, IF(IFERROR(VLOOKUP(U1399,Store_SRP!B2:H103,{5}, FALSE), TRUE)=TRUE,VLOOKUP(U1399,Store_VAM!B2:H271,{5}, FALSE),VLOOKUP(U1399,Store_SRP!B2:H103,{5}, FALSE)), VLOOKUP(U1399,Store_Showcase!B2:H134,{5}, FALSE))</f>
      </c>
      <c r="AF1399">
        <f>IF(IFERROR(VLOOKUP(U1399,Store_Showcase!B2:H134,{6}, FALSE), TRUE)=TRUE, IF(IFERROR(VLOOKUP(U1399,Store_SRP!B2:H103,{6}, FALSE), TRUE)=TRUE,VLOOKUP(U1399,Store_VAM!B2:H271,{6}, FALSE),VLOOKUP(U1399,Store_SRP!B2:H103,{6}, FALSE)), VLOOKUP(U1399,Store_Showcase!B2:H134,{6}, FALSE))</f>
      </c>
      <c r="AG1399">
        <f>VLOOKUP(D1399,Sku_Consolidated!A2:R948,18,FALSE)</f>
      </c>
      <c r="AH1399">
        <f>VLOOKUP(D1399,Sku_Consolidated!A2:S948,19,FALSE)</f>
      </c>
      <c r="AI1399">
        <f>VLOOKUP(D1399,Sku_Consolidated!A2:T948,20,FALSE)</f>
      </c>
    </row>
    <row r="1400" spans="1:35" x14ac:dyDescent="0.25">
      <c r="A1400">
        <v>2024</v>
      </c>
      <c r="B1400" t="s">
        <v>30</v>
      </c>
      <c r="C1400" t="s">
        <v>31</v>
      </c>
      <c r="D1400">
        <v>21843</v>
      </c>
      <c r="E1400" t="s">
        <v>1430</v>
      </c>
      <c r="F1400" s="12" t="s">
        <v>89</v>
      </c>
      <c r="G1400" s="12" t="s">
        <v>89</v>
      </c>
      <c r="H1400" t="s">
        <v>10</v>
      </c>
      <c r="I1400" s="13" t="s">
        <v>576</v>
      </c>
      <c r="J1400" s="13">
        <f>IF(H1400="EA", I1400, 0)</f>
      </c>
      <c r="K1400" s="13">
        <f>IF(H1400="KG", I1400, I1400 * VLOOKUP(D1400,Sku_Consolidated!A2:U948,21,FALSE))</f>
      </c>
      <c r="L1400" s="14" t="s">
        <v>36</v>
      </c>
      <c r="M1400">
        <v>88</v>
      </c>
      <c r="N1400" s="14" t="s">
        <v>2737</v>
      </c>
      <c r="O1400" s="14" t="s">
        <v>2738</v>
      </c>
      <c r="P1400" s="14" t="s">
        <v>36</v>
      </c>
      <c r="Q1400" s="14" t="s">
        <v>2738</v>
      </c>
      <c r="R1400">
        <f>IF(IFERROR(VLOOKUP(U1400,Store_Showcase!B2:H134,7, FALSE), TRUE)=TRUE, IF(IFERROR(VLOOKUP(U1400,Store_SRP!B2:H103,7, FALSE), TRUE)=TRUE,VLOOKUP(U1400,Store_VAM!B2:H271,7, FALSE),VLOOKUP(U1400,Store_SRP!B2:H103,7, FALSE)), VLOOKUP(U1400,Store_Showcase!B2:H134,7, FALSE))</f>
      </c>
      <c r="S1400">
        <f>IF(IFERROR(VLOOKUP(U1400,Store_Showcase!B2:K134,10, FALSE), TRUE)=TRUE, IF(IFERROR(VLOOKUP(U1400,Store_SRP!B2:K103,10, FALSE), TRUE)=TRUE,VLOOKUP(U1400,Store_VAM!B2:K271,10, FALSE),VLOOKUP(U1400,Store_SRP!B2:K103,10, FALSE)), VLOOKUP(U1400,Store_Showcase!B2:K134,10, FALSE))</f>
      </c>
      <c r="T1400">
        <f>IF(VLOOKUP(D1400,Sku_Consolidated!A2:S948,19,FALSE)="SHOWCASE", VLOOKUP(U1400,Store_Showcase!B2:L134,11, FALSE), IF(VLOOKUP(D1400,Sku_Consolidated!A2:S948,19,FALSE)="VAM",VLOOKUP(U1400,Store_VAM!B2:L271,11, FALSE),VLOOKUP(U1400,Store_SRP!B2:L103,11, FALSE)))</f>
      </c>
      <c r="U1400" s="14">
        <v>6014</v>
      </c>
      <c r="V1400">
        <f>IF(VLOOKUP(D1400,Sku_Consolidated!A2:S948,19,FALSE)="SHOWCASE", VLOOKUP(U1400,Store_Showcase!B2:C134,2, FALSE), IF(VLOOKUP(D1400,Sku_Consolidated!A2:S948,19,FALSE)="VAM",VLOOKUP(U1400,Store_VAM!B2:C271,2, FALSE),VLOOKUP(U1400,Store_SRP!B2:C103,2, FALSE)))</f>
      </c>
      <c r="W1400">
        <f>VLOOKUP(D1400,Sku_Consolidated!A2:G948, 7, FALSE)</f>
      </c>
      <c r="X1400">
        <f>VLOOKUP(D1400,Sku_Consolidated!A2:K948, 11, FALSE)</f>
      </c>
      <c r="Y1400">
        <f>VLOOKUP(D1400,Sku_Consolidated!A2:H948, 8, FALSE)</f>
      </c>
      <c r="Z1400">
        <f>VLOOKUP(D1400,Sku_Consolidated!A2:I948, 9, FALSE)</f>
      </c>
      <c r="AA1400" t="s">
        <v>41</v>
      </c>
      <c r="AB1400">
        <f>VLOOKUP(D1400,Sku_Consolidated!A2:E948, {5}, FALSE)</f>
      </c>
      <c r="AC1400">
        <f>IF(VLOOKUP(D1400,Sku_Consolidated!A2:S948,19,FALSE)="SHOWCASE", VLOOKUP(U1400,Store_Showcase!B2:N134,13, FALSE), IF(VLOOKUP(D1400,Sku_Consolidated!A2:S948,19,FALSE)="VAM",VLOOKUP(U1400,Store_VAM!B2:N271,13, FALSE),VLOOKUP(U1400,Store_SRP!B2:N103,13, FALSE)))</f>
      </c>
      <c r="AD1400">
        <f>IF(IFERROR(AC1400,TRUE)=TRUE, "-","OK")</f>
      </c>
      <c r="AE1400">
        <f>IF(IFERROR(VLOOKUP(U1400,Store_Showcase!B2:H134,{5}, FALSE), TRUE)=TRUE, IF(IFERROR(VLOOKUP(U1400,Store_SRP!B2:H103,{5}, FALSE), TRUE)=TRUE,VLOOKUP(U1400,Store_VAM!B2:H271,{5}, FALSE),VLOOKUP(U1400,Store_SRP!B2:H103,{5}, FALSE)), VLOOKUP(U1400,Store_Showcase!B2:H134,{5}, FALSE))</f>
      </c>
      <c r="AF1400">
        <f>IF(IFERROR(VLOOKUP(U1400,Store_Showcase!B2:H134,{6}, FALSE), TRUE)=TRUE, IF(IFERROR(VLOOKUP(U1400,Store_SRP!B2:H103,{6}, FALSE), TRUE)=TRUE,VLOOKUP(U1400,Store_VAM!B2:H271,{6}, FALSE),VLOOKUP(U1400,Store_SRP!B2:H103,{6}, FALSE)), VLOOKUP(U1400,Store_Showcase!B2:H134,{6}, FALSE))</f>
      </c>
      <c r="AG1400">
        <f>VLOOKUP(D1400,Sku_Consolidated!A2:R948,18,FALSE)</f>
      </c>
      <c r="AH1400">
        <f>VLOOKUP(D1400,Sku_Consolidated!A2:S948,19,FALSE)</f>
      </c>
      <c r="AI1400">
        <f>VLOOKUP(D1400,Sku_Consolidated!A2:T948,20,FALSE)</f>
      </c>
    </row>
    <row r="1401" spans="1:35" x14ac:dyDescent="0.25">
      <c r="A1401">
        <v>2024</v>
      </c>
      <c r="B1401" t="s">
        <v>30</v>
      </c>
      <c r="C1401" t="s">
        <v>31</v>
      </c>
      <c r="D1401">
        <v>21857</v>
      </c>
      <c r="E1401" t="s">
        <v>2687</v>
      </c>
      <c r="F1401" s="12" t="s">
        <v>89</v>
      </c>
      <c r="G1401" s="12" t="s">
        <v>89</v>
      </c>
      <c r="H1401" t="s">
        <v>10</v>
      </c>
      <c r="I1401" s="13" t="s">
        <v>1191</v>
      </c>
      <c r="J1401" s="13">
        <f>IF(H1401="EA", I1401, 0)</f>
      </c>
      <c r="K1401" s="13">
        <f>IF(H1401="KG", I1401, I1401 * VLOOKUP(D1401,Sku_Consolidated!A2:U948,21,FALSE))</f>
      </c>
      <c r="L1401" s="14" t="s">
        <v>36</v>
      </c>
      <c r="M1401">
        <v>88</v>
      </c>
      <c r="N1401" s="14" t="s">
        <v>2739</v>
      </c>
      <c r="O1401" s="14" t="s">
        <v>2740</v>
      </c>
      <c r="P1401" s="14" t="s">
        <v>36</v>
      </c>
      <c r="Q1401" s="14" t="s">
        <v>2740</v>
      </c>
      <c r="R1401">
        <f>IF(IFERROR(VLOOKUP(U1401,Store_Showcase!B2:H134,7, FALSE), TRUE)=TRUE, IF(IFERROR(VLOOKUP(U1401,Store_SRP!B2:H103,7, FALSE), TRUE)=TRUE,VLOOKUP(U1401,Store_VAM!B2:H271,7, FALSE),VLOOKUP(U1401,Store_SRP!B2:H103,7, FALSE)), VLOOKUP(U1401,Store_Showcase!B2:H134,7, FALSE))</f>
      </c>
      <c r="S1401">
        <f>IF(IFERROR(VLOOKUP(U1401,Store_Showcase!B2:K134,10, FALSE), TRUE)=TRUE, IF(IFERROR(VLOOKUP(U1401,Store_SRP!B2:K103,10, FALSE), TRUE)=TRUE,VLOOKUP(U1401,Store_VAM!B2:K271,10, FALSE),VLOOKUP(U1401,Store_SRP!B2:K103,10, FALSE)), VLOOKUP(U1401,Store_Showcase!B2:K134,10, FALSE))</f>
      </c>
      <c r="T1401">
        <f>IF(VLOOKUP(D1401,Sku_Consolidated!A2:S948,19,FALSE)="SHOWCASE", VLOOKUP(U1401,Store_Showcase!B2:L134,11, FALSE), IF(VLOOKUP(D1401,Sku_Consolidated!A2:S948,19,FALSE)="VAM",VLOOKUP(U1401,Store_VAM!B2:L271,11, FALSE),VLOOKUP(U1401,Store_SRP!B2:L103,11, FALSE)))</f>
      </c>
      <c r="U1401" s="14">
        <v>6014</v>
      </c>
      <c r="V1401">
        <f>IF(VLOOKUP(D1401,Sku_Consolidated!A2:S948,19,FALSE)="SHOWCASE", VLOOKUP(U1401,Store_Showcase!B2:C134,2, FALSE), IF(VLOOKUP(D1401,Sku_Consolidated!A2:S948,19,FALSE)="VAM",VLOOKUP(U1401,Store_VAM!B2:C271,2, FALSE),VLOOKUP(U1401,Store_SRP!B2:C103,2, FALSE)))</f>
      </c>
      <c r="W1401">
        <f>VLOOKUP(D1401,Sku_Consolidated!A2:G948, 7, FALSE)</f>
      </c>
      <c r="X1401">
        <f>VLOOKUP(D1401,Sku_Consolidated!A2:K948, 11, FALSE)</f>
      </c>
      <c r="Y1401">
        <f>VLOOKUP(D1401,Sku_Consolidated!A2:H948, 8, FALSE)</f>
      </c>
      <c r="Z1401">
        <f>VLOOKUP(D1401,Sku_Consolidated!A2:I948, 9, FALSE)</f>
      </c>
      <c r="AA1401" t="s">
        <v>41</v>
      </c>
      <c r="AB1401">
        <f>VLOOKUP(D1401,Sku_Consolidated!A2:E948, {5}, FALSE)</f>
      </c>
      <c r="AC1401">
        <f>IF(VLOOKUP(D1401,Sku_Consolidated!A2:S948,19,FALSE)="SHOWCASE", VLOOKUP(U1401,Store_Showcase!B2:N134,13, FALSE), IF(VLOOKUP(D1401,Sku_Consolidated!A2:S948,19,FALSE)="VAM",VLOOKUP(U1401,Store_VAM!B2:N271,13, FALSE),VLOOKUP(U1401,Store_SRP!B2:N103,13, FALSE)))</f>
      </c>
      <c r="AD1401">
        <f>IF(IFERROR(AC1401,TRUE)=TRUE, "-","OK")</f>
      </c>
      <c r="AE1401">
        <f>IF(IFERROR(VLOOKUP(U1401,Store_Showcase!B2:H134,{5}, FALSE), TRUE)=TRUE, IF(IFERROR(VLOOKUP(U1401,Store_SRP!B2:H103,{5}, FALSE), TRUE)=TRUE,VLOOKUP(U1401,Store_VAM!B2:H271,{5}, FALSE),VLOOKUP(U1401,Store_SRP!B2:H103,{5}, FALSE)), VLOOKUP(U1401,Store_Showcase!B2:H134,{5}, FALSE))</f>
      </c>
      <c r="AF1401">
        <f>IF(IFERROR(VLOOKUP(U1401,Store_Showcase!B2:H134,{6}, FALSE), TRUE)=TRUE, IF(IFERROR(VLOOKUP(U1401,Store_SRP!B2:H103,{6}, FALSE), TRUE)=TRUE,VLOOKUP(U1401,Store_VAM!B2:H271,{6}, FALSE),VLOOKUP(U1401,Store_SRP!B2:H103,{6}, FALSE)), VLOOKUP(U1401,Store_Showcase!B2:H134,{6}, FALSE))</f>
      </c>
      <c r="AG1401">
        <f>VLOOKUP(D1401,Sku_Consolidated!A2:R948,18,FALSE)</f>
      </c>
      <c r="AH1401">
        <f>VLOOKUP(D1401,Sku_Consolidated!A2:S948,19,FALSE)</f>
      </c>
      <c r="AI1401">
        <f>VLOOKUP(D1401,Sku_Consolidated!A2:T948,20,FALSE)</f>
      </c>
    </row>
    <row r="1402" spans="1:35" x14ac:dyDescent="0.25">
      <c r="A1402">
        <v>2024</v>
      </c>
      <c r="B1402" t="s">
        <v>30</v>
      </c>
      <c r="C1402" t="s">
        <v>31</v>
      </c>
      <c r="D1402">
        <v>21859</v>
      </c>
      <c r="E1402" t="s">
        <v>295</v>
      </c>
      <c r="F1402" s="12" t="s">
        <v>89</v>
      </c>
      <c r="G1402" s="12" t="s">
        <v>89</v>
      </c>
      <c r="H1402" t="s">
        <v>10</v>
      </c>
      <c r="I1402" s="13" t="s">
        <v>803</v>
      </c>
      <c r="J1402" s="13">
        <f>IF(H1402="EA", I1402, 0)</f>
      </c>
      <c r="K1402" s="13">
        <f>IF(H1402="KG", I1402, I1402 * VLOOKUP(D1402,Sku_Consolidated!A2:U948,21,FALSE))</f>
      </c>
      <c r="L1402" s="14" t="s">
        <v>36</v>
      </c>
      <c r="M1402">
        <v>88</v>
      </c>
      <c r="N1402" s="14" t="s">
        <v>2741</v>
      </c>
      <c r="O1402" s="14" t="s">
        <v>2742</v>
      </c>
      <c r="P1402" s="14" t="s">
        <v>36</v>
      </c>
      <c r="Q1402" s="14" t="s">
        <v>2742</v>
      </c>
      <c r="R1402">
        <f>IF(IFERROR(VLOOKUP(U1402,Store_Showcase!B2:H134,7, FALSE), TRUE)=TRUE, IF(IFERROR(VLOOKUP(U1402,Store_SRP!B2:H103,7, FALSE), TRUE)=TRUE,VLOOKUP(U1402,Store_VAM!B2:H271,7, FALSE),VLOOKUP(U1402,Store_SRP!B2:H103,7, FALSE)), VLOOKUP(U1402,Store_Showcase!B2:H134,7, FALSE))</f>
      </c>
      <c r="S1402">
        <f>IF(IFERROR(VLOOKUP(U1402,Store_Showcase!B2:K134,10, FALSE), TRUE)=TRUE, IF(IFERROR(VLOOKUP(U1402,Store_SRP!B2:K103,10, FALSE), TRUE)=TRUE,VLOOKUP(U1402,Store_VAM!B2:K271,10, FALSE),VLOOKUP(U1402,Store_SRP!B2:K103,10, FALSE)), VLOOKUP(U1402,Store_Showcase!B2:K134,10, FALSE))</f>
      </c>
      <c r="T1402">
        <f>IF(VLOOKUP(D1402,Sku_Consolidated!A2:S948,19,FALSE)="SHOWCASE", VLOOKUP(U1402,Store_Showcase!B2:L134,11, FALSE), IF(VLOOKUP(D1402,Sku_Consolidated!A2:S948,19,FALSE)="VAM",VLOOKUP(U1402,Store_VAM!B2:L271,11, FALSE),VLOOKUP(U1402,Store_SRP!B2:L103,11, FALSE)))</f>
      </c>
      <c r="U1402" s="14">
        <v>6014</v>
      </c>
      <c r="V1402">
        <f>IF(VLOOKUP(D1402,Sku_Consolidated!A2:S948,19,FALSE)="SHOWCASE", VLOOKUP(U1402,Store_Showcase!B2:C134,2, FALSE), IF(VLOOKUP(D1402,Sku_Consolidated!A2:S948,19,FALSE)="VAM",VLOOKUP(U1402,Store_VAM!B2:C271,2, FALSE),VLOOKUP(U1402,Store_SRP!B2:C103,2, FALSE)))</f>
      </c>
      <c r="W1402">
        <f>VLOOKUP(D1402,Sku_Consolidated!A2:G948, 7, FALSE)</f>
      </c>
      <c r="X1402">
        <f>VLOOKUP(D1402,Sku_Consolidated!A2:K948, 11, FALSE)</f>
      </c>
      <c r="Y1402">
        <f>VLOOKUP(D1402,Sku_Consolidated!A2:H948, 8, FALSE)</f>
      </c>
      <c r="Z1402">
        <f>VLOOKUP(D1402,Sku_Consolidated!A2:I948, 9, FALSE)</f>
      </c>
      <c r="AA1402" t="s">
        <v>41</v>
      </c>
      <c r="AB1402">
        <f>VLOOKUP(D1402,Sku_Consolidated!A2:E948, {5}, FALSE)</f>
      </c>
      <c r="AC1402">
        <f>IF(VLOOKUP(D1402,Sku_Consolidated!A2:S948,19,FALSE)="SHOWCASE", VLOOKUP(U1402,Store_Showcase!B2:N134,13, FALSE), IF(VLOOKUP(D1402,Sku_Consolidated!A2:S948,19,FALSE)="VAM",VLOOKUP(U1402,Store_VAM!B2:N271,13, FALSE),VLOOKUP(U1402,Store_SRP!B2:N103,13, FALSE)))</f>
      </c>
      <c r="AD1402">
        <f>IF(IFERROR(AC1402,TRUE)=TRUE, "-","OK")</f>
      </c>
      <c r="AE1402">
        <f>IF(IFERROR(VLOOKUP(U1402,Store_Showcase!B2:H134,{5}, FALSE), TRUE)=TRUE, IF(IFERROR(VLOOKUP(U1402,Store_SRP!B2:H103,{5}, FALSE), TRUE)=TRUE,VLOOKUP(U1402,Store_VAM!B2:H271,{5}, FALSE),VLOOKUP(U1402,Store_SRP!B2:H103,{5}, FALSE)), VLOOKUP(U1402,Store_Showcase!B2:H134,{5}, FALSE))</f>
      </c>
      <c r="AF1402">
        <f>IF(IFERROR(VLOOKUP(U1402,Store_Showcase!B2:H134,{6}, FALSE), TRUE)=TRUE, IF(IFERROR(VLOOKUP(U1402,Store_SRP!B2:H103,{6}, FALSE), TRUE)=TRUE,VLOOKUP(U1402,Store_VAM!B2:H271,{6}, FALSE),VLOOKUP(U1402,Store_SRP!B2:H103,{6}, FALSE)), VLOOKUP(U1402,Store_Showcase!B2:H134,{6}, FALSE))</f>
      </c>
      <c r="AG1402">
        <f>VLOOKUP(D1402,Sku_Consolidated!A2:R948,18,FALSE)</f>
      </c>
      <c r="AH1402">
        <f>VLOOKUP(D1402,Sku_Consolidated!A2:S948,19,FALSE)</f>
      </c>
      <c r="AI1402">
        <f>VLOOKUP(D1402,Sku_Consolidated!A2:T948,20,FALSE)</f>
      </c>
    </row>
    <row r="1403" spans="1:35" x14ac:dyDescent="0.25">
      <c r="A1403">
        <v>2024</v>
      </c>
      <c r="B1403" t="s">
        <v>30</v>
      </c>
      <c r="C1403" t="s">
        <v>31</v>
      </c>
      <c r="D1403">
        <v>21825</v>
      </c>
      <c r="E1403" t="s">
        <v>206</v>
      </c>
      <c r="F1403" s="12" t="s">
        <v>90</v>
      </c>
      <c r="G1403" s="12" t="s">
        <v>90</v>
      </c>
      <c r="H1403" t="s">
        <v>10</v>
      </c>
      <c r="I1403" s="13" t="s">
        <v>576</v>
      </c>
      <c r="J1403" s="13">
        <f>IF(H1403="EA", I1403, 0)</f>
      </c>
      <c r="K1403" s="13">
        <f>IF(H1403="KG", I1403, I1403 * VLOOKUP(D1403,Sku_Consolidated!A2:U948,21,FALSE))</f>
      </c>
      <c r="L1403" s="14" t="s">
        <v>36</v>
      </c>
      <c r="M1403">
        <v>88</v>
      </c>
      <c r="N1403" s="14" t="s">
        <v>2743</v>
      </c>
      <c r="O1403" s="14" t="s">
        <v>2744</v>
      </c>
      <c r="P1403" s="14" t="s">
        <v>36</v>
      </c>
      <c r="Q1403" s="14" t="s">
        <v>2744</v>
      </c>
      <c r="R1403">
        <f>IF(IFERROR(VLOOKUP(U1403,Store_Showcase!B2:H134,7, FALSE), TRUE)=TRUE, IF(IFERROR(VLOOKUP(U1403,Store_SRP!B2:H103,7, FALSE), TRUE)=TRUE,VLOOKUP(U1403,Store_VAM!B2:H271,7, FALSE),VLOOKUP(U1403,Store_SRP!B2:H103,7, FALSE)), VLOOKUP(U1403,Store_Showcase!B2:H134,7, FALSE))</f>
      </c>
      <c r="S1403">
        <f>IF(IFERROR(VLOOKUP(U1403,Store_Showcase!B2:K134,10, FALSE), TRUE)=TRUE, IF(IFERROR(VLOOKUP(U1403,Store_SRP!B2:K103,10, FALSE), TRUE)=TRUE,VLOOKUP(U1403,Store_VAM!B2:K271,10, FALSE),VLOOKUP(U1403,Store_SRP!B2:K103,10, FALSE)), VLOOKUP(U1403,Store_Showcase!B2:K134,10, FALSE))</f>
      </c>
      <c r="T1403">
        <f>IF(VLOOKUP(D1403,Sku_Consolidated!A2:S948,19,FALSE)="SHOWCASE", VLOOKUP(U1403,Store_Showcase!B2:L134,11, FALSE), IF(VLOOKUP(D1403,Sku_Consolidated!A2:S948,19,FALSE)="VAM",VLOOKUP(U1403,Store_VAM!B2:L271,11, FALSE),VLOOKUP(U1403,Store_SRP!B2:L103,11, FALSE)))</f>
      </c>
      <c r="U1403" s="14">
        <v>6014</v>
      </c>
      <c r="V1403">
        <f>IF(VLOOKUP(D1403,Sku_Consolidated!A2:S948,19,FALSE)="SHOWCASE", VLOOKUP(U1403,Store_Showcase!B2:C134,2, FALSE), IF(VLOOKUP(D1403,Sku_Consolidated!A2:S948,19,FALSE)="VAM",VLOOKUP(U1403,Store_VAM!B2:C271,2, FALSE),VLOOKUP(U1403,Store_SRP!B2:C103,2, FALSE)))</f>
      </c>
      <c r="W1403">
        <f>VLOOKUP(D1403,Sku_Consolidated!A2:G948, 7, FALSE)</f>
      </c>
      <c r="X1403">
        <f>VLOOKUP(D1403,Sku_Consolidated!A2:K948, 11, FALSE)</f>
      </c>
      <c r="Y1403">
        <f>VLOOKUP(D1403,Sku_Consolidated!A2:H948, 8, FALSE)</f>
      </c>
      <c r="Z1403">
        <f>VLOOKUP(D1403,Sku_Consolidated!A2:I948, 9, FALSE)</f>
      </c>
      <c r="AA1403" t="s">
        <v>41</v>
      </c>
      <c r="AB1403">
        <f>VLOOKUP(D1403,Sku_Consolidated!A2:E948, {5}, FALSE)</f>
      </c>
      <c r="AC1403">
        <f>IF(VLOOKUP(D1403,Sku_Consolidated!A2:S948,19,FALSE)="SHOWCASE", VLOOKUP(U1403,Store_Showcase!B2:N134,13, FALSE), IF(VLOOKUP(D1403,Sku_Consolidated!A2:S948,19,FALSE)="VAM",VLOOKUP(U1403,Store_VAM!B2:N271,13, FALSE),VLOOKUP(U1403,Store_SRP!B2:N103,13, FALSE)))</f>
      </c>
      <c r="AD1403">
        <f>IF(IFERROR(AC1403,TRUE)=TRUE, "-","OK")</f>
      </c>
      <c r="AE1403">
        <f>IF(IFERROR(VLOOKUP(U1403,Store_Showcase!B2:H134,{5}, FALSE), TRUE)=TRUE, IF(IFERROR(VLOOKUP(U1403,Store_SRP!B2:H103,{5}, FALSE), TRUE)=TRUE,VLOOKUP(U1403,Store_VAM!B2:H271,{5}, FALSE),VLOOKUP(U1403,Store_SRP!B2:H103,{5}, FALSE)), VLOOKUP(U1403,Store_Showcase!B2:H134,{5}, FALSE))</f>
      </c>
      <c r="AF1403">
        <f>IF(IFERROR(VLOOKUP(U1403,Store_Showcase!B2:H134,{6}, FALSE), TRUE)=TRUE, IF(IFERROR(VLOOKUP(U1403,Store_SRP!B2:H103,{6}, FALSE), TRUE)=TRUE,VLOOKUP(U1403,Store_VAM!B2:H271,{6}, FALSE),VLOOKUP(U1403,Store_SRP!B2:H103,{6}, FALSE)), VLOOKUP(U1403,Store_Showcase!B2:H134,{6}, FALSE))</f>
      </c>
      <c r="AG1403">
        <f>VLOOKUP(D1403,Sku_Consolidated!A2:R948,18,FALSE)</f>
      </c>
      <c r="AH1403">
        <f>VLOOKUP(D1403,Sku_Consolidated!A2:S948,19,FALSE)</f>
      </c>
      <c r="AI1403">
        <f>VLOOKUP(D1403,Sku_Consolidated!A2:T948,20,FALSE)</f>
      </c>
    </row>
    <row r="1404" spans="1:35" x14ac:dyDescent="0.25">
      <c r="A1404">
        <v>2024</v>
      </c>
      <c r="B1404" t="s">
        <v>30</v>
      </c>
      <c r="C1404" t="s">
        <v>31</v>
      </c>
      <c r="D1404">
        <v>21827</v>
      </c>
      <c r="E1404" t="s">
        <v>210</v>
      </c>
      <c r="F1404" s="12" t="s">
        <v>90</v>
      </c>
      <c r="G1404" s="12" t="s">
        <v>90</v>
      </c>
      <c r="H1404" t="s">
        <v>10</v>
      </c>
      <c r="I1404" s="13" t="s">
        <v>335</v>
      </c>
      <c r="J1404" s="13">
        <f>IF(H1404="EA", I1404, 0)</f>
      </c>
      <c r="K1404" s="13">
        <f>IF(H1404="KG", I1404, I1404 * VLOOKUP(D1404,Sku_Consolidated!A2:U948,21,FALSE))</f>
      </c>
      <c r="L1404" s="14" t="s">
        <v>36</v>
      </c>
      <c r="M1404">
        <v>88</v>
      </c>
      <c r="N1404" s="14" t="s">
        <v>2745</v>
      </c>
      <c r="O1404" s="14" t="s">
        <v>2746</v>
      </c>
      <c r="P1404" s="14" t="s">
        <v>2747</v>
      </c>
      <c r="Q1404" s="14" t="s">
        <v>2748</v>
      </c>
      <c r="R1404">
        <f>IF(IFERROR(VLOOKUP(U1404,Store_Showcase!B2:H134,7, FALSE), TRUE)=TRUE, IF(IFERROR(VLOOKUP(U1404,Store_SRP!B2:H103,7, FALSE), TRUE)=TRUE,VLOOKUP(U1404,Store_VAM!B2:H271,7, FALSE),VLOOKUP(U1404,Store_SRP!B2:H103,7, FALSE)), VLOOKUP(U1404,Store_Showcase!B2:H134,7, FALSE))</f>
      </c>
      <c r="S1404">
        <f>IF(IFERROR(VLOOKUP(U1404,Store_Showcase!B2:K134,10, FALSE), TRUE)=TRUE, IF(IFERROR(VLOOKUP(U1404,Store_SRP!B2:K103,10, FALSE), TRUE)=TRUE,VLOOKUP(U1404,Store_VAM!B2:K271,10, FALSE),VLOOKUP(U1404,Store_SRP!B2:K103,10, FALSE)), VLOOKUP(U1404,Store_Showcase!B2:K134,10, FALSE))</f>
      </c>
      <c r="T1404">
        <f>IF(VLOOKUP(D1404,Sku_Consolidated!A2:S948,19,FALSE)="SHOWCASE", VLOOKUP(U1404,Store_Showcase!B2:L134,11, FALSE), IF(VLOOKUP(D1404,Sku_Consolidated!A2:S948,19,FALSE)="VAM",VLOOKUP(U1404,Store_VAM!B2:L271,11, FALSE),VLOOKUP(U1404,Store_SRP!B2:L103,11, FALSE)))</f>
      </c>
      <c r="U1404" s="14">
        <v>6014</v>
      </c>
      <c r="V1404">
        <f>IF(VLOOKUP(D1404,Sku_Consolidated!A2:S948,19,FALSE)="SHOWCASE", VLOOKUP(U1404,Store_Showcase!B2:C134,2, FALSE), IF(VLOOKUP(D1404,Sku_Consolidated!A2:S948,19,FALSE)="VAM",VLOOKUP(U1404,Store_VAM!B2:C271,2, FALSE),VLOOKUP(U1404,Store_SRP!B2:C103,2, FALSE)))</f>
      </c>
      <c r="W1404">
        <f>VLOOKUP(D1404,Sku_Consolidated!A2:G948, 7, FALSE)</f>
      </c>
      <c r="X1404">
        <f>VLOOKUP(D1404,Sku_Consolidated!A2:K948, 11, FALSE)</f>
      </c>
      <c r="Y1404">
        <f>VLOOKUP(D1404,Sku_Consolidated!A2:H948, 8, FALSE)</f>
      </c>
      <c r="Z1404">
        <f>VLOOKUP(D1404,Sku_Consolidated!A2:I948, 9, FALSE)</f>
      </c>
      <c r="AA1404" t="s">
        <v>41</v>
      </c>
      <c r="AB1404">
        <f>VLOOKUP(D1404,Sku_Consolidated!A2:E948, {5}, FALSE)</f>
      </c>
      <c r="AC1404">
        <f>IF(VLOOKUP(D1404,Sku_Consolidated!A2:S948,19,FALSE)="SHOWCASE", VLOOKUP(U1404,Store_Showcase!B2:N134,13, FALSE), IF(VLOOKUP(D1404,Sku_Consolidated!A2:S948,19,FALSE)="VAM",VLOOKUP(U1404,Store_VAM!B2:N271,13, FALSE),VLOOKUP(U1404,Store_SRP!B2:N103,13, FALSE)))</f>
      </c>
      <c r="AD1404">
        <f>IF(IFERROR(AC1404,TRUE)=TRUE, "-","OK")</f>
      </c>
      <c r="AE1404">
        <f>IF(IFERROR(VLOOKUP(U1404,Store_Showcase!B2:H134,{5}, FALSE), TRUE)=TRUE, IF(IFERROR(VLOOKUP(U1404,Store_SRP!B2:H103,{5}, FALSE), TRUE)=TRUE,VLOOKUP(U1404,Store_VAM!B2:H271,{5}, FALSE),VLOOKUP(U1404,Store_SRP!B2:H103,{5}, FALSE)), VLOOKUP(U1404,Store_Showcase!B2:H134,{5}, FALSE))</f>
      </c>
      <c r="AF1404">
        <f>IF(IFERROR(VLOOKUP(U1404,Store_Showcase!B2:H134,{6}, FALSE), TRUE)=TRUE, IF(IFERROR(VLOOKUP(U1404,Store_SRP!B2:H103,{6}, FALSE), TRUE)=TRUE,VLOOKUP(U1404,Store_VAM!B2:H271,{6}, FALSE),VLOOKUP(U1404,Store_SRP!B2:H103,{6}, FALSE)), VLOOKUP(U1404,Store_Showcase!B2:H134,{6}, FALSE))</f>
      </c>
      <c r="AG1404">
        <f>VLOOKUP(D1404,Sku_Consolidated!A2:R948,18,FALSE)</f>
      </c>
      <c r="AH1404">
        <f>VLOOKUP(D1404,Sku_Consolidated!A2:S948,19,FALSE)</f>
      </c>
      <c r="AI1404">
        <f>VLOOKUP(D1404,Sku_Consolidated!A2:T948,20,FALSE)</f>
      </c>
    </row>
    <row r="1405" spans="1:35" x14ac:dyDescent="0.25">
      <c r="A1405">
        <v>2024</v>
      </c>
      <c r="B1405" t="s">
        <v>30</v>
      </c>
      <c r="C1405" t="s">
        <v>31</v>
      </c>
      <c r="D1405">
        <v>21837</v>
      </c>
      <c r="E1405" t="s">
        <v>271</v>
      </c>
      <c r="F1405" s="12" t="s">
        <v>90</v>
      </c>
      <c r="G1405" s="12" t="s">
        <v>90</v>
      </c>
      <c r="H1405" t="s">
        <v>10</v>
      </c>
      <c r="I1405" s="13" t="s">
        <v>1491</v>
      </c>
      <c r="J1405" s="13">
        <f>IF(H1405="EA", I1405, 0)</f>
      </c>
      <c r="K1405" s="13">
        <f>IF(H1405="KG", I1405, I1405 * VLOOKUP(D1405,Sku_Consolidated!A2:U948,21,FALSE))</f>
      </c>
      <c r="L1405" s="14" t="s">
        <v>36</v>
      </c>
      <c r="M1405">
        <v>88</v>
      </c>
      <c r="N1405" s="14" t="s">
        <v>2749</v>
      </c>
      <c r="O1405" s="14" t="s">
        <v>2750</v>
      </c>
      <c r="P1405" s="14" t="s">
        <v>36</v>
      </c>
      <c r="Q1405" s="14" t="s">
        <v>2750</v>
      </c>
      <c r="R1405">
        <f>IF(IFERROR(VLOOKUP(U1405,Store_Showcase!B2:H134,7, FALSE), TRUE)=TRUE, IF(IFERROR(VLOOKUP(U1405,Store_SRP!B2:H103,7, FALSE), TRUE)=TRUE,VLOOKUP(U1405,Store_VAM!B2:H271,7, FALSE),VLOOKUP(U1405,Store_SRP!B2:H103,7, FALSE)), VLOOKUP(U1405,Store_Showcase!B2:H134,7, FALSE))</f>
      </c>
      <c r="S1405">
        <f>IF(IFERROR(VLOOKUP(U1405,Store_Showcase!B2:K134,10, FALSE), TRUE)=TRUE, IF(IFERROR(VLOOKUP(U1405,Store_SRP!B2:K103,10, FALSE), TRUE)=TRUE,VLOOKUP(U1405,Store_VAM!B2:K271,10, FALSE),VLOOKUP(U1405,Store_SRP!B2:K103,10, FALSE)), VLOOKUP(U1405,Store_Showcase!B2:K134,10, FALSE))</f>
      </c>
      <c r="T1405">
        <f>IF(VLOOKUP(D1405,Sku_Consolidated!A2:S948,19,FALSE)="SHOWCASE", VLOOKUP(U1405,Store_Showcase!B2:L134,11, FALSE), IF(VLOOKUP(D1405,Sku_Consolidated!A2:S948,19,FALSE)="VAM",VLOOKUP(U1405,Store_VAM!B2:L271,11, FALSE),VLOOKUP(U1405,Store_SRP!B2:L103,11, FALSE)))</f>
      </c>
      <c r="U1405" s="14">
        <v>6014</v>
      </c>
      <c r="V1405">
        <f>IF(VLOOKUP(D1405,Sku_Consolidated!A2:S948,19,FALSE)="SHOWCASE", VLOOKUP(U1405,Store_Showcase!B2:C134,2, FALSE), IF(VLOOKUP(D1405,Sku_Consolidated!A2:S948,19,FALSE)="VAM",VLOOKUP(U1405,Store_VAM!B2:C271,2, FALSE),VLOOKUP(U1405,Store_SRP!B2:C103,2, FALSE)))</f>
      </c>
      <c r="W1405">
        <f>VLOOKUP(D1405,Sku_Consolidated!A2:G948, 7, FALSE)</f>
      </c>
      <c r="X1405">
        <f>VLOOKUP(D1405,Sku_Consolidated!A2:K948, 11, FALSE)</f>
      </c>
      <c r="Y1405">
        <f>VLOOKUP(D1405,Sku_Consolidated!A2:H948, 8, FALSE)</f>
      </c>
      <c r="Z1405">
        <f>VLOOKUP(D1405,Sku_Consolidated!A2:I948, 9, FALSE)</f>
      </c>
      <c r="AA1405" t="s">
        <v>41</v>
      </c>
      <c r="AB1405">
        <f>VLOOKUP(D1405,Sku_Consolidated!A2:E948, {5}, FALSE)</f>
      </c>
      <c r="AC1405">
        <f>IF(VLOOKUP(D1405,Sku_Consolidated!A2:S948,19,FALSE)="SHOWCASE", VLOOKUP(U1405,Store_Showcase!B2:N134,13, FALSE), IF(VLOOKUP(D1405,Sku_Consolidated!A2:S948,19,FALSE)="VAM",VLOOKUP(U1405,Store_VAM!B2:N271,13, FALSE),VLOOKUP(U1405,Store_SRP!B2:N103,13, FALSE)))</f>
      </c>
      <c r="AD1405">
        <f>IF(IFERROR(AC1405,TRUE)=TRUE, "-","OK")</f>
      </c>
      <c r="AE1405">
        <f>IF(IFERROR(VLOOKUP(U1405,Store_Showcase!B2:H134,{5}, FALSE), TRUE)=TRUE, IF(IFERROR(VLOOKUP(U1405,Store_SRP!B2:H103,{5}, FALSE), TRUE)=TRUE,VLOOKUP(U1405,Store_VAM!B2:H271,{5}, FALSE),VLOOKUP(U1405,Store_SRP!B2:H103,{5}, FALSE)), VLOOKUP(U1405,Store_Showcase!B2:H134,{5}, FALSE))</f>
      </c>
      <c r="AF1405">
        <f>IF(IFERROR(VLOOKUP(U1405,Store_Showcase!B2:H134,{6}, FALSE), TRUE)=TRUE, IF(IFERROR(VLOOKUP(U1405,Store_SRP!B2:H103,{6}, FALSE), TRUE)=TRUE,VLOOKUP(U1405,Store_VAM!B2:H271,{6}, FALSE),VLOOKUP(U1405,Store_SRP!B2:H103,{6}, FALSE)), VLOOKUP(U1405,Store_Showcase!B2:H134,{6}, FALSE))</f>
      </c>
      <c r="AG1405">
        <f>VLOOKUP(D1405,Sku_Consolidated!A2:R948,18,FALSE)</f>
      </c>
      <c r="AH1405">
        <f>VLOOKUP(D1405,Sku_Consolidated!A2:S948,19,FALSE)</f>
      </c>
      <c r="AI1405">
        <f>VLOOKUP(D1405,Sku_Consolidated!A2:T948,20,FALSE)</f>
      </c>
    </row>
    <row r="1406" spans="1:35" x14ac:dyDescent="0.25">
      <c r="A1406">
        <v>2024</v>
      </c>
      <c r="B1406" t="s">
        <v>30</v>
      </c>
      <c r="C1406" t="s">
        <v>31</v>
      </c>
      <c r="D1406">
        <v>21838</v>
      </c>
      <c r="E1406" t="s">
        <v>275</v>
      </c>
      <c r="F1406" s="12" t="s">
        <v>90</v>
      </c>
      <c r="G1406" s="12" t="s">
        <v>90</v>
      </c>
      <c r="H1406" t="s">
        <v>10</v>
      </c>
      <c r="I1406" s="13" t="s">
        <v>43</v>
      </c>
      <c r="J1406" s="13">
        <f>IF(H1406="EA", I1406, 0)</f>
      </c>
      <c r="K1406" s="13">
        <f>IF(H1406="KG", I1406, I1406 * VLOOKUP(D1406,Sku_Consolidated!A2:U948,21,FALSE))</f>
      </c>
      <c r="L1406" s="14" t="s">
        <v>36</v>
      </c>
      <c r="M1406">
        <v>88</v>
      </c>
      <c r="N1406" s="14" t="s">
        <v>2751</v>
      </c>
      <c r="O1406" s="14" t="s">
        <v>2752</v>
      </c>
      <c r="P1406" s="14" t="s">
        <v>36</v>
      </c>
      <c r="Q1406" s="14" t="s">
        <v>2752</v>
      </c>
      <c r="R1406">
        <f>IF(IFERROR(VLOOKUP(U1406,Store_Showcase!B2:H134,7, FALSE), TRUE)=TRUE, IF(IFERROR(VLOOKUP(U1406,Store_SRP!B2:H103,7, FALSE), TRUE)=TRUE,VLOOKUP(U1406,Store_VAM!B2:H271,7, FALSE),VLOOKUP(U1406,Store_SRP!B2:H103,7, FALSE)), VLOOKUP(U1406,Store_Showcase!B2:H134,7, FALSE))</f>
      </c>
      <c r="S1406">
        <f>IF(IFERROR(VLOOKUP(U1406,Store_Showcase!B2:K134,10, FALSE), TRUE)=TRUE, IF(IFERROR(VLOOKUP(U1406,Store_SRP!B2:K103,10, FALSE), TRUE)=TRUE,VLOOKUP(U1406,Store_VAM!B2:K271,10, FALSE),VLOOKUP(U1406,Store_SRP!B2:K103,10, FALSE)), VLOOKUP(U1406,Store_Showcase!B2:K134,10, FALSE))</f>
      </c>
      <c r="T1406">
        <f>IF(VLOOKUP(D1406,Sku_Consolidated!A2:S948,19,FALSE)="SHOWCASE", VLOOKUP(U1406,Store_Showcase!B2:L134,11, FALSE), IF(VLOOKUP(D1406,Sku_Consolidated!A2:S948,19,FALSE)="VAM",VLOOKUP(U1406,Store_VAM!B2:L271,11, FALSE),VLOOKUP(U1406,Store_SRP!B2:L103,11, FALSE)))</f>
      </c>
      <c r="U1406" s="14">
        <v>6014</v>
      </c>
      <c r="V1406">
        <f>IF(VLOOKUP(D1406,Sku_Consolidated!A2:S948,19,FALSE)="SHOWCASE", VLOOKUP(U1406,Store_Showcase!B2:C134,2, FALSE), IF(VLOOKUP(D1406,Sku_Consolidated!A2:S948,19,FALSE)="VAM",VLOOKUP(U1406,Store_VAM!B2:C271,2, FALSE),VLOOKUP(U1406,Store_SRP!B2:C103,2, FALSE)))</f>
      </c>
      <c r="W1406">
        <f>VLOOKUP(D1406,Sku_Consolidated!A2:G948, 7, FALSE)</f>
      </c>
      <c r="X1406">
        <f>VLOOKUP(D1406,Sku_Consolidated!A2:K948, 11, FALSE)</f>
      </c>
      <c r="Y1406">
        <f>VLOOKUP(D1406,Sku_Consolidated!A2:H948, 8, FALSE)</f>
      </c>
      <c r="Z1406">
        <f>VLOOKUP(D1406,Sku_Consolidated!A2:I948, 9, FALSE)</f>
      </c>
      <c r="AA1406" t="s">
        <v>41</v>
      </c>
      <c r="AB1406">
        <f>VLOOKUP(D1406,Sku_Consolidated!A2:E948, {5}, FALSE)</f>
      </c>
      <c r="AC1406">
        <f>IF(VLOOKUP(D1406,Sku_Consolidated!A2:S948,19,FALSE)="SHOWCASE", VLOOKUP(U1406,Store_Showcase!B2:N134,13, FALSE), IF(VLOOKUP(D1406,Sku_Consolidated!A2:S948,19,FALSE)="VAM",VLOOKUP(U1406,Store_VAM!B2:N271,13, FALSE),VLOOKUP(U1406,Store_SRP!B2:N103,13, FALSE)))</f>
      </c>
      <c r="AD1406">
        <f>IF(IFERROR(AC1406,TRUE)=TRUE, "-","OK")</f>
      </c>
      <c r="AE1406">
        <f>IF(IFERROR(VLOOKUP(U1406,Store_Showcase!B2:H134,{5}, FALSE), TRUE)=TRUE, IF(IFERROR(VLOOKUP(U1406,Store_SRP!B2:H103,{5}, FALSE), TRUE)=TRUE,VLOOKUP(U1406,Store_VAM!B2:H271,{5}, FALSE),VLOOKUP(U1406,Store_SRP!B2:H103,{5}, FALSE)), VLOOKUP(U1406,Store_Showcase!B2:H134,{5}, FALSE))</f>
      </c>
      <c r="AF1406">
        <f>IF(IFERROR(VLOOKUP(U1406,Store_Showcase!B2:H134,{6}, FALSE), TRUE)=TRUE, IF(IFERROR(VLOOKUP(U1406,Store_SRP!B2:H103,{6}, FALSE), TRUE)=TRUE,VLOOKUP(U1406,Store_VAM!B2:H271,{6}, FALSE),VLOOKUP(U1406,Store_SRP!B2:H103,{6}, FALSE)), VLOOKUP(U1406,Store_Showcase!B2:H134,{6}, FALSE))</f>
      </c>
      <c r="AG1406">
        <f>VLOOKUP(D1406,Sku_Consolidated!A2:R948,18,FALSE)</f>
      </c>
      <c r="AH1406">
        <f>VLOOKUP(D1406,Sku_Consolidated!A2:S948,19,FALSE)</f>
      </c>
      <c r="AI1406">
        <f>VLOOKUP(D1406,Sku_Consolidated!A2:T948,20,FALSE)</f>
      </c>
    </row>
    <row r="1407" spans="1:35" x14ac:dyDescent="0.25">
      <c r="A1407">
        <v>2024</v>
      </c>
      <c r="B1407" t="s">
        <v>30</v>
      </c>
      <c r="C1407" t="s">
        <v>31</v>
      </c>
      <c r="D1407">
        <v>21844</v>
      </c>
      <c r="E1407" t="s">
        <v>778</v>
      </c>
      <c r="F1407" s="12" t="s">
        <v>90</v>
      </c>
      <c r="G1407" s="12" t="s">
        <v>90</v>
      </c>
      <c r="H1407" t="s">
        <v>10</v>
      </c>
      <c r="I1407" s="13" t="s">
        <v>573</v>
      </c>
      <c r="J1407" s="13">
        <f>IF(H1407="EA", I1407, 0)</f>
      </c>
      <c r="K1407" s="13">
        <f>IF(H1407="KG", I1407, I1407 * VLOOKUP(D1407,Sku_Consolidated!A2:U948,21,FALSE))</f>
      </c>
      <c r="L1407" s="14" t="s">
        <v>36</v>
      </c>
      <c r="M1407">
        <v>88</v>
      </c>
      <c r="N1407" s="14" t="s">
        <v>2753</v>
      </c>
      <c r="O1407" s="14" t="s">
        <v>2754</v>
      </c>
      <c r="P1407" s="14" t="s">
        <v>36</v>
      </c>
      <c r="Q1407" s="14" t="s">
        <v>2754</v>
      </c>
      <c r="R1407">
        <f>IF(IFERROR(VLOOKUP(U1407,Store_Showcase!B2:H134,7, FALSE), TRUE)=TRUE, IF(IFERROR(VLOOKUP(U1407,Store_SRP!B2:H103,7, FALSE), TRUE)=TRUE,VLOOKUP(U1407,Store_VAM!B2:H271,7, FALSE),VLOOKUP(U1407,Store_SRP!B2:H103,7, FALSE)), VLOOKUP(U1407,Store_Showcase!B2:H134,7, FALSE))</f>
      </c>
      <c r="S1407">
        <f>IF(IFERROR(VLOOKUP(U1407,Store_Showcase!B2:K134,10, FALSE), TRUE)=TRUE, IF(IFERROR(VLOOKUP(U1407,Store_SRP!B2:K103,10, FALSE), TRUE)=TRUE,VLOOKUP(U1407,Store_VAM!B2:K271,10, FALSE),VLOOKUP(U1407,Store_SRP!B2:K103,10, FALSE)), VLOOKUP(U1407,Store_Showcase!B2:K134,10, FALSE))</f>
      </c>
      <c r="T1407">
        <f>IF(VLOOKUP(D1407,Sku_Consolidated!A2:S948,19,FALSE)="SHOWCASE", VLOOKUP(U1407,Store_Showcase!B2:L134,11, FALSE), IF(VLOOKUP(D1407,Sku_Consolidated!A2:S948,19,FALSE)="VAM",VLOOKUP(U1407,Store_VAM!B2:L271,11, FALSE),VLOOKUP(U1407,Store_SRP!B2:L103,11, FALSE)))</f>
      </c>
      <c r="U1407" s="14">
        <v>6014</v>
      </c>
      <c r="V1407">
        <f>IF(VLOOKUP(D1407,Sku_Consolidated!A2:S948,19,FALSE)="SHOWCASE", VLOOKUP(U1407,Store_Showcase!B2:C134,2, FALSE), IF(VLOOKUP(D1407,Sku_Consolidated!A2:S948,19,FALSE)="VAM",VLOOKUP(U1407,Store_VAM!B2:C271,2, FALSE),VLOOKUP(U1407,Store_SRP!B2:C103,2, FALSE)))</f>
      </c>
      <c r="W1407">
        <f>VLOOKUP(D1407,Sku_Consolidated!A2:G948, 7, FALSE)</f>
      </c>
      <c r="X1407">
        <f>VLOOKUP(D1407,Sku_Consolidated!A2:K948, 11, FALSE)</f>
      </c>
      <c r="Y1407">
        <f>VLOOKUP(D1407,Sku_Consolidated!A2:H948, 8, FALSE)</f>
      </c>
      <c r="Z1407">
        <f>VLOOKUP(D1407,Sku_Consolidated!A2:I948, 9, FALSE)</f>
      </c>
      <c r="AA1407" t="s">
        <v>41</v>
      </c>
      <c r="AB1407">
        <f>VLOOKUP(D1407,Sku_Consolidated!A2:E948, {5}, FALSE)</f>
      </c>
      <c r="AC1407">
        <f>IF(VLOOKUP(D1407,Sku_Consolidated!A2:S948,19,FALSE)="SHOWCASE", VLOOKUP(U1407,Store_Showcase!B2:N134,13, FALSE), IF(VLOOKUP(D1407,Sku_Consolidated!A2:S948,19,FALSE)="VAM",VLOOKUP(U1407,Store_VAM!B2:N271,13, FALSE),VLOOKUP(U1407,Store_SRP!B2:N103,13, FALSE)))</f>
      </c>
      <c r="AD1407">
        <f>IF(IFERROR(AC1407,TRUE)=TRUE, "-","OK")</f>
      </c>
      <c r="AE1407">
        <f>IF(IFERROR(VLOOKUP(U1407,Store_Showcase!B2:H134,{5}, FALSE), TRUE)=TRUE, IF(IFERROR(VLOOKUP(U1407,Store_SRP!B2:H103,{5}, FALSE), TRUE)=TRUE,VLOOKUP(U1407,Store_VAM!B2:H271,{5}, FALSE),VLOOKUP(U1407,Store_SRP!B2:H103,{5}, FALSE)), VLOOKUP(U1407,Store_Showcase!B2:H134,{5}, FALSE))</f>
      </c>
      <c r="AF1407">
        <f>IF(IFERROR(VLOOKUP(U1407,Store_Showcase!B2:H134,{6}, FALSE), TRUE)=TRUE, IF(IFERROR(VLOOKUP(U1407,Store_SRP!B2:H103,{6}, FALSE), TRUE)=TRUE,VLOOKUP(U1407,Store_VAM!B2:H271,{6}, FALSE),VLOOKUP(U1407,Store_SRP!B2:H103,{6}, FALSE)), VLOOKUP(U1407,Store_Showcase!B2:H134,{6}, FALSE))</f>
      </c>
      <c r="AG1407">
        <f>VLOOKUP(D1407,Sku_Consolidated!A2:R948,18,FALSE)</f>
      </c>
      <c r="AH1407">
        <f>VLOOKUP(D1407,Sku_Consolidated!A2:S948,19,FALSE)</f>
      </c>
      <c r="AI1407">
        <f>VLOOKUP(D1407,Sku_Consolidated!A2:T948,20,FALSE)</f>
      </c>
    </row>
    <row r="1408" spans="1:35" x14ac:dyDescent="0.25">
      <c r="A1408">
        <v>2024</v>
      </c>
      <c r="B1408" t="s">
        <v>30</v>
      </c>
      <c r="C1408" t="s">
        <v>31</v>
      </c>
      <c r="D1408">
        <v>21851</v>
      </c>
      <c r="E1408" t="s">
        <v>232</v>
      </c>
      <c r="F1408" s="12" t="s">
        <v>90</v>
      </c>
      <c r="G1408" s="12" t="s">
        <v>90</v>
      </c>
      <c r="H1408" t="s">
        <v>10</v>
      </c>
      <c r="I1408" s="13" t="s">
        <v>687</v>
      </c>
      <c r="J1408" s="13">
        <f>IF(H1408="EA", I1408, 0)</f>
      </c>
      <c r="K1408" s="13">
        <f>IF(H1408="KG", I1408, I1408 * VLOOKUP(D1408,Sku_Consolidated!A2:U948,21,FALSE))</f>
      </c>
      <c r="L1408" s="14" t="s">
        <v>36</v>
      </c>
      <c r="M1408">
        <v>88</v>
      </c>
      <c r="N1408" s="14" t="s">
        <v>2755</v>
      </c>
      <c r="O1408" s="14" t="s">
        <v>2756</v>
      </c>
      <c r="P1408" s="14" t="s">
        <v>36</v>
      </c>
      <c r="Q1408" s="14" t="s">
        <v>2756</v>
      </c>
      <c r="R1408">
        <f>IF(IFERROR(VLOOKUP(U1408,Store_Showcase!B2:H134,7, FALSE), TRUE)=TRUE, IF(IFERROR(VLOOKUP(U1408,Store_SRP!B2:H103,7, FALSE), TRUE)=TRUE,VLOOKUP(U1408,Store_VAM!B2:H271,7, FALSE),VLOOKUP(U1408,Store_SRP!B2:H103,7, FALSE)), VLOOKUP(U1408,Store_Showcase!B2:H134,7, FALSE))</f>
      </c>
      <c r="S1408">
        <f>IF(IFERROR(VLOOKUP(U1408,Store_Showcase!B2:K134,10, FALSE), TRUE)=TRUE, IF(IFERROR(VLOOKUP(U1408,Store_SRP!B2:K103,10, FALSE), TRUE)=TRUE,VLOOKUP(U1408,Store_VAM!B2:K271,10, FALSE),VLOOKUP(U1408,Store_SRP!B2:K103,10, FALSE)), VLOOKUP(U1408,Store_Showcase!B2:K134,10, FALSE))</f>
      </c>
      <c r="T1408">
        <f>IF(VLOOKUP(D1408,Sku_Consolidated!A2:S948,19,FALSE)="SHOWCASE", VLOOKUP(U1408,Store_Showcase!B2:L134,11, FALSE), IF(VLOOKUP(D1408,Sku_Consolidated!A2:S948,19,FALSE)="VAM",VLOOKUP(U1408,Store_VAM!B2:L271,11, FALSE),VLOOKUP(U1408,Store_SRP!B2:L103,11, FALSE)))</f>
      </c>
      <c r="U1408" s="14">
        <v>6014</v>
      </c>
      <c r="V1408">
        <f>IF(VLOOKUP(D1408,Sku_Consolidated!A2:S948,19,FALSE)="SHOWCASE", VLOOKUP(U1408,Store_Showcase!B2:C134,2, FALSE), IF(VLOOKUP(D1408,Sku_Consolidated!A2:S948,19,FALSE)="VAM",VLOOKUP(U1408,Store_VAM!B2:C271,2, FALSE),VLOOKUP(U1408,Store_SRP!B2:C103,2, FALSE)))</f>
      </c>
      <c r="W1408">
        <f>VLOOKUP(D1408,Sku_Consolidated!A2:G948, 7, FALSE)</f>
      </c>
      <c r="X1408">
        <f>VLOOKUP(D1408,Sku_Consolidated!A2:K948, 11, FALSE)</f>
      </c>
      <c r="Y1408">
        <f>VLOOKUP(D1408,Sku_Consolidated!A2:H948, 8, FALSE)</f>
      </c>
      <c r="Z1408">
        <f>VLOOKUP(D1408,Sku_Consolidated!A2:I948, 9, FALSE)</f>
      </c>
      <c r="AA1408" t="s">
        <v>41</v>
      </c>
      <c r="AB1408">
        <f>VLOOKUP(D1408,Sku_Consolidated!A2:E948, {5}, FALSE)</f>
      </c>
      <c r="AC1408">
        <f>IF(VLOOKUP(D1408,Sku_Consolidated!A2:S948,19,FALSE)="SHOWCASE", VLOOKUP(U1408,Store_Showcase!B2:N134,13, FALSE), IF(VLOOKUP(D1408,Sku_Consolidated!A2:S948,19,FALSE)="VAM",VLOOKUP(U1408,Store_VAM!B2:N271,13, FALSE),VLOOKUP(U1408,Store_SRP!B2:N103,13, FALSE)))</f>
      </c>
      <c r="AD1408">
        <f>IF(IFERROR(AC1408,TRUE)=TRUE, "-","OK")</f>
      </c>
      <c r="AE1408">
        <f>IF(IFERROR(VLOOKUP(U1408,Store_Showcase!B2:H134,{5}, FALSE), TRUE)=TRUE, IF(IFERROR(VLOOKUP(U1408,Store_SRP!B2:H103,{5}, FALSE), TRUE)=TRUE,VLOOKUP(U1408,Store_VAM!B2:H271,{5}, FALSE),VLOOKUP(U1408,Store_SRP!B2:H103,{5}, FALSE)), VLOOKUP(U1408,Store_Showcase!B2:H134,{5}, FALSE))</f>
      </c>
      <c r="AF1408">
        <f>IF(IFERROR(VLOOKUP(U1408,Store_Showcase!B2:H134,{6}, FALSE), TRUE)=TRUE, IF(IFERROR(VLOOKUP(U1408,Store_SRP!B2:H103,{6}, FALSE), TRUE)=TRUE,VLOOKUP(U1408,Store_VAM!B2:H271,{6}, FALSE),VLOOKUP(U1408,Store_SRP!B2:H103,{6}, FALSE)), VLOOKUP(U1408,Store_Showcase!B2:H134,{6}, FALSE))</f>
      </c>
      <c r="AG1408">
        <f>VLOOKUP(D1408,Sku_Consolidated!A2:R948,18,FALSE)</f>
      </c>
      <c r="AH1408">
        <f>VLOOKUP(D1408,Sku_Consolidated!A2:S948,19,FALSE)</f>
      </c>
      <c r="AI1408">
        <f>VLOOKUP(D1408,Sku_Consolidated!A2:T948,20,FALSE)</f>
      </c>
    </row>
    <row r="1409" spans="1:35" x14ac:dyDescent="0.25">
      <c r="A1409">
        <v>2024</v>
      </c>
      <c r="B1409" t="s">
        <v>30</v>
      </c>
      <c r="C1409" t="s">
        <v>31</v>
      </c>
      <c r="D1409">
        <v>21859</v>
      </c>
      <c r="E1409" t="s">
        <v>295</v>
      </c>
      <c r="F1409" s="12" t="s">
        <v>90</v>
      </c>
      <c r="G1409" s="12" t="s">
        <v>90</v>
      </c>
      <c r="H1409" t="s">
        <v>10</v>
      </c>
      <c r="I1409" s="13" t="s">
        <v>406</v>
      </c>
      <c r="J1409" s="13">
        <f>IF(H1409="EA", I1409, 0)</f>
      </c>
      <c r="K1409" s="13">
        <f>IF(H1409="KG", I1409, I1409 * VLOOKUP(D1409,Sku_Consolidated!A2:U948,21,FALSE))</f>
      </c>
      <c r="L1409" s="14" t="s">
        <v>36</v>
      </c>
      <c r="M1409">
        <v>88</v>
      </c>
      <c r="N1409" s="14" t="s">
        <v>2757</v>
      </c>
      <c r="O1409" s="14" t="s">
        <v>2758</v>
      </c>
      <c r="P1409" s="14" t="s">
        <v>36</v>
      </c>
      <c r="Q1409" s="14" t="s">
        <v>2758</v>
      </c>
      <c r="R1409">
        <f>IF(IFERROR(VLOOKUP(U1409,Store_Showcase!B2:H134,7, FALSE), TRUE)=TRUE, IF(IFERROR(VLOOKUP(U1409,Store_SRP!B2:H103,7, FALSE), TRUE)=TRUE,VLOOKUP(U1409,Store_VAM!B2:H271,7, FALSE),VLOOKUP(U1409,Store_SRP!B2:H103,7, FALSE)), VLOOKUP(U1409,Store_Showcase!B2:H134,7, FALSE))</f>
      </c>
      <c r="S1409">
        <f>IF(IFERROR(VLOOKUP(U1409,Store_Showcase!B2:K134,10, FALSE), TRUE)=TRUE, IF(IFERROR(VLOOKUP(U1409,Store_SRP!B2:K103,10, FALSE), TRUE)=TRUE,VLOOKUP(U1409,Store_VAM!B2:K271,10, FALSE),VLOOKUP(U1409,Store_SRP!B2:K103,10, FALSE)), VLOOKUP(U1409,Store_Showcase!B2:K134,10, FALSE))</f>
      </c>
      <c r="T1409">
        <f>IF(VLOOKUP(D1409,Sku_Consolidated!A2:S948,19,FALSE)="SHOWCASE", VLOOKUP(U1409,Store_Showcase!B2:L134,11, FALSE), IF(VLOOKUP(D1409,Sku_Consolidated!A2:S948,19,FALSE)="VAM",VLOOKUP(U1409,Store_VAM!B2:L271,11, FALSE),VLOOKUP(U1409,Store_SRP!B2:L103,11, FALSE)))</f>
      </c>
      <c r="U1409" s="14">
        <v>6014</v>
      </c>
      <c r="V1409">
        <f>IF(VLOOKUP(D1409,Sku_Consolidated!A2:S948,19,FALSE)="SHOWCASE", VLOOKUP(U1409,Store_Showcase!B2:C134,2, FALSE), IF(VLOOKUP(D1409,Sku_Consolidated!A2:S948,19,FALSE)="VAM",VLOOKUP(U1409,Store_VAM!B2:C271,2, FALSE),VLOOKUP(U1409,Store_SRP!B2:C103,2, FALSE)))</f>
      </c>
      <c r="W1409">
        <f>VLOOKUP(D1409,Sku_Consolidated!A2:G948, 7, FALSE)</f>
      </c>
      <c r="X1409">
        <f>VLOOKUP(D1409,Sku_Consolidated!A2:K948, 11, FALSE)</f>
      </c>
      <c r="Y1409">
        <f>VLOOKUP(D1409,Sku_Consolidated!A2:H948, 8, FALSE)</f>
      </c>
      <c r="Z1409">
        <f>VLOOKUP(D1409,Sku_Consolidated!A2:I948, 9, FALSE)</f>
      </c>
      <c r="AA1409" t="s">
        <v>41</v>
      </c>
      <c r="AB1409">
        <f>VLOOKUP(D1409,Sku_Consolidated!A2:E948, {5}, FALSE)</f>
      </c>
      <c r="AC1409">
        <f>IF(VLOOKUP(D1409,Sku_Consolidated!A2:S948,19,FALSE)="SHOWCASE", VLOOKUP(U1409,Store_Showcase!B2:N134,13, FALSE), IF(VLOOKUP(D1409,Sku_Consolidated!A2:S948,19,FALSE)="VAM",VLOOKUP(U1409,Store_VAM!B2:N271,13, FALSE),VLOOKUP(U1409,Store_SRP!B2:N103,13, FALSE)))</f>
      </c>
      <c r="AD1409">
        <f>IF(IFERROR(AC1409,TRUE)=TRUE, "-","OK")</f>
      </c>
      <c r="AE1409">
        <f>IF(IFERROR(VLOOKUP(U1409,Store_Showcase!B2:H134,{5}, FALSE), TRUE)=TRUE, IF(IFERROR(VLOOKUP(U1409,Store_SRP!B2:H103,{5}, FALSE), TRUE)=TRUE,VLOOKUP(U1409,Store_VAM!B2:H271,{5}, FALSE),VLOOKUP(U1409,Store_SRP!B2:H103,{5}, FALSE)), VLOOKUP(U1409,Store_Showcase!B2:H134,{5}, FALSE))</f>
      </c>
      <c r="AF1409">
        <f>IF(IFERROR(VLOOKUP(U1409,Store_Showcase!B2:H134,{6}, FALSE), TRUE)=TRUE, IF(IFERROR(VLOOKUP(U1409,Store_SRP!B2:H103,{6}, FALSE), TRUE)=TRUE,VLOOKUP(U1409,Store_VAM!B2:H271,{6}, FALSE),VLOOKUP(U1409,Store_SRP!B2:H103,{6}, FALSE)), VLOOKUP(U1409,Store_Showcase!B2:H134,{6}, FALSE))</f>
      </c>
      <c r="AG1409">
        <f>VLOOKUP(D1409,Sku_Consolidated!A2:R948,18,FALSE)</f>
      </c>
      <c r="AH1409">
        <f>VLOOKUP(D1409,Sku_Consolidated!A2:S948,19,FALSE)</f>
      </c>
      <c r="AI1409">
        <f>VLOOKUP(D1409,Sku_Consolidated!A2:T948,20,FALSE)</f>
      </c>
    </row>
    <row r="1410" spans="1:35" x14ac:dyDescent="0.25">
      <c r="A1410">
        <v>2024</v>
      </c>
      <c r="B1410" t="s">
        <v>30</v>
      </c>
      <c r="C1410" t="s">
        <v>31</v>
      </c>
      <c r="D1410">
        <v>21866</v>
      </c>
      <c r="E1410" t="s">
        <v>240</v>
      </c>
      <c r="F1410" s="12" t="s">
        <v>90</v>
      </c>
      <c r="G1410" s="12" t="s">
        <v>90</v>
      </c>
      <c r="H1410" t="s">
        <v>10</v>
      </c>
      <c r="I1410" s="13" t="s">
        <v>431</v>
      </c>
      <c r="J1410" s="13">
        <f>IF(H1410="EA", I1410, 0)</f>
      </c>
      <c r="K1410" s="13">
        <f>IF(H1410="KG", I1410, I1410 * VLOOKUP(D1410,Sku_Consolidated!A2:U948,21,FALSE))</f>
      </c>
      <c r="L1410" s="14" t="s">
        <v>36</v>
      </c>
      <c r="M1410">
        <v>88</v>
      </c>
      <c r="N1410" s="14" t="s">
        <v>2759</v>
      </c>
      <c r="O1410" s="14" t="s">
        <v>2760</v>
      </c>
      <c r="P1410" s="14" t="s">
        <v>36</v>
      </c>
      <c r="Q1410" s="14" t="s">
        <v>2760</v>
      </c>
      <c r="R1410">
        <f>IF(IFERROR(VLOOKUP(U1410,Store_Showcase!B2:H134,7, FALSE), TRUE)=TRUE, IF(IFERROR(VLOOKUP(U1410,Store_SRP!B2:H103,7, FALSE), TRUE)=TRUE,VLOOKUP(U1410,Store_VAM!B2:H271,7, FALSE),VLOOKUP(U1410,Store_SRP!B2:H103,7, FALSE)), VLOOKUP(U1410,Store_Showcase!B2:H134,7, FALSE))</f>
      </c>
      <c r="S1410">
        <f>IF(IFERROR(VLOOKUP(U1410,Store_Showcase!B2:K134,10, FALSE), TRUE)=TRUE, IF(IFERROR(VLOOKUP(U1410,Store_SRP!B2:K103,10, FALSE), TRUE)=TRUE,VLOOKUP(U1410,Store_VAM!B2:K271,10, FALSE),VLOOKUP(U1410,Store_SRP!B2:K103,10, FALSE)), VLOOKUP(U1410,Store_Showcase!B2:K134,10, FALSE))</f>
      </c>
      <c r="T1410">
        <f>IF(VLOOKUP(D1410,Sku_Consolidated!A2:S948,19,FALSE)="SHOWCASE", VLOOKUP(U1410,Store_Showcase!B2:L134,11, FALSE), IF(VLOOKUP(D1410,Sku_Consolidated!A2:S948,19,FALSE)="VAM",VLOOKUP(U1410,Store_VAM!B2:L271,11, FALSE),VLOOKUP(U1410,Store_SRP!B2:L103,11, FALSE)))</f>
      </c>
      <c r="U1410" s="14">
        <v>6014</v>
      </c>
      <c r="V1410">
        <f>IF(VLOOKUP(D1410,Sku_Consolidated!A2:S948,19,FALSE)="SHOWCASE", VLOOKUP(U1410,Store_Showcase!B2:C134,2, FALSE), IF(VLOOKUP(D1410,Sku_Consolidated!A2:S948,19,FALSE)="VAM",VLOOKUP(U1410,Store_VAM!B2:C271,2, FALSE),VLOOKUP(U1410,Store_SRP!B2:C103,2, FALSE)))</f>
      </c>
      <c r="W1410">
        <f>VLOOKUP(D1410,Sku_Consolidated!A2:G948, 7, FALSE)</f>
      </c>
      <c r="X1410">
        <f>VLOOKUP(D1410,Sku_Consolidated!A2:K948, 11, FALSE)</f>
      </c>
      <c r="Y1410">
        <f>VLOOKUP(D1410,Sku_Consolidated!A2:H948, 8, FALSE)</f>
      </c>
      <c r="Z1410">
        <f>VLOOKUP(D1410,Sku_Consolidated!A2:I948, 9, FALSE)</f>
      </c>
      <c r="AA1410" t="s">
        <v>41</v>
      </c>
      <c r="AB1410">
        <f>VLOOKUP(D1410,Sku_Consolidated!A2:E948, {5}, FALSE)</f>
      </c>
      <c r="AC1410">
        <f>IF(VLOOKUP(D1410,Sku_Consolidated!A2:S948,19,FALSE)="SHOWCASE", VLOOKUP(U1410,Store_Showcase!B2:N134,13, FALSE), IF(VLOOKUP(D1410,Sku_Consolidated!A2:S948,19,FALSE)="VAM",VLOOKUP(U1410,Store_VAM!B2:N271,13, FALSE),VLOOKUP(U1410,Store_SRP!B2:N103,13, FALSE)))</f>
      </c>
      <c r="AD1410">
        <f>IF(IFERROR(AC1410,TRUE)=TRUE, "-","OK")</f>
      </c>
      <c r="AE1410">
        <f>IF(IFERROR(VLOOKUP(U1410,Store_Showcase!B2:H134,{5}, FALSE), TRUE)=TRUE, IF(IFERROR(VLOOKUP(U1410,Store_SRP!B2:H103,{5}, FALSE), TRUE)=TRUE,VLOOKUP(U1410,Store_VAM!B2:H271,{5}, FALSE),VLOOKUP(U1410,Store_SRP!B2:H103,{5}, FALSE)), VLOOKUP(U1410,Store_Showcase!B2:H134,{5}, FALSE))</f>
      </c>
      <c r="AF1410">
        <f>IF(IFERROR(VLOOKUP(U1410,Store_Showcase!B2:H134,{6}, FALSE), TRUE)=TRUE, IF(IFERROR(VLOOKUP(U1410,Store_SRP!B2:H103,{6}, FALSE), TRUE)=TRUE,VLOOKUP(U1410,Store_VAM!B2:H271,{6}, FALSE),VLOOKUP(U1410,Store_SRP!B2:H103,{6}, FALSE)), VLOOKUP(U1410,Store_Showcase!B2:H134,{6}, FALSE))</f>
      </c>
      <c r="AG1410">
        <f>VLOOKUP(D1410,Sku_Consolidated!A2:R948,18,FALSE)</f>
      </c>
      <c r="AH1410">
        <f>VLOOKUP(D1410,Sku_Consolidated!A2:S948,19,FALSE)</f>
      </c>
      <c r="AI1410">
        <f>VLOOKUP(D1410,Sku_Consolidated!A2:T948,20,FALSE)</f>
      </c>
    </row>
    <row r="1411" spans="1:35" x14ac:dyDescent="0.25">
      <c r="A1411">
        <v>2024</v>
      </c>
      <c r="B1411" t="s">
        <v>30</v>
      </c>
      <c r="C1411" t="s">
        <v>31</v>
      </c>
      <c r="D1411">
        <v>21868</v>
      </c>
      <c r="E1411" t="s">
        <v>1847</v>
      </c>
      <c r="F1411" s="12" t="s">
        <v>90</v>
      </c>
      <c r="G1411" s="12" t="s">
        <v>90</v>
      </c>
      <c r="H1411" t="s">
        <v>10</v>
      </c>
      <c r="I1411" s="13" t="s">
        <v>1390</v>
      </c>
      <c r="J1411" s="13">
        <f>IF(H1411="EA", I1411, 0)</f>
      </c>
      <c r="K1411" s="13">
        <f>IF(H1411="KG", I1411, I1411 * VLOOKUP(D1411,Sku_Consolidated!A2:U948,21,FALSE))</f>
      </c>
      <c r="L1411" s="14" t="s">
        <v>36</v>
      </c>
      <c r="M1411">
        <v>88</v>
      </c>
      <c r="N1411" s="14" t="s">
        <v>2761</v>
      </c>
      <c r="O1411" s="14" t="s">
        <v>2762</v>
      </c>
      <c r="P1411" s="14" t="s">
        <v>36</v>
      </c>
      <c r="Q1411" s="14" t="s">
        <v>2762</v>
      </c>
      <c r="R1411">
        <f>IF(IFERROR(VLOOKUP(U1411,Store_Showcase!B2:H134,7, FALSE), TRUE)=TRUE, IF(IFERROR(VLOOKUP(U1411,Store_SRP!B2:H103,7, FALSE), TRUE)=TRUE,VLOOKUP(U1411,Store_VAM!B2:H271,7, FALSE),VLOOKUP(U1411,Store_SRP!B2:H103,7, FALSE)), VLOOKUP(U1411,Store_Showcase!B2:H134,7, FALSE))</f>
      </c>
      <c r="S1411">
        <f>IF(IFERROR(VLOOKUP(U1411,Store_Showcase!B2:K134,10, FALSE), TRUE)=TRUE, IF(IFERROR(VLOOKUP(U1411,Store_SRP!B2:K103,10, FALSE), TRUE)=TRUE,VLOOKUP(U1411,Store_VAM!B2:K271,10, FALSE),VLOOKUP(U1411,Store_SRP!B2:K103,10, FALSE)), VLOOKUP(U1411,Store_Showcase!B2:K134,10, FALSE))</f>
      </c>
      <c r="T1411">
        <f>IF(VLOOKUP(D1411,Sku_Consolidated!A2:S948,19,FALSE)="SHOWCASE", VLOOKUP(U1411,Store_Showcase!B2:L134,11, FALSE), IF(VLOOKUP(D1411,Sku_Consolidated!A2:S948,19,FALSE)="VAM",VLOOKUP(U1411,Store_VAM!B2:L271,11, FALSE),VLOOKUP(U1411,Store_SRP!B2:L103,11, FALSE)))</f>
      </c>
      <c r="U1411" s="14">
        <v>6014</v>
      </c>
      <c r="V1411">
        <f>IF(VLOOKUP(D1411,Sku_Consolidated!A2:S948,19,FALSE)="SHOWCASE", VLOOKUP(U1411,Store_Showcase!B2:C134,2, FALSE), IF(VLOOKUP(D1411,Sku_Consolidated!A2:S948,19,FALSE)="VAM",VLOOKUP(U1411,Store_VAM!B2:C271,2, FALSE),VLOOKUP(U1411,Store_SRP!B2:C103,2, FALSE)))</f>
      </c>
      <c r="W1411">
        <f>VLOOKUP(D1411,Sku_Consolidated!A2:G948, 7, FALSE)</f>
      </c>
      <c r="X1411">
        <f>VLOOKUP(D1411,Sku_Consolidated!A2:K948, 11, FALSE)</f>
      </c>
      <c r="Y1411">
        <f>VLOOKUP(D1411,Sku_Consolidated!A2:H948, 8, FALSE)</f>
      </c>
      <c r="Z1411">
        <f>VLOOKUP(D1411,Sku_Consolidated!A2:I948, 9, FALSE)</f>
      </c>
      <c r="AA1411" t="s">
        <v>41</v>
      </c>
      <c r="AB1411">
        <f>VLOOKUP(D1411,Sku_Consolidated!A2:E948, {5}, FALSE)</f>
      </c>
      <c r="AC1411">
        <f>IF(VLOOKUP(D1411,Sku_Consolidated!A2:S948,19,FALSE)="SHOWCASE", VLOOKUP(U1411,Store_Showcase!B2:N134,13, FALSE), IF(VLOOKUP(D1411,Sku_Consolidated!A2:S948,19,FALSE)="VAM",VLOOKUP(U1411,Store_VAM!B2:N271,13, FALSE),VLOOKUP(U1411,Store_SRP!B2:N103,13, FALSE)))</f>
      </c>
      <c r="AD1411">
        <f>IF(IFERROR(AC1411,TRUE)=TRUE, "-","OK")</f>
      </c>
      <c r="AE1411">
        <f>IF(IFERROR(VLOOKUP(U1411,Store_Showcase!B2:H134,{5}, FALSE), TRUE)=TRUE, IF(IFERROR(VLOOKUP(U1411,Store_SRP!B2:H103,{5}, FALSE), TRUE)=TRUE,VLOOKUP(U1411,Store_VAM!B2:H271,{5}, FALSE),VLOOKUP(U1411,Store_SRP!B2:H103,{5}, FALSE)), VLOOKUP(U1411,Store_Showcase!B2:H134,{5}, FALSE))</f>
      </c>
      <c r="AF1411">
        <f>IF(IFERROR(VLOOKUP(U1411,Store_Showcase!B2:H134,{6}, FALSE), TRUE)=TRUE, IF(IFERROR(VLOOKUP(U1411,Store_SRP!B2:H103,{6}, FALSE), TRUE)=TRUE,VLOOKUP(U1411,Store_VAM!B2:H271,{6}, FALSE),VLOOKUP(U1411,Store_SRP!B2:H103,{6}, FALSE)), VLOOKUP(U1411,Store_Showcase!B2:H134,{6}, FALSE))</f>
      </c>
      <c r="AG1411">
        <f>VLOOKUP(D1411,Sku_Consolidated!A2:R948,18,FALSE)</f>
      </c>
      <c r="AH1411">
        <f>VLOOKUP(D1411,Sku_Consolidated!A2:S948,19,FALSE)</f>
      </c>
      <c r="AI1411">
        <f>VLOOKUP(D1411,Sku_Consolidated!A2:T948,20,FALSE)</f>
      </c>
    </row>
    <row r="1412" spans="1:35" x14ac:dyDescent="0.25">
      <c r="A1412">
        <v>2024</v>
      </c>
      <c r="B1412" t="s">
        <v>30</v>
      </c>
      <c r="C1412" t="s">
        <v>31</v>
      </c>
      <c r="D1412">
        <v>21869</v>
      </c>
      <c r="E1412" t="s">
        <v>1494</v>
      </c>
      <c r="F1412" s="12" t="s">
        <v>90</v>
      </c>
      <c r="G1412" s="12" t="s">
        <v>90</v>
      </c>
      <c r="H1412" t="s">
        <v>10</v>
      </c>
      <c r="I1412" s="13" t="s">
        <v>1708</v>
      </c>
      <c r="J1412" s="13">
        <f>IF(H1412="EA", I1412, 0)</f>
      </c>
      <c r="K1412" s="13">
        <f>IF(H1412="KG", I1412, I1412 * VLOOKUP(D1412,Sku_Consolidated!A2:U948,21,FALSE))</f>
      </c>
      <c r="L1412" s="14" t="s">
        <v>36</v>
      </c>
      <c r="M1412">
        <v>88</v>
      </c>
      <c r="N1412" s="14" t="s">
        <v>2763</v>
      </c>
      <c r="O1412" s="14" t="s">
        <v>2764</v>
      </c>
      <c r="P1412" s="14" t="s">
        <v>36</v>
      </c>
      <c r="Q1412" s="14" t="s">
        <v>2764</v>
      </c>
      <c r="R1412">
        <f>IF(IFERROR(VLOOKUP(U1412,Store_Showcase!B2:H134,7, FALSE), TRUE)=TRUE, IF(IFERROR(VLOOKUP(U1412,Store_SRP!B2:H103,7, FALSE), TRUE)=TRUE,VLOOKUP(U1412,Store_VAM!B2:H271,7, FALSE),VLOOKUP(U1412,Store_SRP!B2:H103,7, FALSE)), VLOOKUP(U1412,Store_Showcase!B2:H134,7, FALSE))</f>
      </c>
      <c r="S1412">
        <f>IF(IFERROR(VLOOKUP(U1412,Store_Showcase!B2:K134,10, FALSE), TRUE)=TRUE, IF(IFERROR(VLOOKUP(U1412,Store_SRP!B2:K103,10, FALSE), TRUE)=TRUE,VLOOKUP(U1412,Store_VAM!B2:K271,10, FALSE),VLOOKUP(U1412,Store_SRP!B2:K103,10, FALSE)), VLOOKUP(U1412,Store_Showcase!B2:K134,10, FALSE))</f>
      </c>
      <c r="T1412">
        <f>IF(VLOOKUP(D1412,Sku_Consolidated!A2:S948,19,FALSE)="SHOWCASE", VLOOKUP(U1412,Store_Showcase!B2:L134,11, FALSE), IF(VLOOKUP(D1412,Sku_Consolidated!A2:S948,19,FALSE)="VAM",VLOOKUP(U1412,Store_VAM!B2:L271,11, FALSE),VLOOKUP(U1412,Store_SRP!B2:L103,11, FALSE)))</f>
      </c>
      <c r="U1412" s="14">
        <v>6014</v>
      </c>
      <c r="V1412">
        <f>IF(VLOOKUP(D1412,Sku_Consolidated!A2:S948,19,FALSE)="SHOWCASE", VLOOKUP(U1412,Store_Showcase!B2:C134,2, FALSE), IF(VLOOKUP(D1412,Sku_Consolidated!A2:S948,19,FALSE)="VAM",VLOOKUP(U1412,Store_VAM!B2:C271,2, FALSE),VLOOKUP(U1412,Store_SRP!B2:C103,2, FALSE)))</f>
      </c>
      <c r="W1412">
        <f>VLOOKUP(D1412,Sku_Consolidated!A2:G948, 7, FALSE)</f>
      </c>
      <c r="X1412">
        <f>VLOOKUP(D1412,Sku_Consolidated!A2:K948, 11, FALSE)</f>
      </c>
      <c r="Y1412">
        <f>VLOOKUP(D1412,Sku_Consolidated!A2:H948, 8, FALSE)</f>
      </c>
      <c r="Z1412">
        <f>VLOOKUP(D1412,Sku_Consolidated!A2:I948, 9, FALSE)</f>
      </c>
      <c r="AA1412" t="s">
        <v>41</v>
      </c>
      <c r="AB1412">
        <f>VLOOKUP(D1412,Sku_Consolidated!A2:E948, {5}, FALSE)</f>
      </c>
      <c r="AC1412">
        <f>IF(VLOOKUP(D1412,Sku_Consolidated!A2:S948,19,FALSE)="SHOWCASE", VLOOKUP(U1412,Store_Showcase!B2:N134,13, FALSE), IF(VLOOKUP(D1412,Sku_Consolidated!A2:S948,19,FALSE)="VAM",VLOOKUP(U1412,Store_VAM!B2:N271,13, FALSE),VLOOKUP(U1412,Store_SRP!B2:N103,13, FALSE)))</f>
      </c>
      <c r="AD1412">
        <f>IF(IFERROR(AC1412,TRUE)=TRUE, "-","OK")</f>
      </c>
      <c r="AE1412">
        <f>IF(IFERROR(VLOOKUP(U1412,Store_Showcase!B2:H134,{5}, FALSE), TRUE)=TRUE, IF(IFERROR(VLOOKUP(U1412,Store_SRP!B2:H103,{5}, FALSE), TRUE)=TRUE,VLOOKUP(U1412,Store_VAM!B2:H271,{5}, FALSE),VLOOKUP(U1412,Store_SRP!B2:H103,{5}, FALSE)), VLOOKUP(U1412,Store_Showcase!B2:H134,{5}, FALSE))</f>
      </c>
      <c r="AF1412">
        <f>IF(IFERROR(VLOOKUP(U1412,Store_Showcase!B2:H134,{6}, FALSE), TRUE)=TRUE, IF(IFERROR(VLOOKUP(U1412,Store_SRP!B2:H103,{6}, FALSE), TRUE)=TRUE,VLOOKUP(U1412,Store_VAM!B2:H271,{6}, FALSE),VLOOKUP(U1412,Store_SRP!B2:H103,{6}, FALSE)), VLOOKUP(U1412,Store_Showcase!B2:H134,{6}, FALSE))</f>
      </c>
      <c r="AG1412">
        <f>VLOOKUP(D1412,Sku_Consolidated!A2:R948,18,FALSE)</f>
      </c>
      <c r="AH1412">
        <f>VLOOKUP(D1412,Sku_Consolidated!A2:S948,19,FALSE)</f>
      </c>
      <c r="AI1412">
        <f>VLOOKUP(D1412,Sku_Consolidated!A2:T948,20,FALSE)</f>
      </c>
    </row>
    <row r="1413" spans="1:35" x14ac:dyDescent="0.25">
      <c r="A1413">
        <v>2024</v>
      </c>
      <c r="B1413" t="s">
        <v>30</v>
      </c>
      <c r="C1413" t="s">
        <v>31</v>
      </c>
      <c r="D1413">
        <v>21873</v>
      </c>
      <c r="E1413" t="s">
        <v>911</v>
      </c>
      <c r="F1413" s="12" t="s">
        <v>90</v>
      </c>
      <c r="G1413" s="12" t="s">
        <v>90</v>
      </c>
      <c r="H1413" t="s">
        <v>10</v>
      </c>
      <c r="I1413" s="13" t="s">
        <v>873</v>
      </c>
      <c r="J1413" s="13">
        <f>IF(H1413="EA", I1413, 0)</f>
      </c>
      <c r="K1413" s="13">
        <f>IF(H1413="KG", I1413, I1413 * VLOOKUP(D1413,Sku_Consolidated!A2:U948,21,FALSE))</f>
      </c>
      <c r="L1413" s="14" t="s">
        <v>36</v>
      </c>
      <c r="M1413">
        <v>88</v>
      </c>
      <c r="N1413" s="14" t="s">
        <v>2765</v>
      </c>
      <c r="O1413" s="14" t="s">
        <v>2766</v>
      </c>
      <c r="P1413" s="14" t="s">
        <v>36</v>
      </c>
      <c r="Q1413" s="14" t="s">
        <v>2766</v>
      </c>
      <c r="R1413">
        <f>IF(IFERROR(VLOOKUP(U1413,Store_Showcase!B2:H134,7, FALSE), TRUE)=TRUE, IF(IFERROR(VLOOKUP(U1413,Store_SRP!B2:H103,7, FALSE), TRUE)=TRUE,VLOOKUP(U1413,Store_VAM!B2:H271,7, FALSE),VLOOKUP(U1413,Store_SRP!B2:H103,7, FALSE)), VLOOKUP(U1413,Store_Showcase!B2:H134,7, FALSE))</f>
      </c>
      <c r="S1413">
        <f>IF(IFERROR(VLOOKUP(U1413,Store_Showcase!B2:K134,10, FALSE), TRUE)=TRUE, IF(IFERROR(VLOOKUP(U1413,Store_SRP!B2:K103,10, FALSE), TRUE)=TRUE,VLOOKUP(U1413,Store_VAM!B2:K271,10, FALSE),VLOOKUP(U1413,Store_SRP!B2:K103,10, FALSE)), VLOOKUP(U1413,Store_Showcase!B2:K134,10, FALSE))</f>
      </c>
      <c r="T1413">
        <f>IF(VLOOKUP(D1413,Sku_Consolidated!A2:S948,19,FALSE)="SHOWCASE", VLOOKUP(U1413,Store_Showcase!B2:L134,11, FALSE), IF(VLOOKUP(D1413,Sku_Consolidated!A2:S948,19,FALSE)="VAM",VLOOKUP(U1413,Store_VAM!B2:L271,11, FALSE),VLOOKUP(U1413,Store_SRP!B2:L103,11, FALSE)))</f>
      </c>
      <c r="U1413" s="14">
        <v>6014</v>
      </c>
      <c r="V1413">
        <f>IF(VLOOKUP(D1413,Sku_Consolidated!A2:S948,19,FALSE)="SHOWCASE", VLOOKUP(U1413,Store_Showcase!B2:C134,2, FALSE), IF(VLOOKUP(D1413,Sku_Consolidated!A2:S948,19,FALSE)="VAM",VLOOKUP(U1413,Store_VAM!B2:C271,2, FALSE),VLOOKUP(U1413,Store_SRP!B2:C103,2, FALSE)))</f>
      </c>
      <c r="W1413">
        <f>VLOOKUP(D1413,Sku_Consolidated!A2:G948, 7, FALSE)</f>
      </c>
      <c r="X1413">
        <f>VLOOKUP(D1413,Sku_Consolidated!A2:K948, 11, FALSE)</f>
      </c>
      <c r="Y1413">
        <f>VLOOKUP(D1413,Sku_Consolidated!A2:H948, 8, FALSE)</f>
      </c>
      <c r="Z1413">
        <f>VLOOKUP(D1413,Sku_Consolidated!A2:I948, 9, FALSE)</f>
      </c>
      <c r="AA1413" t="s">
        <v>41</v>
      </c>
      <c r="AB1413">
        <f>VLOOKUP(D1413,Sku_Consolidated!A2:E948, {5}, FALSE)</f>
      </c>
      <c r="AC1413">
        <f>IF(VLOOKUP(D1413,Sku_Consolidated!A2:S948,19,FALSE)="SHOWCASE", VLOOKUP(U1413,Store_Showcase!B2:N134,13, FALSE), IF(VLOOKUP(D1413,Sku_Consolidated!A2:S948,19,FALSE)="VAM",VLOOKUP(U1413,Store_VAM!B2:N271,13, FALSE),VLOOKUP(U1413,Store_SRP!B2:N103,13, FALSE)))</f>
      </c>
      <c r="AD1413">
        <f>IF(IFERROR(AC1413,TRUE)=TRUE, "-","OK")</f>
      </c>
      <c r="AE1413">
        <f>IF(IFERROR(VLOOKUP(U1413,Store_Showcase!B2:H134,{5}, FALSE), TRUE)=TRUE, IF(IFERROR(VLOOKUP(U1413,Store_SRP!B2:H103,{5}, FALSE), TRUE)=TRUE,VLOOKUP(U1413,Store_VAM!B2:H271,{5}, FALSE),VLOOKUP(U1413,Store_SRP!B2:H103,{5}, FALSE)), VLOOKUP(U1413,Store_Showcase!B2:H134,{5}, FALSE))</f>
      </c>
      <c r="AF1413">
        <f>IF(IFERROR(VLOOKUP(U1413,Store_Showcase!B2:H134,{6}, FALSE), TRUE)=TRUE, IF(IFERROR(VLOOKUP(U1413,Store_SRP!B2:H103,{6}, FALSE), TRUE)=TRUE,VLOOKUP(U1413,Store_VAM!B2:H271,{6}, FALSE),VLOOKUP(U1413,Store_SRP!B2:H103,{6}, FALSE)), VLOOKUP(U1413,Store_Showcase!B2:H134,{6}, FALSE))</f>
      </c>
      <c r="AG1413">
        <f>VLOOKUP(D1413,Sku_Consolidated!A2:R948,18,FALSE)</f>
      </c>
      <c r="AH1413">
        <f>VLOOKUP(D1413,Sku_Consolidated!A2:S948,19,FALSE)</f>
      </c>
      <c r="AI1413">
        <f>VLOOKUP(D1413,Sku_Consolidated!A2:T948,20,FALSE)</f>
      </c>
    </row>
    <row r="1414" spans="1:35" x14ac:dyDescent="0.25">
      <c r="A1414">
        <v>2024</v>
      </c>
      <c r="B1414" t="s">
        <v>30</v>
      </c>
      <c r="C1414" t="s">
        <v>31</v>
      </c>
      <c r="D1414">
        <v>21832</v>
      </c>
      <c r="E1414" t="s">
        <v>264</v>
      </c>
      <c r="F1414" s="12" t="s">
        <v>112</v>
      </c>
      <c r="G1414" s="12" t="s">
        <v>112</v>
      </c>
      <c r="H1414" t="s">
        <v>10</v>
      </c>
      <c r="I1414" s="13" t="s">
        <v>748</v>
      </c>
      <c r="J1414" s="13">
        <f>IF(H1414="EA", I1414, 0)</f>
      </c>
      <c r="K1414" s="13">
        <f>IF(H1414="KG", I1414, I1414 * VLOOKUP(D1414,Sku_Consolidated!A2:U948,21,FALSE))</f>
      </c>
      <c r="L1414" s="14" t="s">
        <v>36</v>
      </c>
      <c r="M1414">
        <v>88</v>
      </c>
      <c r="N1414" s="14" t="s">
        <v>2767</v>
      </c>
      <c r="O1414" s="14" t="s">
        <v>2768</v>
      </c>
      <c r="P1414" s="14" t="s">
        <v>36</v>
      </c>
      <c r="Q1414" s="14" t="s">
        <v>2768</v>
      </c>
      <c r="R1414">
        <f>IF(IFERROR(VLOOKUP(U1414,Store_Showcase!B2:H134,7, FALSE), TRUE)=TRUE, IF(IFERROR(VLOOKUP(U1414,Store_SRP!B2:H103,7, FALSE), TRUE)=TRUE,VLOOKUP(U1414,Store_VAM!B2:H271,7, FALSE),VLOOKUP(U1414,Store_SRP!B2:H103,7, FALSE)), VLOOKUP(U1414,Store_Showcase!B2:H134,7, FALSE))</f>
      </c>
      <c r="S1414">
        <f>IF(IFERROR(VLOOKUP(U1414,Store_Showcase!B2:K134,10, FALSE), TRUE)=TRUE, IF(IFERROR(VLOOKUP(U1414,Store_SRP!B2:K103,10, FALSE), TRUE)=TRUE,VLOOKUP(U1414,Store_VAM!B2:K271,10, FALSE),VLOOKUP(U1414,Store_SRP!B2:K103,10, FALSE)), VLOOKUP(U1414,Store_Showcase!B2:K134,10, FALSE))</f>
      </c>
      <c r="T1414">
        <f>IF(VLOOKUP(D1414,Sku_Consolidated!A2:S948,19,FALSE)="SHOWCASE", VLOOKUP(U1414,Store_Showcase!B2:L134,11, FALSE), IF(VLOOKUP(D1414,Sku_Consolidated!A2:S948,19,FALSE)="VAM",VLOOKUP(U1414,Store_VAM!B2:L271,11, FALSE),VLOOKUP(U1414,Store_SRP!B2:L103,11, FALSE)))</f>
      </c>
      <c r="U1414" s="14">
        <v>6014</v>
      </c>
      <c r="V1414">
        <f>IF(VLOOKUP(D1414,Sku_Consolidated!A2:S948,19,FALSE)="SHOWCASE", VLOOKUP(U1414,Store_Showcase!B2:C134,2, FALSE), IF(VLOOKUP(D1414,Sku_Consolidated!A2:S948,19,FALSE)="VAM",VLOOKUP(U1414,Store_VAM!B2:C271,2, FALSE),VLOOKUP(U1414,Store_SRP!B2:C103,2, FALSE)))</f>
      </c>
      <c r="W1414">
        <f>VLOOKUP(D1414,Sku_Consolidated!A2:G948, 7, FALSE)</f>
      </c>
      <c r="X1414">
        <f>VLOOKUP(D1414,Sku_Consolidated!A2:K948, 11, FALSE)</f>
      </c>
      <c r="Y1414">
        <f>VLOOKUP(D1414,Sku_Consolidated!A2:H948, 8, FALSE)</f>
      </c>
      <c r="Z1414">
        <f>VLOOKUP(D1414,Sku_Consolidated!A2:I948, 9, FALSE)</f>
      </c>
      <c r="AA1414" t="s">
        <v>41</v>
      </c>
      <c r="AB1414">
        <f>VLOOKUP(D1414,Sku_Consolidated!A2:E948, {5}, FALSE)</f>
      </c>
      <c r="AC1414">
        <f>IF(VLOOKUP(D1414,Sku_Consolidated!A2:S948,19,FALSE)="SHOWCASE", VLOOKUP(U1414,Store_Showcase!B2:N134,13, FALSE), IF(VLOOKUP(D1414,Sku_Consolidated!A2:S948,19,FALSE)="VAM",VLOOKUP(U1414,Store_VAM!B2:N271,13, FALSE),VLOOKUP(U1414,Store_SRP!B2:N103,13, FALSE)))</f>
      </c>
      <c r="AD1414">
        <f>IF(IFERROR(AC1414,TRUE)=TRUE, "-","OK")</f>
      </c>
      <c r="AE1414">
        <f>IF(IFERROR(VLOOKUP(U1414,Store_Showcase!B2:H134,{5}, FALSE), TRUE)=TRUE, IF(IFERROR(VLOOKUP(U1414,Store_SRP!B2:H103,{5}, FALSE), TRUE)=TRUE,VLOOKUP(U1414,Store_VAM!B2:H271,{5}, FALSE),VLOOKUP(U1414,Store_SRP!B2:H103,{5}, FALSE)), VLOOKUP(U1414,Store_Showcase!B2:H134,{5}, FALSE))</f>
      </c>
      <c r="AF1414">
        <f>IF(IFERROR(VLOOKUP(U1414,Store_Showcase!B2:H134,{6}, FALSE), TRUE)=TRUE, IF(IFERROR(VLOOKUP(U1414,Store_SRP!B2:H103,{6}, FALSE), TRUE)=TRUE,VLOOKUP(U1414,Store_VAM!B2:H271,{6}, FALSE),VLOOKUP(U1414,Store_SRP!B2:H103,{6}, FALSE)), VLOOKUP(U1414,Store_Showcase!B2:H134,{6}, FALSE))</f>
      </c>
      <c r="AG1414">
        <f>VLOOKUP(D1414,Sku_Consolidated!A2:R948,18,FALSE)</f>
      </c>
      <c r="AH1414">
        <f>VLOOKUP(D1414,Sku_Consolidated!A2:S948,19,FALSE)</f>
      </c>
      <c r="AI1414">
        <f>VLOOKUP(D1414,Sku_Consolidated!A2:T948,20,FALSE)</f>
      </c>
    </row>
    <row r="1415" spans="1:35" x14ac:dyDescent="0.25">
      <c r="A1415">
        <v>2024</v>
      </c>
      <c r="B1415" t="s">
        <v>30</v>
      </c>
      <c r="C1415" t="s">
        <v>31</v>
      </c>
      <c r="D1415">
        <v>21837</v>
      </c>
      <c r="E1415" t="s">
        <v>271</v>
      </c>
      <c r="F1415" s="12" t="s">
        <v>112</v>
      </c>
      <c r="G1415" s="12" t="s">
        <v>112</v>
      </c>
      <c r="H1415" t="s">
        <v>10</v>
      </c>
      <c r="I1415" s="13" t="s">
        <v>943</v>
      </c>
      <c r="J1415" s="13">
        <f>IF(H1415="EA", I1415, 0)</f>
      </c>
      <c r="K1415" s="13">
        <f>IF(H1415="KG", I1415, I1415 * VLOOKUP(D1415,Sku_Consolidated!A2:U948,21,FALSE))</f>
      </c>
      <c r="L1415" s="14" t="s">
        <v>36</v>
      </c>
      <c r="M1415">
        <v>88</v>
      </c>
      <c r="N1415" s="14" t="s">
        <v>2769</v>
      </c>
      <c r="O1415" s="14" t="s">
        <v>2770</v>
      </c>
      <c r="P1415" s="14" t="s">
        <v>36</v>
      </c>
      <c r="Q1415" s="14" t="s">
        <v>2770</v>
      </c>
      <c r="R1415">
        <f>IF(IFERROR(VLOOKUP(U1415,Store_Showcase!B2:H134,7, FALSE), TRUE)=TRUE, IF(IFERROR(VLOOKUP(U1415,Store_SRP!B2:H103,7, FALSE), TRUE)=TRUE,VLOOKUP(U1415,Store_VAM!B2:H271,7, FALSE),VLOOKUP(U1415,Store_SRP!B2:H103,7, FALSE)), VLOOKUP(U1415,Store_Showcase!B2:H134,7, FALSE))</f>
      </c>
      <c r="S1415">
        <f>IF(IFERROR(VLOOKUP(U1415,Store_Showcase!B2:K134,10, FALSE), TRUE)=TRUE, IF(IFERROR(VLOOKUP(U1415,Store_SRP!B2:K103,10, FALSE), TRUE)=TRUE,VLOOKUP(U1415,Store_VAM!B2:K271,10, FALSE),VLOOKUP(U1415,Store_SRP!B2:K103,10, FALSE)), VLOOKUP(U1415,Store_Showcase!B2:K134,10, FALSE))</f>
      </c>
      <c r="T1415">
        <f>IF(VLOOKUP(D1415,Sku_Consolidated!A2:S948,19,FALSE)="SHOWCASE", VLOOKUP(U1415,Store_Showcase!B2:L134,11, FALSE), IF(VLOOKUP(D1415,Sku_Consolidated!A2:S948,19,FALSE)="VAM",VLOOKUP(U1415,Store_VAM!B2:L271,11, FALSE),VLOOKUP(U1415,Store_SRP!B2:L103,11, FALSE)))</f>
      </c>
      <c r="U1415" s="14">
        <v>6014</v>
      </c>
      <c r="V1415">
        <f>IF(VLOOKUP(D1415,Sku_Consolidated!A2:S948,19,FALSE)="SHOWCASE", VLOOKUP(U1415,Store_Showcase!B2:C134,2, FALSE), IF(VLOOKUP(D1415,Sku_Consolidated!A2:S948,19,FALSE)="VAM",VLOOKUP(U1415,Store_VAM!B2:C271,2, FALSE),VLOOKUP(U1415,Store_SRP!B2:C103,2, FALSE)))</f>
      </c>
      <c r="W1415">
        <f>VLOOKUP(D1415,Sku_Consolidated!A2:G948, 7, FALSE)</f>
      </c>
      <c r="X1415">
        <f>VLOOKUP(D1415,Sku_Consolidated!A2:K948, 11, FALSE)</f>
      </c>
      <c r="Y1415">
        <f>VLOOKUP(D1415,Sku_Consolidated!A2:H948, 8, FALSE)</f>
      </c>
      <c r="Z1415">
        <f>VLOOKUP(D1415,Sku_Consolidated!A2:I948, 9, FALSE)</f>
      </c>
      <c r="AA1415" t="s">
        <v>41</v>
      </c>
      <c r="AB1415">
        <f>VLOOKUP(D1415,Sku_Consolidated!A2:E948, {5}, FALSE)</f>
      </c>
      <c r="AC1415">
        <f>IF(VLOOKUP(D1415,Sku_Consolidated!A2:S948,19,FALSE)="SHOWCASE", VLOOKUP(U1415,Store_Showcase!B2:N134,13, FALSE), IF(VLOOKUP(D1415,Sku_Consolidated!A2:S948,19,FALSE)="VAM",VLOOKUP(U1415,Store_VAM!B2:N271,13, FALSE),VLOOKUP(U1415,Store_SRP!B2:N103,13, FALSE)))</f>
      </c>
      <c r="AD1415">
        <f>IF(IFERROR(AC1415,TRUE)=TRUE, "-","OK")</f>
      </c>
      <c r="AE1415">
        <f>IF(IFERROR(VLOOKUP(U1415,Store_Showcase!B2:H134,{5}, FALSE), TRUE)=TRUE, IF(IFERROR(VLOOKUP(U1415,Store_SRP!B2:H103,{5}, FALSE), TRUE)=TRUE,VLOOKUP(U1415,Store_VAM!B2:H271,{5}, FALSE),VLOOKUP(U1415,Store_SRP!B2:H103,{5}, FALSE)), VLOOKUP(U1415,Store_Showcase!B2:H134,{5}, FALSE))</f>
      </c>
      <c r="AF1415">
        <f>IF(IFERROR(VLOOKUP(U1415,Store_Showcase!B2:H134,{6}, FALSE), TRUE)=TRUE, IF(IFERROR(VLOOKUP(U1415,Store_SRP!B2:H103,{6}, FALSE), TRUE)=TRUE,VLOOKUP(U1415,Store_VAM!B2:H271,{6}, FALSE),VLOOKUP(U1415,Store_SRP!B2:H103,{6}, FALSE)), VLOOKUP(U1415,Store_Showcase!B2:H134,{6}, FALSE))</f>
      </c>
      <c r="AG1415">
        <f>VLOOKUP(D1415,Sku_Consolidated!A2:R948,18,FALSE)</f>
      </c>
      <c r="AH1415">
        <f>VLOOKUP(D1415,Sku_Consolidated!A2:S948,19,FALSE)</f>
      </c>
      <c r="AI1415">
        <f>VLOOKUP(D1415,Sku_Consolidated!A2:T948,20,FALSE)</f>
      </c>
    </row>
    <row r="1416" spans="1:35" x14ac:dyDescent="0.25">
      <c r="A1416">
        <v>2024</v>
      </c>
      <c r="B1416" t="s">
        <v>30</v>
      </c>
      <c r="C1416" t="s">
        <v>31</v>
      </c>
      <c r="D1416">
        <v>21838</v>
      </c>
      <c r="E1416" t="s">
        <v>275</v>
      </c>
      <c r="F1416" s="12" t="s">
        <v>112</v>
      </c>
      <c r="G1416" s="12" t="s">
        <v>112</v>
      </c>
      <c r="H1416" t="s">
        <v>10</v>
      </c>
      <c r="I1416" s="13" t="s">
        <v>256</v>
      </c>
      <c r="J1416" s="13">
        <f>IF(H1416="EA", I1416, 0)</f>
      </c>
      <c r="K1416" s="13">
        <f>IF(H1416="KG", I1416, I1416 * VLOOKUP(D1416,Sku_Consolidated!A2:U948,21,FALSE))</f>
      </c>
      <c r="L1416" s="14" t="s">
        <v>36</v>
      </c>
      <c r="M1416">
        <v>88</v>
      </c>
      <c r="N1416" s="14" t="s">
        <v>752</v>
      </c>
      <c r="O1416" s="14" t="s">
        <v>2771</v>
      </c>
      <c r="P1416" s="14" t="s">
        <v>36</v>
      </c>
      <c r="Q1416" s="14" t="s">
        <v>2771</v>
      </c>
      <c r="R1416">
        <f>IF(IFERROR(VLOOKUP(U1416,Store_Showcase!B2:H134,7, FALSE), TRUE)=TRUE, IF(IFERROR(VLOOKUP(U1416,Store_SRP!B2:H103,7, FALSE), TRUE)=TRUE,VLOOKUP(U1416,Store_VAM!B2:H271,7, FALSE),VLOOKUP(U1416,Store_SRP!B2:H103,7, FALSE)), VLOOKUP(U1416,Store_Showcase!B2:H134,7, FALSE))</f>
      </c>
      <c r="S1416">
        <f>IF(IFERROR(VLOOKUP(U1416,Store_Showcase!B2:K134,10, FALSE), TRUE)=TRUE, IF(IFERROR(VLOOKUP(U1416,Store_SRP!B2:K103,10, FALSE), TRUE)=TRUE,VLOOKUP(U1416,Store_VAM!B2:K271,10, FALSE),VLOOKUP(U1416,Store_SRP!B2:K103,10, FALSE)), VLOOKUP(U1416,Store_Showcase!B2:K134,10, FALSE))</f>
      </c>
      <c r="T1416">
        <f>IF(VLOOKUP(D1416,Sku_Consolidated!A2:S948,19,FALSE)="SHOWCASE", VLOOKUP(U1416,Store_Showcase!B2:L134,11, FALSE), IF(VLOOKUP(D1416,Sku_Consolidated!A2:S948,19,FALSE)="VAM",VLOOKUP(U1416,Store_VAM!B2:L271,11, FALSE),VLOOKUP(U1416,Store_SRP!B2:L103,11, FALSE)))</f>
      </c>
      <c r="U1416" s="14">
        <v>6014</v>
      </c>
      <c r="V1416">
        <f>IF(VLOOKUP(D1416,Sku_Consolidated!A2:S948,19,FALSE)="SHOWCASE", VLOOKUP(U1416,Store_Showcase!B2:C134,2, FALSE), IF(VLOOKUP(D1416,Sku_Consolidated!A2:S948,19,FALSE)="VAM",VLOOKUP(U1416,Store_VAM!B2:C271,2, FALSE),VLOOKUP(U1416,Store_SRP!B2:C103,2, FALSE)))</f>
      </c>
      <c r="W1416">
        <f>VLOOKUP(D1416,Sku_Consolidated!A2:G948, 7, FALSE)</f>
      </c>
      <c r="X1416">
        <f>VLOOKUP(D1416,Sku_Consolidated!A2:K948, 11, FALSE)</f>
      </c>
      <c r="Y1416">
        <f>VLOOKUP(D1416,Sku_Consolidated!A2:H948, 8, FALSE)</f>
      </c>
      <c r="Z1416">
        <f>VLOOKUP(D1416,Sku_Consolidated!A2:I948, 9, FALSE)</f>
      </c>
      <c r="AA1416" t="s">
        <v>41</v>
      </c>
      <c r="AB1416">
        <f>VLOOKUP(D1416,Sku_Consolidated!A2:E948, {5}, FALSE)</f>
      </c>
      <c r="AC1416">
        <f>IF(VLOOKUP(D1416,Sku_Consolidated!A2:S948,19,FALSE)="SHOWCASE", VLOOKUP(U1416,Store_Showcase!B2:N134,13, FALSE), IF(VLOOKUP(D1416,Sku_Consolidated!A2:S948,19,FALSE)="VAM",VLOOKUP(U1416,Store_VAM!B2:N271,13, FALSE),VLOOKUP(U1416,Store_SRP!B2:N103,13, FALSE)))</f>
      </c>
      <c r="AD1416">
        <f>IF(IFERROR(AC1416,TRUE)=TRUE, "-","OK")</f>
      </c>
      <c r="AE1416">
        <f>IF(IFERROR(VLOOKUP(U1416,Store_Showcase!B2:H134,{5}, FALSE), TRUE)=TRUE, IF(IFERROR(VLOOKUP(U1416,Store_SRP!B2:H103,{5}, FALSE), TRUE)=TRUE,VLOOKUP(U1416,Store_VAM!B2:H271,{5}, FALSE),VLOOKUP(U1416,Store_SRP!B2:H103,{5}, FALSE)), VLOOKUP(U1416,Store_Showcase!B2:H134,{5}, FALSE))</f>
      </c>
      <c r="AF1416">
        <f>IF(IFERROR(VLOOKUP(U1416,Store_Showcase!B2:H134,{6}, FALSE), TRUE)=TRUE, IF(IFERROR(VLOOKUP(U1416,Store_SRP!B2:H103,{6}, FALSE), TRUE)=TRUE,VLOOKUP(U1416,Store_VAM!B2:H271,{6}, FALSE),VLOOKUP(U1416,Store_SRP!B2:H103,{6}, FALSE)), VLOOKUP(U1416,Store_Showcase!B2:H134,{6}, FALSE))</f>
      </c>
      <c r="AG1416">
        <f>VLOOKUP(D1416,Sku_Consolidated!A2:R948,18,FALSE)</f>
      </c>
      <c r="AH1416">
        <f>VLOOKUP(D1416,Sku_Consolidated!A2:S948,19,FALSE)</f>
      </c>
      <c r="AI1416">
        <f>VLOOKUP(D1416,Sku_Consolidated!A2:T948,20,FALSE)</f>
      </c>
    </row>
    <row r="1417" spans="1:35" x14ac:dyDescent="0.25">
      <c r="A1417">
        <v>2024</v>
      </c>
      <c r="B1417" t="s">
        <v>30</v>
      </c>
      <c r="C1417" t="s">
        <v>31</v>
      </c>
      <c r="D1417">
        <v>21851</v>
      </c>
      <c r="E1417" t="s">
        <v>232</v>
      </c>
      <c r="F1417" s="12" t="s">
        <v>112</v>
      </c>
      <c r="G1417" s="12" t="s">
        <v>112</v>
      </c>
      <c r="H1417" t="s">
        <v>10</v>
      </c>
      <c r="I1417" s="13" t="s">
        <v>308</v>
      </c>
      <c r="J1417" s="13">
        <f>IF(H1417="EA", I1417, 0)</f>
      </c>
      <c r="K1417" s="13">
        <f>IF(H1417="KG", I1417, I1417 * VLOOKUP(D1417,Sku_Consolidated!A2:U948,21,FALSE))</f>
      </c>
      <c r="L1417" s="14" t="s">
        <v>36</v>
      </c>
      <c r="M1417">
        <v>88</v>
      </c>
      <c r="N1417" s="14" t="s">
        <v>2772</v>
      </c>
      <c r="O1417" s="14" t="s">
        <v>2773</v>
      </c>
      <c r="P1417" s="14" t="s">
        <v>36</v>
      </c>
      <c r="Q1417" s="14" t="s">
        <v>2773</v>
      </c>
      <c r="R1417">
        <f>IF(IFERROR(VLOOKUP(U1417,Store_Showcase!B2:H134,7, FALSE), TRUE)=TRUE, IF(IFERROR(VLOOKUP(U1417,Store_SRP!B2:H103,7, FALSE), TRUE)=TRUE,VLOOKUP(U1417,Store_VAM!B2:H271,7, FALSE),VLOOKUP(U1417,Store_SRP!B2:H103,7, FALSE)), VLOOKUP(U1417,Store_Showcase!B2:H134,7, FALSE))</f>
      </c>
      <c r="S1417">
        <f>IF(IFERROR(VLOOKUP(U1417,Store_Showcase!B2:K134,10, FALSE), TRUE)=TRUE, IF(IFERROR(VLOOKUP(U1417,Store_SRP!B2:K103,10, FALSE), TRUE)=TRUE,VLOOKUP(U1417,Store_VAM!B2:K271,10, FALSE),VLOOKUP(U1417,Store_SRP!B2:K103,10, FALSE)), VLOOKUP(U1417,Store_Showcase!B2:K134,10, FALSE))</f>
      </c>
      <c r="T1417">
        <f>IF(VLOOKUP(D1417,Sku_Consolidated!A2:S948,19,FALSE)="SHOWCASE", VLOOKUP(U1417,Store_Showcase!B2:L134,11, FALSE), IF(VLOOKUP(D1417,Sku_Consolidated!A2:S948,19,FALSE)="VAM",VLOOKUP(U1417,Store_VAM!B2:L271,11, FALSE),VLOOKUP(U1417,Store_SRP!B2:L103,11, FALSE)))</f>
      </c>
      <c r="U1417" s="14">
        <v>6014</v>
      </c>
      <c r="V1417">
        <f>IF(VLOOKUP(D1417,Sku_Consolidated!A2:S948,19,FALSE)="SHOWCASE", VLOOKUP(U1417,Store_Showcase!B2:C134,2, FALSE), IF(VLOOKUP(D1417,Sku_Consolidated!A2:S948,19,FALSE)="VAM",VLOOKUP(U1417,Store_VAM!B2:C271,2, FALSE),VLOOKUP(U1417,Store_SRP!B2:C103,2, FALSE)))</f>
      </c>
      <c r="W1417">
        <f>VLOOKUP(D1417,Sku_Consolidated!A2:G948, 7, FALSE)</f>
      </c>
      <c r="X1417">
        <f>VLOOKUP(D1417,Sku_Consolidated!A2:K948, 11, FALSE)</f>
      </c>
      <c r="Y1417">
        <f>VLOOKUP(D1417,Sku_Consolidated!A2:H948, 8, FALSE)</f>
      </c>
      <c r="Z1417">
        <f>VLOOKUP(D1417,Sku_Consolidated!A2:I948, 9, FALSE)</f>
      </c>
      <c r="AA1417" t="s">
        <v>41</v>
      </c>
      <c r="AB1417">
        <f>VLOOKUP(D1417,Sku_Consolidated!A2:E948, {5}, FALSE)</f>
      </c>
      <c r="AC1417">
        <f>IF(VLOOKUP(D1417,Sku_Consolidated!A2:S948,19,FALSE)="SHOWCASE", VLOOKUP(U1417,Store_Showcase!B2:N134,13, FALSE), IF(VLOOKUP(D1417,Sku_Consolidated!A2:S948,19,FALSE)="VAM",VLOOKUP(U1417,Store_VAM!B2:N271,13, FALSE),VLOOKUP(U1417,Store_SRP!B2:N103,13, FALSE)))</f>
      </c>
      <c r="AD1417">
        <f>IF(IFERROR(AC1417,TRUE)=TRUE, "-","OK")</f>
      </c>
      <c r="AE1417">
        <f>IF(IFERROR(VLOOKUP(U1417,Store_Showcase!B2:H134,{5}, FALSE), TRUE)=TRUE, IF(IFERROR(VLOOKUP(U1417,Store_SRP!B2:H103,{5}, FALSE), TRUE)=TRUE,VLOOKUP(U1417,Store_VAM!B2:H271,{5}, FALSE),VLOOKUP(U1417,Store_SRP!B2:H103,{5}, FALSE)), VLOOKUP(U1417,Store_Showcase!B2:H134,{5}, FALSE))</f>
      </c>
      <c r="AF1417">
        <f>IF(IFERROR(VLOOKUP(U1417,Store_Showcase!B2:H134,{6}, FALSE), TRUE)=TRUE, IF(IFERROR(VLOOKUP(U1417,Store_SRP!B2:H103,{6}, FALSE), TRUE)=TRUE,VLOOKUP(U1417,Store_VAM!B2:H271,{6}, FALSE),VLOOKUP(U1417,Store_SRP!B2:H103,{6}, FALSE)), VLOOKUP(U1417,Store_Showcase!B2:H134,{6}, FALSE))</f>
      </c>
      <c r="AG1417">
        <f>VLOOKUP(D1417,Sku_Consolidated!A2:R948,18,FALSE)</f>
      </c>
      <c r="AH1417">
        <f>VLOOKUP(D1417,Sku_Consolidated!A2:S948,19,FALSE)</f>
      </c>
      <c r="AI1417">
        <f>VLOOKUP(D1417,Sku_Consolidated!A2:T948,20,FALSE)</f>
      </c>
    </row>
    <row r="1418" spans="1:35" x14ac:dyDescent="0.25">
      <c r="A1418">
        <v>2024</v>
      </c>
      <c r="B1418" t="s">
        <v>30</v>
      </c>
      <c r="C1418" t="s">
        <v>31</v>
      </c>
      <c r="D1418">
        <v>21866</v>
      </c>
      <c r="E1418" t="s">
        <v>240</v>
      </c>
      <c r="F1418" s="12" t="s">
        <v>112</v>
      </c>
      <c r="G1418" s="12" t="s">
        <v>112</v>
      </c>
      <c r="H1418" t="s">
        <v>10</v>
      </c>
      <c r="I1418" s="13" t="s">
        <v>659</v>
      </c>
      <c r="J1418" s="13">
        <f>IF(H1418="EA", I1418, 0)</f>
      </c>
      <c r="K1418" s="13">
        <f>IF(H1418="KG", I1418, I1418 * VLOOKUP(D1418,Sku_Consolidated!A2:U948,21,FALSE))</f>
      </c>
      <c r="L1418" s="14" t="s">
        <v>36</v>
      </c>
      <c r="M1418">
        <v>88</v>
      </c>
      <c r="N1418" s="14" t="s">
        <v>2774</v>
      </c>
      <c r="O1418" s="14" t="s">
        <v>2775</v>
      </c>
      <c r="P1418" s="14" t="s">
        <v>36</v>
      </c>
      <c r="Q1418" s="14" t="s">
        <v>2775</v>
      </c>
      <c r="R1418">
        <f>IF(IFERROR(VLOOKUP(U1418,Store_Showcase!B2:H134,7, FALSE), TRUE)=TRUE, IF(IFERROR(VLOOKUP(U1418,Store_SRP!B2:H103,7, FALSE), TRUE)=TRUE,VLOOKUP(U1418,Store_VAM!B2:H271,7, FALSE),VLOOKUP(U1418,Store_SRP!B2:H103,7, FALSE)), VLOOKUP(U1418,Store_Showcase!B2:H134,7, FALSE))</f>
      </c>
      <c r="S1418">
        <f>IF(IFERROR(VLOOKUP(U1418,Store_Showcase!B2:K134,10, FALSE), TRUE)=TRUE, IF(IFERROR(VLOOKUP(U1418,Store_SRP!B2:K103,10, FALSE), TRUE)=TRUE,VLOOKUP(U1418,Store_VAM!B2:K271,10, FALSE),VLOOKUP(U1418,Store_SRP!B2:K103,10, FALSE)), VLOOKUP(U1418,Store_Showcase!B2:K134,10, FALSE))</f>
      </c>
      <c r="T1418">
        <f>IF(VLOOKUP(D1418,Sku_Consolidated!A2:S948,19,FALSE)="SHOWCASE", VLOOKUP(U1418,Store_Showcase!B2:L134,11, FALSE), IF(VLOOKUP(D1418,Sku_Consolidated!A2:S948,19,FALSE)="VAM",VLOOKUP(U1418,Store_VAM!B2:L271,11, FALSE),VLOOKUP(U1418,Store_SRP!B2:L103,11, FALSE)))</f>
      </c>
      <c r="U1418" s="14">
        <v>6014</v>
      </c>
      <c r="V1418">
        <f>IF(VLOOKUP(D1418,Sku_Consolidated!A2:S948,19,FALSE)="SHOWCASE", VLOOKUP(U1418,Store_Showcase!B2:C134,2, FALSE), IF(VLOOKUP(D1418,Sku_Consolidated!A2:S948,19,FALSE)="VAM",VLOOKUP(U1418,Store_VAM!B2:C271,2, FALSE),VLOOKUP(U1418,Store_SRP!B2:C103,2, FALSE)))</f>
      </c>
      <c r="W1418">
        <f>VLOOKUP(D1418,Sku_Consolidated!A2:G948, 7, FALSE)</f>
      </c>
      <c r="X1418">
        <f>VLOOKUP(D1418,Sku_Consolidated!A2:K948, 11, FALSE)</f>
      </c>
      <c r="Y1418">
        <f>VLOOKUP(D1418,Sku_Consolidated!A2:H948, 8, FALSE)</f>
      </c>
      <c r="Z1418">
        <f>VLOOKUP(D1418,Sku_Consolidated!A2:I948, 9, FALSE)</f>
      </c>
      <c r="AA1418" t="s">
        <v>41</v>
      </c>
      <c r="AB1418">
        <f>VLOOKUP(D1418,Sku_Consolidated!A2:E948, {5}, FALSE)</f>
      </c>
      <c r="AC1418">
        <f>IF(VLOOKUP(D1418,Sku_Consolidated!A2:S948,19,FALSE)="SHOWCASE", VLOOKUP(U1418,Store_Showcase!B2:N134,13, FALSE), IF(VLOOKUP(D1418,Sku_Consolidated!A2:S948,19,FALSE)="VAM",VLOOKUP(U1418,Store_VAM!B2:N271,13, FALSE),VLOOKUP(U1418,Store_SRP!B2:N103,13, FALSE)))</f>
      </c>
      <c r="AD1418">
        <f>IF(IFERROR(AC1418,TRUE)=TRUE, "-","OK")</f>
      </c>
      <c r="AE1418">
        <f>IF(IFERROR(VLOOKUP(U1418,Store_Showcase!B2:H134,{5}, FALSE), TRUE)=TRUE, IF(IFERROR(VLOOKUP(U1418,Store_SRP!B2:H103,{5}, FALSE), TRUE)=TRUE,VLOOKUP(U1418,Store_VAM!B2:H271,{5}, FALSE),VLOOKUP(U1418,Store_SRP!B2:H103,{5}, FALSE)), VLOOKUP(U1418,Store_Showcase!B2:H134,{5}, FALSE))</f>
      </c>
      <c r="AF1418">
        <f>IF(IFERROR(VLOOKUP(U1418,Store_Showcase!B2:H134,{6}, FALSE), TRUE)=TRUE, IF(IFERROR(VLOOKUP(U1418,Store_SRP!B2:H103,{6}, FALSE), TRUE)=TRUE,VLOOKUP(U1418,Store_VAM!B2:H271,{6}, FALSE),VLOOKUP(U1418,Store_SRP!B2:H103,{6}, FALSE)), VLOOKUP(U1418,Store_Showcase!B2:H134,{6}, FALSE))</f>
      </c>
      <c r="AG1418">
        <f>VLOOKUP(D1418,Sku_Consolidated!A2:R948,18,FALSE)</f>
      </c>
      <c r="AH1418">
        <f>VLOOKUP(D1418,Sku_Consolidated!A2:S948,19,FALSE)</f>
      </c>
      <c r="AI1418">
        <f>VLOOKUP(D1418,Sku_Consolidated!A2:T948,20,FALSE)</f>
      </c>
    </row>
    <row r="1419" spans="1:35" x14ac:dyDescent="0.25">
      <c r="A1419">
        <v>2024</v>
      </c>
      <c r="B1419" t="s">
        <v>30</v>
      </c>
      <c r="C1419" t="s">
        <v>31</v>
      </c>
      <c r="D1419">
        <v>21871</v>
      </c>
      <c r="E1419" t="s">
        <v>798</v>
      </c>
      <c r="F1419" s="12" t="s">
        <v>112</v>
      </c>
      <c r="G1419" s="12" t="s">
        <v>112</v>
      </c>
      <c r="H1419" t="s">
        <v>10</v>
      </c>
      <c r="I1419" s="13" t="s">
        <v>565</v>
      </c>
      <c r="J1419" s="13">
        <f>IF(H1419="EA", I1419, 0)</f>
      </c>
      <c r="K1419" s="13">
        <f>IF(H1419="KG", I1419, I1419 * VLOOKUP(D1419,Sku_Consolidated!A2:U948,21,FALSE))</f>
      </c>
      <c r="L1419" s="14" t="s">
        <v>36</v>
      </c>
      <c r="M1419">
        <v>88</v>
      </c>
      <c r="N1419" s="14" t="s">
        <v>2776</v>
      </c>
      <c r="O1419" s="14" t="s">
        <v>2777</v>
      </c>
      <c r="P1419" s="14" t="s">
        <v>36</v>
      </c>
      <c r="Q1419" s="14" t="s">
        <v>2777</v>
      </c>
      <c r="R1419">
        <f>IF(IFERROR(VLOOKUP(U1419,Store_Showcase!B2:H134,7, FALSE), TRUE)=TRUE, IF(IFERROR(VLOOKUP(U1419,Store_SRP!B2:H103,7, FALSE), TRUE)=TRUE,VLOOKUP(U1419,Store_VAM!B2:H271,7, FALSE),VLOOKUP(U1419,Store_SRP!B2:H103,7, FALSE)), VLOOKUP(U1419,Store_Showcase!B2:H134,7, FALSE))</f>
      </c>
      <c r="S1419">
        <f>IF(IFERROR(VLOOKUP(U1419,Store_Showcase!B2:K134,10, FALSE), TRUE)=TRUE, IF(IFERROR(VLOOKUP(U1419,Store_SRP!B2:K103,10, FALSE), TRUE)=TRUE,VLOOKUP(U1419,Store_VAM!B2:K271,10, FALSE),VLOOKUP(U1419,Store_SRP!B2:K103,10, FALSE)), VLOOKUP(U1419,Store_Showcase!B2:K134,10, FALSE))</f>
      </c>
      <c r="T1419">
        <f>IF(VLOOKUP(D1419,Sku_Consolidated!A2:S948,19,FALSE)="SHOWCASE", VLOOKUP(U1419,Store_Showcase!B2:L134,11, FALSE), IF(VLOOKUP(D1419,Sku_Consolidated!A2:S948,19,FALSE)="VAM",VLOOKUP(U1419,Store_VAM!B2:L271,11, FALSE),VLOOKUP(U1419,Store_SRP!B2:L103,11, FALSE)))</f>
      </c>
      <c r="U1419" s="14">
        <v>6014</v>
      </c>
      <c r="V1419">
        <f>IF(VLOOKUP(D1419,Sku_Consolidated!A2:S948,19,FALSE)="SHOWCASE", VLOOKUP(U1419,Store_Showcase!B2:C134,2, FALSE), IF(VLOOKUP(D1419,Sku_Consolidated!A2:S948,19,FALSE)="VAM",VLOOKUP(U1419,Store_VAM!B2:C271,2, FALSE),VLOOKUP(U1419,Store_SRP!B2:C103,2, FALSE)))</f>
      </c>
      <c r="W1419">
        <f>VLOOKUP(D1419,Sku_Consolidated!A2:G948, 7, FALSE)</f>
      </c>
      <c r="X1419">
        <f>VLOOKUP(D1419,Sku_Consolidated!A2:K948, 11, FALSE)</f>
      </c>
      <c r="Y1419">
        <f>VLOOKUP(D1419,Sku_Consolidated!A2:H948, 8, FALSE)</f>
      </c>
      <c r="Z1419">
        <f>VLOOKUP(D1419,Sku_Consolidated!A2:I948, 9, FALSE)</f>
      </c>
      <c r="AA1419" t="s">
        <v>41</v>
      </c>
      <c r="AB1419">
        <f>VLOOKUP(D1419,Sku_Consolidated!A2:E948, {5}, FALSE)</f>
      </c>
      <c r="AC1419">
        <f>IF(VLOOKUP(D1419,Sku_Consolidated!A2:S948,19,FALSE)="SHOWCASE", VLOOKUP(U1419,Store_Showcase!B2:N134,13, FALSE), IF(VLOOKUP(D1419,Sku_Consolidated!A2:S948,19,FALSE)="VAM",VLOOKUP(U1419,Store_VAM!B2:N271,13, FALSE),VLOOKUP(U1419,Store_SRP!B2:N103,13, FALSE)))</f>
      </c>
      <c r="AD1419">
        <f>IF(IFERROR(AC1419,TRUE)=TRUE, "-","OK")</f>
      </c>
      <c r="AE1419">
        <f>IF(IFERROR(VLOOKUP(U1419,Store_Showcase!B2:H134,{5}, FALSE), TRUE)=TRUE, IF(IFERROR(VLOOKUP(U1419,Store_SRP!B2:H103,{5}, FALSE), TRUE)=TRUE,VLOOKUP(U1419,Store_VAM!B2:H271,{5}, FALSE),VLOOKUP(U1419,Store_SRP!B2:H103,{5}, FALSE)), VLOOKUP(U1419,Store_Showcase!B2:H134,{5}, FALSE))</f>
      </c>
      <c r="AF1419">
        <f>IF(IFERROR(VLOOKUP(U1419,Store_Showcase!B2:H134,{6}, FALSE), TRUE)=TRUE, IF(IFERROR(VLOOKUP(U1419,Store_SRP!B2:H103,{6}, FALSE), TRUE)=TRUE,VLOOKUP(U1419,Store_VAM!B2:H271,{6}, FALSE),VLOOKUP(U1419,Store_SRP!B2:H103,{6}, FALSE)), VLOOKUP(U1419,Store_Showcase!B2:H134,{6}, FALSE))</f>
      </c>
      <c r="AG1419">
        <f>VLOOKUP(D1419,Sku_Consolidated!A2:R948,18,FALSE)</f>
      </c>
      <c r="AH1419">
        <f>VLOOKUP(D1419,Sku_Consolidated!A2:S948,19,FALSE)</f>
      </c>
      <c r="AI1419">
        <f>VLOOKUP(D1419,Sku_Consolidated!A2:T948,20,FALSE)</f>
      </c>
    </row>
    <row r="1420" spans="1:35" x14ac:dyDescent="0.25">
      <c r="A1420">
        <v>2024</v>
      </c>
      <c r="B1420" t="s">
        <v>30</v>
      </c>
      <c r="C1420" t="s">
        <v>31</v>
      </c>
      <c r="D1420">
        <v>21874</v>
      </c>
      <c r="E1420" t="s">
        <v>1825</v>
      </c>
      <c r="F1420" s="12" t="s">
        <v>112</v>
      </c>
      <c r="G1420" s="12" t="s">
        <v>112</v>
      </c>
      <c r="H1420" t="s">
        <v>10</v>
      </c>
      <c r="I1420" s="13" t="s">
        <v>317</v>
      </c>
      <c r="J1420" s="13">
        <f>IF(H1420="EA", I1420, 0)</f>
      </c>
      <c r="K1420" s="13">
        <f>IF(H1420="KG", I1420, I1420 * VLOOKUP(D1420,Sku_Consolidated!A2:U948,21,FALSE))</f>
      </c>
      <c r="L1420" s="14" t="s">
        <v>36</v>
      </c>
      <c r="M1420">
        <v>88</v>
      </c>
      <c r="N1420" s="14" t="s">
        <v>2778</v>
      </c>
      <c r="O1420" s="14" t="s">
        <v>2779</v>
      </c>
      <c r="P1420" s="14" t="s">
        <v>36</v>
      </c>
      <c r="Q1420" s="14" t="s">
        <v>2779</v>
      </c>
      <c r="R1420">
        <f>IF(IFERROR(VLOOKUP(U1420,Store_Showcase!B2:H134,7, FALSE), TRUE)=TRUE, IF(IFERROR(VLOOKUP(U1420,Store_SRP!B2:H103,7, FALSE), TRUE)=TRUE,VLOOKUP(U1420,Store_VAM!B2:H271,7, FALSE),VLOOKUP(U1420,Store_SRP!B2:H103,7, FALSE)), VLOOKUP(U1420,Store_Showcase!B2:H134,7, FALSE))</f>
      </c>
      <c r="S1420">
        <f>IF(IFERROR(VLOOKUP(U1420,Store_Showcase!B2:K134,10, FALSE), TRUE)=TRUE, IF(IFERROR(VLOOKUP(U1420,Store_SRP!B2:K103,10, FALSE), TRUE)=TRUE,VLOOKUP(U1420,Store_VAM!B2:K271,10, FALSE),VLOOKUP(U1420,Store_SRP!B2:K103,10, FALSE)), VLOOKUP(U1420,Store_Showcase!B2:K134,10, FALSE))</f>
      </c>
      <c r="T1420">
        <f>IF(VLOOKUP(D1420,Sku_Consolidated!A2:S948,19,FALSE)="SHOWCASE", VLOOKUP(U1420,Store_Showcase!B2:L134,11, FALSE), IF(VLOOKUP(D1420,Sku_Consolidated!A2:S948,19,FALSE)="VAM",VLOOKUP(U1420,Store_VAM!B2:L271,11, FALSE),VLOOKUP(U1420,Store_SRP!B2:L103,11, FALSE)))</f>
      </c>
      <c r="U1420" s="14">
        <v>6014</v>
      </c>
      <c r="V1420">
        <f>IF(VLOOKUP(D1420,Sku_Consolidated!A2:S948,19,FALSE)="SHOWCASE", VLOOKUP(U1420,Store_Showcase!B2:C134,2, FALSE), IF(VLOOKUP(D1420,Sku_Consolidated!A2:S948,19,FALSE)="VAM",VLOOKUP(U1420,Store_VAM!B2:C271,2, FALSE),VLOOKUP(U1420,Store_SRP!B2:C103,2, FALSE)))</f>
      </c>
      <c r="W1420">
        <f>VLOOKUP(D1420,Sku_Consolidated!A2:G948, 7, FALSE)</f>
      </c>
      <c r="X1420">
        <f>VLOOKUP(D1420,Sku_Consolidated!A2:K948, 11, FALSE)</f>
      </c>
      <c r="Y1420">
        <f>VLOOKUP(D1420,Sku_Consolidated!A2:H948, 8, FALSE)</f>
      </c>
      <c r="Z1420">
        <f>VLOOKUP(D1420,Sku_Consolidated!A2:I948, 9, FALSE)</f>
      </c>
      <c r="AA1420" t="s">
        <v>41</v>
      </c>
      <c r="AB1420">
        <f>VLOOKUP(D1420,Sku_Consolidated!A2:E948, {5}, FALSE)</f>
      </c>
      <c r="AC1420">
        <f>IF(VLOOKUP(D1420,Sku_Consolidated!A2:S948,19,FALSE)="SHOWCASE", VLOOKUP(U1420,Store_Showcase!B2:N134,13, FALSE), IF(VLOOKUP(D1420,Sku_Consolidated!A2:S948,19,FALSE)="VAM",VLOOKUP(U1420,Store_VAM!B2:N271,13, FALSE),VLOOKUP(U1420,Store_SRP!B2:N103,13, FALSE)))</f>
      </c>
      <c r="AD1420">
        <f>IF(IFERROR(AC1420,TRUE)=TRUE, "-","OK")</f>
      </c>
      <c r="AE1420">
        <f>IF(IFERROR(VLOOKUP(U1420,Store_Showcase!B2:H134,{5}, FALSE), TRUE)=TRUE, IF(IFERROR(VLOOKUP(U1420,Store_SRP!B2:H103,{5}, FALSE), TRUE)=TRUE,VLOOKUP(U1420,Store_VAM!B2:H271,{5}, FALSE),VLOOKUP(U1420,Store_SRP!B2:H103,{5}, FALSE)), VLOOKUP(U1420,Store_Showcase!B2:H134,{5}, FALSE))</f>
      </c>
      <c r="AF1420">
        <f>IF(IFERROR(VLOOKUP(U1420,Store_Showcase!B2:H134,{6}, FALSE), TRUE)=TRUE, IF(IFERROR(VLOOKUP(U1420,Store_SRP!B2:H103,{6}, FALSE), TRUE)=TRUE,VLOOKUP(U1420,Store_VAM!B2:H271,{6}, FALSE),VLOOKUP(U1420,Store_SRP!B2:H103,{6}, FALSE)), VLOOKUP(U1420,Store_Showcase!B2:H134,{6}, FALSE))</f>
      </c>
      <c r="AG1420">
        <f>VLOOKUP(D1420,Sku_Consolidated!A2:R948,18,FALSE)</f>
      </c>
      <c r="AH1420">
        <f>VLOOKUP(D1420,Sku_Consolidated!A2:S948,19,FALSE)</f>
      </c>
      <c r="AI1420">
        <f>VLOOKUP(D1420,Sku_Consolidated!A2:T948,20,FALSE)</f>
      </c>
    </row>
    <row r="1421" spans="1:35" x14ac:dyDescent="0.25">
      <c r="A1421">
        <v>2024</v>
      </c>
      <c r="B1421" t="s">
        <v>30</v>
      </c>
      <c r="C1421" t="s">
        <v>31</v>
      </c>
      <c r="D1421">
        <v>21892</v>
      </c>
      <c r="E1421" t="s">
        <v>244</v>
      </c>
      <c r="F1421" s="12" t="s">
        <v>112</v>
      </c>
      <c r="G1421" s="12" t="s">
        <v>112</v>
      </c>
      <c r="H1421" t="s">
        <v>10</v>
      </c>
      <c r="I1421" s="13" t="s">
        <v>938</v>
      </c>
      <c r="J1421" s="13">
        <f>IF(H1421="EA", I1421, 0)</f>
      </c>
      <c r="K1421" s="13">
        <f>IF(H1421="KG", I1421, I1421 * VLOOKUP(D1421,Sku_Consolidated!A2:U948,21,FALSE))</f>
      </c>
      <c r="L1421" s="14" t="s">
        <v>36</v>
      </c>
      <c r="M1421">
        <v>88</v>
      </c>
      <c r="N1421" s="14" t="s">
        <v>2780</v>
      </c>
      <c r="O1421" s="14" t="s">
        <v>2781</v>
      </c>
      <c r="P1421" s="14" t="s">
        <v>36</v>
      </c>
      <c r="Q1421" s="14" t="s">
        <v>2781</v>
      </c>
      <c r="R1421">
        <f>IF(IFERROR(VLOOKUP(U1421,Store_Showcase!B2:H134,7, FALSE), TRUE)=TRUE, IF(IFERROR(VLOOKUP(U1421,Store_SRP!B2:H103,7, FALSE), TRUE)=TRUE,VLOOKUP(U1421,Store_VAM!B2:H271,7, FALSE),VLOOKUP(U1421,Store_SRP!B2:H103,7, FALSE)), VLOOKUP(U1421,Store_Showcase!B2:H134,7, FALSE))</f>
      </c>
      <c r="S1421">
        <f>IF(IFERROR(VLOOKUP(U1421,Store_Showcase!B2:K134,10, FALSE), TRUE)=TRUE, IF(IFERROR(VLOOKUP(U1421,Store_SRP!B2:K103,10, FALSE), TRUE)=TRUE,VLOOKUP(U1421,Store_VAM!B2:K271,10, FALSE),VLOOKUP(U1421,Store_SRP!B2:K103,10, FALSE)), VLOOKUP(U1421,Store_Showcase!B2:K134,10, FALSE))</f>
      </c>
      <c r="T1421">
        <f>IF(VLOOKUP(D1421,Sku_Consolidated!A2:S948,19,FALSE)="SHOWCASE", VLOOKUP(U1421,Store_Showcase!B2:L134,11, FALSE), IF(VLOOKUP(D1421,Sku_Consolidated!A2:S948,19,FALSE)="VAM",VLOOKUP(U1421,Store_VAM!B2:L271,11, FALSE),VLOOKUP(U1421,Store_SRP!B2:L103,11, FALSE)))</f>
      </c>
      <c r="U1421" s="14">
        <v>6014</v>
      </c>
      <c r="V1421">
        <f>IF(VLOOKUP(D1421,Sku_Consolidated!A2:S948,19,FALSE)="SHOWCASE", VLOOKUP(U1421,Store_Showcase!B2:C134,2, FALSE), IF(VLOOKUP(D1421,Sku_Consolidated!A2:S948,19,FALSE)="VAM",VLOOKUP(U1421,Store_VAM!B2:C271,2, FALSE),VLOOKUP(U1421,Store_SRP!B2:C103,2, FALSE)))</f>
      </c>
      <c r="W1421">
        <f>VLOOKUP(D1421,Sku_Consolidated!A2:G948, 7, FALSE)</f>
      </c>
      <c r="X1421">
        <f>VLOOKUP(D1421,Sku_Consolidated!A2:K948, 11, FALSE)</f>
      </c>
      <c r="Y1421">
        <f>VLOOKUP(D1421,Sku_Consolidated!A2:H948, 8, FALSE)</f>
      </c>
      <c r="Z1421">
        <f>VLOOKUP(D1421,Sku_Consolidated!A2:I948, 9, FALSE)</f>
      </c>
      <c r="AA1421" t="s">
        <v>41</v>
      </c>
      <c r="AB1421">
        <f>VLOOKUP(D1421,Sku_Consolidated!A2:E948, {5}, FALSE)</f>
      </c>
      <c r="AC1421">
        <f>IF(VLOOKUP(D1421,Sku_Consolidated!A2:S948,19,FALSE)="SHOWCASE", VLOOKUP(U1421,Store_Showcase!B2:N134,13, FALSE), IF(VLOOKUP(D1421,Sku_Consolidated!A2:S948,19,FALSE)="VAM",VLOOKUP(U1421,Store_VAM!B2:N271,13, FALSE),VLOOKUP(U1421,Store_SRP!B2:N103,13, FALSE)))</f>
      </c>
      <c r="AD1421">
        <f>IF(IFERROR(AC1421,TRUE)=TRUE, "-","OK")</f>
      </c>
      <c r="AE1421">
        <f>IF(IFERROR(VLOOKUP(U1421,Store_Showcase!B2:H134,{5}, FALSE), TRUE)=TRUE, IF(IFERROR(VLOOKUP(U1421,Store_SRP!B2:H103,{5}, FALSE), TRUE)=TRUE,VLOOKUP(U1421,Store_VAM!B2:H271,{5}, FALSE),VLOOKUP(U1421,Store_SRP!B2:H103,{5}, FALSE)), VLOOKUP(U1421,Store_Showcase!B2:H134,{5}, FALSE))</f>
      </c>
      <c r="AF1421">
        <f>IF(IFERROR(VLOOKUP(U1421,Store_Showcase!B2:H134,{6}, FALSE), TRUE)=TRUE, IF(IFERROR(VLOOKUP(U1421,Store_SRP!B2:H103,{6}, FALSE), TRUE)=TRUE,VLOOKUP(U1421,Store_VAM!B2:H271,{6}, FALSE),VLOOKUP(U1421,Store_SRP!B2:H103,{6}, FALSE)), VLOOKUP(U1421,Store_Showcase!B2:H134,{6}, FALSE))</f>
      </c>
      <c r="AG1421">
        <f>VLOOKUP(D1421,Sku_Consolidated!A2:R948,18,FALSE)</f>
      </c>
      <c r="AH1421">
        <f>VLOOKUP(D1421,Sku_Consolidated!A2:S948,19,FALSE)</f>
      </c>
      <c r="AI1421">
        <f>VLOOKUP(D1421,Sku_Consolidated!A2:T948,20,FALSE)</f>
      </c>
    </row>
    <row r="1422" spans="1:35" x14ac:dyDescent="0.25">
      <c r="A1422">
        <v>2024</v>
      </c>
      <c r="B1422" t="s">
        <v>30</v>
      </c>
      <c r="C1422" t="s">
        <v>31</v>
      </c>
      <c r="D1422">
        <v>21832</v>
      </c>
      <c r="E1422" t="s">
        <v>264</v>
      </c>
      <c r="F1422" s="12" t="s">
        <v>91</v>
      </c>
      <c r="G1422" s="12" t="s">
        <v>91</v>
      </c>
      <c r="H1422" t="s">
        <v>10</v>
      </c>
      <c r="I1422" s="13" t="s">
        <v>2454</v>
      </c>
      <c r="J1422" s="13">
        <f>IF(H1422="EA", I1422, 0)</f>
      </c>
      <c r="K1422" s="13">
        <f>IF(H1422="KG", I1422, I1422 * VLOOKUP(D1422,Sku_Consolidated!A2:U948,21,FALSE))</f>
      </c>
      <c r="L1422" s="14" t="s">
        <v>36</v>
      </c>
      <c r="M1422">
        <v>88</v>
      </c>
      <c r="N1422" s="14" t="s">
        <v>2782</v>
      </c>
      <c r="O1422" s="14" t="s">
        <v>2783</v>
      </c>
      <c r="P1422" s="14" t="s">
        <v>36</v>
      </c>
      <c r="Q1422" s="14" t="s">
        <v>2783</v>
      </c>
      <c r="R1422">
        <f>IF(IFERROR(VLOOKUP(U1422,Store_Showcase!B2:H134,7, FALSE), TRUE)=TRUE, IF(IFERROR(VLOOKUP(U1422,Store_SRP!B2:H103,7, FALSE), TRUE)=TRUE,VLOOKUP(U1422,Store_VAM!B2:H271,7, FALSE),VLOOKUP(U1422,Store_SRP!B2:H103,7, FALSE)), VLOOKUP(U1422,Store_Showcase!B2:H134,7, FALSE))</f>
      </c>
      <c r="S1422">
        <f>IF(IFERROR(VLOOKUP(U1422,Store_Showcase!B2:K134,10, FALSE), TRUE)=TRUE, IF(IFERROR(VLOOKUP(U1422,Store_SRP!B2:K103,10, FALSE), TRUE)=TRUE,VLOOKUP(U1422,Store_VAM!B2:K271,10, FALSE),VLOOKUP(U1422,Store_SRP!B2:K103,10, FALSE)), VLOOKUP(U1422,Store_Showcase!B2:K134,10, FALSE))</f>
      </c>
      <c r="T1422">
        <f>IF(VLOOKUP(D1422,Sku_Consolidated!A2:S948,19,FALSE)="SHOWCASE", VLOOKUP(U1422,Store_Showcase!B2:L134,11, FALSE), IF(VLOOKUP(D1422,Sku_Consolidated!A2:S948,19,FALSE)="VAM",VLOOKUP(U1422,Store_VAM!B2:L271,11, FALSE),VLOOKUP(U1422,Store_SRP!B2:L103,11, FALSE)))</f>
      </c>
      <c r="U1422" s="14">
        <v>6014</v>
      </c>
      <c r="V1422">
        <f>IF(VLOOKUP(D1422,Sku_Consolidated!A2:S948,19,FALSE)="SHOWCASE", VLOOKUP(U1422,Store_Showcase!B2:C134,2, FALSE), IF(VLOOKUP(D1422,Sku_Consolidated!A2:S948,19,FALSE)="VAM",VLOOKUP(U1422,Store_VAM!B2:C271,2, FALSE),VLOOKUP(U1422,Store_SRP!B2:C103,2, FALSE)))</f>
      </c>
      <c r="W1422">
        <f>VLOOKUP(D1422,Sku_Consolidated!A2:G948, 7, FALSE)</f>
      </c>
      <c r="X1422">
        <f>VLOOKUP(D1422,Sku_Consolidated!A2:K948, 11, FALSE)</f>
      </c>
      <c r="Y1422">
        <f>VLOOKUP(D1422,Sku_Consolidated!A2:H948, 8, FALSE)</f>
      </c>
      <c r="Z1422">
        <f>VLOOKUP(D1422,Sku_Consolidated!A2:I948, 9, FALSE)</f>
      </c>
      <c r="AA1422" t="s">
        <v>41</v>
      </c>
      <c r="AB1422">
        <f>VLOOKUP(D1422,Sku_Consolidated!A2:E948, {5}, FALSE)</f>
      </c>
      <c r="AC1422">
        <f>IF(VLOOKUP(D1422,Sku_Consolidated!A2:S948,19,FALSE)="SHOWCASE", VLOOKUP(U1422,Store_Showcase!B2:N134,13, FALSE), IF(VLOOKUP(D1422,Sku_Consolidated!A2:S948,19,FALSE)="VAM",VLOOKUP(U1422,Store_VAM!B2:N271,13, FALSE),VLOOKUP(U1422,Store_SRP!B2:N103,13, FALSE)))</f>
      </c>
      <c r="AD1422">
        <f>IF(IFERROR(AC1422,TRUE)=TRUE, "-","OK")</f>
      </c>
      <c r="AE1422">
        <f>IF(IFERROR(VLOOKUP(U1422,Store_Showcase!B2:H134,{5}, FALSE), TRUE)=TRUE, IF(IFERROR(VLOOKUP(U1422,Store_SRP!B2:H103,{5}, FALSE), TRUE)=TRUE,VLOOKUP(U1422,Store_VAM!B2:H271,{5}, FALSE),VLOOKUP(U1422,Store_SRP!B2:H103,{5}, FALSE)), VLOOKUP(U1422,Store_Showcase!B2:H134,{5}, FALSE))</f>
      </c>
      <c r="AF1422">
        <f>IF(IFERROR(VLOOKUP(U1422,Store_Showcase!B2:H134,{6}, FALSE), TRUE)=TRUE, IF(IFERROR(VLOOKUP(U1422,Store_SRP!B2:H103,{6}, FALSE), TRUE)=TRUE,VLOOKUP(U1422,Store_VAM!B2:H271,{6}, FALSE),VLOOKUP(U1422,Store_SRP!B2:H103,{6}, FALSE)), VLOOKUP(U1422,Store_Showcase!B2:H134,{6}, FALSE))</f>
      </c>
      <c r="AG1422">
        <f>VLOOKUP(D1422,Sku_Consolidated!A2:R948,18,FALSE)</f>
      </c>
      <c r="AH1422">
        <f>VLOOKUP(D1422,Sku_Consolidated!A2:S948,19,FALSE)</f>
      </c>
      <c r="AI1422">
        <f>VLOOKUP(D1422,Sku_Consolidated!A2:T948,20,FALSE)</f>
      </c>
    </row>
    <row r="1423" spans="1:35" x14ac:dyDescent="0.25">
      <c r="A1423">
        <v>2024</v>
      </c>
      <c r="B1423" t="s">
        <v>30</v>
      </c>
      <c r="C1423" t="s">
        <v>31</v>
      </c>
      <c r="D1423">
        <v>21838</v>
      </c>
      <c r="E1423" t="s">
        <v>275</v>
      </c>
      <c r="F1423" s="12" t="s">
        <v>91</v>
      </c>
      <c r="G1423" s="12" t="s">
        <v>91</v>
      </c>
      <c r="H1423" t="s">
        <v>10</v>
      </c>
      <c r="I1423" s="13" t="s">
        <v>836</v>
      </c>
      <c r="J1423" s="13">
        <f>IF(H1423="EA", I1423, 0)</f>
      </c>
      <c r="K1423" s="13">
        <f>IF(H1423="KG", I1423, I1423 * VLOOKUP(D1423,Sku_Consolidated!A2:U948,21,FALSE))</f>
      </c>
      <c r="L1423" s="14" t="s">
        <v>36</v>
      </c>
      <c r="M1423">
        <v>88</v>
      </c>
      <c r="N1423" s="14" t="s">
        <v>2784</v>
      </c>
      <c r="O1423" s="14" t="s">
        <v>2785</v>
      </c>
      <c r="P1423" s="14" t="s">
        <v>36</v>
      </c>
      <c r="Q1423" s="14" t="s">
        <v>2785</v>
      </c>
      <c r="R1423">
        <f>IF(IFERROR(VLOOKUP(U1423,Store_Showcase!B2:H134,7, FALSE), TRUE)=TRUE, IF(IFERROR(VLOOKUP(U1423,Store_SRP!B2:H103,7, FALSE), TRUE)=TRUE,VLOOKUP(U1423,Store_VAM!B2:H271,7, FALSE),VLOOKUP(U1423,Store_SRP!B2:H103,7, FALSE)), VLOOKUP(U1423,Store_Showcase!B2:H134,7, FALSE))</f>
      </c>
      <c r="S1423">
        <f>IF(IFERROR(VLOOKUP(U1423,Store_Showcase!B2:K134,10, FALSE), TRUE)=TRUE, IF(IFERROR(VLOOKUP(U1423,Store_SRP!B2:K103,10, FALSE), TRUE)=TRUE,VLOOKUP(U1423,Store_VAM!B2:K271,10, FALSE),VLOOKUP(U1423,Store_SRP!B2:K103,10, FALSE)), VLOOKUP(U1423,Store_Showcase!B2:K134,10, FALSE))</f>
      </c>
      <c r="T1423">
        <f>IF(VLOOKUP(D1423,Sku_Consolidated!A2:S948,19,FALSE)="SHOWCASE", VLOOKUP(U1423,Store_Showcase!B2:L134,11, FALSE), IF(VLOOKUP(D1423,Sku_Consolidated!A2:S948,19,FALSE)="VAM",VLOOKUP(U1423,Store_VAM!B2:L271,11, FALSE),VLOOKUP(U1423,Store_SRP!B2:L103,11, FALSE)))</f>
      </c>
      <c r="U1423" s="14">
        <v>6014</v>
      </c>
      <c r="V1423">
        <f>IF(VLOOKUP(D1423,Sku_Consolidated!A2:S948,19,FALSE)="SHOWCASE", VLOOKUP(U1423,Store_Showcase!B2:C134,2, FALSE), IF(VLOOKUP(D1423,Sku_Consolidated!A2:S948,19,FALSE)="VAM",VLOOKUP(U1423,Store_VAM!B2:C271,2, FALSE),VLOOKUP(U1423,Store_SRP!B2:C103,2, FALSE)))</f>
      </c>
      <c r="W1423">
        <f>VLOOKUP(D1423,Sku_Consolidated!A2:G948, 7, FALSE)</f>
      </c>
      <c r="X1423">
        <f>VLOOKUP(D1423,Sku_Consolidated!A2:K948, 11, FALSE)</f>
      </c>
      <c r="Y1423">
        <f>VLOOKUP(D1423,Sku_Consolidated!A2:H948, 8, FALSE)</f>
      </c>
      <c r="Z1423">
        <f>VLOOKUP(D1423,Sku_Consolidated!A2:I948, 9, FALSE)</f>
      </c>
      <c r="AA1423" t="s">
        <v>41</v>
      </c>
      <c r="AB1423">
        <f>VLOOKUP(D1423,Sku_Consolidated!A2:E948, {5}, FALSE)</f>
      </c>
      <c r="AC1423">
        <f>IF(VLOOKUP(D1423,Sku_Consolidated!A2:S948,19,FALSE)="SHOWCASE", VLOOKUP(U1423,Store_Showcase!B2:N134,13, FALSE), IF(VLOOKUP(D1423,Sku_Consolidated!A2:S948,19,FALSE)="VAM",VLOOKUP(U1423,Store_VAM!B2:N271,13, FALSE),VLOOKUP(U1423,Store_SRP!B2:N103,13, FALSE)))</f>
      </c>
      <c r="AD1423">
        <f>IF(IFERROR(AC1423,TRUE)=TRUE, "-","OK")</f>
      </c>
      <c r="AE1423">
        <f>IF(IFERROR(VLOOKUP(U1423,Store_Showcase!B2:H134,{5}, FALSE), TRUE)=TRUE, IF(IFERROR(VLOOKUP(U1423,Store_SRP!B2:H103,{5}, FALSE), TRUE)=TRUE,VLOOKUP(U1423,Store_VAM!B2:H271,{5}, FALSE),VLOOKUP(U1423,Store_SRP!B2:H103,{5}, FALSE)), VLOOKUP(U1423,Store_Showcase!B2:H134,{5}, FALSE))</f>
      </c>
      <c r="AF1423">
        <f>IF(IFERROR(VLOOKUP(U1423,Store_Showcase!B2:H134,{6}, FALSE), TRUE)=TRUE, IF(IFERROR(VLOOKUP(U1423,Store_SRP!B2:H103,{6}, FALSE), TRUE)=TRUE,VLOOKUP(U1423,Store_VAM!B2:H271,{6}, FALSE),VLOOKUP(U1423,Store_SRP!B2:H103,{6}, FALSE)), VLOOKUP(U1423,Store_Showcase!B2:H134,{6}, FALSE))</f>
      </c>
      <c r="AG1423">
        <f>VLOOKUP(D1423,Sku_Consolidated!A2:R948,18,FALSE)</f>
      </c>
      <c r="AH1423">
        <f>VLOOKUP(D1423,Sku_Consolidated!A2:S948,19,FALSE)</f>
      </c>
      <c r="AI1423">
        <f>VLOOKUP(D1423,Sku_Consolidated!A2:T948,20,FALSE)</f>
      </c>
    </row>
    <row r="1424" spans="1:35" x14ac:dyDescent="0.25">
      <c r="A1424">
        <v>2024</v>
      </c>
      <c r="B1424" t="s">
        <v>30</v>
      </c>
      <c r="C1424" t="s">
        <v>31</v>
      </c>
      <c r="D1424">
        <v>21839</v>
      </c>
      <c r="E1424" t="s">
        <v>220</v>
      </c>
      <c r="F1424" s="12" t="s">
        <v>91</v>
      </c>
      <c r="G1424" s="12" t="s">
        <v>91</v>
      </c>
      <c r="H1424" t="s">
        <v>10</v>
      </c>
      <c r="I1424" s="13" t="s">
        <v>2499</v>
      </c>
      <c r="J1424" s="13">
        <f>IF(H1424="EA", I1424, 0)</f>
      </c>
      <c r="K1424" s="13">
        <f>IF(H1424="KG", I1424, I1424 * VLOOKUP(D1424,Sku_Consolidated!A2:U948,21,FALSE))</f>
      </c>
      <c r="L1424" s="14" t="s">
        <v>36</v>
      </c>
      <c r="M1424">
        <v>88</v>
      </c>
      <c r="N1424" s="14" t="s">
        <v>2786</v>
      </c>
      <c r="O1424" s="14" t="s">
        <v>2787</v>
      </c>
      <c r="P1424" s="14" t="s">
        <v>36</v>
      </c>
      <c r="Q1424" s="14" t="s">
        <v>2787</v>
      </c>
      <c r="R1424">
        <f>IF(IFERROR(VLOOKUP(U1424,Store_Showcase!B2:H134,7, FALSE), TRUE)=TRUE, IF(IFERROR(VLOOKUP(U1424,Store_SRP!B2:H103,7, FALSE), TRUE)=TRUE,VLOOKUP(U1424,Store_VAM!B2:H271,7, FALSE),VLOOKUP(U1424,Store_SRP!B2:H103,7, FALSE)), VLOOKUP(U1424,Store_Showcase!B2:H134,7, FALSE))</f>
      </c>
      <c r="S1424">
        <f>IF(IFERROR(VLOOKUP(U1424,Store_Showcase!B2:K134,10, FALSE), TRUE)=TRUE, IF(IFERROR(VLOOKUP(U1424,Store_SRP!B2:K103,10, FALSE), TRUE)=TRUE,VLOOKUP(U1424,Store_VAM!B2:K271,10, FALSE),VLOOKUP(U1424,Store_SRP!B2:K103,10, FALSE)), VLOOKUP(U1424,Store_Showcase!B2:K134,10, FALSE))</f>
      </c>
      <c r="T1424">
        <f>IF(VLOOKUP(D1424,Sku_Consolidated!A2:S948,19,FALSE)="SHOWCASE", VLOOKUP(U1424,Store_Showcase!B2:L134,11, FALSE), IF(VLOOKUP(D1424,Sku_Consolidated!A2:S948,19,FALSE)="VAM",VLOOKUP(U1424,Store_VAM!B2:L271,11, FALSE),VLOOKUP(U1424,Store_SRP!B2:L103,11, FALSE)))</f>
      </c>
      <c r="U1424" s="14">
        <v>6014</v>
      </c>
      <c r="V1424">
        <f>IF(VLOOKUP(D1424,Sku_Consolidated!A2:S948,19,FALSE)="SHOWCASE", VLOOKUP(U1424,Store_Showcase!B2:C134,2, FALSE), IF(VLOOKUP(D1424,Sku_Consolidated!A2:S948,19,FALSE)="VAM",VLOOKUP(U1424,Store_VAM!B2:C271,2, FALSE),VLOOKUP(U1424,Store_SRP!B2:C103,2, FALSE)))</f>
      </c>
      <c r="W1424">
        <f>VLOOKUP(D1424,Sku_Consolidated!A2:G948, 7, FALSE)</f>
      </c>
      <c r="X1424">
        <f>VLOOKUP(D1424,Sku_Consolidated!A2:K948, 11, FALSE)</f>
      </c>
      <c r="Y1424">
        <f>VLOOKUP(D1424,Sku_Consolidated!A2:H948, 8, FALSE)</f>
      </c>
      <c r="Z1424">
        <f>VLOOKUP(D1424,Sku_Consolidated!A2:I948, 9, FALSE)</f>
      </c>
      <c r="AA1424" t="s">
        <v>41</v>
      </c>
      <c r="AB1424">
        <f>VLOOKUP(D1424,Sku_Consolidated!A2:E948, {5}, FALSE)</f>
      </c>
      <c r="AC1424">
        <f>IF(VLOOKUP(D1424,Sku_Consolidated!A2:S948,19,FALSE)="SHOWCASE", VLOOKUP(U1424,Store_Showcase!B2:N134,13, FALSE), IF(VLOOKUP(D1424,Sku_Consolidated!A2:S948,19,FALSE)="VAM",VLOOKUP(U1424,Store_VAM!B2:N271,13, FALSE),VLOOKUP(U1424,Store_SRP!B2:N103,13, FALSE)))</f>
      </c>
      <c r="AD1424">
        <f>IF(IFERROR(AC1424,TRUE)=TRUE, "-","OK")</f>
      </c>
      <c r="AE1424">
        <f>IF(IFERROR(VLOOKUP(U1424,Store_Showcase!B2:H134,{5}, FALSE), TRUE)=TRUE, IF(IFERROR(VLOOKUP(U1424,Store_SRP!B2:H103,{5}, FALSE), TRUE)=TRUE,VLOOKUP(U1424,Store_VAM!B2:H271,{5}, FALSE),VLOOKUP(U1424,Store_SRP!B2:H103,{5}, FALSE)), VLOOKUP(U1424,Store_Showcase!B2:H134,{5}, FALSE))</f>
      </c>
      <c r="AF1424">
        <f>IF(IFERROR(VLOOKUP(U1424,Store_Showcase!B2:H134,{6}, FALSE), TRUE)=TRUE, IF(IFERROR(VLOOKUP(U1424,Store_SRP!B2:H103,{6}, FALSE), TRUE)=TRUE,VLOOKUP(U1424,Store_VAM!B2:H271,{6}, FALSE),VLOOKUP(U1424,Store_SRP!B2:H103,{6}, FALSE)), VLOOKUP(U1424,Store_Showcase!B2:H134,{6}, FALSE))</f>
      </c>
      <c r="AG1424">
        <f>VLOOKUP(D1424,Sku_Consolidated!A2:R948,18,FALSE)</f>
      </c>
      <c r="AH1424">
        <f>VLOOKUP(D1424,Sku_Consolidated!A2:S948,19,FALSE)</f>
      </c>
      <c r="AI1424">
        <f>VLOOKUP(D1424,Sku_Consolidated!A2:T948,20,FALSE)</f>
      </c>
    </row>
    <row r="1425" spans="1:35" x14ac:dyDescent="0.25">
      <c r="A1425">
        <v>2024</v>
      </c>
      <c r="B1425" t="s">
        <v>30</v>
      </c>
      <c r="C1425" t="s">
        <v>31</v>
      </c>
      <c r="D1425">
        <v>21846</v>
      </c>
      <c r="E1425" t="s">
        <v>709</v>
      </c>
      <c r="F1425" s="12" t="s">
        <v>91</v>
      </c>
      <c r="G1425" s="12" t="s">
        <v>91</v>
      </c>
      <c r="H1425" t="s">
        <v>10</v>
      </c>
      <c r="I1425" s="13" t="s">
        <v>959</v>
      </c>
      <c r="J1425" s="13">
        <f>IF(H1425="EA", I1425, 0)</f>
      </c>
      <c r="K1425" s="13">
        <f>IF(H1425="KG", I1425, I1425 * VLOOKUP(D1425,Sku_Consolidated!A2:U948,21,FALSE))</f>
      </c>
      <c r="L1425" s="14" t="s">
        <v>36</v>
      </c>
      <c r="M1425">
        <v>88</v>
      </c>
      <c r="N1425" s="14" t="s">
        <v>2788</v>
      </c>
      <c r="O1425" s="14" t="s">
        <v>2789</v>
      </c>
      <c r="P1425" s="14" t="s">
        <v>36</v>
      </c>
      <c r="Q1425" s="14" t="s">
        <v>2789</v>
      </c>
      <c r="R1425">
        <f>IF(IFERROR(VLOOKUP(U1425,Store_Showcase!B2:H134,7, FALSE), TRUE)=TRUE, IF(IFERROR(VLOOKUP(U1425,Store_SRP!B2:H103,7, FALSE), TRUE)=TRUE,VLOOKUP(U1425,Store_VAM!B2:H271,7, FALSE),VLOOKUP(U1425,Store_SRP!B2:H103,7, FALSE)), VLOOKUP(U1425,Store_Showcase!B2:H134,7, FALSE))</f>
      </c>
      <c r="S1425">
        <f>IF(IFERROR(VLOOKUP(U1425,Store_Showcase!B2:K134,10, FALSE), TRUE)=TRUE, IF(IFERROR(VLOOKUP(U1425,Store_SRP!B2:K103,10, FALSE), TRUE)=TRUE,VLOOKUP(U1425,Store_VAM!B2:K271,10, FALSE),VLOOKUP(U1425,Store_SRP!B2:K103,10, FALSE)), VLOOKUP(U1425,Store_Showcase!B2:K134,10, FALSE))</f>
      </c>
      <c r="T1425">
        <f>IF(VLOOKUP(D1425,Sku_Consolidated!A2:S948,19,FALSE)="SHOWCASE", VLOOKUP(U1425,Store_Showcase!B2:L134,11, FALSE), IF(VLOOKUP(D1425,Sku_Consolidated!A2:S948,19,FALSE)="VAM",VLOOKUP(U1425,Store_VAM!B2:L271,11, FALSE),VLOOKUP(U1425,Store_SRP!B2:L103,11, FALSE)))</f>
      </c>
      <c r="U1425" s="14">
        <v>6014</v>
      </c>
      <c r="V1425">
        <f>IF(VLOOKUP(D1425,Sku_Consolidated!A2:S948,19,FALSE)="SHOWCASE", VLOOKUP(U1425,Store_Showcase!B2:C134,2, FALSE), IF(VLOOKUP(D1425,Sku_Consolidated!A2:S948,19,FALSE)="VAM",VLOOKUP(U1425,Store_VAM!B2:C271,2, FALSE),VLOOKUP(U1425,Store_SRP!B2:C103,2, FALSE)))</f>
      </c>
      <c r="W1425">
        <f>VLOOKUP(D1425,Sku_Consolidated!A2:G948, 7, FALSE)</f>
      </c>
      <c r="X1425">
        <f>VLOOKUP(D1425,Sku_Consolidated!A2:K948, 11, FALSE)</f>
      </c>
      <c r="Y1425">
        <f>VLOOKUP(D1425,Sku_Consolidated!A2:H948, 8, FALSE)</f>
      </c>
      <c r="Z1425">
        <f>VLOOKUP(D1425,Sku_Consolidated!A2:I948, 9, FALSE)</f>
      </c>
      <c r="AA1425" t="s">
        <v>41</v>
      </c>
      <c r="AB1425">
        <f>VLOOKUP(D1425,Sku_Consolidated!A2:E948, {5}, FALSE)</f>
      </c>
      <c r="AC1425">
        <f>IF(VLOOKUP(D1425,Sku_Consolidated!A2:S948,19,FALSE)="SHOWCASE", VLOOKUP(U1425,Store_Showcase!B2:N134,13, FALSE), IF(VLOOKUP(D1425,Sku_Consolidated!A2:S948,19,FALSE)="VAM",VLOOKUP(U1425,Store_VAM!B2:N271,13, FALSE),VLOOKUP(U1425,Store_SRP!B2:N103,13, FALSE)))</f>
      </c>
      <c r="AD1425">
        <f>IF(IFERROR(AC1425,TRUE)=TRUE, "-","OK")</f>
      </c>
      <c r="AE1425">
        <f>IF(IFERROR(VLOOKUP(U1425,Store_Showcase!B2:H134,{5}, FALSE), TRUE)=TRUE, IF(IFERROR(VLOOKUP(U1425,Store_SRP!B2:H103,{5}, FALSE), TRUE)=TRUE,VLOOKUP(U1425,Store_VAM!B2:H271,{5}, FALSE),VLOOKUP(U1425,Store_SRP!B2:H103,{5}, FALSE)), VLOOKUP(U1425,Store_Showcase!B2:H134,{5}, FALSE))</f>
      </c>
      <c r="AF1425">
        <f>IF(IFERROR(VLOOKUP(U1425,Store_Showcase!B2:H134,{6}, FALSE), TRUE)=TRUE, IF(IFERROR(VLOOKUP(U1425,Store_SRP!B2:H103,{6}, FALSE), TRUE)=TRUE,VLOOKUP(U1425,Store_VAM!B2:H271,{6}, FALSE),VLOOKUP(U1425,Store_SRP!B2:H103,{6}, FALSE)), VLOOKUP(U1425,Store_Showcase!B2:H134,{6}, FALSE))</f>
      </c>
      <c r="AG1425">
        <f>VLOOKUP(D1425,Sku_Consolidated!A2:R948,18,FALSE)</f>
      </c>
      <c r="AH1425">
        <f>VLOOKUP(D1425,Sku_Consolidated!A2:S948,19,FALSE)</f>
      </c>
      <c r="AI1425">
        <f>VLOOKUP(D1425,Sku_Consolidated!A2:T948,20,FALSE)</f>
      </c>
    </row>
    <row r="1426" spans="1:35" x14ac:dyDescent="0.25">
      <c r="A1426">
        <v>2024</v>
      </c>
      <c r="B1426" t="s">
        <v>30</v>
      </c>
      <c r="C1426" t="s">
        <v>31</v>
      </c>
      <c r="D1426">
        <v>21851</v>
      </c>
      <c r="E1426" t="s">
        <v>232</v>
      </c>
      <c r="F1426" s="12" t="s">
        <v>91</v>
      </c>
      <c r="G1426" s="12" t="s">
        <v>91</v>
      </c>
      <c r="H1426" t="s">
        <v>10</v>
      </c>
      <c r="I1426" s="13" t="s">
        <v>714</v>
      </c>
      <c r="J1426" s="13">
        <f>IF(H1426="EA", I1426, 0)</f>
      </c>
      <c r="K1426" s="13">
        <f>IF(H1426="KG", I1426, I1426 * VLOOKUP(D1426,Sku_Consolidated!A2:U948,21,FALSE))</f>
      </c>
      <c r="L1426" s="14" t="s">
        <v>36</v>
      </c>
      <c r="M1426">
        <v>88</v>
      </c>
      <c r="N1426" s="14" t="s">
        <v>2790</v>
      </c>
      <c r="O1426" s="14" t="s">
        <v>2791</v>
      </c>
      <c r="P1426" s="14" t="s">
        <v>36</v>
      </c>
      <c r="Q1426" s="14" t="s">
        <v>2791</v>
      </c>
      <c r="R1426">
        <f>IF(IFERROR(VLOOKUP(U1426,Store_Showcase!B2:H134,7, FALSE), TRUE)=TRUE, IF(IFERROR(VLOOKUP(U1426,Store_SRP!B2:H103,7, FALSE), TRUE)=TRUE,VLOOKUP(U1426,Store_VAM!B2:H271,7, FALSE),VLOOKUP(U1426,Store_SRP!B2:H103,7, FALSE)), VLOOKUP(U1426,Store_Showcase!B2:H134,7, FALSE))</f>
      </c>
      <c r="S1426">
        <f>IF(IFERROR(VLOOKUP(U1426,Store_Showcase!B2:K134,10, FALSE), TRUE)=TRUE, IF(IFERROR(VLOOKUP(U1426,Store_SRP!B2:K103,10, FALSE), TRUE)=TRUE,VLOOKUP(U1426,Store_VAM!B2:K271,10, FALSE),VLOOKUP(U1426,Store_SRP!B2:K103,10, FALSE)), VLOOKUP(U1426,Store_Showcase!B2:K134,10, FALSE))</f>
      </c>
      <c r="T1426">
        <f>IF(VLOOKUP(D1426,Sku_Consolidated!A2:S948,19,FALSE)="SHOWCASE", VLOOKUP(U1426,Store_Showcase!B2:L134,11, FALSE), IF(VLOOKUP(D1426,Sku_Consolidated!A2:S948,19,FALSE)="VAM",VLOOKUP(U1426,Store_VAM!B2:L271,11, FALSE),VLOOKUP(U1426,Store_SRP!B2:L103,11, FALSE)))</f>
      </c>
      <c r="U1426" s="14">
        <v>6014</v>
      </c>
      <c r="V1426">
        <f>IF(VLOOKUP(D1426,Sku_Consolidated!A2:S948,19,FALSE)="SHOWCASE", VLOOKUP(U1426,Store_Showcase!B2:C134,2, FALSE), IF(VLOOKUP(D1426,Sku_Consolidated!A2:S948,19,FALSE)="VAM",VLOOKUP(U1426,Store_VAM!B2:C271,2, FALSE),VLOOKUP(U1426,Store_SRP!B2:C103,2, FALSE)))</f>
      </c>
      <c r="W1426">
        <f>VLOOKUP(D1426,Sku_Consolidated!A2:G948, 7, FALSE)</f>
      </c>
      <c r="X1426">
        <f>VLOOKUP(D1426,Sku_Consolidated!A2:K948, 11, FALSE)</f>
      </c>
      <c r="Y1426">
        <f>VLOOKUP(D1426,Sku_Consolidated!A2:H948, 8, FALSE)</f>
      </c>
      <c r="Z1426">
        <f>VLOOKUP(D1426,Sku_Consolidated!A2:I948, 9, FALSE)</f>
      </c>
      <c r="AA1426" t="s">
        <v>41</v>
      </c>
      <c r="AB1426">
        <f>VLOOKUP(D1426,Sku_Consolidated!A2:E948, {5}, FALSE)</f>
      </c>
      <c r="AC1426">
        <f>IF(VLOOKUP(D1426,Sku_Consolidated!A2:S948,19,FALSE)="SHOWCASE", VLOOKUP(U1426,Store_Showcase!B2:N134,13, FALSE), IF(VLOOKUP(D1426,Sku_Consolidated!A2:S948,19,FALSE)="VAM",VLOOKUP(U1426,Store_VAM!B2:N271,13, FALSE),VLOOKUP(U1426,Store_SRP!B2:N103,13, FALSE)))</f>
      </c>
      <c r="AD1426">
        <f>IF(IFERROR(AC1426,TRUE)=TRUE, "-","OK")</f>
      </c>
      <c r="AE1426">
        <f>IF(IFERROR(VLOOKUP(U1426,Store_Showcase!B2:H134,{5}, FALSE), TRUE)=TRUE, IF(IFERROR(VLOOKUP(U1426,Store_SRP!B2:H103,{5}, FALSE), TRUE)=TRUE,VLOOKUP(U1426,Store_VAM!B2:H271,{5}, FALSE),VLOOKUP(U1426,Store_SRP!B2:H103,{5}, FALSE)), VLOOKUP(U1426,Store_Showcase!B2:H134,{5}, FALSE))</f>
      </c>
      <c r="AF1426">
        <f>IF(IFERROR(VLOOKUP(U1426,Store_Showcase!B2:H134,{6}, FALSE), TRUE)=TRUE, IF(IFERROR(VLOOKUP(U1426,Store_SRP!B2:H103,{6}, FALSE), TRUE)=TRUE,VLOOKUP(U1426,Store_VAM!B2:H271,{6}, FALSE),VLOOKUP(U1426,Store_SRP!B2:H103,{6}, FALSE)), VLOOKUP(U1426,Store_Showcase!B2:H134,{6}, FALSE))</f>
      </c>
      <c r="AG1426">
        <f>VLOOKUP(D1426,Sku_Consolidated!A2:R948,18,FALSE)</f>
      </c>
      <c r="AH1426">
        <f>VLOOKUP(D1426,Sku_Consolidated!A2:S948,19,FALSE)</f>
      </c>
      <c r="AI1426">
        <f>VLOOKUP(D1426,Sku_Consolidated!A2:T948,20,FALSE)</f>
      </c>
    </row>
    <row r="1427" spans="1:35" x14ac:dyDescent="0.25">
      <c r="A1427">
        <v>2024</v>
      </c>
      <c r="B1427" t="s">
        <v>30</v>
      </c>
      <c r="C1427" t="s">
        <v>31</v>
      </c>
      <c r="D1427">
        <v>21868</v>
      </c>
      <c r="E1427" t="s">
        <v>1847</v>
      </c>
      <c r="F1427" s="12" t="s">
        <v>91</v>
      </c>
      <c r="G1427" s="12" t="s">
        <v>91</v>
      </c>
      <c r="H1427" t="s">
        <v>10</v>
      </c>
      <c r="I1427" s="13" t="s">
        <v>687</v>
      </c>
      <c r="J1427" s="13">
        <f>IF(H1427="EA", I1427, 0)</f>
      </c>
      <c r="K1427" s="13">
        <f>IF(H1427="KG", I1427, I1427 * VLOOKUP(D1427,Sku_Consolidated!A2:U948,21,FALSE))</f>
      </c>
      <c r="L1427" s="14" t="s">
        <v>36</v>
      </c>
      <c r="M1427">
        <v>88</v>
      </c>
      <c r="N1427" s="14" t="s">
        <v>2792</v>
      </c>
      <c r="O1427" s="14" t="s">
        <v>2793</v>
      </c>
      <c r="P1427" s="14" t="s">
        <v>36</v>
      </c>
      <c r="Q1427" s="14" t="s">
        <v>2793</v>
      </c>
      <c r="R1427">
        <f>IF(IFERROR(VLOOKUP(U1427,Store_Showcase!B2:H134,7, FALSE), TRUE)=TRUE, IF(IFERROR(VLOOKUP(U1427,Store_SRP!B2:H103,7, FALSE), TRUE)=TRUE,VLOOKUP(U1427,Store_VAM!B2:H271,7, FALSE),VLOOKUP(U1427,Store_SRP!B2:H103,7, FALSE)), VLOOKUP(U1427,Store_Showcase!B2:H134,7, FALSE))</f>
      </c>
      <c r="S1427">
        <f>IF(IFERROR(VLOOKUP(U1427,Store_Showcase!B2:K134,10, FALSE), TRUE)=TRUE, IF(IFERROR(VLOOKUP(U1427,Store_SRP!B2:K103,10, FALSE), TRUE)=TRUE,VLOOKUP(U1427,Store_VAM!B2:K271,10, FALSE),VLOOKUP(U1427,Store_SRP!B2:K103,10, FALSE)), VLOOKUP(U1427,Store_Showcase!B2:K134,10, FALSE))</f>
      </c>
      <c r="T1427">
        <f>IF(VLOOKUP(D1427,Sku_Consolidated!A2:S948,19,FALSE)="SHOWCASE", VLOOKUP(U1427,Store_Showcase!B2:L134,11, FALSE), IF(VLOOKUP(D1427,Sku_Consolidated!A2:S948,19,FALSE)="VAM",VLOOKUP(U1427,Store_VAM!B2:L271,11, FALSE),VLOOKUP(U1427,Store_SRP!B2:L103,11, FALSE)))</f>
      </c>
      <c r="U1427" s="14">
        <v>6014</v>
      </c>
      <c r="V1427">
        <f>IF(VLOOKUP(D1427,Sku_Consolidated!A2:S948,19,FALSE)="SHOWCASE", VLOOKUP(U1427,Store_Showcase!B2:C134,2, FALSE), IF(VLOOKUP(D1427,Sku_Consolidated!A2:S948,19,FALSE)="VAM",VLOOKUP(U1427,Store_VAM!B2:C271,2, FALSE),VLOOKUP(U1427,Store_SRP!B2:C103,2, FALSE)))</f>
      </c>
      <c r="W1427">
        <f>VLOOKUP(D1427,Sku_Consolidated!A2:G948, 7, FALSE)</f>
      </c>
      <c r="X1427">
        <f>VLOOKUP(D1427,Sku_Consolidated!A2:K948, 11, FALSE)</f>
      </c>
      <c r="Y1427">
        <f>VLOOKUP(D1427,Sku_Consolidated!A2:H948, 8, FALSE)</f>
      </c>
      <c r="Z1427">
        <f>VLOOKUP(D1427,Sku_Consolidated!A2:I948, 9, FALSE)</f>
      </c>
      <c r="AA1427" t="s">
        <v>41</v>
      </c>
      <c r="AB1427">
        <f>VLOOKUP(D1427,Sku_Consolidated!A2:E948, {5}, FALSE)</f>
      </c>
      <c r="AC1427">
        <f>IF(VLOOKUP(D1427,Sku_Consolidated!A2:S948,19,FALSE)="SHOWCASE", VLOOKUP(U1427,Store_Showcase!B2:N134,13, FALSE), IF(VLOOKUP(D1427,Sku_Consolidated!A2:S948,19,FALSE)="VAM",VLOOKUP(U1427,Store_VAM!B2:N271,13, FALSE),VLOOKUP(U1427,Store_SRP!B2:N103,13, FALSE)))</f>
      </c>
      <c r="AD1427">
        <f>IF(IFERROR(AC1427,TRUE)=TRUE, "-","OK")</f>
      </c>
      <c r="AE1427">
        <f>IF(IFERROR(VLOOKUP(U1427,Store_Showcase!B2:H134,{5}, FALSE), TRUE)=TRUE, IF(IFERROR(VLOOKUP(U1427,Store_SRP!B2:H103,{5}, FALSE), TRUE)=TRUE,VLOOKUP(U1427,Store_VAM!B2:H271,{5}, FALSE),VLOOKUP(U1427,Store_SRP!B2:H103,{5}, FALSE)), VLOOKUP(U1427,Store_Showcase!B2:H134,{5}, FALSE))</f>
      </c>
      <c r="AF1427">
        <f>IF(IFERROR(VLOOKUP(U1427,Store_Showcase!B2:H134,{6}, FALSE), TRUE)=TRUE, IF(IFERROR(VLOOKUP(U1427,Store_SRP!B2:H103,{6}, FALSE), TRUE)=TRUE,VLOOKUP(U1427,Store_VAM!B2:H271,{6}, FALSE),VLOOKUP(U1427,Store_SRP!B2:H103,{6}, FALSE)), VLOOKUP(U1427,Store_Showcase!B2:H134,{6}, FALSE))</f>
      </c>
      <c r="AG1427">
        <f>VLOOKUP(D1427,Sku_Consolidated!A2:R948,18,FALSE)</f>
      </c>
      <c r="AH1427">
        <f>VLOOKUP(D1427,Sku_Consolidated!A2:S948,19,FALSE)</f>
      </c>
      <c r="AI1427">
        <f>VLOOKUP(D1427,Sku_Consolidated!A2:T948,20,FALSE)</f>
      </c>
    </row>
    <row r="1428" spans="1:35" x14ac:dyDescent="0.25">
      <c r="A1428">
        <v>2024</v>
      </c>
      <c r="B1428" t="s">
        <v>30</v>
      </c>
      <c r="C1428" t="s">
        <v>31</v>
      </c>
      <c r="D1428">
        <v>21875</v>
      </c>
      <c r="E1428" t="s">
        <v>482</v>
      </c>
      <c r="F1428" s="12" t="s">
        <v>91</v>
      </c>
      <c r="G1428" s="12" t="s">
        <v>91</v>
      </c>
      <c r="H1428" t="s">
        <v>10</v>
      </c>
      <c r="I1428" s="13" t="s">
        <v>549</v>
      </c>
      <c r="J1428" s="13">
        <f>IF(H1428="EA", I1428, 0)</f>
      </c>
      <c r="K1428" s="13">
        <f>IF(H1428="KG", I1428, I1428 * VLOOKUP(D1428,Sku_Consolidated!A2:U948,21,FALSE))</f>
      </c>
      <c r="L1428" s="14" t="s">
        <v>36</v>
      </c>
      <c r="M1428">
        <v>88</v>
      </c>
      <c r="N1428" s="14" t="s">
        <v>2794</v>
      </c>
      <c r="O1428" s="14" t="s">
        <v>2795</v>
      </c>
      <c r="P1428" s="14" t="s">
        <v>36</v>
      </c>
      <c r="Q1428" s="14" t="s">
        <v>2795</v>
      </c>
      <c r="R1428">
        <f>IF(IFERROR(VLOOKUP(U1428,Store_Showcase!B2:H134,7, FALSE), TRUE)=TRUE, IF(IFERROR(VLOOKUP(U1428,Store_SRP!B2:H103,7, FALSE), TRUE)=TRUE,VLOOKUP(U1428,Store_VAM!B2:H271,7, FALSE),VLOOKUP(U1428,Store_SRP!B2:H103,7, FALSE)), VLOOKUP(U1428,Store_Showcase!B2:H134,7, FALSE))</f>
      </c>
      <c r="S1428">
        <f>IF(IFERROR(VLOOKUP(U1428,Store_Showcase!B2:K134,10, FALSE), TRUE)=TRUE, IF(IFERROR(VLOOKUP(U1428,Store_SRP!B2:K103,10, FALSE), TRUE)=TRUE,VLOOKUP(U1428,Store_VAM!B2:K271,10, FALSE),VLOOKUP(U1428,Store_SRP!B2:K103,10, FALSE)), VLOOKUP(U1428,Store_Showcase!B2:K134,10, FALSE))</f>
      </c>
      <c r="T1428">
        <f>IF(VLOOKUP(D1428,Sku_Consolidated!A2:S948,19,FALSE)="SHOWCASE", VLOOKUP(U1428,Store_Showcase!B2:L134,11, FALSE), IF(VLOOKUP(D1428,Sku_Consolidated!A2:S948,19,FALSE)="VAM",VLOOKUP(U1428,Store_VAM!B2:L271,11, FALSE),VLOOKUP(U1428,Store_SRP!B2:L103,11, FALSE)))</f>
      </c>
      <c r="U1428" s="14">
        <v>6014</v>
      </c>
      <c r="V1428">
        <f>IF(VLOOKUP(D1428,Sku_Consolidated!A2:S948,19,FALSE)="SHOWCASE", VLOOKUP(U1428,Store_Showcase!B2:C134,2, FALSE), IF(VLOOKUP(D1428,Sku_Consolidated!A2:S948,19,FALSE)="VAM",VLOOKUP(U1428,Store_VAM!B2:C271,2, FALSE),VLOOKUP(U1428,Store_SRP!B2:C103,2, FALSE)))</f>
      </c>
      <c r="W1428">
        <f>VLOOKUP(D1428,Sku_Consolidated!A2:G948, 7, FALSE)</f>
      </c>
      <c r="X1428">
        <f>VLOOKUP(D1428,Sku_Consolidated!A2:K948, 11, FALSE)</f>
      </c>
      <c r="Y1428">
        <f>VLOOKUP(D1428,Sku_Consolidated!A2:H948, 8, FALSE)</f>
      </c>
      <c r="Z1428">
        <f>VLOOKUP(D1428,Sku_Consolidated!A2:I948, 9, FALSE)</f>
      </c>
      <c r="AA1428" t="s">
        <v>41</v>
      </c>
      <c r="AB1428">
        <f>VLOOKUP(D1428,Sku_Consolidated!A2:E948, {5}, FALSE)</f>
      </c>
      <c r="AC1428">
        <f>IF(VLOOKUP(D1428,Sku_Consolidated!A2:S948,19,FALSE)="SHOWCASE", VLOOKUP(U1428,Store_Showcase!B2:N134,13, FALSE), IF(VLOOKUP(D1428,Sku_Consolidated!A2:S948,19,FALSE)="VAM",VLOOKUP(U1428,Store_VAM!B2:N271,13, FALSE),VLOOKUP(U1428,Store_SRP!B2:N103,13, FALSE)))</f>
      </c>
      <c r="AD1428">
        <f>IF(IFERROR(AC1428,TRUE)=TRUE, "-","OK")</f>
      </c>
      <c r="AE1428">
        <f>IF(IFERROR(VLOOKUP(U1428,Store_Showcase!B2:H134,{5}, FALSE), TRUE)=TRUE, IF(IFERROR(VLOOKUP(U1428,Store_SRP!B2:H103,{5}, FALSE), TRUE)=TRUE,VLOOKUP(U1428,Store_VAM!B2:H271,{5}, FALSE),VLOOKUP(U1428,Store_SRP!B2:H103,{5}, FALSE)), VLOOKUP(U1428,Store_Showcase!B2:H134,{5}, FALSE))</f>
      </c>
      <c r="AF1428">
        <f>IF(IFERROR(VLOOKUP(U1428,Store_Showcase!B2:H134,{6}, FALSE), TRUE)=TRUE, IF(IFERROR(VLOOKUP(U1428,Store_SRP!B2:H103,{6}, FALSE), TRUE)=TRUE,VLOOKUP(U1428,Store_VAM!B2:H271,{6}, FALSE),VLOOKUP(U1428,Store_SRP!B2:H103,{6}, FALSE)), VLOOKUP(U1428,Store_Showcase!B2:H134,{6}, FALSE))</f>
      </c>
      <c r="AG1428">
        <f>VLOOKUP(D1428,Sku_Consolidated!A2:R948,18,FALSE)</f>
      </c>
      <c r="AH1428">
        <f>VLOOKUP(D1428,Sku_Consolidated!A2:S948,19,FALSE)</f>
      </c>
      <c r="AI1428">
        <f>VLOOKUP(D1428,Sku_Consolidated!A2:T948,20,FALSE)</f>
      </c>
    </row>
    <row r="1429" spans="1:35" x14ac:dyDescent="0.25">
      <c r="A1429">
        <v>2024</v>
      </c>
      <c r="B1429" t="s">
        <v>30</v>
      </c>
      <c r="C1429" t="s">
        <v>31</v>
      </c>
      <c r="D1429">
        <v>21892</v>
      </c>
      <c r="E1429" t="s">
        <v>244</v>
      </c>
      <c r="F1429" s="12" t="s">
        <v>91</v>
      </c>
      <c r="G1429" s="12" t="s">
        <v>91</v>
      </c>
      <c r="H1429" t="s">
        <v>10</v>
      </c>
      <c r="I1429" s="13" t="s">
        <v>441</v>
      </c>
      <c r="J1429" s="13">
        <f>IF(H1429="EA", I1429, 0)</f>
      </c>
      <c r="K1429" s="13">
        <f>IF(H1429="KG", I1429, I1429 * VLOOKUP(D1429,Sku_Consolidated!A2:U948,21,FALSE))</f>
      </c>
      <c r="L1429" s="14" t="s">
        <v>36</v>
      </c>
      <c r="M1429">
        <v>88</v>
      </c>
      <c r="N1429" s="14" t="s">
        <v>2796</v>
      </c>
      <c r="O1429" s="14" t="s">
        <v>2797</v>
      </c>
      <c r="P1429" s="14" t="s">
        <v>36</v>
      </c>
      <c r="Q1429" s="14" t="s">
        <v>2797</v>
      </c>
      <c r="R1429">
        <f>IF(IFERROR(VLOOKUP(U1429,Store_Showcase!B2:H134,7, FALSE), TRUE)=TRUE, IF(IFERROR(VLOOKUP(U1429,Store_SRP!B2:H103,7, FALSE), TRUE)=TRUE,VLOOKUP(U1429,Store_VAM!B2:H271,7, FALSE),VLOOKUP(U1429,Store_SRP!B2:H103,7, FALSE)), VLOOKUP(U1429,Store_Showcase!B2:H134,7, FALSE))</f>
      </c>
      <c r="S1429">
        <f>IF(IFERROR(VLOOKUP(U1429,Store_Showcase!B2:K134,10, FALSE), TRUE)=TRUE, IF(IFERROR(VLOOKUP(U1429,Store_SRP!B2:K103,10, FALSE), TRUE)=TRUE,VLOOKUP(U1429,Store_VAM!B2:K271,10, FALSE),VLOOKUP(U1429,Store_SRP!B2:K103,10, FALSE)), VLOOKUP(U1429,Store_Showcase!B2:K134,10, FALSE))</f>
      </c>
      <c r="T1429">
        <f>IF(VLOOKUP(D1429,Sku_Consolidated!A2:S948,19,FALSE)="SHOWCASE", VLOOKUP(U1429,Store_Showcase!B2:L134,11, FALSE), IF(VLOOKUP(D1429,Sku_Consolidated!A2:S948,19,FALSE)="VAM",VLOOKUP(U1429,Store_VAM!B2:L271,11, FALSE),VLOOKUP(U1429,Store_SRP!B2:L103,11, FALSE)))</f>
      </c>
      <c r="U1429" s="14">
        <v>6014</v>
      </c>
      <c r="V1429">
        <f>IF(VLOOKUP(D1429,Sku_Consolidated!A2:S948,19,FALSE)="SHOWCASE", VLOOKUP(U1429,Store_Showcase!B2:C134,2, FALSE), IF(VLOOKUP(D1429,Sku_Consolidated!A2:S948,19,FALSE)="VAM",VLOOKUP(U1429,Store_VAM!B2:C271,2, FALSE),VLOOKUP(U1429,Store_SRP!B2:C103,2, FALSE)))</f>
      </c>
      <c r="W1429">
        <f>VLOOKUP(D1429,Sku_Consolidated!A2:G948, 7, FALSE)</f>
      </c>
      <c r="X1429">
        <f>VLOOKUP(D1429,Sku_Consolidated!A2:K948, 11, FALSE)</f>
      </c>
      <c r="Y1429">
        <f>VLOOKUP(D1429,Sku_Consolidated!A2:H948, 8, FALSE)</f>
      </c>
      <c r="Z1429">
        <f>VLOOKUP(D1429,Sku_Consolidated!A2:I948, 9, FALSE)</f>
      </c>
      <c r="AA1429" t="s">
        <v>41</v>
      </c>
      <c r="AB1429">
        <f>VLOOKUP(D1429,Sku_Consolidated!A2:E948, {5}, FALSE)</f>
      </c>
      <c r="AC1429">
        <f>IF(VLOOKUP(D1429,Sku_Consolidated!A2:S948,19,FALSE)="SHOWCASE", VLOOKUP(U1429,Store_Showcase!B2:N134,13, FALSE), IF(VLOOKUP(D1429,Sku_Consolidated!A2:S948,19,FALSE)="VAM",VLOOKUP(U1429,Store_VAM!B2:N271,13, FALSE),VLOOKUP(U1429,Store_SRP!B2:N103,13, FALSE)))</f>
      </c>
      <c r="AD1429">
        <f>IF(IFERROR(AC1429,TRUE)=TRUE, "-","OK")</f>
      </c>
      <c r="AE1429">
        <f>IF(IFERROR(VLOOKUP(U1429,Store_Showcase!B2:H134,{5}, FALSE), TRUE)=TRUE, IF(IFERROR(VLOOKUP(U1429,Store_SRP!B2:H103,{5}, FALSE), TRUE)=TRUE,VLOOKUP(U1429,Store_VAM!B2:H271,{5}, FALSE),VLOOKUP(U1429,Store_SRP!B2:H103,{5}, FALSE)), VLOOKUP(U1429,Store_Showcase!B2:H134,{5}, FALSE))</f>
      </c>
      <c r="AF1429">
        <f>IF(IFERROR(VLOOKUP(U1429,Store_Showcase!B2:H134,{6}, FALSE), TRUE)=TRUE, IF(IFERROR(VLOOKUP(U1429,Store_SRP!B2:H103,{6}, FALSE), TRUE)=TRUE,VLOOKUP(U1429,Store_VAM!B2:H271,{6}, FALSE),VLOOKUP(U1429,Store_SRP!B2:H103,{6}, FALSE)), VLOOKUP(U1429,Store_Showcase!B2:H134,{6}, FALSE))</f>
      </c>
      <c r="AG1429">
        <f>VLOOKUP(D1429,Sku_Consolidated!A2:R948,18,FALSE)</f>
      </c>
      <c r="AH1429">
        <f>VLOOKUP(D1429,Sku_Consolidated!A2:S948,19,FALSE)</f>
      </c>
      <c r="AI1429">
        <f>VLOOKUP(D1429,Sku_Consolidated!A2:T948,20,FALSE)</f>
      </c>
    </row>
    <row r="1430" spans="1:35" x14ac:dyDescent="0.25">
      <c r="A1430">
        <v>2024</v>
      </c>
      <c r="B1430" t="s">
        <v>30</v>
      </c>
      <c r="C1430" t="s">
        <v>31</v>
      </c>
      <c r="D1430">
        <v>21825</v>
      </c>
      <c r="E1430" t="s">
        <v>206</v>
      </c>
      <c r="F1430" s="12" t="s">
        <v>127</v>
      </c>
      <c r="G1430" s="12" t="s">
        <v>127</v>
      </c>
      <c r="H1430" t="s">
        <v>10</v>
      </c>
      <c r="I1430" s="13" t="s">
        <v>1769</v>
      </c>
      <c r="J1430" s="13">
        <f>IF(H1430="EA", I1430, 0)</f>
      </c>
      <c r="K1430" s="13">
        <f>IF(H1430="KG", I1430, I1430 * VLOOKUP(D1430,Sku_Consolidated!A2:U948,21,FALSE))</f>
      </c>
      <c r="L1430" s="14" t="s">
        <v>36</v>
      </c>
      <c r="M1430">
        <v>88</v>
      </c>
      <c r="N1430" s="14" t="s">
        <v>2031</v>
      </c>
      <c r="O1430" s="14" t="s">
        <v>2032</v>
      </c>
      <c r="P1430" s="14" t="s">
        <v>36</v>
      </c>
      <c r="Q1430" s="14" t="s">
        <v>2032</v>
      </c>
      <c r="R1430">
        <f>IF(IFERROR(VLOOKUP(U1430,Store_Showcase!B2:H134,7, FALSE), TRUE)=TRUE, IF(IFERROR(VLOOKUP(U1430,Store_SRP!B2:H103,7, FALSE), TRUE)=TRUE,VLOOKUP(U1430,Store_VAM!B2:H271,7, FALSE),VLOOKUP(U1430,Store_SRP!B2:H103,7, FALSE)), VLOOKUP(U1430,Store_Showcase!B2:H134,7, FALSE))</f>
      </c>
      <c r="S1430">
        <f>IF(IFERROR(VLOOKUP(U1430,Store_Showcase!B2:K134,10, FALSE), TRUE)=TRUE, IF(IFERROR(VLOOKUP(U1430,Store_SRP!B2:K103,10, FALSE), TRUE)=TRUE,VLOOKUP(U1430,Store_VAM!B2:K271,10, FALSE),VLOOKUP(U1430,Store_SRP!B2:K103,10, FALSE)), VLOOKUP(U1430,Store_Showcase!B2:K134,10, FALSE))</f>
      </c>
      <c r="T1430">
        <f>IF(VLOOKUP(D1430,Sku_Consolidated!A2:S948,19,FALSE)="SHOWCASE", VLOOKUP(U1430,Store_Showcase!B2:L134,11, FALSE), IF(VLOOKUP(D1430,Sku_Consolidated!A2:S948,19,FALSE)="VAM",VLOOKUP(U1430,Store_VAM!B2:L271,11, FALSE),VLOOKUP(U1430,Store_SRP!B2:L103,11, FALSE)))</f>
      </c>
      <c r="U1430" s="14">
        <v>6014</v>
      </c>
      <c r="V1430">
        <f>IF(VLOOKUP(D1430,Sku_Consolidated!A2:S948,19,FALSE)="SHOWCASE", VLOOKUP(U1430,Store_Showcase!B2:C134,2, FALSE), IF(VLOOKUP(D1430,Sku_Consolidated!A2:S948,19,FALSE)="VAM",VLOOKUP(U1430,Store_VAM!B2:C271,2, FALSE),VLOOKUP(U1430,Store_SRP!B2:C103,2, FALSE)))</f>
      </c>
      <c r="W1430">
        <f>VLOOKUP(D1430,Sku_Consolidated!A2:G948, 7, FALSE)</f>
      </c>
      <c r="X1430">
        <f>VLOOKUP(D1430,Sku_Consolidated!A2:K948, 11, FALSE)</f>
      </c>
      <c r="Y1430">
        <f>VLOOKUP(D1430,Sku_Consolidated!A2:H948, 8, FALSE)</f>
      </c>
      <c r="Z1430">
        <f>VLOOKUP(D1430,Sku_Consolidated!A2:I948, 9, FALSE)</f>
      </c>
      <c r="AA1430" t="s">
        <v>41</v>
      </c>
      <c r="AB1430">
        <f>VLOOKUP(D1430,Sku_Consolidated!A2:E948, {5}, FALSE)</f>
      </c>
      <c r="AC1430">
        <f>IF(VLOOKUP(D1430,Sku_Consolidated!A2:S948,19,FALSE)="SHOWCASE", VLOOKUP(U1430,Store_Showcase!B2:N134,13, FALSE), IF(VLOOKUP(D1430,Sku_Consolidated!A2:S948,19,FALSE)="VAM",VLOOKUP(U1430,Store_VAM!B2:N271,13, FALSE),VLOOKUP(U1430,Store_SRP!B2:N103,13, FALSE)))</f>
      </c>
      <c r="AD1430">
        <f>IF(IFERROR(AC1430,TRUE)=TRUE, "-","OK")</f>
      </c>
      <c r="AE1430">
        <f>IF(IFERROR(VLOOKUP(U1430,Store_Showcase!B2:H134,{5}, FALSE), TRUE)=TRUE, IF(IFERROR(VLOOKUP(U1430,Store_SRP!B2:H103,{5}, FALSE), TRUE)=TRUE,VLOOKUP(U1430,Store_VAM!B2:H271,{5}, FALSE),VLOOKUP(U1430,Store_SRP!B2:H103,{5}, FALSE)), VLOOKUP(U1430,Store_Showcase!B2:H134,{5}, FALSE))</f>
      </c>
      <c r="AF1430">
        <f>IF(IFERROR(VLOOKUP(U1430,Store_Showcase!B2:H134,{6}, FALSE), TRUE)=TRUE, IF(IFERROR(VLOOKUP(U1430,Store_SRP!B2:H103,{6}, FALSE), TRUE)=TRUE,VLOOKUP(U1430,Store_VAM!B2:H271,{6}, FALSE),VLOOKUP(U1430,Store_SRP!B2:H103,{6}, FALSE)), VLOOKUP(U1430,Store_Showcase!B2:H134,{6}, FALSE))</f>
      </c>
      <c r="AG1430">
        <f>VLOOKUP(D1430,Sku_Consolidated!A2:R948,18,FALSE)</f>
      </c>
      <c r="AH1430">
        <f>VLOOKUP(D1430,Sku_Consolidated!A2:S948,19,FALSE)</f>
      </c>
      <c r="AI1430">
        <f>VLOOKUP(D1430,Sku_Consolidated!A2:T948,20,FALSE)</f>
      </c>
    </row>
    <row r="1431" spans="1:35" x14ac:dyDescent="0.25">
      <c r="A1431">
        <v>2024</v>
      </c>
      <c r="B1431" t="s">
        <v>30</v>
      </c>
      <c r="C1431" t="s">
        <v>31</v>
      </c>
      <c r="D1431">
        <v>21829</v>
      </c>
      <c r="E1431" t="s">
        <v>1547</v>
      </c>
      <c r="F1431" s="12" t="s">
        <v>127</v>
      </c>
      <c r="G1431" s="12" t="s">
        <v>127</v>
      </c>
      <c r="H1431" t="s">
        <v>10</v>
      </c>
      <c r="I1431" s="13" t="s">
        <v>256</v>
      </c>
      <c r="J1431" s="13">
        <f>IF(H1431="EA", I1431, 0)</f>
      </c>
      <c r="K1431" s="13">
        <f>IF(H1431="KG", I1431, I1431 * VLOOKUP(D1431,Sku_Consolidated!A2:U948,21,FALSE))</f>
      </c>
      <c r="L1431" s="14" t="s">
        <v>36</v>
      </c>
      <c r="M1431">
        <v>88</v>
      </c>
      <c r="N1431" s="14" t="s">
        <v>2798</v>
      </c>
      <c r="O1431" s="14" t="s">
        <v>2799</v>
      </c>
      <c r="P1431" s="14" t="s">
        <v>2800</v>
      </c>
      <c r="Q1431" s="14" t="s">
        <v>2801</v>
      </c>
      <c r="R1431">
        <f>IF(IFERROR(VLOOKUP(U1431,Store_Showcase!B2:H134,7, FALSE), TRUE)=TRUE, IF(IFERROR(VLOOKUP(U1431,Store_SRP!B2:H103,7, FALSE), TRUE)=TRUE,VLOOKUP(U1431,Store_VAM!B2:H271,7, FALSE),VLOOKUP(U1431,Store_SRP!B2:H103,7, FALSE)), VLOOKUP(U1431,Store_Showcase!B2:H134,7, FALSE))</f>
      </c>
      <c r="S1431">
        <f>IF(IFERROR(VLOOKUP(U1431,Store_Showcase!B2:K134,10, FALSE), TRUE)=TRUE, IF(IFERROR(VLOOKUP(U1431,Store_SRP!B2:K103,10, FALSE), TRUE)=TRUE,VLOOKUP(U1431,Store_VAM!B2:K271,10, FALSE),VLOOKUP(U1431,Store_SRP!B2:K103,10, FALSE)), VLOOKUP(U1431,Store_Showcase!B2:K134,10, FALSE))</f>
      </c>
      <c r="T1431">
        <f>IF(VLOOKUP(D1431,Sku_Consolidated!A2:S948,19,FALSE)="SHOWCASE", VLOOKUP(U1431,Store_Showcase!B2:L134,11, FALSE), IF(VLOOKUP(D1431,Sku_Consolidated!A2:S948,19,FALSE)="VAM",VLOOKUP(U1431,Store_VAM!B2:L271,11, FALSE),VLOOKUP(U1431,Store_SRP!B2:L103,11, FALSE)))</f>
      </c>
      <c r="U1431" s="14">
        <v>6014</v>
      </c>
      <c r="V1431">
        <f>IF(VLOOKUP(D1431,Sku_Consolidated!A2:S948,19,FALSE)="SHOWCASE", VLOOKUP(U1431,Store_Showcase!B2:C134,2, FALSE), IF(VLOOKUP(D1431,Sku_Consolidated!A2:S948,19,FALSE)="VAM",VLOOKUP(U1431,Store_VAM!B2:C271,2, FALSE),VLOOKUP(U1431,Store_SRP!B2:C103,2, FALSE)))</f>
      </c>
      <c r="W1431">
        <f>VLOOKUP(D1431,Sku_Consolidated!A2:G948, 7, FALSE)</f>
      </c>
      <c r="X1431">
        <f>VLOOKUP(D1431,Sku_Consolidated!A2:K948, 11, FALSE)</f>
      </c>
      <c r="Y1431">
        <f>VLOOKUP(D1431,Sku_Consolidated!A2:H948, 8, FALSE)</f>
      </c>
      <c r="Z1431">
        <f>VLOOKUP(D1431,Sku_Consolidated!A2:I948, 9, FALSE)</f>
      </c>
      <c r="AA1431" t="s">
        <v>41</v>
      </c>
      <c r="AB1431">
        <f>VLOOKUP(D1431,Sku_Consolidated!A2:E948, {5}, FALSE)</f>
      </c>
      <c r="AC1431">
        <f>IF(VLOOKUP(D1431,Sku_Consolidated!A2:S948,19,FALSE)="SHOWCASE", VLOOKUP(U1431,Store_Showcase!B2:N134,13, FALSE), IF(VLOOKUP(D1431,Sku_Consolidated!A2:S948,19,FALSE)="VAM",VLOOKUP(U1431,Store_VAM!B2:N271,13, FALSE),VLOOKUP(U1431,Store_SRP!B2:N103,13, FALSE)))</f>
      </c>
      <c r="AD1431">
        <f>IF(IFERROR(AC1431,TRUE)=TRUE, "-","OK")</f>
      </c>
      <c r="AE1431">
        <f>IF(IFERROR(VLOOKUP(U1431,Store_Showcase!B2:H134,{5}, FALSE), TRUE)=TRUE, IF(IFERROR(VLOOKUP(U1431,Store_SRP!B2:H103,{5}, FALSE), TRUE)=TRUE,VLOOKUP(U1431,Store_VAM!B2:H271,{5}, FALSE),VLOOKUP(U1431,Store_SRP!B2:H103,{5}, FALSE)), VLOOKUP(U1431,Store_Showcase!B2:H134,{5}, FALSE))</f>
      </c>
      <c r="AF1431">
        <f>IF(IFERROR(VLOOKUP(U1431,Store_Showcase!B2:H134,{6}, FALSE), TRUE)=TRUE, IF(IFERROR(VLOOKUP(U1431,Store_SRP!B2:H103,{6}, FALSE), TRUE)=TRUE,VLOOKUP(U1431,Store_VAM!B2:H271,{6}, FALSE),VLOOKUP(U1431,Store_SRP!B2:H103,{6}, FALSE)), VLOOKUP(U1431,Store_Showcase!B2:H134,{6}, FALSE))</f>
      </c>
      <c r="AG1431">
        <f>VLOOKUP(D1431,Sku_Consolidated!A2:R948,18,FALSE)</f>
      </c>
      <c r="AH1431">
        <f>VLOOKUP(D1431,Sku_Consolidated!A2:S948,19,FALSE)</f>
      </c>
      <c r="AI1431">
        <f>VLOOKUP(D1431,Sku_Consolidated!A2:T948,20,FALSE)</f>
      </c>
    </row>
    <row r="1432" spans="1:35" x14ac:dyDescent="0.25">
      <c r="A1432">
        <v>2024</v>
      </c>
      <c r="B1432" t="s">
        <v>30</v>
      </c>
      <c r="C1432" t="s">
        <v>31</v>
      </c>
      <c r="D1432">
        <v>21832</v>
      </c>
      <c r="E1432" t="s">
        <v>264</v>
      </c>
      <c r="F1432" s="12" t="s">
        <v>127</v>
      </c>
      <c r="G1432" s="12" t="s">
        <v>127</v>
      </c>
      <c r="H1432" t="s">
        <v>10</v>
      </c>
      <c r="I1432" s="13" t="s">
        <v>531</v>
      </c>
      <c r="J1432" s="13">
        <f>IF(H1432="EA", I1432, 0)</f>
      </c>
      <c r="K1432" s="13">
        <f>IF(H1432="KG", I1432, I1432 * VLOOKUP(D1432,Sku_Consolidated!A2:U948,21,FALSE))</f>
      </c>
      <c r="L1432" s="14" t="s">
        <v>36</v>
      </c>
      <c r="M1432">
        <v>88</v>
      </c>
      <c r="N1432" s="14" t="s">
        <v>439</v>
      </c>
      <c r="O1432" s="14" t="s">
        <v>440</v>
      </c>
      <c r="P1432" s="14" t="s">
        <v>36</v>
      </c>
      <c r="Q1432" s="14" t="s">
        <v>440</v>
      </c>
      <c r="R1432">
        <f>IF(IFERROR(VLOOKUP(U1432,Store_Showcase!B2:H134,7, FALSE), TRUE)=TRUE, IF(IFERROR(VLOOKUP(U1432,Store_SRP!B2:H103,7, FALSE), TRUE)=TRUE,VLOOKUP(U1432,Store_VAM!B2:H271,7, FALSE),VLOOKUP(U1432,Store_SRP!B2:H103,7, FALSE)), VLOOKUP(U1432,Store_Showcase!B2:H134,7, FALSE))</f>
      </c>
      <c r="S1432">
        <f>IF(IFERROR(VLOOKUP(U1432,Store_Showcase!B2:K134,10, FALSE), TRUE)=TRUE, IF(IFERROR(VLOOKUP(U1432,Store_SRP!B2:K103,10, FALSE), TRUE)=TRUE,VLOOKUP(U1432,Store_VAM!B2:K271,10, FALSE),VLOOKUP(U1432,Store_SRP!B2:K103,10, FALSE)), VLOOKUP(U1432,Store_Showcase!B2:K134,10, FALSE))</f>
      </c>
      <c r="T1432">
        <f>IF(VLOOKUP(D1432,Sku_Consolidated!A2:S948,19,FALSE)="SHOWCASE", VLOOKUP(U1432,Store_Showcase!B2:L134,11, FALSE), IF(VLOOKUP(D1432,Sku_Consolidated!A2:S948,19,FALSE)="VAM",VLOOKUP(U1432,Store_VAM!B2:L271,11, FALSE),VLOOKUP(U1432,Store_SRP!B2:L103,11, FALSE)))</f>
      </c>
      <c r="U1432" s="14">
        <v>6014</v>
      </c>
      <c r="V1432">
        <f>IF(VLOOKUP(D1432,Sku_Consolidated!A2:S948,19,FALSE)="SHOWCASE", VLOOKUP(U1432,Store_Showcase!B2:C134,2, FALSE), IF(VLOOKUP(D1432,Sku_Consolidated!A2:S948,19,FALSE)="VAM",VLOOKUP(U1432,Store_VAM!B2:C271,2, FALSE),VLOOKUP(U1432,Store_SRP!B2:C103,2, FALSE)))</f>
      </c>
      <c r="W1432">
        <f>VLOOKUP(D1432,Sku_Consolidated!A2:G948, 7, FALSE)</f>
      </c>
      <c r="X1432">
        <f>VLOOKUP(D1432,Sku_Consolidated!A2:K948, 11, FALSE)</f>
      </c>
      <c r="Y1432">
        <f>VLOOKUP(D1432,Sku_Consolidated!A2:H948, 8, FALSE)</f>
      </c>
      <c r="Z1432">
        <f>VLOOKUP(D1432,Sku_Consolidated!A2:I948, 9, FALSE)</f>
      </c>
      <c r="AA1432" t="s">
        <v>41</v>
      </c>
      <c r="AB1432">
        <f>VLOOKUP(D1432,Sku_Consolidated!A2:E948, {5}, FALSE)</f>
      </c>
      <c r="AC1432">
        <f>IF(VLOOKUP(D1432,Sku_Consolidated!A2:S948,19,FALSE)="SHOWCASE", VLOOKUP(U1432,Store_Showcase!B2:N134,13, FALSE), IF(VLOOKUP(D1432,Sku_Consolidated!A2:S948,19,FALSE)="VAM",VLOOKUP(U1432,Store_VAM!B2:N271,13, FALSE),VLOOKUP(U1432,Store_SRP!B2:N103,13, FALSE)))</f>
      </c>
      <c r="AD1432">
        <f>IF(IFERROR(AC1432,TRUE)=TRUE, "-","OK")</f>
      </c>
      <c r="AE1432">
        <f>IF(IFERROR(VLOOKUP(U1432,Store_Showcase!B2:H134,{5}, FALSE), TRUE)=TRUE, IF(IFERROR(VLOOKUP(U1432,Store_SRP!B2:H103,{5}, FALSE), TRUE)=TRUE,VLOOKUP(U1432,Store_VAM!B2:H271,{5}, FALSE),VLOOKUP(U1432,Store_SRP!B2:H103,{5}, FALSE)), VLOOKUP(U1432,Store_Showcase!B2:H134,{5}, FALSE))</f>
      </c>
      <c r="AF1432">
        <f>IF(IFERROR(VLOOKUP(U1432,Store_Showcase!B2:H134,{6}, FALSE), TRUE)=TRUE, IF(IFERROR(VLOOKUP(U1432,Store_SRP!B2:H103,{6}, FALSE), TRUE)=TRUE,VLOOKUP(U1432,Store_VAM!B2:H271,{6}, FALSE),VLOOKUP(U1432,Store_SRP!B2:H103,{6}, FALSE)), VLOOKUP(U1432,Store_Showcase!B2:H134,{6}, FALSE))</f>
      </c>
      <c r="AG1432">
        <f>VLOOKUP(D1432,Sku_Consolidated!A2:R948,18,FALSE)</f>
      </c>
      <c r="AH1432">
        <f>VLOOKUP(D1432,Sku_Consolidated!A2:S948,19,FALSE)</f>
      </c>
      <c r="AI1432">
        <f>VLOOKUP(D1432,Sku_Consolidated!A2:T948,20,FALSE)</f>
      </c>
    </row>
    <row r="1433" spans="1:35" x14ac:dyDescent="0.25">
      <c r="A1433">
        <v>2024</v>
      </c>
      <c r="B1433" t="s">
        <v>30</v>
      </c>
      <c r="C1433" t="s">
        <v>31</v>
      </c>
      <c r="D1433">
        <v>21838</v>
      </c>
      <c r="E1433" t="s">
        <v>275</v>
      </c>
      <c r="F1433" s="12" t="s">
        <v>127</v>
      </c>
      <c r="G1433" s="12" t="s">
        <v>127</v>
      </c>
      <c r="H1433" t="s">
        <v>10</v>
      </c>
      <c r="I1433" s="13" t="s">
        <v>473</v>
      </c>
      <c r="J1433" s="13">
        <f>IF(H1433="EA", I1433, 0)</f>
      </c>
      <c r="K1433" s="13">
        <f>IF(H1433="KG", I1433, I1433 * VLOOKUP(D1433,Sku_Consolidated!A2:U948,21,FALSE))</f>
      </c>
      <c r="L1433" s="14" t="s">
        <v>36</v>
      </c>
      <c r="M1433">
        <v>88</v>
      </c>
      <c r="N1433" s="14" t="s">
        <v>2802</v>
      </c>
      <c r="O1433" s="14" t="s">
        <v>2803</v>
      </c>
      <c r="P1433" s="14" t="s">
        <v>36</v>
      </c>
      <c r="Q1433" s="14" t="s">
        <v>2803</v>
      </c>
      <c r="R1433">
        <f>IF(IFERROR(VLOOKUP(U1433,Store_Showcase!B2:H134,7, FALSE), TRUE)=TRUE, IF(IFERROR(VLOOKUP(U1433,Store_SRP!B2:H103,7, FALSE), TRUE)=TRUE,VLOOKUP(U1433,Store_VAM!B2:H271,7, FALSE),VLOOKUP(U1433,Store_SRP!B2:H103,7, FALSE)), VLOOKUP(U1433,Store_Showcase!B2:H134,7, FALSE))</f>
      </c>
      <c r="S1433">
        <f>IF(IFERROR(VLOOKUP(U1433,Store_Showcase!B2:K134,10, FALSE), TRUE)=TRUE, IF(IFERROR(VLOOKUP(U1433,Store_SRP!B2:K103,10, FALSE), TRUE)=TRUE,VLOOKUP(U1433,Store_VAM!B2:K271,10, FALSE),VLOOKUP(U1433,Store_SRP!B2:K103,10, FALSE)), VLOOKUP(U1433,Store_Showcase!B2:K134,10, FALSE))</f>
      </c>
      <c r="T1433">
        <f>IF(VLOOKUP(D1433,Sku_Consolidated!A2:S948,19,FALSE)="SHOWCASE", VLOOKUP(U1433,Store_Showcase!B2:L134,11, FALSE), IF(VLOOKUP(D1433,Sku_Consolidated!A2:S948,19,FALSE)="VAM",VLOOKUP(U1433,Store_VAM!B2:L271,11, FALSE),VLOOKUP(U1433,Store_SRP!B2:L103,11, FALSE)))</f>
      </c>
      <c r="U1433" s="14">
        <v>6014</v>
      </c>
      <c r="V1433">
        <f>IF(VLOOKUP(D1433,Sku_Consolidated!A2:S948,19,FALSE)="SHOWCASE", VLOOKUP(U1433,Store_Showcase!B2:C134,2, FALSE), IF(VLOOKUP(D1433,Sku_Consolidated!A2:S948,19,FALSE)="VAM",VLOOKUP(U1433,Store_VAM!B2:C271,2, FALSE),VLOOKUP(U1433,Store_SRP!B2:C103,2, FALSE)))</f>
      </c>
      <c r="W1433">
        <f>VLOOKUP(D1433,Sku_Consolidated!A2:G948, 7, FALSE)</f>
      </c>
      <c r="X1433">
        <f>VLOOKUP(D1433,Sku_Consolidated!A2:K948, 11, FALSE)</f>
      </c>
      <c r="Y1433">
        <f>VLOOKUP(D1433,Sku_Consolidated!A2:H948, 8, FALSE)</f>
      </c>
      <c r="Z1433">
        <f>VLOOKUP(D1433,Sku_Consolidated!A2:I948, 9, FALSE)</f>
      </c>
      <c r="AA1433" t="s">
        <v>41</v>
      </c>
      <c r="AB1433">
        <f>VLOOKUP(D1433,Sku_Consolidated!A2:E948, {5}, FALSE)</f>
      </c>
      <c r="AC1433">
        <f>IF(VLOOKUP(D1433,Sku_Consolidated!A2:S948,19,FALSE)="SHOWCASE", VLOOKUP(U1433,Store_Showcase!B2:N134,13, FALSE), IF(VLOOKUP(D1433,Sku_Consolidated!A2:S948,19,FALSE)="VAM",VLOOKUP(U1433,Store_VAM!B2:N271,13, FALSE),VLOOKUP(U1433,Store_SRP!B2:N103,13, FALSE)))</f>
      </c>
      <c r="AD1433">
        <f>IF(IFERROR(AC1433,TRUE)=TRUE, "-","OK")</f>
      </c>
      <c r="AE1433">
        <f>IF(IFERROR(VLOOKUP(U1433,Store_Showcase!B2:H134,{5}, FALSE), TRUE)=TRUE, IF(IFERROR(VLOOKUP(U1433,Store_SRP!B2:H103,{5}, FALSE), TRUE)=TRUE,VLOOKUP(U1433,Store_VAM!B2:H271,{5}, FALSE),VLOOKUP(U1433,Store_SRP!B2:H103,{5}, FALSE)), VLOOKUP(U1433,Store_Showcase!B2:H134,{5}, FALSE))</f>
      </c>
      <c r="AF1433">
        <f>IF(IFERROR(VLOOKUP(U1433,Store_Showcase!B2:H134,{6}, FALSE), TRUE)=TRUE, IF(IFERROR(VLOOKUP(U1433,Store_SRP!B2:H103,{6}, FALSE), TRUE)=TRUE,VLOOKUP(U1433,Store_VAM!B2:H271,{6}, FALSE),VLOOKUP(U1433,Store_SRP!B2:H103,{6}, FALSE)), VLOOKUP(U1433,Store_Showcase!B2:H134,{6}, FALSE))</f>
      </c>
      <c r="AG1433">
        <f>VLOOKUP(D1433,Sku_Consolidated!A2:R948,18,FALSE)</f>
      </c>
      <c r="AH1433">
        <f>VLOOKUP(D1433,Sku_Consolidated!A2:S948,19,FALSE)</f>
      </c>
      <c r="AI1433">
        <f>VLOOKUP(D1433,Sku_Consolidated!A2:T948,20,FALSE)</f>
      </c>
    </row>
    <row r="1434" spans="1:35" x14ac:dyDescent="0.25">
      <c r="A1434">
        <v>2024</v>
      </c>
      <c r="B1434" t="s">
        <v>30</v>
      </c>
      <c r="C1434" t="s">
        <v>31</v>
      </c>
      <c r="D1434">
        <v>21843</v>
      </c>
      <c r="E1434" t="s">
        <v>1430</v>
      </c>
      <c r="F1434" s="12" t="s">
        <v>127</v>
      </c>
      <c r="G1434" s="12" t="s">
        <v>127</v>
      </c>
      <c r="H1434" t="s">
        <v>10</v>
      </c>
      <c r="I1434" s="13" t="s">
        <v>636</v>
      </c>
      <c r="J1434" s="13">
        <f>IF(H1434="EA", I1434, 0)</f>
      </c>
      <c r="K1434" s="13">
        <f>IF(H1434="KG", I1434, I1434 * VLOOKUP(D1434,Sku_Consolidated!A2:U948,21,FALSE))</f>
      </c>
      <c r="L1434" s="14" t="s">
        <v>36</v>
      </c>
      <c r="M1434">
        <v>88</v>
      </c>
      <c r="N1434" s="14" t="s">
        <v>2804</v>
      </c>
      <c r="O1434" s="14" t="s">
        <v>2805</v>
      </c>
      <c r="P1434" s="14" t="s">
        <v>36</v>
      </c>
      <c r="Q1434" s="14" t="s">
        <v>2805</v>
      </c>
      <c r="R1434">
        <f>IF(IFERROR(VLOOKUP(U1434,Store_Showcase!B2:H134,7, FALSE), TRUE)=TRUE, IF(IFERROR(VLOOKUP(U1434,Store_SRP!B2:H103,7, FALSE), TRUE)=TRUE,VLOOKUP(U1434,Store_VAM!B2:H271,7, FALSE),VLOOKUP(U1434,Store_SRP!B2:H103,7, FALSE)), VLOOKUP(U1434,Store_Showcase!B2:H134,7, FALSE))</f>
      </c>
      <c r="S1434">
        <f>IF(IFERROR(VLOOKUP(U1434,Store_Showcase!B2:K134,10, FALSE), TRUE)=TRUE, IF(IFERROR(VLOOKUP(U1434,Store_SRP!B2:K103,10, FALSE), TRUE)=TRUE,VLOOKUP(U1434,Store_VAM!B2:K271,10, FALSE),VLOOKUP(U1434,Store_SRP!B2:K103,10, FALSE)), VLOOKUP(U1434,Store_Showcase!B2:K134,10, FALSE))</f>
      </c>
      <c r="T1434">
        <f>IF(VLOOKUP(D1434,Sku_Consolidated!A2:S948,19,FALSE)="SHOWCASE", VLOOKUP(U1434,Store_Showcase!B2:L134,11, FALSE), IF(VLOOKUP(D1434,Sku_Consolidated!A2:S948,19,FALSE)="VAM",VLOOKUP(U1434,Store_VAM!B2:L271,11, FALSE),VLOOKUP(U1434,Store_SRP!B2:L103,11, FALSE)))</f>
      </c>
      <c r="U1434" s="14">
        <v>6014</v>
      </c>
      <c r="V1434">
        <f>IF(VLOOKUP(D1434,Sku_Consolidated!A2:S948,19,FALSE)="SHOWCASE", VLOOKUP(U1434,Store_Showcase!B2:C134,2, FALSE), IF(VLOOKUP(D1434,Sku_Consolidated!A2:S948,19,FALSE)="VAM",VLOOKUP(U1434,Store_VAM!B2:C271,2, FALSE),VLOOKUP(U1434,Store_SRP!B2:C103,2, FALSE)))</f>
      </c>
      <c r="W1434">
        <f>VLOOKUP(D1434,Sku_Consolidated!A2:G948, 7, FALSE)</f>
      </c>
      <c r="X1434">
        <f>VLOOKUP(D1434,Sku_Consolidated!A2:K948, 11, FALSE)</f>
      </c>
      <c r="Y1434">
        <f>VLOOKUP(D1434,Sku_Consolidated!A2:H948, 8, FALSE)</f>
      </c>
      <c r="Z1434">
        <f>VLOOKUP(D1434,Sku_Consolidated!A2:I948, 9, FALSE)</f>
      </c>
      <c r="AA1434" t="s">
        <v>41</v>
      </c>
      <c r="AB1434">
        <f>VLOOKUP(D1434,Sku_Consolidated!A2:E948, {5}, FALSE)</f>
      </c>
      <c r="AC1434">
        <f>IF(VLOOKUP(D1434,Sku_Consolidated!A2:S948,19,FALSE)="SHOWCASE", VLOOKUP(U1434,Store_Showcase!B2:N134,13, FALSE), IF(VLOOKUP(D1434,Sku_Consolidated!A2:S948,19,FALSE)="VAM",VLOOKUP(U1434,Store_VAM!B2:N271,13, FALSE),VLOOKUP(U1434,Store_SRP!B2:N103,13, FALSE)))</f>
      </c>
      <c r="AD1434">
        <f>IF(IFERROR(AC1434,TRUE)=TRUE, "-","OK")</f>
      </c>
      <c r="AE1434">
        <f>IF(IFERROR(VLOOKUP(U1434,Store_Showcase!B2:H134,{5}, FALSE), TRUE)=TRUE, IF(IFERROR(VLOOKUP(U1434,Store_SRP!B2:H103,{5}, FALSE), TRUE)=TRUE,VLOOKUP(U1434,Store_VAM!B2:H271,{5}, FALSE),VLOOKUP(U1434,Store_SRP!B2:H103,{5}, FALSE)), VLOOKUP(U1434,Store_Showcase!B2:H134,{5}, FALSE))</f>
      </c>
      <c r="AF1434">
        <f>IF(IFERROR(VLOOKUP(U1434,Store_Showcase!B2:H134,{6}, FALSE), TRUE)=TRUE, IF(IFERROR(VLOOKUP(U1434,Store_SRP!B2:H103,{6}, FALSE), TRUE)=TRUE,VLOOKUP(U1434,Store_VAM!B2:H271,{6}, FALSE),VLOOKUP(U1434,Store_SRP!B2:H103,{6}, FALSE)), VLOOKUP(U1434,Store_Showcase!B2:H134,{6}, FALSE))</f>
      </c>
      <c r="AG1434">
        <f>VLOOKUP(D1434,Sku_Consolidated!A2:R948,18,FALSE)</f>
      </c>
      <c r="AH1434">
        <f>VLOOKUP(D1434,Sku_Consolidated!A2:S948,19,FALSE)</f>
      </c>
      <c r="AI1434">
        <f>VLOOKUP(D1434,Sku_Consolidated!A2:T948,20,FALSE)</f>
      </c>
    </row>
    <row r="1435" spans="1:35" x14ac:dyDescent="0.25">
      <c r="A1435">
        <v>2024</v>
      </c>
      <c r="B1435" t="s">
        <v>30</v>
      </c>
      <c r="C1435" t="s">
        <v>31</v>
      </c>
      <c r="D1435">
        <v>21845</v>
      </c>
      <c r="E1435" t="s">
        <v>288</v>
      </c>
      <c r="F1435" s="12" t="s">
        <v>127</v>
      </c>
      <c r="G1435" s="12" t="s">
        <v>127</v>
      </c>
      <c r="H1435" t="s">
        <v>10</v>
      </c>
      <c r="I1435" s="13" t="s">
        <v>1067</v>
      </c>
      <c r="J1435" s="13">
        <f>IF(H1435="EA", I1435, 0)</f>
      </c>
      <c r="K1435" s="13">
        <f>IF(H1435="KG", I1435, I1435 * VLOOKUP(D1435,Sku_Consolidated!A2:U948,21,FALSE))</f>
      </c>
      <c r="L1435" s="14" t="s">
        <v>36</v>
      </c>
      <c r="M1435">
        <v>88</v>
      </c>
      <c r="N1435" s="14" t="s">
        <v>2806</v>
      </c>
      <c r="O1435" s="14" t="s">
        <v>2807</v>
      </c>
      <c r="P1435" s="14" t="s">
        <v>36</v>
      </c>
      <c r="Q1435" s="14" t="s">
        <v>2807</v>
      </c>
      <c r="R1435">
        <f>IF(IFERROR(VLOOKUP(U1435,Store_Showcase!B2:H134,7, FALSE), TRUE)=TRUE, IF(IFERROR(VLOOKUP(U1435,Store_SRP!B2:H103,7, FALSE), TRUE)=TRUE,VLOOKUP(U1435,Store_VAM!B2:H271,7, FALSE),VLOOKUP(U1435,Store_SRP!B2:H103,7, FALSE)), VLOOKUP(U1435,Store_Showcase!B2:H134,7, FALSE))</f>
      </c>
      <c r="S1435">
        <f>IF(IFERROR(VLOOKUP(U1435,Store_Showcase!B2:K134,10, FALSE), TRUE)=TRUE, IF(IFERROR(VLOOKUP(U1435,Store_SRP!B2:K103,10, FALSE), TRUE)=TRUE,VLOOKUP(U1435,Store_VAM!B2:K271,10, FALSE),VLOOKUP(U1435,Store_SRP!B2:K103,10, FALSE)), VLOOKUP(U1435,Store_Showcase!B2:K134,10, FALSE))</f>
      </c>
      <c r="T1435">
        <f>IF(VLOOKUP(D1435,Sku_Consolidated!A2:S948,19,FALSE)="SHOWCASE", VLOOKUP(U1435,Store_Showcase!B2:L134,11, FALSE), IF(VLOOKUP(D1435,Sku_Consolidated!A2:S948,19,FALSE)="VAM",VLOOKUP(U1435,Store_VAM!B2:L271,11, FALSE),VLOOKUP(U1435,Store_SRP!B2:L103,11, FALSE)))</f>
      </c>
      <c r="U1435" s="14">
        <v>6014</v>
      </c>
      <c r="V1435">
        <f>IF(VLOOKUP(D1435,Sku_Consolidated!A2:S948,19,FALSE)="SHOWCASE", VLOOKUP(U1435,Store_Showcase!B2:C134,2, FALSE), IF(VLOOKUP(D1435,Sku_Consolidated!A2:S948,19,FALSE)="VAM",VLOOKUP(U1435,Store_VAM!B2:C271,2, FALSE),VLOOKUP(U1435,Store_SRP!B2:C103,2, FALSE)))</f>
      </c>
      <c r="W1435">
        <f>VLOOKUP(D1435,Sku_Consolidated!A2:G948, 7, FALSE)</f>
      </c>
      <c r="X1435">
        <f>VLOOKUP(D1435,Sku_Consolidated!A2:K948, 11, FALSE)</f>
      </c>
      <c r="Y1435">
        <f>VLOOKUP(D1435,Sku_Consolidated!A2:H948, 8, FALSE)</f>
      </c>
      <c r="Z1435">
        <f>VLOOKUP(D1435,Sku_Consolidated!A2:I948, 9, FALSE)</f>
      </c>
      <c r="AA1435" t="s">
        <v>41</v>
      </c>
      <c r="AB1435">
        <f>VLOOKUP(D1435,Sku_Consolidated!A2:E948, {5}, FALSE)</f>
      </c>
      <c r="AC1435">
        <f>IF(VLOOKUP(D1435,Sku_Consolidated!A2:S948,19,FALSE)="SHOWCASE", VLOOKUP(U1435,Store_Showcase!B2:N134,13, FALSE), IF(VLOOKUP(D1435,Sku_Consolidated!A2:S948,19,FALSE)="VAM",VLOOKUP(U1435,Store_VAM!B2:N271,13, FALSE),VLOOKUP(U1435,Store_SRP!B2:N103,13, FALSE)))</f>
      </c>
      <c r="AD1435">
        <f>IF(IFERROR(AC1435,TRUE)=TRUE, "-","OK")</f>
      </c>
      <c r="AE1435">
        <f>IF(IFERROR(VLOOKUP(U1435,Store_Showcase!B2:H134,{5}, FALSE), TRUE)=TRUE, IF(IFERROR(VLOOKUP(U1435,Store_SRP!B2:H103,{5}, FALSE), TRUE)=TRUE,VLOOKUP(U1435,Store_VAM!B2:H271,{5}, FALSE),VLOOKUP(U1435,Store_SRP!B2:H103,{5}, FALSE)), VLOOKUP(U1435,Store_Showcase!B2:H134,{5}, FALSE))</f>
      </c>
      <c r="AF1435">
        <f>IF(IFERROR(VLOOKUP(U1435,Store_Showcase!B2:H134,{6}, FALSE), TRUE)=TRUE, IF(IFERROR(VLOOKUP(U1435,Store_SRP!B2:H103,{6}, FALSE), TRUE)=TRUE,VLOOKUP(U1435,Store_VAM!B2:H271,{6}, FALSE),VLOOKUP(U1435,Store_SRP!B2:H103,{6}, FALSE)), VLOOKUP(U1435,Store_Showcase!B2:H134,{6}, FALSE))</f>
      </c>
      <c r="AG1435">
        <f>VLOOKUP(D1435,Sku_Consolidated!A2:R948,18,FALSE)</f>
      </c>
      <c r="AH1435">
        <f>VLOOKUP(D1435,Sku_Consolidated!A2:S948,19,FALSE)</f>
      </c>
      <c r="AI1435">
        <f>VLOOKUP(D1435,Sku_Consolidated!A2:T948,20,FALSE)</f>
      </c>
    </row>
    <row r="1436" spans="1:35" x14ac:dyDescent="0.25">
      <c r="A1436">
        <v>2024</v>
      </c>
      <c r="B1436" t="s">
        <v>30</v>
      </c>
      <c r="C1436" t="s">
        <v>31</v>
      </c>
      <c r="D1436">
        <v>21857</v>
      </c>
      <c r="E1436" t="s">
        <v>2687</v>
      </c>
      <c r="F1436" s="12" t="s">
        <v>127</v>
      </c>
      <c r="G1436" s="12" t="s">
        <v>127</v>
      </c>
      <c r="H1436" t="s">
        <v>10</v>
      </c>
      <c r="I1436" s="13" t="s">
        <v>1034</v>
      </c>
      <c r="J1436" s="13">
        <f>IF(H1436="EA", I1436, 0)</f>
      </c>
      <c r="K1436" s="13">
        <f>IF(H1436="KG", I1436, I1436 * VLOOKUP(D1436,Sku_Consolidated!A2:U948,21,FALSE))</f>
      </c>
      <c r="L1436" s="14" t="s">
        <v>36</v>
      </c>
      <c r="M1436">
        <v>88</v>
      </c>
      <c r="N1436" s="14" t="s">
        <v>2808</v>
      </c>
      <c r="O1436" s="14" t="s">
        <v>2809</v>
      </c>
      <c r="P1436" s="14" t="s">
        <v>36</v>
      </c>
      <c r="Q1436" s="14" t="s">
        <v>2809</v>
      </c>
      <c r="R1436">
        <f>IF(IFERROR(VLOOKUP(U1436,Store_Showcase!B2:H134,7, FALSE), TRUE)=TRUE, IF(IFERROR(VLOOKUP(U1436,Store_SRP!B2:H103,7, FALSE), TRUE)=TRUE,VLOOKUP(U1436,Store_VAM!B2:H271,7, FALSE),VLOOKUP(U1436,Store_SRP!B2:H103,7, FALSE)), VLOOKUP(U1436,Store_Showcase!B2:H134,7, FALSE))</f>
      </c>
      <c r="S1436">
        <f>IF(IFERROR(VLOOKUP(U1436,Store_Showcase!B2:K134,10, FALSE), TRUE)=TRUE, IF(IFERROR(VLOOKUP(U1436,Store_SRP!B2:K103,10, FALSE), TRUE)=TRUE,VLOOKUP(U1436,Store_VAM!B2:K271,10, FALSE),VLOOKUP(U1436,Store_SRP!B2:K103,10, FALSE)), VLOOKUP(U1436,Store_Showcase!B2:K134,10, FALSE))</f>
      </c>
      <c r="T1436">
        <f>IF(VLOOKUP(D1436,Sku_Consolidated!A2:S948,19,FALSE)="SHOWCASE", VLOOKUP(U1436,Store_Showcase!B2:L134,11, FALSE), IF(VLOOKUP(D1436,Sku_Consolidated!A2:S948,19,FALSE)="VAM",VLOOKUP(U1436,Store_VAM!B2:L271,11, FALSE),VLOOKUP(U1436,Store_SRP!B2:L103,11, FALSE)))</f>
      </c>
      <c r="U1436" s="14">
        <v>6014</v>
      </c>
      <c r="V1436">
        <f>IF(VLOOKUP(D1436,Sku_Consolidated!A2:S948,19,FALSE)="SHOWCASE", VLOOKUP(U1436,Store_Showcase!B2:C134,2, FALSE), IF(VLOOKUP(D1436,Sku_Consolidated!A2:S948,19,FALSE)="VAM",VLOOKUP(U1436,Store_VAM!B2:C271,2, FALSE),VLOOKUP(U1436,Store_SRP!B2:C103,2, FALSE)))</f>
      </c>
      <c r="W1436">
        <f>VLOOKUP(D1436,Sku_Consolidated!A2:G948, 7, FALSE)</f>
      </c>
      <c r="X1436">
        <f>VLOOKUP(D1436,Sku_Consolidated!A2:K948, 11, FALSE)</f>
      </c>
      <c r="Y1436">
        <f>VLOOKUP(D1436,Sku_Consolidated!A2:H948, 8, FALSE)</f>
      </c>
      <c r="Z1436">
        <f>VLOOKUP(D1436,Sku_Consolidated!A2:I948, 9, FALSE)</f>
      </c>
      <c r="AA1436" t="s">
        <v>41</v>
      </c>
      <c r="AB1436">
        <f>VLOOKUP(D1436,Sku_Consolidated!A2:E948, {5}, FALSE)</f>
      </c>
      <c r="AC1436">
        <f>IF(VLOOKUP(D1436,Sku_Consolidated!A2:S948,19,FALSE)="SHOWCASE", VLOOKUP(U1436,Store_Showcase!B2:N134,13, FALSE), IF(VLOOKUP(D1436,Sku_Consolidated!A2:S948,19,FALSE)="VAM",VLOOKUP(U1436,Store_VAM!B2:N271,13, FALSE),VLOOKUP(U1436,Store_SRP!B2:N103,13, FALSE)))</f>
      </c>
      <c r="AD1436">
        <f>IF(IFERROR(AC1436,TRUE)=TRUE, "-","OK")</f>
      </c>
      <c r="AE1436">
        <f>IF(IFERROR(VLOOKUP(U1436,Store_Showcase!B2:H134,{5}, FALSE), TRUE)=TRUE, IF(IFERROR(VLOOKUP(U1436,Store_SRP!B2:H103,{5}, FALSE), TRUE)=TRUE,VLOOKUP(U1436,Store_VAM!B2:H271,{5}, FALSE),VLOOKUP(U1436,Store_SRP!B2:H103,{5}, FALSE)), VLOOKUP(U1436,Store_Showcase!B2:H134,{5}, FALSE))</f>
      </c>
      <c r="AF1436">
        <f>IF(IFERROR(VLOOKUP(U1436,Store_Showcase!B2:H134,{6}, FALSE), TRUE)=TRUE, IF(IFERROR(VLOOKUP(U1436,Store_SRP!B2:H103,{6}, FALSE), TRUE)=TRUE,VLOOKUP(U1436,Store_VAM!B2:H271,{6}, FALSE),VLOOKUP(U1436,Store_SRP!B2:H103,{6}, FALSE)), VLOOKUP(U1436,Store_Showcase!B2:H134,{6}, FALSE))</f>
      </c>
      <c r="AG1436">
        <f>VLOOKUP(D1436,Sku_Consolidated!A2:R948,18,FALSE)</f>
      </c>
      <c r="AH1436">
        <f>VLOOKUP(D1436,Sku_Consolidated!A2:S948,19,FALSE)</f>
      </c>
      <c r="AI1436">
        <f>VLOOKUP(D1436,Sku_Consolidated!A2:T948,20,FALSE)</f>
      </c>
    </row>
    <row r="1437" spans="1:35" x14ac:dyDescent="0.25">
      <c r="A1437">
        <v>2024</v>
      </c>
      <c r="B1437" t="s">
        <v>30</v>
      </c>
      <c r="C1437" t="s">
        <v>31</v>
      </c>
      <c r="D1437">
        <v>21868</v>
      </c>
      <c r="E1437" t="s">
        <v>1847</v>
      </c>
      <c r="F1437" s="12" t="s">
        <v>127</v>
      </c>
      <c r="G1437" s="12" t="s">
        <v>127</v>
      </c>
      <c r="H1437" t="s">
        <v>10</v>
      </c>
      <c r="I1437" s="13" t="s">
        <v>599</v>
      </c>
      <c r="J1437" s="13">
        <f>IF(H1437="EA", I1437, 0)</f>
      </c>
      <c r="K1437" s="13">
        <f>IF(H1437="KG", I1437, I1437 * VLOOKUP(D1437,Sku_Consolidated!A2:U948,21,FALSE))</f>
      </c>
      <c r="L1437" s="14" t="s">
        <v>36</v>
      </c>
      <c r="M1437">
        <v>88</v>
      </c>
      <c r="N1437" s="14" t="s">
        <v>648</v>
      </c>
      <c r="O1437" s="14" t="s">
        <v>649</v>
      </c>
      <c r="P1437" s="14" t="s">
        <v>36</v>
      </c>
      <c r="Q1437" s="14" t="s">
        <v>649</v>
      </c>
      <c r="R1437">
        <f>IF(IFERROR(VLOOKUP(U1437,Store_Showcase!B2:H134,7, FALSE), TRUE)=TRUE, IF(IFERROR(VLOOKUP(U1437,Store_SRP!B2:H103,7, FALSE), TRUE)=TRUE,VLOOKUP(U1437,Store_VAM!B2:H271,7, FALSE),VLOOKUP(U1437,Store_SRP!B2:H103,7, FALSE)), VLOOKUP(U1437,Store_Showcase!B2:H134,7, FALSE))</f>
      </c>
      <c r="S1437">
        <f>IF(IFERROR(VLOOKUP(U1437,Store_Showcase!B2:K134,10, FALSE), TRUE)=TRUE, IF(IFERROR(VLOOKUP(U1437,Store_SRP!B2:K103,10, FALSE), TRUE)=TRUE,VLOOKUP(U1437,Store_VAM!B2:K271,10, FALSE),VLOOKUP(U1437,Store_SRP!B2:K103,10, FALSE)), VLOOKUP(U1437,Store_Showcase!B2:K134,10, FALSE))</f>
      </c>
      <c r="T1437">
        <f>IF(VLOOKUP(D1437,Sku_Consolidated!A2:S948,19,FALSE)="SHOWCASE", VLOOKUP(U1437,Store_Showcase!B2:L134,11, FALSE), IF(VLOOKUP(D1437,Sku_Consolidated!A2:S948,19,FALSE)="VAM",VLOOKUP(U1437,Store_VAM!B2:L271,11, FALSE),VLOOKUP(U1437,Store_SRP!B2:L103,11, FALSE)))</f>
      </c>
      <c r="U1437" s="14">
        <v>6014</v>
      </c>
      <c r="V1437">
        <f>IF(VLOOKUP(D1437,Sku_Consolidated!A2:S948,19,FALSE)="SHOWCASE", VLOOKUP(U1437,Store_Showcase!B2:C134,2, FALSE), IF(VLOOKUP(D1437,Sku_Consolidated!A2:S948,19,FALSE)="VAM",VLOOKUP(U1437,Store_VAM!B2:C271,2, FALSE),VLOOKUP(U1437,Store_SRP!B2:C103,2, FALSE)))</f>
      </c>
      <c r="W1437">
        <f>VLOOKUP(D1437,Sku_Consolidated!A2:G948, 7, FALSE)</f>
      </c>
      <c r="X1437">
        <f>VLOOKUP(D1437,Sku_Consolidated!A2:K948, 11, FALSE)</f>
      </c>
      <c r="Y1437">
        <f>VLOOKUP(D1437,Sku_Consolidated!A2:H948, 8, FALSE)</f>
      </c>
      <c r="Z1437">
        <f>VLOOKUP(D1437,Sku_Consolidated!A2:I948, 9, FALSE)</f>
      </c>
      <c r="AA1437" t="s">
        <v>41</v>
      </c>
      <c r="AB1437">
        <f>VLOOKUP(D1437,Sku_Consolidated!A2:E948, {5}, FALSE)</f>
      </c>
      <c r="AC1437">
        <f>IF(VLOOKUP(D1437,Sku_Consolidated!A2:S948,19,FALSE)="SHOWCASE", VLOOKUP(U1437,Store_Showcase!B2:N134,13, FALSE), IF(VLOOKUP(D1437,Sku_Consolidated!A2:S948,19,FALSE)="VAM",VLOOKUP(U1437,Store_VAM!B2:N271,13, FALSE),VLOOKUP(U1437,Store_SRP!B2:N103,13, FALSE)))</f>
      </c>
      <c r="AD1437">
        <f>IF(IFERROR(AC1437,TRUE)=TRUE, "-","OK")</f>
      </c>
      <c r="AE1437">
        <f>IF(IFERROR(VLOOKUP(U1437,Store_Showcase!B2:H134,{5}, FALSE), TRUE)=TRUE, IF(IFERROR(VLOOKUP(U1437,Store_SRP!B2:H103,{5}, FALSE), TRUE)=TRUE,VLOOKUP(U1437,Store_VAM!B2:H271,{5}, FALSE),VLOOKUP(U1437,Store_SRP!B2:H103,{5}, FALSE)), VLOOKUP(U1437,Store_Showcase!B2:H134,{5}, FALSE))</f>
      </c>
      <c r="AF1437">
        <f>IF(IFERROR(VLOOKUP(U1437,Store_Showcase!B2:H134,{6}, FALSE), TRUE)=TRUE, IF(IFERROR(VLOOKUP(U1437,Store_SRP!B2:H103,{6}, FALSE), TRUE)=TRUE,VLOOKUP(U1437,Store_VAM!B2:H271,{6}, FALSE),VLOOKUP(U1437,Store_SRP!B2:H103,{6}, FALSE)), VLOOKUP(U1437,Store_Showcase!B2:H134,{6}, FALSE))</f>
      </c>
      <c r="AG1437">
        <f>VLOOKUP(D1437,Sku_Consolidated!A2:R948,18,FALSE)</f>
      </c>
      <c r="AH1437">
        <f>VLOOKUP(D1437,Sku_Consolidated!A2:S948,19,FALSE)</f>
      </c>
      <c r="AI1437">
        <f>VLOOKUP(D1437,Sku_Consolidated!A2:T948,20,FALSE)</f>
      </c>
    </row>
    <row r="1438" spans="1:35" x14ac:dyDescent="0.25">
      <c r="A1438">
        <v>2024</v>
      </c>
      <c r="B1438" t="s">
        <v>30</v>
      </c>
      <c r="C1438" t="s">
        <v>31</v>
      </c>
      <c r="D1438">
        <v>21892</v>
      </c>
      <c r="E1438" t="s">
        <v>244</v>
      </c>
      <c r="F1438" s="12" t="s">
        <v>127</v>
      </c>
      <c r="G1438" s="12" t="s">
        <v>127</v>
      </c>
      <c r="H1438" t="s">
        <v>10</v>
      </c>
      <c r="I1438" s="13" t="s">
        <v>546</v>
      </c>
      <c r="J1438" s="13">
        <f>IF(H1438="EA", I1438, 0)</f>
      </c>
      <c r="K1438" s="13">
        <f>IF(H1438="KG", I1438, I1438 * VLOOKUP(D1438,Sku_Consolidated!A2:U948,21,FALSE))</f>
      </c>
      <c r="L1438" s="14" t="s">
        <v>36</v>
      </c>
      <c r="M1438">
        <v>88</v>
      </c>
      <c r="N1438" s="14" t="s">
        <v>2810</v>
      </c>
      <c r="O1438" s="14" t="s">
        <v>2811</v>
      </c>
      <c r="P1438" s="14" t="s">
        <v>36</v>
      </c>
      <c r="Q1438" s="14" t="s">
        <v>2811</v>
      </c>
      <c r="R1438">
        <f>IF(IFERROR(VLOOKUP(U1438,Store_Showcase!B2:H134,7, FALSE), TRUE)=TRUE, IF(IFERROR(VLOOKUP(U1438,Store_SRP!B2:H103,7, FALSE), TRUE)=TRUE,VLOOKUP(U1438,Store_VAM!B2:H271,7, FALSE),VLOOKUP(U1438,Store_SRP!B2:H103,7, FALSE)), VLOOKUP(U1438,Store_Showcase!B2:H134,7, FALSE))</f>
      </c>
      <c r="S1438">
        <f>IF(IFERROR(VLOOKUP(U1438,Store_Showcase!B2:K134,10, FALSE), TRUE)=TRUE, IF(IFERROR(VLOOKUP(U1438,Store_SRP!B2:K103,10, FALSE), TRUE)=TRUE,VLOOKUP(U1438,Store_VAM!B2:K271,10, FALSE),VLOOKUP(U1438,Store_SRP!B2:K103,10, FALSE)), VLOOKUP(U1438,Store_Showcase!B2:K134,10, FALSE))</f>
      </c>
      <c r="T1438">
        <f>IF(VLOOKUP(D1438,Sku_Consolidated!A2:S948,19,FALSE)="SHOWCASE", VLOOKUP(U1438,Store_Showcase!B2:L134,11, FALSE), IF(VLOOKUP(D1438,Sku_Consolidated!A2:S948,19,FALSE)="VAM",VLOOKUP(U1438,Store_VAM!B2:L271,11, FALSE),VLOOKUP(U1438,Store_SRP!B2:L103,11, FALSE)))</f>
      </c>
      <c r="U1438" s="14">
        <v>6014</v>
      </c>
      <c r="V1438">
        <f>IF(VLOOKUP(D1438,Sku_Consolidated!A2:S948,19,FALSE)="SHOWCASE", VLOOKUP(U1438,Store_Showcase!B2:C134,2, FALSE), IF(VLOOKUP(D1438,Sku_Consolidated!A2:S948,19,FALSE)="VAM",VLOOKUP(U1438,Store_VAM!B2:C271,2, FALSE),VLOOKUP(U1438,Store_SRP!B2:C103,2, FALSE)))</f>
      </c>
      <c r="W1438">
        <f>VLOOKUP(D1438,Sku_Consolidated!A2:G948, 7, FALSE)</f>
      </c>
      <c r="X1438">
        <f>VLOOKUP(D1438,Sku_Consolidated!A2:K948, 11, FALSE)</f>
      </c>
      <c r="Y1438">
        <f>VLOOKUP(D1438,Sku_Consolidated!A2:H948, 8, FALSE)</f>
      </c>
      <c r="Z1438">
        <f>VLOOKUP(D1438,Sku_Consolidated!A2:I948, 9, FALSE)</f>
      </c>
      <c r="AA1438" t="s">
        <v>41</v>
      </c>
      <c r="AB1438">
        <f>VLOOKUP(D1438,Sku_Consolidated!A2:E948, {5}, FALSE)</f>
      </c>
      <c r="AC1438">
        <f>IF(VLOOKUP(D1438,Sku_Consolidated!A2:S948,19,FALSE)="SHOWCASE", VLOOKUP(U1438,Store_Showcase!B2:N134,13, FALSE), IF(VLOOKUP(D1438,Sku_Consolidated!A2:S948,19,FALSE)="VAM",VLOOKUP(U1438,Store_VAM!B2:N271,13, FALSE),VLOOKUP(U1438,Store_SRP!B2:N103,13, FALSE)))</f>
      </c>
      <c r="AD1438">
        <f>IF(IFERROR(AC1438,TRUE)=TRUE, "-","OK")</f>
      </c>
      <c r="AE1438">
        <f>IF(IFERROR(VLOOKUP(U1438,Store_Showcase!B2:H134,{5}, FALSE), TRUE)=TRUE, IF(IFERROR(VLOOKUP(U1438,Store_SRP!B2:H103,{5}, FALSE), TRUE)=TRUE,VLOOKUP(U1438,Store_VAM!B2:H271,{5}, FALSE),VLOOKUP(U1438,Store_SRP!B2:H103,{5}, FALSE)), VLOOKUP(U1438,Store_Showcase!B2:H134,{5}, FALSE))</f>
      </c>
      <c r="AF1438">
        <f>IF(IFERROR(VLOOKUP(U1438,Store_Showcase!B2:H134,{6}, FALSE), TRUE)=TRUE, IF(IFERROR(VLOOKUP(U1438,Store_SRP!B2:H103,{6}, FALSE), TRUE)=TRUE,VLOOKUP(U1438,Store_VAM!B2:H271,{6}, FALSE),VLOOKUP(U1438,Store_SRP!B2:H103,{6}, FALSE)), VLOOKUP(U1438,Store_Showcase!B2:H134,{6}, FALSE))</f>
      </c>
      <c r="AG1438">
        <f>VLOOKUP(D1438,Sku_Consolidated!A2:R948,18,FALSE)</f>
      </c>
      <c r="AH1438">
        <f>VLOOKUP(D1438,Sku_Consolidated!A2:S948,19,FALSE)</f>
      </c>
      <c r="AI1438">
        <f>VLOOKUP(D1438,Sku_Consolidated!A2:T948,20,FALSE)</f>
      </c>
    </row>
    <row r="1439" spans="1:35" x14ac:dyDescent="0.25">
      <c r="A1439">
        <v>2024</v>
      </c>
      <c r="B1439" t="s">
        <v>30</v>
      </c>
      <c r="C1439" t="s">
        <v>31</v>
      </c>
      <c r="D1439">
        <v>104086246</v>
      </c>
      <c r="E1439" t="s">
        <v>172</v>
      </c>
      <c r="F1439" s="12" t="s">
        <v>155</v>
      </c>
      <c r="G1439" s="12" t="s">
        <v>155</v>
      </c>
      <c r="H1439" t="s">
        <v>34</v>
      </c>
      <c r="I1439" s="13" t="s">
        <v>43</v>
      </c>
      <c r="J1439" s="13">
        <f>IF(H1439="EA", I1439, 0)</f>
      </c>
      <c r="K1439" s="13">
        <f>IF(H1439="KG", I1439, I1439 * VLOOKUP(D1439,Sku_Consolidated!A2:U948,21,FALSE))</f>
      </c>
      <c r="L1439" s="14" t="s">
        <v>36</v>
      </c>
      <c r="M1439">
        <v>88</v>
      </c>
      <c r="N1439" s="14" t="s">
        <v>179</v>
      </c>
      <c r="O1439" s="14" t="s">
        <v>180</v>
      </c>
      <c r="P1439" s="14" t="s">
        <v>36</v>
      </c>
      <c r="Q1439" s="14" t="s">
        <v>180</v>
      </c>
      <c r="R1439">
        <f>IF(IFERROR(VLOOKUP(U1439,Store_Showcase!B2:H134,7, FALSE), TRUE)=TRUE, IF(IFERROR(VLOOKUP(U1439,Store_SRP!B2:H103,7, FALSE), TRUE)=TRUE,VLOOKUP(U1439,Store_VAM!B2:H271,7, FALSE),VLOOKUP(U1439,Store_SRP!B2:H103,7, FALSE)), VLOOKUP(U1439,Store_Showcase!B2:H134,7, FALSE))</f>
      </c>
      <c r="S1439">
        <f>IF(IFERROR(VLOOKUP(U1439,Store_Showcase!B2:K134,10, FALSE), TRUE)=TRUE, IF(IFERROR(VLOOKUP(U1439,Store_SRP!B2:K103,10, FALSE), TRUE)=TRUE,VLOOKUP(U1439,Store_VAM!B2:K271,10, FALSE),VLOOKUP(U1439,Store_SRP!B2:K103,10, FALSE)), VLOOKUP(U1439,Store_Showcase!B2:K134,10, FALSE))</f>
      </c>
      <c r="T1439">
        <f>IF(VLOOKUP(D1439,Sku_Consolidated!A2:S948,19,FALSE)="SHOWCASE", VLOOKUP(U1439,Store_Showcase!B2:L134,11, FALSE), IF(VLOOKUP(D1439,Sku_Consolidated!A2:S948,19,FALSE)="VAM",VLOOKUP(U1439,Store_VAM!B2:L271,11, FALSE),VLOOKUP(U1439,Store_SRP!B2:L103,11, FALSE)))</f>
      </c>
      <c r="U1439" s="14">
        <v>6014</v>
      </c>
      <c r="V1439">
        <f>IF(VLOOKUP(D1439,Sku_Consolidated!A2:S948,19,FALSE)="SHOWCASE", VLOOKUP(U1439,Store_Showcase!B2:C134,2, FALSE), IF(VLOOKUP(D1439,Sku_Consolidated!A2:S948,19,FALSE)="VAM",VLOOKUP(U1439,Store_VAM!B2:C271,2, FALSE),VLOOKUP(U1439,Store_SRP!B2:C103,2, FALSE)))</f>
      </c>
      <c r="W1439">
        <f>VLOOKUP(D1439,Sku_Consolidated!A2:G948, 7, FALSE)</f>
      </c>
      <c r="X1439">
        <f>VLOOKUP(D1439,Sku_Consolidated!A2:K948, 11, FALSE)</f>
      </c>
      <c r="Y1439">
        <f>VLOOKUP(D1439,Sku_Consolidated!A2:H948, 8, FALSE)</f>
      </c>
      <c r="Z1439">
        <f>VLOOKUP(D1439,Sku_Consolidated!A2:I948, 9, FALSE)</f>
      </c>
      <c r="AA1439" t="s">
        <v>41</v>
      </c>
      <c r="AB1439">
        <f>VLOOKUP(D1439,Sku_Consolidated!A2:E948, {5}, FALSE)</f>
      </c>
      <c r="AC1439">
        <f>IF(VLOOKUP(D1439,Sku_Consolidated!A2:S948,19,FALSE)="SHOWCASE", VLOOKUP(U1439,Store_Showcase!B2:N134,13, FALSE), IF(VLOOKUP(D1439,Sku_Consolidated!A2:S948,19,FALSE)="VAM",VLOOKUP(U1439,Store_VAM!B2:N271,13, FALSE),VLOOKUP(U1439,Store_SRP!B2:N103,13, FALSE)))</f>
      </c>
      <c r="AD1439">
        <f>IF(IFERROR(AC1439,TRUE)=TRUE, "-","OK")</f>
      </c>
      <c r="AE1439">
        <f>IF(IFERROR(VLOOKUP(U1439,Store_Showcase!B2:H134,{5}, FALSE), TRUE)=TRUE, IF(IFERROR(VLOOKUP(U1439,Store_SRP!B2:H103,{5}, FALSE), TRUE)=TRUE,VLOOKUP(U1439,Store_VAM!B2:H271,{5}, FALSE),VLOOKUP(U1439,Store_SRP!B2:H103,{5}, FALSE)), VLOOKUP(U1439,Store_Showcase!B2:H134,{5}, FALSE))</f>
      </c>
      <c r="AF1439">
        <f>IF(IFERROR(VLOOKUP(U1439,Store_Showcase!B2:H134,{6}, FALSE), TRUE)=TRUE, IF(IFERROR(VLOOKUP(U1439,Store_SRP!B2:H103,{6}, FALSE), TRUE)=TRUE,VLOOKUP(U1439,Store_VAM!B2:H271,{6}, FALSE),VLOOKUP(U1439,Store_SRP!B2:H103,{6}, FALSE)), VLOOKUP(U1439,Store_Showcase!B2:H134,{6}, FALSE))</f>
      </c>
      <c r="AG1439">
        <f>VLOOKUP(D1439,Sku_Consolidated!A2:R948,18,FALSE)</f>
      </c>
      <c r="AH1439">
        <f>VLOOKUP(D1439,Sku_Consolidated!A2:S948,19,FALSE)</f>
      </c>
      <c r="AI1439">
        <f>VLOOKUP(D1439,Sku_Consolidated!A2:T948,20,FALSE)</f>
      </c>
    </row>
    <row r="1440" spans="1:35" x14ac:dyDescent="0.25">
      <c r="A1440">
        <v>2024</v>
      </c>
      <c r="B1440" t="s">
        <v>30</v>
      </c>
      <c r="C1440" t="s">
        <v>31</v>
      </c>
      <c r="D1440">
        <v>21832</v>
      </c>
      <c r="E1440" t="s">
        <v>264</v>
      </c>
      <c r="F1440" s="12" t="s">
        <v>155</v>
      </c>
      <c r="G1440" s="12" t="s">
        <v>155</v>
      </c>
      <c r="H1440" t="s">
        <v>10</v>
      </c>
      <c r="I1440" s="13" t="s">
        <v>2812</v>
      </c>
      <c r="J1440" s="13">
        <f>IF(H1440="EA", I1440, 0)</f>
      </c>
      <c r="K1440" s="13">
        <f>IF(H1440="KG", I1440, I1440 * VLOOKUP(D1440,Sku_Consolidated!A2:U948,21,FALSE))</f>
      </c>
      <c r="L1440" s="14" t="s">
        <v>36</v>
      </c>
      <c r="M1440">
        <v>88</v>
      </c>
      <c r="N1440" s="14" t="s">
        <v>2813</v>
      </c>
      <c r="O1440" s="14" t="s">
        <v>2814</v>
      </c>
      <c r="P1440" s="14" t="s">
        <v>36</v>
      </c>
      <c r="Q1440" s="14" t="s">
        <v>2814</v>
      </c>
      <c r="R1440">
        <f>IF(IFERROR(VLOOKUP(U1440,Store_Showcase!B2:H134,7, FALSE), TRUE)=TRUE, IF(IFERROR(VLOOKUP(U1440,Store_SRP!B2:H103,7, FALSE), TRUE)=TRUE,VLOOKUP(U1440,Store_VAM!B2:H271,7, FALSE),VLOOKUP(U1440,Store_SRP!B2:H103,7, FALSE)), VLOOKUP(U1440,Store_Showcase!B2:H134,7, FALSE))</f>
      </c>
      <c r="S1440">
        <f>IF(IFERROR(VLOOKUP(U1440,Store_Showcase!B2:K134,10, FALSE), TRUE)=TRUE, IF(IFERROR(VLOOKUP(U1440,Store_SRP!B2:K103,10, FALSE), TRUE)=TRUE,VLOOKUP(U1440,Store_VAM!B2:K271,10, FALSE),VLOOKUP(U1440,Store_SRP!B2:K103,10, FALSE)), VLOOKUP(U1440,Store_Showcase!B2:K134,10, FALSE))</f>
      </c>
      <c r="T1440">
        <f>IF(VLOOKUP(D1440,Sku_Consolidated!A2:S948,19,FALSE)="SHOWCASE", VLOOKUP(U1440,Store_Showcase!B2:L134,11, FALSE), IF(VLOOKUP(D1440,Sku_Consolidated!A2:S948,19,FALSE)="VAM",VLOOKUP(U1440,Store_VAM!B2:L271,11, FALSE),VLOOKUP(U1440,Store_SRP!B2:L103,11, FALSE)))</f>
      </c>
      <c r="U1440" s="14">
        <v>6014</v>
      </c>
      <c r="V1440">
        <f>IF(VLOOKUP(D1440,Sku_Consolidated!A2:S948,19,FALSE)="SHOWCASE", VLOOKUP(U1440,Store_Showcase!B2:C134,2, FALSE), IF(VLOOKUP(D1440,Sku_Consolidated!A2:S948,19,FALSE)="VAM",VLOOKUP(U1440,Store_VAM!B2:C271,2, FALSE),VLOOKUP(U1440,Store_SRP!B2:C103,2, FALSE)))</f>
      </c>
      <c r="W1440">
        <f>VLOOKUP(D1440,Sku_Consolidated!A2:G948, 7, FALSE)</f>
      </c>
      <c r="X1440">
        <f>VLOOKUP(D1440,Sku_Consolidated!A2:K948, 11, FALSE)</f>
      </c>
      <c r="Y1440">
        <f>VLOOKUP(D1440,Sku_Consolidated!A2:H948, 8, FALSE)</f>
      </c>
      <c r="Z1440">
        <f>VLOOKUP(D1440,Sku_Consolidated!A2:I948, 9, FALSE)</f>
      </c>
      <c r="AA1440" t="s">
        <v>41</v>
      </c>
      <c r="AB1440">
        <f>VLOOKUP(D1440,Sku_Consolidated!A2:E948, {5}, FALSE)</f>
      </c>
      <c r="AC1440">
        <f>IF(VLOOKUP(D1440,Sku_Consolidated!A2:S948,19,FALSE)="SHOWCASE", VLOOKUP(U1440,Store_Showcase!B2:N134,13, FALSE), IF(VLOOKUP(D1440,Sku_Consolidated!A2:S948,19,FALSE)="VAM",VLOOKUP(U1440,Store_VAM!B2:N271,13, FALSE),VLOOKUP(U1440,Store_SRP!B2:N103,13, FALSE)))</f>
      </c>
      <c r="AD1440">
        <f>IF(IFERROR(AC1440,TRUE)=TRUE, "-","OK")</f>
      </c>
      <c r="AE1440">
        <f>IF(IFERROR(VLOOKUP(U1440,Store_Showcase!B2:H134,{5}, FALSE), TRUE)=TRUE, IF(IFERROR(VLOOKUP(U1440,Store_SRP!B2:H103,{5}, FALSE), TRUE)=TRUE,VLOOKUP(U1440,Store_VAM!B2:H271,{5}, FALSE),VLOOKUP(U1440,Store_SRP!B2:H103,{5}, FALSE)), VLOOKUP(U1440,Store_Showcase!B2:H134,{5}, FALSE))</f>
      </c>
      <c r="AF1440">
        <f>IF(IFERROR(VLOOKUP(U1440,Store_Showcase!B2:H134,{6}, FALSE), TRUE)=TRUE, IF(IFERROR(VLOOKUP(U1440,Store_SRP!B2:H103,{6}, FALSE), TRUE)=TRUE,VLOOKUP(U1440,Store_VAM!B2:H271,{6}, FALSE),VLOOKUP(U1440,Store_SRP!B2:H103,{6}, FALSE)), VLOOKUP(U1440,Store_Showcase!B2:H134,{6}, FALSE))</f>
      </c>
      <c r="AG1440">
        <f>VLOOKUP(D1440,Sku_Consolidated!A2:R948,18,FALSE)</f>
      </c>
      <c r="AH1440">
        <f>VLOOKUP(D1440,Sku_Consolidated!A2:S948,19,FALSE)</f>
      </c>
      <c r="AI1440">
        <f>VLOOKUP(D1440,Sku_Consolidated!A2:T948,20,FALSE)</f>
      </c>
    </row>
    <row r="1441" spans="1:35" x14ac:dyDescent="0.25">
      <c r="A1441">
        <v>2024</v>
      </c>
      <c r="B1441" t="s">
        <v>30</v>
      </c>
      <c r="C1441" t="s">
        <v>31</v>
      </c>
      <c r="D1441">
        <v>21834</v>
      </c>
      <c r="E1441" t="s">
        <v>216</v>
      </c>
      <c r="F1441" s="12" t="s">
        <v>155</v>
      </c>
      <c r="G1441" s="12" t="s">
        <v>155</v>
      </c>
      <c r="H1441" t="s">
        <v>10</v>
      </c>
      <c r="I1441" s="13" t="s">
        <v>390</v>
      </c>
      <c r="J1441" s="13">
        <f>IF(H1441="EA", I1441, 0)</f>
      </c>
      <c r="K1441" s="13">
        <f>IF(H1441="KG", I1441, I1441 * VLOOKUP(D1441,Sku_Consolidated!A2:U948,21,FALSE))</f>
      </c>
      <c r="L1441" s="14" t="s">
        <v>36</v>
      </c>
      <c r="M1441">
        <v>88</v>
      </c>
      <c r="N1441" s="14" t="s">
        <v>2815</v>
      </c>
      <c r="O1441" s="14" t="s">
        <v>2816</v>
      </c>
      <c r="P1441" s="14" t="s">
        <v>36</v>
      </c>
      <c r="Q1441" s="14" t="s">
        <v>2816</v>
      </c>
      <c r="R1441">
        <f>IF(IFERROR(VLOOKUP(U1441,Store_Showcase!B2:H134,7, FALSE), TRUE)=TRUE, IF(IFERROR(VLOOKUP(U1441,Store_SRP!B2:H103,7, FALSE), TRUE)=TRUE,VLOOKUP(U1441,Store_VAM!B2:H271,7, FALSE),VLOOKUP(U1441,Store_SRP!B2:H103,7, FALSE)), VLOOKUP(U1441,Store_Showcase!B2:H134,7, FALSE))</f>
      </c>
      <c r="S1441">
        <f>IF(IFERROR(VLOOKUP(U1441,Store_Showcase!B2:K134,10, FALSE), TRUE)=TRUE, IF(IFERROR(VLOOKUP(U1441,Store_SRP!B2:K103,10, FALSE), TRUE)=TRUE,VLOOKUP(U1441,Store_VAM!B2:K271,10, FALSE),VLOOKUP(U1441,Store_SRP!B2:K103,10, FALSE)), VLOOKUP(U1441,Store_Showcase!B2:K134,10, FALSE))</f>
      </c>
      <c r="T1441">
        <f>IF(VLOOKUP(D1441,Sku_Consolidated!A2:S948,19,FALSE)="SHOWCASE", VLOOKUP(U1441,Store_Showcase!B2:L134,11, FALSE), IF(VLOOKUP(D1441,Sku_Consolidated!A2:S948,19,FALSE)="VAM",VLOOKUP(U1441,Store_VAM!B2:L271,11, FALSE),VLOOKUP(U1441,Store_SRP!B2:L103,11, FALSE)))</f>
      </c>
      <c r="U1441" s="14">
        <v>6014</v>
      </c>
      <c r="V1441">
        <f>IF(VLOOKUP(D1441,Sku_Consolidated!A2:S948,19,FALSE)="SHOWCASE", VLOOKUP(U1441,Store_Showcase!B2:C134,2, FALSE), IF(VLOOKUP(D1441,Sku_Consolidated!A2:S948,19,FALSE)="VAM",VLOOKUP(U1441,Store_VAM!B2:C271,2, FALSE),VLOOKUP(U1441,Store_SRP!B2:C103,2, FALSE)))</f>
      </c>
      <c r="W1441">
        <f>VLOOKUP(D1441,Sku_Consolidated!A2:G948, 7, FALSE)</f>
      </c>
      <c r="X1441">
        <f>VLOOKUP(D1441,Sku_Consolidated!A2:K948, 11, FALSE)</f>
      </c>
      <c r="Y1441">
        <f>VLOOKUP(D1441,Sku_Consolidated!A2:H948, 8, FALSE)</f>
      </c>
      <c r="Z1441">
        <f>VLOOKUP(D1441,Sku_Consolidated!A2:I948, 9, FALSE)</f>
      </c>
      <c r="AA1441" t="s">
        <v>41</v>
      </c>
      <c r="AB1441">
        <f>VLOOKUP(D1441,Sku_Consolidated!A2:E948, {5}, FALSE)</f>
      </c>
      <c r="AC1441">
        <f>IF(VLOOKUP(D1441,Sku_Consolidated!A2:S948,19,FALSE)="SHOWCASE", VLOOKUP(U1441,Store_Showcase!B2:N134,13, FALSE), IF(VLOOKUP(D1441,Sku_Consolidated!A2:S948,19,FALSE)="VAM",VLOOKUP(U1441,Store_VAM!B2:N271,13, FALSE),VLOOKUP(U1441,Store_SRP!B2:N103,13, FALSE)))</f>
      </c>
      <c r="AD1441">
        <f>IF(IFERROR(AC1441,TRUE)=TRUE, "-","OK")</f>
      </c>
      <c r="AE1441">
        <f>IF(IFERROR(VLOOKUP(U1441,Store_Showcase!B2:H134,{5}, FALSE), TRUE)=TRUE, IF(IFERROR(VLOOKUP(U1441,Store_SRP!B2:H103,{5}, FALSE), TRUE)=TRUE,VLOOKUP(U1441,Store_VAM!B2:H271,{5}, FALSE),VLOOKUP(U1441,Store_SRP!B2:H103,{5}, FALSE)), VLOOKUP(U1441,Store_Showcase!B2:H134,{5}, FALSE))</f>
      </c>
      <c r="AF1441">
        <f>IF(IFERROR(VLOOKUP(U1441,Store_Showcase!B2:H134,{6}, FALSE), TRUE)=TRUE, IF(IFERROR(VLOOKUP(U1441,Store_SRP!B2:H103,{6}, FALSE), TRUE)=TRUE,VLOOKUP(U1441,Store_VAM!B2:H271,{6}, FALSE),VLOOKUP(U1441,Store_SRP!B2:H103,{6}, FALSE)), VLOOKUP(U1441,Store_Showcase!B2:H134,{6}, FALSE))</f>
      </c>
      <c r="AG1441">
        <f>VLOOKUP(D1441,Sku_Consolidated!A2:R948,18,FALSE)</f>
      </c>
      <c r="AH1441">
        <f>VLOOKUP(D1441,Sku_Consolidated!A2:S948,19,FALSE)</f>
      </c>
      <c r="AI1441">
        <f>VLOOKUP(D1441,Sku_Consolidated!A2:T948,20,FALSE)</f>
      </c>
    </row>
    <row r="1442" spans="1:35" x14ac:dyDescent="0.25">
      <c r="A1442">
        <v>2024</v>
      </c>
      <c r="B1442" t="s">
        <v>30</v>
      </c>
      <c r="C1442" t="s">
        <v>31</v>
      </c>
      <c r="D1442">
        <v>21838</v>
      </c>
      <c r="E1442" t="s">
        <v>275</v>
      </c>
      <c r="F1442" s="12" t="s">
        <v>155</v>
      </c>
      <c r="G1442" s="12" t="s">
        <v>155</v>
      </c>
      <c r="H1442" t="s">
        <v>10</v>
      </c>
      <c r="I1442" s="13" t="s">
        <v>720</v>
      </c>
      <c r="J1442" s="13">
        <f>IF(H1442="EA", I1442, 0)</f>
      </c>
      <c r="K1442" s="13">
        <f>IF(H1442="KG", I1442, I1442 * VLOOKUP(D1442,Sku_Consolidated!A2:U948,21,FALSE))</f>
      </c>
      <c r="L1442" s="14" t="s">
        <v>36</v>
      </c>
      <c r="M1442">
        <v>88</v>
      </c>
      <c r="N1442" s="14" t="s">
        <v>2388</v>
      </c>
      <c r="O1442" s="14" t="s">
        <v>2389</v>
      </c>
      <c r="P1442" s="14" t="s">
        <v>36</v>
      </c>
      <c r="Q1442" s="14" t="s">
        <v>2389</v>
      </c>
      <c r="R1442">
        <f>IF(IFERROR(VLOOKUP(U1442,Store_Showcase!B2:H134,7, FALSE), TRUE)=TRUE, IF(IFERROR(VLOOKUP(U1442,Store_SRP!B2:H103,7, FALSE), TRUE)=TRUE,VLOOKUP(U1442,Store_VAM!B2:H271,7, FALSE),VLOOKUP(U1442,Store_SRP!B2:H103,7, FALSE)), VLOOKUP(U1442,Store_Showcase!B2:H134,7, FALSE))</f>
      </c>
      <c r="S1442">
        <f>IF(IFERROR(VLOOKUP(U1442,Store_Showcase!B2:K134,10, FALSE), TRUE)=TRUE, IF(IFERROR(VLOOKUP(U1442,Store_SRP!B2:K103,10, FALSE), TRUE)=TRUE,VLOOKUP(U1442,Store_VAM!B2:K271,10, FALSE),VLOOKUP(U1442,Store_SRP!B2:K103,10, FALSE)), VLOOKUP(U1442,Store_Showcase!B2:K134,10, FALSE))</f>
      </c>
      <c r="T1442">
        <f>IF(VLOOKUP(D1442,Sku_Consolidated!A2:S948,19,FALSE)="SHOWCASE", VLOOKUP(U1442,Store_Showcase!B2:L134,11, FALSE), IF(VLOOKUP(D1442,Sku_Consolidated!A2:S948,19,FALSE)="VAM",VLOOKUP(U1442,Store_VAM!B2:L271,11, FALSE),VLOOKUP(U1442,Store_SRP!B2:L103,11, FALSE)))</f>
      </c>
      <c r="U1442" s="14">
        <v>6014</v>
      </c>
      <c r="V1442">
        <f>IF(VLOOKUP(D1442,Sku_Consolidated!A2:S948,19,FALSE)="SHOWCASE", VLOOKUP(U1442,Store_Showcase!B2:C134,2, FALSE), IF(VLOOKUP(D1442,Sku_Consolidated!A2:S948,19,FALSE)="VAM",VLOOKUP(U1442,Store_VAM!B2:C271,2, FALSE),VLOOKUP(U1442,Store_SRP!B2:C103,2, FALSE)))</f>
      </c>
      <c r="W1442">
        <f>VLOOKUP(D1442,Sku_Consolidated!A2:G948, 7, FALSE)</f>
      </c>
      <c r="X1442">
        <f>VLOOKUP(D1442,Sku_Consolidated!A2:K948, 11, FALSE)</f>
      </c>
      <c r="Y1442">
        <f>VLOOKUP(D1442,Sku_Consolidated!A2:H948, 8, FALSE)</f>
      </c>
      <c r="Z1442">
        <f>VLOOKUP(D1442,Sku_Consolidated!A2:I948, 9, FALSE)</f>
      </c>
      <c r="AA1442" t="s">
        <v>41</v>
      </c>
      <c r="AB1442">
        <f>VLOOKUP(D1442,Sku_Consolidated!A2:E948, {5}, FALSE)</f>
      </c>
      <c r="AC1442">
        <f>IF(VLOOKUP(D1442,Sku_Consolidated!A2:S948,19,FALSE)="SHOWCASE", VLOOKUP(U1442,Store_Showcase!B2:N134,13, FALSE), IF(VLOOKUP(D1442,Sku_Consolidated!A2:S948,19,FALSE)="VAM",VLOOKUP(U1442,Store_VAM!B2:N271,13, FALSE),VLOOKUP(U1442,Store_SRP!B2:N103,13, FALSE)))</f>
      </c>
      <c r="AD1442">
        <f>IF(IFERROR(AC1442,TRUE)=TRUE, "-","OK")</f>
      </c>
      <c r="AE1442">
        <f>IF(IFERROR(VLOOKUP(U1442,Store_Showcase!B2:H134,{5}, FALSE), TRUE)=TRUE, IF(IFERROR(VLOOKUP(U1442,Store_SRP!B2:H103,{5}, FALSE), TRUE)=TRUE,VLOOKUP(U1442,Store_VAM!B2:H271,{5}, FALSE),VLOOKUP(U1442,Store_SRP!B2:H103,{5}, FALSE)), VLOOKUP(U1442,Store_Showcase!B2:H134,{5}, FALSE))</f>
      </c>
      <c r="AF1442">
        <f>IF(IFERROR(VLOOKUP(U1442,Store_Showcase!B2:H134,{6}, FALSE), TRUE)=TRUE, IF(IFERROR(VLOOKUP(U1442,Store_SRP!B2:H103,{6}, FALSE), TRUE)=TRUE,VLOOKUP(U1442,Store_VAM!B2:H271,{6}, FALSE),VLOOKUP(U1442,Store_SRP!B2:H103,{6}, FALSE)), VLOOKUP(U1442,Store_Showcase!B2:H134,{6}, FALSE))</f>
      </c>
      <c r="AG1442">
        <f>VLOOKUP(D1442,Sku_Consolidated!A2:R948,18,FALSE)</f>
      </c>
      <c r="AH1442">
        <f>VLOOKUP(D1442,Sku_Consolidated!A2:S948,19,FALSE)</f>
      </c>
      <c r="AI1442">
        <f>VLOOKUP(D1442,Sku_Consolidated!A2:T948,20,FALSE)</f>
      </c>
    </row>
    <row r="1443" spans="1:35" x14ac:dyDescent="0.25">
      <c r="A1443">
        <v>2024</v>
      </c>
      <c r="B1443" t="s">
        <v>30</v>
      </c>
      <c r="C1443" t="s">
        <v>31</v>
      </c>
      <c r="D1443">
        <v>21839</v>
      </c>
      <c r="E1443" t="s">
        <v>220</v>
      </c>
      <c r="F1443" s="12" t="s">
        <v>155</v>
      </c>
      <c r="G1443" s="12" t="s">
        <v>155</v>
      </c>
      <c r="H1443" t="s">
        <v>10</v>
      </c>
      <c r="I1443" s="13" t="s">
        <v>373</v>
      </c>
      <c r="J1443" s="13">
        <f>IF(H1443="EA", I1443, 0)</f>
      </c>
      <c r="K1443" s="13">
        <f>IF(H1443="KG", I1443, I1443 * VLOOKUP(D1443,Sku_Consolidated!A2:U948,21,FALSE))</f>
      </c>
      <c r="L1443" s="14" t="s">
        <v>36</v>
      </c>
      <c r="M1443">
        <v>88</v>
      </c>
      <c r="N1443" s="14" t="s">
        <v>1378</v>
      </c>
      <c r="O1443" s="14" t="s">
        <v>1379</v>
      </c>
      <c r="P1443" s="14" t="s">
        <v>36</v>
      </c>
      <c r="Q1443" s="14" t="s">
        <v>1379</v>
      </c>
      <c r="R1443">
        <f>IF(IFERROR(VLOOKUP(U1443,Store_Showcase!B2:H134,7, FALSE), TRUE)=TRUE, IF(IFERROR(VLOOKUP(U1443,Store_SRP!B2:H103,7, FALSE), TRUE)=TRUE,VLOOKUP(U1443,Store_VAM!B2:H271,7, FALSE),VLOOKUP(U1443,Store_SRP!B2:H103,7, FALSE)), VLOOKUP(U1443,Store_Showcase!B2:H134,7, FALSE))</f>
      </c>
      <c r="S1443">
        <f>IF(IFERROR(VLOOKUP(U1443,Store_Showcase!B2:K134,10, FALSE), TRUE)=TRUE, IF(IFERROR(VLOOKUP(U1443,Store_SRP!B2:K103,10, FALSE), TRUE)=TRUE,VLOOKUP(U1443,Store_VAM!B2:K271,10, FALSE),VLOOKUP(U1443,Store_SRP!B2:K103,10, FALSE)), VLOOKUP(U1443,Store_Showcase!B2:K134,10, FALSE))</f>
      </c>
      <c r="T1443">
        <f>IF(VLOOKUP(D1443,Sku_Consolidated!A2:S948,19,FALSE)="SHOWCASE", VLOOKUP(U1443,Store_Showcase!B2:L134,11, FALSE), IF(VLOOKUP(D1443,Sku_Consolidated!A2:S948,19,FALSE)="VAM",VLOOKUP(U1443,Store_VAM!B2:L271,11, FALSE),VLOOKUP(U1443,Store_SRP!B2:L103,11, FALSE)))</f>
      </c>
      <c r="U1443" s="14">
        <v>6014</v>
      </c>
      <c r="V1443">
        <f>IF(VLOOKUP(D1443,Sku_Consolidated!A2:S948,19,FALSE)="SHOWCASE", VLOOKUP(U1443,Store_Showcase!B2:C134,2, FALSE), IF(VLOOKUP(D1443,Sku_Consolidated!A2:S948,19,FALSE)="VAM",VLOOKUP(U1443,Store_VAM!B2:C271,2, FALSE),VLOOKUP(U1443,Store_SRP!B2:C103,2, FALSE)))</f>
      </c>
      <c r="W1443">
        <f>VLOOKUP(D1443,Sku_Consolidated!A2:G948, 7, FALSE)</f>
      </c>
      <c r="X1443">
        <f>VLOOKUP(D1443,Sku_Consolidated!A2:K948, 11, FALSE)</f>
      </c>
      <c r="Y1443">
        <f>VLOOKUP(D1443,Sku_Consolidated!A2:H948, 8, FALSE)</f>
      </c>
      <c r="Z1443">
        <f>VLOOKUP(D1443,Sku_Consolidated!A2:I948, 9, FALSE)</f>
      </c>
      <c r="AA1443" t="s">
        <v>41</v>
      </c>
      <c r="AB1443">
        <f>VLOOKUP(D1443,Sku_Consolidated!A2:E948, {5}, FALSE)</f>
      </c>
      <c r="AC1443">
        <f>IF(VLOOKUP(D1443,Sku_Consolidated!A2:S948,19,FALSE)="SHOWCASE", VLOOKUP(U1443,Store_Showcase!B2:N134,13, FALSE), IF(VLOOKUP(D1443,Sku_Consolidated!A2:S948,19,FALSE)="VAM",VLOOKUP(U1443,Store_VAM!B2:N271,13, FALSE),VLOOKUP(U1443,Store_SRP!B2:N103,13, FALSE)))</f>
      </c>
      <c r="AD1443">
        <f>IF(IFERROR(AC1443,TRUE)=TRUE, "-","OK")</f>
      </c>
      <c r="AE1443">
        <f>IF(IFERROR(VLOOKUP(U1443,Store_Showcase!B2:H134,{5}, FALSE), TRUE)=TRUE, IF(IFERROR(VLOOKUP(U1443,Store_SRP!B2:H103,{5}, FALSE), TRUE)=TRUE,VLOOKUP(U1443,Store_VAM!B2:H271,{5}, FALSE),VLOOKUP(U1443,Store_SRP!B2:H103,{5}, FALSE)), VLOOKUP(U1443,Store_Showcase!B2:H134,{5}, FALSE))</f>
      </c>
      <c r="AF1443">
        <f>IF(IFERROR(VLOOKUP(U1443,Store_Showcase!B2:H134,{6}, FALSE), TRUE)=TRUE, IF(IFERROR(VLOOKUP(U1443,Store_SRP!B2:H103,{6}, FALSE), TRUE)=TRUE,VLOOKUP(U1443,Store_VAM!B2:H271,{6}, FALSE),VLOOKUP(U1443,Store_SRP!B2:H103,{6}, FALSE)), VLOOKUP(U1443,Store_Showcase!B2:H134,{6}, FALSE))</f>
      </c>
      <c r="AG1443">
        <f>VLOOKUP(D1443,Sku_Consolidated!A2:R948,18,FALSE)</f>
      </c>
      <c r="AH1443">
        <f>VLOOKUP(D1443,Sku_Consolidated!A2:S948,19,FALSE)</f>
      </c>
      <c r="AI1443">
        <f>VLOOKUP(D1443,Sku_Consolidated!A2:T948,20,FALSE)</f>
      </c>
    </row>
    <row r="1444" spans="1:35" x14ac:dyDescent="0.25">
      <c r="A1444">
        <v>2024</v>
      </c>
      <c r="B1444" t="s">
        <v>30</v>
      </c>
      <c r="C1444" t="s">
        <v>31</v>
      </c>
      <c r="D1444">
        <v>21842</v>
      </c>
      <c r="E1444" t="s">
        <v>228</v>
      </c>
      <c r="F1444" s="12" t="s">
        <v>155</v>
      </c>
      <c r="G1444" s="12" t="s">
        <v>155</v>
      </c>
      <c r="H1444" t="s">
        <v>10</v>
      </c>
      <c r="I1444" s="13" t="s">
        <v>519</v>
      </c>
      <c r="J1444" s="13">
        <f>IF(H1444="EA", I1444, 0)</f>
      </c>
      <c r="K1444" s="13">
        <f>IF(H1444="KG", I1444, I1444 * VLOOKUP(D1444,Sku_Consolidated!A2:U948,21,FALSE))</f>
      </c>
      <c r="L1444" s="14" t="s">
        <v>36</v>
      </c>
      <c r="M1444">
        <v>88</v>
      </c>
      <c r="N1444" s="14" t="s">
        <v>781</v>
      </c>
      <c r="O1444" s="14" t="s">
        <v>782</v>
      </c>
      <c r="P1444" s="14" t="s">
        <v>36</v>
      </c>
      <c r="Q1444" s="14" t="s">
        <v>782</v>
      </c>
      <c r="R1444">
        <f>IF(IFERROR(VLOOKUP(U1444,Store_Showcase!B2:H134,7, FALSE), TRUE)=TRUE, IF(IFERROR(VLOOKUP(U1444,Store_SRP!B2:H103,7, FALSE), TRUE)=TRUE,VLOOKUP(U1444,Store_VAM!B2:H271,7, FALSE),VLOOKUP(U1444,Store_SRP!B2:H103,7, FALSE)), VLOOKUP(U1444,Store_Showcase!B2:H134,7, FALSE))</f>
      </c>
      <c r="S1444">
        <f>IF(IFERROR(VLOOKUP(U1444,Store_Showcase!B2:K134,10, FALSE), TRUE)=TRUE, IF(IFERROR(VLOOKUP(U1444,Store_SRP!B2:K103,10, FALSE), TRUE)=TRUE,VLOOKUP(U1444,Store_VAM!B2:K271,10, FALSE),VLOOKUP(U1444,Store_SRP!B2:K103,10, FALSE)), VLOOKUP(U1444,Store_Showcase!B2:K134,10, FALSE))</f>
      </c>
      <c r="T1444">
        <f>IF(VLOOKUP(D1444,Sku_Consolidated!A2:S948,19,FALSE)="SHOWCASE", VLOOKUP(U1444,Store_Showcase!B2:L134,11, FALSE), IF(VLOOKUP(D1444,Sku_Consolidated!A2:S948,19,FALSE)="VAM",VLOOKUP(U1444,Store_VAM!B2:L271,11, FALSE),VLOOKUP(U1444,Store_SRP!B2:L103,11, FALSE)))</f>
      </c>
      <c r="U1444" s="14">
        <v>6014</v>
      </c>
      <c r="V1444">
        <f>IF(VLOOKUP(D1444,Sku_Consolidated!A2:S948,19,FALSE)="SHOWCASE", VLOOKUP(U1444,Store_Showcase!B2:C134,2, FALSE), IF(VLOOKUP(D1444,Sku_Consolidated!A2:S948,19,FALSE)="VAM",VLOOKUP(U1444,Store_VAM!B2:C271,2, FALSE),VLOOKUP(U1444,Store_SRP!B2:C103,2, FALSE)))</f>
      </c>
      <c r="W1444">
        <f>VLOOKUP(D1444,Sku_Consolidated!A2:G948, 7, FALSE)</f>
      </c>
      <c r="X1444">
        <f>VLOOKUP(D1444,Sku_Consolidated!A2:K948, 11, FALSE)</f>
      </c>
      <c r="Y1444">
        <f>VLOOKUP(D1444,Sku_Consolidated!A2:H948, 8, FALSE)</f>
      </c>
      <c r="Z1444">
        <f>VLOOKUP(D1444,Sku_Consolidated!A2:I948, 9, FALSE)</f>
      </c>
      <c r="AA1444" t="s">
        <v>41</v>
      </c>
      <c r="AB1444">
        <f>VLOOKUP(D1444,Sku_Consolidated!A2:E948, {5}, FALSE)</f>
      </c>
      <c r="AC1444">
        <f>IF(VLOOKUP(D1444,Sku_Consolidated!A2:S948,19,FALSE)="SHOWCASE", VLOOKUP(U1444,Store_Showcase!B2:N134,13, FALSE), IF(VLOOKUP(D1444,Sku_Consolidated!A2:S948,19,FALSE)="VAM",VLOOKUP(U1444,Store_VAM!B2:N271,13, FALSE),VLOOKUP(U1444,Store_SRP!B2:N103,13, FALSE)))</f>
      </c>
      <c r="AD1444">
        <f>IF(IFERROR(AC1444,TRUE)=TRUE, "-","OK")</f>
      </c>
      <c r="AE1444">
        <f>IF(IFERROR(VLOOKUP(U1444,Store_Showcase!B2:H134,{5}, FALSE), TRUE)=TRUE, IF(IFERROR(VLOOKUP(U1444,Store_SRP!B2:H103,{5}, FALSE), TRUE)=TRUE,VLOOKUP(U1444,Store_VAM!B2:H271,{5}, FALSE),VLOOKUP(U1444,Store_SRP!B2:H103,{5}, FALSE)), VLOOKUP(U1444,Store_Showcase!B2:H134,{5}, FALSE))</f>
      </c>
      <c r="AF1444">
        <f>IF(IFERROR(VLOOKUP(U1444,Store_Showcase!B2:H134,{6}, FALSE), TRUE)=TRUE, IF(IFERROR(VLOOKUP(U1444,Store_SRP!B2:H103,{6}, FALSE), TRUE)=TRUE,VLOOKUP(U1444,Store_VAM!B2:H271,{6}, FALSE),VLOOKUP(U1444,Store_SRP!B2:H103,{6}, FALSE)), VLOOKUP(U1444,Store_Showcase!B2:H134,{6}, FALSE))</f>
      </c>
      <c r="AG1444">
        <f>VLOOKUP(D1444,Sku_Consolidated!A2:R948,18,FALSE)</f>
      </c>
      <c r="AH1444">
        <f>VLOOKUP(D1444,Sku_Consolidated!A2:S948,19,FALSE)</f>
      </c>
      <c r="AI1444">
        <f>VLOOKUP(D1444,Sku_Consolidated!A2:T948,20,FALSE)</f>
      </c>
    </row>
    <row r="1445" spans="1:35" x14ac:dyDescent="0.25">
      <c r="A1445">
        <v>2024</v>
      </c>
      <c r="B1445" t="s">
        <v>30</v>
      </c>
      <c r="C1445" t="s">
        <v>31</v>
      </c>
      <c r="D1445">
        <v>21857</v>
      </c>
      <c r="E1445" t="s">
        <v>2687</v>
      </c>
      <c r="F1445" s="12" t="s">
        <v>155</v>
      </c>
      <c r="G1445" s="12" t="s">
        <v>155</v>
      </c>
      <c r="H1445" t="s">
        <v>10</v>
      </c>
      <c r="I1445" s="13" t="s">
        <v>701</v>
      </c>
      <c r="J1445" s="13">
        <f>IF(H1445="EA", I1445, 0)</f>
      </c>
      <c r="K1445" s="13">
        <f>IF(H1445="KG", I1445, I1445 * VLOOKUP(D1445,Sku_Consolidated!A2:U948,21,FALSE))</f>
      </c>
      <c r="L1445" s="14" t="s">
        <v>36</v>
      </c>
      <c r="M1445">
        <v>88</v>
      </c>
      <c r="N1445" s="14" t="s">
        <v>2817</v>
      </c>
      <c r="O1445" s="14" t="s">
        <v>2818</v>
      </c>
      <c r="P1445" s="14" t="s">
        <v>36</v>
      </c>
      <c r="Q1445" s="14" t="s">
        <v>2818</v>
      </c>
      <c r="R1445">
        <f>IF(IFERROR(VLOOKUP(U1445,Store_Showcase!B2:H134,7, FALSE), TRUE)=TRUE, IF(IFERROR(VLOOKUP(U1445,Store_SRP!B2:H103,7, FALSE), TRUE)=TRUE,VLOOKUP(U1445,Store_VAM!B2:H271,7, FALSE),VLOOKUP(U1445,Store_SRP!B2:H103,7, FALSE)), VLOOKUP(U1445,Store_Showcase!B2:H134,7, FALSE))</f>
      </c>
      <c r="S1445">
        <f>IF(IFERROR(VLOOKUP(U1445,Store_Showcase!B2:K134,10, FALSE), TRUE)=TRUE, IF(IFERROR(VLOOKUP(U1445,Store_SRP!B2:K103,10, FALSE), TRUE)=TRUE,VLOOKUP(U1445,Store_VAM!B2:K271,10, FALSE),VLOOKUP(U1445,Store_SRP!B2:K103,10, FALSE)), VLOOKUP(U1445,Store_Showcase!B2:K134,10, FALSE))</f>
      </c>
      <c r="T1445">
        <f>IF(VLOOKUP(D1445,Sku_Consolidated!A2:S948,19,FALSE)="SHOWCASE", VLOOKUP(U1445,Store_Showcase!B2:L134,11, FALSE), IF(VLOOKUP(D1445,Sku_Consolidated!A2:S948,19,FALSE)="VAM",VLOOKUP(U1445,Store_VAM!B2:L271,11, FALSE),VLOOKUP(U1445,Store_SRP!B2:L103,11, FALSE)))</f>
      </c>
      <c r="U1445" s="14">
        <v>6014</v>
      </c>
      <c r="V1445">
        <f>IF(VLOOKUP(D1445,Sku_Consolidated!A2:S948,19,FALSE)="SHOWCASE", VLOOKUP(U1445,Store_Showcase!B2:C134,2, FALSE), IF(VLOOKUP(D1445,Sku_Consolidated!A2:S948,19,FALSE)="VAM",VLOOKUP(U1445,Store_VAM!B2:C271,2, FALSE),VLOOKUP(U1445,Store_SRP!B2:C103,2, FALSE)))</f>
      </c>
      <c r="W1445">
        <f>VLOOKUP(D1445,Sku_Consolidated!A2:G948, 7, FALSE)</f>
      </c>
      <c r="X1445">
        <f>VLOOKUP(D1445,Sku_Consolidated!A2:K948, 11, FALSE)</f>
      </c>
      <c r="Y1445">
        <f>VLOOKUP(D1445,Sku_Consolidated!A2:H948, 8, FALSE)</f>
      </c>
      <c r="Z1445">
        <f>VLOOKUP(D1445,Sku_Consolidated!A2:I948, 9, FALSE)</f>
      </c>
      <c r="AA1445" t="s">
        <v>41</v>
      </c>
      <c r="AB1445">
        <f>VLOOKUP(D1445,Sku_Consolidated!A2:E948, {5}, FALSE)</f>
      </c>
      <c r="AC1445">
        <f>IF(VLOOKUP(D1445,Sku_Consolidated!A2:S948,19,FALSE)="SHOWCASE", VLOOKUP(U1445,Store_Showcase!B2:N134,13, FALSE), IF(VLOOKUP(D1445,Sku_Consolidated!A2:S948,19,FALSE)="VAM",VLOOKUP(U1445,Store_VAM!B2:N271,13, FALSE),VLOOKUP(U1445,Store_SRP!B2:N103,13, FALSE)))</f>
      </c>
      <c r="AD1445">
        <f>IF(IFERROR(AC1445,TRUE)=TRUE, "-","OK")</f>
      </c>
      <c r="AE1445">
        <f>IF(IFERROR(VLOOKUP(U1445,Store_Showcase!B2:H134,{5}, FALSE), TRUE)=TRUE, IF(IFERROR(VLOOKUP(U1445,Store_SRP!B2:H103,{5}, FALSE), TRUE)=TRUE,VLOOKUP(U1445,Store_VAM!B2:H271,{5}, FALSE),VLOOKUP(U1445,Store_SRP!B2:H103,{5}, FALSE)), VLOOKUP(U1445,Store_Showcase!B2:H134,{5}, FALSE))</f>
      </c>
      <c r="AF1445">
        <f>IF(IFERROR(VLOOKUP(U1445,Store_Showcase!B2:H134,{6}, FALSE), TRUE)=TRUE, IF(IFERROR(VLOOKUP(U1445,Store_SRP!B2:H103,{6}, FALSE), TRUE)=TRUE,VLOOKUP(U1445,Store_VAM!B2:H271,{6}, FALSE),VLOOKUP(U1445,Store_SRP!B2:H103,{6}, FALSE)), VLOOKUP(U1445,Store_Showcase!B2:H134,{6}, FALSE))</f>
      </c>
      <c r="AG1445">
        <f>VLOOKUP(D1445,Sku_Consolidated!A2:R948,18,FALSE)</f>
      </c>
      <c r="AH1445">
        <f>VLOOKUP(D1445,Sku_Consolidated!A2:S948,19,FALSE)</f>
      </c>
      <c r="AI1445">
        <f>VLOOKUP(D1445,Sku_Consolidated!A2:T948,20,FALSE)</f>
      </c>
    </row>
    <row r="1446" spans="1:35" x14ac:dyDescent="0.25">
      <c r="A1446">
        <v>2024</v>
      </c>
      <c r="B1446" t="s">
        <v>30</v>
      </c>
      <c r="C1446" t="s">
        <v>31</v>
      </c>
      <c r="D1446">
        <v>21859</v>
      </c>
      <c r="E1446" t="s">
        <v>295</v>
      </c>
      <c r="F1446" s="12" t="s">
        <v>155</v>
      </c>
      <c r="G1446" s="12" t="s">
        <v>155</v>
      </c>
      <c r="H1446" t="s">
        <v>10</v>
      </c>
      <c r="I1446" s="13" t="s">
        <v>2819</v>
      </c>
      <c r="J1446" s="13">
        <f>IF(H1446="EA", I1446, 0)</f>
      </c>
      <c r="K1446" s="13">
        <f>IF(H1446="KG", I1446, I1446 * VLOOKUP(D1446,Sku_Consolidated!A2:U948,21,FALSE))</f>
      </c>
      <c r="L1446" s="14" t="s">
        <v>36</v>
      </c>
      <c r="M1446">
        <v>88</v>
      </c>
      <c r="N1446" s="14" t="s">
        <v>2820</v>
      </c>
      <c r="O1446" s="14" t="s">
        <v>2821</v>
      </c>
      <c r="P1446" s="14" t="s">
        <v>36</v>
      </c>
      <c r="Q1446" s="14" t="s">
        <v>2821</v>
      </c>
      <c r="R1446">
        <f>IF(IFERROR(VLOOKUP(U1446,Store_Showcase!B2:H134,7, FALSE), TRUE)=TRUE, IF(IFERROR(VLOOKUP(U1446,Store_SRP!B2:H103,7, FALSE), TRUE)=TRUE,VLOOKUP(U1446,Store_VAM!B2:H271,7, FALSE),VLOOKUP(U1446,Store_SRP!B2:H103,7, FALSE)), VLOOKUP(U1446,Store_Showcase!B2:H134,7, FALSE))</f>
      </c>
      <c r="S1446">
        <f>IF(IFERROR(VLOOKUP(U1446,Store_Showcase!B2:K134,10, FALSE), TRUE)=TRUE, IF(IFERROR(VLOOKUP(U1446,Store_SRP!B2:K103,10, FALSE), TRUE)=TRUE,VLOOKUP(U1446,Store_VAM!B2:K271,10, FALSE),VLOOKUP(U1446,Store_SRP!B2:K103,10, FALSE)), VLOOKUP(U1446,Store_Showcase!B2:K134,10, FALSE))</f>
      </c>
      <c r="T1446">
        <f>IF(VLOOKUP(D1446,Sku_Consolidated!A2:S948,19,FALSE)="SHOWCASE", VLOOKUP(U1446,Store_Showcase!B2:L134,11, FALSE), IF(VLOOKUP(D1446,Sku_Consolidated!A2:S948,19,FALSE)="VAM",VLOOKUP(U1446,Store_VAM!B2:L271,11, FALSE),VLOOKUP(U1446,Store_SRP!B2:L103,11, FALSE)))</f>
      </c>
      <c r="U1446" s="14">
        <v>6014</v>
      </c>
      <c r="V1446">
        <f>IF(VLOOKUP(D1446,Sku_Consolidated!A2:S948,19,FALSE)="SHOWCASE", VLOOKUP(U1446,Store_Showcase!B2:C134,2, FALSE), IF(VLOOKUP(D1446,Sku_Consolidated!A2:S948,19,FALSE)="VAM",VLOOKUP(U1446,Store_VAM!B2:C271,2, FALSE),VLOOKUP(U1446,Store_SRP!B2:C103,2, FALSE)))</f>
      </c>
      <c r="W1446">
        <f>VLOOKUP(D1446,Sku_Consolidated!A2:G948, 7, FALSE)</f>
      </c>
      <c r="X1446">
        <f>VLOOKUP(D1446,Sku_Consolidated!A2:K948, 11, FALSE)</f>
      </c>
      <c r="Y1446">
        <f>VLOOKUP(D1446,Sku_Consolidated!A2:H948, 8, FALSE)</f>
      </c>
      <c r="Z1446">
        <f>VLOOKUP(D1446,Sku_Consolidated!A2:I948, 9, FALSE)</f>
      </c>
      <c r="AA1446" t="s">
        <v>41</v>
      </c>
      <c r="AB1446">
        <f>VLOOKUP(D1446,Sku_Consolidated!A2:E948, {5}, FALSE)</f>
      </c>
      <c r="AC1446">
        <f>IF(VLOOKUP(D1446,Sku_Consolidated!A2:S948,19,FALSE)="SHOWCASE", VLOOKUP(U1446,Store_Showcase!B2:N134,13, FALSE), IF(VLOOKUP(D1446,Sku_Consolidated!A2:S948,19,FALSE)="VAM",VLOOKUP(U1446,Store_VAM!B2:N271,13, FALSE),VLOOKUP(U1446,Store_SRP!B2:N103,13, FALSE)))</f>
      </c>
      <c r="AD1446">
        <f>IF(IFERROR(AC1446,TRUE)=TRUE, "-","OK")</f>
      </c>
      <c r="AE1446">
        <f>IF(IFERROR(VLOOKUP(U1446,Store_Showcase!B2:H134,{5}, FALSE), TRUE)=TRUE, IF(IFERROR(VLOOKUP(U1446,Store_SRP!B2:H103,{5}, FALSE), TRUE)=TRUE,VLOOKUP(U1446,Store_VAM!B2:H271,{5}, FALSE),VLOOKUP(U1446,Store_SRP!B2:H103,{5}, FALSE)), VLOOKUP(U1446,Store_Showcase!B2:H134,{5}, FALSE))</f>
      </c>
      <c r="AF1446">
        <f>IF(IFERROR(VLOOKUP(U1446,Store_Showcase!B2:H134,{6}, FALSE), TRUE)=TRUE, IF(IFERROR(VLOOKUP(U1446,Store_SRP!B2:H103,{6}, FALSE), TRUE)=TRUE,VLOOKUP(U1446,Store_VAM!B2:H271,{6}, FALSE),VLOOKUP(U1446,Store_SRP!B2:H103,{6}, FALSE)), VLOOKUP(U1446,Store_Showcase!B2:H134,{6}, FALSE))</f>
      </c>
      <c r="AG1446">
        <f>VLOOKUP(D1446,Sku_Consolidated!A2:R948,18,FALSE)</f>
      </c>
      <c r="AH1446">
        <f>VLOOKUP(D1446,Sku_Consolidated!A2:S948,19,FALSE)</f>
      </c>
      <c r="AI1446">
        <f>VLOOKUP(D1446,Sku_Consolidated!A2:T948,20,FALSE)</f>
      </c>
    </row>
    <row r="1447" spans="1:35" x14ac:dyDescent="0.25">
      <c r="A1447">
        <v>2024</v>
      </c>
      <c r="B1447" t="s">
        <v>30</v>
      </c>
      <c r="C1447" t="s">
        <v>31</v>
      </c>
      <c r="D1447">
        <v>21868</v>
      </c>
      <c r="E1447" t="s">
        <v>1847</v>
      </c>
      <c r="F1447" s="12" t="s">
        <v>155</v>
      </c>
      <c r="G1447" s="12" t="s">
        <v>155</v>
      </c>
      <c r="H1447" t="s">
        <v>10</v>
      </c>
      <c r="I1447" s="13" t="s">
        <v>669</v>
      </c>
      <c r="J1447" s="13">
        <f>IF(H1447="EA", I1447, 0)</f>
      </c>
      <c r="K1447" s="13">
        <f>IF(H1447="KG", I1447, I1447 * VLOOKUP(D1447,Sku_Consolidated!A2:U948,21,FALSE))</f>
      </c>
      <c r="L1447" s="14" t="s">
        <v>36</v>
      </c>
      <c r="M1447">
        <v>88</v>
      </c>
      <c r="N1447" s="14" t="s">
        <v>2822</v>
      </c>
      <c r="O1447" s="14" t="s">
        <v>2823</v>
      </c>
      <c r="P1447" s="14" t="s">
        <v>36</v>
      </c>
      <c r="Q1447" s="14" t="s">
        <v>2823</v>
      </c>
      <c r="R1447">
        <f>IF(IFERROR(VLOOKUP(U1447,Store_Showcase!B2:H134,7, FALSE), TRUE)=TRUE, IF(IFERROR(VLOOKUP(U1447,Store_SRP!B2:H103,7, FALSE), TRUE)=TRUE,VLOOKUP(U1447,Store_VAM!B2:H271,7, FALSE),VLOOKUP(U1447,Store_SRP!B2:H103,7, FALSE)), VLOOKUP(U1447,Store_Showcase!B2:H134,7, FALSE))</f>
      </c>
      <c r="S1447">
        <f>IF(IFERROR(VLOOKUP(U1447,Store_Showcase!B2:K134,10, FALSE), TRUE)=TRUE, IF(IFERROR(VLOOKUP(U1447,Store_SRP!B2:K103,10, FALSE), TRUE)=TRUE,VLOOKUP(U1447,Store_VAM!B2:K271,10, FALSE),VLOOKUP(U1447,Store_SRP!B2:K103,10, FALSE)), VLOOKUP(U1447,Store_Showcase!B2:K134,10, FALSE))</f>
      </c>
      <c r="T1447">
        <f>IF(VLOOKUP(D1447,Sku_Consolidated!A2:S948,19,FALSE)="SHOWCASE", VLOOKUP(U1447,Store_Showcase!B2:L134,11, FALSE), IF(VLOOKUP(D1447,Sku_Consolidated!A2:S948,19,FALSE)="VAM",VLOOKUP(U1447,Store_VAM!B2:L271,11, FALSE),VLOOKUP(U1447,Store_SRP!B2:L103,11, FALSE)))</f>
      </c>
      <c r="U1447" s="14">
        <v>6014</v>
      </c>
      <c r="V1447">
        <f>IF(VLOOKUP(D1447,Sku_Consolidated!A2:S948,19,FALSE)="SHOWCASE", VLOOKUP(U1447,Store_Showcase!B2:C134,2, FALSE), IF(VLOOKUP(D1447,Sku_Consolidated!A2:S948,19,FALSE)="VAM",VLOOKUP(U1447,Store_VAM!B2:C271,2, FALSE),VLOOKUP(U1447,Store_SRP!B2:C103,2, FALSE)))</f>
      </c>
      <c r="W1447">
        <f>VLOOKUP(D1447,Sku_Consolidated!A2:G948, 7, FALSE)</f>
      </c>
      <c r="X1447">
        <f>VLOOKUP(D1447,Sku_Consolidated!A2:K948, 11, FALSE)</f>
      </c>
      <c r="Y1447">
        <f>VLOOKUP(D1447,Sku_Consolidated!A2:H948, 8, FALSE)</f>
      </c>
      <c r="Z1447">
        <f>VLOOKUP(D1447,Sku_Consolidated!A2:I948, 9, FALSE)</f>
      </c>
      <c r="AA1447" t="s">
        <v>41</v>
      </c>
      <c r="AB1447">
        <f>VLOOKUP(D1447,Sku_Consolidated!A2:E948, {5}, FALSE)</f>
      </c>
      <c r="AC1447">
        <f>IF(VLOOKUP(D1447,Sku_Consolidated!A2:S948,19,FALSE)="SHOWCASE", VLOOKUP(U1447,Store_Showcase!B2:N134,13, FALSE), IF(VLOOKUP(D1447,Sku_Consolidated!A2:S948,19,FALSE)="VAM",VLOOKUP(U1447,Store_VAM!B2:N271,13, FALSE),VLOOKUP(U1447,Store_SRP!B2:N103,13, FALSE)))</f>
      </c>
      <c r="AD1447">
        <f>IF(IFERROR(AC1447,TRUE)=TRUE, "-","OK")</f>
      </c>
      <c r="AE1447">
        <f>IF(IFERROR(VLOOKUP(U1447,Store_Showcase!B2:H134,{5}, FALSE), TRUE)=TRUE, IF(IFERROR(VLOOKUP(U1447,Store_SRP!B2:H103,{5}, FALSE), TRUE)=TRUE,VLOOKUP(U1447,Store_VAM!B2:H271,{5}, FALSE),VLOOKUP(U1447,Store_SRP!B2:H103,{5}, FALSE)), VLOOKUP(U1447,Store_Showcase!B2:H134,{5}, FALSE))</f>
      </c>
      <c r="AF1447">
        <f>IF(IFERROR(VLOOKUP(U1447,Store_Showcase!B2:H134,{6}, FALSE), TRUE)=TRUE, IF(IFERROR(VLOOKUP(U1447,Store_SRP!B2:H103,{6}, FALSE), TRUE)=TRUE,VLOOKUP(U1447,Store_VAM!B2:H271,{6}, FALSE),VLOOKUP(U1447,Store_SRP!B2:H103,{6}, FALSE)), VLOOKUP(U1447,Store_Showcase!B2:H134,{6}, FALSE))</f>
      </c>
      <c r="AG1447">
        <f>VLOOKUP(D1447,Sku_Consolidated!A2:R948,18,FALSE)</f>
      </c>
      <c r="AH1447">
        <f>VLOOKUP(D1447,Sku_Consolidated!A2:S948,19,FALSE)</f>
      </c>
      <c r="AI1447">
        <f>VLOOKUP(D1447,Sku_Consolidated!A2:T948,20,FALSE)</f>
      </c>
    </row>
    <row r="1448" spans="1:35" x14ac:dyDescent="0.25">
      <c r="A1448">
        <v>2024</v>
      </c>
      <c r="B1448" t="s">
        <v>30</v>
      </c>
      <c r="C1448" t="s">
        <v>31</v>
      </c>
      <c r="D1448">
        <v>21874</v>
      </c>
      <c r="E1448" t="s">
        <v>1825</v>
      </c>
      <c r="F1448" s="12" t="s">
        <v>155</v>
      </c>
      <c r="G1448" s="12" t="s">
        <v>155</v>
      </c>
      <c r="H1448" t="s">
        <v>10</v>
      </c>
      <c r="I1448" s="13" t="s">
        <v>381</v>
      </c>
      <c r="J1448" s="13">
        <f>IF(H1448="EA", I1448, 0)</f>
      </c>
      <c r="K1448" s="13">
        <f>IF(H1448="KG", I1448, I1448 * VLOOKUP(D1448,Sku_Consolidated!A2:U948,21,FALSE))</f>
      </c>
      <c r="L1448" s="14" t="s">
        <v>36</v>
      </c>
      <c r="M1448">
        <v>88</v>
      </c>
      <c r="N1448" s="14" t="s">
        <v>1710</v>
      </c>
      <c r="O1448" s="14" t="s">
        <v>2824</v>
      </c>
      <c r="P1448" s="14" t="s">
        <v>36</v>
      </c>
      <c r="Q1448" s="14" t="s">
        <v>2824</v>
      </c>
      <c r="R1448">
        <f>IF(IFERROR(VLOOKUP(U1448,Store_Showcase!B2:H134,7, FALSE), TRUE)=TRUE, IF(IFERROR(VLOOKUP(U1448,Store_SRP!B2:H103,7, FALSE), TRUE)=TRUE,VLOOKUP(U1448,Store_VAM!B2:H271,7, FALSE),VLOOKUP(U1448,Store_SRP!B2:H103,7, FALSE)), VLOOKUP(U1448,Store_Showcase!B2:H134,7, FALSE))</f>
      </c>
      <c r="S1448">
        <f>IF(IFERROR(VLOOKUP(U1448,Store_Showcase!B2:K134,10, FALSE), TRUE)=TRUE, IF(IFERROR(VLOOKUP(U1448,Store_SRP!B2:K103,10, FALSE), TRUE)=TRUE,VLOOKUP(U1448,Store_VAM!B2:K271,10, FALSE),VLOOKUP(U1448,Store_SRP!B2:K103,10, FALSE)), VLOOKUP(U1448,Store_Showcase!B2:K134,10, FALSE))</f>
      </c>
      <c r="T1448">
        <f>IF(VLOOKUP(D1448,Sku_Consolidated!A2:S948,19,FALSE)="SHOWCASE", VLOOKUP(U1448,Store_Showcase!B2:L134,11, FALSE), IF(VLOOKUP(D1448,Sku_Consolidated!A2:S948,19,FALSE)="VAM",VLOOKUP(U1448,Store_VAM!B2:L271,11, FALSE),VLOOKUP(U1448,Store_SRP!B2:L103,11, FALSE)))</f>
      </c>
      <c r="U1448" s="14">
        <v>6014</v>
      </c>
      <c r="V1448">
        <f>IF(VLOOKUP(D1448,Sku_Consolidated!A2:S948,19,FALSE)="SHOWCASE", VLOOKUP(U1448,Store_Showcase!B2:C134,2, FALSE), IF(VLOOKUP(D1448,Sku_Consolidated!A2:S948,19,FALSE)="VAM",VLOOKUP(U1448,Store_VAM!B2:C271,2, FALSE),VLOOKUP(U1448,Store_SRP!B2:C103,2, FALSE)))</f>
      </c>
      <c r="W1448">
        <f>VLOOKUP(D1448,Sku_Consolidated!A2:G948, 7, FALSE)</f>
      </c>
      <c r="X1448">
        <f>VLOOKUP(D1448,Sku_Consolidated!A2:K948, 11, FALSE)</f>
      </c>
      <c r="Y1448">
        <f>VLOOKUP(D1448,Sku_Consolidated!A2:H948, 8, FALSE)</f>
      </c>
      <c r="Z1448">
        <f>VLOOKUP(D1448,Sku_Consolidated!A2:I948, 9, FALSE)</f>
      </c>
      <c r="AA1448" t="s">
        <v>41</v>
      </c>
      <c r="AB1448">
        <f>VLOOKUP(D1448,Sku_Consolidated!A2:E948, {5}, FALSE)</f>
      </c>
      <c r="AC1448">
        <f>IF(VLOOKUP(D1448,Sku_Consolidated!A2:S948,19,FALSE)="SHOWCASE", VLOOKUP(U1448,Store_Showcase!B2:N134,13, FALSE), IF(VLOOKUP(D1448,Sku_Consolidated!A2:S948,19,FALSE)="VAM",VLOOKUP(U1448,Store_VAM!B2:N271,13, FALSE),VLOOKUP(U1448,Store_SRP!B2:N103,13, FALSE)))</f>
      </c>
      <c r="AD1448">
        <f>IF(IFERROR(AC1448,TRUE)=TRUE, "-","OK")</f>
      </c>
      <c r="AE1448">
        <f>IF(IFERROR(VLOOKUP(U1448,Store_Showcase!B2:H134,{5}, FALSE), TRUE)=TRUE, IF(IFERROR(VLOOKUP(U1448,Store_SRP!B2:H103,{5}, FALSE), TRUE)=TRUE,VLOOKUP(U1448,Store_VAM!B2:H271,{5}, FALSE),VLOOKUP(U1448,Store_SRP!B2:H103,{5}, FALSE)), VLOOKUP(U1448,Store_Showcase!B2:H134,{5}, FALSE))</f>
      </c>
      <c r="AF1448">
        <f>IF(IFERROR(VLOOKUP(U1448,Store_Showcase!B2:H134,{6}, FALSE), TRUE)=TRUE, IF(IFERROR(VLOOKUP(U1448,Store_SRP!B2:H103,{6}, FALSE), TRUE)=TRUE,VLOOKUP(U1448,Store_VAM!B2:H271,{6}, FALSE),VLOOKUP(U1448,Store_SRP!B2:H103,{6}, FALSE)), VLOOKUP(U1448,Store_Showcase!B2:H134,{6}, FALSE))</f>
      </c>
      <c r="AG1448">
        <f>VLOOKUP(D1448,Sku_Consolidated!A2:R948,18,FALSE)</f>
      </c>
      <c r="AH1448">
        <f>VLOOKUP(D1448,Sku_Consolidated!A2:S948,19,FALSE)</f>
      </c>
      <c r="AI1448">
        <f>VLOOKUP(D1448,Sku_Consolidated!A2:T948,20,FALSE)</f>
      </c>
    </row>
    <row r="1449" spans="1:35" x14ac:dyDescent="0.25">
      <c r="A1449">
        <v>2024</v>
      </c>
      <c r="B1449" t="s">
        <v>30</v>
      </c>
      <c r="C1449" t="s">
        <v>31</v>
      </c>
      <c r="D1449">
        <v>21875</v>
      </c>
      <c r="E1449" t="s">
        <v>482</v>
      </c>
      <c r="F1449" s="12" t="s">
        <v>155</v>
      </c>
      <c r="G1449" s="12" t="s">
        <v>155</v>
      </c>
      <c r="H1449" t="s">
        <v>10</v>
      </c>
      <c r="I1449" s="13" t="s">
        <v>974</v>
      </c>
      <c r="J1449" s="13">
        <f>IF(H1449="EA", I1449, 0)</f>
      </c>
      <c r="K1449" s="13">
        <f>IF(H1449="KG", I1449, I1449 * VLOOKUP(D1449,Sku_Consolidated!A2:U948,21,FALSE))</f>
      </c>
      <c r="L1449" s="14" t="s">
        <v>36</v>
      </c>
      <c r="M1449">
        <v>88</v>
      </c>
      <c r="N1449" s="14" t="s">
        <v>2825</v>
      </c>
      <c r="O1449" s="14" t="s">
        <v>2826</v>
      </c>
      <c r="P1449" s="14" t="s">
        <v>36</v>
      </c>
      <c r="Q1449" s="14" t="s">
        <v>2826</v>
      </c>
      <c r="R1449">
        <f>IF(IFERROR(VLOOKUP(U1449,Store_Showcase!B2:H134,7, FALSE), TRUE)=TRUE, IF(IFERROR(VLOOKUP(U1449,Store_SRP!B2:H103,7, FALSE), TRUE)=TRUE,VLOOKUP(U1449,Store_VAM!B2:H271,7, FALSE),VLOOKUP(U1449,Store_SRP!B2:H103,7, FALSE)), VLOOKUP(U1449,Store_Showcase!B2:H134,7, FALSE))</f>
      </c>
      <c r="S1449">
        <f>IF(IFERROR(VLOOKUP(U1449,Store_Showcase!B2:K134,10, FALSE), TRUE)=TRUE, IF(IFERROR(VLOOKUP(U1449,Store_SRP!B2:K103,10, FALSE), TRUE)=TRUE,VLOOKUP(U1449,Store_VAM!B2:K271,10, FALSE),VLOOKUP(U1449,Store_SRP!B2:K103,10, FALSE)), VLOOKUP(U1449,Store_Showcase!B2:K134,10, FALSE))</f>
      </c>
      <c r="T1449">
        <f>IF(VLOOKUP(D1449,Sku_Consolidated!A2:S948,19,FALSE)="SHOWCASE", VLOOKUP(U1449,Store_Showcase!B2:L134,11, FALSE), IF(VLOOKUP(D1449,Sku_Consolidated!A2:S948,19,FALSE)="VAM",VLOOKUP(U1449,Store_VAM!B2:L271,11, FALSE),VLOOKUP(U1449,Store_SRP!B2:L103,11, FALSE)))</f>
      </c>
      <c r="U1449" s="14">
        <v>6014</v>
      </c>
      <c r="V1449">
        <f>IF(VLOOKUP(D1449,Sku_Consolidated!A2:S948,19,FALSE)="SHOWCASE", VLOOKUP(U1449,Store_Showcase!B2:C134,2, FALSE), IF(VLOOKUP(D1449,Sku_Consolidated!A2:S948,19,FALSE)="VAM",VLOOKUP(U1449,Store_VAM!B2:C271,2, FALSE),VLOOKUP(U1449,Store_SRP!B2:C103,2, FALSE)))</f>
      </c>
      <c r="W1449">
        <f>VLOOKUP(D1449,Sku_Consolidated!A2:G948, 7, FALSE)</f>
      </c>
      <c r="X1449">
        <f>VLOOKUP(D1449,Sku_Consolidated!A2:K948, 11, FALSE)</f>
      </c>
      <c r="Y1449">
        <f>VLOOKUP(D1449,Sku_Consolidated!A2:H948, 8, FALSE)</f>
      </c>
      <c r="Z1449">
        <f>VLOOKUP(D1449,Sku_Consolidated!A2:I948, 9, FALSE)</f>
      </c>
      <c r="AA1449" t="s">
        <v>41</v>
      </c>
      <c r="AB1449">
        <f>VLOOKUP(D1449,Sku_Consolidated!A2:E948, {5}, FALSE)</f>
      </c>
      <c r="AC1449">
        <f>IF(VLOOKUP(D1449,Sku_Consolidated!A2:S948,19,FALSE)="SHOWCASE", VLOOKUP(U1449,Store_Showcase!B2:N134,13, FALSE), IF(VLOOKUP(D1449,Sku_Consolidated!A2:S948,19,FALSE)="VAM",VLOOKUP(U1449,Store_VAM!B2:N271,13, FALSE),VLOOKUP(U1449,Store_SRP!B2:N103,13, FALSE)))</f>
      </c>
      <c r="AD1449">
        <f>IF(IFERROR(AC1449,TRUE)=TRUE, "-","OK")</f>
      </c>
      <c r="AE1449">
        <f>IF(IFERROR(VLOOKUP(U1449,Store_Showcase!B2:H134,{5}, FALSE), TRUE)=TRUE, IF(IFERROR(VLOOKUP(U1449,Store_SRP!B2:H103,{5}, FALSE), TRUE)=TRUE,VLOOKUP(U1449,Store_VAM!B2:H271,{5}, FALSE),VLOOKUP(U1449,Store_SRP!B2:H103,{5}, FALSE)), VLOOKUP(U1449,Store_Showcase!B2:H134,{5}, FALSE))</f>
      </c>
      <c r="AF1449">
        <f>IF(IFERROR(VLOOKUP(U1449,Store_Showcase!B2:H134,{6}, FALSE), TRUE)=TRUE, IF(IFERROR(VLOOKUP(U1449,Store_SRP!B2:H103,{6}, FALSE), TRUE)=TRUE,VLOOKUP(U1449,Store_VAM!B2:H271,{6}, FALSE),VLOOKUP(U1449,Store_SRP!B2:H103,{6}, FALSE)), VLOOKUP(U1449,Store_Showcase!B2:H134,{6}, FALSE))</f>
      </c>
      <c r="AG1449">
        <f>VLOOKUP(D1449,Sku_Consolidated!A2:R948,18,FALSE)</f>
      </c>
      <c r="AH1449">
        <f>VLOOKUP(D1449,Sku_Consolidated!A2:S948,19,FALSE)</f>
      </c>
      <c r="AI1449">
        <f>VLOOKUP(D1449,Sku_Consolidated!A2:T948,20,FALSE)</f>
      </c>
    </row>
    <row r="1450" spans="1:35" x14ac:dyDescent="0.25">
      <c r="A1450">
        <v>2024</v>
      </c>
      <c r="B1450" t="s">
        <v>30</v>
      </c>
      <c r="C1450" t="s">
        <v>31</v>
      </c>
      <c r="D1450">
        <v>21825</v>
      </c>
      <c r="E1450" t="s">
        <v>206</v>
      </c>
      <c r="F1450" s="12" t="s">
        <v>92</v>
      </c>
      <c r="G1450" s="12" t="s">
        <v>92</v>
      </c>
      <c r="H1450" t="s">
        <v>10</v>
      </c>
      <c r="I1450" s="13" t="s">
        <v>981</v>
      </c>
      <c r="J1450" s="13">
        <f>IF(H1450="EA", I1450, 0)</f>
      </c>
      <c r="K1450" s="13">
        <f>IF(H1450="KG", I1450, I1450 * VLOOKUP(D1450,Sku_Consolidated!A2:U948,21,FALSE))</f>
      </c>
      <c r="L1450" s="14" t="s">
        <v>36</v>
      </c>
      <c r="M1450">
        <v>88</v>
      </c>
      <c r="N1450" s="14" t="s">
        <v>2827</v>
      </c>
      <c r="O1450" s="14" t="s">
        <v>2828</v>
      </c>
      <c r="P1450" s="14" t="s">
        <v>36</v>
      </c>
      <c r="Q1450" s="14" t="s">
        <v>2828</v>
      </c>
      <c r="R1450">
        <f>IF(IFERROR(VLOOKUP(U1450,Store_Showcase!B2:H134,7, FALSE), TRUE)=TRUE, IF(IFERROR(VLOOKUP(U1450,Store_SRP!B2:H103,7, FALSE), TRUE)=TRUE,VLOOKUP(U1450,Store_VAM!B2:H271,7, FALSE),VLOOKUP(U1450,Store_SRP!B2:H103,7, FALSE)), VLOOKUP(U1450,Store_Showcase!B2:H134,7, FALSE))</f>
      </c>
      <c r="S1450">
        <f>IF(IFERROR(VLOOKUP(U1450,Store_Showcase!B2:K134,10, FALSE), TRUE)=TRUE, IF(IFERROR(VLOOKUP(U1450,Store_SRP!B2:K103,10, FALSE), TRUE)=TRUE,VLOOKUP(U1450,Store_VAM!B2:K271,10, FALSE),VLOOKUP(U1450,Store_SRP!B2:K103,10, FALSE)), VLOOKUP(U1450,Store_Showcase!B2:K134,10, FALSE))</f>
      </c>
      <c r="T1450">
        <f>IF(VLOOKUP(D1450,Sku_Consolidated!A2:S948,19,FALSE)="SHOWCASE", VLOOKUP(U1450,Store_Showcase!B2:L134,11, FALSE), IF(VLOOKUP(D1450,Sku_Consolidated!A2:S948,19,FALSE)="VAM",VLOOKUP(U1450,Store_VAM!B2:L271,11, FALSE),VLOOKUP(U1450,Store_SRP!B2:L103,11, FALSE)))</f>
      </c>
      <c r="U1450" s="14">
        <v>6014</v>
      </c>
      <c r="V1450">
        <f>IF(VLOOKUP(D1450,Sku_Consolidated!A2:S948,19,FALSE)="SHOWCASE", VLOOKUP(U1450,Store_Showcase!B2:C134,2, FALSE), IF(VLOOKUP(D1450,Sku_Consolidated!A2:S948,19,FALSE)="VAM",VLOOKUP(U1450,Store_VAM!B2:C271,2, FALSE),VLOOKUP(U1450,Store_SRP!B2:C103,2, FALSE)))</f>
      </c>
      <c r="W1450">
        <f>VLOOKUP(D1450,Sku_Consolidated!A2:G948, 7, FALSE)</f>
      </c>
      <c r="X1450">
        <f>VLOOKUP(D1450,Sku_Consolidated!A2:K948, 11, FALSE)</f>
      </c>
      <c r="Y1450">
        <f>VLOOKUP(D1450,Sku_Consolidated!A2:H948, 8, FALSE)</f>
      </c>
      <c r="Z1450">
        <f>VLOOKUP(D1450,Sku_Consolidated!A2:I948, 9, FALSE)</f>
      </c>
      <c r="AA1450" t="s">
        <v>41</v>
      </c>
      <c r="AB1450">
        <f>VLOOKUP(D1450,Sku_Consolidated!A2:E948, {5}, FALSE)</f>
      </c>
      <c r="AC1450">
        <f>IF(VLOOKUP(D1450,Sku_Consolidated!A2:S948,19,FALSE)="SHOWCASE", VLOOKUP(U1450,Store_Showcase!B2:N134,13, FALSE), IF(VLOOKUP(D1450,Sku_Consolidated!A2:S948,19,FALSE)="VAM",VLOOKUP(U1450,Store_VAM!B2:N271,13, FALSE),VLOOKUP(U1450,Store_SRP!B2:N103,13, FALSE)))</f>
      </c>
      <c r="AD1450">
        <f>IF(IFERROR(AC1450,TRUE)=TRUE, "-","OK")</f>
      </c>
      <c r="AE1450">
        <f>IF(IFERROR(VLOOKUP(U1450,Store_Showcase!B2:H134,{5}, FALSE), TRUE)=TRUE, IF(IFERROR(VLOOKUP(U1450,Store_SRP!B2:H103,{5}, FALSE), TRUE)=TRUE,VLOOKUP(U1450,Store_VAM!B2:H271,{5}, FALSE),VLOOKUP(U1450,Store_SRP!B2:H103,{5}, FALSE)), VLOOKUP(U1450,Store_Showcase!B2:H134,{5}, FALSE))</f>
      </c>
      <c r="AF1450">
        <f>IF(IFERROR(VLOOKUP(U1450,Store_Showcase!B2:H134,{6}, FALSE), TRUE)=TRUE, IF(IFERROR(VLOOKUP(U1450,Store_SRP!B2:H103,{6}, FALSE), TRUE)=TRUE,VLOOKUP(U1450,Store_VAM!B2:H271,{6}, FALSE),VLOOKUP(U1450,Store_SRP!B2:H103,{6}, FALSE)), VLOOKUP(U1450,Store_Showcase!B2:H134,{6}, FALSE))</f>
      </c>
      <c r="AG1450">
        <f>VLOOKUP(D1450,Sku_Consolidated!A2:R948,18,FALSE)</f>
      </c>
      <c r="AH1450">
        <f>VLOOKUP(D1450,Sku_Consolidated!A2:S948,19,FALSE)</f>
      </c>
      <c r="AI1450">
        <f>VLOOKUP(D1450,Sku_Consolidated!A2:T948,20,FALSE)</f>
      </c>
    </row>
    <row r="1451" spans="1:35" x14ac:dyDescent="0.25">
      <c r="A1451">
        <v>2024</v>
      </c>
      <c r="B1451" t="s">
        <v>30</v>
      </c>
      <c r="C1451" t="s">
        <v>31</v>
      </c>
      <c r="D1451">
        <v>21832</v>
      </c>
      <c r="E1451" t="s">
        <v>264</v>
      </c>
      <c r="F1451" s="12" t="s">
        <v>92</v>
      </c>
      <c r="G1451" s="12" t="s">
        <v>92</v>
      </c>
      <c r="H1451" t="s">
        <v>10</v>
      </c>
      <c r="I1451" s="13" t="s">
        <v>308</v>
      </c>
      <c r="J1451" s="13">
        <f>IF(H1451="EA", I1451, 0)</f>
      </c>
      <c r="K1451" s="13">
        <f>IF(H1451="KG", I1451, I1451 * VLOOKUP(D1451,Sku_Consolidated!A2:U948,21,FALSE))</f>
      </c>
      <c r="L1451" s="14" t="s">
        <v>36</v>
      </c>
      <c r="M1451">
        <v>88</v>
      </c>
      <c r="N1451" s="14" t="s">
        <v>2829</v>
      </c>
      <c r="O1451" s="14" t="s">
        <v>2830</v>
      </c>
      <c r="P1451" s="14" t="s">
        <v>36</v>
      </c>
      <c r="Q1451" s="14" t="s">
        <v>2830</v>
      </c>
      <c r="R1451">
        <f>IF(IFERROR(VLOOKUP(U1451,Store_Showcase!B2:H134,7, FALSE), TRUE)=TRUE, IF(IFERROR(VLOOKUP(U1451,Store_SRP!B2:H103,7, FALSE), TRUE)=TRUE,VLOOKUP(U1451,Store_VAM!B2:H271,7, FALSE),VLOOKUP(U1451,Store_SRP!B2:H103,7, FALSE)), VLOOKUP(U1451,Store_Showcase!B2:H134,7, FALSE))</f>
      </c>
      <c r="S1451">
        <f>IF(IFERROR(VLOOKUP(U1451,Store_Showcase!B2:K134,10, FALSE), TRUE)=TRUE, IF(IFERROR(VLOOKUP(U1451,Store_SRP!B2:K103,10, FALSE), TRUE)=TRUE,VLOOKUP(U1451,Store_VAM!B2:K271,10, FALSE),VLOOKUP(U1451,Store_SRP!B2:K103,10, FALSE)), VLOOKUP(U1451,Store_Showcase!B2:K134,10, FALSE))</f>
      </c>
      <c r="T1451">
        <f>IF(VLOOKUP(D1451,Sku_Consolidated!A2:S948,19,FALSE)="SHOWCASE", VLOOKUP(U1451,Store_Showcase!B2:L134,11, FALSE), IF(VLOOKUP(D1451,Sku_Consolidated!A2:S948,19,FALSE)="VAM",VLOOKUP(U1451,Store_VAM!B2:L271,11, FALSE),VLOOKUP(U1451,Store_SRP!B2:L103,11, FALSE)))</f>
      </c>
      <c r="U1451" s="14">
        <v>6014</v>
      </c>
      <c r="V1451">
        <f>IF(VLOOKUP(D1451,Sku_Consolidated!A2:S948,19,FALSE)="SHOWCASE", VLOOKUP(U1451,Store_Showcase!B2:C134,2, FALSE), IF(VLOOKUP(D1451,Sku_Consolidated!A2:S948,19,FALSE)="VAM",VLOOKUP(U1451,Store_VAM!B2:C271,2, FALSE),VLOOKUP(U1451,Store_SRP!B2:C103,2, FALSE)))</f>
      </c>
      <c r="W1451">
        <f>VLOOKUP(D1451,Sku_Consolidated!A2:G948, 7, FALSE)</f>
      </c>
      <c r="X1451">
        <f>VLOOKUP(D1451,Sku_Consolidated!A2:K948, 11, FALSE)</f>
      </c>
      <c r="Y1451">
        <f>VLOOKUP(D1451,Sku_Consolidated!A2:H948, 8, FALSE)</f>
      </c>
      <c r="Z1451">
        <f>VLOOKUP(D1451,Sku_Consolidated!A2:I948, 9, FALSE)</f>
      </c>
      <c r="AA1451" t="s">
        <v>41</v>
      </c>
      <c r="AB1451">
        <f>VLOOKUP(D1451,Sku_Consolidated!A2:E948, {5}, FALSE)</f>
      </c>
      <c r="AC1451">
        <f>IF(VLOOKUP(D1451,Sku_Consolidated!A2:S948,19,FALSE)="SHOWCASE", VLOOKUP(U1451,Store_Showcase!B2:N134,13, FALSE), IF(VLOOKUP(D1451,Sku_Consolidated!A2:S948,19,FALSE)="VAM",VLOOKUP(U1451,Store_VAM!B2:N271,13, FALSE),VLOOKUP(U1451,Store_SRP!B2:N103,13, FALSE)))</f>
      </c>
      <c r="AD1451">
        <f>IF(IFERROR(AC1451,TRUE)=TRUE, "-","OK")</f>
      </c>
      <c r="AE1451">
        <f>IF(IFERROR(VLOOKUP(U1451,Store_Showcase!B2:H134,{5}, FALSE), TRUE)=TRUE, IF(IFERROR(VLOOKUP(U1451,Store_SRP!B2:H103,{5}, FALSE), TRUE)=TRUE,VLOOKUP(U1451,Store_VAM!B2:H271,{5}, FALSE),VLOOKUP(U1451,Store_SRP!B2:H103,{5}, FALSE)), VLOOKUP(U1451,Store_Showcase!B2:H134,{5}, FALSE))</f>
      </c>
      <c r="AF1451">
        <f>IF(IFERROR(VLOOKUP(U1451,Store_Showcase!B2:H134,{6}, FALSE), TRUE)=TRUE, IF(IFERROR(VLOOKUP(U1451,Store_SRP!B2:H103,{6}, FALSE), TRUE)=TRUE,VLOOKUP(U1451,Store_VAM!B2:H271,{6}, FALSE),VLOOKUP(U1451,Store_SRP!B2:H103,{6}, FALSE)), VLOOKUP(U1451,Store_Showcase!B2:H134,{6}, FALSE))</f>
      </c>
      <c r="AG1451">
        <f>VLOOKUP(D1451,Sku_Consolidated!A2:R948,18,FALSE)</f>
      </c>
      <c r="AH1451">
        <f>VLOOKUP(D1451,Sku_Consolidated!A2:S948,19,FALSE)</f>
      </c>
      <c r="AI1451">
        <f>VLOOKUP(D1451,Sku_Consolidated!A2:T948,20,FALSE)</f>
      </c>
    </row>
    <row r="1452" spans="1:35" x14ac:dyDescent="0.25">
      <c r="A1452">
        <v>2024</v>
      </c>
      <c r="B1452" t="s">
        <v>30</v>
      </c>
      <c r="C1452" t="s">
        <v>31</v>
      </c>
      <c r="D1452">
        <v>21837</v>
      </c>
      <c r="E1452" t="s">
        <v>271</v>
      </c>
      <c r="F1452" s="12" t="s">
        <v>92</v>
      </c>
      <c r="G1452" s="12" t="s">
        <v>92</v>
      </c>
      <c r="H1452" t="s">
        <v>10</v>
      </c>
      <c r="I1452" s="13" t="s">
        <v>425</v>
      </c>
      <c r="J1452" s="13">
        <f>IF(H1452="EA", I1452, 0)</f>
      </c>
      <c r="K1452" s="13">
        <f>IF(H1452="KG", I1452, I1452 * VLOOKUP(D1452,Sku_Consolidated!A2:U948,21,FALSE))</f>
      </c>
      <c r="L1452" s="14" t="s">
        <v>36</v>
      </c>
      <c r="M1452">
        <v>88</v>
      </c>
      <c r="N1452" s="14" t="s">
        <v>2831</v>
      </c>
      <c r="O1452" s="14" t="s">
        <v>2832</v>
      </c>
      <c r="P1452" s="14" t="s">
        <v>36</v>
      </c>
      <c r="Q1452" s="14" t="s">
        <v>2832</v>
      </c>
      <c r="R1452">
        <f>IF(IFERROR(VLOOKUP(U1452,Store_Showcase!B2:H134,7, FALSE), TRUE)=TRUE, IF(IFERROR(VLOOKUP(U1452,Store_SRP!B2:H103,7, FALSE), TRUE)=TRUE,VLOOKUP(U1452,Store_VAM!B2:H271,7, FALSE),VLOOKUP(U1452,Store_SRP!B2:H103,7, FALSE)), VLOOKUP(U1452,Store_Showcase!B2:H134,7, FALSE))</f>
      </c>
      <c r="S1452">
        <f>IF(IFERROR(VLOOKUP(U1452,Store_Showcase!B2:K134,10, FALSE), TRUE)=TRUE, IF(IFERROR(VLOOKUP(U1452,Store_SRP!B2:K103,10, FALSE), TRUE)=TRUE,VLOOKUP(U1452,Store_VAM!B2:K271,10, FALSE),VLOOKUP(U1452,Store_SRP!B2:K103,10, FALSE)), VLOOKUP(U1452,Store_Showcase!B2:K134,10, FALSE))</f>
      </c>
      <c r="T1452">
        <f>IF(VLOOKUP(D1452,Sku_Consolidated!A2:S948,19,FALSE)="SHOWCASE", VLOOKUP(U1452,Store_Showcase!B2:L134,11, FALSE), IF(VLOOKUP(D1452,Sku_Consolidated!A2:S948,19,FALSE)="VAM",VLOOKUP(U1452,Store_VAM!B2:L271,11, FALSE),VLOOKUP(U1452,Store_SRP!B2:L103,11, FALSE)))</f>
      </c>
      <c r="U1452" s="14">
        <v>6014</v>
      </c>
      <c r="V1452">
        <f>IF(VLOOKUP(D1452,Sku_Consolidated!A2:S948,19,FALSE)="SHOWCASE", VLOOKUP(U1452,Store_Showcase!B2:C134,2, FALSE), IF(VLOOKUP(D1452,Sku_Consolidated!A2:S948,19,FALSE)="VAM",VLOOKUP(U1452,Store_VAM!B2:C271,2, FALSE),VLOOKUP(U1452,Store_SRP!B2:C103,2, FALSE)))</f>
      </c>
      <c r="W1452">
        <f>VLOOKUP(D1452,Sku_Consolidated!A2:G948, 7, FALSE)</f>
      </c>
      <c r="X1452">
        <f>VLOOKUP(D1452,Sku_Consolidated!A2:K948, 11, FALSE)</f>
      </c>
      <c r="Y1452">
        <f>VLOOKUP(D1452,Sku_Consolidated!A2:H948, 8, FALSE)</f>
      </c>
      <c r="Z1452">
        <f>VLOOKUP(D1452,Sku_Consolidated!A2:I948, 9, FALSE)</f>
      </c>
      <c r="AA1452" t="s">
        <v>41</v>
      </c>
      <c r="AB1452">
        <f>VLOOKUP(D1452,Sku_Consolidated!A2:E948, {5}, FALSE)</f>
      </c>
      <c r="AC1452">
        <f>IF(VLOOKUP(D1452,Sku_Consolidated!A2:S948,19,FALSE)="SHOWCASE", VLOOKUP(U1452,Store_Showcase!B2:N134,13, FALSE), IF(VLOOKUP(D1452,Sku_Consolidated!A2:S948,19,FALSE)="VAM",VLOOKUP(U1452,Store_VAM!B2:N271,13, FALSE),VLOOKUP(U1452,Store_SRP!B2:N103,13, FALSE)))</f>
      </c>
      <c r="AD1452">
        <f>IF(IFERROR(AC1452,TRUE)=TRUE, "-","OK")</f>
      </c>
      <c r="AE1452">
        <f>IF(IFERROR(VLOOKUP(U1452,Store_Showcase!B2:H134,{5}, FALSE), TRUE)=TRUE, IF(IFERROR(VLOOKUP(U1452,Store_SRP!B2:H103,{5}, FALSE), TRUE)=TRUE,VLOOKUP(U1452,Store_VAM!B2:H271,{5}, FALSE),VLOOKUP(U1452,Store_SRP!B2:H103,{5}, FALSE)), VLOOKUP(U1452,Store_Showcase!B2:H134,{5}, FALSE))</f>
      </c>
      <c r="AF1452">
        <f>IF(IFERROR(VLOOKUP(U1452,Store_Showcase!B2:H134,{6}, FALSE), TRUE)=TRUE, IF(IFERROR(VLOOKUP(U1452,Store_SRP!B2:H103,{6}, FALSE), TRUE)=TRUE,VLOOKUP(U1452,Store_VAM!B2:H271,{6}, FALSE),VLOOKUP(U1452,Store_SRP!B2:H103,{6}, FALSE)), VLOOKUP(U1452,Store_Showcase!B2:H134,{6}, FALSE))</f>
      </c>
      <c r="AG1452">
        <f>VLOOKUP(D1452,Sku_Consolidated!A2:R948,18,FALSE)</f>
      </c>
      <c r="AH1452">
        <f>VLOOKUP(D1452,Sku_Consolidated!A2:S948,19,FALSE)</f>
      </c>
      <c r="AI1452">
        <f>VLOOKUP(D1452,Sku_Consolidated!A2:T948,20,FALSE)</f>
      </c>
    </row>
    <row r="1453" spans="1:35" x14ac:dyDescent="0.25">
      <c r="A1453">
        <v>2024</v>
      </c>
      <c r="B1453" t="s">
        <v>30</v>
      </c>
      <c r="C1453" t="s">
        <v>31</v>
      </c>
      <c r="D1453">
        <v>21838</v>
      </c>
      <c r="E1453" t="s">
        <v>275</v>
      </c>
      <c r="F1453" s="12" t="s">
        <v>92</v>
      </c>
      <c r="G1453" s="12" t="s">
        <v>92</v>
      </c>
      <c r="H1453" t="s">
        <v>10</v>
      </c>
      <c r="I1453" s="13" t="s">
        <v>362</v>
      </c>
      <c r="J1453" s="13">
        <f>IF(H1453="EA", I1453, 0)</f>
      </c>
      <c r="K1453" s="13">
        <f>IF(H1453="KG", I1453, I1453 * VLOOKUP(D1453,Sku_Consolidated!A2:U948,21,FALSE))</f>
      </c>
      <c r="L1453" s="14" t="s">
        <v>36</v>
      </c>
      <c r="M1453">
        <v>88</v>
      </c>
      <c r="N1453" s="14" t="s">
        <v>2833</v>
      </c>
      <c r="O1453" s="14" t="s">
        <v>2834</v>
      </c>
      <c r="P1453" s="14" t="s">
        <v>36</v>
      </c>
      <c r="Q1453" s="14" t="s">
        <v>2834</v>
      </c>
      <c r="R1453">
        <f>IF(IFERROR(VLOOKUP(U1453,Store_Showcase!B2:H134,7, FALSE), TRUE)=TRUE, IF(IFERROR(VLOOKUP(U1453,Store_SRP!B2:H103,7, FALSE), TRUE)=TRUE,VLOOKUP(U1453,Store_VAM!B2:H271,7, FALSE),VLOOKUP(U1453,Store_SRP!B2:H103,7, FALSE)), VLOOKUP(U1453,Store_Showcase!B2:H134,7, FALSE))</f>
      </c>
      <c r="S1453">
        <f>IF(IFERROR(VLOOKUP(U1453,Store_Showcase!B2:K134,10, FALSE), TRUE)=TRUE, IF(IFERROR(VLOOKUP(U1453,Store_SRP!B2:K103,10, FALSE), TRUE)=TRUE,VLOOKUP(U1453,Store_VAM!B2:K271,10, FALSE),VLOOKUP(U1453,Store_SRP!B2:K103,10, FALSE)), VLOOKUP(U1453,Store_Showcase!B2:K134,10, FALSE))</f>
      </c>
      <c r="T1453">
        <f>IF(VLOOKUP(D1453,Sku_Consolidated!A2:S948,19,FALSE)="SHOWCASE", VLOOKUP(U1453,Store_Showcase!B2:L134,11, FALSE), IF(VLOOKUP(D1453,Sku_Consolidated!A2:S948,19,FALSE)="VAM",VLOOKUP(U1453,Store_VAM!B2:L271,11, FALSE),VLOOKUP(U1453,Store_SRP!B2:L103,11, FALSE)))</f>
      </c>
      <c r="U1453" s="14">
        <v>6014</v>
      </c>
      <c r="V1453">
        <f>IF(VLOOKUP(D1453,Sku_Consolidated!A2:S948,19,FALSE)="SHOWCASE", VLOOKUP(U1453,Store_Showcase!B2:C134,2, FALSE), IF(VLOOKUP(D1453,Sku_Consolidated!A2:S948,19,FALSE)="VAM",VLOOKUP(U1453,Store_VAM!B2:C271,2, FALSE),VLOOKUP(U1453,Store_SRP!B2:C103,2, FALSE)))</f>
      </c>
      <c r="W1453">
        <f>VLOOKUP(D1453,Sku_Consolidated!A2:G948, 7, FALSE)</f>
      </c>
      <c r="X1453">
        <f>VLOOKUP(D1453,Sku_Consolidated!A2:K948, 11, FALSE)</f>
      </c>
      <c r="Y1453">
        <f>VLOOKUP(D1453,Sku_Consolidated!A2:H948, 8, FALSE)</f>
      </c>
      <c r="Z1453">
        <f>VLOOKUP(D1453,Sku_Consolidated!A2:I948, 9, FALSE)</f>
      </c>
      <c r="AA1453" t="s">
        <v>41</v>
      </c>
      <c r="AB1453">
        <f>VLOOKUP(D1453,Sku_Consolidated!A2:E948, {5}, FALSE)</f>
      </c>
      <c r="AC1453">
        <f>IF(VLOOKUP(D1453,Sku_Consolidated!A2:S948,19,FALSE)="SHOWCASE", VLOOKUP(U1453,Store_Showcase!B2:N134,13, FALSE), IF(VLOOKUP(D1453,Sku_Consolidated!A2:S948,19,FALSE)="VAM",VLOOKUP(U1453,Store_VAM!B2:N271,13, FALSE),VLOOKUP(U1453,Store_SRP!B2:N103,13, FALSE)))</f>
      </c>
      <c r="AD1453">
        <f>IF(IFERROR(AC1453,TRUE)=TRUE, "-","OK")</f>
      </c>
      <c r="AE1453">
        <f>IF(IFERROR(VLOOKUP(U1453,Store_Showcase!B2:H134,{5}, FALSE), TRUE)=TRUE, IF(IFERROR(VLOOKUP(U1453,Store_SRP!B2:H103,{5}, FALSE), TRUE)=TRUE,VLOOKUP(U1453,Store_VAM!B2:H271,{5}, FALSE),VLOOKUP(U1453,Store_SRP!B2:H103,{5}, FALSE)), VLOOKUP(U1453,Store_Showcase!B2:H134,{5}, FALSE))</f>
      </c>
      <c r="AF1453">
        <f>IF(IFERROR(VLOOKUP(U1453,Store_Showcase!B2:H134,{6}, FALSE), TRUE)=TRUE, IF(IFERROR(VLOOKUP(U1453,Store_SRP!B2:H103,{6}, FALSE), TRUE)=TRUE,VLOOKUP(U1453,Store_VAM!B2:H271,{6}, FALSE),VLOOKUP(U1453,Store_SRP!B2:H103,{6}, FALSE)), VLOOKUP(U1453,Store_Showcase!B2:H134,{6}, FALSE))</f>
      </c>
      <c r="AG1453">
        <f>VLOOKUP(D1453,Sku_Consolidated!A2:R948,18,FALSE)</f>
      </c>
      <c r="AH1453">
        <f>VLOOKUP(D1453,Sku_Consolidated!A2:S948,19,FALSE)</f>
      </c>
      <c r="AI1453">
        <f>VLOOKUP(D1453,Sku_Consolidated!A2:T948,20,FALSE)</f>
      </c>
    </row>
    <row r="1454" spans="1:35" x14ac:dyDescent="0.25">
      <c r="A1454">
        <v>2024</v>
      </c>
      <c r="B1454" t="s">
        <v>30</v>
      </c>
      <c r="C1454" t="s">
        <v>31</v>
      </c>
      <c r="D1454">
        <v>21843</v>
      </c>
      <c r="E1454" t="s">
        <v>1430</v>
      </c>
      <c r="F1454" s="12" t="s">
        <v>92</v>
      </c>
      <c r="G1454" s="12" t="s">
        <v>92</v>
      </c>
      <c r="H1454" t="s">
        <v>10</v>
      </c>
      <c r="I1454" s="13" t="s">
        <v>367</v>
      </c>
      <c r="J1454" s="13">
        <f>IF(H1454="EA", I1454, 0)</f>
      </c>
      <c r="K1454" s="13">
        <f>IF(H1454="KG", I1454, I1454 * VLOOKUP(D1454,Sku_Consolidated!A2:U948,21,FALSE))</f>
      </c>
      <c r="L1454" s="14" t="s">
        <v>36</v>
      </c>
      <c r="M1454">
        <v>88</v>
      </c>
      <c r="N1454" s="14" t="s">
        <v>2835</v>
      </c>
      <c r="O1454" s="14" t="s">
        <v>2836</v>
      </c>
      <c r="P1454" s="14" t="s">
        <v>36</v>
      </c>
      <c r="Q1454" s="14" t="s">
        <v>2836</v>
      </c>
      <c r="R1454">
        <f>IF(IFERROR(VLOOKUP(U1454,Store_Showcase!B2:H134,7, FALSE), TRUE)=TRUE, IF(IFERROR(VLOOKUP(U1454,Store_SRP!B2:H103,7, FALSE), TRUE)=TRUE,VLOOKUP(U1454,Store_VAM!B2:H271,7, FALSE),VLOOKUP(U1454,Store_SRP!B2:H103,7, FALSE)), VLOOKUP(U1454,Store_Showcase!B2:H134,7, FALSE))</f>
      </c>
      <c r="S1454">
        <f>IF(IFERROR(VLOOKUP(U1454,Store_Showcase!B2:K134,10, FALSE), TRUE)=TRUE, IF(IFERROR(VLOOKUP(U1454,Store_SRP!B2:K103,10, FALSE), TRUE)=TRUE,VLOOKUP(U1454,Store_VAM!B2:K271,10, FALSE),VLOOKUP(U1454,Store_SRP!B2:K103,10, FALSE)), VLOOKUP(U1454,Store_Showcase!B2:K134,10, FALSE))</f>
      </c>
      <c r="T1454">
        <f>IF(VLOOKUP(D1454,Sku_Consolidated!A2:S948,19,FALSE)="SHOWCASE", VLOOKUP(U1454,Store_Showcase!B2:L134,11, FALSE), IF(VLOOKUP(D1454,Sku_Consolidated!A2:S948,19,FALSE)="VAM",VLOOKUP(U1454,Store_VAM!B2:L271,11, FALSE),VLOOKUP(U1454,Store_SRP!B2:L103,11, FALSE)))</f>
      </c>
      <c r="U1454" s="14">
        <v>6014</v>
      </c>
      <c r="V1454">
        <f>IF(VLOOKUP(D1454,Sku_Consolidated!A2:S948,19,FALSE)="SHOWCASE", VLOOKUP(U1454,Store_Showcase!B2:C134,2, FALSE), IF(VLOOKUP(D1454,Sku_Consolidated!A2:S948,19,FALSE)="VAM",VLOOKUP(U1454,Store_VAM!B2:C271,2, FALSE),VLOOKUP(U1454,Store_SRP!B2:C103,2, FALSE)))</f>
      </c>
      <c r="W1454">
        <f>VLOOKUP(D1454,Sku_Consolidated!A2:G948, 7, FALSE)</f>
      </c>
      <c r="X1454">
        <f>VLOOKUP(D1454,Sku_Consolidated!A2:K948, 11, FALSE)</f>
      </c>
      <c r="Y1454">
        <f>VLOOKUP(D1454,Sku_Consolidated!A2:H948, 8, FALSE)</f>
      </c>
      <c r="Z1454">
        <f>VLOOKUP(D1454,Sku_Consolidated!A2:I948, 9, FALSE)</f>
      </c>
      <c r="AA1454" t="s">
        <v>41</v>
      </c>
      <c r="AB1454">
        <f>VLOOKUP(D1454,Sku_Consolidated!A2:E948, {5}, FALSE)</f>
      </c>
      <c r="AC1454">
        <f>IF(VLOOKUP(D1454,Sku_Consolidated!A2:S948,19,FALSE)="SHOWCASE", VLOOKUP(U1454,Store_Showcase!B2:N134,13, FALSE), IF(VLOOKUP(D1454,Sku_Consolidated!A2:S948,19,FALSE)="VAM",VLOOKUP(U1454,Store_VAM!B2:N271,13, FALSE),VLOOKUP(U1454,Store_SRP!B2:N103,13, FALSE)))</f>
      </c>
      <c r="AD1454">
        <f>IF(IFERROR(AC1454,TRUE)=TRUE, "-","OK")</f>
      </c>
      <c r="AE1454">
        <f>IF(IFERROR(VLOOKUP(U1454,Store_Showcase!B2:H134,{5}, FALSE), TRUE)=TRUE, IF(IFERROR(VLOOKUP(U1454,Store_SRP!B2:H103,{5}, FALSE), TRUE)=TRUE,VLOOKUP(U1454,Store_VAM!B2:H271,{5}, FALSE),VLOOKUP(U1454,Store_SRP!B2:H103,{5}, FALSE)), VLOOKUP(U1454,Store_Showcase!B2:H134,{5}, FALSE))</f>
      </c>
      <c r="AF1454">
        <f>IF(IFERROR(VLOOKUP(U1454,Store_Showcase!B2:H134,{6}, FALSE), TRUE)=TRUE, IF(IFERROR(VLOOKUP(U1454,Store_SRP!B2:H103,{6}, FALSE), TRUE)=TRUE,VLOOKUP(U1454,Store_VAM!B2:H271,{6}, FALSE),VLOOKUP(U1454,Store_SRP!B2:H103,{6}, FALSE)), VLOOKUP(U1454,Store_Showcase!B2:H134,{6}, FALSE))</f>
      </c>
      <c r="AG1454">
        <f>VLOOKUP(D1454,Sku_Consolidated!A2:R948,18,FALSE)</f>
      </c>
      <c r="AH1454">
        <f>VLOOKUP(D1454,Sku_Consolidated!A2:S948,19,FALSE)</f>
      </c>
      <c r="AI1454">
        <f>VLOOKUP(D1454,Sku_Consolidated!A2:T948,20,FALSE)</f>
      </c>
    </row>
    <row r="1455" spans="1:35" x14ac:dyDescent="0.25">
      <c r="A1455">
        <v>2024</v>
      </c>
      <c r="B1455" t="s">
        <v>30</v>
      </c>
      <c r="C1455" t="s">
        <v>31</v>
      </c>
      <c r="D1455">
        <v>21844</v>
      </c>
      <c r="E1455" t="s">
        <v>778</v>
      </c>
      <c r="F1455" s="12" t="s">
        <v>92</v>
      </c>
      <c r="G1455" s="12" t="s">
        <v>92</v>
      </c>
      <c r="H1455" t="s">
        <v>10</v>
      </c>
      <c r="I1455" s="13" t="s">
        <v>669</v>
      </c>
      <c r="J1455" s="13">
        <f>IF(H1455="EA", I1455, 0)</f>
      </c>
      <c r="K1455" s="13">
        <f>IF(H1455="KG", I1455, I1455 * VLOOKUP(D1455,Sku_Consolidated!A2:U948,21,FALSE))</f>
      </c>
      <c r="L1455" s="14" t="s">
        <v>36</v>
      </c>
      <c r="M1455">
        <v>88</v>
      </c>
      <c r="N1455" s="14" t="s">
        <v>2837</v>
      </c>
      <c r="O1455" s="14" t="s">
        <v>2838</v>
      </c>
      <c r="P1455" s="14" t="s">
        <v>36</v>
      </c>
      <c r="Q1455" s="14" t="s">
        <v>2838</v>
      </c>
      <c r="R1455">
        <f>IF(IFERROR(VLOOKUP(U1455,Store_Showcase!B2:H134,7, FALSE), TRUE)=TRUE, IF(IFERROR(VLOOKUP(U1455,Store_SRP!B2:H103,7, FALSE), TRUE)=TRUE,VLOOKUP(U1455,Store_VAM!B2:H271,7, FALSE),VLOOKUP(U1455,Store_SRP!B2:H103,7, FALSE)), VLOOKUP(U1455,Store_Showcase!B2:H134,7, FALSE))</f>
      </c>
      <c r="S1455">
        <f>IF(IFERROR(VLOOKUP(U1455,Store_Showcase!B2:K134,10, FALSE), TRUE)=TRUE, IF(IFERROR(VLOOKUP(U1455,Store_SRP!B2:K103,10, FALSE), TRUE)=TRUE,VLOOKUP(U1455,Store_VAM!B2:K271,10, FALSE),VLOOKUP(U1455,Store_SRP!B2:K103,10, FALSE)), VLOOKUP(U1455,Store_Showcase!B2:K134,10, FALSE))</f>
      </c>
      <c r="T1455">
        <f>IF(VLOOKUP(D1455,Sku_Consolidated!A2:S948,19,FALSE)="SHOWCASE", VLOOKUP(U1455,Store_Showcase!B2:L134,11, FALSE), IF(VLOOKUP(D1455,Sku_Consolidated!A2:S948,19,FALSE)="VAM",VLOOKUP(U1455,Store_VAM!B2:L271,11, FALSE),VLOOKUP(U1455,Store_SRP!B2:L103,11, FALSE)))</f>
      </c>
      <c r="U1455" s="14">
        <v>6014</v>
      </c>
      <c r="V1455">
        <f>IF(VLOOKUP(D1455,Sku_Consolidated!A2:S948,19,FALSE)="SHOWCASE", VLOOKUP(U1455,Store_Showcase!B2:C134,2, FALSE), IF(VLOOKUP(D1455,Sku_Consolidated!A2:S948,19,FALSE)="VAM",VLOOKUP(U1455,Store_VAM!B2:C271,2, FALSE),VLOOKUP(U1455,Store_SRP!B2:C103,2, FALSE)))</f>
      </c>
      <c r="W1455">
        <f>VLOOKUP(D1455,Sku_Consolidated!A2:G948, 7, FALSE)</f>
      </c>
      <c r="X1455">
        <f>VLOOKUP(D1455,Sku_Consolidated!A2:K948, 11, FALSE)</f>
      </c>
      <c r="Y1455">
        <f>VLOOKUP(D1455,Sku_Consolidated!A2:H948, 8, FALSE)</f>
      </c>
      <c r="Z1455">
        <f>VLOOKUP(D1455,Sku_Consolidated!A2:I948, 9, FALSE)</f>
      </c>
      <c r="AA1455" t="s">
        <v>41</v>
      </c>
      <c r="AB1455">
        <f>VLOOKUP(D1455,Sku_Consolidated!A2:E948, {5}, FALSE)</f>
      </c>
      <c r="AC1455">
        <f>IF(VLOOKUP(D1455,Sku_Consolidated!A2:S948,19,FALSE)="SHOWCASE", VLOOKUP(U1455,Store_Showcase!B2:N134,13, FALSE), IF(VLOOKUP(D1455,Sku_Consolidated!A2:S948,19,FALSE)="VAM",VLOOKUP(U1455,Store_VAM!B2:N271,13, FALSE),VLOOKUP(U1455,Store_SRP!B2:N103,13, FALSE)))</f>
      </c>
      <c r="AD1455">
        <f>IF(IFERROR(AC1455,TRUE)=TRUE, "-","OK")</f>
      </c>
      <c r="AE1455">
        <f>IF(IFERROR(VLOOKUP(U1455,Store_Showcase!B2:H134,{5}, FALSE), TRUE)=TRUE, IF(IFERROR(VLOOKUP(U1455,Store_SRP!B2:H103,{5}, FALSE), TRUE)=TRUE,VLOOKUP(U1455,Store_VAM!B2:H271,{5}, FALSE),VLOOKUP(U1455,Store_SRP!B2:H103,{5}, FALSE)), VLOOKUP(U1455,Store_Showcase!B2:H134,{5}, FALSE))</f>
      </c>
      <c r="AF1455">
        <f>IF(IFERROR(VLOOKUP(U1455,Store_Showcase!B2:H134,{6}, FALSE), TRUE)=TRUE, IF(IFERROR(VLOOKUP(U1455,Store_SRP!B2:H103,{6}, FALSE), TRUE)=TRUE,VLOOKUP(U1455,Store_VAM!B2:H271,{6}, FALSE),VLOOKUP(U1455,Store_SRP!B2:H103,{6}, FALSE)), VLOOKUP(U1455,Store_Showcase!B2:H134,{6}, FALSE))</f>
      </c>
      <c r="AG1455">
        <f>VLOOKUP(D1455,Sku_Consolidated!A2:R948,18,FALSE)</f>
      </c>
      <c r="AH1455">
        <f>VLOOKUP(D1455,Sku_Consolidated!A2:S948,19,FALSE)</f>
      </c>
      <c r="AI1455">
        <f>VLOOKUP(D1455,Sku_Consolidated!A2:T948,20,FALSE)</f>
      </c>
    </row>
    <row r="1456" spans="1:35" x14ac:dyDescent="0.25">
      <c r="A1456">
        <v>2024</v>
      </c>
      <c r="B1456" t="s">
        <v>30</v>
      </c>
      <c r="C1456" t="s">
        <v>31</v>
      </c>
      <c r="D1456">
        <v>21845</v>
      </c>
      <c r="E1456" t="s">
        <v>288</v>
      </c>
      <c r="F1456" s="12" t="s">
        <v>92</v>
      </c>
      <c r="G1456" s="12" t="s">
        <v>92</v>
      </c>
      <c r="H1456" t="s">
        <v>10</v>
      </c>
      <c r="I1456" s="13" t="s">
        <v>347</v>
      </c>
      <c r="J1456" s="13">
        <f>IF(H1456="EA", I1456, 0)</f>
      </c>
      <c r="K1456" s="13">
        <f>IF(H1456="KG", I1456, I1456 * VLOOKUP(D1456,Sku_Consolidated!A2:U948,21,FALSE))</f>
      </c>
      <c r="L1456" s="14" t="s">
        <v>36</v>
      </c>
      <c r="M1456">
        <v>88</v>
      </c>
      <c r="N1456" s="14" t="s">
        <v>2839</v>
      </c>
      <c r="O1456" s="14" t="s">
        <v>2840</v>
      </c>
      <c r="P1456" s="14" t="s">
        <v>36</v>
      </c>
      <c r="Q1456" s="14" t="s">
        <v>2840</v>
      </c>
      <c r="R1456">
        <f>IF(IFERROR(VLOOKUP(U1456,Store_Showcase!B2:H134,7, FALSE), TRUE)=TRUE, IF(IFERROR(VLOOKUP(U1456,Store_SRP!B2:H103,7, FALSE), TRUE)=TRUE,VLOOKUP(U1456,Store_VAM!B2:H271,7, FALSE),VLOOKUP(U1456,Store_SRP!B2:H103,7, FALSE)), VLOOKUP(U1456,Store_Showcase!B2:H134,7, FALSE))</f>
      </c>
      <c r="S1456">
        <f>IF(IFERROR(VLOOKUP(U1456,Store_Showcase!B2:K134,10, FALSE), TRUE)=TRUE, IF(IFERROR(VLOOKUP(U1456,Store_SRP!B2:K103,10, FALSE), TRUE)=TRUE,VLOOKUP(U1456,Store_VAM!B2:K271,10, FALSE),VLOOKUP(U1456,Store_SRP!B2:K103,10, FALSE)), VLOOKUP(U1456,Store_Showcase!B2:K134,10, FALSE))</f>
      </c>
      <c r="T1456">
        <f>IF(VLOOKUP(D1456,Sku_Consolidated!A2:S948,19,FALSE)="SHOWCASE", VLOOKUP(U1456,Store_Showcase!B2:L134,11, FALSE), IF(VLOOKUP(D1456,Sku_Consolidated!A2:S948,19,FALSE)="VAM",VLOOKUP(U1456,Store_VAM!B2:L271,11, FALSE),VLOOKUP(U1456,Store_SRP!B2:L103,11, FALSE)))</f>
      </c>
      <c r="U1456" s="14">
        <v>6014</v>
      </c>
      <c r="V1456">
        <f>IF(VLOOKUP(D1456,Sku_Consolidated!A2:S948,19,FALSE)="SHOWCASE", VLOOKUP(U1456,Store_Showcase!B2:C134,2, FALSE), IF(VLOOKUP(D1456,Sku_Consolidated!A2:S948,19,FALSE)="VAM",VLOOKUP(U1456,Store_VAM!B2:C271,2, FALSE),VLOOKUP(U1456,Store_SRP!B2:C103,2, FALSE)))</f>
      </c>
      <c r="W1456">
        <f>VLOOKUP(D1456,Sku_Consolidated!A2:G948, 7, FALSE)</f>
      </c>
      <c r="X1456">
        <f>VLOOKUP(D1456,Sku_Consolidated!A2:K948, 11, FALSE)</f>
      </c>
      <c r="Y1456">
        <f>VLOOKUP(D1456,Sku_Consolidated!A2:H948, 8, FALSE)</f>
      </c>
      <c r="Z1456">
        <f>VLOOKUP(D1456,Sku_Consolidated!A2:I948, 9, FALSE)</f>
      </c>
      <c r="AA1456" t="s">
        <v>41</v>
      </c>
      <c r="AB1456">
        <f>VLOOKUP(D1456,Sku_Consolidated!A2:E948, {5}, FALSE)</f>
      </c>
      <c r="AC1456">
        <f>IF(VLOOKUP(D1456,Sku_Consolidated!A2:S948,19,FALSE)="SHOWCASE", VLOOKUP(U1456,Store_Showcase!B2:N134,13, FALSE), IF(VLOOKUP(D1456,Sku_Consolidated!A2:S948,19,FALSE)="VAM",VLOOKUP(U1456,Store_VAM!B2:N271,13, FALSE),VLOOKUP(U1456,Store_SRP!B2:N103,13, FALSE)))</f>
      </c>
      <c r="AD1456">
        <f>IF(IFERROR(AC1456,TRUE)=TRUE, "-","OK")</f>
      </c>
      <c r="AE1456">
        <f>IF(IFERROR(VLOOKUP(U1456,Store_Showcase!B2:H134,{5}, FALSE), TRUE)=TRUE, IF(IFERROR(VLOOKUP(U1456,Store_SRP!B2:H103,{5}, FALSE), TRUE)=TRUE,VLOOKUP(U1456,Store_VAM!B2:H271,{5}, FALSE),VLOOKUP(U1456,Store_SRP!B2:H103,{5}, FALSE)), VLOOKUP(U1456,Store_Showcase!B2:H134,{5}, FALSE))</f>
      </c>
      <c r="AF1456">
        <f>IF(IFERROR(VLOOKUP(U1456,Store_Showcase!B2:H134,{6}, FALSE), TRUE)=TRUE, IF(IFERROR(VLOOKUP(U1456,Store_SRP!B2:H103,{6}, FALSE), TRUE)=TRUE,VLOOKUP(U1456,Store_VAM!B2:H271,{6}, FALSE),VLOOKUP(U1456,Store_SRP!B2:H103,{6}, FALSE)), VLOOKUP(U1456,Store_Showcase!B2:H134,{6}, FALSE))</f>
      </c>
      <c r="AG1456">
        <f>VLOOKUP(D1456,Sku_Consolidated!A2:R948,18,FALSE)</f>
      </c>
      <c r="AH1456">
        <f>VLOOKUP(D1456,Sku_Consolidated!A2:S948,19,FALSE)</f>
      </c>
      <c r="AI1456">
        <f>VLOOKUP(D1456,Sku_Consolidated!A2:T948,20,FALSE)</f>
      </c>
    </row>
    <row r="1457" spans="1:35" x14ac:dyDescent="0.25">
      <c r="A1457">
        <v>2024</v>
      </c>
      <c r="B1457" t="s">
        <v>30</v>
      </c>
      <c r="C1457" t="s">
        <v>31</v>
      </c>
      <c r="D1457">
        <v>21846</v>
      </c>
      <c r="E1457" t="s">
        <v>709</v>
      </c>
      <c r="F1457" s="12" t="s">
        <v>92</v>
      </c>
      <c r="G1457" s="12" t="s">
        <v>92</v>
      </c>
      <c r="H1457" t="s">
        <v>10</v>
      </c>
      <c r="I1457" s="13" t="s">
        <v>406</v>
      </c>
      <c r="J1457" s="13">
        <f>IF(H1457="EA", I1457, 0)</f>
      </c>
      <c r="K1457" s="13">
        <f>IF(H1457="KG", I1457, I1457 * VLOOKUP(D1457,Sku_Consolidated!A2:U948,21,FALSE))</f>
      </c>
      <c r="L1457" s="14" t="s">
        <v>36</v>
      </c>
      <c r="M1457">
        <v>88</v>
      </c>
      <c r="N1457" s="14" t="s">
        <v>1603</v>
      </c>
      <c r="O1457" s="14" t="s">
        <v>1604</v>
      </c>
      <c r="P1457" s="14" t="s">
        <v>36</v>
      </c>
      <c r="Q1457" s="14" t="s">
        <v>1604</v>
      </c>
      <c r="R1457">
        <f>IF(IFERROR(VLOOKUP(U1457,Store_Showcase!B2:H134,7, FALSE), TRUE)=TRUE, IF(IFERROR(VLOOKUP(U1457,Store_SRP!B2:H103,7, FALSE), TRUE)=TRUE,VLOOKUP(U1457,Store_VAM!B2:H271,7, FALSE),VLOOKUP(U1457,Store_SRP!B2:H103,7, FALSE)), VLOOKUP(U1457,Store_Showcase!B2:H134,7, FALSE))</f>
      </c>
      <c r="S1457">
        <f>IF(IFERROR(VLOOKUP(U1457,Store_Showcase!B2:K134,10, FALSE), TRUE)=TRUE, IF(IFERROR(VLOOKUP(U1457,Store_SRP!B2:K103,10, FALSE), TRUE)=TRUE,VLOOKUP(U1457,Store_VAM!B2:K271,10, FALSE),VLOOKUP(U1457,Store_SRP!B2:K103,10, FALSE)), VLOOKUP(U1457,Store_Showcase!B2:K134,10, FALSE))</f>
      </c>
      <c r="T1457">
        <f>IF(VLOOKUP(D1457,Sku_Consolidated!A2:S948,19,FALSE)="SHOWCASE", VLOOKUP(U1457,Store_Showcase!B2:L134,11, FALSE), IF(VLOOKUP(D1457,Sku_Consolidated!A2:S948,19,FALSE)="VAM",VLOOKUP(U1457,Store_VAM!B2:L271,11, FALSE),VLOOKUP(U1457,Store_SRP!B2:L103,11, FALSE)))</f>
      </c>
      <c r="U1457" s="14">
        <v>6014</v>
      </c>
      <c r="V1457">
        <f>IF(VLOOKUP(D1457,Sku_Consolidated!A2:S948,19,FALSE)="SHOWCASE", VLOOKUP(U1457,Store_Showcase!B2:C134,2, FALSE), IF(VLOOKUP(D1457,Sku_Consolidated!A2:S948,19,FALSE)="VAM",VLOOKUP(U1457,Store_VAM!B2:C271,2, FALSE),VLOOKUP(U1457,Store_SRP!B2:C103,2, FALSE)))</f>
      </c>
      <c r="W1457">
        <f>VLOOKUP(D1457,Sku_Consolidated!A2:G948, 7, FALSE)</f>
      </c>
      <c r="X1457">
        <f>VLOOKUP(D1457,Sku_Consolidated!A2:K948, 11, FALSE)</f>
      </c>
      <c r="Y1457">
        <f>VLOOKUP(D1457,Sku_Consolidated!A2:H948, 8, FALSE)</f>
      </c>
      <c r="Z1457">
        <f>VLOOKUP(D1457,Sku_Consolidated!A2:I948, 9, FALSE)</f>
      </c>
      <c r="AA1457" t="s">
        <v>41</v>
      </c>
      <c r="AB1457">
        <f>VLOOKUP(D1457,Sku_Consolidated!A2:E948, {5}, FALSE)</f>
      </c>
      <c r="AC1457">
        <f>IF(VLOOKUP(D1457,Sku_Consolidated!A2:S948,19,FALSE)="SHOWCASE", VLOOKUP(U1457,Store_Showcase!B2:N134,13, FALSE), IF(VLOOKUP(D1457,Sku_Consolidated!A2:S948,19,FALSE)="VAM",VLOOKUP(U1457,Store_VAM!B2:N271,13, FALSE),VLOOKUP(U1457,Store_SRP!B2:N103,13, FALSE)))</f>
      </c>
      <c r="AD1457">
        <f>IF(IFERROR(AC1457,TRUE)=TRUE, "-","OK")</f>
      </c>
      <c r="AE1457">
        <f>IF(IFERROR(VLOOKUP(U1457,Store_Showcase!B2:H134,{5}, FALSE), TRUE)=TRUE, IF(IFERROR(VLOOKUP(U1457,Store_SRP!B2:H103,{5}, FALSE), TRUE)=TRUE,VLOOKUP(U1457,Store_VAM!B2:H271,{5}, FALSE),VLOOKUP(U1457,Store_SRP!B2:H103,{5}, FALSE)), VLOOKUP(U1457,Store_Showcase!B2:H134,{5}, FALSE))</f>
      </c>
      <c r="AF1457">
        <f>IF(IFERROR(VLOOKUP(U1457,Store_Showcase!B2:H134,{6}, FALSE), TRUE)=TRUE, IF(IFERROR(VLOOKUP(U1457,Store_SRP!B2:H103,{6}, FALSE), TRUE)=TRUE,VLOOKUP(U1457,Store_VAM!B2:H271,{6}, FALSE),VLOOKUP(U1457,Store_SRP!B2:H103,{6}, FALSE)), VLOOKUP(U1457,Store_Showcase!B2:H134,{6}, FALSE))</f>
      </c>
      <c r="AG1457">
        <f>VLOOKUP(D1457,Sku_Consolidated!A2:R948,18,FALSE)</f>
      </c>
      <c r="AH1457">
        <f>VLOOKUP(D1457,Sku_Consolidated!A2:S948,19,FALSE)</f>
      </c>
      <c r="AI1457">
        <f>VLOOKUP(D1457,Sku_Consolidated!A2:T948,20,FALSE)</f>
      </c>
    </row>
    <row r="1458" spans="1:35" x14ac:dyDescent="0.25">
      <c r="A1458">
        <v>2024</v>
      </c>
      <c r="B1458" t="s">
        <v>30</v>
      </c>
      <c r="C1458" t="s">
        <v>31</v>
      </c>
      <c r="D1458">
        <v>21849</v>
      </c>
      <c r="E1458" t="s">
        <v>510</v>
      </c>
      <c r="F1458" s="12" t="s">
        <v>92</v>
      </c>
      <c r="G1458" s="12" t="s">
        <v>92</v>
      </c>
      <c r="H1458" t="s">
        <v>10</v>
      </c>
      <c r="I1458" s="13" t="s">
        <v>803</v>
      </c>
      <c r="J1458" s="13">
        <f>IF(H1458="EA", I1458, 0)</f>
      </c>
      <c r="K1458" s="13">
        <f>IF(H1458="KG", I1458, I1458 * VLOOKUP(D1458,Sku_Consolidated!A2:U948,21,FALSE))</f>
      </c>
      <c r="L1458" s="14" t="s">
        <v>36</v>
      </c>
      <c r="M1458">
        <v>88</v>
      </c>
      <c r="N1458" s="14" t="s">
        <v>2358</v>
      </c>
      <c r="O1458" s="14" t="s">
        <v>2359</v>
      </c>
      <c r="P1458" s="14" t="s">
        <v>36</v>
      </c>
      <c r="Q1458" s="14" t="s">
        <v>2359</v>
      </c>
      <c r="R1458">
        <f>IF(IFERROR(VLOOKUP(U1458,Store_Showcase!B2:H134,7, FALSE), TRUE)=TRUE, IF(IFERROR(VLOOKUP(U1458,Store_SRP!B2:H103,7, FALSE), TRUE)=TRUE,VLOOKUP(U1458,Store_VAM!B2:H271,7, FALSE),VLOOKUP(U1458,Store_SRP!B2:H103,7, FALSE)), VLOOKUP(U1458,Store_Showcase!B2:H134,7, FALSE))</f>
      </c>
      <c r="S1458">
        <f>IF(IFERROR(VLOOKUP(U1458,Store_Showcase!B2:K134,10, FALSE), TRUE)=TRUE, IF(IFERROR(VLOOKUP(U1458,Store_SRP!B2:K103,10, FALSE), TRUE)=TRUE,VLOOKUP(U1458,Store_VAM!B2:K271,10, FALSE),VLOOKUP(U1458,Store_SRP!B2:K103,10, FALSE)), VLOOKUP(U1458,Store_Showcase!B2:K134,10, FALSE))</f>
      </c>
      <c r="T1458">
        <f>IF(VLOOKUP(D1458,Sku_Consolidated!A2:S948,19,FALSE)="SHOWCASE", VLOOKUP(U1458,Store_Showcase!B2:L134,11, FALSE), IF(VLOOKUP(D1458,Sku_Consolidated!A2:S948,19,FALSE)="VAM",VLOOKUP(U1458,Store_VAM!B2:L271,11, FALSE),VLOOKUP(U1458,Store_SRP!B2:L103,11, FALSE)))</f>
      </c>
      <c r="U1458" s="14">
        <v>6014</v>
      </c>
      <c r="V1458">
        <f>IF(VLOOKUP(D1458,Sku_Consolidated!A2:S948,19,FALSE)="SHOWCASE", VLOOKUP(U1458,Store_Showcase!B2:C134,2, FALSE), IF(VLOOKUP(D1458,Sku_Consolidated!A2:S948,19,FALSE)="VAM",VLOOKUP(U1458,Store_VAM!B2:C271,2, FALSE),VLOOKUP(U1458,Store_SRP!B2:C103,2, FALSE)))</f>
      </c>
      <c r="W1458">
        <f>VLOOKUP(D1458,Sku_Consolidated!A2:G948, 7, FALSE)</f>
      </c>
      <c r="X1458">
        <f>VLOOKUP(D1458,Sku_Consolidated!A2:K948, 11, FALSE)</f>
      </c>
      <c r="Y1458">
        <f>VLOOKUP(D1458,Sku_Consolidated!A2:H948, 8, FALSE)</f>
      </c>
      <c r="Z1458">
        <f>VLOOKUP(D1458,Sku_Consolidated!A2:I948, 9, FALSE)</f>
      </c>
      <c r="AA1458" t="s">
        <v>41</v>
      </c>
      <c r="AB1458">
        <f>VLOOKUP(D1458,Sku_Consolidated!A2:E948, {5}, FALSE)</f>
      </c>
      <c r="AC1458">
        <f>IF(VLOOKUP(D1458,Sku_Consolidated!A2:S948,19,FALSE)="SHOWCASE", VLOOKUP(U1458,Store_Showcase!B2:N134,13, FALSE), IF(VLOOKUP(D1458,Sku_Consolidated!A2:S948,19,FALSE)="VAM",VLOOKUP(U1458,Store_VAM!B2:N271,13, FALSE),VLOOKUP(U1458,Store_SRP!B2:N103,13, FALSE)))</f>
      </c>
      <c r="AD1458">
        <f>IF(IFERROR(AC1458,TRUE)=TRUE, "-","OK")</f>
      </c>
      <c r="AE1458">
        <f>IF(IFERROR(VLOOKUP(U1458,Store_Showcase!B2:H134,{5}, FALSE), TRUE)=TRUE, IF(IFERROR(VLOOKUP(U1458,Store_SRP!B2:H103,{5}, FALSE), TRUE)=TRUE,VLOOKUP(U1458,Store_VAM!B2:H271,{5}, FALSE),VLOOKUP(U1458,Store_SRP!B2:H103,{5}, FALSE)), VLOOKUP(U1458,Store_Showcase!B2:H134,{5}, FALSE))</f>
      </c>
      <c r="AF1458">
        <f>IF(IFERROR(VLOOKUP(U1458,Store_Showcase!B2:H134,{6}, FALSE), TRUE)=TRUE, IF(IFERROR(VLOOKUP(U1458,Store_SRP!B2:H103,{6}, FALSE), TRUE)=TRUE,VLOOKUP(U1458,Store_VAM!B2:H271,{6}, FALSE),VLOOKUP(U1458,Store_SRP!B2:H103,{6}, FALSE)), VLOOKUP(U1458,Store_Showcase!B2:H134,{6}, FALSE))</f>
      </c>
      <c r="AG1458">
        <f>VLOOKUP(D1458,Sku_Consolidated!A2:R948,18,FALSE)</f>
      </c>
      <c r="AH1458">
        <f>VLOOKUP(D1458,Sku_Consolidated!A2:S948,19,FALSE)</f>
      </c>
      <c r="AI1458">
        <f>VLOOKUP(D1458,Sku_Consolidated!A2:T948,20,FALSE)</f>
      </c>
    </row>
    <row r="1459" spans="1:35" x14ac:dyDescent="0.25">
      <c r="A1459">
        <v>2024</v>
      </c>
      <c r="B1459" t="s">
        <v>30</v>
      </c>
      <c r="C1459" t="s">
        <v>31</v>
      </c>
      <c r="D1459">
        <v>21859</v>
      </c>
      <c r="E1459" t="s">
        <v>295</v>
      </c>
      <c r="F1459" s="12" t="s">
        <v>92</v>
      </c>
      <c r="G1459" s="12" t="s">
        <v>92</v>
      </c>
      <c r="H1459" t="s">
        <v>10</v>
      </c>
      <c r="I1459" s="13" t="s">
        <v>211</v>
      </c>
      <c r="J1459" s="13">
        <f>IF(H1459="EA", I1459, 0)</f>
      </c>
      <c r="K1459" s="13">
        <f>IF(H1459="KG", I1459, I1459 * VLOOKUP(D1459,Sku_Consolidated!A2:U948,21,FALSE))</f>
      </c>
      <c r="L1459" s="14" t="s">
        <v>36</v>
      </c>
      <c r="M1459">
        <v>88</v>
      </c>
      <c r="N1459" s="14" t="s">
        <v>2841</v>
      </c>
      <c r="O1459" s="14" t="s">
        <v>2842</v>
      </c>
      <c r="P1459" s="14" t="s">
        <v>36</v>
      </c>
      <c r="Q1459" s="14" t="s">
        <v>2842</v>
      </c>
      <c r="R1459">
        <f>IF(IFERROR(VLOOKUP(U1459,Store_Showcase!B2:H134,7, FALSE), TRUE)=TRUE, IF(IFERROR(VLOOKUP(U1459,Store_SRP!B2:H103,7, FALSE), TRUE)=TRUE,VLOOKUP(U1459,Store_VAM!B2:H271,7, FALSE),VLOOKUP(U1459,Store_SRP!B2:H103,7, FALSE)), VLOOKUP(U1459,Store_Showcase!B2:H134,7, FALSE))</f>
      </c>
      <c r="S1459">
        <f>IF(IFERROR(VLOOKUP(U1459,Store_Showcase!B2:K134,10, FALSE), TRUE)=TRUE, IF(IFERROR(VLOOKUP(U1459,Store_SRP!B2:K103,10, FALSE), TRUE)=TRUE,VLOOKUP(U1459,Store_VAM!B2:K271,10, FALSE),VLOOKUP(U1459,Store_SRP!B2:K103,10, FALSE)), VLOOKUP(U1459,Store_Showcase!B2:K134,10, FALSE))</f>
      </c>
      <c r="T1459">
        <f>IF(VLOOKUP(D1459,Sku_Consolidated!A2:S948,19,FALSE)="SHOWCASE", VLOOKUP(U1459,Store_Showcase!B2:L134,11, FALSE), IF(VLOOKUP(D1459,Sku_Consolidated!A2:S948,19,FALSE)="VAM",VLOOKUP(U1459,Store_VAM!B2:L271,11, FALSE),VLOOKUP(U1459,Store_SRP!B2:L103,11, FALSE)))</f>
      </c>
      <c r="U1459" s="14">
        <v>6014</v>
      </c>
      <c r="V1459">
        <f>IF(VLOOKUP(D1459,Sku_Consolidated!A2:S948,19,FALSE)="SHOWCASE", VLOOKUP(U1459,Store_Showcase!B2:C134,2, FALSE), IF(VLOOKUP(D1459,Sku_Consolidated!A2:S948,19,FALSE)="VAM",VLOOKUP(U1459,Store_VAM!B2:C271,2, FALSE),VLOOKUP(U1459,Store_SRP!B2:C103,2, FALSE)))</f>
      </c>
      <c r="W1459">
        <f>VLOOKUP(D1459,Sku_Consolidated!A2:G948, 7, FALSE)</f>
      </c>
      <c r="X1459">
        <f>VLOOKUP(D1459,Sku_Consolidated!A2:K948, 11, FALSE)</f>
      </c>
      <c r="Y1459">
        <f>VLOOKUP(D1459,Sku_Consolidated!A2:H948, 8, FALSE)</f>
      </c>
      <c r="Z1459">
        <f>VLOOKUP(D1459,Sku_Consolidated!A2:I948, 9, FALSE)</f>
      </c>
      <c r="AA1459" t="s">
        <v>41</v>
      </c>
      <c r="AB1459">
        <f>VLOOKUP(D1459,Sku_Consolidated!A2:E948, {5}, FALSE)</f>
      </c>
      <c r="AC1459">
        <f>IF(VLOOKUP(D1459,Sku_Consolidated!A2:S948,19,FALSE)="SHOWCASE", VLOOKUP(U1459,Store_Showcase!B2:N134,13, FALSE), IF(VLOOKUP(D1459,Sku_Consolidated!A2:S948,19,FALSE)="VAM",VLOOKUP(U1459,Store_VAM!B2:N271,13, FALSE),VLOOKUP(U1459,Store_SRP!B2:N103,13, FALSE)))</f>
      </c>
      <c r="AD1459">
        <f>IF(IFERROR(AC1459,TRUE)=TRUE, "-","OK")</f>
      </c>
      <c r="AE1459">
        <f>IF(IFERROR(VLOOKUP(U1459,Store_Showcase!B2:H134,{5}, FALSE), TRUE)=TRUE, IF(IFERROR(VLOOKUP(U1459,Store_SRP!B2:H103,{5}, FALSE), TRUE)=TRUE,VLOOKUP(U1459,Store_VAM!B2:H271,{5}, FALSE),VLOOKUP(U1459,Store_SRP!B2:H103,{5}, FALSE)), VLOOKUP(U1459,Store_Showcase!B2:H134,{5}, FALSE))</f>
      </c>
      <c r="AF1459">
        <f>IF(IFERROR(VLOOKUP(U1459,Store_Showcase!B2:H134,{6}, FALSE), TRUE)=TRUE, IF(IFERROR(VLOOKUP(U1459,Store_SRP!B2:H103,{6}, FALSE), TRUE)=TRUE,VLOOKUP(U1459,Store_VAM!B2:H271,{6}, FALSE),VLOOKUP(U1459,Store_SRP!B2:H103,{6}, FALSE)), VLOOKUP(U1459,Store_Showcase!B2:H134,{6}, FALSE))</f>
      </c>
      <c r="AG1459">
        <f>VLOOKUP(D1459,Sku_Consolidated!A2:R948,18,FALSE)</f>
      </c>
      <c r="AH1459">
        <f>VLOOKUP(D1459,Sku_Consolidated!A2:S948,19,FALSE)</f>
      </c>
      <c r="AI1459">
        <f>VLOOKUP(D1459,Sku_Consolidated!A2:T948,20,FALSE)</f>
      </c>
    </row>
    <row r="1460" spans="1:35" x14ac:dyDescent="0.25">
      <c r="A1460">
        <v>2024</v>
      </c>
      <c r="B1460" t="s">
        <v>30</v>
      </c>
      <c r="C1460" t="s">
        <v>31</v>
      </c>
      <c r="D1460">
        <v>21866</v>
      </c>
      <c r="E1460" t="s">
        <v>240</v>
      </c>
      <c r="F1460" s="12" t="s">
        <v>92</v>
      </c>
      <c r="G1460" s="12" t="s">
        <v>92</v>
      </c>
      <c r="H1460" t="s">
        <v>10</v>
      </c>
      <c r="I1460" s="13" t="s">
        <v>328</v>
      </c>
      <c r="J1460" s="13">
        <f>IF(H1460="EA", I1460, 0)</f>
      </c>
      <c r="K1460" s="13">
        <f>IF(H1460="KG", I1460, I1460 * VLOOKUP(D1460,Sku_Consolidated!A2:U948,21,FALSE))</f>
      </c>
      <c r="L1460" s="14" t="s">
        <v>36</v>
      </c>
      <c r="M1460">
        <v>88</v>
      </c>
      <c r="N1460" s="14" t="s">
        <v>2843</v>
      </c>
      <c r="O1460" s="14" t="s">
        <v>2844</v>
      </c>
      <c r="P1460" s="14" t="s">
        <v>36</v>
      </c>
      <c r="Q1460" s="14" t="s">
        <v>2844</v>
      </c>
      <c r="R1460">
        <f>IF(IFERROR(VLOOKUP(U1460,Store_Showcase!B2:H134,7, FALSE), TRUE)=TRUE, IF(IFERROR(VLOOKUP(U1460,Store_SRP!B2:H103,7, FALSE), TRUE)=TRUE,VLOOKUP(U1460,Store_VAM!B2:H271,7, FALSE),VLOOKUP(U1460,Store_SRP!B2:H103,7, FALSE)), VLOOKUP(U1460,Store_Showcase!B2:H134,7, FALSE))</f>
      </c>
      <c r="S1460">
        <f>IF(IFERROR(VLOOKUP(U1460,Store_Showcase!B2:K134,10, FALSE), TRUE)=TRUE, IF(IFERROR(VLOOKUP(U1460,Store_SRP!B2:K103,10, FALSE), TRUE)=TRUE,VLOOKUP(U1460,Store_VAM!B2:K271,10, FALSE),VLOOKUP(U1460,Store_SRP!B2:K103,10, FALSE)), VLOOKUP(U1460,Store_Showcase!B2:K134,10, FALSE))</f>
      </c>
      <c r="T1460">
        <f>IF(VLOOKUP(D1460,Sku_Consolidated!A2:S948,19,FALSE)="SHOWCASE", VLOOKUP(U1460,Store_Showcase!B2:L134,11, FALSE), IF(VLOOKUP(D1460,Sku_Consolidated!A2:S948,19,FALSE)="VAM",VLOOKUP(U1460,Store_VAM!B2:L271,11, FALSE),VLOOKUP(U1460,Store_SRP!B2:L103,11, FALSE)))</f>
      </c>
      <c r="U1460" s="14">
        <v>6014</v>
      </c>
      <c r="V1460">
        <f>IF(VLOOKUP(D1460,Sku_Consolidated!A2:S948,19,FALSE)="SHOWCASE", VLOOKUP(U1460,Store_Showcase!B2:C134,2, FALSE), IF(VLOOKUP(D1460,Sku_Consolidated!A2:S948,19,FALSE)="VAM",VLOOKUP(U1460,Store_VAM!B2:C271,2, FALSE),VLOOKUP(U1460,Store_SRP!B2:C103,2, FALSE)))</f>
      </c>
      <c r="W1460">
        <f>VLOOKUP(D1460,Sku_Consolidated!A2:G948, 7, FALSE)</f>
      </c>
      <c r="X1460">
        <f>VLOOKUP(D1460,Sku_Consolidated!A2:K948, 11, FALSE)</f>
      </c>
      <c r="Y1460">
        <f>VLOOKUP(D1460,Sku_Consolidated!A2:H948, 8, FALSE)</f>
      </c>
      <c r="Z1460">
        <f>VLOOKUP(D1460,Sku_Consolidated!A2:I948, 9, FALSE)</f>
      </c>
      <c r="AA1460" t="s">
        <v>41</v>
      </c>
      <c r="AB1460">
        <f>VLOOKUP(D1460,Sku_Consolidated!A2:E948, {5}, FALSE)</f>
      </c>
      <c r="AC1460">
        <f>IF(VLOOKUP(D1460,Sku_Consolidated!A2:S948,19,FALSE)="SHOWCASE", VLOOKUP(U1460,Store_Showcase!B2:N134,13, FALSE), IF(VLOOKUP(D1460,Sku_Consolidated!A2:S948,19,FALSE)="VAM",VLOOKUP(U1460,Store_VAM!B2:N271,13, FALSE),VLOOKUP(U1460,Store_SRP!B2:N103,13, FALSE)))</f>
      </c>
      <c r="AD1460">
        <f>IF(IFERROR(AC1460,TRUE)=TRUE, "-","OK")</f>
      </c>
      <c r="AE1460">
        <f>IF(IFERROR(VLOOKUP(U1460,Store_Showcase!B2:H134,{5}, FALSE), TRUE)=TRUE, IF(IFERROR(VLOOKUP(U1460,Store_SRP!B2:H103,{5}, FALSE), TRUE)=TRUE,VLOOKUP(U1460,Store_VAM!B2:H271,{5}, FALSE),VLOOKUP(U1460,Store_SRP!B2:H103,{5}, FALSE)), VLOOKUP(U1460,Store_Showcase!B2:H134,{5}, FALSE))</f>
      </c>
      <c r="AF1460">
        <f>IF(IFERROR(VLOOKUP(U1460,Store_Showcase!B2:H134,{6}, FALSE), TRUE)=TRUE, IF(IFERROR(VLOOKUP(U1460,Store_SRP!B2:H103,{6}, FALSE), TRUE)=TRUE,VLOOKUP(U1460,Store_VAM!B2:H271,{6}, FALSE),VLOOKUP(U1460,Store_SRP!B2:H103,{6}, FALSE)), VLOOKUP(U1460,Store_Showcase!B2:H134,{6}, FALSE))</f>
      </c>
      <c r="AG1460">
        <f>VLOOKUP(D1460,Sku_Consolidated!A2:R948,18,FALSE)</f>
      </c>
      <c r="AH1460">
        <f>VLOOKUP(D1460,Sku_Consolidated!A2:S948,19,FALSE)</f>
      </c>
      <c r="AI1460">
        <f>VLOOKUP(D1460,Sku_Consolidated!A2:T948,20,FALSE)</f>
      </c>
    </row>
    <row r="1461" spans="1:35" x14ac:dyDescent="0.25">
      <c r="A1461">
        <v>2024</v>
      </c>
      <c r="B1461" t="s">
        <v>30</v>
      </c>
      <c r="C1461" t="s">
        <v>31</v>
      </c>
      <c r="D1461">
        <v>21892</v>
      </c>
      <c r="E1461" t="s">
        <v>244</v>
      </c>
      <c r="F1461" s="12" t="s">
        <v>92</v>
      </c>
      <c r="G1461" s="12" t="s">
        <v>92</v>
      </c>
      <c r="H1461" t="s">
        <v>10</v>
      </c>
      <c r="I1461" s="13" t="s">
        <v>884</v>
      </c>
      <c r="J1461" s="13">
        <f>IF(H1461="EA", I1461, 0)</f>
      </c>
      <c r="K1461" s="13">
        <f>IF(H1461="KG", I1461, I1461 * VLOOKUP(D1461,Sku_Consolidated!A2:U948,21,FALSE))</f>
      </c>
      <c r="L1461" s="14" t="s">
        <v>36</v>
      </c>
      <c r="M1461">
        <v>88</v>
      </c>
      <c r="N1461" s="14" t="s">
        <v>2845</v>
      </c>
      <c r="O1461" s="14" t="s">
        <v>2846</v>
      </c>
      <c r="P1461" s="14" t="s">
        <v>36</v>
      </c>
      <c r="Q1461" s="14" t="s">
        <v>2846</v>
      </c>
      <c r="R1461">
        <f>IF(IFERROR(VLOOKUP(U1461,Store_Showcase!B2:H134,7, FALSE), TRUE)=TRUE, IF(IFERROR(VLOOKUP(U1461,Store_SRP!B2:H103,7, FALSE), TRUE)=TRUE,VLOOKUP(U1461,Store_VAM!B2:H271,7, FALSE),VLOOKUP(U1461,Store_SRP!B2:H103,7, FALSE)), VLOOKUP(U1461,Store_Showcase!B2:H134,7, FALSE))</f>
      </c>
      <c r="S1461">
        <f>IF(IFERROR(VLOOKUP(U1461,Store_Showcase!B2:K134,10, FALSE), TRUE)=TRUE, IF(IFERROR(VLOOKUP(U1461,Store_SRP!B2:K103,10, FALSE), TRUE)=TRUE,VLOOKUP(U1461,Store_VAM!B2:K271,10, FALSE),VLOOKUP(U1461,Store_SRP!B2:K103,10, FALSE)), VLOOKUP(U1461,Store_Showcase!B2:K134,10, FALSE))</f>
      </c>
      <c r="T1461">
        <f>IF(VLOOKUP(D1461,Sku_Consolidated!A2:S948,19,FALSE)="SHOWCASE", VLOOKUP(U1461,Store_Showcase!B2:L134,11, FALSE), IF(VLOOKUP(D1461,Sku_Consolidated!A2:S948,19,FALSE)="VAM",VLOOKUP(U1461,Store_VAM!B2:L271,11, FALSE),VLOOKUP(U1461,Store_SRP!B2:L103,11, FALSE)))</f>
      </c>
      <c r="U1461" s="14">
        <v>6014</v>
      </c>
      <c r="V1461">
        <f>IF(VLOOKUP(D1461,Sku_Consolidated!A2:S948,19,FALSE)="SHOWCASE", VLOOKUP(U1461,Store_Showcase!B2:C134,2, FALSE), IF(VLOOKUP(D1461,Sku_Consolidated!A2:S948,19,FALSE)="VAM",VLOOKUP(U1461,Store_VAM!B2:C271,2, FALSE),VLOOKUP(U1461,Store_SRP!B2:C103,2, FALSE)))</f>
      </c>
      <c r="W1461">
        <f>VLOOKUP(D1461,Sku_Consolidated!A2:G948, 7, FALSE)</f>
      </c>
      <c r="X1461">
        <f>VLOOKUP(D1461,Sku_Consolidated!A2:K948, 11, FALSE)</f>
      </c>
      <c r="Y1461">
        <f>VLOOKUP(D1461,Sku_Consolidated!A2:H948, 8, FALSE)</f>
      </c>
      <c r="Z1461">
        <f>VLOOKUP(D1461,Sku_Consolidated!A2:I948, 9, FALSE)</f>
      </c>
      <c r="AA1461" t="s">
        <v>41</v>
      </c>
      <c r="AB1461">
        <f>VLOOKUP(D1461,Sku_Consolidated!A2:E948, {5}, FALSE)</f>
      </c>
      <c r="AC1461">
        <f>IF(VLOOKUP(D1461,Sku_Consolidated!A2:S948,19,FALSE)="SHOWCASE", VLOOKUP(U1461,Store_Showcase!B2:N134,13, FALSE), IF(VLOOKUP(D1461,Sku_Consolidated!A2:S948,19,FALSE)="VAM",VLOOKUP(U1461,Store_VAM!B2:N271,13, FALSE),VLOOKUP(U1461,Store_SRP!B2:N103,13, FALSE)))</f>
      </c>
      <c r="AD1461">
        <f>IF(IFERROR(AC1461,TRUE)=TRUE, "-","OK")</f>
      </c>
      <c r="AE1461">
        <f>IF(IFERROR(VLOOKUP(U1461,Store_Showcase!B2:H134,{5}, FALSE), TRUE)=TRUE, IF(IFERROR(VLOOKUP(U1461,Store_SRP!B2:H103,{5}, FALSE), TRUE)=TRUE,VLOOKUP(U1461,Store_VAM!B2:H271,{5}, FALSE),VLOOKUP(U1461,Store_SRP!B2:H103,{5}, FALSE)), VLOOKUP(U1461,Store_Showcase!B2:H134,{5}, FALSE))</f>
      </c>
      <c r="AF1461">
        <f>IF(IFERROR(VLOOKUP(U1461,Store_Showcase!B2:H134,{6}, FALSE), TRUE)=TRUE, IF(IFERROR(VLOOKUP(U1461,Store_SRP!B2:H103,{6}, FALSE), TRUE)=TRUE,VLOOKUP(U1461,Store_VAM!B2:H271,{6}, FALSE),VLOOKUP(U1461,Store_SRP!B2:H103,{6}, FALSE)), VLOOKUP(U1461,Store_Showcase!B2:H134,{6}, FALSE))</f>
      </c>
      <c r="AG1461">
        <f>VLOOKUP(D1461,Sku_Consolidated!A2:R948,18,FALSE)</f>
      </c>
      <c r="AH1461">
        <f>VLOOKUP(D1461,Sku_Consolidated!A2:S948,19,FALSE)</f>
      </c>
      <c r="AI1461">
        <f>VLOOKUP(D1461,Sku_Consolidated!A2:T948,20,FALSE)</f>
      </c>
    </row>
    <row r="1462" spans="1:35" x14ac:dyDescent="0.25">
      <c r="A1462">
        <v>2024</v>
      </c>
      <c r="B1462" t="s">
        <v>30</v>
      </c>
      <c r="C1462" t="s">
        <v>31</v>
      </c>
      <c r="D1462">
        <v>21834</v>
      </c>
      <c r="E1462" t="s">
        <v>216</v>
      </c>
      <c r="F1462" s="12" t="s">
        <v>113</v>
      </c>
      <c r="G1462" s="12" t="s">
        <v>113</v>
      </c>
      <c r="H1462" t="s">
        <v>10</v>
      </c>
      <c r="I1462" s="13" t="s">
        <v>873</v>
      </c>
      <c r="J1462" s="13">
        <f>IF(H1462="EA", I1462, 0)</f>
      </c>
      <c r="K1462" s="13">
        <f>IF(H1462="KG", I1462, I1462 * VLOOKUP(D1462,Sku_Consolidated!A2:U948,21,FALSE))</f>
      </c>
      <c r="L1462" s="14" t="s">
        <v>36</v>
      </c>
      <c r="M1462">
        <v>88</v>
      </c>
      <c r="N1462" s="14" t="s">
        <v>2847</v>
      </c>
      <c r="O1462" s="14" t="s">
        <v>2848</v>
      </c>
      <c r="P1462" s="14" t="s">
        <v>36</v>
      </c>
      <c r="Q1462" s="14" t="s">
        <v>2848</v>
      </c>
      <c r="R1462">
        <f>IF(IFERROR(VLOOKUP(U1462,Store_Showcase!B2:H134,7, FALSE), TRUE)=TRUE, IF(IFERROR(VLOOKUP(U1462,Store_SRP!B2:H103,7, FALSE), TRUE)=TRUE,VLOOKUP(U1462,Store_VAM!B2:H271,7, FALSE),VLOOKUP(U1462,Store_SRP!B2:H103,7, FALSE)), VLOOKUP(U1462,Store_Showcase!B2:H134,7, FALSE))</f>
      </c>
      <c r="S1462">
        <f>IF(IFERROR(VLOOKUP(U1462,Store_Showcase!B2:K134,10, FALSE), TRUE)=TRUE, IF(IFERROR(VLOOKUP(U1462,Store_SRP!B2:K103,10, FALSE), TRUE)=TRUE,VLOOKUP(U1462,Store_VAM!B2:K271,10, FALSE),VLOOKUP(U1462,Store_SRP!B2:K103,10, FALSE)), VLOOKUP(U1462,Store_Showcase!B2:K134,10, FALSE))</f>
      </c>
      <c r="T1462">
        <f>IF(VLOOKUP(D1462,Sku_Consolidated!A2:S948,19,FALSE)="SHOWCASE", VLOOKUP(U1462,Store_Showcase!B2:L134,11, FALSE), IF(VLOOKUP(D1462,Sku_Consolidated!A2:S948,19,FALSE)="VAM",VLOOKUP(U1462,Store_VAM!B2:L271,11, FALSE),VLOOKUP(U1462,Store_SRP!B2:L103,11, FALSE)))</f>
      </c>
      <c r="U1462" s="14">
        <v>6014</v>
      </c>
      <c r="V1462">
        <f>IF(VLOOKUP(D1462,Sku_Consolidated!A2:S948,19,FALSE)="SHOWCASE", VLOOKUP(U1462,Store_Showcase!B2:C134,2, FALSE), IF(VLOOKUP(D1462,Sku_Consolidated!A2:S948,19,FALSE)="VAM",VLOOKUP(U1462,Store_VAM!B2:C271,2, FALSE),VLOOKUP(U1462,Store_SRP!B2:C103,2, FALSE)))</f>
      </c>
      <c r="W1462">
        <f>VLOOKUP(D1462,Sku_Consolidated!A2:G948, 7, FALSE)</f>
      </c>
      <c r="X1462">
        <f>VLOOKUP(D1462,Sku_Consolidated!A2:K948, 11, FALSE)</f>
      </c>
      <c r="Y1462">
        <f>VLOOKUP(D1462,Sku_Consolidated!A2:H948, 8, FALSE)</f>
      </c>
      <c r="Z1462">
        <f>VLOOKUP(D1462,Sku_Consolidated!A2:I948, 9, FALSE)</f>
      </c>
      <c r="AA1462" t="s">
        <v>41</v>
      </c>
      <c r="AB1462">
        <f>VLOOKUP(D1462,Sku_Consolidated!A2:E948, {5}, FALSE)</f>
      </c>
      <c r="AC1462">
        <f>IF(VLOOKUP(D1462,Sku_Consolidated!A2:S948,19,FALSE)="SHOWCASE", VLOOKUP(U1462,Store_Showcase!B2:N134,13, FALSE), IF(VLOOKUP(D1462,Sku_Consolidated!A2:S948,19,FALSE)="VAM",VLOOKUP(U1462,Store_VAM!B2:N271,13, FALSE),VLOOKUP(U1462,Store_SRP!B2:N103,13, FALSE)))</f>
      </c>
      <c r="AD1462">
        <f>IF(IFERROR(AC1462,TRUE)=TRUE, "-","OK")</f>
      </c>
      <c r="AE1462">
        <f>IF(IFERROR(VLOOKUP(U1462,Store_Showcase!B2:H134,{5}, FALSE), TRUE)=TRUE, IF(IFERROR(VLOOKUP(U1462,Store_SRP!B2:H103,{5}, FALSE), TRUE)=TRUE,VLOOKUP(U1462,Store_VAM!B2:H271,{5}, FALSE),VLOOKUP(U1462,Store_SRP!B2:H103,{5}, FALSE)), VLOOKUP(U1462,Store_Showcase!B2:H134,{5}, FALSE))</f>
      </c>
      <c r="AF1462">
        <f>IF(IFERROR(VLOOKUP(U1462,Store_Showcase!B2:H134,{6}, FALSE), TRUE)=TRUE, IF(IFERROR(VLOOKUP(U1462,Store_SRP!B2:H103,{6}, FALSE), TRUE)=TRUE,VLOOKUP(U1462,Store_VAM!B2:H271,{6}, FALSE),VLOOKUP(U1462,Store_SRP!B2:H103,{6}, FALSE)), VLOOKUP(U1462,Store_Showcase!B2:H134,{6}, FALSE))</f>
      </c>
      <c r="AG1462">
        <f>VLOOKUP(D1462,Sku_Consolidated!A2:R948,18,FALSE)</f>
      </c>
      <c r="AH1462">
        <f>VLOOKUP(D1462,Sku_Consolidated!A2:S948,19,FALSE)</f>
      </c>
      <c r="AI1462">
        <f>VLOOKUP(D1462,Sku_Consolidated!A2:T948,20,FALSE)</f>
      </c>
    </row>
    <row r="1463" spans="1:35" x14ac:dyDescent="0.25">
      <c r="A1463">
        <v>2024</v>
      </c>
      <c r="B1463" t="s">
        <v>30</v>
      </c>
      <c r="C1463" t="s">
        <v>31</v>
      </c>
      <c r="D1463">
        <v>21838</v>
      </c>
      <c r="E1463" t="s">
        <v>275</v>
      </c>
      <c r="F1463" s="12" t="s">
        <v>113</v>
      </c>
      <c r="G1463" s="12" t="s">
        <v>113</v>
      </c>
      <c r="H1463" t="s">
        <v>10</v>
      </c>
      <c r="I1463" s="13" t="s">
        <v>873</v>
      </c>
      <c r="J1463" s="13">
        <f>IF(H1463="EA", I1463, 0)</f>
      </c>
      <c r="K1463" s="13">
        <f>IF(H1463="KG", I1463, I1463 * VLOOKUP(D1463,Sku_Consolidated!A2:U948,21,FALSE))</f>
      </c>
      <c r="L1463" s="14" t="s">
        <v>36</v>
      </c>
      <c r="M1463">
        <v>88</v>
      </c>
      <c r="N1463" s="14" t="s">
        <v>2690</v>
      </c>
      <c r="O1463" s="14" t="s">
        <v>2691</v>
      </c>
      <c r="P1463" s="14" t="s">
        <v>36</v>
      </c>
      <c r="Q1463" s="14" t="s">
        <v>2691</v>
      </c>
      <c r="R1463">
        <f>IF(IFERROR(VLOOKUP(U1463,Store_Showcase!B2:H134,7, FALSE), TRUE)=TRUE, IF(IFERROR(VLOOKUP(U1463,Store_SRP!B2:H103,7, FALSE), TRUE)=TRUE,VLOOKUP(U1463,Store_VAM!B2:H271,7, FALSE),VLOOKUP(U1463,Store_SRP!B2:H103,7, FALSE)), VLOOKUP(U1463,Store_Showcase!B2:H134,7, FALSE))</f>
      </c>
      <c r="S1463">
        <f>IF(IFERROR(VLOOKUP(U1463,Store_Showcase!B2:K134,10, FALSE), TRUE)=TRUE, IF(IFERROR(VLOOKUP(U1463,Store_SRP!B2:K103,10, FALSE), TRUE)=TRUE,VLOOKUP(U1463,Store_VAM!B2:K271,10, FALSE),VLOOKUP(U1463,Store_SRP!B2:K103,10, FALSE)), VLOOKUP(U1463,Store_Showcase!B2:K134,10, FALSE))</f>
      </c>
      <c r="T1463">
        <f>IF(VLOOKUP(D1463,Sku_Consolidated!A2:S948,19,FALSE)="SHOWCASE", VLOOKUP(U1463,Store_Showcase!B2:L134,11, FALSE), IF(VLOOKUP(D1463,Sku_Consolidated!A2:S948,19,FALSE)="VAM",VLOOKUP(U1463,Store_VAM!B2:L271,11, FALSE),VLOOKUP(U1463,Store_SRP!B2:L103,11, FALSE)))</f>
      </c>
      <c r="U1463" s="14">
        <v>6014</v>
      </c>
      <c r="V1463">
        <f>IF(VLOOKUP(D1463,Sku_Consolidated!A2:S948,19,FALSE)="SHOWCASE", VLOOKUP(U1463,Store_Showcase!B2:C134,2, FALSE), IF(VLOOKUP(D1463,Sku_Consolidated!A2:S948,19,FALSE)="VAM",VLOOKUP(U1463,Store_VAM!B2:C271,2, FALSE),VLOOKUP(U1463,Store_SRP!B2:C103,2, FALSE)))</f>
      </c>
      <c r="W1463">
        <f>VLOOKUP(D1463,Sku_Consolidated!A2:G948, 7, FALSE)</f>
      </c>
      <c r="X1463">
        <f>VLOOKUP(D1463,Sku_Consolidated!A2:K948, 11, FALSE)</f>
      </c>
      <c r="Y1463">
        <f>VLOOKUP(D1463,Sku_Consolidated!A2:H948, 8, FALSE)</f>
      </c>
      <c r="Z1463">
        <f>VLOOKUP(D1463,Sku_Consolidated!A2:I948, 9, FALSE)</f>
      </c>
      <c r="AA1463" t="s">
        <v>41</v>
      </c>
      <c r="AB1463">
        <f>VLOOKUP(D1463,Sku_Consolidated!A2:E948, {5}, FALSE)</f>
      </c>
      <c r="AC1463">
        <f>IF(VLOOKUP(D1463,Sku_Consolidated!A2:S948,19,FALSE)="SHOWCASE", VLOOKUP(U1463,Store_Showcase!B2:N134,13, FALSE), IF(VLOOKUP(D1463,Sku_Consolidated!A2:S948,19,FALSE)="VAM",VLOOKUP(U1463,Store_VAM!B2:N271,13, FALSE),VLOOKUP(U1463,Store_SRP!B2:N103,13, FALSE)))</f>
      </c>
      <c r="AD1463">
        <f>IF(IFERROR(AC1463,TRUE)=TRUE, "-","OK")</f>
      </c>
      <c r="AE1463">
        <f>IF(IFERROR(VLOOKUP(U1463,Store_Showcase!B2:H134,{5}, FALSE), TRUE)=TRUE, IF(IFERROR(VLOOKUP(U1463,Store_SRP!B2:H103,{5}, FALSE), TRUE)=TRUE,VLOOKUP(U1463,Store_VAM!B2:H271,{5}, FALSE),VLOOKUP(U1463,Store_SRP!B2:H103,{5}, FALSE)), VLOOKUP(U1463,Store_Showcase!B2:H134,{5}, FALSE))</f>
      </c>
      <c r="AF1463">
        <f>IF(IFERROR(VLOOKUP(U1463,Store_Showcase!B2:H134,{6}, FALSE), TRUE)=TRUE, IF(IFERROR(VLOOKUP(U1463,Store_SRP!B2:H103,{6}, FALSE), TRUE)=TRUE,VLOOKUP(U1463,Store_VAM!B2:H271,{6}, FALSE),VLOOKUP(U1463,Store_SRP!B2:H103,{6}, FALSE)), VLOOKUP(U1463,Store_Showcase!B2:H134,{6}, FALSE))</f>
      </c>
      <c r="AG1463">
        <f>VLOOKUP(D1463,Sku_Consolidated!A2:R948,18,FALSE)</f>
      </c>
      <c r="AH1463">
        <f>VLOOKUP(D1463,Sku_Consolidated!A2:S948,19,FALSE)</f>
      </c>
      <c r="AI1463">
        <f>VLOOKUP(D1463,Sku_Consolidated!A2:T948,20,FALSE)</f>
      </c>
    </row>
    <row r="1464" spans="1:35" x14ac:dyDescent="0.25">
      <c r="A1464">
        <v>2024</v>
      </c>
      <c r="B1464" t="s">
        <v>30</v>
      </c>
      <c r="C1464" t="s">
        <v>31</v>
      </c>
      <c r="D1464">
        <v>21851</v>
      </c>
      <c r="E1464" t="s">
        <v>232</v>
      </c>
      <c r="F1464" s="12" t="s">
        <v>113</v>
      </c>
      <c r="G1464" s="12" t="s">
        <v>113</v>
      </c>
      <c r="H1464" t="s">
        <v>10</v>
      </c>
      <c r="I1464" s="13" t="s">
        <v>1316</v>
      </c>
      <c r="J1464" s="13">
        <f>IF(H1464="EA", I1464, 0)</f>
      </c>
      <c r="K1464" s="13">
        <f>IF(H1464="KG", I1464, I1464 * VLOOKUP(D1464,Sku_Consolidated!A2:U948,21,FALSE))</f>
      </c>
      <c r="L1464" s="14" t="s">
        <v>36</v>
      </c>
      <c r="M1464">
        <v>88</v>
      </c>
      <c r="N1464" s="14" t="s">
        <v>2849</v>
      </c>
      <c r="O1464" s="14" t="s">
        <v>2850</v>
      </c>
      <c r="P1464" s="14" t="s">
        <v>36</v>
      </c>
      <c r="Q1464" s="14" t="s">
        <v>2850</v>
      </c>
      <c r="R1464">
        <f>IF(IFERROR(VLOOKUP(U1464,Store_Showcase!B2:H134,7, FALSE), TRUE)=TRUE, IF(IFERROR(VLOOKUP(U1464,Store_SRP!B2:H103,7, FALSE), TRUE)=TRUE,VLOOKUP(U1464,Store_VAM!B2:H271,7, FALSE),VLOOKUP(U1464,Store_SRP!B2:H103,7, FALSE)), VLOOKUP(U1464,Store_Showcase!B2:H134,7, FALSE))</f>
      </c>
      <c r="S1464">
        <f>IF(IFERROR(VLOOKUP(U1464,Store_Showcase!B2:K134,10, FALSE), TRUE)=TRUE, IF(IFERROR(VLOOKUP(U1464,Store_SRP!B2:K103,10, FALSE), TRUE)=TRUE,VLOOKUP(U1464,Store_VAM!B2:K271,10, FALSE),VLOOKUP(U1464,Store_SRP!B2:K103,10, FALSE)), VLOOKUP(U1464,Store_Showcase!B2:K134,10, FALSE))</f>
      </c>
      <c r="T1464">
        <f>IF(VLOOKUP(D1464,Sku_Consolidated!A2:S948,19,FALSE)="SHOWCASE", VLOOKUP(U1464,Store_Showcase!B2:L134,11, FALSE), IF(VLOOKUP(D1464,Sku_Consolidated!A2:S948,19,FALSE)="VAM",VLOOKUP(U1464,Store_VAM!B2:L271,11, FALSE),VLOOKUP(U1464,Store_SRP!B2:L103,11, FALSE)))</f>
      </c>
      <c r="U1464" s="14">
        <v>6014</v>
      </c>
      <c r="V1464">
        <f>IF(VLOOKUP(D1464,Sku_Consolidated!A2:S948,19,FALSE)="SHOWCASE", VLOOKUP(U1464,Store_Showcase!B2:C134,2, FALSE), IF(VLOOKUP(D1464,Sku_Consolidated!A2:S948,19,FALSE)="VAM",VLOOKUP(U1464,Store_VAM!B2:C271,2, FALSE),VLOOKUP(U1464,Store_SRP!B2:C103,2, FALSE)))</f>
      </c>
      <c r="W1464">
        <f>VLOOKUP(D1464,Sku_Consolidated!A2:G948, 7, FALSE)</f>
      </c>
      <c r="X1464">
        <f>VLOOKUP(D1464,Sku_Consolidated!A2:K948, 11, FALSE)</f>
      </c>
      <c r="Y1464">
        <f>VLOOKUP(D1464,Sku_Consolidated!A2:H948, 8, FALSE)</f>
      </c>
      <c r="Z1464">
        <f>VLOOKUP(D1464,Sku_Consolidated!A2:I948, 9, FALSE)</f>
      </c>
      <c r="AA1464" t="s">
        <v>41</v>
      </c>
      <c r="AB1464">
        <f>VLOOKUP(D1464,Sku_Consolidated!A2:E948, {5}, FALSE)</f>
      </c>
      <c r="AC1464">
        <f>IF(VLOOKUP(D1464,Sku_Consolidated!A2:S948,19,FALSE)="SHOWCASE", VLOOKUP(U1464,Store_Showcase!B2:N134,13, FALSE), IF(VLOOKUP(D1464,Sku_Consolidated!A2:S948,19,FALSE)="VAM",VLOOKUP(U1464,Store_VAM!B2:N271,13, FALSE),VLOOKUP(U1464,Store_SRP!B2:N103,13, FALSE)))</f>
      </c>
      <c r="AD1464">
        <f>IF(IFERROR(AC1464,TRUE)=TRUE, "-","OK")</f>
      </c>
      <c r="AE1464">
        <f>IF(IFERROR(VLOOKUP(U1464,Store_Showcase!B2:H134,{5}, FALSE), TRUE)=TRUE, IF(IFERROR(VLOOKUP(U1464,Store_SRP!B2:H103,{5}, FALSE), TRUE)=TRUE,VLOOKUP(U1464,Store_VAM!B2:H271,{5}, FALSE),VLOOKUP(U1464,Store_SRP!B2:H103,{5}, FALSE)), VLOOKUP(U1464,Store_Showcase!B2:H134,{5}, FALSE))</f>
      </c>
      <c r="AF1464">
        <f>IF(IFERROR(VLOOKUP(U1464,Store_Showcase!B2:H134,{6}, FALSE), TRUE)=TRUE, IF(IFERROR(VLOOKUP(U1464,Store_SRP!B2:H103,{6}, FALSE), TRUE)=TRUE,VLOOKUP(U1464,Store_VAM!B2:H271,{6}, FALSE),VLOOKUP(U1464,Store_SRP!B2:H103,{6}, FALSE)), VLOOKUP(U1464,Store_Showcase!B2:H134,{6}, FALSE))</f>
      </c>
      <c r="AG1464">
        <f>VLOOKUP(D1464,Sku_Consolidated!A2:R948,18,FALSE)</f>
      </c>
      <c r="AH1464">
        <f>VLOOKUP(D1464,Sku_Consolidated!A2:S948,19,FALSE)</f>
      </c>
      <c r="AI1464">
        <f>VLOOKUP(D1464,Sku_Consolidated!A2:T948,20,FALSE)</f>
      </c>
    </row>
    <row r="1465" spans="1:35" x14ac:dyDescent="0.25">
      <c r="A1465">
        <v>2024</v>
      </c>
      <c r="B1465" t="s">
        <v>30</v>
      </c>
      <c r="C1465" t="s">
        <v>31</v>
      </c>
      <c r="D1465">
        <v>21857</v>
      </c>
      <c r="E1465" t="s">
        <v>2687</v>
      </c>
      <c r="F1465" s="12" t="s">
        <v>113</v>
      </c>
      <c r="G1465" s="12" t="s">
        <v>113</v>
      </c>
      <c r="H1465" t="s">
        <v>10</v>
      </c>
      <c r="I1465" s="13" t="s">
        <v>395</v>
      </c>
      <c r="J1465" s="13">
        <f>IF(H1465="EA", I1465, 0)</f>
      </c>
      <c r="K1465" s="13">
        <f>IF(H1465="KG", I1465, I1465 * VLOOKUP(D1465,Sku_Consolidated!A2:U948,21,FALSE))</f>
      </c>
      <c r="L1465" s="14" t="s">
        <v>36</v>
      </c>
      <c r="M1465">
        <v>88</v>
      </c>
      <c r="N1465" s="14" t="s">
        <v>2851</v>
      </c>
      <c r="O1465" s="14" t="s">
        <v>2852</v>
      </c>
      <c r="P1465" s="14" t="s">
        <v>36</v>
      </c>
      <c r="Q1465" s="14" t="s">
        <v>2852</v>
      </c>
      <c r="R1465">
        <f>IF(IFERROR(VLOOKUP(U1465,Store_Showcase!B2:H134,7, FALSE), TRUE)=TRUE, IF(IFERROR(VLOOKUP(U1465,Store_SRP!B2:H103,7, FALSE), TRUE)=TRUE,VLOOKUP(U1465,Store_VAM!B2:H271,7, FALSE),VLOOKUP(U1465,Store_SRP!B2:H103,7, FALSE)), VLOOKUP(U1465,Store_Showcase!B2:H134,7, FALSE))</f>
      </c>
      <c r="S1465">
        <f>IF(IFERROR(VLOOKUP(U1465,Store_Showcase!B2:K134,10, FALSE), TRUE)=TRUE, IF(IFERROR(VLOOKUP(U1465,Store_SRP!B2:K103,10, FALSE), TRUE)=TRUE,VLOOKUP(U1465,Store_VAM!B2:K271,10, FALSE),VLOOKUP(U1465,Store_SRP!B2:K103,10, FALSE)), VLOOKUP(U1465,Store_Showcase!B2:K134,10, FALSE))</f>
      </c>
      <c r="T1465">
        <f>IF(VLOOKUP(D1465,Sku_Consolidated!A2:S948,19,FALSE)="SHOWCASE", VLOOKUP(U1465,Store_Showcase!B2:L134,11, FALSE), IF(VLOOKUP(D1465,Sku_Consolidated!A2:S948,19,FALSE)="VAM",VLOOKUP(U1465,Store_VAM!B2:L271,11, FALSE),VLOOKUP(U1465,Store_SRP!B2:L103,11, FALSE)))</f>
      </c>
      <c r="U1465" s="14">
        <v>6014</v>
      </c>
      <c r="V1465">
        <f>IF(VLOOKUP(D1465,Sku_Consolidated!A2:S948,19,FALSE)="SHOWCASE", VLOOKUP(U1465,Store_Showcase!B2:C134,2, FALSE), IF(VLOOKUP(D1465,Sku_Consolidated!A2:S948,19,FALSE)="VAM",VLOOKUP(U1465,Store_VAM!B2:C271,2, FALSE),VLOOKUP(U1465,Store_SRP!B2:C103,2, FALSE)))</f>
      </c>
      <c r="W1465">
        <f>VLOOKUP(D1465,Sku_Consolidated!A2:G948, 7, FALSE)</f>
      </c>
      <c r="X1465">
        <f>VLOOKUP(D1465,Sku_Consolidated!A2:K948, 11, FALSE)</f>
      </c>
      <c r="Y1465">
        <f>VLOOKUP(D1465,Sku_Consolidated!A2:H948, 8, FALSE)</f>
      </c>
      <c r="Z1465">
        <f>VLOOKUP(D1465,Sku_Consolidated!A2:I948, 9, FALSE)</f>
      </c>
      <c r="AA1465" t="s">
        <v>41</v>
      </c>
      <c r="AB1465">
        <f>VLOOKUP(D1465,Sku_Consolidated!A2:E948, {5}, FALSE)</f>
      </c>
      <c r="AC1465">
        <f>IF(VLOOKUP(D1465,Sku_Consolidated!A2:S948,19,FALSE)="SHOWCASE", VLOOKUP(U1465,Store_Showcase!B2:N134,13, FALSE), IF(VLOOKUP(D1465,Sku_Consolidated!A2:S948,19,FALSE)="VAM",VLOOKUP(U1465,Store_VAM!B2:N271,13, FALSE),VLOOKUP(U1465,Store_SRP!B2:N103,13, FALSE)))</f>
      </c>
      <c r="AD1465">
        <f>IF(IFERROR(AC1465,TRUE)=TRUE, "-","OK")</f>
      </c>
      <c r="AE1465">
        <f>IF(IFERROR(VLOOKUP(U1465,Store_Showcase!B2:H134,{5}, FALSE), TRUE)=TRUE, IF(IFERROR(VLOOKUP(U1465,Store_SRP!B2:H103,{5}, FALSE), TRUE)=TRUE,VLOOKUP(U1465,Store_VAM!B2:H271,{5}, FALSE),VLOOKUP(U1465,Store_SRP!B2:H103,{5}, FALSE)), VLOOKUP(U1465,Store_Showcase!B2:H134,{5}, FALSE))</f>
      </c>
      <c r="AF1465">
        <f>IF(IFERROR(VLOOKUP(U1465,Store_Showcase!B2:H134,{6}, FALSE), TRUE)=TRUE, IF(IFERROR(VLOOKUP(U1465,Store_SRP!B2:H103,{6}, FALSE), TRUE)=TRUE,VLOOKUP(U1465,Store_VAM!B2:H271,{6}, FALSE),VLOOKUP(U1465,Store_SRP!B2:H103,{6}, FALSE)), VLOOKUP(U1465,Store_Showcase!B2:H134,{6}, FALSE))</f>
      </c>
      <c r="AG1465">
        <f>VLOOKUP(D1465,Sku_Consolidated!A2:R948,18,FALSE)</f>
      </c>
      <c r="AH1465">
        <f>VLOOKUP(D1465,Sku_Consolidated!A2:S948,19,FALSE)</f>
      </c>
      <c r="AI1465">
        <f>VLOOKUP(D1465,Sku_Consolidated!A2:T948,20,FALSE)</f>
      </c>
    </row>
    <row r="1466" spans="1:35" x14ac:dyDescent="0.25">
      <c r="A1466">
        <v>2024</v>
      </c>
      <c r="B1466" t="s">
        <v>30</v>
      </c>
      <c r="C1466" t="s">
        <v>31</v>
      </c>
      <c r="D1466">
        <v>21859</v>
      </c>
      <c r="E1466" t="s">
        <v>295</v>
      </c>
      <c r="F1466" s="12" t="s">
        <v>113</v>
      </c>
      <c r="G1466" s="12" t="s">
        <v>113</v>
      </c>
      <c r="H1466" t="s">
        <v>10</v>
      </c>
      <c r="I1466" s="13" t="s">
        <v>395</v>
      </c>
      <c r="J1466" s="13">
        <f>IF(H1466="EA", I1466, 0)</f>
      </c>
      <c r="K1466" s="13">
        <f>IF(H1466="KG", I1466, I1466 * VLOOKUP(D1466,Sku_Consolidated!A2:U948,21,FALSE))</f>
      </c>
      <c r="L1466" s="14" t="s">
        <v>36</v>
      </c>
      <c r="M1466">
        <v>88</v>
      </c>
      <c r="N1466" s="14" t="s">
        <v>2853</v>
      </c>
      <c r="O1466" s="14" t="s">
        <v>2854</v>
      </c>
      <c r="P1466" s="14" t="s">
        <v>36</v>
      </c>
      <c r="Q1466" s="14" t="s">
        <v>2854</v>
      </c>
      <c r="R1466">
        <f>IF(IFERROR(VLOOKUP(U1466,Store_Showcase!B2:H134,7, FALSE), TRUE)=TRUE, IF(IFERROR(VLOOKUP(U1466,Store_SRP!B2:H103,7, FALSE), TRUE)=TRUE,VLOOKUP(U1466,Store_VAM!B2:H271,7, FALSE),VLOOKUP(U1466,Store_SRP!B2:H103,7, FALSE)), VLOOKUP(U1466,Store_Showcase!B2:H134,7, FALSE))</f>
      </c>
      <c r="S1466">
        <f>IF(IFERROR(VLOOKUP(U1466,Store_Showcase!B2:K134,10, FALSE), TRUE)=TRUE, IF(IFERROR(VLOOKUP(U1466,Store_SRP!B2:K103,10, FALSE), TRUE)=TRUE,VLOOKUP(U1466,Store_VAM!B2:K271,10, FALSE),VLOOKUP(U1466,Store_SRP!B2:K103,10, FALSE)), VLOOKUP(U1466,Store_Showcase!B2:K134,10, FALSE))</f>
      </c>
      <c r="T1466">
        <f>IF(VLOOKUP(D1466,Sku_Consolidated!A2:S948,19,FALSE)="SHOWCASE", VLOOKUP(U1466,Store_Showcase!B2:L134,11, FALSE), IF(VLOOKUP(D1466,Sku_Consolidated!A2:S948,19,FALSE)="VAM",VLOOKUP(U1466,Store_VAM!B2:L271,11, FALSE),VLOOKUP(U1466,Store_SRP!B2:L103,11, FALSE)))</f>
      </c>
      <c r="U1466" s="14">
        <v>6014</v>
      </c>
      <c r="V1466">
        <f>IF(VLOOKUP(D1466,Sku_Consolidated!A2:S948,19,FALSE)="SHOWCASE", VLOOKUP(U1466,Store_Showcase!B2:C134,2, FALSE), IF(VLOOKUP(D1466,Sku_Consolidated!A2:S948,19,FALSE)="VAM",VLOOKUP(U1466,Store_VAM!B2:C271,2, FALSE),VLOOKUP(U1466,Store_SRP!B2:C103,2, FALSE)))</f>
      </c>
      <c r="W1466">
        <f>VLOOKUP(D1466,Sku_Consolidated!A2:G948, 7, FALSE)</f>
      </c>
      <c r="X1466">
        <f>VLOOKUP(D1466,Sku_Consolidated!A2:K948, 11, FALSE)</f>
      </c>
      <c r="Y1466">
        <f>VLOOKUP(D1466,Sku_Consolidated!A2:H948, 8, FALSE)</f>
      </c>
      <c r="Z1466">
        <f>VLOOKUP(D1466,Sku_Consolidated!A2:I948, 9, FALSE)</f>
      </c>
      <c r="AA1466" t="s">
        <v>41</v>
      </c>
      <c r="AB1466">
        <f>VLOOKUP(D1466,Sku_Consolidated!A2:E948, {5}, FALSE)</f>
      </c>
      <c r="AC1466">
        <f>IF(VLOOKUP(D1466,Sku_Consolidated!A2:S948,19,FALSE)="SHOWCASE", VLOOKUP(U1466,Store_Showcase!B2:N134,13, FALSE), IF(VLOOKUP(D1466,Sku_Consolidated!A2:S948,19,FALSE)="VAM",VLOOKUP(U1466,Store_VAM!B2:N271,13, FALSE),VLOOKUP(U1466,Store_SRP!B2:N103,13, FALSE)))</f>
      </c>
      <c r="AD1466">
        <f>IF(IFERROR(AC1466,TRUE)=TRUE, "-","OK")</f>
      </c>
      <c r="AE1466">
        <f>IF(IFERROR(VLOOKUP(U1466,Store_Showcase!B2:H134,{5}, FALSE), TRUE)=TRUE, IF(IFERROR(VLOOKUP(U1466,Store_SRP!B2:H103,{5}, FALSE), TRUE)=TRUE,VLOOKUP(U1466,Store_VAM!B2:H271,{5}, FALSE),VLOOKUP(U1466,Store_SRP!B2:H103,{5}, FALSE)), VLOOKUP(U1466,Store_Showcase!B2:H134,{5}, FALSE))</f>
      </c>
      <c r="AF1466">
        <f>IF(IFERROR(VLOOKUP(U1466,Store_Showcase!B2:H134,{6}, FALSE), TRUE)=TRUE, IF(IFERROR(VLOOKUP(U1466,Store_SRP!B2:H103,{6}, FALSE), TRUE)=TRUE,VLOOKUP(U1466,Store_VAM!B2:H271,{6}, FALSE),VLOOKUP(U1466,Store_SRP!B2:H103,{6}, FALSE)), VLOOKUP(U1466,Store_Showcase!B2:H134,{6}, FALSE))</f>
      </c>
      <c r="AG1466">
        <f>VLOOKUP(D1466,Sku_Consolidated!A2:R948,18,FALSE)</f>
      </c>
      <c r="AH1466">
        <f>VLOOKUP(D1466,Sku_Consolidated!A2:S948,19,FALSE)</f>
      </c>
      <c r="AI1466">
        <f>VLOOKUP(D1466,Sku_Consolidated!A2:T948,20,FALSE)</f>
      </c>
    </row>
    <row r="1467" spans="1:35" x14ac:dyDescent="0.25">
      <c r="A1467">
        <v>2024</v>
      </c>
      <c r="B1467" t="s">
        <v>30</v>
      </c>
      <c r="C1467" t="s">
        <v>31</v>
      </c>
      <c r="D1467">
        <v>21866</v>
      </c>
      <c r="E1467" t="s">
        <v>240</v>
      </c>
      <c r="F1467" s="12" t="s">
        <v>113</v>
      </c>
      <c r="G1467" s="12" t="s">
        <v>113</v>
      </c>
      <c r="H1467" t="s">
        <v>10</v>
      </c>
      <c r="I1467" s="13" t="s">
        <v>211</v>
      </c>
      <c r="J1467" s="13">
        <f>IF(H1467="EA", I1467, 0)</f>
      </c>
      <c r="K1467" s="13">
        <f>IF(H1467="KG", I1467, I1467 * VLOOKUP(D1467,Sku_Consolidated!A2:U948,21,FALSE))</f>
      </c>
      <c r="L1467" s="14" t="s">
        <v>36</v>
      </c>
      <c r="M1467">
        <v>88</v>
      </c>
      <c r="N1467" s="14" t="s">
        <v>2855</v>
      </c>
      <c r="O1467" s="14" t="s">
        <v>2856</v>
      </c>
      <c r="P1467" s="14" t="s">
        <v>36</v>
      </c>
      <c r="Q1467" s="14" t="s">
        <v>2856</v>
      </c>
      <c r="R1467">
        <f>IF(IFERROR(VLOOKUP(U1467,Store_Showcase!B2:H134,7, FALSE), TRUE)=TRUE, IF(IFERROR(VLOOKUP(U1467,Store_SRP!B2:H103,7, FALSE), TRUE)=TRUE,VLOOKUP(U1467,Store_VAM!B2:H271,7, FALSE),VLOOKUP(U1467,Store_SRP!B2:H103,7, FALSE)), VLOOKUP(U1467,Store_Showcase!B2:H134,7, FALSE))</f>
      </c>
      <c r="S1467">
        <f>IF(IFERROR(VLOOKUP(U1467,Store_Showcase!B2:K134,10, FALSE), TRUE)=TRUE, IF(IFERROR(VLOOKUP(U1467,Store_SRP!B2:K103,10, FALSE), TRUE)=TRUE,VLOOKUP(U1467,Store_VAM!B2:K271,10, FALSE),VLOOKUP(U1467,Store_SRP!B2:K103,10, FALSE)), VLOOKUP(U1467,Store_Showcase!B2:K134,10, FALSE))</f>
      </c>
      <c r="T1467">
        <f>IF(VLOOKUP(D1467,Sku_Consolidated!A2:S948,19,FALSE)="SHOWCASE", VLOOKUP(U1467,Store_Showcase!B2:L134,11, FALSE), IF(VLOOKUP(D1467,Sku_Consolidated!A2:S948,19,FALSE)="VAM",VLOOKUP(U1467,Store_VAM!B2:L271,11, FALSE),VLOOKUP(U1467,Store_SRP!B2:L103,11, FALSE)))</f>
      </c>
      <c r="U1467" s="14">
        <v>6014</v>
      </c>
      <c r="V1467">
        <f>IF(VLOOKUP(D1467,Sku_Consolidated!A2:S948,19,FALSE)="SHOWCASE", VLOOKUP(U1467,Store_Showcase!B2:C134,2, FALSE), IF(VLOOKUP(D1467,Sku_Consolidated!A2:S948,19,FALSE)="VAM",VLOOKUP(U1467,Store_VAM!B2:C271,2, FALSE),VLOOKUP(U1467,Store_SRP!B2:C103,2, FALSE)))</f>
      </c>
      <c r="W1467">
        <f>VLOOKUP(D1467,Sku_Consolidated!A2:G948, 7, FALSE)</f>
      </c>
      <c r="X1467">
        <f>VLOOKUP(D1467,Sku_Consolidated!A2:K948, 11, FALSE)</f>
      </c>
      <c r="Y1467">
        <f>VLOOKUP(D1467,Sku_Consolidated!A2:H948, 8, FALSE)</f>
      </c>
      <c r="Z1467">
        <f>VLOOKUP(D1467,Sku_Consolidated!A2:I948, 9, FALSE)</f>
      </c>
      <c r="AA1467" t="s">
        <v>41</v>
      </c>
      <c r="AB1467">
        <f>VLOOKUP(D1467,Sku_Consolidated!A2:E948, {5}, FALSE)</f>
      </c>
      <c r="AC1467">
        <f>IF(VLOOKUP(D1467,Sku_Consolidated!A2:S948,19,FALSE)="SHOWCASE", VLOOKUP(U1467,Store_Showcase!B2:N134,13, FALSE), IF(VLOOKUP(D1467,Sku_Consolidated!A2:S948,19,FALSE)="VAM",VLOOKUP(U1467,Store_VAM!B2:N271,13, FALSE),VLOOKUP(U1467,Store_SRP!B2:N103,13, FALSE)))</f>
      </c>
      <c r="AD1467">
        <f>IF(IFERROR(AC1467,TRUE)=TRUE, "-","OK")</f>
      </c>
      <c r="AE1467">
        <f>IF(IFERROR(VLOOKUP(U1467,Store_Showcase!B2:H134,{5}, FALSE), TRUE)=TRUE, IF(IFERROR(VLOOKUP(U1467,Store_SRP!B2:H103,{5}, FALSE), TRUE)=TRUE,VLOOKUP(U1467,Store_VAM!B2:H271,{5}, FALSE),VLOOKUP(U1467,Store_SRP!B2:H103,{5}, FALSE)), VLOOKUP(U1467,Store_Showcase!B2:H134,{5}, FALSE))</f>
      </c>
      <c r="AF1467">
        <f>IF(IFERROR(VLOOKUP(U1467,Store_Showcase!B2:H134,{6}, FALSE), TRUE)=TRUE, IF(IFERROR(VLOOKUP(U1467,Store_SRP!B2:H103,{6}, FALSE), TRUE)=TRUE,VLOOKUP(U1467,Store_VAM!B2:H271,{6}, FALSE),VLOOKUP(U1467,Store_SRP!B2:H103,{6}, FALSE)), VLOOKUP(U1467,Store_Showcase!B2:H134,{6}, FALSE))</f>
      </c>
      <c r="AG1467">
        <f>VLOOKUP(D1467,Sku_Consolidated!A2:R948,18,FALSE)</f>
      </c>
      <c r="AH1467">
        <f>VLOOKUP(D1467,Sku_Consolidated!A2:S948,19,FALSE)</f>
      </c>
      <c r="AI1467">
        <f>VLOOKUP(D1467,Sku_Consolidated!A2:T948,20,FALSE)</f>
      </c>
    </row>
    <row r="1468" spans="1:35" x14ac:dyDescent="0.25">
      <c r="A1468">
        <v>2024</v>
      </c>
      <c r="B1468" t="s">
        <v>30</v>
      </c>
      <c r="C1468" t="s">
        <v>31</v>
      </c>
      <c r="D1468">
        <v>21871</v>
      </c>
      <c r="E1468" t="s">
        <v>798</v>
      </c>
      <c r="F1468" s="12" t="s">
        <v>113</v>
      </c>
      <c r="G1468" s="12" t="s">
        <v>113</v>
      </c>
      <c r="H1468" t="s">
        <v>10</v>
      </c>
      <c r="I1468" s="13" t="s">
        <v>620</v>
      </c>
      <c r="J1468" s="13">
        <f>IF(H1468="EA", I1468, 0)</f>
      </c>
      <c r="K1468" s="13">
        <f>IF(H1468="KG", I1468, I1468 * VLOOKUP(D1468,Sku_Consolidated!A2:U948,21,FALSE))</f>
      </c>
      <c r="L1468" s="14" t="s">
        <v>36</v>
      </c>
      <c r="M1468">
        <v>88</v>
      </c>
      <c r="N1468" s="14" t="s">
        <v>2857</v>
      </c>
      <c r="O1468" s="14" t="s">
        <v>2858</v>
      </c>
      <c r="P1468" s="14" t="s">
        <v>36</v>
      </c>
      <c r="Q1468" s="14" t="s">
        <v>2858</v>
      </c>
      <c r="R1468">
        <f>IF(IFERROR(VLOOKUP(U1468,Store_Showcase!B2:H134,7, FALSE), TRUE)=TRUE, IF(IFERROR(VLOOKUP(U1468,Store_SRP!B2:H103,7, FALSE), TRUE)=TRUE,VLOOKUP(U1468,Store_VAM!B2:H271,7, FALSE),VLOOKUP(U1468,Store_SRP!B2:H103,7, FALSE)), VLOOKUP(U1468,Store_Showcase!B2:H134,7, FALSE))</f>
      </c>
      <c r="S1468">
        <f>IF(IFERROR(VLOOKUP(U1468,Store_Showcase!B2:K134,10, FALSE), TRUE)=TRUE, IF(IFERROR(VLOOKUP(U1468,Store_SRP!B2:K103,10, FALSE), TRUE)=TRUE,VLOOKUP(U1468,Store_VAM!B2:K271,10, FALSE),VLOOKUP(U1468,Store_SRP!B2:K103,10, FALSE)), VLOOKUP(U1468,Store_Showcase!B2:K134,10, FALSE))</f>
      </c>
      <c r="T1468">
        <f>IF(VLOOKUP(D1468,Sku_Consolidated!A2:S948,19,FALSE)="SHOWCASE", VLOOKUP(U1468,Store_Showcase!B2:L134,11, FALSE), IF(VLOOKUP(D1468,Sku_Consolidated!A2:S948,19,FALSE)="VAM",VLOOKUP(U1468,Store_VAM!B2:L271,11, FALSE),VLOOKUP(U1468,Store_SRP!B2:L103,11, FALSE)))</f>
      </c>
      <c r="U1468" s="14">
        <v>6014</v>
      </c>
      <c r="V1468">
        <f>IF(VLOOKUP(D1468,Sku_Consolidated!A2:S948,19,FALSE)="SHOWCASE", VLOOKUP(U1468,Store_Showcase!B2:C134,2, FALSE), IF(VLOOKUP(D1468,Sku_Consolidated!A2:S948,19,FALSE)="VAM",VLOOKUP(U1468,Store_VAM!B2:C271,2, FALSE),VLOOKUP(U1468,Store_SRP!B2:C103,2, FALSE)))</f>
      </c>
      <c r="W1468">
        <f>VLOOKUP(D1468,Sku_Consolidated!A2:G948, 7, FALSE)</f>
      </c>
      <c r="X1468">
        <f>VLOOKUP(D1468,Sku_Consolidated!A2:K948, 11, FALSE)</f>
      </c>
      <c r="Y1468">
        <f>VLOOKUP(D1468,Sku_Consolidated!A2:H948, 8, FALSE)</f>
      </c>
      <c r="Z1468">
        <f>VLOOKUP(D1468,Sku_Consolidated!A2:I948, 9, FALSE)</f>
      </c>
      <c r="AA1468" t="s">
        <v>41</v>
      </c>
      <c r="AB1468">
        <f>VLOOKUP(D1468,Sku_Consolidated!A2:E948, {5}, FALSE)</f>
      </c>
      <c r="AC1468">
        <f>IF(VLOOKUP(D1468,Sku_Consolidated!A2:S948,19,FALSE)="SHOWCASE", VLOOKUP(U1468,Store_Showcase!B2:N134,13, FALSE), IF(VLOOKUP(D1468,Sku_Consolidated!A2:S948,19,FALSE)="VAM",VLOOKUP(U1468,Store_VAM!B2:N271,13, FALSE),VLOOKUP(U1468,Store_SRP!B2:N103,13, FALSE)))</f>
      </c>
      <c r="AD1468">
        <f>IF(IFERROR(AC1468,TRUE)=TRUE, "-","OK")</f>
      </c>
      <c r="AE1468">
        <f>IF(IFERROR(VLOOKUP(U1468,Store_Showcase!B2:H134,{5}, FALSE), TRUE)=TRUE, IF(IFERROR(VLOOKUP(U1468,Store_SRP!B2:H103,{5}, FALSE), TRUE)=TRUE,VLOOKUP(U1468,Store_VAM!B2:H271,{5}, FALSE),VLOOKUP(U1468,Store_SRP!B2:H103,{5}, FALSE)), VLOOKUP(U1468,Store_Showcase!B2:H134,{5}, FALSE))</f>
      </c>
      <c r="AF1468">
        <f>IF(IFERROR(VLOOKUP(U1468,Store_Showcase!B2:H134,{6}, FALSE), TRUE)=TRUE, IF(IFERROR(VLOOKUP(U1468,Store_SRP!B2:H103,{6}, FALSE), TRUE)=TRUE,VLOOKUP(U1468,Store_VAM!B2:H271,{6}, FALSE),VLOOKUP(U1468,Store_SRP!B2:H103,{6}, FALSE)), VLOOKUP(U1468,Store_Showcase!B2:H134,{6}, FALSE))</f>
      </c>
      <c r="AG1468">
        <f>VLOOKUP(D1468,Sku_Consolidated!A2:R948,18,FALSE)</f>
      </c>
      <c r="AH1468">
        <f>VLOOKUP(D1468,Sku_Consolidated!A2:S948,19,FALSE)</f>
      </c>
      <c r="AI1468">
        <f>VLOOKUP(D1468,Sku_Consolidated!A2:T948,20,FALSE)</f>
      </c>
    </row>
    <row r="1469" spans="1:35" x14ac:dyDescent="0.25">
      <c r="A1469">
        <v>2024</v>
      </c>
      <c r="B1469" t="s">
        <v>30</v>
      </c>
      <c r="C1469" t="s">
        <v>31</v>
      </c>
      <c r="D1469">
        <v>21829</v>
      </c>
      <c r="E1469" t="s">
        <v>1547</v>
      </c>
      <c r="F1469" s="12" t="s">
        <v>93</v>
      </c>
      <c r="G1469" s="12" t="s">
        <v>93</v>
      </c>
      <c r="H1469" t="s">
        <v>10</v>
      </c>
      <c r="I1469" s="13" t="s">
        <v>596</v>
      </c>
      <c r="J1469" s="13">
        <f>IF(H1469="EA", I1469, 0)</f>
      </c>
      <c r="K1469" s="13">
        <f>IF(H1469="KG", I1469, I1469 * VLOOKUP(D1469,Sku_Consolidated!A2:U948,21,FALSE))</f>
      </c>
      <c r="L1469" s="14" t="s">
        <v>36</v>
      </c>
      <c r="M1469">
        <v>88</v>
      </c>
      <c r="N1469" s="14" t="s">
        <v>2859</v>
      </c>
      <c r="O1469" s="14" t="s">
        <v>2860</v>
      </c>
      <c r="P1469" s="14" t="s">
        <v>2861</v>
      </c>
      <c r="Q1469" s="14" t="s">
        <v>2862</v>
      </c>
      <c r="R1469">
        <f>IF(IFERROR(VLOOKUP(U1469,Store_Showcase!B2:H134,7, FALSE), TRUE)=TRUE, IF(IFERROR(VLOOKUP(U1469,Store_SRP!B2:H103,7, FALSE), TRUE)=TRUE,VLOOKUP(U1469,Store_VAM!B2:H271,7, FALSE),VLOOKUP(U1469,Store_SRP!B2:H103,7, FALSE)), VLOOKUP(U1469,Store_Showcase!B2:H134,7, FALSE))</f>
      </c>
      <c r="S1469">
        <f>IF(IFERROR(VLOOKUP(U1469,Store_Showcase!B2:K134,10, FALSE), TRUE)=TRUE, IF(IFERROR(VLOOKUP(U1469,Store_SRP!B2:K103,10, FALSE), TRUE)=TRUE,VLOOKUP(U1469,Store_VAM!B2:K271,10, FALSE),VLOOKUP(U1469,Store_SRP!B2:K103,10, FALSE)), VLOOKUP(U1469,Store_Showcase!B2:K134,10, FALSE))</f>
      </c>
      <c r="T1469">
        <f>IF(VLOOKUP(D1469,Sku_Consolidated!A2:S948,19,FALSE)="SHOWCASE", VLOOKUP(U1469,Store_Showcase!B2:L134,11, FALSE), IF(VLOOKUP(D1469,Sku_Consolidated!A2:S948,19,FALSE)="VAM",VLOOKUP(U1469,Store_VAM!B2:L271,11, FALSE),VLOOKUP(U1469,Store_SRP!B2:L103,11, FALSE)))</f>
      </c>
      <c r="U1469" s="14">
        <v>6014</v>
      </c>
      <c r="V1469">
        <f>IF(VLOOKUP(D1469,Sku_Consolidated!A2:S948,19,FALSE)="SHOWCASE", VLOOKUP(U1469,Store_Showcase!B2:C134,2, FALSE), IF(VLOOKUP(D1469,Sku_Consolidated!A2:S948,19,FALSE)="VAM",VLOOKUP(U1469,Store_VAM!B2:C271,2, FALSE),VLOOKUP(U1469,Store_SRP!B2:C103,2, FALSE)))</f>
      </c>
      <c r="W1469">
        <f>VLOOKUP(D1469,Sku_Consolidated!A2:G948, 7, FALSE)</f>
      </c>
      <c r="X1469">
        <f>VLOOKUP(D1469,Sku_Consolidated!A2:K948, 11, FALSE)</f>
      </c>
      <c r="Y1469">
        <f>VLOOKUP(D1469,Sku_Consolidated!A2:H948, 8, FALSE)</f>
      </c>
      <c r="Z1469">
        <f>VLOOKUP(D1469,Sku_Consolidated!A2:I948, 9, FALSE)</f>
      </c>
      <c r="AA1469" t="s">
        <v>41</v>
      </c>
      <c r="AB1469">
        <f>VLOOKUP(D1469,Sku_Consolidated!A2:E948, {5}, FALSE)</f>
      </c>
      <c r="AC1469">
        <f>IF(VLOOKUP(D1469,Sku_Consolidated!A2:S948,19,FALSE)="SHOWCASE", VLOOKUP(U1469,Store_Showcase!B2:N134,13, FALSE), IF(VLOOKUP(D1469,Sku_Consolidated!A2:S948,19,FALSE)="VAM",VLOOKUP(U1469,Store_VAM!B2:N271,13, FALSE),VLOOKUP(U1469,Store_SRP!B2:N103,13, FALSE)))</f>
      </c>
      <c r="AD1469">
        <f>IF(IFERROR(AC1469,TRUE)=TRUE, "-","OK")</f>
      </c>
      <c r="AE1469">
        <f>IF(IFERROR(VLOOKUP(U1469,Store_Showcase!B2:H134,{5}, FALSE), TRUE)=TRUE, IF(IFERROR(VLOOKUP(U1469,Store_SRP!B2:H103,{5}, FALSE), TRUE)=TRUE,VLOOKUP(U1469,Store_VAM!B2:H271,{5}, FALSE),VLOOKUP(U1469,Store_SRP!B2:H103,{5}, FALSE)), VLOOKUP(U1469,Store_Showcase!B2:H134,{5}, FALSE))</f>
      </c>
      <c r="AF1469">
        <f>IF(IFERROR(VLOOKUP(U1469,Store_Showcase!B2:H134,{6}, FALSE), TRUE)=TRUE, IF(IFERROR(VLOOKUP(U1469,Store_SRP!B2:H103,{6}, FALSE), TRUE)=TRUE,VLOOKUP(U1469,Store_VAM!B2:H271,{6}, FALSE),VLOOKUP(U1469,Store_SRP!B2:H103,{6}, FALSE)), VLOOKUP(U1469,Store_Showcase!B2:H134,{6}, FALSE))</f>
      </c>
      <c r="AG1469">
        <f>VLOOKUP(D1469,Sku_Consolidated!A2:R948,18,FALSE)</f>
      </c>
      <c r="AH1469">
        <f>VLOOKUP(D1469,Sku_Consolidated!A2:S948,19,FALSE)</f>
      </c>
      <c r="AI1469">
        <f>VLOOKUP(D1469,Sku_Consolidated!A2:T948,20,FALSE)</f>
      </c>
    </row>
    <row r="1470" spans="1:35" x14ac:dyDescent="0.25">
      <c r="A1470">
        <v>2024</v>
      </c>
      <c r="B1470" t="s">
        <v>30</v>
      </c>
      <c r="C1470" t="s">
        <v>31</v>
      </c>
      <c r="D1470">
        <v>21832</v>
      </c>
      <c r="E1470" t="s">
        <v>264</v>
      </c>
      <c r="F1470" s="12" t="s">
        <v>93</v>
      </c>
      <c r="G1470" s="12" t="s">
        <v>93</v>
      </c>
      <c r="H1470" t="s">
        <v>10</v>
      </c>
      <c r="I1470" s="13" t="s">
        <v>981</v>
      </c>
      <c r="J1470" s="13">
        <f>IF(H1470="EA", I1470, 0)</f>
      </c>
      <c r="K1470" s="13">
        <f>IF(H1470="KG", I1470, I1470 * VLOOKUP(D1470,Sku_Consolidated!A2:U948,21,FALSE))</f>
      </c>
      <c r="L1470" s="14" t="s">
        <v>36</v>
      </c>
      <c r="M1470">
        <v>88</v>
      </c>
      <c r="N1470" s="14" t="s">
        <v>1581</v>
      </c>
      <c r="O1470" s="14" t="s">
        <v>1582</v>
      </c>
      <c r="P1470" s="14" t="s">
        <v>36</v>
      </c>
      <c r="Q1470" s="14" t="s">
        <v>1582</v>
      </c>
      <c r="R1470">
        <f>IF(IFERROR(VLOOKUP(U1470,Store_Showcase!B2:H134,7, FALSE), TRUE)=TRUE, IF(IFERROR(VLOOKUP(U1470,Store_SRP!B2:H103,7, FALSE), TRUE)=TRUE,VLOOKUP(U1470,Store_VAM!B2:H271,7, FALSE),VLOOKUP(U1470,Store_SRP!B2:H103,7, FALSE)), VLOOKUP(U1470,Store_Showcase!B2:H134,7, FALSE))</f>
      </c>
      <c r="S1470">
        <f>IF(IFERROR(VLOOKUP(U1470,Store_Showcase!B2:K134,10, FALSE), TRUE)=TRUE, IF(IFERROR(VLOOKUP(U1470,Store_SRP!B2:K103,10, FALSE), TRUE)=TRUE,VLOOKUP(U1470,Store_VAM!B2:K271,10, FALSE),VLOOKUP(U1470,Store_SRP!B2:K103,10, FALSE)), VLOOKUP(U1470,Store_Showcase!B2:K134,10, FALSE))</f>
      </c>
      <c r="T1470">
        <f>IF(VLOOKUP(D1470,Sku_Consolidated!A2:S948,19,FALSE)="SHOWCASE", VLOOKUP(U1470,Store_Showcase!B2:L134,11, FALSE), IF(VLOOKUP(D1470,Sku_Consolidated!A2:S948,19,FALSE)="VAM",VLOOKUP(U1470,Store_VAM!B2:L271,11, FALSE),VLOOKUP(U1470,Store_SRP!B2:L103,11, FALSE)))</f>
      </c>
      <c r="U1470" s="14">
        <v>6014</v>
      </c>
      <c r="V1470">
        <f>IF(VLOOKUP(D1470,Sku_Consolidated!A2:S948,19,FALSE)="SHOWCASE", VLOOKUP(U1470,Store_Showcase!B2:C134,2, FALSE), IF(VLOOKUP(D1470,Sku_Consolidated!A2:S948,19,FALSE)="VAM",VLOOKUP(U1470,Store_VAM!B2:C271,2, FALSE),VLOOKUP(U1470,Store_SRP!B2:C103,2, FALSE)))</f>
      </c>
      <c r="W1470">
        <f>VLOOKUP(D1470,Sku_Consolidated!A2:G948, 7, FALSE)</f>
      </c>
      <c r="X1470">
        <f>VLOOKUP(D1470,Sku_Consolidated!A2:K948, 11, FALSE)</f>
      </c>
      <c r="Y1470">
        <f>VLOOKUP(D1470,Sku_Consolidated!A2:H948, 8, FALSE)</f>
      </c>
      <c r="Z1470">
        <f>VLOOKUP(D1470,Sku_Consolidated!A2:I948, 9, FALSE)</f>
      </c>
      <c r="AA1470" t="s">
        <v>41</v>
      </c>
      <c r="AB1470">
        <f>VLOOKUP(D1470,Sku_Consolidated!A2:E948, {5}, FALSE)</f>
      </c>
      <c r="AC1470">
        <f>IF(VLOOKUP(D1470,Sku_Consolidated!A2:S948,19,FALSE)="SHOWCASE", VLOOKUP(U1470,Store_Showcase!B2:N134,13, FALSE), IF(VLOOKUP(D1470,Sku_Consolidated!A2:S948,19,FALSE)="VAM",VLOOKUP(U1470,Store_VAM!B2:N271,13, FALSE),VLOOKUP(U1470,Store_SRP!B2:N103,13, FALSE)))</f>
      </c>
      <c r="AD1470">
        <f>IF(IFERROR(AC1470,TRUE)=TRUE, "-","OK")</f>
      </c>
      <c r="AE1470">
        <f>IF(IFERROR(VLOOKUP(U1470,Store_Showcase!B2:H134,{5}, FALSE), TRUE)=TRUE, IF(IFERROR(VLOOKUP(U1470,Store_SRP!B2:H103,{5}, FALSE), TRUE)=TRUE,VLOOKUP(U1470,Store_VAM!B2:H271,{5}, FALSE),VLOOKUP(U1470,Store_SRP!B2:H103,{5}, FALSE)), VLOOKUP(U1470,Store_Showcase!B2:H134,{5}, FALSE))</f>
      </c>
      <c r="AF1470">
        <f>IF(IFERROR(VLOOKUP(U1470,Store_Showcase!B2:H134,{6}, FALSE), TRUE)=TRUE, IF(IFERROR(VLOOKUP(U1470,Store_SRP!B2:H103,{6}, FALSE), TRUE)=TRUE,VLOOKUP(U1470,Store_VAM!B2:H271,{6}, FALSE),VLOOKUP(U1470,Store_SRP!B2:H103,{6}, FALSE)), VLOOKUP(U1470,Store_Showcase!B2:H134,{6}, FALSE))</f>
      </c>
      <c r="AG1470">
        <f>VLOOKUP(D1470,Sku_Consolidated!A2:R948,18,FALSE)</f>
      </c>
      <c r="AH1470">
        <f>VLOOKUP(D1470,Sku_Consolidated!A2:S948,19,FALSE)</f>
      </c>
      <c r="AI1470">
        <f>VLOOKUP(D1470,Sku_Consolidated!A2:T948,20,FALSE)</f>
      </c>
    </row>
    <row r="1471" spans="1:35" x14ac:dyDescent="0.25">
      <c r="A1471">
        <v>2024</v>
      </c>
      <c r="B1471" t="s">
        <v>30</v>
      </c>
      <c r="C1471" t="s">
        <v>31</v>
      </c>
      <c r="D1471">
        <v>21834</v>
      </c>
      <c r="E1471" t="s">
        <v>216</v>
      </c>
      <c r="F1471" s="12" t="s">
        <v>93</v>
      </c>
      <c r="G1471" s="12" t="s">
        <v>93</v>
      </c>
      <c r="H1471" t="s">
        <v>10</v>
      </c>
      <c r="I1471" s="13" t="s">
        <v>1183</v>
      </c>
      <c r="J1471" s="13">
        <f>IF(H1471="EA", I1471, 0)</f>
      </c>
      <c r="K1471" s="13">
        <f>IF(H1471="KG", I1471, I1471 * VLOOKUP(D1471,Sku_Consolidated!A2:U948,21,FALSE))</f>
      </c>
      <c r="L1471" s="14" t="s">
        <v>36</v>
      </c>
      <c r="M1471">
        <v>88</v>
      </c>
      <c r="N1471" s="14" t="s">
        <v>2863</v>
      </c>
      <c r="O1471" s="14" t="s">
        <v>2864</v>
      </c>
      <c r="P1471" s="14" t="s">
        <v>36</v>
      </c>
      <c r="Q1471" s="14" t="s">
        <v>2864</v>
      </c>
      <c r="R1471">
        <f>IF(IFERROR(VLOOKUP(U1471,Store_Showcase!B2:H134,7, FALSE), TRUE)=TRUE, IF(IFERROR(VLOOKUP(U1471,Store_SRP!B2:H103,7, FALSE), TRUE)=TRUE,VLOOKUP(U1471,Store_VAM!B2:H271,7, FALSE),VLOOKUP(U1471,Store_SRP!B2:H103,7, FALSE)), VLOOKUP(U1471,Store_Showcase!B2:H134,7, FALSE))</f>
      </c>
      <c r="S1471">
        <f>IF(IFERROR(VLOOKUP(U1471,Store_Showcase!B2:K134,10, FALSE), TRUE)=TRUE, IF(IFERROR(VLOOKUP(U1471,Store_SRP!B2:K103,10, FALSE), TRUE)=TRUE,VLOOKUP(U1471,Store_VAM!B2:K271,10, FALSE),VLOOKUP(U1471,Store_SRP!B2:K103,10, FALSE)), VLOOKUP(U1471,Store_Showcase!B2:K134,10, FALSE))</f>
      </c>
      <c r="T1471">
        <f>IF(VLOOKUP(D1471,Sku_Consolidated!A2:S948,19,FALSE)="SHOWCASE", VLOOKUP(U1471,Store_Showcase!B2:L134,11, FALSE), IF(VLOOKUP(D1471,Sku_Consolidated!A2:S948,19,FALSE)="VAM",VLOOKUP(U1471,Store_VAM!B2:L271,11, FALSE),VLOOKUP(U1471,Store_SRP!B2:L103,11, FALSE)))</f>
      </c>
      <c r="U1471" s="14">
        <v>6014</v>
      </c>
      <c r="V1471">
        <f>IF(VLOOKUP(D1471,Sku_Consolidated!A2:S948,19,FALSE)="SHOWCASE", VLOOKUP(U1471,Store_Showcase!B2:C134,2, FALSE), IF(VLOOKUP(D1471,Sku_Consolidated!A2:S948,19,FALSE)="VAM",VLOOKUP(U1471,Store_VAM!B2:C271,2, FALSE),VLOOKUP(U1471,Store_SRP!B2:C103,2, FALSE)))</f>
      </c>
      <c r="W1471">
        <f>VLOOKUP(D1471,Sku_Consolidated!A2:G948, 7, FALSE)</f>
      </c>
      <c r="X1471">
        <f>VLOOKUP(D1471,Sku_Consolidated!A2:K948, 11, FALSE)</f>
      </c>
      <c r="Y1471">
        <f>VLOOKUP(D1471,Sku_Consolidated!A2:H948, 8, FALSE)</f>
      </c>
      <c r="Z1471">
        <f>VLOOKUP(D1471,Sku_Consolidated!A2:I948, 9, FALSE)</f>
      </c>
      <c r="AA1471" t="s">
        <v>41</v>
      </c>
      <c r="AB1471">
        <f>VLOOKUP(D1471,Sku_Consolidated!A2:E948, {5}, FALSE)</f>
      </c>
      <c r="AC1471">
        <f>IF(VLOOKUP(D1471,Sku_Consolidated!A2:S948,19,FALSE)="SHOWCASE", VLOOKUP(U1471,Store_Showcase!B2:N134,13, FALSE), IF(VLOOKUP(D1471,Sku_Consolidated!A2:S948,19,FALSE)="VAM",VLOOKUP(U1471,Store_VAM!B2:N271,13, FALSE),VLOOKUP(U1471,Store_SRP!B2:N103,13, FALSE)))</f>
      </c>
      <c r="AD1471">
        <f>IF(IFERROR(AC1471,TRUE)=TRUE, "-","OK")</f>
      </c>
      <c r="AE1471">
        <f>IF(IFERROR(VLOOKUP(U1471,Store_Showcase!B2:H134,{5}, FALSE), TRUE)=TRUE, IF(IFERROR(VLOOKUP(U1471,Store_SRP!B2:H103,{5}, FALSE), TRUE)=TRUE,VLOOKUP(U1471,Store_VAM!B2:H271,{5}, FALSE),VLOOKUP(U1471,Store_SRP!B2:H103,{5}, FALSE)), VLOOKUP(U1471,Store_Showcase!B2:H134,{5}, FALSE))</f>
      </c>
      <c r="AF1471">
        <f>IF(IFERROR(VLOOKUP(U1471,Store_Showcase!B2:H134,{6}, FALSE), TRUE)=TRUE, IF(IFERROR(VLOOKUP(U1471,Store_SRP!B2:H103,{6}, FALSE), TRUE)=TRUE,VLOOKUP(U1471,Store_VAM!B2:H271,{6}, FALSE),VLOOKUP(U1471,Store_SRP!B2:H103,{6}, FALSE)), VLOOKUP(U1471,Store_Showcase!B2:H134,{6}, FALSE))</f>
      </c>
      <c r="AG1471">
        <f>VLOOKUP(D1471,Sku_Consolidated!A2:R948,18,FALSE)</f>
      </c>
      <c r="AH1471">
        <f>VLOOKUP(D1471,Sku_Consolidated!A2:S948,19,FALSE)</f>
      </c>
      <c r="AI1471">
        <f>VLOOKUP(D1471,Sku_Consolidated!A2:T948,20,FALSE)</f>
      </c>
    </row>
    <row r="1472" spans="1:35" x14ac:dyDescent="0.25">
      <c r="A1472">
        <v>2024</v>
      </c>
      <c r="B1472" t="s">
        <v>30</v>
      </c>
      <c r="C1472" t="s">
        <v>31</v>
      </c>
      <c r="D1472">
        <v>21837</v>
      </c>
      <c r="E1472" t="s">
        <v>271</v>
      </c>
      <c r="F1472" s="12" t="s">
        <v>93</v>
      </c>
      <c r="G1472" s="12" t="s">
        <v>93</v>
      </c>
      <c r="H1472" t="s">
        <v>10</v>
      </c>
      <c r="I1472" s="13" t="s">
        <v>519</v>
      </c>
      <c r="J1472" s="13">
        <f>IF(H1472="EA", I1472, 0)</f>
      </c>
      <c r="K1472" s="13">
        <f>IF(H1472="KG", I1472, I1472 * VLOOKUP(D1472,Sku_Consolidated!A2:U948,21,FALSE))</f>
      </c>
      <c r="L1472" s="14" t="s">
        <v>36</v>
      </c>
      <c r="M1472">
        <v>88</v>
      </c>
      <c r="N1472" s="14" t="s">
        <v>2865</v>
      </c>
      <c r="O1472" s="14" t="s">
        <v>2866</v>
      </c>
      <c r="P1472" s="14" t="s">
        <v>36</v>
      </c>
      <c r="Q1472" s="14" t="s">
        <v>2866</v>
      </c>
      <c r="R1472">
        <f>IF(IFERROR(VLOOKUP(U1472,Store_Showcase!B2:H134,7, FALSE), TRUE)=TRUE, IF(IFERROR(VLOOKUP(U1472,Store_SRP!B2:H103,7, FALSE), TRUE)=TRUE,VLOOKUP(U1472,Store_VAM!B2:H271,7, FALSE),VLOOKUP(U1472,Store_SRP!B2:H103,7, FALSE)), VLOOKUP(U1472,Store_Showcase!B2:H134,7, FALSE))</f>
      </c>
      <c r="S1472">
        <f>IF(IFERROR(VLOOKUP(U1472,Store_Showcase!B2:K134,10, FALSE), TRUE)=TRUE, IF(IFERROR(VLOOKUP(U1472,Store_SRP!B2:K103,10, FALSE), TRUE)=TRUE,VLOOKUP(U1472,Store_VAM!B2:K271,10, FALSE),VLOOKUP(U1472,Store_SRP!B2:K103,10, FALSE)), VLOOKUP(U1472,Store_Showcase!B2:K134,10, FALSE))</f>
      </c>
      <c r="T1472">
        <f>IF(VLOOKUP(D1472,Sku_Consolidated!A2:S948,19,FALSE)="SHOWCASE", VLOOKUP(U1472,Store_Showcase!B2:L134,11, FALSE), IF(VLOOKUP(D1472,Sku_Consolidated!A2:S948,19,FALSE)="VAM",VLOOKUP(U1472,Store_VAM!B2:L271,11, FALSE),VLOOKUP(U1472,Store_SRP!B2:L103,11, FALSE)))</f>
      </c>
      <c r="U1472" s="14">
        <v>6014</v>
      </c>
      <c r="V1472">
        <f>IF(VLOOKUP(D1472,Sku_Consolidated!A2:S948,19,FALSE)="SHOWCASE", VLOOKUP(U1472,Store_Showcase!B2:C134,2, FALSE), IF(VLOOKUP(D1472,Sku_Consolidated!A2:S948,19,FALSE)="VAM",VLOOKUP(U1472,Store_VAM!B2:C271,2, FALSE),VLOOKUP(U1472,Store_SRP!B2:C103,2, FALSE)))</f>
      </c>
      <c r="W1472">
        <f>VLOOKUP(D1472,Sku_Consolidated!A2:G948, 7, FALSE)</f>
      </c>
      <c r="X1472">
        <f>VLOOKUP(D1472,Sku_Consolidated!A2:K948, 11, FALSE)</f>
      </c>
      <c r="Y1472">
        <f>VLOOKUP(D1472,Sku_Consolidated!A2:H948, 8, FALSE)</f>
      </c>
      <c r="Z1472">
        <f>VLOOKUP(D1472,Sku_Consolidated!A2:I948, 9, FALSE)</f>
      </c>
      <c r="AA1472" t="s">
        <v>41</v>
      </c>
      <c r="AB1472">
        <f>VLOOKUP(D1472,Sku_Consolidated!A2:E948, {5}, FALSE)</f>
      </c>
      <c r="AC1472">
        <f>IF(VLOOKUP(D1472,Sku_Consolidated!A2:S948,19,FALSE)="SHOWCASE", VLOOKUP(U1472,Store_Showcase!B2:N134,13, FALSE), IF(VLOOKUP(D1472,Sku_Consolidated!A2:S948,19,FALSE)="VAM",VLOOKUP(U1472,Store_VAM!B2:N271,13, FALSE),VLOOKUP(U1472,Store_SRP!B2:N103,13, FALSE)))</f>
      </c>
      <c r="AD1472">
        <f>IF(IFERROR(AC1472,TRUE)=TRUE, "-","OK")</f>
      </c>
      <c r="AE1472">
        <f>IF(IFERROR(VLOOKUP(U1472,Store_Showcase!B2:H134,{5}, FALSE), TRUE)=TRUE, IF(IFERROR(VLOOKUP(U1472,Store_SRP!B2:H103,{5}, FALSE), TRUE)=TRUE,VLOOKUP(U1472,Store_VAM!B2:H271,{5}, FALSE),VLOOKUP(U1472,Store_SRP!B2:H103,{5}, FALSE)), VLOOKUP(U1472,Store_Showcase!B2:H134,{5}, FALSE))</f>
      </c>
      <c r="AF1472">
        <f>IF(IFERROR(VLOOKUP(U1472,Store_Showcase!B2:H134,{6}, FALSE), TRUE)=TRUE, IF(IFERROR(VLOOKUP(U1472,Store_SRP!B2:H103,{6}, FALSE), TRUE)=TRUE,VLOOKUP(U1472,Store_VAM!B2:H271,{6}, FALSE),VLOOKUP(U1472,Store_SRP!B2:H103,{6}, FALSE)), VLOOKUP(U1472,Store_Showcase!B2:H134,{6}, FALSE))</f>
      </c>
      <c r="AG1472">
        <f>VLOOKUP(D1472,Sku_Consolidated!A2:R948,18,FALSE)</f>
      </c>
      <c r="AH1472">
        <f>VLOOKUP(D1472,Sku_Consolidated!A2:S948,19,FALSE)</f>
      </c>
      <c r="AI1472">
        <f>VLOOKUP(D1472,Sku_Consolidated!A2:T948,20,FALSE)</f>
      </c>
    </row>
    <row r="1473" spans="1:35" x14ac:dyDescent="0.25">
      <c r="A1473">
        <v>2024</v>
      </c>
      <c r="B1473" t="s">
        <v>30</v>
      </c>
      <c r="C1473" t="s">
        <v>31</v>
      </c>
      <c r="D1473">
        <v>21838</v>
      </c>
      <c r="E1473" t="s">
        <v>275</v>
      </c>
      <c r="F1473" s="12" t="s">
        <v>93</v>
      </c>
      <c r="G1473" s="12" t="s">
        <v>93</v>
      </c>
      <c r="H1473" t="s">
        <v>10</v>
      </c>
      <c r="I1473" s="13" t="s">
        <v>314</v>
      </c>
      <c r="J1473" s="13">
        <f>IF(H1473="EA", I1473, 0)</f>
      </c>
      <c r="K1473" s="13">
        <f>IF(H1473="KG", I1473, I1473 * VLOOKUP(D1473,Sku_Consolidated!A2:U948,21,FALSE))</f>
      </c>
      <c r="L1473" s="14" t="s">
        <v>36</v>
      </c>
      <c r="M1473">
        <v>88</v>
      </c>
      <c r="N1473" s="14" t="s">
        <v>2867</v>
      </c>
      <c r="O1473" s="14" t="s">
        <v>2868</v>
      </c>
      <c r="P1473" s="14" t="s">
        <v>36</v>
      </c>
      <c r="Q1473" s="14" t="s">
        <v>2868</v>
      </c>
      <c r="R1473">
        <f>IF(IFERROR(VLOOKUP(U1473,Store_Showcase!B2:H134,7, FALSE), TRUE)=TRUE, IF(IFERROR(VLOOKUP(U1473,Store_SRP!B2:H103,7, FALSE), TRUE)=TRUE,VLOOKUP(U1473,Store_VAM!B2:H271,7, FALSE),VLOOKUP(U1473,Store_SRP!B2:H103,7, FALSE)), VLOOKUP(U1473,Store_Showcase!B2:H134,7, FALSE))</f>
      </c>
      <c r="S1473">
        <f>IF(IFERROR(VLOOKUP(U1473,Store_Showcase!B2:K134,10, FALSE), TRUE)=TRUE, IF(IFERROR(VLOOKUP(U1473,Store_SRP!B2:K103,10, FALSE), TRUE)=TRUE,VLOOKUP(U1473,Store_VAM!B2:K271,10, FALSE),VLOOKUP(U1473,Store_SRP!B2:K103,10, FALSE)), VLOOKUP(U1473,Store_Showcase!B2:K134,10, FALSE))</f>
      </c>
      <c r="T1473">
        <f>IF(VLOOKUP(D1473,Sku_Consolidated!A2:S948,19,FALSE)="SHOWCASE", VLOOKUP(U1473,Store_Showcase!B2:L134,11, FALSE), IF(VLOOKUP(D1473,Sku_Consolidated!A2:S948,19,FALSE)="VAM",VLOOKUP(U1473,Store_VAM!B2:L271,11, FALSE),VLOOKUP(U1473,Store_SRP!B2:L103,11, FALSE)))</f>
      </c>
      <c r="U1473" s="14">
        <v>6014</v>
      </c>
      <c r="V1473">
        <f>IF(VLOOKUP(D1473,Sku_Consolidated!A2:S948,19,FALSE)="SHOWCASE", VLOOKUP(U1473,Store_Showcase!B2:C134,2, FALSE), IF(VLOOKUP(D1473,Sku_Consolidated!A2:S948,19,FALSE)="VAM",VLOOKUP(U1473,Store_VAM!B2:C271,2, FALSE),VLOOKUP(U1473,Store_SRP!B2:C103,2, FALSE)))</f>
      </c>
      <c r="W1473">
        <f>VLOOKUP(D1473,Sku_Consolidated!A2:G948, 7, FALSE)</f>
      </c>
      <c r="X1473">
        <f>VLOOKUP(D1473,Sku_Consolidated!A2:K948, 11, FALSE)</f>
      </c>
      <c r="Y1473">
        <f>VLOOKUP(D1473,Sku_Consolidated!A2:H948, 8, FALSE)</f>
      </c>
      <c r="Z1473">
        <f>VLOOKUP(D1473,Sku_Consolidated!A2:I948, 9, FALSE)</f>
      </c>
      <c r="AA1473" t="s">
        <v>41</v>
      </c>
      <c r="AB1473">
        <f>VLOOKUP(D1473,Sku_Consolidated!A2:E948, {5}, FALSE)</f>
      </c>
      <c r="AC1473">
        <f>IF(VLOOKUP(D1473,Sku_Consolidated!A2:S948,19,FALSE)="SHOWCASE", VLOOKUP(U1473,Store_Showcase!B2:N134,13, FALSE), IF(VLOOKUP(D1473,Sku_Consolidated!A2:S948,19,FALSE)="VAM",VLOOKUP(U1473,Store_VAM!B2:N271,13, FALSE),VLOOKUP(U1473,Store_SRP!B2:N103,13, FALSE)))</f>
      </c>
      <c r="AD1473">
        <f>IF(IFERROR(AC1473,TRUE)=TRUE, "-","OK")</f>
      </c>
      <c r="AE1473">
        <f>IF(IFERROR(VLOOKUP(U1473,Store_Showcase!B2:H134,{5}, FALSE), TRUE)=TRUE, IF(IFERROR(VLOOKUP(U1473,Store_SRP!B2:H103,{5}, FALSE), TRUE)=TRUE,VLOOKUP(U1473,Store_VAM!B2:H271,{5}, FALSE),VLOOKUP(U1473,Store_SRP!B2:H103,{5}, FALSE)), VLOOKUP(U1473,Store_Showcase!B2:H134,{5}, FALSE))</f>
      </c>
      <c r="AF1473">
        <f>IF(IFERROR(VLOOKUP(U1473,Store_Showcase!B2:H134,{6}, FALSE), TRUE)=TRUE, IF(IFERROR(VLOOKUP(U1473,Store_SRP!B2:H103,{6}, FALSE), TRUE)=TRUE,VLOOKUP(U1473,Store_VAM!B2:H271,{6}, FALSE),VLOOKUP(U1473,Store_SRP!B2:H103,{6}, FALSE)), VLOOKUP(U1473,Store_Showcase!B2:H134,{6}, FALSE))</f>
      </c>
      <c r="AG1473">
        <f>VLOOKUP(D1473,Sku_Consolidated!A2:R948,18,FALSE)</f>
      </c>
      <c r="AH1473">
        <f>VLOOKUP(D1473,Sku_Consolidated!A2:S948,19,FALSE)</f>
      </c>
      <c r="AI1473">
        <f>VLOOKUP(D1473,Sku_Consolidated!A2:T948,20,FALSE)</f>
      </c>
    </row>
    <row r="1474" spans="1:35" x14ac:dyDescent="0.25">
      <c r="A1474">
        <v>2024</v>
      </c>
      <c r="B1474" t="s">
        <v>30</v>
      </c>
      <c r="C1474" t="s">
        <v>31</v>
      </c>
      <c r="D1474">
        <v>21845</v>
      </c>
      <c r="E1474" t="s">
        <v>288</v>
      </c>
      <c r="F1474" s="12" t="s">
        <v>93</v>
      </c>
      <c r="G1474" s="12" t="s">
        <v>93</v>
      </c>
      <c r="H1474" t="s">
        <v>10</v>
      </c>
      <c r="I1474" s="13" t="s">
        <v>314</v>
      </c>
      <c r="J1474" s="13">
        <f>IF(H1474="EA", I1474, 0)</f>
      </c>
      <c r="K1474" s="13">
        <f>IF(H1474="KG", I1474, I1474 * VLOOKUP(D1474,Sku_Consolidated!A2:U948,21,FALSE))</f>
      </c>
      <c r="L1474" s="14" t="s">
        <v>36</v>
      </c>
      <c r="M1474">
        <v>88</v>
      </c>
      <c r="N1474" s="14" t="s">
        <v>2869</v>
      </c>
      <c r="O1474" s="14" t="s">
        <v>2870</v>
      </c>
      <c r="P1474" s="14" t="s">
        <v>36</v>
      </c>
      <c r="Q1474" s="14" t="s">
        <v>2870</v>
      </c>
      <c r="R1474">
        <f>IF(IFERROR(VLOOKUP(U1474,Store_Showcase!B2:H134,7, FALSE), TRUE)=TRUE, IF(IFERROR(VLOOKUP(U1474,Store_SRP!B2:H103,7, FALSE), TRUE)=TRUE,VLOOKUP(U1474,Store_VAM!B2:H271,7, FALSE),VLOOKUP(U1474,Store_SRP!B2:H103,7, FALSE)), VLOOKUP(U1474,Store_Showcase!B2:H134,7, FALSE))</f>
      </c>
      <c r="S1474">
        <f>IF(IFERROR(VLOOKUP(U1474,Store_Showcase!B2:K134,10, FALSE), TRUE)=TRUE, IF(IFERROR(VLOOKUP(U1474,Store_SRP!B2:K103,10, FALSE), TRUE)=TRUE,VLOOKUP(U1474,Store_VAM!B2:K271,10, FALSE),VLOOKUP(U1474,Store_SRP!B2:K103,10, FALSE)), VLOOKUP(U1474,Store_Showcase!B2:K134,10, FALSE))</f>
      </c>
      <c r="T1474">
        <f>IF(VLOOKUP(D1474,Sku_Consolidated!A2:S948,19,FALSE)="SHOWCASE", VLOOKUP(U1474,Store_Showcase!B2:L134,11, FALSE), IF(VLOOKUP(D1474,Sku_Consolidated!A2:S948,19,FALSE)="VAM",VLOOKUP(U1474,Store_VAM!B2:L271,11, FALSE),VLOOKUP(U1474,Store_SRP!B2:L103,11, FALSE)))</f>
      </c>
      <c r="U1474" s="14">
        <v>6014</v>
      </c>
      <c r="V1474">
        <f>IF(VLOOKUP(D1474,Sku_Consolidated!A2:S948,19,FALSE)="SHOWCASE", VLOOKUP(U1474,Store_Showcase!B2:C134,2, FALSE), IF(VLOOKUP(D1474,Sku_Consolidated!A2:S948,19,FALSE)="VAM",VLOOKUP(U1474,Store_VAM!B2:C271,2, FALSE),VLOOKUP(U1474,Store_SRP!B2:C103,2, FALSE)))</f>
      </c>
      <c r="W1474">
        <f>VLOOKUP(D1474,Sku_Consolidated!A2:G948, 7, FALSE)</f>
      </c>
      <c r="X1474">
        <f>VLOOKUP(D1474,Sku_Consolidated!A2:K948, 11, FALSE)</f>
      </c>
      <c r="Y1474">
        <f>VLOOKUP(D1474,Sku_Consolidated!A2:H948, 8, FALSE)</f>
      </c>
      <c r="Z1474">
        <f>VLOOKUP(D1474,Sku_Consolidated!A2:I948, 9, FALSE)</f>
      </c>
      <c r="AA1474" t="s">
        <v>41</v>
      </c>
      <c r="AB1474">
        <f>VLOOKUP(D1474,Sku_Consolidated!A2:E948, {5}, FALSE)</f>
      </c>
      <c r="AC1474">
        <f>IF(VLOOKUP(D1474,Sku_Consolidated!A2:S948,19,FALSE)="SHOWCASE", VLOOKUP(U1474,Store_Showcase!B2:N134,13, FALSE), IF(VLOOKUP(D1474,Sku_Consolidated!A2:S948,19,FALSE)="VAM",VLOOKUP(U1474,Store_VAM!B2:N271,13, FALSE),VLOOKUP(U1474,Store_SRP!B2:N103,13, FALSE)))</f>
      </c>
      <c r="AD1474">
        <f>IF(IFERROR(AC1474,TRUE)=TRUE, "-","OK")</f>
      </c>
      <c r="AE1474">
        <f>IF(IFERROR(VLOOKUP(U1474,Store_Showcase!B2:H134,{5}, FALSE), TRUE)=TRUE, IF(IFERROR(VLOOKUP(U1474,Store_SRP!B2:H103,{5}, FALSE), TRUE)=TRUE,VLOOKUP(U1474,Store_VAM!B2:H271,{5}, FALSE),VLOOKUP(U1474,Store_SRP!B2:H103,{5}, FALSE)), VLOOKUP(U1474,Store_Showcase!B2:H134,{5}, FALSE))</f>
      </c>
      <c r="AF1474">
        <f>IF(IFERROR(VLOOKUP(U1474,Store_Showcase!B2:H134,{6}, FALSE), TRUE)=TRUE, IF(IFERROR(VLOOKUP(U1474,Store_SRP!B2:H103,{6}, FALSE), TRUE)=TRUE,VLOOKUP(U1474,Store_VAM!B2:H271,{6}, FALSE),VLOOKUP(U1474,Store_SRP!B2:H103,{6}, FALSE)), VLOOKUP(U1474,Store_Showcase!B2:H134,{6}, FALSE))</f>
      </c>
      <c r="AG1474">
        <f>VLOOKUP(D1474,Sku_Consolidated!A2:R948,18,FALSE)</f>
      </c>
      <c r="AH1474">
        <f>VLOOKUP(D1474,Sku_Consolidated!A2:S948,19,FALSE)</f>
      </c>
      <c r="AI1474">
        <f>VLOOKUP(D1474,Sku_Consolidated!A2:T948,20,FALSE)</f>
      </c>
    </row>
    <row r="1475" spans="1:35" x14ac:dyDescent="0.25">
      <c r="A1475">
        <v>2024</v>
      </c>
      <c r="B1475" t="s">
        <v>30</v>
      </c>
      <c r="C1475" t="s">
        <v>31</v>
      </c>
      <c r="D1475">
        <v>21859</v>
      </c>
      <c r="E1475" t="s">
        <v>295</v>
      </c>
      <c r="F1475" s="12" t="s">
        <v>93</v>
      </c>
      <c r="G1475" s="12" t="s">
        <v>93</v>
      </c>
      <c r="H1475" t="s">
        <v>10</v>
      </c>
      <c r="I1475" s="13" t="s">
        <v>398</v>
      </c>
      <c r="J1475" s="13">
        <f>IF(H1475="EA", I1475, 0)</f>
      </c>
      <c r="K1475" s="13">
        <f>IF(H1475="KG", I1475, I1475 * VLOOKUP(D1475,Sku_Consolidated!A2:U948,21,FALSE))</f>
      </c>
      <c r="L1475" s="14" t="s">
        <v>36</v>
      </c>
      <c r="M1475">
        <v>88</v>
      </c>
      <c r="N1475" s="14" t="s">
        <v>2871</v>
      </c>
      <c r="O1475" s="14" t="s">
        <v>2872</v>
      </c>
      <c r="P1475" s="14" t="s">
        <v>36</v>
      </c>
      <c r="Q1475" s="14" t="s">
        <v>2872</v>
      </c>
      <c r="R1475">
        <f>IF(IFERROR(VLOOKUP(U1475,Store_Showcase!B2:H134,7, FALSE), TRUE)=TRUE, IF(IFERROR(VLOOKUP(U1475,Store_SRP!B2:H103,7, FALSE), TRUE)=TRUE,VLOOKUP(U1475,Store_VAM!B2:H271,7, FALSE),VLOOKUP(U1475,Store_SRP!B2:H103,7, FALSE)), VLOOKUP(U1475,Store_Showcase!B2:H134,7, FALSE))</f>
      </c>
      <c r="S1475">
        <f>IF(IFERROR(VLOOKUP(U1475,Store_Showcase!B2:K134,10, FALSE), TRUE)=TRUE, IF(IFERROR(VLOOKUP(U1475,Store_SRP!B2:K103,10, FALSE), TRUE)=TRUE,VLOOKUP(U1475,Store_VAM!B2:K271,10, FALSE),VLOOKUP(U1475,Store_SRP!B2:K103,10, FALSE)), VLOOKUP(U1475,Store_Showcase!B2:K134,10, FALSE))</f>
      </c>
      <c r="T1475">
        <f>IF(VLOOKUP(D1475,Sku_Consolidated!A2:S948,19,FALSE)="SHOWCASE", VLOOKUP(U1475,Store_Showcase!B2:L134,11, FALSE), IF(VLOOKUP(D1475,Sku_Consolidated!A2:S948,19,FALSE)="VAM",VLOOKUP(U1475,Store_VAM!B2:L271,11, FALSE),VLOOKUP(U1475,Store_SRP!B2:L103,11, FALSE)))</f>
      </c>
      <c r="U1475" s="14">
        <v>6014</v>
      </c>
      <c r="V1475">
        <f>IF(VLOOKUP(D1475,Sku_Consolidated!A2:S948,19,FALSE)="SHOWCASE", VLOOKUP(U1475,Store_Showcase!B2:C134,2, FALSE), IF(VLOOKUP(D1475,Sku_Consolidated!A2:S948,19,FALSE)="VAM",VLOOKUP(U1475,Store_VAM!B2:C271,2, FALSE),VLOOKUP(U1475,Store_SRP!B2:C103,2, FALSE)))</f>
      </c>
      <c r="W1475">
        <f>VLOOKUP(D1475,Sku_Consolidated!A2:G948, 7, FALSE)</f>
      </c>
      <c r="X1475">
        <f>VLOOKUP(D1475,Sku_Consolidated!A2:K948, 11, FALSE)</f>
      </c>
      <c r="Y1475">
        <f>VLOOKUP(D1475,Sku_Consolidated!A2:H948, 8, FALSE)</f>
      </c>
      <c r="Z1475">
        <f>VLOOKUP(D1475,Sku_Consolidated!A2:I948, 9, FALSE)</f>
      </c>
      <c r="AA1475" t="s">
        <v>41</v>
      </c>
      <c r="AB1475">
        <f>VLOOKUP(D1475,Sku_Consolidated!A2:E948, {5}, FALSE)</f>
      </c>
      <c r="AC1475">
        <f>IF(VLOOKUP(D1475,Sku_Consolidated!A2:S948,19,FALSE)="SHOWCASE", VLOOKUP(U1475,Store_Showcase!B2:N134,13, FALSE), IF(VLOOKUP(D1475,Sku_Consolidated!A2:S948,19,FALSE)="VAM",VLOOKUP(U1475,Store_VAM!B2:N271,13, FALSE),VLOOKUP(U1475,Store_SRP!B2:N103,13, FALSE)))</f>
      </c>
      <c r="AD1475">
        <f>IF(IFERROR(AC1475,TRUE)=TRUE, "-","OK")</f>
      </c>
      <c r="AE1475">
        <f>IF(IFERROR(VLOOKUP(U1475,Store_Showcase!B2:H134,{5}, FALSE), TRUE)=TRUE, IF(IFERROR(VLOOKUP(U1475,Store_SRP!B2:H103,{5}, FALSE), TRUE)=TRUE,VLOOKUP(U1475,Store_VAM!B2:H271,{5}, FALSE),VLOOKUP(U1475,Store_SRP!B2:H103,{5}, FALSE)), VLOOKUP(U1475,Store_Showcase!B2:H134,{5}, FALSE))</f>
      </c>
      <c r="AF1475">
        <f>IF(IFERROR(VLOOKUP(U1475,Store_Showcase!B2:H134,{6}, FALSE), TRUE)=TRUE, IF(IFERROR(VLOOKUP(U1475,Store_SRP!B2:H103,{6}, FALSE), TRUE)=TRUE,VLOOKUP(U1475,Store_VAM!B2:H271,{6}, FALSE),VLOOKUP(U1475,Store_SRP!B2:H103,{6}, FALSE)), VLOOKUP(U1475,Store_Showcase!B2:H134,{6}, FALSE))</f>
      </c>
      <c r="AG1475">
        <f>VLOOKUP(D1475,Sku_Consolidated!A2:R948,18,FALSE)</f>
      </c>
      <c r="AH1475">
        <f>VLOOKUP(D1475,Sku_Consolidated!A2:S948,19,FALSE)</f>
      </c>
      <c r="AI1475">
        <f>VLOOKUP(D1475,Sku_Consolidated!A2:T948,20,FALSE)</f>
      </c>
    </row>
    <row r="1476" spans="1:35" x14ac:dyDescent="0.25">
      <c r="A1476">
        <v>2024</v>
      </c>
      <c r="B1476" t="s">
        <v>30</v>
      </c>
      <c r="C1476" t="s">
        <v>31</v>
      </c>
      <c r="D1476">
        <v>21868</v>
      </c>
      <c r="E1476" t="s">
        <v>1847</v>
      </c>
      <c r="F1476" s="12" t="s">
        <v>93</v>
      </c>
      <c r="G1476" s="12" t="s">
        <v>93</v>
      </c>
      <c r="H1476" t="s">
        <v>10</v>
      </c>
      <c r="I1476" s="13" t="s">
        <v>2873</v>
      </c>
      <c r="J1476" s="13">
        <f>IF(H1476="EA", I1476, 0)</f>
      </c>
      <c r="K1476" s="13">
        <f>IF(H1476="KG", I1476, I1476 * VLOOKUP(D1476,Sku_Consolidated!A2:U948,21,FALSE))</f>
      </c>
      <c r="L1476" s="14" t="s">
        <v>36</v>
      </c>
      <c r="M1476">
        <v>88</v>
      </c>
      <c r="N1476" s="14" t="s">
        <v>2874</v>
      </c>
      <c r="O1476" s="14" t="s">
        <v>2875</v>
      </c>
      <c r="P1476" s="14" t="s">
        <v>36</v>
      </c>
      <c r="Q1476" s="14" t="s">
        <v>2875</v>
      </c>
      <c r="R1476">
        <f>IF(IFERROR(VLOOKUP(U1476,Store_Showcase!B2:H134,7, FALSE), TRUE)=TRUE, IF(IFERROR(VLOOKUP(U1476,Store_SRP!B2:H103,7, FALSE), TRUE)=TRUE,VLOOKUP(U1476,Store_VAM!B2:H271,7, FALSE),VLOOKUP(U1476,Store_SRP!B2:H103,7, FALSE)), VLOOKUP(U1476,Store_Showcase!B2:H134,7, FALSE))</f>
      </c>
      <c r="S1476">
        <f>IF(IFERROR(VLOOKUP(U1476,Store_Showcase!B2:K134,10, FALSE), TRUE)=TRUE, IF(IFERROR(VLOOKUP(U1476,Store_SRP!B2:K103,10, FALSE), TRUE)=TRUE,VLOOKUP(U1476,Store_VAM!B2:K271,10, FALSE),VLOOKUP(U1476,Store_SRP!B2:K103,10, FALSE)), VLOOKUP(U1476,Store_Showcase!B2:K134,10, FALSE))</f>
      </c>
      <c r="T1476">
        <f>IF(VLOOKUP(D1476,Sku_Consolidated!A2:S948,19,FALSE)="SHOWCASE", VLOOKUP(U1476,Store_Showcase!B2:L134,11, FALSE), IF(VLOOKUP(D1476,Sku_Consolidated!A2:S948,19,FALSE)="VAM",VLOOKUP(U1476,Store_VAM!B2:L271,11, FALSE),VLOOKUP(U1476,Store_SRP!B2:L103,11, FALSE)))</f>
      </c>
      <c r="U1476" s="14">
        <v>6014</v>
      </c>
      <c r="V1476">
        <f>IF(VLOOKUP(D1476,Sku_Consolidated!A2:S948,19,FALSE)="SHOWCASE", VLOOKUP(U1476,Store_Showcase!B2:C134,2, FALSE), IF(VLOOKUP(D1476,Sku_Consolidated!A2:S948,19,FALSE)="VAM",VLOOKUP(U1476,Store_VAM!B2:C271,2, FALSE),VLOOKUP(U1476,Store_SRP!B2:C103,2, FALSE)))</f>
      </c>
      <c r="W1476">
        <f>VLOOKUP(D1476,Sku_Consolidated!A2:G948, 7, FALSE)</f>
      </c>
      <c r="X1476">
        <f>VLOOKUP(D1476,Sku_Consolidated!A2:K948, 11, FALSE)</f>
      </c>
      <c r="Y1476">
        <f>VLOOKUP(D1476,Sku_Consolidated!A2:H948, 8, FALSE)</f>
      </c>
      <c r="Z1476">
        <f>VLOOKUP(D1476,Sku_Consolidated!A2:I948, 9, FALSE)</f>
      </c>
      <c r="AA1476" t="s">
        <v>41</v>
      </c>
      <c r="AB1476">
        <f>VLOOKUP(D1476,Sku_Consolidated!A2:E948, {5}, FALSE)</f>
      </c>
      <c r="AC1476">
        <f>IF(VLOOKUP(D1476,Sku_Consolidated!A2:S948,19,FALSE)="SHOWCASE", VLOOKUP(U1476,Store_Showcase!B2:N134,13, FALSE), IF(VLOOKUP(D1476,Sku_Consolidated!A2:S948,19,FALSE)="VAM",VLOOKUP(U1476,Store_VAM!B2:N271,13, FALSE),VLOOKUP(U1476,Store_SRP!B2:N103,13, FALSE)))</f>
      </c>
      <c r="AD1476">
        <f>IF(IFERROR(AC1476,TRUE)=TRUE, "-","OK")</f>
      </c>
      <c r="AE1476">
        <f>IF(IFERROR(VLOOKUP(U1476,Store_Showcase!B2:H134,{5}, FALSE), TRUE)=TRUE, IF(IFERROR(VLOOKUP(U1476,Store_SRP!B2:H103,{5}, FALSE), TRUE)=TRUE,VLOOKUP(U1476,Store_VAM!B2:H271,{5}, FALSE),VLOOKUP(U1476,Store_SRP!B2:H103,{5}, FALSE)), VLOOKUP(U1476,Store_Showcase!B2:H134,{5}, FALSE))</f>
      </c>
      <c r="AF1476">
        <f>IF(IFERROR(VLOOKUP(U1476,Store_Showcase!B2:H134,{6}, FALSE), TRUE)=TRUE, IF(IFERROR(VLOOKUP(U1476,Store_SRP!B2:H103,{6}, FALSE), TRUE)=TRUE,VLOOKUP(U1476,Store_VAM!B2:H271,{6}, FALSE),VLOOKUP(U1476,Store_SRP!B2:H103,{6}, FALSE)), VLOOKUP(U1476,Store_Showcase!B2:H134,{6}, FALSE))</f>
      </c>
      <c r="AG1476">
        <f>VLOOKUP(D1476,Sku_Consolidated!A2:R948,18,FALSE)</f>
      </c>
      <c r="AH1476">
        <f>VLOOKUP(D1476,Sku_Consolidated!A2:S948,19,FALSE)</f>
      </c>
      <c r="AI1476">
        <f>VLOOKUP(D1476,Sku_Consolidated!A2:T948,20,FALSE)</f>
      </c>
    </row>
    <row r="1477" spans="1:35" x14ac:dyDescent="0.25">
      <c r="A1477">
        <v>2024</v>
      </c>
      <c r="B1477" t="s">
        <v>30</v>
      </c>
      <c r="C1477" t="s">
        <v>31</v>
      </c>
      <c r="D1477">
        <v>21869</v>
      </c>
      <c r="E1477" t="s">
        <v>1494</v>
      </c>
      <c r="F1477" s="12" t="s">
        <v>93</v>
      </c>
      <c r="G1477" s="12" t="s">
        <v>93</v>
      </c>
      <c r="H1477" t="s">
        <v>10</v>
      </c>
      <c r="I1477" s="13" t="s">
        <v>268</v>
      </c>
      <c r="J1477" s="13">
        <f>IF(H1477="EA", I1477, 0)</f>
      </c>
      <c r="K1477" s="13">
        <f>IF(H1477="KG", I1477, I1477 * VLOOKUP(D1477,Sku_Consolidated!A2:U948,21,FALSE))</f>
      </c>
      <c r="L1477" s="14" t="s">
        <v>36</v>
      </c>
      <c r="M1477">
        <v>88</v>
      </c>
      <c r="N1477" s="14" t="s">
        <v>2876</v>
      </c>
      <c r="O1477" s="14" t="s">
        <v>2877</v>
      </c>
      <c r="P1477" s="14" t="s">
        <v>36</v>
      </c>
      <c r="Q1477" s="14" t="s">
        <v>2877</v>
      </c>
      <c r="R1477">
        <f>IF(IFERROR(VLOOKUP(U1477,Store_Showcase!B2:H134,7, FALSE), TRUE)=TRUE, IF(IFERROR(VLOOKUP(U1477,Store_SRP!B2:H103,7, FALSE), TRUE)=TRUE,VLOOKUP(U1477,Store_VAM!B2:H271,7, FALSE),VLOOKUP(U1477,Store_SRP!B2:H103,7, FALSE)), VLOOKUP(U1477,Store_Showcase!B2:H134,7, FALSE))</f>
      </c>
      <c r="S1477">
        <f>IF(IFERROR(VLOOKUP(U1477,Store_Showcase!B2:K134,10, FALSE), TRUE)=TRUE, IF(IFERROR(VLOOKUP(U1477,Store_SRP!B2:K103,10, FALSE), TRUE)=TRUE,VLOOKUP(U1477,Store_VAM!B2:K271,10, FALSE),VLOOKUP(U1477,Store_SRP!B2:K103,10, FALSE)), VLOOKUP(U1477,Store_Showcase!B2:K134,10, FALSE))</f>
      </c>
      <c r="T1477">
        <f>IF(VLOOKUP(D1477,Sku_Consolidated!A2:S948,19,FALSE)="SHOWCASE", VLOOKUP(U1477,Store_Showcase!B2:L134,11, FALSE), IF(VLOOKUP(D1477,Sku_Consolidated!A2:S948,19,FALSE)="VAM",VLOOKUP(U1477,Store_VAM!B2:L271,11, FALSE),VLOOKUP(U1477,Store_SRP!B2:L103,11, FALSE)))</f>
      </c>
      <c r="U1477" s="14">
        <v>6014</v>
      </c>
      <c r="V1477">
        <f>IF(VLOOKUP(D1477,Sku_Consolidated!A2:S948,19,FALSE)="SHOWCASE", VLOOKUP(U1477,Store_Showcase!B2:C134,2, FALSE), IF(VLOOKUP(D1477,Sku_Consolidated!A2:S948,19,FALSE)="VAM",VLOOKUP(U1477,Store_VAM!B2:C271,2, FALSE),VLOOKUP(U1477,Store_SRP!B2:C103,2, FALSE)))</f>
      </c>
      <c r="W1477">
        <f>VLOOKUP(D1477,Sku_Consolidated!A2:G948, 7, FALSE)</f>
      </c>
      <c r="X1477">
        <f>VLOOKUP(D1477,Sku_Consolidated!A2:K948, 11, FALSE)</f>
      </c>
      <c r="Y1477">
        <f>VLOOKUP(D1477,Sku_Consolidated!A2:H948, 8, FALSE)</f>
      </c>
      <c r="Z1477">
        <f>VLOOKUP(D1477,Sku_Consolidated!A2:I948, 9, FALSE)</f>
      </c>
      <c r="AA1477" t="s">
        <v>41</v>
      </c>
      <c r="AB1477">
        <f>VLOOKUP(D1477,Sku_Consolidated!A2:E948, {5}, FALSE)</f>
      </c>
      <c r="AC1477">
        <f>IF(VLOOKUP(D1477,Sku_Consolidated!A2:S948,19,FALSE)="SHOWCASE", VLOOKUP(U1477,Store_Showcase!B2:N134,13, FALSE), IF(VLOOKUP(D1477,Sku_Consolidated!A2:S948,19,FALSE)="VAM",VLOOKUP(U1477,Store_VAM!B2:N271,13, FALSE),VLOOKUP(U1477,Store_SRP!B2:N103,13, FALSE)))</f>
      </c>
      <c r="AD1477">
        <f>IF(IFERROR(AC1477,TRUE)=TRUE, "-","OK")</f>
      </c>
      <c r="AE1477">
        <f>IF(IFERROR(VLOOKUP(U1477,Store_Showcase!B2:H134,{5}, FALSE), TRUE)=TRUE, IF(IFERROR(VLOOKUP(U1477,Store_SRP!B2:H103,{5}, FALSE), TRUE)=TRUE,VLOOKUP(U1477,Store_VAM!B2:H271,{5}, FALSE),VLOOKUP(U1477,Store_SRP!B2:H103,{5}, FALSE)), VLOOKUP(U1477,Store_Showcase!B2:H134,{5}, FALSE))</f>
      </c>
      <c r="AF1477">
        <f>IF(IFERROR(VLOOKUP(U1477,Store_Showcase!B2:H134,{6}, FALSE), TRUE)=TRUE, IF(IFERROR(VLOOKUP(U1477,Store_SRP!B2:H103,{6}, FALSE), TRUE)=TRUE,VLOOKUP(U1477,Store_VAM!B2:H271,{6}, FALSE),VLOOKUP(U1477,Store_SRP!B2:H103,{6}, FALSE)), VLOOKUP(U1477,Store_Showcase!B2:H134,{6}, FALSE))</f>
      </c>
      <c r="AG1477">
        <f>VLOOKUP(D1477,Sku_Consolidated!A2:R948,18,FALSE)</f>
      </c>
      <c r="AH1477">
        <f>VLOOKUP(D1477,Sku_Consolidated!A2:S948,19,FALSE)</f>
      </c>
      <c r="AI1477">
        <f>VLOOKUP(D1477,Sku_Consolidated!A2:T948,20,FALSE)</f>
      </c>
    </row>
    <row r="1478" spans="1:35" x14ac:dyDescent="0.25">
      <c r="A1478">
        <v>2024</v>
      </c>
      <c r="B1478" t="s">
        <v>30</v>
      </c>
      <c r="C1478" t="s">
        <v>31</v>
      </c>
      <c r="D1478">
        <v>104086242</v>
      </c>
      <c r="E1478" t="s">
        <v>160</v>
      </c>
      <c r="F1478" s="12" t="s">
        <v>154</v>
      </c>
      <c r="G1478" s="12" t="s">
        <v>154</v>
      </c>
      <c r="H1478" t="s">
        <v>34</v>
      </c>
      <c r="I1478" s="13" t="s">
        <v>43</v>
      </c>
      <c r="J1478" s="13">
        <f>IF(H1478="EA", I1478, 0)</f>
      </c>
      <c r="K1478" s="13">
        <f>IF(H1478="KG", I1478, I1478 * VLOOKUP(D1478,Sku_Consolidated!A2:U948,21,FALSE))</f>
      </c>
      <c r="L1478" s="14" t="s">
        <v>36</v>
      </c>
      <c r="M1478">
        <v>88</v>
      </c>
      <c r="N1478" s="14" t="s">
        <v>161</v>
      </c>
      <c r="O1478" s="14" t="s">
        <v>162</v>
      </c>
      <c r="P1478" s="14" t="s">
        <v>36</v>
      </c>
      <c r="Q1478" s="14" t="s">
        <v>162</v>
      </c>
      <c r="R1478">
        <f>IF(IFERROR(VLOOKUP(U1478,Store_Showcase!B2:H134,7, FALSE), TRUE)=TRUE, IF(IFERROR(VLOOKUP(U1478,Store_SRP!B2:H103,7, FALSE), TRUE)=TRUE,VLOOKUP(U1478,Store_VAM!B2:H271,7, FALSE),VLOOKUP(U1478,Store_SRP!B2:H103,7, FALSE)), VLOOKUP(U1478,Store_Showcase!B2:H134,7, FALSE))</f>
      </c>
      <c r="S1478">
        <f>IF(IFERROR(VLOOKUP(U1478,Store_Showcase!B2:K134,10, FALSE), TRUE)=TRUE, IF(IFERROR(VLOOKUP(U1478,Store_SRP!B2:K103,10, FALSE), TRUE)=TRUE,VLOOKUP(U1478,Store_VAM!B2:K271,10, FALSE),VLOOKUP(U1478,Store_SRP!B2:K103,10, FALSE)), VLOOKUP(U1478,Store_Showcase!B2:K134,10, FALSE))</f>
      </c>
      <c r="T1478">
        <f>IF(VLOOKUP(D1478,Sku_Consolidated!A2:S948,19,FALSE)="SHOWCASE", VLOOKUP(U1478,Store_Showcase!B2:L134,11, FALSE), IF(VLOOKUP(D1478,Sku_Consolidated!A2:S948,19,FALSE)="VAM",VLOOKUP(U1478,Store_VAM!B2:L271,11, FALSE),VLOOKUP(U1478,Store_SRP!B2:L103,11, FALSE)))</f>
      </c>
      <c r="U1478" s="14">
        <v>6014</v>
      </c>
      <c r="V1478">
        <f>IF(VLOOKUP(D1478,Sku_Consolidated!A2:S948,19,FALSE)="SHOWCASE", VLOOKUP(U1478,Store_Showcase!B2:C134,2, FALSE), IF(VLOOKUP(D1478,Sku_Consolidated!A2:S948,19,FALSE)="VAM",VLOOKUP(U1478,Store_VAM!B2:C271,2, FALSE),VLOOKUP(U1478,Store_SRP!B2:C103,2, FALSE)))</f>
      </c>
      <c r="W1478">
        <f>VLOOKUP(D1478,Sku_Consolidated!A2:G948, 7, FALSE)</f>
      </c>
      <c r="X1478">
        <f>VLOOKUP(D1478,Sku_Consolidated!A2:K948, 11, FALSE)</f>
      </c>
      <c r="Y1478">
        <f>VLOOKUP(D1478,Sku_Consolidated!A2:H948, 8, FALSE)</f>
      </c>
      <c r="Z1478">
        <f>VLOOKUP(D1478,Sku_Consolidated!A2:I948, 9, FALSE)</f>
      </c>
      <c r="AA1478" t="s">
        <v>41</v>
      </c>
      <c r="AB1478">
        <f>VLOOKUP(D1478,Sku_Consolidated!A2:E948, {5}, FALSE)</f>
      </c>
      <c r="AC1478">
        <f>IF(VLOOKUP(D1478,Sku_Consolidated!A2:S948,19,FALSE)="SHOWCASE", VLOOKUP(U1478,Store_Showcase!B2:N134,13, FALSE), IF(VLOOKUP(D1478,Sku_Consolidated!A2:S948,19,FALSE)="VAM",VLOOKUP(U1478,Store_VAM!B2:N271,13, FALSE),VLOOKUP(U1478,Store_SRP!B2:N103,13, FALSE)))</f>
      </c>
      <c r="AD1478">
        <f>IF(IFERROR(AC1478,TRUE)=TRUE, "-","OK")</f>
      </c>
      <c r="AE1478">
        <f>IF(IFERROR(VLOOKUP(U1478,Store_Showcase!B2:H134,{5}, FALSE), TRUE)=TRUE, IF(IFERROR(VLOOKUP(U1478,Store_SRP!B2:H103,{5}, FALSE), TRUE)=TRUE,VLOOKUP(U1478,Store_VAM!B2:H271,{5}, FALSE),VLOOKUP(U1478,Store_SRP!B2:H103,{5}, FALSE)), VLOOKUP(U1478,Store_Showcase!B2:H134,{5}, FALSE))</f>
      </c>
      <c r="AF1478">
        <f>IF(IFERROR(VLOOKUP(U1478,Store_Showcase!B2:H134,{6}, FALSE), TRUE)=TRUE, IF(IFERROR(VLOOKUP(U1478,Store_SRP!B2:H103,{6}, FALSE), TRUE)=TRUE,VLOOKUP(U1478,Store_VAM!B2:H271,{6}, FALSE),VLOOKUP(U1478,Store_SRP!B2:H103,{6}, FALSE)), VLOOKUP(U1478,Store_Showcase!B2:H134,{6}, FALSE))</f>
      </c>
      <c r="AG1478">
        <f>VLOOKUP(D1478,Sku_Consolidated!A2:R948,18,FALSE)</f>
      </c>
      <c r="AH1478">
        <f>VLOOKUP(D1478,Sku_Consolidated!A2:S948,19,FALSE)</f>
      </c>
      <c r="AI1478">
        <f>VLOOKUP(D1478,Sku_Consolidated!A2:T948,20,FALSE)</f>
      </c>
    </row>
    <row r="1479" spans="1:35" x14ac:dyDescent="0.25">
      <c r="A1479">
        <v>2024</v>
      </c>
      <c r="B1479" t="s">
        <v>30</v>
      </c>
      <c r="C1479" t="s">
        <v>31</v>
      </c>
      <c r="D1479">
        <v>21825</v>
      </c>
      <c r="E1479" t="s">
        <v>206</v>
      </c>
      <c r="F1479" s="12" t="s">
        <v>154</v>
      </c>
      <c r="G1479" s="12" t="s">
        <v>154</v>
      </c>
      <c r="H1479" t="s">
        <v>10</v>
      </c>
      <c r="I1479" s="13" t="s">
        <v>873</v>
      </c>
      <c r="J1479" s="13">
        <f>IF(H1479="EA", I1479, 0)</f>
      </c>
      <c r="K1479" s="13">
        <f>IF(H1479="KG", I1479, I1479 * VLOOKUP(D1479,Sku_Consolidated!A2:U948,21,FALSE))</f>
      </c>
      <c r="L1479" s="14" t="s">
        <v>36</v>
      </c>
      <c r="M1479">
        <v>88</v>
      </c>
      <c r="N1479" s="14" t="s">
        <v>1948</v>
      </c>
      <c r="O1479" s="14" t="s">
        <v>1949</v>
      </c>
      <c r="P1479" s="14" t="s">
        <v>36</v>
      </c>
      <c r="Q1479" s="14" t="s">
        <v>1949</v>
      </c>
      <c r="R1479">
        <f>IF(IFERROR(VLOOKUP(U1479,Store_Showcase!B2:H134,7, FALSE), TRUE)=TRUE, IF(IFERROR(VLOOKUP(U1479,Store_SRP!B2:H103,7, FALSE), TRUE)=TRUE,VLOOKUP(U1479,Store_VAM!B2:H271,7, FALSE),VLOOKUP(U1479,Store_SRP!B2:H103,7, FALSE)), VLOOKUP(U1479,Store_Showcase!B2:H134,7, FALSE))</f>
      </c>
      <c r="S1479">
        <f>IF(IFERROR(VLOOKUP(U1479,Store_Showcase!B2:K134,10, FALSE), TRUE)=TRUE, IF(IFERROR(VLOOKUP(U1479,Store_SRP!B2:K103,10, FALSE), TRUE)=TRUE,VLOOKUP(U1479,Store_VAM!B2:K271,10, FALSE),VLOOKUP(U1479,Store_SRP!B2:K103,10, FALSE)), VLOOKUP(U1479,Store_Showcase!B2:K134,10, FALSE))</f>
      </c>
      <c r="T1479">
        <f>IF(VLOOKUP(D1479,Sku_Consolidated!A2:S948,19,FALSE)="SHOWCASE", VLOOKUP(U1479,Store_Showcase!B2:L134,11, FALSE), IF(VLOOKUP(D1479,Sku_Consolidated!A2:S948,19,FALSE)="VAM",VLOOKUP(U1479,Store_VAM!B2:L271,11, FALSE),VLOOKUP(U1479,Store_SRP!B2:L103,11, FALSE)))</f>
      </c>
      <c r="U1479" s="14">
        <v>6014</v>
      </c>
      <c r="V1479">
        <f>IF(VLOOKUP(D1479,Sku_Consolidated!A2:S948,19,FALSE)="SHOWCASE", VLOOKUP(U1479,Store_Showcase!B2:C134,2, FALSE), IF(VLOOKUP(D1479,Sku_Consolidated!A2:S948,19,FALSE)="VAM",VLOOKUP(U1479,Store_VAM!B2:C271,2, FALSE),VLOOKUP(U1479,Store_SRP!B2:C103,2, FALSE)))</f>
      </c>
      <c r="W1479">
        <f>VLOOKUP(D1479,Sku_Consolidated!A2:G948, 7, FALSE)</f>
      </c>
      <c r="X1479">
        <f>VLOOKUP(D1479,Sku_Consolidated!A2:K948, 11, FALSE)</f>
      </c>
      <c r="Y1479">
        <f>VLOOKUP(D1479,Sku_Consolidated!A2:H948, 8, FALSE)</f>
      </c>
      <c r="Z1479">
        <f>VLOOKUP(D1479,Sku_Consolidated!A2:I948, 9, FALSE)</f>
      </c>
      <c r="AA1479" t="s">
        <v>41</v>
      </c>
      <c r="AB1479">
        <f>VLOOKUP(D1479,Sku_Consolidated!A2:E948, {5}, FALSE)</f>
      </c>
      <c r="AC1479">
        <f>IF(VLOOKUP(D1479,Sku_Consolidated!A2:S948,19,FALSE)="SHOWCASE", VLOOKUP(U1479,Store_Showcase!B2:N134,13, FALSE), IF(VLOOKUP(D1479,Sku_Consolidated!A2:S948,19,FALSE)="VAM",VLOOKUP(U1479,Store_VAM!B2:N271,13, FALSE),VLOOKUP(U1479,Store_SRP!B2:N103,13, FALSE)))</f>
      </c>
      <c r="AD1479">
        <f>IF(IFERROR(AC1479,TRUE)=TRUE, "-","OK")</f>
      </c>
      <c r="AE1479">
        <f>IF(IFERROR(VLOOKUP(U1479,Store_Showcase!B2:H134,{5}, FALSE), TRUE)=TRUE, IF(IFERROR(VLOOKUP(U1479,Store_SRP!B2:H103,{5}, FALSE), TRUE)=TRUE,VLOOKUP(U1479,Store_VAM!B2:H271,{5}, FALSE),VLOOKUP(U1479,Store_SRP!B2:H103,{5}, FALSE)), VLOOKUP(U1479,Store_Showcase!B2:H134,{5}, FALSE))</f>
      </c>
      <c r="AF1479">
        <f>IF(IFERROR(VLOOKUP(U1479,Store_Showcase!B2:H134,{6}, FALSE), TRUE)=TRUE, IF(IFERROR(VLOOKUP(U1479,Store_SRP!B2:H103,{6}, FALSE), TRUE)=TRUE,VLOOKUP(U1479,Store_VAM!B2:H271,{6}, FALSE),VLOOKUP(U1479,Store_SRP!B2:H103,{6}, FALSE)), VLOOKUP(U1479,Store_Showcase!B2:H134,{6}, FALSE))</f>
      </c>
      <c r="AG1479">
        <f>VLOOKUP(D1479,Sku_Consolidated!A2:R948,18,FALSE)</f>
      </c>
      <c r="AH1479">
        <f>VLOOKUP(D1479,Sku_Consolidated!A2:S948,19,FALSE)</f>
      </c>
      <c r="AI1479">
        <f>VLOOKUP(D1479,Sku_Consolidated!A2:T948,20,FALSE)</f>
      </c>
    </row>
    <row r="1480" spans="1:35" x14ac:dyDescent="0.25">
      <c r="A1480">
        <v>2024</v>
      </c>
      <c r="B1480" t="s">
        <v>30</v>
      </c>
      <c r="C1480" t="s">
        <v>31</v>
      </c>
      <c r="D1480">
        <v>21832</v>
      </c>
      <c r="E1480" t="s">
        <v>264</v>
      </c>
      <c r="F1480" s="12" t="s">
        <v>154</v>
      </c>
      <c r="G1480" s="12" t="s">
        <v>154</v>
      </c>
      <c r="H1480" t="s">
        <v>10</v>
      </c>
      <c r="I1480" s="13" t="s">
        <v>2878</v>
      </c>
      <c r="J1480" s="13">
        <f>IF(H1480="EA", I1480, 0)</f>
      </c>
      <c r="K1480" s="13">
        <f>IF(H1480="KG", I1480, I1480 * VLOOKUP(D1480,Sku_Consolidated!A2:U948,21,FALSE))</f>
      </c>
      <c r="L1480" s="14" t="s">
        <v>36</v>
      </c>
      <c r="M1480">
        <v>88</v>
      </c>
      <c r="N1480" s="14" t="s">
        <v>2879</v>
      </c>
      <c r="O1480" s="14" t="s">
        <v>2880</v>
      </c>
      <c r="P1480" s="14" t="s">
        <v>36</v>
      </c>
      <c r="Q1480" s="14" t="s">
        <v>2880</v>
      </c>
      <c r="R1480">
        <f>IF(IFERROR(VLOOKUP(U1480,Store_Showcase!B2:H134,7, FALSE), TRUE)=TRUE, IF(IFERROR(VLOOKUP(U1480,Store_SRP!B2:H103,7, FALSE), TRUE)=TRUE,VLOOKUP(U1480,Store_VAM!B2:H271,7, FALSE),VLOOKUP(U1480,Store_SRP!B2:H103,7, FALSE)), VLOOKUP(U1480,Store_Showcase!B2:H134,7, FALSE))</f>
      </c>
      <c r="S1480">
        <f>IF(IFERROR(VLOOKUP(U1480,Store_Showcase!B2:K134,10, FALSE), TRUE)=TRUE, IF(IFERROR(VLOOKUP(U1480,Store_SRP!B2:K103,10, FALSE), TRUE)=TRUE,VLOOKUP(U1480,Store_VAM!B2:K271,10, FALSE),VLOOKUP(U1480,Store_SRP!B2:K103,10, FALSE)), VLOOKUP(U1480,Store_Showcase!B2:K134,10, FALSE))</f>
      </c>
      <c r="T1480">
        <f>IF(VLOOKUP(D1480,Sku_Consolidated!A2:S948,19,FALSE)="SHOWCASE", VLOOKUP(U1480,Store_Showcase!B2:L134,11, FALSE), IF(VLOOKUP(D1480,Sku_Consolidated!A2:S948,19,FALSE)="VAM",VLOOKUP(U1480,Store_VAM!B2:L271,11, FALSE),VLOOKUP(U1480,Store_SRP!B2:L103,11, FALSE)))</f>
      </c>
      <c r="U1480" s="14">
        <v>6014</v>
      </c>
      <c r="V1480">
        <f>IF(VLOOKUP(D1480,Sku_Consolidated!A2:S948,19,FALSE)="SHOWCASE", VLOOKUP(U1480,Store_Showcase!B2:C134,2, FALSE), IF(VLOOKUP(D1480,Sku_Consolidated!A2:S948,19,FALSE)="VAM",VLOOKUP(U1480,Store_VAM!B2:C271,2, FALSE),VLOOKUP(U1480,Store_SRP!B2:C103,2, FALSE)))</f>
      </c>
      <c r="W1480">
        <f>VLOOKUP(D1480,Sku_Consolidated!A2:G948, 7, FALSE)</f>
      </c>
      <c r="X1480">
        <f>VLOOKUP(D1480,Sku_Consolidated!A2:K948, 11, FALSE)</f>
      </c>
      <c r="Y1480">
        <f>VLOOKUP(D1480,Sku_Consolidated!A2:H948, 8, FALSE)</f>
      </c>
      <c r="Z1480">
        <f>VLOOKUP(D1480,Sku_Consolidated!A2:I948, 9, FALSE)</f>
      </c>
      <c r="AA1480" t="s">
        <v>41</v>
      </c>
      <c r="AB1480">
        <f>VLOOKUP(D1480,Sku_Consolidated!A2:E948, {5}, FALSE)</f>
      </c>
      <c r="AC1480">
        <f>IF(VLOOKUP(D1480,Sku_Consolidated!A2:S948,19,FALSE)="SHOWCASE", VLOOKUP(U1480,Store_Showcase!B2:N134,13, FALSE), IF(VLOOKUP(D1480,Sku_Consolidated!A2:S948,19,FALSE)="VAM",VLOOKUP(U1480,Store_VAM!B2:N271,13, FALSE),VLOOKUP(U1480,Store_SRP!B2:N103,13, FALSE)))</f>
      </c>
      <c r="AD1480">
        <f>IF(IFERROR(AC1480,TRUE)=TRUE, "-","OK")</f>
      </c>
      <c r="AE1480">
        <f>IF(IFERROR(VLOOKUP(U1480,Store_Showcase!B2:H134,{5}, FALSE), TRUE)=TRUE, IF(IFERROR(VLOOKUP(U1480,Store_SRP!B2:H103,{5}, FALSE), TRUE)=TRUE,VLOOKUP(U1480,Store_VAM!B2:H271,{5}, FALSE),VLOOKUP(U1480,Store_SRP!B2:H103,{5}, FALSE)), VLOOKUP(U1480,Store_Showcase!B2:H134,{5}, FALSE))</f>
      </c>
      <c r="AF1480">
        <f>IF(IFERROR(VLOOKUP(U1480,Store_Showcase!B2:H134,{6}, FALSE), TRUE)=TRUE, IF(IFERROR(VLOOKUP(U1480,Store_SRP!B2:H103,{6}, FALSE), TRUE)=TRUE,VLOOKUP(U1480,Store_VAM!B2:H271,{6}, FALSE),VLOOKUP(U1480,Store_SRP!B2:H103,{6}, FALSE)), VLOOKUP(U1480,Store_Showcase!B2:H134,{6}, FALSE))</f>
      </c>
      <c r="AG1480">
        <f>VLOOKUP(D1480,Sku_Consolidated!A2:R948,18,FALSE)</f>
      </c>
      <c r="AH1480">
        <f>VLOOKUP(D1480,Sku_Consolidated!A2:S948,19,FALSE)</f>
      </c>
      <c r="AI1480">
        <f>VLOOKUP(D1480,Sku_Consolidated!A2:T948,20,FALSE)</f>
      </c>
    </row>
    <row r="1481" spans="1:35" x14ac:dyDescent="0.25">
      <c r="A1481">
        <v>2024</v>
      </c>
      <c r="B1481" t="s">
        <v>30</v>
      </c>
      <c r="C1481" t="s">
        <v>31</v>
      </c>
      <c r="D1481">
        <v>21838</v>
      </c>
      <c r="E1481" t="s">
        <v>275</v>
      </c>
      <c r="F1481" s="12" t="s">
        <v>154</v>
      </c>
      <c r="G1481" s="12" t="s">
        <v>154</v>
      </c>
      <c r="H1481" t="s">
        <v>10</v>
      </c>
      <c r="I1481" s="13" t="s">
        <v>395</v>
      </c>
      <c r="J1481" s="13">
        <f>IF(H1481="EA", I1481, 0)</f>
      </c>
      <c r="K1481" s="13">
        <f>IF(H1481="KG", I1481, I1481 * VLOOKUP(D1481,Sku_Consolidated!A2:U948,21,FALSE))</f>
      </c>
      <c r="L1481" s="14" t="s">
        <v>36</v>
      </c>
      <c r="M1481">
        <v>88</v>
      </c>
      <c r="N1481" s="14" t="s">
        <v>2881</v>
      </c>
      <c r="O1481" s="14" t="s">
        <v>2882</v>
      </c>
      <c r="P1481" s="14" t="s">
        <v>36</v>
      </c>
      <c r="Q1481" s="14" t="s">
        <v>2882</v>
      </c>
      <c r="R1481">
        <f>IF(IFERROR(VLOOKUP(U1481,Store_Showcase!B2:H134,7, FALSE), TRUE)=TRUE, IF(IFERROR(VLOOKUP(U1481,Store_SRP!B2:H103,7, FALSE), TRUE)=TRUE,VLOOKUP(U1481,Store_VAM!B2:H271,7, FALSE),VLOOKUP(U1481,Store_SRP!B2:H103,7, FALSE)), VLOOKUP(U1481,Store_Showcase!B2:H134,7, FALSE))</f>
      </c>
      <c r="S1481">
        <f>IF(IFERROR(VLOOKUP(U1481,Store_Showcase!B2:K134,10, FALSE), TRUE)=TRUE, IF(IFERROR(VLOOKUP(U1481,Store_SRP!B2:K103,10, FALSE), TRUE)=TRUE,VLOOKUP(U1481,Store_VAM!B2:K271,10, FALSE),VLOOKUP(U1481,Store_SRP!B2:K103,10, FALSE)), VLOOKUP(U1481,Store_Showcase!B2:K134,10, FALSE))</f>
      </c>
      <c r="T1481">
        <f>IF(VLOOKUP(D1481,Sku_Consolidated!A2:S948,19,FALSE)="SHOWCASE", VLOOKUP(U1481,Store_Showcase!B2:L134,11, FALSE), IF(VLOOKUP(D1481,Sku_Consolidated!A2:S948,19,FALSE)="VAM",VLOOKUP(U1481,Store_VAM!B2:L271,11, FALSE),VLOOKUP(U1481,Store_SRP!B2:L103,11, FALSE)))</f>
      </c>
      <c r="U1481" s="14">
        <v>6014</v>
      </c>
      <c r="V1481">
        <f>IF(VLOOKUP(D1481,Sku_Consolidated!A2:S948,19,FALSE)="SHOWCASE", VLOOKUP(U1481,Store_Showcase!B2:C134,2, FALSE), IF(VLOOKUP(D1481,Sku_Consolidated!A2:S948,19,FALSE)="VAM",VLOOKUP(U1481,Store_VAM!B2:C271,2, FALSE),VLOOKUP(U1481,Store_SRP!B2:C103,2, FALSE)))</f>
      </c>
      <c r="W1481">
        <f>VLOOKUP(D1481,Sku_Consolidated!A2:G948, 7, FALSE)</f>
      </c>
      <c r="X1481">
        <f>VLOOKUP(D1481,Sku_Consolidated!A2:K948, 11, FALSE)</f>
      </c>
      <c r="Y1481">
        <f>VLOOKUP(D1481,Sku_Consolidated!A2:H948, 8, FALSE)</f>
      </c>
      <c r="Z1481">
        <f>VLOOKUP(D1481,Sku_Consolidated!A2:I948, 9, FALSE)</f>
      </c>
      <c r="AA1481" t="s">
        <v>41</v>
      </c>
      <c r="AB1481">
        <f>VLOOKUP(D1481,Sku_Consolidated!A2:E948, {5}, FALSE)</f>
      </c>
      <c r="AC1481">
        <f>IF(VLOOKUP(D1481,Sku_Consolidated!A2:S948,19,FALSE)="SHOWCASE", VLOOKUP(U1481,Store_Showcase!B2:N134,13, FALSE), IF(VLOOKUP(D1481,Sku_Consolidated!A2:S948,19,FALSE)="VAM",VLOOKUP(U1481,Store_VAM!B2:N271,13, FALSE),VLOOKUP(U1481,Store_SRP!B2:N103,13, FALSE)))</f>
      </c>
      <c r="AD1481">
        <f>IF(IFERROR(AC1481,TRUE)=TRUE, "-","OK")</f>
      </c>
      <c r="AE1481">
        <f>IF(IFERROR(VLOOKUP(U1481,Store_Showcase!B2:H134,{5}, FALSE), TRUE)=TRUE, IF(IFERROR(VLOOKUP(U1481,Store_SRP!B2:H103,{5}, FALSE), TRUE)=TRUE,VLOOKUP(U1481,Store_VAM!B2:H271,{5}, FALSE),VLOOKUP(U1481,Store_SRP!B2:H103,{5}, FALSE)), VLOOKUP(U1481,Store_Showcase!B2:H134,{5}, FALSE))</f>
      </c>
      <c r="AF1481">
        <f>IF(IFERROR(VLOOKUP(U1481,Store_Showcase!B2:H134,{6}, FALSE), TRUE)=TRUE, IF(IFERROR(VLOOKUP(U1481,Store_SRP!B2:H103,{6}, FALSE), TRUE)=TRUE,VLOOKUP(U1481,Store_VAM!B2:H271,{6}, FALSE),VLOOKUP(U1481,Store_SRP!B2:H103,{6}, FALSE)), VLOOKUP(U1481,Store_Showcase!B2:H134,{6}, FALSE))</f>
      </c>
      <c r="AG1481">
        <f>VLOOKUP(D1481,Sku_Consolidated!A2:R948,18,FALSE)</f>
      </c>
      <c r="AH1481">
        <f>VLOOKUP(D1481,Sku_Consolidated!A2:S948,19,FALSE)</f>
      </c>
      <c r="AI1481">
        <f>VLOOKUP(D1481,Sku_Consolidated!A2:T948,20,FALSE)</f>
      </c>
    </row>
    <row r="1482" spans="1:35" x14ac:dyDescent="0.25">
      <c r="A1482">
        <v>2024</v>
      </c>
      <c r="B1482" t="s">
        <v>30</v>
      </c>
      <c r="C1482" t="s">
        <v>31</v>
      </c>
      <c r="D1482">
        <v>21839</v>
      </c>
      <c r="E1482" t="s">
        <v>220</v>
      </c>
      <c r="F1482" s="12" t="s">
        <v>154</v>
      </c>
      <c r="G1482" s="12" t="s">
        <v>154</v>
      </c>
      <c r="H1482" t="s">
        <v>10</v>
      </c>
      <c r="I1482" s="13" t="s">
        <v>1015</v>
      </c>
      <c r="J1482" s="13">
        <f>IF(H1482="EA", I1482, 0)</f>
      </c>
      <c r="K1482" s="13">
        <f>IF(H1482="KG", I1482, I1482 * VLOOKUP(D1482,Sku_Consolidated!A2:U948,21,FALSE))</f>
      </c>
      <c r="L1482" s="14" t="s">
        <v>36</v>
      </c>
      <c r="M1482">
        <v>88</v>
      </c>
      <c r="N1482" s="14" t="s">
        <v>2883</v>
      </c>
      <c r="O1482" s="14" t="s">
        <v>2884</v>
      </c>
      <c r="P1482" s="14" t="s">
        <v>36</v>
      </c>
      <c r="Q1482" s="14" t="s">
        <v>2884</v>
      </c>
      <c r="R1482">
        <f>IF(IFERROR(VLOOKUP(U1482,Store_Showcase!B2:H134,7, FALSE), TRUE)=TRUE, IF(IFERROR(VLOOKUP(U1482,Store_SRP!B2:H103,7, FALSE), TRUE)=TRUE,VLOOKUP(U1482,Store_VAM!B2:H271,7, FALSE),VLOOKUP(U1482,Store_SRP!B2:H103,7, FALSE)), VLOOKUP(U1482,Store_Showcase!B2:H134,7, FALSE))</f>
      </c>
      <c r="S1482">
        <f>IF(IFERROR(VLOOKUP(U1482,Store_Showcase!B2:K134,10, FALSE), TRUE)=TRUE, IF(IFERROR(VLOOKUP(U1482,Store_SRP!B2:K103,10, FALSE), TRUE)=TRUE,VLOOKUP(U1482,Store_VAM!B2:K271,10, FALSE),VLOOKUP(U1482,Store_SRP!B2:K103,10, FALSE)), VLOOKUP(U1482,Store_Showcase!B2:K134,10, FALSE))</f>
      </c>
      <c r="T1482">
        <f>IF(VLOOKUP(D1482,Sku_Consolidated!A2:S948,19,FALSE)="SHOWCASE", VLOOKUP(U1482,Store_Showcase!B2:L134,11, FALSE), IF(VLOOKUP(D1482,Sku_Consolidated!A2:S948,19,FALSE)="VAM",VLOOKUP(U1482,Store_VAM!B2:L271,11, FALSE),VLOOKUP(U1482,Store_SRP!B2:L103,11, FALSE)))</f>
      </c>
      <c r="U1482" s="14">
        <v>6014</v>
      </c>
      <c r="V1482">
        <f>IF(VLOOKUP(D1482,Sku_Consolidated!A2:S948,19,FALSE)="SHOWCASE", VLOOKUP(U1482,Store_Showcase!B2:C134,2, FALSE), IF(VLOOKUP(D1482,Sku_Consolidated!A2:S948,19,FALSE)="VAM",VLOOKUP(U1482,Store_VAM!B2:C271,2, FALSE),VLOOKUP(U1482,Store_SRP!B2:C103,2, FALSE)))</f>
      </c>
      <c r="W1482">
        <f>VLOOKUP(D1482,Sku_Consolidated!A2:G948, 7, FALSE)</f>
      </c>
      <c r="X1482">
        <f>VLOOKUP(D1482,Sku_Consolidated!A2:K948, 11, FALSE)</f>
      </c>
      <c r="Y1482">
        <f>VLOOKUP(D1482,Sku_Consolidated!A2:H948, 8, FALSE)</f>
      </c>
      <c r="Z1482">
        <f>VLOOKUP(D1482,Sku_Consolidated!A2:I948, 9, FALSE)</f>
      </c>
      <c r="AA1482" t="s">
        <v>41</v>
      </c>
      <c r="AB1482">
        <f>VLOOKUP(D1482,Sku_Consolidated!A2:E948, {5}, FALSE)</f>
      </c>
      <c r="AC1482">
        <f>IF(VLOOKUP(D1482,Sku_Consolidated!A2:S948,19,FALSE)="SHOWCASE", VLOOKUP(U1482,Store_Showcase!B2:N134,13, FALSE), IF(VLOOKUP(D1482,Sku_Consolidated!A2:S948,19,FALSE)="VAM",VLOOKUP(U1482,Store_VAM!B2:N271,13, FALSE),VLOOKUP(U1482,Store_SRP!B2:N103,13, FALSE)))</f>
      </c>
      <c r="AD1482">
        <f>IF(IFERROR(AC1482,TRUE)=TRUE, "-","OK")</f>
      </c>
      <c r="AE1482">
        <f>IF(IFERROR(VLOOKUP(U1482,Store_Showcase!B2:H134,{5}, FALSE), TRUE)=TRUE, IF(IFERROR(VLOOKUP(U1482,Store_SRP!B2:H103,{5}, FALSE), TRUE)=TRUE,VLOOKUP(U1482,Store_VAM!B2:H271,{5}, FALSE),VLOOKUP(U1482,Store_SRP!B2:H103,{5}, FALSE)), VLOOKUP(U1482,Store_Showcase!B2:H134,{5}, FALSE))</f>
      </c>
      <c r="AF1482">
        <f>IF(IFERROR(VLOOKUP(U1482,Store_Showcase!B2:H134,{6}, FALSE), TRUE)=TRUE, IF(IFERROR(VLOOKUP(U1482,Store_SRP!B2:H103,{6}, FALSE), TRUE)=TRUE,VLOOKUP(U1482,Store_VAM!B2:H271,{6}, FALSE),VLOOKUP(U1482,Store_SRP!B2:H103,{6}, FALSE)), VLOOKUP(U1482,Store_Showcase!B2:H134,{6}, FALSE))</f>
      </c>
      <c r="AG1482">
        <f>VLOOKUP(D1482,Sku_Consolidated!A2:R948,18,FALSE)</f>
      </c>
      <c r="AH1482">
        <f>VLOOKUP(D1482,Sku_Consolidated!A2:S948,19,FALSE)</f>
      </c>
      <c r="AI1482">
        <f>VLOOKUP(D1482,Sku_Consolidated!A2:T948,20,FALSE)</f>
      </c>
    </row>
    <row r="1483" spans="1:35" x14ac:dyDescent="0.25">
      <c r="A1483">
        <v>2024</v>
      </c>
      <c r="B1483" t="s">
        <v>30</v>
      </c>
      <c r="C1483" t="s">
        <v>31</v>
      </c>
      <c r="D1483">
        <v>21844</v>
      </c>
      <c r="E1483" t="s">
        <v>778</v>
      </c>
      <c r="F1483" s="12" t="s">
        <v>154</v>
      </c>
      <c r="G1483" s="12" t="s">
        <v>154</v>
      </c>
      <c r="H1483" t="s">
        <v>10</v>
      </c>
      <c r="I1483" s="13" t="s">
        <v>2885</v>
      </c>
      <c r="J1483" s="13">
        <f>IF(H1483="EA", I1483, 0)</f>
      </c>
      <c r="K1483" s="13">
        <f>IF(H1483="KG", I1483, I1483 * VLOOKUP(D1483,Sku_Consolidated!A2:U948,21,FALSE))</f>
      </c>
      <c r="L1483" s="14" t="s">
        <v>36</v>
      </c>
      <c r="M1483">
        <v>88</v>
      </c>
      <c r="N1483" s="14" t="s">
        <v>2886</v>
      </c>
      <c r="O1483" s="14" t="s">
        <v>2887</v>
      </c>
      <c r="P1483" s="14" t="s">
        <v>36</v>
      </c>
      <c r="Q1483" s="14" t="s">
        <v>2887</v>
      </c>
      <c r="R1483">
        <f>IF(IFERROR(VLOOKUP(U1483,Store_Showcase!B2:H134,7, FALSE), TRUE)=TRUE, IF(IFERROR(VLOOKUP(U1483,Store_SRP!B2:H103,7, FALSE), TRUE)=TRUE,VLOOKUP(U1483,Store_VAM!B2:H271,7, FALSE),VLOOKUP(U1483,Store_SRP!B2:H103,7, FALSE)), VLOOKUP(U1483,Store_Showcase!B2:H134,7, FALSE))</f>
      </c>
      <c r="S1483">
        <f>IF(IFERROR(VLOOKUP(U1483,Store_Showcase!B2:K134,10, FALSE), TRUE)=TRUE, IF(IFERROR(VLOOKUP(U1483,Store_SRP!B2:K103,10, FALSE), TRUE)=TRUE,VLOOKUP(U1483,Store_VAM!B2:K271,10, FALSE),VLOOKUP(U1483,Store_SRP!B2:K103,10, FALSE)), VLOOKUP(U1483,Store_Showcase!B2:K134,10, FALSE))</f>
      </c>
      <c r="T1483">
        <f>IF(VLOOKUP(D1483,Sku_Consolidated!A2:S948,19,FALSE)="SHOWCASE", VLOOKUP(U1483,Store_Showcase!B2:L134,11, FALSE), IF(VLOOKUP(D1483,Sku_Consolidated!A2:S948,19,FALSE)="VAM",VLOOKUP(U1483,Store_VAM!B2:L271,11, FALSE),VLOOKUP(U1483,Store_SRP!B2:L103,11, FALSE)))</f>
      </c>
      <c r="U1483" s="14">
        <v>6014</v>
      </c>
      <c r="V1483">
        <f>IF(VLOOKUP(D1483,Sku_Consolidated!A2:S948,19,FALSE)="SHOWCASE", VLOOKUP(U1483,Store_Showcase!B2:C134,2, FALSE), IF(VLOOKUP(D1483,Sku_Consolidated!A2:S948,19,FALSE)="VAM",VLOOKUP(U1483,Store_VAM!B2:C271,2, FALSE),VLOOKUP(U1483,Store_SRP!B2:C103,2, FALSE)))</f>
      </c>
      <c r="W1483">
        <f>VLOOKUP(D1483,Sku_Consolidated!A2:G948, 7, FALSE)</f>
      </c>
      <c r="X1483">
        <f>VLOOKUP(D1483,Sku_Consolidated!A2:K948, 11, FALSE)</f>
      </c>
      <c r="Y1483">
        <f>VLOOKUP(D1483,Sku_Consolidated!A2:H948, 8, FALSE)</f>
      </c>
      <c r="Z1483">
        <f>VLOOKUP(D1483,Sku_Consolidated!A2:I948, 9, FALSE)</f>
      </c>
      <c r="AA1483" t="s">
        <v>41</v>
      </c>
      <c r="AB1483">
        <f>VLOOKUP(D1483,Sku_Consolidated!A2:E948, {5}, FALSE)</f>
      </c>
      <c r="AC1483">
        <f>IF(VLOOKUP(D1483,Sku_Consolidated!A2:S948,19,FALSE)="SHOWCASE", VLOOKUP(U1483,Store_Showcase!B2:N134,13, FALSE), IF(VLOOKUP(D1483,Sku_Consolidated!A2:S948,19,FALSE)="VAM",VLOOKUP(U1483,Store_VAM!B2:N271,13, FALSE),VLOOKUP(U1483,Store_SRP!B2:N103,13, FALSE)))</f>
      </c>
      <c r="AD1483">
        <f>IF(IFERROR(AC1483,TRUE)=TRUE, "-","OK")</f>
      </c>
      <c r="AE1483">
        <f>IF(IFERROR(VLOOKUP(U1483,Store_Showcase!B2:H134,{5}, FALSE), TRUE)=TRUE, IF(IFERROR(VLOOKUP(U1483,Store_SRP!B2:H103,{5}, FALSE), TRUE)=TRUE,VLOOKUP(U1483,Store_VAM!B2:H271,{5}, FALSE),VLOOKUP(U1483,Store_SRP!B2:H103,{5}, FALSE)), VLOOKUP(U1483,Store_Showcase!B2:H134,{5}, FALSE))</f>
      </c>
      <c r="AF1483">
        <f>IF(IFERROR(VLOOKUP(U1483,Store_Showcase!B2:H134,{6}, FALSE), TRUE)=TRUE, IF(IFERROR(VLOOKUP(U1483,Store_SRP!B2:H103,{6}, FALSE), TRUE)=TRUE,VLOOKUP(U1483,Store_VAM!B2:H271,{6}, FALSE),VLOOKUP(U1483,Store_SRP!B2:H103,{6}, FALSE)), VLOOKUP(U1483,Store_Showcase!B2:H134,{6}, FALSE))</f>
      </c>
      <c r="AG1483">
        <f>VLOOKUP(D1483,Sku_Consolidated!A2:R948,18,FALSE)</f>
      </c>
      <c r="AH1483">
        <f>VLOOKUP(D1483,Sku_Consolidated!A2:S948,19,FALSE)</f>
      </c>
      <c r="AI1483">
        <f>VLOOKUP(D1483,Sku_Consolidated!A2:T948,20,FALSE)</f>
      </c>
    </row>
    <row r="1484" spans="1:35" x14ac:dyDescent="0.25">
      <c r="A1484">
        <v>2024</v>
      </c>
      <c r="B1484" t="s">
        <v>30</v>
      </c>
      <c r="C1484" t="s">
        <v>31</v>
      </c>
      <c r="D1484">
        <v>21846</v>
      </c>
      <c r="E1484" t="s">
        <v>709</v>
      </c>
      <c r="F1484" s="12" t="s">
        <v>154</v>
      </c>
      <c r="G1484" s="12" t="s">
        <v>154</v>
      </c>
      <c r="H1484" t="s">
        <v>10</v>
      </c>
      <c r="I1484" s="13" t="s">
        <v>1067</v>
      </c>
      <c r="J1484" s="13">
        <f>IF(H1484="EA", I1484, 0)</f>
      </c>
      <c r="K1484" s="13">
        <f>IF(H1484="KG", I1484, I1484 * VLOOKUP(D1484,Sku_Consolidated!A2:U948,21,FALSE))</f>
      </c>
      <c r="L1484" s="14" t="s">
        <v>36</v>
      </c>
      <c r="M1484">
        <v>88</v>
      </c>
      <c r="N1484" s="14" t="s">
        <v>2888</v>
      </c>
      <c r="O1484" s="14" t="s">
        <v>2889</v>
      </c>
      <c r="P1484" s="14" t="s">
        <v>36</v>
      </c>
      <c r="Q1484" s="14" t="s">
        <v>2889</v>
      </c>
      <c r="R1484">
        <f>IF(IFERROR(VLOOKUP(U1484,Store_Showcase!B2:H134,7, FALSE), TRUE)=TRUE, IF(IFERROR(VLOOKUP(U1484,Store_SRP!B2:H103,7, FALSE), TRUE)=TRUE,VLOOKUP(U1484,Store_VAM!B2:H271,7, FALSE),VLOOKUP(U1484,Store_SRP!B2:H103,7, FALSE)), VLOOKUP(U1484,Store_Showcase!B2:H134,7, FALSE))</f>
      </c>
      <c r="S1484">
        <f>IF(IFERROR(VLOOKUP(U1484,Store_Showcase!B2:K134,10, FALSE), TRUE)=TRUE, IF(IFERROR(VLOOKUP(U1484,Store_SRP!B2:K103,10, FALSE), TRUE)=TRUE,VLOOKUP(U1484,Store_VAM!B2:K271,10, FALSE),VLOOKUP(U1484,Store_SRP!B2:K103,10, FALSE)), VLOOKUP(U1484,Store_Showcase!B2:K134,10, FALSE))</f>
      </c>
      <c r="T1484">
        <f>IF(VLOOKUP(D1484,Sku_Consolidated!A2:S948,19,FALSE)="SHOWCASE", VLOOKUP(U1484,Store_Showcase!B2:L134,11, FALSE), IF(VLOOKUP(D1484,Sku_Consolidated!A2:S948,19,FALSE)="VAM",VLOOKUP(U1484,Store_VAM!B2:L271,11, FALSE),VLOOKUP(U1484,Store_SRP!B2:L103,11, FALSE)))</f>
      </c>
      <c r="U1484" s="14">
        <v>6014</v>
      </c>
      <c r="V1484">
        <f>IF(VLOOKUP(D1484,Sku_Consolidated!A2:S948,19,FALSE)="SHOWCASE", VLOOKUP(U1484,Store_Showcase!B2:C134,2, FALSE), IF(VLOOKUP(D1484,Sku_Consolidated!A2:S948,19,FALSE)="VAM",VLOOKUP(U1484,Store_VAM!B2:C271,2, FALSE),VLOOKUP(U1484,Store_SRP!B2:C103,2, FALSE)))</f>
      </c>
      <c r="W1484">
        <f>VLOOKUP(D1484,Sku_Consolidated!A2:G948, 7, FALSE)</f>
      </c>
      <c r="X1484">
        <f>VLOOKUP(D1484,Sku_Consolidated!A2:K948, 11, FALSE)</f>
      </c>
      <c r="Y1484">
        <f>VLOOKUP(D1484,Sku_Consolidated!A2:H948, 8, FALSE)</f>
      </c>
      <c r="Z1484">
        <f>VLOOKUP(D1484,Sku_Consolidated!A2:I948, 9, FALSE)</f>
      </c>
      <c r="AA1484" t="s">
        <v>41</v>
      </c>
      <c r="AB1484">
        <f>VLOOKUP(D1484,Sku_Consolidated!A2:E948, {5}, FALSE)</f>
      </c>
      <c r="AC1484">
        <f>IF(VLOOKUP(D1484,Sku_Consolidated!A2:S948,19,FALSE)="SHOWCASE", VLOOKUP(U1484,Store_Showcase!B2:N134,13, FALSE), IF(VLOOKUP(D1484,Sku_Consolidated!A2:S948,19,FALSE)="VAM",VLOOKUP(U1484,Store_VAM!B2:N271,13, FALSE),VLOOKUP(U1484,Store_SRP!B2:N103,13, FALSE)))</f>
      </c>
      <c r="AD1484">
        <f>IF(IFERROR(AC1484,TRUE)=TRUE, "-","OK")</f>
      </c>
      <c r="AE1484">
        <f>IF(IFERROR(VLOOKUP(U1484,Store_Showcase!B2:H134,{5}, FALSE), TRUE)=TRUE, IF(IFERROR(VLOOKUP(U1484,Store_SRP!B2:H103,{5}, FALSE), TRUE)=TRUE,VLOOKUP(U1484,Store_VAM!B2:H271,{5}, FALSE),VLOOKUP(U1484,Store_SRP!B2:H103,{5}, FALSE)), VLOOKUP(U1484,Store_Showcase!B2:H134,{5}, FALSE))</f>
      </c>
      <c r="AF1484">
        <f>IF(IFERROR(VLOOKUP(U1484,Store_Showcase!B2:H134,{6}, FALSE), TRUE)=TRUE, IF(IFERROR(VLOOKUP(U1484,Store_SRP!B2:H103,{6}, FALSE), TRUE)=TRUE,VLOOKUP(U1484,Store_VAM!B2:H271,{6}, FALSE),VLOOKUP(U1484,Store_SRP!B2:H103,{6}, FALSE)), VLOOKUP(U1484,Store_Showcase!B2:H134,{6}, FALSE))</f>
      </c>
      <c r="AG1484">
        <f>VLOOKUP(D1484,Sku_Consolidated!A2:R948,18,FALSE)</f>
      </c>
      <c r="AH1484">
        <f>VLOOKUP(D1484,Sku_Consolidated!A2:S948,19,FALSE)</f>
      </c>
      <c r="AI1484">
        <f>VLOOKUP(D1484,Sku_Consolidated!A2:T948,20,FALSE)</f>
      </c>
    </row>
    <row r="1485" spans="1:35" x14ac:dyDescent="0.25">
      <c r="A1485">
        <v>2024</v>
      </c>
      <c r="B1485" t="s">
        <v>30</v>
      </c>
      <c r="C1485" t="s">
        <v>31</v>
      </c>
      <c r="D1485">
        <v>21849</v>
      </c>
      <c r="E1485" t="s">
        <v>510</v>
      </c>
      <c r="F1485" s="12" t="s">
        <v>154</v>
      </c>
      <c r="G1485" s="12" t="s">
        <v>154</v>
      </c>
      <c r="H1485" t="s">
        <v>10</v>
      </c>
      <c r="I1485" s="13" t="s">
        <v>938</v>
      </c>
      <c r="J1485" s="13">
        <f>IF(H1485="EA", I1485, 0)</f>
      </c>
      <c r="K1485" s="13">
        <f>IF(H1485="KG", I1485, I1485 * VLOOKUP(D1485,Sku_Consolidated!A2:U948,21,FALSE))</f>
      </c>
      <c r="L1485" s="14" t="s">
        <v>36</v>
      </c>
      <c r="M1485">
        <v>88</v>
      </c>
      <c r="N1485" s="14" t="s">
        <v>2890</v>
      </c>
      <c r="O1485" s="14" t="s">
        <v>2891</v>
      </c>
      <c r="P1485" s="14" t="s">
        <v>36</v>
      </c>
      <c r="Q1485" s="14" t="s">
        <v>2891</v>
      </c>
      <c r="R1485">
        <f>IF(IFERROR(VLOOKUP(U1485,Store_Showcase!B2:H134,7, FALSE), TRUE)=TRUE, IF(IFERROR(VLOOKUP(U1485,Store_SRP!B2:H103,7, FALSE), TRUE)=TRUE,VLOOKUP(U1485,Store_VAM!B2:H271,7, FALSE),VLOOKUP(U1485,Store_SRP!B2:H103,7, FALSE)), VLOOKUP(U1485,Store_Showcase!B2:H134,7, FALSE))</f>
      </c>
      <c r="S1485">
        <f>IF(IFERROR(VLOOKUP(U1485,Store_Showcase!B2:K134,10, FALSE), TRUE)=TRUE, IF(IFERROR(VLOOKUP(U1485,Store_SRP!B2:K103,10, FALSE), TRUE)=TRUE,VLOOKUP(U1485,Store_VAM!B2:K271,10, FALSE),VLOOKUP(U1485,Store_SRP!B2:K103,10, FALSE)), VLOOKUP(U1485,Store_Showcase!B2:K134,10, FALSE))</f>
      </c>
      <c r="T1485">
        <f>IF(VLOOKUP(D1485,Sku_Consolidated!A2:S948,19,FALSE)="SHOWCASE", VLOOKUP(U1485,Store_Showcase!B2:L134,11, FALSE), IF(VLOOKUP(D1485,Sku_Consolidated!A2:S948,19,FALSE)="VAM",VLOOKUP(U1485,Store_VAM!B2:L271,11, FALSE),VLOOKUP(U1485,Store_SRP!B2:L103,11, FALSE)))</f>
      </c>
      <c r="U1485" s="14">
        <v>6014</v>
      </c>
      <c r="V1485">
        <f>IF(VLOOKUP(D1485,Sku_Consolidated!A2:S948,19,FALSE)="SHOWCASE", VLOOKUP(U1485,Store_Showcase!B2:C134,2, FALSE), IF(VLOOKUP(D1485,Sku_Consolidated!A2:S948,19,FALSE)="VAM",VLOOKUP(U1485,Store_VAM!B2:C271,2, FALSE),VLOOKUP(U1485,Store_SRP!B2:C103,2, FALSE)))</f>
      </c>
      <c r="W1485">
        <f>VLOOKUP(D1485,Sku_Consolidated!A2:G948, 7, FALSE)</f>
      </c>
      <c r="X1485">
        <f>VLOOKUP(D1485,Sku_Consolidated!A2:K948, 11, FALSE)</f>
      </c>
      <c r="Y1485">
        <f>VLOOKUP(D1485,Sku_Consolidated!A2:H948, 8, FALSE)</f>
      </c>
      <c r="Z1485">
        <f>VLOOKUP(D1485,Sku_Consolidated!A2:I948, 9, FALSE)</f>
      </c>
      <c r="AA1485" t="s">
        <v>41</v>
      </c>
      <c r="AB1485">
        <f>VLOOKUP(D1485,Sku_Consolidated!A2:E948, {5}, FALSE)</f>
      </c>
      <c r="AC1485">
        <f>IF(VLOOKUP(D1485,Sku_Consolidated!A2:S948,19,FALSE)="SHOWCASE", VLOOKUP(U1485,Store_Showcase!B2:N134,13, FALSE), IF(VLOOKUP(D1485,Sku_Consolidated!A2:S948,19,FALSE)="VAM",VLOOKUP(U1485,Store_VAM!B2:N271,13, FALSE),VLOOKUP(U1485,Store_SRP!B2:N103,13, FALSE)))</f>
      </c>
      <c r="AD1485">
        <f>IF(IFERROR(AC1485,TRUE)=TRUE, "-","OK")</f>
      </c>
      <c r="AE1485">
        <f>IF(IFERROR(VLOOKUP(U1485,Store_Showcase!B2:H134,{5}, FALSE), TRUE)=TRUE, IF(IFERROR(VLOOKUP(U1485,Store_SRP!B2:H103,{5}, FALSE), TRUE)=TRUE,VLOOKUP(U1485,Store_VAM!B2:H271,{5}, FALSE),VLOOKUP(U1485,Store_SRP!B2:H103,{5}, FALSE)), VLOOKUP(U1485,Store_Showcase!B2:H134,{5}, FALSE))</f>
      </c>
      <c r="AF1485">
        <f>IF(IFERROR(VLOOKUP(U1485,Store_Showcase!B2:H134,{6}, FALSE), TRUE)=TRUE, IF(IFERROR(VLOOKUP(U1485,Store_SRP!B2:H103,{6}, FALSE), TRUE)=TRUE,VLOOKUP(U1485,Store_VAM!B2:H271,{6}, FALSE),VLOOKUP(U1485,Store_SRP!B2:H103,{6}, FALSE)), VLOOKUP(U1485,Store_Showcase!B2:H134,{6}, FALSE))</f>
      </c>
      <c r="AG1485">
        <f>VLOOKUP(D1485,Sku_Consolidated!A2:R948,18,FALSE)</f>
      </c>
      <c r="AH1485">
        <f>VLOOKUP(D1485,Sku_Consolidated!A2:S948,19,FALSE)</f>
      </c>
      <c r="AI1485">
        <f>VLOOKUP(D1485,Sku_Consolidated!A2:T948,20,FALSE)</f>
      </c>
    </row>
    <row r="1486" spans="1:35" x14ac:dyDescent="0.25">
      <c r="A1486">
        <v>2024</v>
      </c>
      <c r="B1486" t="s">
        <v>30</v>
      </c>
      <c r="C1486" t="s">
        <v>31</v>
      </c>
      <c r="D1486">
        <v>21868</v>
      </c>
      <c r="E1486" t="s">
        <v>1847</v>
      </c>
      <c r="F1486" s="12" t="s">
        <v>154</v>
      </c>
      <c r="G1486" s="12" t="s">
        <v>154</v>
      </c>
      <c r="H1486" t="s">
        <v>10</v>
      </c>
      <c r="I1486" s="13" t="s">
        <v>455</v>
      </c>
      <c r="J1486" s="13">
        <f>IF(H1486="EA", I1486, 0)</f>
      </c>
      <c r="K1486" s="13">
        <f>IF(H1486="KG", I1486, I1486 * VLOOKUP(D1486,Sku_Consolidated!A2:U948,21,FALSE))</f>
      </c>
      <c r="L1486" s="14" t="s">
        <v>36</v>
      </c>
      <c r="M1486">
        <v>88</v>
      </c>
      <c r="N1486" s="14" t="s">
        <v>2892</v>
      </c>
      <c r="O1486" s="14" t="s">
        <v>2893</v>
      </c>
      <c r="P1486" s="14" t="s">
        <v>36</v>
      </c>
      <c r="Q1486" s="14" t="s">
        <v>2893</v>
      </c>
      <c r="R1486">
        <f>IF(IFERROR(VLOOKUP(U1486,Store_Showcase!B2:H134,7, FALSE), TRUE)=TRUE, IF(IFERROR(VLOOKUP(U1486,Store_SRP!B2:H103,7, FALSE), TRUE)=TRUE,VLOOKUP(U1486,Store_VAM!B2:H271,7, FALSE),VLOOKUP(U1486,Store_SRP!B2:H103,7, FALSE)), VLOOKUP(U1486,Store_Showcase!B2:H134,7, FALSE))</f>
      </c>
      <c r="S1486">
        <f>IF(IFERROR(VLOOKUP(U1486,Store_Showcase!B2:K134,10, FALSE), TRUE)=TRUE, IF(IFERROR(VLOOKUP(U1486,Store_SRP!B2:K103,10, FALSE), TRUE)=TRUE,VLOOKUP(U1486,Store_VAM!B2:K271,10, FALSE),VLOOKUP(U1486,Store_SRP!B2:K103,10, FALSE)), VLOOKUP(U1486,Store_Showcase!B2:K134,10, FALSE))</f>
      </c>
      <c r="T1486">
        <f>IF(VLOOKUP(D1486,Sku_Consolidated!A2:S948,19,FALSE)="SHOWCASE", VLOOKUP(U1486,Store_Showcase!B2:L134,11, FALSE), IF(VLOOKUP(D1486,Sku_Consolidated!A2:S948,19,FALSE)="VAM",VLOOKUP(U1486,Store_VAM!B2:L271,11, FALSE),VLOOKUP(U1486,Store_SRP!B2:L103,11, FALSE)))</f>
      </c>
      <c r="U1486" s="14">
        <v>6014</v>
      </c>
      <c r="V1486">
        <f>IF(VLOOKUP(D1486,Sku_Consolidated!A2:S948,19,FALSE)="SHOWCASE", VLOOKUP(U1486,Store_Showcase!B2:C134,2, FALSE), IF(VLOOKUP(D1486,Sku_Consolidated!A2:S948,19,FALSE)="VAM",VLOOKUP(U1486,Store_VAM!B2:C271,2, FALSE),VLOOKUP(U1486,Store_SRP!B2:C103,2, FALSE)))</f>
      </c>
      <c r="W1486">
        <f>VLOOKUP(D1486,Sku_Consolidated!A2:G948, 7, FALSE)</f>
      </c>
      <c r="X1486">
        <f>VLOOKUP(D1486,Sku_Consolidated!A2:K948, 11, FALSE)</f>
      </c>
      <c r="Y1486">
        <f>VLOOKUP(D1486,Sku_Consolidated!A2:H948, 8, FALSE)</f>
      </c>
      <c r="Z1486">
        <f>VLOOKUP(D1486,Sku_Consolidated!A2:I948, 9, FALSE)</f>
      </c>
      <c r="AA1486" t="s">
        <v>41</v>
      </c>
      <c r="AB1486">
        <f>VLOOKUP(D1486,Sku_Consolidated!A2:E948, {5}, FALSE)</f>
      </c>
      <c r="AC1486">
        <f>IF(VLOOKUP(D1486,Sku_Consolidated!A2:S948,19,FALSE)="SHOWCASE", VLOOKUP(U1486,Store_Showcase!B2:N134,13, FALSE), IF(VLOOKUP(D1486,Sku_Consolidated!A2:S948,19,FALSE)="VAM",VLOOKUP(U1486,Store_VAM!B2:N271,13, FALSE),VLOOKUP(U1486,Store_SRP!B2:N103,13, FALSE)))</f>
      </c>
      <c r="AD1486">
        <f>IF(IFERROR(AC1486,TRUE)=TRUE, "-","OK")</f>
      </c>
      <c r="AE1486">
        <f>IF(IFERROR(VLOOKUP(U1486,Store_Showcase!B2:H134,{5}, FALSE), TRUE)=TRUE, IF(IFERROR(VLOOKUP(U1486,Store_SRP!B2:H103,{5}, FALSE), TRUE)=TRUE,VLOOKUP(U1486,Store_VAM!B2:H271,{5}, FALSE),VLOOKUP(U1486,Store_SRP!B2:H103,{5}, FALSE)), VLOOKUP(U1486,Store_Showcase!B2:H134,{5}, FALSE))</f>
      </c>
      <c r="AF1486">
        <f>IF(IFERROR(VLOOKUP(U1486,Store_Showcase!B2:H134,{6}, FALSE), TRUE)=TRUE, IF(IFERROR(VLOOKUP(U1486,Store_SRP!B2:H103,{6}, FALSE), TRUE)=TRUE,VLOOKUP(U1486,Store_VAM!B2:H271,{6}, FALSE),VLOOKUP(U1486,Store_SRP!B2:H103,{6}, FALSE)), VLOOKUP(U1486,Store_Showcase!B2:H134,{6}, FALSE))</f>
      </c>
      <c r="AG1486">
        <f>VLOOKUP(D1486,Sku_Consolidated!A2:R948,18,FALSE)</f>
      </c>
      <c r="AH1486">
        <f>VLOOKUP(D1486,Sku_Consolidated!A2:S948,19,FALSE)</f>
      </c>
      <c r="AI1486">
        <f>VLOOKUP(D1486,Sku_Consolidated!A2:T948,20,FALSE)</f>
      </c>
    </row>
    <row r="1487" spans="1:35" x14ac:dyDescent="0.25">
      <c r="A1487">
        <v>2024</v>
      </c>
      <c r="B1487" t="s">
        <v>30</v>
      </c>
      <c r="C1487" t="s">
        <v>31</v>
      </c>
      <c r="D1487">
        <v>21869</v>
      </c>
      <c r="E1487" t="s">
        <v>1494</v>
      </c>
      <c r="F1487" s="12" t="s">
        <v>154</v>
      </c>
      <c r="G1487" s="12" t="s">
        <v>154</v>
      </c>
      <c r="H1487" t="s">
        <v>10</v>
      </c>
      <c r="I1487" s="13" t="s">
        <v>2894</v>
      </c>
      <c r="J1487" s="13">
        <f>IF(H1487="EA", I1487, 0)</f>
      </c>
      <c r="K1487" s="13">
        <f>IF(H1487="KG", I1487, I1487 * VLOOKUP(D1487,Sku_Consolidated!A2:U948,21,FALSE))</f>
      </c>
      <c r="L1487" s="14" t="s">
        <v>36</v>
      </c>
      <c r="M1487">
        <v>88</v>
      </c>
      <c r="N1487" s="14" t="s">
        <v>2895</v>
      </c>
      <c r="O1487" s="14" t="s">
        <v>2896</v>
      </c>
      <c r="P1487" s="14" t="s">
        <v>36</v>
      </c>
      <c r="Q1487" s="14" t="s">
        <v>2896</v>
      </c>
      <c r="R1487">
        <f>IF(IFERROR(VLOOKUP(U1487,Store_Showcase!B2:H134,7, FALSE), TRUE)=TRUE, IF(IFERROR(VLOOKUP(U1487,Store_SRP!B2:H103,7, FALSE), TRUE)=TRUE,VLOOKUP(U1487,Store_VAM!B2:H271,7, FALSE),VLOOKUP(U1487,Store_SRP!B2:H103,7, FALSE)), VLOOKUP(U1487,Store_Showcase!B2:H134,7, FALSE))</f>
      </c>
      <c r="S1487">
        <f>IF(IFERROR(VLOOKUP(U1487,Store_Showcase!B2:K134,10, FALSE), TRUE)=TRUE, IF(IFERROR(VLOOKUP(U1487,Store_SRP!B2:K103,10, FALSE), TRUE)=TRUE,VLOOKUP(U1487,Store_VAM!B2:K271,10, FALSE),VLOOKUP(U1487,Store_SRP!B2:K103,10, FALSE)), VLOOKUP(U1487,Store_Showcase!B2:K134,10, FALSE))</f>
      </c>
      <c r="T1487">
        <f>IF(VLOOKUP(D1487,Sku_Consolidated!A2:S948,19,FALSE)="SHOWCASE", VLOOKUP(U1487,Store_Showcase!B2:L134,11, FALSE), IF(VLOOKUP(D1487,Sku_Consolidated!A2:S948,19,FALSE)="VAM",VLOOKUP(U1487,Store_VAM!B2:L271,11, FALSE),VLOOKUP(U1487,Store_SRP!B2:L103,11, FALSE)))</f>
      </c>
      <c r="U1487" s="14">
        <v>6014</v>
      </c>
      <c r="V1487">
        <f>IF(VLOOKUP(D1487,Sku_Consolidated!A2:S948,19,FALSE)="SHOWCASE", VLOOKUP(U1487,Store_Showcase!B2:C134,2, FALSE), IF(VLOOKUP(D1487,Sku_Consolidated!A2:S948,19,FALSE)="VAM",VLOOKUP(U1487,Store_VAM!B2:C271,2, FALSE),VLOOKUP(U1487,Store_SRP!B2:C103,2, FALSE)))</f>
      </c>
      <c r="W1487">
        <f>VLOOKUP(D1487,Sku_Consolidated!A2:G948, 7, FALSE)</f>
      </c>
      <c r="X1487">
        <f>VLOOKUP(D1487,Sku_Consolidated!A2:K948, 11, FALSE)</f>
      </c>
      <c r="Y1487">
        <f>VLOOKUP(D1487,Sku_Consolidated!A2:H948, 8, FALSE)</f>
      </c>
      <c r="Z1487">
        <f>VLOOKUP(D1487,Sku_Consolidated!A2:I948, 9, FALSE)</f>
      </c>
      <c r="AA1487" t="s">
        <v>41</v>
      </c>
      <c r="AB1487">
        <f>VLOOKUP(D1487,Sku_Consolidated!A2:E948, {5}, FALSE)</f>
      </c>
      <c r="AC1487">
        <f>IF(VLOOKUP(D1487,Sku_Consolidated!A2:S948,19,FALSE)="SHOWCASE", VLOOKUP(U1487,Store_Showcase!B2:N134,13, FALSE), IF(VLOOKUP(D1487,Sku_Consolidated!A2:S948,19,FALSE)="VAM",VLOOKUP(U1487,Store_VAM!B2:N271,13, FALSE),VLOOKUP(U1487,Store_SRP!B2:N103,13, FALSE)))</f>
      </c>
      <c r="AD1487">
        <f>IF(IFERROR(AC1487,TRUE)=TRUE, "-","OK")</f>
      </c>
      <c r="AE1487">
        <f>IF(IFERROR(VLOOKUP(U1487,Store_Showcase!B2:H134,{5}, FALSE), TRUE)=TRUE, IF(IFERROR(VLOOKUP(U1487,Store_SRP!B2:H103,{5}, FALSE), TRUE)=TRUE,VLOOKUP(U1487,Store_VAM!B2:H271,{5}, FALSE),VLOOKUP(U1487,Store_SRP!B2:H103,{5}, FALSE)), VLOOKUP(U1487,Store_Showcase!B2:H134,{5}, FALSE))</f>
      </c>
      <c r="AF1487">
        <f>IF(IFERROR(VLOOKUP(U1487,Store_Showcase!B2:H134,{6}, FALSE), TRUE)=TRUE, IF(IFERROR(VLOOKUP(U1487,Store_SRP!B2:H103,{6}, FALSE), TRUE)=TRUE,VLOOKUP(U1487,Store_VAM!B2:H271,{6}, FALSE),VLOOKUP(U1487,Store_SRP!B2:H103,{6}, FALSE)), VLOOKUP(U1487,Store_Showcase!B2:H134,{6}, FALSE))</f>
      </c>
      <c r="AG1487">
        <f>VLOOKUP(D1487,Sku_Consolidated!A2:R948,18,FALSE)</f>
      </c>
      <c r="AH1487">
        <f>VLOOKUP(D1487,Sku_Consolidated!A2:S948,19,FALSE)</f>
      </c>
      <c r="AI1487">
        <f>VLOOKUP(D1487,Sku_Consolidated!A2:T948,20,FALSE)</f>
      </c>
    </row>
    <row r="1488" spans="1:35" x14ac:dyDescent="0.25">
      <c r="A1488">
        <v>2024</v>
      </c>
      <c r="B1488" t="s">
        <v>30</v>
      </c>
      <c r="C1488" t="s">
        <v>31</v>
      </c>
      <c r="D1488">
        <v>21892</v>
      </c>
      <c r="E1488" t="s">
        <v>244</v>
      </c>
      <c r="F1488" s="12" t="s">
        <v>154</v>
      </c>
      <c r="G1488" s="12" t="s">
        <v>154</v>
      </c>
      <c r="H1488" t="s">
        <v>10</v>
      </c>
      <c r="I1488" s="13" t="s">
        <v>1285</v>
      </c>
      <c r="J1488" s="13">
        <f>IF(H1488="EA", I1488, 0)</f>
      </c>
      <c r="K1488" s="13">
        <f>IF(H1488="KG", I1488, I1488 * VLOOKUP(D1488,Sku_Consolidated!A2:U948,21,FALSE))</f>
      </c>
      <c r="L1488" s="14" t="s">
        <v>36</v>
      </c>
      <c r="M1488">
        <v>88</v>
      </c>
      <c r="N1488" s="14" t="s">
        <v>2897</v>
      </c>
      <c r="O1488" s="14" t="s">
        <v>2898</v>
      </c>
      <c r="P1488" s="14" t="s">
        <v>36</v>
      </c>
      <c r="Q1488" s="14" t="s">
        <v>2898</v>
      </c>
      <c r="R1488">
        <f>IF(IFERROR(VLOOKUP(U1488,Store_Showcase!B2:H134,7, FALSE), TRUE)=TRUE, IF(IFERROR(VLOOKUP(U1488,Store_SRP!B2:H103,7, FALSE), TRUE)=TRUE,VLOOKUP(U1488,Store_VAM!B2:H271,7, FALSE),VLOOKUP(U1488,Store_SRP!B2:H103,7, FALSE)), VLOOKUP(U1488,Store_Showcase!B2:H134,7, FALSE))</f>
      </c>
      <c r="S1488">
        <f>IF(IFERROR(VLOOKUP(U1488,Store_Showcase!B2:K134,10, FALSE), TRUE)=TRUE, IF(IFERROR(VLOOKUP(U1488,Store_SRP!B2:K103,10, FALSE), TRUE)=TRUE,VLOOKUP(U1488,Store_VAM!B2:K271,10, FALSE),VLOOKUP(U1488,Store_SRP!B2:K103,10, FALSE)), VLOOKUP(U1488,Store_Showcase!B2:K134,10, FALSE))</f>
      </c>
      <c r="T1488">
        <f>IF(VLOOKUP(D1488,Sku_Consolidated!A2:S948,19,FALSE)="SHOWCASE", VLOOKUP(U1488,Store_Showcase!B2:L134,11, FALSE), IF(VLOOKUP(D1488,Sku_Consolidated!A2:S948,19,FALSE)="VAM",VLOOKUP(U1488,Store_VAM!B2:L271,11, FALSE),VLOOKUP(U1488,Store_SRP!B2:L103,11, FALSE)))</f>
      </c>
      <c r="U1488" s="14">
        <v>6014</v>
      </c>
      <c r="V1488">
        <f>IF(VLOOKUP(D1488,Sku_Consolidated!A2:S948,19,FALSE)="SHOWCASE", VLOOKUP(U1488,Store_Showcase!B2:C134,2, FALSE), IF(VLOOKUP(D1488,Sku_Consolidated!A2:S948,19,FALSE)="VAM",VLOOKUP(U1488,Store_VAM!B2:C271,2, FALSE),VLOOKUP(U1488,Store_SRP!B2:C103,2, FALSE)))</f>
      </c>
      <c r="W1488">
        <f>VLOOKUP(D1488,Sku_Consolidated!A2:G948, 7, FALSE)</f>
      </c>
      <c r="X1488">
        <f>VLOOKUP(D1488,Sku_Consolidated!A2:K948, 11, FALSE)</f>
      </c>
      <c r="Y1488">
        <f>VLOOKUP(D1488,Sku_Consolidated!A2:H948, 8, FALSE)</f>
      </c>
      <c r="Z1488">
        <f>VLOOKUP(D1488,Sku_Consolidated!A2:I948, 9, FALSE)</f>
      </c>
      <c r="AA1488" t="s">
        <v>41</v>
      </c>
      <c r="AB1488">
        <f>VLOOKUP(D1488,Sku_Consolidated!A2:E948, {5}, FALSE)</f>
      </c>
      <c r="AC1488">
        <f>IF(VLOOKUP(D1488,Sku_Consolidated!A2:S948,19,FALSE)="SHOWCASE", VLOOKUP(U1488,Store_Showcase!B2:N134,13, FALSE), IF(VLOOKUP(D1488,Sku_Consolidated!A2:S948,19,FALSE)="VAM",VLOOKUP(U1488,Store_VAM!B2:N271,13, FALSE),VLOOKUP(U1488,Store_SRP!B2:N103,13, FALSE)))</f>
      </c>
      <c r="AD1488">
        <f>IF(IFERROR(AC1488,TRUE)=TRUE, "-","OK")</f>
      </c>
      <c r="AE1488">
        <f>IF(IFERROR(VLOOKUP(U1488,Store_Showcase!B2:H134,{5}, FALSE), TRUE)=TRUE, IF(IFERROR(VLOOKUP(U1488,Store_SRP!B2:H103,{5}, FALSE), TRUE)=TRUE,VLOOKUP(U1488,Store_VAM!B2:H271,{5}, FALSE),VLOOKUP(U1488,Store_SRP!B2:H103,{5}, FALSE)), VLOOKUP(U1488,Store_Showcase!B2:H134,{5}, FALSE))</f>
      </c>
      <c r="AF1488">
        <f>IF(IFERROR(VLOOKUP(U1488,Store_Showcase!B2:H134,{6}, FALSE), TRUE)=TRUE, IF(IFERROR(VLOOKUP(U1488,Store_SRP!B2:H103,{6}, FALSE), TRUE)=TRUE,VLOOKUP(U1488,Store_VAM!B2:H271,{6}, FALSE),VLOOKUP(U1488,Store_SRP!B2:H103,{6}, FALSE)), VLOOKUP(U1488,Store_Showcase!B2:H134,{6}, FALSE))</f>
      </c>
      <c r="AG1488">
        <f>VLOOKUP(D1488,Sku_Consolidated!A2:R948,18,FALSE)</f>
      </c>
      <c r="AH1488">
        <f>VLOOKUP(D1488,Sku_Consolidated!A2:S948,19,FALSE)</f>
      </c>
      <c r="AI1488">
        <f>VLOOKUP(D1488,Sku_Consolidated!A2:T948,20,FALSE)</f>
      </c>
    </row>
    <row r="1489" spans="1:35" x14ac:dyDescent="0.25">
      <c r="A1489">
        <v>2024</v>
      </c>
      <c r="B1489" t="s">
        <v>30</v>
      </c>
      <c r="C1489" t="s">
        <v>31</v>
      </c>
      <c r="D1489">
        <v>21825</v>
      </c>
      <c r="E1489" t="s">
        <v>206</v>
      </c>
      <c r="F1489" s="12" t="s">
        <v>128</v>
      </c>
      <c r="G1489" s="12" t="s">
        <v>128</v>
      </c>
      <c r="H1489" t="s">
        <v>10</v>
      </c>
      <c r="I1489" s="13" t="s">
        <v>2899</v>
      </c>
      <c r="J1489" s="13">
        <f>IF(H1489="EA", I1489, 0)</f>
      </c>
      <c r="K1489" s="13">
        <f>IF(H1489="KG", I1489, I1489 * VLOOKUP(D1489,Sku_Consolidated!A2:U948,21,FALSE))</f>
      </c>
      <c r="L1489" s="14" t="s">
        <v>36</v>
      </c>
      <c r="M1489">
        <v>88</v>
      </c>
      <c r="N1489" s="14" t="s">
        <v>2900</v>
      </c>
      <c r="O1489" s="14" t="s">
        <v>2901</v>
      </c>
      <c r="P1489" s="14" t="s">
        <v>36</v>
      </c>
      <c r="Q1489" s="14" t="s">
        <v>2901</v>
      </c>
      <c r="R1489">
        <f>IF(IFERROR(VLOOKUP(U1489,Store_Showcase!B2:H134,7, FALSE), TRUE)=TRUE, IF(IFERROR(VLOOKUP(U1489,Store_SRP!B2:H103,7, FALSE), TRUE)=TRUE,VLOOKUP(U1489,Store_VAM!B2:H271,7, FALSE),VLOOKUP(U1489,Store_SRP!B2:H103,7, FALSE)), VLOOKUP(U1489,Store_Showcase!B2:H134,7, FALSE))</f>
      </c>
      <c r="S1489">
        <f>IF(IFERROR(VLOOKUP(U1489,Store_Showcase!B2:K134,10, FALSE), TRUE)=TRUE, IF(IFERROR(VLOOKUP(U1489,Store_SRP!B2:K103,10, FALSE), TRUE)=TRUE,VLOOKUP(U1489,Store_VAM!B2:K271,10, FALSE),VLOOKUP(U1489,Store_SRP!B2:K103,10, FALSE)), VLOOKUP(U1489,Store_Showcase!B2:K134,10, FALSE))</f>
      </c>
      <c r="T1489">
        <f>IF(VLOOKUP(D1489,Sku_Consolidated!A2:S948,19,FALSE)="SHOWCASE", VLOOKUP(U1489,Store_Showcase!B2:L134,11, FALSE), IF(VLOOKUP(D1489,Sku_Consolidated!A2:S948,19,FALSE)="VAM",VLOOKUP(U1489,Store_VAM!B2:L271,11, FALSE),VLOOKUP(U1489,Store_SRP!B2:L103,11, FALSE)))</f>
      </c>
      <c r="U1489" s="14">
        <v>6014</v>
      </c>
      <c r="V1489">
        <f>IF(VLOOKUP(D1489,Sku_Consolidated!A2:S948,19,FALSE)="SHOWCASE", VLOOKUP(U1489,Store_Showcase!B2:C134,2, FALSE), IF(VLOOKUP(D1489,Sku_Consolidated!A2:S948,19,FALSE)="VAM",VLOOKUP(U1489,Store_VAM!B2:C271,2, FALSE),VLOOKUP(U1489,Store_SRP!B2:C103,2, FALSE)))</f>
      </c>
      <c r="W1489">
        <f>VLOOKUP(D1489,Sku_Consolidated!A2:G948, 7, FALSE)</f>
      </c>
      <c r="X1489">
        <f>VLOOKUP(D1489,Sku_Consolidated!A2:K948, 11, FALSE)</f>
      </c>
      <c r="Y1489">
        <f>VLOOKUP(D1489,Sku_Consolidated!A2:H948, 8, FALSE)</f>
      </c>
      <c r="Z1489">
        <f>VLOOKUP(D1489,Sku_Consolidated!A2:I948, 9, FALSE)</f>
      </c>
      <c r="AA1489" t="s">
        <v>41</v>
      </c>
      <c r="AB1489">
        <f>VLOOKUP(D1489,Sku_Consolidated!A2:E948, {5}, FALSE)</f>
      </c>
      <c r="AC1489">
        <f>IF(VLOOKUP(D1489,Sku_Consolidated!A2:S948,19,FALSE)="SHOWCASE", VLOOKUP(U1489,Store_Showcase!B2:N134,13, FALSE), IF(VLOOKUP(D1489,Sku_Consolidated!A2:S948,19,FALSE)="VAM",VLOOKUP(U1489,Store_VAM!B2:N271,13, FALSE),VLOOKUP(U1489,Store_SRP!B2:N103,13, FALSE)))</f>
      </c>
      <c r="AD1489">
        <f>IF(IFERROR(AC1489,TRUE)=TRUE, "-","OK")</f>
      </c>
      <c r="AE1489">
        <f>IF(IFERROR(VLOOKUP(U1489,Store_Showcase!B2:H134,{5}, FALSE), TRUE)=TRUE, IF(IFERROR(VLOOKUP(U1489,Store_SRP!B2:H103,{5}, FALSE), TRUE)=TRUE,VLOOKUP(U1489,Store_VAM!B2:H271,{5}, FALSE),VLOOKUP(U1489,Store_SRP!B2:H103,{5}, FALSE)), VLOOKUP(U1489,Store_Showcase!B2:H134,{5}, FALSE))</f>
      </c>
      <c r="AF1489">
        <f>IF(IFERROR(VLOOKUP(U1489,Store_Showcase!B2:H134,{6}, FALSE), TRUE)=TRUE, IF(IFERROR(VLOOKUP(U1489,Store_SRP!B2:H103,{6}, FALSE), TRUE)=TRUE,VLOOKUP(U1489,Store_VAM!B2:H271,{6}, FALSE),VLOOKUP(U1489,Store_SRP!B2:H103,{6}, FALSE)), VLOOKUP(U1489,Store_Showcase!B2:H134,{6}, FALSE))</f>
      </c>
      <c r="AG1489">
        <f>VLOOKUP(D1489,Sku_Consolidated!A2:R948,18,FALSE)</f>
      </c>
      <c r="AH1489">
        <f>VLOOKUP(D1489,Sku_Consolidated!A2:S948,19,FALSE)</f>
      </c>
      <c r="AI1489">
        <f>VLOOKUP(D1489,Sku_Consolidated!A2:T948,20,FALSE)</f>
      </c>
    </row>
    <row r="1490" spans="1:35" x14ac:dyDescent="0.25">
      <c r="A1490">
        <v>2024</v>
      </c>
      <c r="B1490" t="s">
        <v>30</v>
      </c>
      <c r="C1490" t="s">
        <v>31</v>
      </c>
      <c r="D1490">
        <v>21826</v>
      </c>
      <c r="E1490" t="s">
        <v>416</v>
      </c>
      <c r="F1490" s="12" t="s">
        <v>128</v>
      </c>
      <c r="G1490" s="12" t="s">
        <v>128</v>
      </c>
      <c r="H1490" t="s">
        <v>10</v>
      </c>
      <c r="I1490" s="13" t="s">
        <v>2902</v>
      </c>
      <c r="J1490" s="13">
        <f>IF(H1490="EA", I1490, 0)</f>
      </c>
      <c r="K1490" s="13">
        <f>IF(H1490="KG", I1490, I1490 * VLOOKUP(D1490,Sku_Consolidated!A2:U948,21,FALSE))</f>
      </c>
      <c r="L1490" s="14" t="s">
        <v>36</v>
      </c>
      <c r="M1490">
        <v>88</v>
      </c>
      <c r="N1490" s="14" t="s">
        <v>2903</v>
      </c>
      <c r="O1490" s="14" t="s">
        <v>2904</v>
      </c>
      <c r="P1490" s="14" t="s">
        <v>36</v>
      </c>
      <c r="Q1490" s="14" t="s">
        <v>2904</v>
      </c>
      <c r="R1490">
        <f>IF(IFERROR(VLOOKUP(U1490,Store_Showcase!B2:H134,7, FALSE), TRUE)=TRUE, IF(IFERROR(VLOOKUP(U1490,Store_SRP!B2:H103,7, FALSE), TRUE)=TRUE,VLOOKUP(U1490,Store_VAM!B2:H271,7, FALSE),VLOOKUP(U1490,Store_SRP!B2:H103,7, FALSE)), VLOOKUP(U1490,Store_Showcase!B2:H134,7, FALSE))</f>
      </c>
      <c r="S1490">
        <f>IF(IFERROR(VLOOKUP(U1490,Store_Showcase!B2:K134,10, FALSE), TRUE)=TRUE, IF(IFERROR(VLOOKUP(U1490,Store_SRP!B2:K103,10, FALSE), TRUE)=TRUE,VLOOKUP(U1490,Store_VAM!B2:K271,10, FALSE),VLOOKUP(U1490,Store_SRP!B2:K103,10, FALSE)), VLOOKUP(U1490,Store_Showcase!B2:K134,10, FALSE))</f>
      </c>
      <c r="T1490">
        <f>IF(VLOOKUP(D1490,Sku_Consolidated!A2:S948,19,FALSE)="SHOWCASE", VLOOKUP(U1490,Store_Showcase!B2:L134,11, FALSE), IF(VLOOKUP(D1490,Sku_Consolidated!A2:S948,19,FALSE)="VAM",VLOOKUP(U1490,Store_VAM!B2:L271,11, FALSE),VLOOKUP(U1490,Store_SRP!B2:L103,11, FALSE)))</f>
      </c>
      <c r="U1490" s="14">
        <v>6014</v>
      </c>
      <c r="V1490">
        <f>IF(VLOOKUP(D1490,Sku_Consolidated!A2:S948,19,FALSE)="SHOWCASE", VLOOKUP(U1490,Store_Showcase!B2:C134,2, FALSE), IF(VLOOKUP(D1490,Sku_Consolidated!A2:S948,19,FALSE)="VAM",VLOOKUP(U1490,Store_VAM!B2:C271,2, FALSE),VLOOKUP(U1490,Store_SRP!B2:C103,2, FALSE)))</f>
      </c>
      <c r="W1490">
        <f>VLOOKUP(D1490,Sku_Consolidated!A2:G948, 7, FALSE)</f>
      </c>
      <c r="X1490">
        <f>VLOOKUP(D1490,Sku_Consolidated!A2:K948, 11, FALSE)</f>
      </c>
      <c r="Y1490">
        <f>VLOOKUP(D1490,Sku_Consolidated!A2:H948, 8, FALSE)</f>
      </c>
      <c r="Z1490">
        <f>VLOOKUP(D1490,Sku_Consolidated!A2:I948, 9, FALSE)</f>
      </c>
      <c r="AA1490" t="s">
        <v>41</v>
      </c>
      <c r="AB1490">
        <f>VLOOKUP(D1490,Sku_Consolidated!A2:E948, {5}, FALSE)</f>
      </c>
      <c r="AC1490">
        <f>IF(VLOOKUP(D1490,Sku_Consolidated!A2:S948,19,FALSE)="SHOWCASE", VLOOKUP(U1490,Store_Showcase!B2:N134,13, FALSE), IF(VLOOKUP(D1490,Sku_Consolidated!A2:S948,19,FALSE)="VAM",VLOOKUP(U1490,Store_VAM!B2:N271,13, FALSE),VLOOKUP(U1490,Store_SRP!B2:N103,13, FALSE)))</f>
      </c>
      <c r="AD1490">
        <f>IF(IFERROR(AC1490,TRUE)=TRUE, "-","OK")</f>
      </c>
      <c r="AE1490">
        <f>IF(IFERROR(VLOOKUP(U1490,Store_Showcase!B2:H134,{5}, FALSE), TRUE)=TRUE, IF(IFERROR(VLOOKUP(U1490,Store_SRP!B2:H103,{5}, FALSE), TRUE)=TRUE,VLOOKUP(U1490,Store_VAM!B2:H271,{5}, FALSE),VLOOKUP(U1490,Store_SRP!B2:H103,{5}, FALSE)), VLOOKUP(U1490,Store_Showcase!B2:H134,{5}, FALSE))</f>
      </c>
      <c r="AF1490">
        <f>IF(IFERROR(VLOOKUP(U1490,Store_Showcase!B2:H134,{6}, FALSE), TRUE)=TRUE, IF(IFERROR(VLOOKUP(U1490,Store_SRP!B2:H103,{6}, FALSE), TRUE)=TRUE,VLOOKUP(U1490,Store_VAM!B2:H271,{6}, FALSE),VLOOKUP(U1490,Store_SRP!B2:H103,{6}, FALSE)), VLOOKUP(U1490,Store_Showcase!B2:H134,{6}, FALSE))</f>
      </c>
      <c r="AG1490">
        <f>VLOOKUP(D1490,Sku_Consolidated!A2:R948,18,FALSE)</f>
      </c>
      <c r="AH1490">
        <f>VLOOKUP(D1490,Sku_Consolidated!A2:S948,19,FALSE)</f>
      </c>
      <c r="AI1490">
        <f>VLOOKUP(D1490,Sku_Consolidated!A2:T948,20,FALSE)</f>
      </c>
    </row>
    <row r="1491" spans="1:35" x14ac:dyDescent="0.25">
      <c r="A1491">
        <v>2024</v>
      </c>
      <c r="B1491" t="s">
        <v>30</v>
      </c>
      <c r="C1491" t="s">
        <v>31</v>
      </c>
      <c r="D1491">
        <v>21832</v>
      </c>
      <c r="E1491" t="s">
        <v>264</v>
      </c>
      <c r="F1491" s="12" t="s">
        <v>128</v>
      </c>
      <c r="G1491" s="12" t="s">
        <v>128</v>
      </c>
      <c r="H1491" t="s">
        <v>10</v>
      </c>
      <c r="I1491" s="13" t="s">
        <v>2905</v>
      </c>
      <c r="J1491" s="13">
        <f>IF(H1491="EA", I1491, 0)</f>
      </c>
      <c r="K1491" s="13">
        <f>IF(H1491="KG", I1491, I1491 * VLOOKUP(D1491,Sku_Consolidated!A2:U948,21,FALSE))</f>
      </c>
      <c r="L1491" s="14" t="s">
        <v>36</v>
      </c>
      <c r="M1491">
        <v>88</v>
      </c>
      <c r="N1491" s="14" t="s">
        <v>2906</v>
      </c>
      <c r="O1491" s="14" t="s">
        <v>2907</v>
      </c>
      <c r="P1491" s="14" t="s">
        <v>36</v>
      </c>
      <c r="Q1491" s="14" t="s">
        <v>2907</v>
      </c>
      <c r="R1491">
        <f>IF(IFERROR(VLOOKUP(U1491,Store_Showcase!B2:H134,7, FALSE), TRUE)=TRUE, IF(IFERROR(VLOOKUP(U1491,Store_SRP!B2:H103,7, FALSE), TRUE)=TRUE,VLOOKUP(U1491,Store_VAM!B2:H271,7, FALSE),VLOOKUP(U1491,Store_SRP!B2:H103,7, FALSE)), VLOOKUP(U1491,Store_Showcase!B2:H134,7, FALSE))</f>
      </c>
      <c r="S1491">
        <f>IF(IFERROR(VLOOKUP(U1491,Store_Showcase!B2:K134,10, FALSE), TRUE)=TRUE, IF(IFERROR(VLOOKUP(U1491,Store_SRP!B2:K103,10, FALSE), TRUE)=TRUE,VLOOKUP(U1491,Store_VAM!B2:K271,10, FALSE),VLOOKUP(U1491,Store_SRP!B2:K103,10, FALSE)), VLOOKUP(U1491,Store_Showcase!B2:K134,10, FALSE))</f>
      </c>
      <c r="T1491">
        <f>IF(VLOOKUP(D1491,Sku_Consolidated!A2:S948,19,FALSE)="SHOWCASE", VLOOKUP(U1491,Store_Showcase!B2:L134,11, FALSE), IF(VLOOKUP(D1491,Sku_Consolidated!A2:S948,19,FALSE)="VAM",VLOOKUP(U1491,Store_VAM!B2:L271,11, FALSE),VLOOKUP(U1491,Store_SRP!B2:L103,11, FALSE)))</f>
      </c>
      <c r="U1491" s="14">
        <v>6014</v>
      </c>
      <c r="V1491">
        <f>IF(VLOOKUP(D1491,Sku_Consolidated!A2:S948,19,FALSE)="SHOWCASE", VLOOKUP(U1491,Store_Showcase!B2:C134,2, FALSE), IF(VLOOKUP(D1491,Sku_Consolidated!A2:S948,19,FALSE)="VAM",VLOOKUP(U1491,Store_VAM!B2:C271,2, FALSE),VLOOKUP(U1491,Store_SRP!B2:C103,2, FALSE)))</f>
      </c>
      <c r="W1491">
        <f>VLOOKUP(D1491,Sku_Consolidated!A2:G948, 7, FALSE)</f>
      </c>
      <c r="X1491">
        <f>VLOOKUP(D1491,Sku_Consolidated!A2:K948, 11, FALSE)</f>
      </c>
      <c r="Y1491">
        <f>VLOOKUP(D1491,Sku_Consolidated!A2:H948, 8, FALSE)</f>
      </c>
      <c r="Z1491">
        <f>VLOOKUP(D1491,Sku_Consolidated!A2:I948, 9, FALSE)</f>
      </c>
      <c r="AA1491" t="s">
        <v>41</v>
      </c>
      <c r="AB1491">
        <f>VLOOKUP(D1491,Sku_Consolidated!A2:E948, {5}, FALSE)</f>
      </c>
      <c r="AC1491">
        <f>IF(VLOOKUP(D1491,Sku_Consolidated!A2:S948,19,FALSE)="SHOWCASE", VLOOKUP(U1491,Store_Showcase!B2:N134,13, FALSE), IF(VLOOKUP(D1491,Sku_Consolidated!A2:S948,19,FALSE)="VAM",VLOOKUP(U1491,Store_VAM!B2:N271,13, FALSE),VLOOKUP(U1491,Store_SRP!B2:N103,13, FALSE)))</f>
      </c>
      <c r="AD1491">
        <f>IF(IFERROR(AC1491,TRUE)=TRUE, "-","OK")</f>
      </c>
      <c r="AE1491">
        <f>IF(IFERROR(VLOOKUP(U1491,Store_Showcase!B2:H134,{5}, FALSE), TRUE)=TRUE, IF(IFERROR(VLOOKUP(U1491,Store_SRP!B2:H103,{5}, FALSE), TRUE)=TRUE,VLOOKUP(U1491,Store_VAM!B2:H271,{5}, FALSE),VLOOKUP(U1491,Store_SRP!B2:H103,{5}, FALSE)), VLOOKUP(U1491,Store_Showcase!B2:H134,{5}, FALSE))</f>
      </c>
      <c r="AF1491">
        <f>IF(IFERROR(VLOOKUP(U1491,Store_Showcase!B2:H134,{6}, FALSE), TRUE)=TRUE, IF(IFERROR(VLOOKUP(U1491,Store_SRP!B2:H103,{6}, FALSE), TRUE)=TRUE,VLOOKUP(U1491,Store_VAM!B2:H271,{6}, FALSE),VLOOKUP(U1491,Store_SRP!B2:H103,{6}, FALSE)), VLOOKUP(U1491,Store_Showcase!B2:H134,{6}, FALSE))</f>
      </c>
      <c r="AG1491">
        <f>VLOOKUP(D1491,Sku_Consolidated!A2:R948,18,FALSE)</f>
      </c>
      <c r="AH1491">
        <f>VLOOKUP(D1491,Sku_Consolidated!A2:S948,19,FALSE)</f>
      </c>
      <c r="AI1491">
        <f>VLOOKUP(D1491,Sku_Consolidated!A2:T948,20,FALSE)</f>
      </c>
    </row>
    <row r="1492" spans="1:35" x14ac:dyDescent="0.25">
      <c r="A1492">
        <v>2024</v>
      </c>
      <c r="B1492" t="s">
        <v>30</v>
      </c>
      <c r="C1492" t="s">
        <v>31</v>
      </c>
      <c r="D1492">
        <v>21834</v>
      </c>
      <c r="E1492" t="s">
        <v>216</v>
      </c>
      <c r="F1492" s="12" t="s">
        <v>128</v>
      </c>
      <c r="G1492" s="12" t="s">
        <v>128</v>
      </c>
      <c r="H1492" t="s">
        <v>10</v>
      </c>
      <c r="I1492" s="13" t="s">
        <v>381</v>
      </c>
      <c r="J1492" s="13">
        <f>IF(H1492="EA", I1492, 0)</f>
      </c>
      <c r="K1492" s="13">
        <f>IF(H1492="KG", I1492, I1492 * VLOOKUP(D1492,Sku_Consolidated!A2:U948,21,FALSE))</f>
      </c>
      <c r="L1492" s="14" t="s">
        <v>36</v>
      </c>
      <c r="M1492">
        <v>88</v>
      </c>
      <c r="N1492" s="14" t="s">
        <v>2908</v>
      </c>
      <c r="O1492" s="14" t="s">
        <v>2909</v>
      </c>
      <c r="P1492" s="14" t="s">
        <v>36</v>
      </c>
      <c r="Q1492" s="14" t="s">
        <v>2909</v>
      </c>
      <c r="R1492">
        <f>IF(IFERROR(VLOOKUP(U1492,Store_Showcase!B2:H134,7, FALSE), TRUE)=TRUE, IF(IFERROR(VLOOKUP(U1492,Store_SRP!B2:H103,7, FALSE), TRUE)=TRUE,VLOOKUP(U1492,Store_VAM!B2:H271,7, FALSE),VLOOKUP(U1492,Store_SRP!B2:H103,7, FALSE)), VLOOKUP(U1492,Store_Showcase!B2:H134,7, FALSE))</f>
      </c>
      <c r="S1492">
        <f>IF(IFERROR(VLOOKUP(U1492,Store_Showcase!B2:K134,10, FALSE), TRUE)=TRUE, IF(IFERROR(VLOOKUP(U1492,Store_SRP!B2:K103,10, FALSE), TRUE)=TRUE,VLOOKUP(U1492,Store_VAM!B2:K271,10, FALSE),VLOOKUP(U1492,Store_SRP!B2:K103,10, FALSE)), VLOOKUP(U1492,Store_Showcase!B2:K134,10, FALSE))</f>
      </c>
      <c r="T1492">
        <f>IF(VLOOKUP(D1492,Sku_Consolidated!A2:S948,19,FALSE)="SHOWCASE", VLOOKUP(U1492,Store_Showcase!B2:L134,11, FALSE), IF(VLOOKUP(D1492,Sku_Consolidated!A2:S948,19,FALSE)="VAM",VLOOKUP(U1492,Store_VAM!B2:L271,11, FALSE),VLOOKUP(U1492,Store_SRP!B2:L103,11, FALSE)))</f>
      </c>
      <c r="U1492" s="14">
        <v>6014</v>
      </c>
      <c r="V1492">
        <f>IF(VLOOKUP(D1492,Sku_Consolidated!A2:S948,19,FALSE)="SHOWCASE", VLOOKUP(U1492,Store_Showcase!B2:C134,2, FALSE), IF(VLOOKUP(D1492,Sku_Consolidated!A2:S948,19,FALSE)="VAM",VLOOKUP(U1492,Store_VAM!B2:C271,2, FALSE),VLOOKUP(U1492,Store_SRP!B2:C103,2, FALSE)))</f>
      </c>
      <c r="W1492">
        <f>VLOOKUP(D1492,Sku_Consolidated!A2:G948, 7, FALSE)</f>
      </c>
      <c r="X1492">
        <f>VLOOKUP(D1492,Sku_Consolidated!A2:K948, 11, FALSE)</f>
      </c>
      <c r="Y1492">
        <f>VLOOKUP(D1492,Sku_Consolidated!A2:H948, 8, FALSE)</f>
      </c>
      <c r="Z1492">
        <f>VLOOKUP(D1492,Sku_Consolidated!A2:I948, 9, FALSE)</f>
      </c>
      <c r="AA1492" t="s">
        <v>41</v>
      </c>
      <c r="AB1492">
        <f>VLOOKUP(D1492,Sku_Consolidated!A2:E948, {5}, FALSE)</f>
      </c>
      <c r="AC1492">
        <f>IF(VLOOKUP(D1492,Sku_Consolidated!A2:S948,19,FALSE)="SHOWCASE", VLOOKUP(U1492,Store_Showcase!B2:N134,13, FALSE), IF(VLOOKUP(D1492,Sku_Consolidated!A2:S948,19,FALSE)="VAM",VLOOKUP(U1492,Store_VAM!B2:N271,13, FALSE),VLOOKUP(U1492,Store_SRP!B2:N103,13, FALSE)))</f>
      </c>
      <c r="AD1492">
        <f>IF(IFERROR(AC1492,TRUE)=TRUE, "-","OK")</f>
      </c>
      <c r="AE1492">
        <f>IF(IFERROR(VLOOKUP(U1492,Store_Showcase!B2:H134,{5}, FALSE), TRUE)=TRUE, IF(IFERROR(VLOOKUP(U1492,Store_SRP!B2:H103,{5}, FALSE), TRUE)=TRUE,VLOOKUP(U1492,Store_VAM!B2:H271,{5}, FALSE),VLOOKUP(U1492,Store_SRP!B2:H103,{5}, FALSE)), VLOOKUP(U1492,Store_Showcase!B2:H134,{5}, FALSE))</f>
      </c>
      <c r="AF1492">
        <f>IF(IFERROR(VLOOKUP(U1492,Store_Showcase!B2:H134,{6}, FALSE), TRUE)=TRUE, IF(IFERROR(VLOOKUP(U1492,Store_SRP!B2:H103,{6}, FALSE), TRUE)=TRUE,VLOOKUP(U1492,Store_VAM!B2:H271,{6}, FALSE),VLOOKUP(U1492,Store_SRP!B2:H103,{6}, FALSE)), VLOOKUP(U1492,Store_Showcase!B2:H134,{6}, FALSE))</f>
      </c>
      <c r="AG1492">
        <f>VLOOKUP(D1492,Sku_Consolidated!A2:R948,18,FALSE)</f>
      </c>
      <c r="AH1492">
        <f>VLOOKUP(D1492,Sku_Consolidated!A2:S948,19,FALSE)</f>
      </c>
      <c r="AI1492">
        <f>VLOOKUP(D1492,Sku_Consolidated!A2:T948,20,FALSE)</f>
      </c>
    </row>
    <row r="1493" spans="1:35" x14ac:dyDescent="0.25">
      <c r="A1493">
        <v>2024</v>
      </c>
      <c r="B1493" t="s">
        <v>30</v>
      </c>
      <c r="C1493" t="s">
        <v>31</v>
      </c>
      <c r="D1493">
        <v>21837</v>
      </c>
      <c r="E1493" t="s">
        <v>271</v>
      </c>
      <c r="F1493" s="12" t="s">
        <v>128</v>
      </c>
      <c r="G1493" s="12" t="s">
        <v>128</v>
      </c>
      <c r="H1493" t="s">
        <v>10</v>
      </c>
      <c r="I1493" s="13" t="s">
        <v>317</v>
      </c>
      <c r="J1493" s="13">
        <f>IF(H1493="EA", I1493, 0)</f>
      </c>
      <c r="K1493" s="13">
        <f>IF(H1493="KG", I1493, I1493 * VLOOKUP(D1493,Sku_Consolidated!A2:U948,21,FALSE))</f>
      </c>
      <c r="L1493" s="14" t="s">
        <v>36</v>
      </c>
      <c r="M1493">
        <v>88</v>
      </c>
      <c r="N1493" s="14" t="s">
        <v>501</v>
      </c>
      <c r="O1493" s="14" t="s">
        <v>2910</v>
      </c>
      <c r="P1493" s="14" t="s">
        <v>36</v>
      </c>
      <c r="Q1493" s="14" t="s">
        <v>2910</v>
      </c>
      <c r="R1493">
        <f>IF(IFERROR(VLOOKUP(U1493,Store_Showcase!B2:H134,7, FALSE), TRUE)=TRUE, IF(IFERROR(VLOOKUP(U1493,Store_SRP!B2:H103,7, FALSE), TRUE)=TRUE,VLOOKUP(U1493,Store_VAM!B2:H271,7, FALSE),VLOOKUP(U1493,Store_SRP!B2:H103,7, FALSE)), VLOOKUP(U1493,Store_Showcase!B2:H134,7, FALSE))</f>
      </c>
      <c r="S1493">
        <f>IF(IFERROR(VLOOKUP(U1493,Store_Showcase!B2:K134,10, FALSE), TRUE)=TRUE, IF(IFERROR(VLOOKUP(U1493,Store_SRP!B2:K103,10, FALSE), TRUE)=TRUE,VLOOKUP(U1493,Store_VAM!B2:K271,10, FALSE),VLOOKUP(U1493,Store_SRP!B2:K103,10, FALSE)), VLOOKUP(U1493,Store_Showcase!B2:K134,10, FALSE))</f>
      </c>
      <c r="T1493">
        <f>IF(VLOOKUP(D1493,Sku_Consolidated!A2:S948,19,FALSE)="SHOWCASE", VLOOKUP(U1493,Store_Showcase!B2:L134,11, FALSE), IF(VLOOKUP(D1493,Sku_Consolidated!A2:S948,19,FALSE)="VAM",VLOOKUP(U1493,Store_VAM!B2:L271,11, FALSE),VLOOKUP(U1493,Store_SRP!B2:L103,11, FALSE)))</f>
      </c>
      <c r="U1493" s="14">
        <v>6014</v>
      </c>
      <c r="V1493">
        <f>IF(VLOOKUP(D1493,Sku_Consolidated!A2:S948,19,FALSE)="SHOWCASE", VLOOKUP(U1493,Store_Showcase!B2:C134,2, FALSE), IF(VLOOKUP(D1493,Sku_Consolidated!A2:S948,19,FALSE)="VAM",VLOOKUP(U1493,Store_VAM!B2:C271,2, FALSE),VLOOKUP(U1493,Store_SRP!B2:C103,2, FALSE)))</f>
      </c>
      <c r="W1493">
        <f>VLOOKUP(D1493,Sku_Consolidated!A2:G948, 7, FALSE)</f>
      </c>
      <c r="X1493">
        <f>VLOOKUP(D1493,Sku_Consolidated!A2:K948, 11, FALSE)</f>
      </c>
      <c r="Y1493">
        <f>VLOOKUP(D1493,Sku_Consolidated!A2:H948, 8, FALSE)</f>
      </c>
      <c r="Z1493">
        <f>VLOOKUP(D1493,Sku_Consolidated!A2:I948, 9, FALSE)</f>
      </c>
      <c r="AA1493" t="s">
        <v>41</v>
      </c>
      <c r="AB1493">
        <f>VLOOKUP(D1493,Sku_Consolidated!A2:E948, {5}, FALSE)</f>
      </c>
      <c r="AC1493">
        <f>IF(VLOOKUP(D1493,Sku_Consolidated!A2:S948,19,FALSE)="SHOWCASE", VLOOKUP(U1493,Store_Showcase!B2:N134,13, FALSE), IF(VLOOKUP(D1493,Sku_Consolidated!A2:S948,19,FALSE)="VAM",VLOOKUP(U1493,Store_VAM!B2:N271,13, FALSE),VLOOKUP(U1493,Store_SRP!B2:N103,13, FALSE)))</f>
      </c>
      <c r="AD1493">
        <f>IF(IFERROR(AC1493,TRUE)=TRUE, "-","OK")</f>
      </c>
      <c r="AE1493">
        <f>IF(IFERROR(VLOOKUP(U1493,Store_Showcase!B2:H134,{5}, FALSE), TRUE)=TRUE, IF(IFERROR(VLOOKUP(U1493,Store_SRP!B2:H103,{5}, FALSE), TRUE)=TRUE,VLOOKUP(U1493,Store_VAM!B2:H271,{5}, FALSE),VLOOKUP(U1493,Store_SRP!B2:H103,{5}, FALSE)), VLOOKUP(U1493,Store_Showcase!B2:H134,{5}, FALSE))</f>
      </c>
      <c r="AF1493">
        <f>IF(IFERROR(VLOOKUP(U1493,Store_Showcase!B2:H134,{6}, FALSE), TRUE)=TRUE, IF(IFERROR(VLOOKUP(U1493,Store_SRP!B2:H103,{6}, FALSE), TRUE)=TRUE,VLOOKUP(U1493,Store_VAM!B2:H271,{6}, FALSE),VLOOKUP(U1493,Store_SRP!B2:H103,{6}, FALSE)), VLOOKUP(U1493,Store_Showcase!B2:H134,{6}, FALSE))</f>
      </c>
      <c r="AG1493">
        <f>VLOOKUP(D1493,Sku_Consolidated!A2:R948,18,FALSE)</f>
      </c>
      <c r="AH1493">
        <f>VLOOKUP(D1493,Sku_Consolidated!A2:S948,19,FALSE)</f>
      </c>
      <c r="AI1493">
        <f>VLOOKUP(D1493,Sku_Consolidated!A2:T948,20,FALSE)</f>
      </c>
    </row>
    <row r="1494" spans="1:35" x14ac:dyDescent="0.25">
      <c r="A1494">
        <v>2024</v>
      </c>
      <c r="B1494" t="s">
        <v>30</v>
      </c>
      <c r="C1494" t="s">
        <v>31</v>
      </c>
      <c r="D1494">
        <v>21845</v>
      </c>
      <c r="E1494" t="s">
        <v>288</v>
      </c>
      <c r="F1494" s="12" t="s">
        <v>128</v>
      </c>
      <c r="G1494" s="12" t="s">
        <v>128</v>
      </c>
      <c r="H1494" t="s">
        <v>10</v>
      </c>
      <c r="I1494" s="13" t="s">
        <v>528</v>
      </c>
      <c r="J1494" s="13">
        <f>IF(H1494="EA", I1494, 0)</f>
      </c>
      <c r="K1494" s="13">
        <f>IF(H1494="KG", I1494, I1494 * VLOOKUP(D1494,Sku_Consolidated!A2:U948,21,FALSE))</f>
      </c>
      <c r="L1494" s="14" t="s">
        <v>36</v>
      </c>
      <c r="M1494">
        <v>88</v>
      </c>
      <c r="N1494" s="14" t="s">
        <v>2481</v>
      </c>
      <c r="O1494" s="14" t="s">
        <v>2482</v>
      </c>
      <c r="P1494" s="14" t="s">
        <v>36</v>
      </c>
      <c r="Q1494" s="14" t="s">
        <v>2482</v>
      </c>
      <c r="R1494">
        <f>IF(IFERROR(VLOOKUP(U1494,Store_Showcase!B2:H134,7, FALSE), TRUE)=TRUE, IF(IFERROR(VLOOKUP(U1494,Store_SRP!B2:H103,7, FALSE), TRUE)=TRUE,VLOOKUP(U1494,Store_VAM!B2:H271,7, FALSE),VLOOKUP(U1494,Store_SRP!B2:H103,7, FALSE)), VLOOKUP(U1494,Store_Showcase!B2:H134,7, FALSE))</f>
      </c>
      <c r="S1494">
        <f>IF(IFERROR(VLOOKUP(U1494,Store_Showcase!B2:K134,10, FALSE), TRUE)=TRUE, IF(IFERROR(VLOOKUP(U1494,Store_SRP!B2:K103,10, FALSE), TRUE)=TRUE,VLOOKUP(U1494,Store_VAM!B2:K271,10, FALSE),VLOOKUP(U1494,Store_SRP!B2:K103,10, FALSE)), VLOOKUP(U1494,Store_Showcase!B2:K134,10, FALSE))</f>
      </c>
      <c r="T1494">
        <f>IF(VLOOKUP(D1494,Sku_Consolidated!A2:S948,19,FALSE)="SHOWCASE", VLOOKUP(U1494,Store_Showcase!B2:L134,11, FALSE), IF(VLOOKUP(D1494,Sku_Consolidated!A2:S948,19,FALSE)="VAM",VLOOKUP(U1494,Store_VAM!B2:L271,11, FALSE),VLOOKUP(U1494,Store_SRP!B2:L103,11, FALSE)))</f>
      </c>
      <c r="U1494" s="14">
        <v>6014</v>
      </c>
      <c r="V1494">
        <f>IF(VLOOKUP(D1494,Sku_Consolidated!A2:S948,19,FALSE)="SHOWCASE", VLOOKUP(U1494,Store_Showcase!B2:C134,2, FALSE), IF(VLOOKUP(D1494,Sku_Consolidated!A2:S948,19,FALSE)="VAM",VLOOKUP(U1494,Store_VAM!B2:C271,2, FALSE),VLOOKUP(U1494,Store_SRP!B2:C103,2, FALSE)))</f>
      </c>
      <c r="W1494">
        <f>VLOOKUP(D1494,Sku_Consolidated!A2:G948, 7, FALSE)</f>
      </c>
      <c r="X1494">
        <f>VLOOKUP(D1494,Sku_Consolidated!A2:K948, 11, FALSE)</f>
      </c>
      <c r="Y1494">
        <f>VLOOKUP(D1494,Sku_Consolidated!A2:H948, 8, FALSE)</f>
      </c>
      <c r="Z1494">
        <f>VLOOKUP(D1494,Sku_Consolidated!A2:I948, 9, FALSE)</f>
      </c>
      <c r="AA1494" t="s">
        <v>41</v>
      </c>
      <c r="AB1494">
        <f>VLOOKUP(D1494,Sku_Consolidated!A2:E948, {5}, FALSE)</f>
      </c>
      <c r="AC1494">
        <f>IF(VLOOKUP(D1494,Sku_Consolidated!A2:S948,19,FALSE)="SHOWCASE", VLOOKUP(U1494,Store_Showcase!B2:N134,13, FALSE), IF(VLOOKUP(D1494,Sku_Consolidated!A2:S948,19,FALSE)="VAM",VLOOKUP(U1494,Store_VAM!B2:N271,13, FALSE),VLOOKUP(U1494,Store_SRP!B2:N103,13, FALSE)))</f>
      </c>
      <c r="AD1494">
        <f>IF(IFERROR(AC1494,TRUE)=TRUE, "-","OK")</f>
      </c>
      <c r="AE1494">
        <f>IF(IFERROR(VLOOKUP(U1494,Store_Showcase!B2:H134,{5}, FALSE), TRUE)=TRUE, IF(IFERROR(VLOOKUP(U1494,Store_SRP!B2:H103,{5}, FALSE), TRUE)=TRUE,VLOOKUP(U1494,Store_VAM!B2:H271,{5}, FALSE),VLOOKUP(U1494,Store_SRP!B2:H103,{5}, FALSE)), VLOOKUP(U1494,Store_Showcase!B2:H134,{5}, FALSE))</f>
      </c>
      <c r="AF1494">
        <f>IF(IFERROR(VLOOKUP(U1494,Store_Showcase!B2:H134,{6}, FALSE), TRUE)=TRUE, IF(IFERROR(VLOOKUP(U1494,Store_SRP!B2:H103,{6}, FALSE), TRUE)=TRUE,VLOOKUP(U1494,Store_VAM!B2:H271,{6}, FALSE),VLOOKUP(U1494,Store_SRP!B2:H103,{6}, FALSE)), VLOOKUP(U1494,Store_Showcase!B2:H134,{6}, FALSE))</f>
      </c>
      <c r="AG1494">
        <f>VLOOKUP(D1494,Sku_Consolidated!A2:R948,18,FALSE)</f>
      </c>
      <c r="AH1494">
        <f>VLOOKUP(D1494,Sku_Consolidated!A2:S948,19,FALSE)</f>
      </c>
      <c r="AI1494">
        <f>VLOOKUP(D1494,Sku_Consolidated!A2:T948,20,FALSE)</f>
      </c>
    </row>
    <row r="1495" spans="1:35" x14ac:dyDescent="0.25">
      <c r="A1495">
        <v>2024</v>
      </c>
      <c r="B1495" t="s">
        <v>30</v>
      </c>
      <c r="C1495" t="s">
        <v>31</v>
      </c>
      <c r="D1495">
        <v>21851</v>
      </c>
      <c r="E1495" t="s">
        <v>232</v>
      </c>
      <c r="F1495" s="12" t="s">
        <v>128</v>
      </c>
      <c r="G1495" s="12" t="s">
        <v>128</v>
      </c>
      <c r="H1495" t="s">
        <v>10</v>
      </c>
      <c r="I1495" s="13" t="s">
        <v>285</v>
      </c>
      <c r="J1495" s="13">
        <f>IF(H1495="EA", I1495, 0)</f>
      </c>
      <c r="K1495" s="13">
        <f>IF(H1495="KG", I1495, I1495 * VLOOKUP(D1495,Sku_Consolidated!A2:U948,21,FALSE))</f>
      </c>
      <c r="L1495" s="14" t="s">
        <v>36</v>
      </c>
      <c r="M1495">
        <v>88</v>
      </c>
      <c r="N1495" s="14" t="s">
        <v>2911</v>
      </c>
      <c r="O1495" s="14" t="s">
        <v>2912</v>
      </c>
      <c r="P1495" s="14" t="s">
        <v>36</v>
      </c>
      <c r="Q1495" s="14" t="s">
        <v>2912</v>
      </c>
      <c r="R1495">
        <f>IF(IFERROR(VLOOKUP(U1495,Store_Showcase!B2:H134,7, FALSE), TRUE)=TRUE, IF(IFERROR(VLOOKUP(U1495,Store_SRP!B2:H103,7, FALSE), TRUE)=TRUE,VLOOKUP(U1495,Store_VAM!B2:H271,7, FALSE),VLOOKUP(U1495,Store_SRP!B2:H103,7, FALSE)), VLOOKUP(U1495,Store_Showcase!B2:H134,7, FALSE))</f>
      </c>
      <c r="S1495">
        <f>IF(IFERROR(VLOOKUP(U1495,Store_Showcase!B2:K134,10, FALSE), TRUE)=TRUE, IF(IFERROR(VLOOKUP(U1495,Store_SRP!B2:K103,10, FALSE), TRUE)=TRUE,VLOOKUP(U1495,Store_VAM!B2:K271,10, FALSE),VLOOKUP(U1495,Store_SRP!B2:K103,10, FALSE)), VLOOKUP(U1495,Store_Showcase!B2:K134,10, FALSE))</f>
      </c>
      <c r="T1495">
        <f>IF(VLOOKUP(D1495,Sku_Consolidated!A2:S948,19,FALSE)="SHOWCASE", VLOOKUP(U1495,Store_Showcase!B2:L134,11, FALSE), IF(VLOOKUP(D1495,Sku_Consolidated!A2:S948,19,FALSE)="VAM",VLOOKUP(U1495,Store_VAM!B2:L271,11, FALSE),VLOOKUP(U1495,Store_SRP!B2:L103,11, FALSE)))</f>
      </c>
      <c r="U1495" s="14">
        <v>6014</v>
      </c>
      <c r="V1495">
        <f>IF(VLOOKUP(D1495,Sku_Consolidated!A2:S948,19,FALSE)="SHOWCASE", VLOOKUP(U1495,Store_Showcase!B2:C134,2, FALSE), IF(VLOOKUP(D1495,Sku_Consolidated!A2:S948,19,FALSE)="VAM",VLOOKUP(U1495,Store_VAM!B2:C271,2, FALSE),VLOOKUP(U1495,Store_SRP!B2:C103,2, FALSE)))</f>
      </c>
      <c r="W1495">
        <f>VLOOKUP(D1495,Sku_Consolidated!A2:G948, 7, FALSE)</f>
      </c>
      <c r="X1495">
        <f>VLOOKUP(D1495,Sku_Consolidated!A2:K948, 11, FALSE)</f>
      </c>
      <c r="Y1495">
        <f>VLOOKUP(D1495,Sku_Consolidated!A2:H948, 8, FALSE)</f>
      </c>
      <c r="Z1495">
        <f>VLOOKUP(D1495,Sku_Consolidated!A2:I948, 9, FALSE)</f>
      </c>
      <c r="AA1495" t="s">
        <v>41</v>
      </c>
      <c r="AB1495">
        <f>VLOOKUP(D1495,Sku_Consolidated!A2:E948, {5}, FALSE)</f>
      </c>
      <c r="AC1495">
        <f>IF(VLOOKUP(D1495,Sku_Consolidated!A2:S948,19,FALSE)="SHOWCASE", VLOOKUP(U1495,Store_Showcase!B2:N134,13, FALSE), IF(VLOOKUP(D1495,Sku_Consolidated!A2:S948,19,FALSE)="VAM",VLOOKUP(U1495,Store_VAM!B2:N271,13, FALSE),VLOOKUP(U1495,Store_SRP!B2:N103,13, FALSE)))</f>
      </c>
      <c r="AD1495">
        <f>IF(IFERROR(AC1495,TRUE)=TRUE, "-","OK")</f>
      </c>
      <c r="AE1495">
        <f>IF(IFERROR(VLOOKUP(U1495,Store_Showcase!B2:H134,{5}, FALSE), TRUE)=TRUE, IF(IFERROR(VLOOKUP(U1495,Store_SRP!B2:H103,{5}, FALSE), TRUE)=TRUE,VLOOKUP(U1495,Store_VAM!B2:H271,{5}, FALSE),VLOOKUP(U1495,Store_SRP!B2:H103,{5}, FALSE)), VLOOKUP(U1495,Store_Showcase!B2:H134,{5}, FALSE))</f>
      </c>
      <c r="AF1495">
        <f>IF(IFERROR(VLOOKUP(U1495,Store_Showcase!B2:H134,{6}, FALSE), TRUE)=TRUE, IF(IFERROR(VLOOKUP(U1495,Store_SRP!B2:H103,{6}, FALSE), TRUE)=TRUE,VLOOKUP(U1495,Store_VAM!B2:H271,{6}, FALSE),VLOOKUP(U1495,Store_SRP!B2:H103,{6}, FALSE)), VLOOKUP(U1495,Store_Showcase!B2:H134,{6}, FALSE))</f>
      </c>
      <c r="AG1495">
        <f>VLOOKUP(D1495,Sku_Consolidated!A2:R948,18,FALSE)</f>
      </c>
      <c r="AH1495">
        <f>VLOOKUP(D1495,Sku_Consolidated!A2:S948,19,FALSE)</f>
      </c>
      <c r="AI1495">
        <f>VLOOKUP(D1495,Sku_Consolidated!A2:T948,20,FALSE)</f>
      </c>
    </row>
    <row r="1496" spans="1:35" x14ac:dyDescent="0.25">
      <c r="A1496">
        <v>2024</v>
      </c>
      <c r="B1496" t="s">
        <v>30</v>
      </c>
      <c r="C1496" t="s">
        <v>31</v>
      </c>
      <c r="D1496">
        <v>21866</v>
      </c>
      <c r="E1496" t="s">
        <v>240</v>
      </c>
      <c r="F1496" s="12" t="s">
        <v>128</v>
      </c>
      <c r="G1496" s="12" t="s">
        <v>128</v>
      </c>
      <c r="H1496" t="s">
        <v>10</v>
      </c>
      <c r="I1496" s="13" t="s">
        <v>1576</v>
      </c>
      <c r="J1496" s="13">
        <f>IF(H1496="EA", I1496, 0)</f>
      </c>
      <c r="K1496" s="13">
        <f>IF(H1496="KG", I1496, I1496 * VLOOKUP(D1496,Sku_Consolidated!A2:U948,21,FALSE))</f>
      </c>
      <c r="L1496" s="14" t="s">
        <v>36</v>
      </c>
      <c r="M1496">
        <v>88</v>
      </c>
      <c r="N1496" s="14" t="s">
        <v>2913</v>
      </c>
      <c r="O1496" s="14" t="s">
        <v>2914</v>
      </c>
      <c r="P1496" s="14" t="s">
        <v>36</v>
      </c>
      <c r="Q1496" s="14" t="s">
        <v>2914</v>
      </c>
      <c r="R1496">
        <f>IF(IFERROR(VLOOKUP(U1496,Store_Showcase!B2:H134,7, FALSE), TRUE)=TRUE, IF(IFERROR(VLOOKUP(U1496,Store_SRP!B2:H103,7, FALSE), TRUE)=TRUE,VLOOKUP(U1496,Store_VAM!B2:H271,7, FALSE),VLOOKUP(U1496,Store_SRP!B2:H103,7, FALSE)), VLOOKUP(U1496,Store_Showcase!B2:H134,7, FALSE))</f>
      </c>
      <c r="S1496">
        <f>IF(IFERROR(VLOOKUP(U1496,Store_Showcase!B2:K134,10, FALSE), TRUE)=TRUE, IF(IFERROR(VLOOKUP(U1496,Store_SRP!B2:K103,10, FALSE), TRUE)=TRUE,VLOOKUP(U1496,Store_VAM!B2:K271,10, FALSE),VLOOKUP(U1496,Store_SRP!B2:K103,10, FALSE)), VLOOKUP(U1496,Store_Showcase!B2:K134,10, FALSE))</f>
      </c>
      <c r="T1496">
        <f>IF(VLOOKUP(D1496,Sku_Consolidated!A2:S948,19,FALSE)="SHOWCASE", VLOOKUP(U1496,Store_Showcase!B2:L134,11, FALSE), IF(VLOOKUP(D1496,Sku_Consolidated!A2:S948,19,FALSE)="VAM",VLOOKUP(U1496,Store_VAM!B2:L271,11, FALSE),VLOOKUP(U1496,Store_SRP!B2:L103,11, FALSE)))</f>
      </c>
      <c r="U1496" s="14">
        <v>6014</v>
      </c>
      <c r="V1496">
        <f>IF(VLOOKUP(D1496,Sku_Consolidated!A2:S948,19,FALSE)="SHOWCASE", VLOOKUP(U1496,Store_Showcase!B2:C134,2, FALSE), IF(VLOOKUP(D1496,Sku_Consolidated!A2:S948,19,FALSE)="VAM",VLOOKUP(U1496,Store_VAM!B2:C271,2, FALSE),VLOOKUP(U1496,Store_SRP!B2:C103,2, FALSE)))</f>
      </c>
      <c r="W1496">
        <f>VLOOKUP(D1496,Sku_Consolidated!A2:G948, 7, FALSE)</f>
      </c>
      <c r="X1496">
        <f>VLOOKUP(D1496,Sku_Consolidated!A2:K948, 11, FALSE)</f>
      </c>
      <c r="Y1496">
        <f>VLOOKUP(D1496,Sku_Consolidated!A2:H948, 8, FALSE)</f>
      </c>
      <c r="Z1496">
        <f>VLOOKUP(D1496,Sku_Consolidated!A2:I948, 9, FALSE)</f>
      </c>
      <c r="AA1496" t="s">
        <v>41</v>
      </c>
      <c r="AB1496">
        <f>VLOOKUP(D1496,Sku_Consolidated!A2:E948, {5}, FALSE)</f>
      </c>
      <c r="AC1496">
        <f>IF(VLOOKUP(D1496,Sku_Consolidated!A2:S948,19,FALSE)="SHOWCASE", VLOOKUP(U1496,Store_Showcase!B2:N134,13, FALSE), IF(VLOOKUP(D1496,Sku_Consolidated!A2:S948,19,FALSE)="VAM",VLOOKUP(U1496,Store_VAM!B2:N271,13, FALSE),VLOOKUP(U1496,Store_SRP!B2:N103,13, FALSE)))</f>
      </c>
      <c r="AD1496">
        <f>IF(IFERROR(AC1496,TRUE)=TRUE, "-","OK")</f>
      </c>
      <c r="AE1496">
        <f>IF(IFERROR(VLOOKUP(U1496,Store_Showcase!B2:H134,{5}, FALSE), TRUE)=TRUE, IF(IFERROR(VLOOKUP(U1496,Store_SRP!B2:H103,{5}, FALSE), TRUE)=TRUE,VLOOKUP(U1496,Store_VAM!B2:H271,{5}, FALSE),VLOOKUP(U1496,Store_SRP!B2:H103,{5}, FALSE)), VLOOKUP(U1496,Store_Showcase!B2:H134,{5}, FALSE))</f>
      </c>
      <c r="AF1496">
        <f>IF(IFERROR(VLOOKUP(U1496,Store_Showcase!B2:H134,{6}, FALSE), TRUE)=TRUE, IF(IFERROR(VLOOKUP(U1496,Store_SRP!B2:H103,{6}, FALSE), TRUE)=TRUE,VLOOKUP(U1496,Store_VAM!B2:H271,{6}, FALSE),VLOOKUP(U1496,Store_SRP!B2:H103,{6}, FALSE)), VLOOKUP(U1496,Store_Showcase!B2:H134,{6}, FALSE))</f>
      </c>
      <c r="AG1496">
        <f>VLOOKUP(D1496,Sku_Consolidated!A2:R948,18,FALSE)</f>
      </c>
      <c r="AH1496">
        <f>VLOOKUP(D1496,Sku_Consolidated!A2:S948,19,FALSE)</f>
      </c>
      <c r="AI1496">
        <f>VLOOKUP(D1496,Sku_Consolidated!A2:T948,20,FALSE)</f>
      </c>
    </row>
    <row r="1497" spans="1:35" x14ac:dyDescent="0.25">
      <c r="A1497">
        <v>2024</v>
      </c>
      <c r="B1497" t="s">
        <v>30</v>
      </c>
      <c r="C1497" t="s">
        <v>31</v>
      </c>
      <c r="D1497">
        <v>21869</v>
      </c>
      <c r="E1497" t="s">
        <v>1494</v>
      </c>
      <c r="F1497" s="12" t="s">
        <v>128</v>
      </c>
      <c r="G1497" s="12" t="s">
        <v>128</v>
      </c>
      <c r="H1497" t="s">
        <v>10</v>
      </c>
      <c r="I1497" s="13" t="s">
        <v>679</v>
      </c>
      <c r="J1497" s="13">
        <f>IF(H1497="EA", I1497, 0)</f>
      </c>
      <c r="K1497" s="13">
        <f>IF(H1497="KG", I1497, I1497 * VLOOKUP(D1497,Sku_Consolidated!A2:U948,21,FALSE))</f>
      </c>
      <c r="L1497" s="14" t="s">
        <v>36</v>
      </c>
      <c r="M1497">
        <v>88</v>
      </c>
      <c r="N1497" s="14" t="s">
        <v>2915</v>
      </c>
      <c r="O1497" s="14" t="s">
        <v>2916</v>
      </c>
      <c r="P1497" s="14" t="s">
        <v>36</v>
      </c>
      <c r="Q1497" s="14" t="s">
        <v>2916</v>
      </c>
      <c r="R1497">
        <f>IF(IFERROR(VLOOKUP(U1497,Store_Showcase!B2:H134,7, FALSE), TRUE)=TRUE, IF(IFERROR(VLOOKUP(U1497,Store_SRP!B2:H103,7, FALSE), TRUE)=TRUE,VLOOKUP(U1497,Store_VAM!B2:H271,7, FALSE),VLOOKUP(U1497,Store_SRP!B2:H103,7, FALSE)), VLOOKUP(U1497,Store_Showcase!B2:H134,7, FALSE))</f>
      </c>
      <c r="S1497">
        <f>IF(IFERROR(VLOOKUP(U1497,Store_Showcase!B2:K134,10, FALSE), TRUE)=TRUE, IF(IFERROR(VLOOKUP(U1497,Store_SRP!B2:K103,10, FALSE), TRUE)=TRUE,VLOOKUP(U1497,Store_VAM!B2:K271,10, FALSE),VLOOKUP(U1497,Store_SRP!B2:K103,10, FALSE)), VLOOKUP(U1497,Store_Showcase!B2:K134,10, FALSE))</f>
      </c>
      <c r="T1497">
        <f>IF(VLOOKUP(D1497,Sku_Consolidated!A2:S948,19,FALSE)="SHOWCASE", VLOOKUP(U1497,Store_Showcase!B2:L134,11, FALSE), IF(VLOOKUP(D1497,Sku_Consolidated!A2:S948,19,FALSE)="VAM",VLOOKUP(U1497,Store_VAM!B2:L271,11, FALSE),VLOOKUP(U1497,Store_SRP!B2:L103,11, FALSE)))</f>
      </c>
      <c r="U1497" s="14">
        <v>6014</v>
      </c>
      <c r="V1497">
        <f>IF(VLOOKUP(D1497,Sku_Consolidated!A2:S948,19,FALSE)="SHOWCASE", VLOOKUP(U1497,Store_Showcase!B2:C134,2, FALSE), IF(VLOOKUP(D1497,Sku_Consolidated!A2:S948,19,FALSE)="VAM",VLOOKUP(U1497,Store_VAM!B2:C271,2, FALSE),VLOOKUP(U1497,Store_SRP!B2:C103,2, FALSE)))</f>
      </c>
      <c r="W1497">
        <f>VLOOKUP(D1497,Sku_Consolidated!A2:G948, 7, FALSE)</f>
      </c>
      <c r="X1497">
        <f>VLOOKUP(D1497,Sku_Consolidated!A2:K948, 11, FALSE)</f>
      </c>
      <c r="Y1497">
        <f>VLOOKUP(D1497,Sku_Consolidated!A2:H948, 8, FALSE)</f>
      </c>
      <c r="Z1497">
        <f>VLOOKUP(D1497,Sku_Consolidated!A2:I948, 9, FALSE)</f>
      </c>
      <c r="AA1497" t="s">
        <v>41</v>
      </c>
      <c r="AB1497">
        <f>VLOOKUP(D1497,Sku_Consolidated!A2:E948, {5}, FALSE)</f>
      </c>
      <c r="AC1497">
        <f>IF(VLOOKUP(D1497,Sku_Consolidated!A2:S948,19,FALSE)="SHOWCASE", VLOOKUP(U1497,Store_Showcase!B2:N134,13, FALSE), IF(VLOOKUP(D1497,Sku_Consolidated!A2:S948,19,FALSE)="VAM",VLOOKUP(U1497,Store_VAM!B2:N271,13, FALSE),VLOOKUP(U1497,Store_SRP!B2:N103,13, FALSE)))</f>
      </c>
      <c r="AD1497">
        <f>IF(IFERROR(AC1497,TRUE)=TRUE, "-","OK")</f>
      </c>
      <c r="AE1497">
        <f>IF(IFERROR(VLOOKUP(U1497,Store_Showcase!B2:H134,{5}, FALSE), TRUE)=TRUE, IF(IFERROR(VLOOKUP(U1497,Store_SRP!B2:H103,{5}, FALSE), TRUE)=TRUE,VLOOKUP(U1497,Store_VAM!B2:H271,{5}, FALSE),VLOOKUP(U1497,Store_SRP!B2:H103,{5}, FALSE)), VLOOKUP(U1497,Store_Showcase!B2:H134,{5}, FALSE))</f>
      </c>
      <c r="AF1497">
        <f>IF(IFERROR(VLOOKUP(U1497,Store_Showcase!B2:H134,{6}, FALSE), TRUE)=TRUE, IF(IFERROR(VLOOKUP(U1497,Store_SRP!B2:H103,{6}, FALSE), TRUE)=TRUE,VLOOKUP(U1497,Store_VAM!B2:H271,{6}, FALSE),VLOOKUP(U1497,Store_SRP!B2:H103,{6}, FALSE)), VLOOKUP(U1497,Store_Showcase!B2:H134,{6}, FALSE))</f>
      </c>
      <c r="AG1497">
        <f>VLOOKUP(D1497,Sku_Consolidated!A2:R948,18,FALSE)</f>
      </c>
      <c r="AH1497">
        <f>VLOOKUP(D1497,Sku_Consolidated!A2:S948,19,FALSE)</f>
      </c>
      <c r="AI1497">
        <f>VLOOKUP(D1497,Sku_Consolidated!A2:T948,20,FALSE)</f>
      </c>
    </row>
    <row r="1498" spans="1:35" x14ac:dyDescent="0.25">
      <c r="A1498">
        <v>2024</v>
      </c>
      <c r="B1498" t="s">
        <v>30</v>
      </c>
      <c r="C1498" t="s">
        <v>31</v>
      </c>
      <c r="D1498">
        <v>21825</v>
      </c>
      <c r="E1498" t="s">
        <v>206</v>
      </c>
      <c r="F1498" s="12" t="s">
        <v>94</v>
      </c>
      <c r="G1498" s="12" t="s">
        <v>94</v>
      </c>
      <c r="H1498" t="s">
        <v>10</v>
      </c>
      <c r="I1498" s="13" t="s">
        <v>465</v>
      </c>
      <c r="J1498" s="13">
        <f>IF(H1498="EA", I1498, 0)</f>
      </c>
      <c r="K1498" s="13">
        <f>IF(H1498="KG", I1498, I1498 * VLOOKUP(D1498,Sku_Consolidated!A2:U948,21,FALSE))</f>
      </c>
      <c r="L1498" s="14" t="s">
        <v>36</v>
      </c>
      <c r="M1498">
        <v>88</v>
      </c>
      <c r="N1498" s="14" t="s">
        <v>2917</v>
      </c>
      <c r="O1498" s="14" t="s">
        <v>2918</v>
      </c>
      <c r="P1498" s="14" t="s">
        <v>36</v>
      </c>
      <c r="Q1498" s="14" t="s">
        <v>2918</v>
      </c>
      <c r="R1498">
        <f>IF(IFERROR(VLOOKUP(U1498,Store_Showcase!B2:H134,7, FALSE), TRUE)=TRUE, IF(IFERROR(VLOOKUP(U1498,Store_SRP!B2:H103,7, FALSE), TRUE)=TRUE,VLOOKUP(U1498,Store_VAM!B2:H271,7, FALSE),VLOOKUP(U1498,Store_SRP!B2:H103,7, FALSE)), VLOOKUP(U1498,Store_Showcase!B2:H134,7, FALSE))</f>
      </c>
      <c r="S1498">
        <f>IF(IFERROR(VLOOKUP(U1498,Store_Showcase!B2:K134,10, FALSE), TRUE)=TRUE, IF(IFERROR(VLOOKUP(U1498,Store_SRP!B2:K103,10, FALSE), TRUE)=TRUE,VLOOKUP(U1498,Store_VAM!B2:K271,10, FALSE),VLOOKUP(U1498,Store_SRP!B2:K103,10, FALSE)), VLOOKUP(U1498,Store_Showcase!B2:K134,10, FALSE))</f>
      </c>
      <c r="T1498">
        <f>IF(VLOOKUP(D1498,Sku_Consolidated!A2:S948,19,FALSE)="SHOWCASE", VLOOKUP(U1498,Store_Showcase!B2:L134,11, FALSE), IF(VLOOKUP(D1498,Sku_Consolidated!A2:S948,19,FALSE)="VAM",VLOOKUP(U1498,Store_VAM!B2:L271,11, FALSE),VLOOKUP(U1498,Store_SRP!B2:L103,11, FALSE)))</f>
      </c>
      <c r="U1498" s="14">
        <v>6014</v>
      </c>
      <c r="V1498">
        <f>IF(VLOOKUP(D1498,Sku_Consolidated!A2:S948,19,FALSE)="SHOWCASE", VLOOKUP(U1498,Store_Showcase!B2:C134,2, FALSE), IF(VLOOKUP(D1498,Sku_Consolidated!A2:S948,19,FALSE)="VAM",VLOOKUP(U1498,Store_VAM!B2:C271,2, FALSE),VLOOKUP(U1498,Store_SRP!B2:C103,2, FALSE)))</f>
      </c>
      <c r="W1498">
        <f>VLOOKUP(D1498,Sku_Consolidated!A2:G948, 7, FALSE)</f>
      </c>
      <c r="X1498">
        <f>VLOOKUP(D1498,Sku_Consolidated!A2:K948, 11, FALSE)</f>
      </c>
      <c r="Y1498">
        <f>VLOOKUP(D1498,Sku_Consolidated!A2:H948, 8, FALSE)</f>
      </c>
      <c r="Z1498">
        <f>VLOOKUP(D1498,Sku_Consolidated!A2:I948, 9, FALSE)</f>
      </c>
      <c r="AA1498" t="s">
        <v>41</v>
      </c>
      <c r="AB1498">
        <f>VLOOKUP(D1498,Sku_Consolidated!A2:E948, {5}, FALSE)</f>
      </c>
      <c r="AC1498">
        <f>IF(VLOOKUP(D1498,Sku_Consolidated!A2:S948,19,FALSE)="SHOWCASE", VLOOKUP(U1498,Store_Showcase!B2:N134,13, FALSE), IF(VLOOKUP(D1498,Sku_Consolidated!A2:S948,19,FALSE)="VAM",VLOOKUP(U1498,Store_VAM!B2:N271,13, FALSE),VLOOKUP(U1498,Store_SRP!B2:N103,13, FALSE)))</f>
      </c>
      <c r="AD1498">
        <f>IF(IFERROR(AC1498,TRUE)=TRUE, "-","OK")</f>
      </c>
      <c r="AE1498">
        <f>IF(IFERROR(VLOOKUP(U1498,Store_Showcase!B2:H134,{5}, FALSE), TRUE)=TRUE, IF(IFERROR(VLOOKUP(U1498,Store_SRP!B2:H103,{5}, FALSE), TRUE)=TRUE,VLOOKUP(U1498,Store_VAM!B2:H271,{5}, FALSE),VLOOKUP(U1498,Store_SRP!B2:H103,{5}, FALSE)), VLOOKUP(U1498,Store_Showcase!B2:H134,{5}, FALSE))</f>
      </c>
      <c r="AF1498">
        <f>IF(IFERROR(VLOOKUP(U1498,Store_Showcase!B2:H134,{6}, FALSE), TRUE)=TRUE, IF(IFERROR(VLOOKUP(U1498,Store_SRP!B2:H103,{6}, FALSE), TRUE)=TRUE,VLOOKUP(U1498,Store_VAM!B2:H271,{6}, FALSE),VLOOKUP(U1498,Store_SRP!B2:H103,{6}, FALSE)), VLOOKUP(U1498,Store_Showcase!B2:H134,{6}, FALSE))</f>
      </c>
      <c r="AG1498">
        <f>VLOOKUP(D1498,Sku_Consolidated!A2:R948,18,FALSE)</f>
      </c>
      <c r="AH1498">
        <f>VLOOKUP(D1498,Sku_Consolidated!A2:S948,19,FALSE)</f>
      </c>
      <c r="AI1498">
        <f>VLOOKUP(D1498,Sku_Consolidated!A2:T948,20,FALSE)</f>
      </c>
    </row>
    <row r="1499" spans="1:35" x14ac:dyDescent="0.25">
      <c r="A1499">
        <v>2024</v>
      </c>
      <c r="B1499" t="s">
        <v>30</v>
      </c>
      <c r="C1499" t="s">
        <v>31</v>
      </c>
      <c r="D1499">
        <v>21829</v>
      </c>
      <c r="E1499" t="s">
        <v>1547</v>
      </c>
      <c r="F1499" s="12" t="s">
        <v>94</v>
      </c>
      <c r="G1499" s="12" t="s">
        <v>94</v>
      </c>
      <c r="H1499" t="s">
        <v>10</v>
      </c>
      <c r="I1499" s="13" t="s">
        <v>406</v>
      </c>
      <c r="J1499" s="13">
        <f>IF(H1499="EA", I1499, 0)</f>
      </c>
      <c r="K1499" s="13">
        <f>IF(H1499="KG", I1499, I1499 * VLOOKUP(D1499,Sku_Consolidated!A2:U948,21,FALSE))</f>
      </c>
      <c r="L1499" s="14" t="s">
        <v>36</v>
      </c>
      <c r="M1499">
        <v>88</v>
      </c>
      <c r="N1499" s="14" t="s">
        <v>1762</v>
      </c>
      <c r="O1499" s="14" t="s">
        <v>1763</v>
      </c>
      <c r="P1499" s="14" t="s">
        <v>1764</v>
      </c>
      <c r="Q1499" s="14" t="s">
        <v>1765</v>
      </c>
      <c r="R1499">
        <f>IF(IFERROR(VLOOKUP(U1499,Store_Showcase!B2:H134,7, FALSE), TRUE)=TRUE, IF(IFERROR(VLOOKUP(U1499,Store_SRP!B2:H103,7, FALSE), TRUE)=TRUE,VLOOKUP(U1499,Store_VAM!B2:H271,7, FALSE),VLOOKUP(U1499,Store_SRP!B2:H103,7, FALSE)), VLOOKUP(U1499,Store_Showcase!B2:H134,7, FALSE))</f>
      </c>
      <c r="S1499">
        <f>IF(IFERROR(VLOOKUP(U1499,Store_Showcase!B2:K134,10, FALSE), TRUE)=TRUE, IF(IFERROR(VLOOKUP(U1499,Store_SRP!B2:K103,10, FALSE), TRUE)=TRUE,VLOOKUP(U1499,Store_VAM!B2:K271,10, FALSE),VLOOKUP(U1499,Store_SRP!B2:K103,10, FALSE)), VLOOKUP(U1499,Store_Showcase!B2:K134,10, FALSE))</f>
      </c>
      <c r="T1499">
        <f>IF(VLOOKUP(D1499,Sku_Consolidated!A2:S948,19,FALSE)="SHOWCASE", VLOOKUP(U1499,Store_Showcase!B2:L134,11, FALSE), IF(VLOOKUP(D1499,Sku_Consolidated!A2:S948,19,FALSE)="VAM",VLOOKUP(U1499,Store_VAM!B2:L271,11, FALSE),VLOOKUP(U1499,Store_SRP!B2:L103,11, FALSE)))</f>
      </c>
      <c r="U1499" s="14">
        <v>6014</v>
      </c>
      <c r="V1499">
        <f>IF(VLOOKUP(D1499,Sku_Consolidated!A2:S948,19,FALSE)="SHOWCASE", VLOOKUP(U1499,Store_Showcase!B2:C134,2, FALSE), IF(VLOOKUP(D1499,Sku_Consolidated!A2:S948,19,FALSE)="VAM",VLOOKUP(U1499,Store_VAM!B2:C271,2, FALSE),VLOOKUP(U1499,Store_SRP!B2:C103,2, FALSE)))</f>
      </c>
      <c r="W1499">
        <f>VLOOKUP(D1499,Sku_Consolidated!A2:G948, 7, FALSE)</f>
      </c>
      <c r="X1499">
        <f>VLOOKUP(D1499,Sku_Consolidated!A2:K948, 11, FALSE)</f>
      </c>
      <c r="Y1499">
        <f>VLOOKUP(D1499,Sku_Consolidated!A2:H948, 8, FALSE)</f>
      </c>
      <c r="Z1499">
        <f>VLOOKUP(D1499,Sku_Consolidated!A2:I948, 9, FALSE)</f>
      </c>
      <c r="AA1499" t="s">
        <v>41</v>
      </c>
      <c r="AB1499">
        <f>VLOOKUP(D1499,Sku_Consolidated!A2:E948, {5}, FALSE)</f>
      </c>
      <c r="AC1499">
        <f>IF(VLOOKUP(D1499,Sku_Consolidated!A2:S948,19,FALSE)="SHOWCASE", VLOOKUP(U1499,Store_Showcase!B2:N134,13, FALSE), IF(VLOOKUP(D1499,Sku_Consolidated!A2:S948,19,FALSE)="VAM",VLOOKUP(U1499,Store_VAM!B2:N271,13, FALSE),VLOOKUP(U1499,Store_SRP!B2:N103,13, FALSE)))</f>
      </c>
      <c r="AD1499">
        <f>IF(IFERROR(AC1499,TRUE)=TRUE, "-","OK")</f>
      </c>
      <c r="AE1499">
        <f>IF(IFERROR(VLOOKUP(U1499,Store_Showcase!B2:H134,{5}, FALSE), TRUE)=TRUE, IF(IFERROR(VLOOKUP(U1499,Store_SRP!B2:H103,{5}, FALSE), TRUE)=TRUE,VLOOKUP(U1499,Store_VAM!B2:H271,{5}, FALSE),VLOOKUP(U1499,Store_SRP!B2:H103,{5}, FALSE)), VLOOKUP(U1499,Store_Showcase!B2:H134,{5}, FALSE))</f>
      </c>
      <c r="AF1499">
        <f>IF(IFERROR(VLOOKUP(U1499,Store_Showcase!B2:H134,{6}, FALSE), TRUE)=TRUE, IF(IFERROR(VLOOKUP(U1499,Store_SRP!B2:H103,{6}, FALSE), TRUE)=TRUE,VLOOKUP(U1499,Store_VAM!B2:H271,{6}, FALSE),VLOOKUP(U1499,Store_SRP!B2:H103,{6}, FALSE)), VLOOKUP(U1499,Store_Showcase!B2:H134,{6}, FALSE))</f>
      </c>
      <c r="AG1499">
        <f>VLOOKUP(D1499,Sku_Consolidated!A2:R948,18,FALSE)</f>
      </c>
      <c r="AH1499">
        <f>VLOOKUP(D1499,Sku_Consolidated!A2:S948,19,FALSE)</f>
      </c>
      <c r="AI1499">
        <f>VLOOKUP(D1499,Sku_Consolidated!A2:T948,20,FALSE)</f>
      </c>
    </row>
    <row r="1500" spans="1:35" x14ac:dyDescent="0.25">
      <c r="A1500">
        <v>2024</v>
      </c>
      <c r="B1500" t="s">
        <v>30</v>
      </c>
      <c r="C1500" t="s">
        <v>31</v>
      </c>
      <c r="D1500">
        <v>21832</v>
      </c>
      <c r="E1500" t="s">
        <v>264</v>
      </c>
      <c r="F1500" s="12" t="s">
        <v>94</v>
      </c>
      <c r="G1500" s="12" t="s">
        <v>94</v>
      </c>
      <c r="H1500" t="s">
        <v>10</v>
      </c>
      <c r="I1500" s="13" t="s">
        <v>2919</v>
      </c>
      <c r="J1500" s="13">
        <f>IF(H1500="EA", I1500, 0)</f>
      </c>
      <c r="K1500" s="13">
        <f>IF(H1500="KG", I1500, I1500 * VLOOKUP(D1500,Sku_Consolidated!A2:U948,21,FALSE))</f>
      </c>
      <c r="L1500" s="14" t="s">
        <v>36</v>
      </c>
      <c r="M1500">
        <v>88</v>
      </c>
      <c r="N1500" s="14" t="s">
        <v>2920</v>
      </c>
      <c r="O1500" s="14" t="s">
        <v>2921</v>
      </c>
      <c r="P1500" s="14" t="s">
        <v>36</v>
      </c>
      <c r="Q1500" s="14" t="s">
        <v>2921</v>
      </c>
      <c r="R1500">
        <f>IF(IFERROR(VLOOKUP(U1500,Store_Showcase!B2:H134,7, FALSE), TRUE)=TRUE, IF(IFERROR(VLOOKUP(U1500,Store_SRP!B2:H103,7, FALSE), TRUE)=TRUE,VLOOKUP(U1500,Store_VAM!B2:H271,7, FALSE),VLOOKUP(U1500,Store_SRP!B2:H103,7, FALSE)), VLOOKUP(U1500,Store_Showcase!B2:H134,7, FALSE))</f>
      </c>
      <c r="S1500">
        <f>IF(IFERROR(VLOOKUP(U1500,Store_Showcase!B2:K134,10, FALSE), TRUE)=TRUE, IF(IFERROR(VLOOKUP(U1500,Store_SRP!B2:K103,10, FALSE), TRUE)=TRUE,VLOOKUP(U1500,Store_VAM!B2:K271,10, FALSE),VLOOKUP(U1500,Store_SRP!B2:K103,10, FALSE)), VLOOKUP(U1500,Store_Showcase!B2:K134,10, FALSE))</f>
      </c>
      <c r="T1500">
        <f>IF(VLOOKUP(D1500,Sku_Consolidated!A2:S948,19,FALSE)="SHOWCASE", VLOOKUP(U1500,Store_Showcase!B2:L134,11, FALSE), IF(VLOOKUP(D1500,Sku_Consolidated!A2:S948,19,FALSE)="VAM",VLOOKUP(U1500,Store_VAM!B2:L271,11, FALSE),VLOOKUP(U1500,Store_SRP!B2:L103,11, FALSE)))</f>
      </c>
      <c r="U1500" s="14">
        <v>6014</v>
      </c>
      <c r="V1500">
        <f>IF(VLOOKUP(D1500,Sku_Consolidated!A2:S948,19,FALSE)="SHOWCASE", VLOOKUP(U1500,Store_Showcase!B2:C134,2, FALSE), IF(VLOOKUP(D1500,Sku_Consolidated!A2:S948,19,FALSE)="VAM",VLOOKUP(U1500,Store_VAM!B2:C271,2, FALSE),VLOOKUP(U1500,Store_SRP!B2:C103,2, FALSE)))</f>
      </c>
      <c r="W1500">
        <f>VLOOKUP(D1500,Sku_Consolidated!A2:G948, 7, FALSE)</f>
      </c>
      <c r="X1500">
        <f>VLOOKUP(D1500,Sku_Consolidated!A2:K948, 11, FALSE)</f>
      </c>
      <c r="Y1500">
        <f>VLOOKUP(D1500,Sku_Consolidated!A2:H948, 8, FALSE)</f>
      </c>
      <c r="Z1500">
        <f>VLOOKUP(D1500,Sku_Consolidated!A2:I948, 9, FALSE)</f>
      </c>
      <c r="AA1500" t="s">
        <v>41</v>
      </c>
      <c r="AB1500">
        <f>VLOOKUP(D1500,Sku_Consolidated!A2:E948, {5}, FALSE)</f>
      </c>
      <c r="AC1500">
        <f>IF(VLOOKUP(D1500,Sku_Consolidated!A2:S948,19,FALSE)="SHOWCASE", VLOOKUP(U1500,Store_Showcase!B2:N134,13, FALSE), IF(VLOOKUP(D1500,Sku_Consolidated!A2:S948,19,FALSE)="VAM",VLOOKUP(U1500,Store_VAM!B2:N271,13, FALSE),VLOOKUP(U1500,Store_SRP!B2:N103,13, FALSE)))</f>
      </c>
      <c r="AD1500">
        <f>IF(IFERROR(AC1500,TRUE)=TRUE, "-","OK")</f>
      </c>
      <c r="AE1500">
        <f>IF(IFERROR(VLOOKUP(U1500,Store_Showcase!B2:H134,{5}, FALSE), TRUE)=TRUE, IF(IFERROR(VLOOKUP(U1500,Store_SRP!B2:H103,{5}, FALSE), TRUE)=TRUE,VLOOKUP(U1500,Store_VAM!B2:H271,{5}, FALSE),VLOOKUP(U1500,Store_SRP!B2:H103,{5}, FALSE)), VLOOKUP(U1500,Store_Showcase!B2:H134,{5}, FALSE))</f>
      </c>
      <c r="AF1500">
        <f>IF(IFERROR(VLOOKUP(U1500,Store_Showcase!B2:H134,{6}, FALSE), TRUE)=TRUE, IF(IFERROR(VLOOKUP(U1500,Store_SRP!B2:H103,{6}, FALSE), TRUE)=TRUE,VLOOKUP(U1500,Store_VAM!B2:H271,{6}, FALSE),VLOOKUP(U1500,Store_SRP!B2:H103,{6}, FALSE)), VLOOKUP(U1500,Store_Showcase!B2:H134,{6}, FALSE))</f>
      </c>
      <c r="AG1500">
        <f>VLOOKUP(D1500,Sku_Consolidated!A2:R948,18,FALSE)</f>
      </c>
      <c r="AH1500">
        <f>VLOOKUP(D1500,Sku_Consolidated!A2:S948,19,FALSE)</f>
      </c>
      <c r="AI1500">
        <f>VLOOKUP(D1500,Sku_Consolidated!A2:T948,20,FALSE)</f>
      </c>
    </row>
    <row r="1501" spans="1:35" x14ac:dyDescent="0.25">
      <c r="A1501">
        <v>2024</v>
      </c>
      <c r="B1501" t="s">
        <v>30</v>
      </c>
      <c r="C1501" t="s">
        <v>31</v>
      </c>
      <c r="D1501">
        <v>21834</v>
      </c>
      <c r="E1501" t="s">
        <v>216</v>
      </c>
      <c r="F1501" s="12" t="s">
        <v>94</v>
      </c>
      <c r="G1501" s="12" t="s">
        <v>94</v>
      </c>
      <c r="H1501" t="s">
        <v>10</v>
      </c>
      <c r="I1501" s="13" t="s">
        <v>1691</v>
      </c>
      <c r="J1501" s="13">
        <f>IF(H1501="EA", I1501, 0)</f>
      </c>
      <c r="K1501" s="13">
        <f>IF(H1501="KG", I1501, I1501 * VLOOKUP(D1501,Sku_Consolidated!A2:U948,21,FALSE))</f>
      </c>
      <c r="L1501" s="14" t="s">
        <v>36</v>
      </c>
      <c r="M1501">
        <v>88</v>
      </c>
      <c r="N1501" s="14" t="s">
        <v>2922</v>
      </c>
      <c r="O1501" s="14" t="s">
        <v>2923</v>
      </c>
      <c r="P1501" s="14" t="s">
        <v>36</v>
      </c>
      <c r="Q1501" s="14" t="s">
        <v>2923</v>
      </c>
      <c r="R1501">
        <f>IF(IFERROR(VLOOKUP(U1501,Store_Showcase!B2:H134,7, FALSE), TRUE)=TRUE, IF(IFERROR(VLOOKUP(U1501,Store_SRP!B2:H103,7, FALSE), TRUE)=TRUE,VLOOKUP(U1501,Store_VAM!B2:H271,7, FALSE),VLOOKUP(U1501,Store_SRP!B2:H103,7, FALSE)), VLOOKUP(U1501,Store_Showcase!B2:H134,7, FALSE))</f>
      </c>
      <c r="S1501">
        <f>IF(IFERROR(VLOOKUP(U1501,Store_Showcase!B2:K134,10, FALSE), TRUE)=TRUE, IF(IFERROR(VLOOKUP(U1501,Store_SRP!B2:K103,10, FALSE), TRUE)=TRUE,VLOOKUP(U1501,Store_VAM!B2:K271,10, FALSE),VLOOKUP(U1501,Store_SRP!B2:K103,10, FALSE)), VLOOKUP(U1501,Store_Showcase!B2:K134,10, FALSE))</f>
      </c>
      <c r="T1501">
        <f>IF(VLOOKUP(D1501,Sku_Consolidated!A2:S948,19,FALSE)="SHOWCASE", VLOOKUP(U1501,Store_Showcase!B2:L134,11, FALSE), IF(VLOOKUP(D1501,Sku_Consolidated!A2:S948,19,FALSE)="VAM",VLOOKUP(U1501,Store_VAM!B2:L271,11, FALSE),VLOOKUP(U1501,Store_SRP!B2:L103,11, FALSE)))</f>
      </c>
      <c r="U1501" s="14">
        <v>6014</v>
      </c>
      <c r="V1501">
        <f>IF(VLOOKUP(D1501,Sku_Consolidated!A2:S948,19,FALSE)="SHOWCASE", VLOOKUP(U1501,Store_Showcase!B2:C134,2, FALSE), IF(VLOOKUP(D1501,Sku_Consolidated!A2:S948,19,FALSE)="VAM",VLOOKUP(U1501,Store_VAM!B2:C271,2, FALSE),VLOOKUP(U1501,Store_SRP!B2:C103,2, FALSE)))</f>
      </c>
      <c r="W1501">
        <f>VLOOKUP(D1501,Sku_Consolidated!A2:G948, 7, FALSE)</f>
      </c>
      <c r="X1501">
        <f>VLOOKUP(D1501,Sku_Consolidated!A2:K948, 11, FALSE)</f>
      </c>
      <c r="Y1501">
        <f>VLOOKUP(D1501,Sku_Consolidated!A2:H948, 8, FALSE)</f>
      </c>
      <c r="Z1501">
        <f>VLOOKUP(D1501,Sku_Consolidated!A2:I948, 9, FALSE)</f>
      </c>
      <c r="AA1501" t="s">
        <v>41</v>
      </c>
      <c r="AB1501">
        <f>VLOOKUP(D1501,Sku_Consolidated!A2:E948, {5}, FALSE)</f>
      </c>
      <c r="AC1501">
        <f>IF(VLOOKUP(D1501,Sku_Consolidated!A2:S948,19,FALSE)="SHOWCASE", VLOOKUP(U1501,Store_Showcase!B2:N134,13, FALSE), IF(VLOOKUP(D1501,Sku_Consolidated!A2:S948,19,FALSE)="VAM",VLOOKUP(U1501,Store_VAM!B2:N271,13, FALSE),VLOOKUP(U1501,Store_SRP!B2:N103,13, FALSE)))</f>
      </c>
      <c r="AD1501">
        <f>IF(IFERROR(AC1501,TRUE)=TRUE, "-","OK")</f>
      </c>
      <c r="AE1501">
        <f>IF(IFERROR(VLOOKUP(U1501,Store_Showcase!B2:H134,{5}, FALSE), TRUE)=TRUE, IF(IFERROR(VLOOKUP(U1501,Store_SRP!B2:H103,{5}, FALSE), TRUE)=TRUE,VLOOKUP(U1501,Store_VAM!B2:H271,{5}, FALSE),VLOOKUP(U1501,Store_SRP!B2:H103,{5}, FALSE)), VLOOKUP(U1501,Store_Showcase!B2:H134,{5}, FALSE))</f>
      </c>
      <c r="AF1501">
        <f>IF(IFERROR(VLOOKUP(U1501,Store_Showcase!B2:H134,{6}, FALSE), TRUE)=TRUE, IF(IFERROR(VLOOKUP(U1501,Store_SRP!B2:H103,{6}, FALSE), TRUE)=TRUE,VLOOKUP(U1501,Store_VAM!B2:H271,{6}, FALSE),VLOOKUP(U1501,Store_SRP!B2:H103,{6}, FALSE)), VLOOKUP(U1501,Store_Showcase!B2:H134,{6}, FALSE))</f>
      </c>
      <c r="AG1501">
        <f>VLOOKUP(D1501,Sku_Consolidated!A2:R948,18,FALSE)</f>
      </c>
      <c r="AH1501">
        <f>VLOOKUP(D1501,Sku_Consolidated!A2:S948,19,FALSE)</f>
      </c>
      <c r="AI1501">
        <f>VLOOKUP(D1501,Sku_Consolidated!A2:T948,20,FALSE)</f>
      </c>
    </row>
    <row r="1502" spans="1:35" x14ac:dyDescent="0.25">
      <c r="A1502">
        <v>2024</v>
      </c>
      <c r="B1502" t="s">
        <v>30</v>
      </c>
      <c r="C1502" t="s">
        <v>31</v>
      </c>
      <c r="D1502">
        <v>21838</v>
      </c>
      <c r="E1502" t="s">
        <v>275</v>
      </c>
      <c r="F1502" s="12" t="s">
        <v>94</v>
      </c>
      <c r="G1502" s="12" t="s">
        <v>94</v>
      </c>
      <c r="H1502" t="s">
        <v>10</v>
      </c>
      <c r="I1502" s="13" t="s">
        <v>1452</v>
      </c>
      <c r="J1502" s="13">
        <f>IF(H1502="EA", I1502, 0)</f>
      </c>
      <c r="K1502" s="13">
        <f>IF(H1502="KG", I1502, I1502 * VLOOKUP(D1502,Sku_Consolidated!A2:U948,21,FALSE))</f>
      </c>
      <c r="L1502" s="14" t="s">
        <v>36</v>
      </c>
      <c r="M1502">
        <v>88</v>
      </c>
      <c r="N1502" s="14" t="s">
        <v>2924</v>
      </c>
      <c r="O1502" s="14" t="s">
        <v>2925</v>
      </c>
      <c r="P1502" s="14" t="s">
        <v>36</v>
      </c>
      <c r="Q1502" s="14" t="s">
        <v>2925</v>
      </c>
      <c r="R1502">
        <f>IF(IFERROR(VLOOKUP(U1502,Store_Showcase!B2:H134,7, FALSE), TRUE)=TRUE, IF(IFERROR(VLOOKUP(U1502,Store_SRP!B2:H103,7, FALSE), TRUE)=TRUE,VLOOKUP(U1502,Store_VAM!B2:H271,7, FALSE),VLOOKUP(U1502,Store_SRP!B2:H103,7, FALSE)), VLOOKUP(U1502,Store_Showcase!B2:H134,7, FALSE))</f>
      </c>
      <c r="S1502">
        <f>IF(IFERROR(VLOOKUP(U1502,Store_Showcase!B2:K134,10, FALSE), TRUE)=TRUE, IF(IFERROR(VLOOKUP(U1502,Store_SRP!B2:K103,10, FALSE), TRUE)=TRUE,VLOOKUP(U1502,Store_VAM!B2:K271,10, FALSE),VLOOKUP(U1502,Store_SRP!B2:K103,10, FALSE)), VLOOKUP(U1502,Store_Showcase!B2:K134,10, FALSE))</f>
      </c>
      <c r="T1502">
        <f>IF(VLOOKUP(D1502,Sku_Consolidated!A2:S948,19,FALSE)="SHOWCASE", VLOOKUP(U1502,Store_Showcase!B2:L134,11, FALSE), IF(VLOOKUP(D1502,Sku_Consolidated!A2:S948,19,FALSE)="VAM",VLOOKUP(U1502,Store_VAM!B2:L271,11, FALSE),VLOOKUP(U1502,Store_SRP!B2:L103,11, FALSE)))</f>
      </c>
      <c r="U1502" s="14">
        <v>6014</v>
      </c>
      <c r="V1502">
        <f>IF(VLOOKUP(D1502,Sku_Consolidated!A2:S948,19,FALSE)="SHOWCASE", VLOOKUP(U1502,Store_Showcase!B2:C134,2, FALSE), IF(VLOOKUP(D1502,Sku_Consolidated!A2:S948,19,FALSE)="VAM",VLOOKUP(U1502,Store_VAM!B2:C271,2, FALSE),VLOOKUP(U1502,Store_SRP!B2:C103,2, FALSE)))</f>
      </c>
      <c r="W1502">
        <f>VLOOKUP(D1502,Sku_Consolidated!A2:G948, 7, FALSE)</f>
      </c>
      <c r="X1502">
        <f>VLOOKUP(D1502,Sku_Consolidated!A2:K948, 11, FALSE)</f>
      </c>
      <c r="Y1502">
        <f>VLOOKUP(D1502,Sku_Consolidated!A2:H948, 8, FALSE)</f>
      </c>
      <c r="Z1502">
        <f>VLOOKUP(D1502,Sku_Consolidated!A2:I948, 9, FALSE)</f>
      </c>
      <c r="AA1502" t="s">
        <v>41</v>
      </c>
      <c r="AB1502">
        <f>VLOOKUP(D1502,Sku_Consolidated!A2:E948, {5}, FALSE)</f>
      </c>
      <c r="AC1502">
        <f>IF(VLOOKUP(D1502,Sku_Consolidated!A2:S948,19,FALSE)="SHOWCASE", VLOOKUP(U1502,Store_Showcase!B2:N134,13, FALSE), IF(VLOOKUP(D1502,Sku_Consolidated!A2:S948,19,FALSE)="VAM",VLOOKUP(U1502,Store_VAM!B2:N271,13, FALSE),VLOOKUP(U1502,Store_SRP!B2:N103,13, FALSE)))</f>
      </c>
      <c r="AD1502">
        <f>IF(IFERROR(AC1502,TRUE)=TRUE, "-","OK")</f>
      </c>
      <c r="AE1502">
        <f>IF(IFERROR(VLOOKUP(U1502,Store_Showcase!B2:H134,{5}, FALSE), TRUE)=TRUE, IF(IFERROR(VLOOKUP(U1502,Store_SRP!B2:H103,{5}, FALSE), TRUE)=TRUE,VLOOKUP(U1502,Store_VAM!B2:H271,{5}, FALSE),VLOOKUP(U1502,Store_SRP!B2:H103,{5}, FALSE)), VLOOKUP(U1502,Store_Showcase!B2:H134,{5}, FALSE))</f>
      </c>
      <c r="AF1502">
        <f>IF(IFERROR(VLOOKUP(U1502,Store_Showcase!B2:H134,{6}, FALSE), TRUE)=TRUE, IF(IFERROR(VLOOKUP(U1502,Store_SRP!B2:H103,{6}, FALSE), TRUE)=TRUE,VLOOKUP(U1502,Store_VAM!B2:H271,{6}, FALSE),VLOOKUP(U1502,Store_SRP!B2:H103,{6}, FALSE)), VLOOKUP(U1502,Store_Showcase!B2:H134,{6}, FALSE))</f>
      </c>
      <c r="AG1502">
        <f>VLOOKUP(D1502,Sku_Consolidated!A2:R948,18,FALSE)</f>
      </c>
      <c r="AH1502">
        <f>VLOOKUP(D1502,Sku_Consolidated!A2:S948,19,FALSE)</f>
      </c>
      <c r="AI1502">
        <f>VLOOKUP(D1502,Sku_Consolidated!A2:T948,20,FALSE)</f>
      </c>
    </row>
    <row r="1503" spans="1:35" x14ac:dyDescent="0.25">
      <c r="A1503">
        <v>2024</v>
      </c>
      <c r="B1503" t="s">
        <v>30</v>
      </c>
      <c r="C1503" t="s">
        <v>31</v>
      </c>
      <c r="D1503">
        <v>21846</v>
      </c>
      <c r="E1503" t="s">
        <v>709</v>
      </c>
      <c r="F1503" s="12" t="s">
        <v>94</v>
      </c>
      <c r="G1503" s="12" t="s">
        <v>94</v>
      </c>
      <c r="H1503" t="s">
        <v>10</v>
      </c>
      <c r="I1503" s="13" t="s">
        <v>362</v>
      </c>
      <c r="J1503" s="13">
        <f>IF(H1503="EA", I1503, 0)</f>
      </c>
      <c r="K1503" s="13">
        <f>IF(H1503="KG", I1503, I1503 * VLOOKUP(D1503,Sku_Consolidated!A2:U948,21,FALSE))</f>
      </c>
      <c r="L1503" s="14" t="s">
        <v>36</v>
      </c>
      <c r="M1503">
        <v>88</v>
      </c>
      <c r="N1503" s="14" t="s">
        <v>2926</v>
      </c>
      <c r="O1503" s="14" t="s">
        <v>2927</v>
      </c>
      <c r="P1503" s="14" t="s">
        <v>36</v>
      </c>
      <c r="Q1503" s="14" t="s">
        <v>2927</v>
      </c>
      <c r="R1503">
        <f>IF(IFERROR(VLOOKUP(U1503,Store_Showcase!B2:H134,7, FALSE), TRUE)=TRUE, IF(IFERROR(VLOOKUP(U1503,Store_SRP!B2:H103,7, FALSE), TRUE)=TRUE,VLOOKUP(U1503,Store_VAM!B2:H271,7, FALSE),VLOOKUP(U1503,Store_SRP!B2:H103,7, FALSE)), VLOOKUP(U1503,Store_Showcase!B2:H134,7, FALSE))</f>
      </c>
      <c r="S1503">
        <f>IF(IFERROR(VLOOKUP(U1503,Store_Showcase!B2:K134,10, FALSE), TRUE)=TRUE, IF(IFERROR(VLOOKUP(U1503,Store_SRP!B2:K103,10, FALSE), TRUE)=TRUE,VLOOKUP(U1503,Store_VAM!B2:K271,10, FALSE),VLOOKUP(U1503,Store_SRP!B2:K103,10, FALSE)), VLOOKUP(U1503,Store_Showcase!B2:K134,10, FALSE))</f>
      </c>
      <c r="T1503">
        <f>IF(VLOOKUP(D1503,Sku_Consolidated!A2:S948,19,FALSE)="SHOWCASE", VLOOKUP(U1503,Store_Showcase!B2:L134,11, FALSE), IF(VLOOKUP(D1503,Sku_Consolidated!A2:S948,19,FALSE)="VAM",VLOOKUP(U1503,Store_VAM!B2:L271,11, FALSE),VLOOKUP(U1503,Store_SRP!B2:L103,11, FALSE)))</f>
      </c>
      <c r="U1503" s="14">
        <v>6014</v>
      </c>
      <c r="V1503">
        <f>IF(VLOOKUP(D1503,Sku_Consolidated!A2:S948,19,FALSE)="SHOWCASE", VLOOKUP(U1503,Store_Showcase!B2:C134,2, FALSE), IF(VLOOKUP(D1503,Sku_Consolidated!A2:S948,19,FALSE)="VAM",VLOOKUP(U1503,Store_VAM!B2:C271,2, FALSE),VLOOKUP(U1503,Store_SRP!B2:C103,2, FALSE)))</f>
      </c>
      <c r="W1503">
        <f>VLOOKUP(D1503,Sku_Consolidated!A2:G948, 7, FALSE)</f>
      </c>
      <c r="X1503">
        <f>VLOOKUP(D1503,Sku_Consolidated!A2:K948, 11, FALSE)</f>
      </c>
      <c r="Y1503">
        <f>VLOOKUP(D1503,Sku_Consolidated!A2:H948, 8, FALSE)</f>
      </c>
      <c r="Z1503">
        <f>VLOOKUP(D1503,Sku_Consolidated!A2:I948, 9, FALSE)</f>
      </c>
      <c r="AA1503" t="s">
        <v>41</v>
      </c>
      <c r="AB1503">
        <f>VLOOKUP(D1503,Sku_Consolidated!A2:E948, {5}, FALSE)</f>
      </c>
      <c r="AC1503">
        <f>IF(VLOOKUP(D1503,Sku_Consolidated!A2:S948,19,FALSE)="SHOWCASE", VLOOKUP(U1503,Store_Showcase!B2:N134,13, FALSE), IF(VLOOKUP(D1503,Sku_Consolidated!A2:S948,19,FALSE)="VAM",VLOOKUP(U1503,Store_VAM!B2:N271,13, FALSE),VLOOKUP(U1503,Store_SRP!B2:N103,13, FALSE)))</f>
      </c>
      <c r="AD1503">
        <f>IF(IFERROR(AC1503,TRUE)=TRUE, "-","OK")</f>
      </c>
      <c r="AE1503">
        <f>IF(IFERROR(VLOOKUP(U1503,Store_Showcase!B2:H134,{5}, FALSE), TRUE)=TRUE, IF(IFERROR(VLOOKUP(U1503,Store_SRP!B2:H103,{5}, FALSE), TRUE)=TRUE,VLOOKUP(U1503,Store_VAM!B2:H271,{5}, FALSE),VLOOKUP(U1503,Store_SRP!B2:H103,{5}, FALSE)), VLOOKUP(U1503,Store_Showcase!B2:H134,{5}, FALSE))</f>
      </c>
      <c r="AF1503">
        <f>IF(IFERROR(VLOOKUP(U1503,Store_Showcase!B2:H134,{6}, FALSE), TRUE)=TRUE, IF(IFERROR(VLOOKUP(U1503,Store_SRP!B2:H103,{6}, FALSE), TRUE)=TRUE,VLOOKUP(U1503,Store_VAM!B2:H271,{6}, FALSE),VLOOKUP(U1503,Store_SRP!B2:H103,{6}, FALSE)), VLOOKUP(U1503,Store_Showcase!B2:H134,{6}, FALSE))</f>
      </c>
      <c r="AG1503">
        <f>VLOOKUP(D1503,Sku_Consolidated!A2:R948,18,FALSE)</f>
      </c>
      <c r="AH1503">
        <f>VLOOKUP(D1503,Sku_Consolidated!A2:S948,19,FALSE)</f>
      </c>
      <c r="AI1503">
        <f>VLOOKUP(D1503,Sku_Consolidated!A2:T948,20,FALSE)</f>
      </c>
    </row>
    <row r="1504" spans="1:35" x14ac:dyDescent="0.25">
      <c r="A1504">
        <v>2024</v>
      </c>
      <c r="B1504" t="s">
        <v>30</v>
      </c>
      <c r="C1504" t="s">
        <v>31</v>
      </c>
      <c r="D1504">
        <v>21851</v>
      </c>
      <c r="E1504" t="s">
        <v>232</v>
      </c>
      <c r="F1504" s="12" t="s">
        <v>94</v>
      </c>
      <c r="G1504" s="12" t="s">
        <v>94</v>
      </c>
      <c r="H1504" t="s">
        <v>10</v>
      </c>
      <c r="I1504" s="13" t="s">
        <v>1240</v>
      </c>
      <c r="J1504" s="13">
        <f>IF(H1504="EA", I1504, 0)</f>
      </c>
      <c r="K1504" s="13">
        <f>IF(H1504="KG", I1504, I1504 * VLOOKUP(D1504,Sku_Consolidated!A2:U948,21,FALSE))</f>
      </c>
      <c r="L1504" s="14" t="s">
        <v>36</v>
      </c>
      <c r="M1504">
        <v>88</v>
      </c>
      <c r="N1504" s="14" t="s">
        <v>2928</v>
      </c>
      <c r="O1504" s="14" t="s">
        <v>2929</v>
      </c>
      <c r="P1504" s="14" t="s">
        <v>36</v>
      </c>
      <c r="Q1504" s="14" t="s">
        <v>2929</v>
      </c>
      <c r="R1504">
        <f>IF(IFERROR(VLOOKUP(U1504,Store_Showcase!B2:H134,7, FALSE), TRUE)=TRUE, IF(IFERROR(VLOOKUP(U1504,Store_SRP!B2:H103,7, FALSE), TRUE)=TRUE,VLOOKUP(U1504,Store_VAM!B2:H271,7, FALSE),VLOOKUP(U1504,Store_SRP!B2:H103,7, FALSE)), VLOOKUP(U1504,Store_Showcase!B2:H134,7, FALSE))</f>
      </c>
      <c r="S1504">
        <f>IF(IFERROR(VLOOKUP(U1504,Store_Showcase!B2:K134,10, FALSE), TRUE)=TRUE, IF(IFERROR(VLOOKUP(U1504,Store_SRP!B2:K103,10, FALSE), TRUE)=TRUE,VLOOKUP(U1504,Store_VAM!B2:K271,10, FALSE),VLOOKUP(U1504,Store_SRP!B2:K103,10, FALSE)), VLOOKUP(U1504,Store_Showcase!B2:K134,10, FALSE))</f>
      </c>
      <c r="T1504">
        <f>IF(VLOOKUP(D1504,Sku_Consolidated!A2:S948,19,FALSE)="SHOWCASE", VLOOKUP(U1504,Store_Showcase!B2:L134,11, FALSE), IF(VLOOKUP(D1504,Sku_Consolidated!A2:S948,19,FALSE)="VAM",VLOOKUP(U1504,Store_VAM!B2:L271,11, FALSE),VLOOKUP(U1504,Store_SRP!B2:L103,11, FALSE)))</f>
      </c>
      <c r="U1504" s="14">
        <v>6014</v>
      </c>
      <c r="V1504">
        <f>IF(VLOOKUP(D1504,Sku_Consolidated!A2:S948,19,FALSE)="SHOWCASE", VLOOKUP(U1504,Store_Showcase!B2:C134,2, FALSE), IF(VLOOKUP(D1504,Sku_Consolidated!A2:S948,19,FALSE)="VAM",VLOOKUP(U1504,Store_VAM!B2:C271,2, FALSE),VLOOKUP(U1504,Store_SRP!B2:C103,2, FALSE)))</f>
      </c>
      <c r="W1504">
        <f>VLOOKUP(D1504,Sku_Consolidated!A2:G948, 7, FALSE)</f>
      </c>
      <c r="X1504">
        <f>VLOOKUP(D1504,Sku_Consolidated!A2:K948, 11, FALSE)</f>
      </c>
      <c r="Y1504">
        <f>VLOOKUP(D1504,Sku_Consolidated!A2:H948, 8, FALSE)</f>
      </c>
      <c r="Z1504">
        <f>VLOOKUP(D1504,Sku_Consolidated!A2:I948, 9, FALSE)</f>
      </c>
      <c r="AA1504" t="s">
        <v>41</v>
      </c>
      <c r="AB1504">
        <f>VLOOKUP(D1504,Sku_Consolidated!A2:E948, {5}, FALSE)</f>
      </c>
      <c r="AC1504">
        <f>IF(VLOOKUP(D1504,Sku_Consolidated!A2:S948,19,FALSE)="SHOWCASE", VLOOKUP(U1504,Store_Showcase!B2:N134,13, FALSE), IF(VLOOKUP(D1504,Sku_Consolidated!A2:S948,19,FALSE)="VAM",VLOOKUP(U1504,Store_VAM!B2:N271,13, FALSE),VLOOKUP(U1504,Store_SRP!B2:N103,13, FALSE)))</f>
      </c>
      <c r="AD1504">
        <f>IF(IFERROR(AC1504,TRUE)=TRUE, "-","OK")</f>
      </c>
      <c r="AE1504">
        <f>IF(IFERROR(VLOOKUP(U1504,Store_Showcase!B2:H134,{5}, FALSE), TRUE)=TRUE, IF(IFERROR(VLOOKUP(U1504,Store_SRP!B2:H103,{5}, FALSE), TRUE)=TRUE,VLOOKUP(U1504,Store_VAM!B2:H271,{5}, FALSE),VLOOKUP(U1504,Store_SRP!B2:H103,{5}, FALSE)), VLOOKUP(U1504,Store_Showcase!B2:H134,{5}, FALSE))</f>
      </c>
      <c r="AF1504">
        <f>IF(IFERROR(VLOOKUP(U1504,Store_Showcase!B2:H134,{6}, FALSE), TRUE)=TRUE, IF(IFERROR(VLOOKUP(U1504,Store_SRP!B2:H103,{6}, FALSE), TRUE)=TRUE,VLOOKUP(U1504,Store_VAM!B2:H271,{6}, FALSE),VLOOKUP(U1504,Store_SRP!B2:H103,{6}, FALSE)), VLOOKUP(U1504,Store_Showcase!B2:H134,{6}, FALSE))</f>
      </c>
      <c r="AG1504">
        <f>VLOOKUP(D1504,Sku_Consolidated!A2:R948,18,FALSE)</f>
      </c>
      <c r="AH1504">
        <f>VLOOKUP(D1504,Sku_Consolidated!A2:S948,19,FALSE)</f>
      </c>
      <c r="AI1504">
        <f>VLOOKUP(D1504,Sku_Consolidated!A2:T948,20,FALSE)</f>
      </c>
    </row>
    <row r="1505" spans="1:35" x14ac:dyDescent="0.25">
      <c r="A1505">
        <v>2024</v>
      </c>
      <c r="B1505" t="s">
        <v>30</v>
      </c>
      <c r="C1505" t="s">
        <v>31</v>
      </c>
      <c r="D1505">
        <v>21857</v>
      </c>
      <c r="E1505" t="s">
        <v>2687</v>
      </c>
      <c r="F1505" s="12" t="s">
        <v>94</v>
      </c>
      <c r="G1505" s="12" t="s">
        <v>94</v>
      </c>
      <c r="H1505" t="s">
        <v>10</v>
      </c>
      <c r="I1505" s="13" t="s">
        <v>674</v>
      </c>
      <c r="J1505" s="13">
        <f>IF(H1505="EA", I1505, 0)</f>
      </c>
      <c r="K1505" s="13">
        <f>IF(H1505="KG", I1505, I1505 * VLOOKUP(D1505,Sku_Consolidated!A2:U948,21,FALSE))</f>
      </c>
      <c r="L1505" s="14" t="s">
        <v>36</v>
      </c>
      <c r="M1505">
        <v>88</v>
      </c>
      <c r="N1505" s="14" t="s">
        <v>2930</v>
      </c>
      <c r="O1505" s="14" t="s">
        <v>2931</v>
      </c>
      <c r="P1505" s="14" t="s">
        <v>36</v>
      </c>
      <c r="Q1505" s="14" t="s">
        <v>2931</v>
      </c>
      <c r="R1505">
        <f>IF(IFERROR(VLOOKUP(U1505,Store_Showcase!B2:H134,7, FALSE), TRUE)=TRUE, IF(IFERROR(VLOOKUP(U1505,Store_SRP!B2:H103,7, FALSE), TRUE)=TRUE,VLOOKUP(U1505,Store_VAM!B2:H271,7, FALSE),VLOOKUP(U1505,Store_SRP!B2:H103,7, FALSE)), VLOOKUP(U1505,Store_Showcase!B2:H134,7, FALSE))</f>
      </c>
      <c r="S1505">
        <f>IF(IFERROR(VLOOKUP(U1505,Store_Showcase!B2:K134,10, FALSE), TRUE)=TRUE, IF(IFERROR(VLOOKUP(U1505,Store_SRP!B2:K103,10, FALSE), TRUE)=TRUE,VLOOKUP(U1505,Store_VAM!B2:K271,10, FALSE),VLOOKUP(U1505,Store_SRP!B2:K103,10, FALSE)), VLOOKUP(U1505,Store_Showcase!B2:K134,10, FALSE))</f>
      </c>
      <c r="T1505">
        <f>IF(VLOOKUP(D1505,Sku_Consolidated!A2:S948,19,FALSE)="SHOWCASE", VLOOKUP(U1505,Store_Showcase!B2:L134,11, FALSE), IF(VLOOKUP(D1505,Sku_Consolidated!A2:S948,19,FALSE)="VAM",VLOOKUP(U1505,Store_VAM!B2:L271,11, FALSE),VLOOKUP(U1505,Store_SRP!B2:L103,11, FALSE)))</f>
      </c>
      <c r="U1505" s="14">
        <v>6014</v>
      </c>
      <c r="V1505">
        <f>IF(VLOOKUP(D1505,Sku_Consolidated!A2:S948,19,FALSE)="SHOWCASE", VLOOKUP(U1505,Store_Showcase!B2:C134,2, FALSE), IF(VLOOKUP(D1505,Sku_Consolidated!A2:S948,19,FALSE)="VAM",VLOOKUP(U1505,Store_VAM!B2:C271,2, FALSE),VLOOKUP(U1505,Store_SRP!B2:C103,2, FALSE)))</f>
      </c>
      <c r="W1505">
        <f>VLOOKUP(D1505,Sku_Consolidated!A2:G948, 7, FALSE)</f>
      </c>
      <c r="X1505">
        <f>VLOOKUP(D1505,Sku_Consolidated!A2:K948, 11, FALSE)</f>
      </c>
      <c r="Y1505">
        <f>VLOOKUP(D1505,Sku_Consolidated!A2:H948, 8, FALSE)</f>
      </c>
      <c r="Z1505">
        <f>VLOOKUP(D1505,Sku_Consolidated!A2:I948, 9, FALSE)</f>
      </c>
      <c r="AA1505" t="s">
        <v>41</v>
      </c>
      <c r="AB1505">
        <f>VLOOKUP(D1505,Sku_Consolidated!A2:E948, {5}, FALSE)</f>
      </c>
      <c r="AC1505">
        <f>IF(VLOOKUP(D1505,Sku_Consolidated!A2:S948,19,FALSE)="SHOWCASE", VLOOKUP(U1505,Store_Showcase!B2:N134,13, FALSE), IF(VLOOKUP(D1505,Sku_Consolidated!A2:S948,19,FALSE)="VAM",VLOOKUP(U1505,Store_VAM!B2:N271,13, FALSE),VLOOKUP(U1505,Store_SRP!B2:N103,13, FALSE)))</f>
      </c>
      <c r="AD1505">
        <f>IF(IFERROR(AC1505,TRUE)=TRUE, "-","OK")</f>
      </c>
      <c r="AE1505">
        <f>IF(IFERROR(VLOOKUP(U1505,Store_Showcase!B2:H134,{5}, FALSE), TRUE)=TRUE, IF(IFERROR(VLOOKUP(U1505,Store_SRP!B2:H103,{5}, FALSE), TRUE)=TRUE,VLOOKUP(U1505,Store_VAM!B2:H271,{5}, FALSE),VLOOKUP(U1505,Store_SRP!B2:H103,{5}, FALSE)), VLOOKUP(U1505,Store_Showcase!B2:H134,{5}, FALSE))</f>
      </c>
      <c r="AF1505">
        <f>IF(IFERROR(VLOOKUP(U1505,Store_Showcase!B2:H134,{6}, FALSE), TRUE)=TRUE, IF(IFERROR(VLOOKUP(U1505,Store_SRP!B2:H103,{6}, FALSE), TRUE)=TRUE,VLOOKUP(U1505,Store_VAM!B2:H271,{6}, FALSE),VLOOKUP(U1505,Store_SRP!B2:H103,{6}, FALSE)), VLOOKUP(U1505,Store_Showcase!B2:H134,{6}, FALSE))</f>
      </c>
      <c r="AG1505">
        <f>VLOOKUP(D1505,Sku_Consolidated!A2:R948,18,FALSE)</f>
      </c>
      <c r="AH1505">
        <f>VLOOKUP(D1505,Sku_Consolidated!A2:S948,19,FALSE)</f>
      </c>
      <c r="AI1505">
        <f>VLOOKUP(D1505,Sku_Consolidated!A2:T948,20,FALSE)</f>
      </c>
    </row>
    <row r="1506" spans="1:35" x14ac:dyDescent="0.25">
      <c r="A1506">
        <v>2024</v>
      </c>
      <c r="B1506" t="s">
        <v>30</v>
      </c>
      <c r="C1506" t="s">
        <v>31</v>
      </c>
      <c r="D1506">
        <v>21859</v>
      </c>
      <c r="E1506" t="s">
        <v>295</v>
      </c>
      <c r="F1506" s="12" t="s">
        <v>94</v>
      </c>
      <c r="G1506" s="12" t="s">
        <v>94</v>
      </c>
      <c r="H1506" t="s">
        <v>10</v>
      </c>
      <c r="I1506" s="13" t="s">
        <v>720</v>
      </c>
      <c r="J1506" s="13">
        <f>IF(H1506="EA", I1506, 0)</f>
      </c>
      <c r="K1506" s="13">
        <f>IF(H1506="KG", I1506, I1506 * VLOOKUP(D1506,Sku_Consolidated!A2:U948,21,FALSE))</f>
      </c>
      <c r="L1506" s="14" t="s">
        <v>36</v>
      </c>
      <c r="M1506">
        <v>88</v>
      </c>
      <c r="N1506" s="14" t="s">
        <v>2932</v>
      </c>
      <c r="O1506" s="14" t="s">
        <v>2933</v>
      </c>
      <c r="P1506" s="14" t="s">
        <v>36</v>
      </c>
      <c r="Q1506" s="14" t="s">
        <v>2933</v>
      </c>
      <c r="R1506">
        <f>IF(IFERROR(VLOOKUP(U1506,Store_Showcase!B2:H134,7, FALSE), TRUE)=TRUE, IF(IFERROR(VLOOKUP(U1506,Store_SRP!B2:H103,7, FALSE), TRUE)=TRUE,VLOOKUP(U1506,Store_VAM!B2:H271,7, FALSE),VLOOKUP(U1506,Store_SRP!B2:H103,7, FALSE)), VLOOKUP(U1506,Store_Showcase!B2:H134,7, FALSE))</f>
      </c>
      <c r="S1506">
        <f>IF(IFERROR(VLOOKUP(U1506,Store_Showcase!B2:K134,10, FALSE), TRUE)=TRUE, IF(IFERROR(VLOOKUP(U1506,Store_SRP!B2:K103,10, FALSE), TRUE)=TRUE,VLOOKUP(U1506,Store_VAM!B2:K271,10, FALSE),VLOOKUP(U1506,Store_SRP!B2:K103,10, FALSE)), VLOOKUP(U1506,Store_Showcase!B2:K134,10, FALSE))</f>
      </c>
      <c r="T1506">
        <f>IF(VLOOKUP(D1506,Sku_Consolidated!A2:S948,19,FALSE)="SHOWCASE", VLOOKUP(U1506,Store_Showcase!B2:L134,11, FALSE), IF(VLOOKUP(D1506,Sku_Consolidated!A2:S948,19,FALSE)="VAM",VLOOKUP(U1506,Store_VAM!B2:L271,11, FALSE),VLOOKUP(U1506,Store_SRP!B2:L103,11, FALSE)))</f>
      </c>
      <c r="U1506" s="14">
        <v>6014</v>
      </c>
      <c r="V1506">
        <f>IF(VLOOKUP(D1506,Sku_Consolidated!A2:S948,19,FALSE)="SHOWCASE", VLOOKUP(U1506,Store_Showcase!B2:C134,2, FALSE), IF(VLOOKUP(D1506,Sku_Consolidated!A2:S948,19,FALSE)="VAM",VLOOKUP(U1506,Store_VAM!B2:C271,2, FALSE),VLOOKUP(U1506,Store_SRP!B2:C103,2, FALSE)))</f>
      </c>
      <c r="W1506">
        <f>VLOOKUP(D1506,Sku_Consolidated!A2:G948, 7, FALSE)</f>
      </c>
      <c r="X1506">
        <f>VLOOKUP(D1506,Sku_Consolidated!A2:K948, 11, FALSE)</f>
      </c>
      <c r="Y1506">
        <f>VLOOKUP(D1506,Sku_Consolidated!A2:H948, 8, FALSE)</f>
      </c>
      <c r="Z1506">
        <f>VLOOKUP(D1506,Sku_Consolidated!A2:I948, 9, FALSE)</f>
      </c>
      <c r="AA1506" t="s">
        <v>41</v>
      </c>
      <c r="AB1506">
        <f>VLOOKUP(D1506,Sku_Consolidated!A2:E948, {5}, FALSE)</f>
      </c>
      <c r="AC1506">
        <f>IF(VLOOKUP(D1506,Sku_Consolidated!A2:S948,19,FALSE)="SHOWCASE", VLOOKUP(U1506,Store_Showcase!B2:N134,13, FALSE), IF(VLOOKUP(D1506,Sku_Consolidated!A2:S948,19,FALSE)="VAM",VLOOKUP(U1506,Store_VAM!B2:N271,13, FALSE),VLOOKUP(U1506,Store_SRP!B2:N103,13, FALSE)))</f>
      </c>
      <c r="AD1506">
        <f>IF(IFERROR(AC1506,TRUE)=TRUE, "-","OK")</f>
      </c>
      <c r="AE1506">
        <f>IF(IFERROR(VLOOKUP(U1506,Store_Showcase!B2:H134,{5}, FALSE), TRUE)=TRUE, IF(IFERROR(VLOOKUP(U1506,Store_SRP!B2:H103,{5}, FALSE), TRUE)=TRUE,VLOOKUP(U1506,Store_VAM!B2:H271,{5}, FALSE),VLOOKUP(U1506,Store_SRP!B2:H103,{5}, FALSE)), VLOOKUP(U1506,Store_Showcase!B2:H134,{5}, FALSE))</f>
      </c>
      <c r="AF1506">
        <f>IF(IFERROR(VLOOKUP(U1506,Store_Showcase!B2:H134,{6}, FALSE), TRUE)=TRUE, IF(IFERROR(VLOOKUP(U1506,Store_SRP!B2:H103,{6}, FALSE), TRUE)=TRUE,VLOOKUP(U1506,Store_VAM!B2:H271,{6}, FALSE),VLOOKUP(U1506,Store_SRP!B2:H103,{6}, FALSE)), VLOOKUP(U1506,Store_Showcase!B2:H134,{6}, FALSE))</f>
      </c>
      <c r="AG1506">
        <f>VLOOKUP(D1506,Sku_Consolidated!A2:R948,18,FALSE)</f>
      </c>
      <c r="AH1506">
        <f>VLOOKUP(D1506,Sku_Consolidated!A2:S948,19,FALSE)</f>
      </c>
      <c r="AI1506">
        <f>VLOOKUP(D1506,Sku_Consolidated!A2:T948,20,FALSE)</f>
      </c>
    </row>
    <row r="1507" spans="1:35" x14ac:dyDescent="0.25">
      <c r="A1507">
        <v>2024</v>
      </c>
      <c r="B1507" t="s">
        <v>30</v>
      </c>
      <c r="C1507" t="s">
        <v>31</v>
      </c>
      <c r="D1507">
        <v>21866</v>
      </c>
      <c r="E1507" t="s">
        <v>240</v>
      </c>
      <c r="F1507" s="12" t="s">
        <v>94</v>
      </c>
      <c r="G1507" s="12" t="s">
        <v>94</v>
      </c>
      <c r="H1507" t="s">
        <v>10</v>
      </c>
      <c r="I1507" s="13" t="s">
        <v>1139</v>
      </c>
      <c r="J1507" s="13">
        <f>IF(H1507="EA", I1507, 0)</f>
      </c>
      <c r="K1507" s="13">
        <f>IF(H1507="KG", I1507, I1507 * VLOOKUP(D1507,Sku_Consolidated!A2:U948,21,FALSE))</f>
      </c>
      <c r="L1507" s="14" t="s">
        <v>36</v>
      </c>
      <c r="M1507">
        <v>88</v>
      </c>
      <c r="N1507" s="14" t="s">
        <v>2364</v>
      </c>
      <c r="O1507" s="14" t="s">
        <v>2365</v>
      </c>
      <c r="P1507" s="14" t="s">
        <v>36</v>
      </c>
      <c r="Q1507" s="14" t="s">
        <v>2365</v>
      </c>
      <c r="R1507">
        <f>IF(IFERROR(VLOOKUP(U1507,Store_Showcase!B2:H134,7, FALSE), TRUE)=TRUE, IF(IFERROR(VLOOKUP(U1507,Store_SRP!B2:H103,7, FALSE), TRUE)=TRUE,VLOOKUP(U1507,Store_VAM!B2:H271,7, FALSE),VLOOKUP(U1507,Store_SRP!B2:H103,7, FALSE)), VLOOKUP(U1507,Store_Showcase!B2:H134,7, FALSE))</f>
      </c>
      <c r="S1507">
        <f>IF(IFERROR(VLOOKUP(U1507,Store_Showcase!B2:K134,10, FALSE), TRUE)=TRUE, IF(IFERROR(VLOOKUP(U1507,Store_SRP!B2:K103,10, FALSE), TRUE)=TRUE,VLOOKUP(U1507,Store_VAM!B2:K271,10, FALSE),VLOOKUP(U1507,Store_SRP!B2:K103,10, FALSE)), VLOOKUP(U1507,Store_Showcase!B2:K134,10, FALSE))</f>
      </c>
      <c r="T1507">
        <f>IF(VLOOKUP(D1507,Sku_Consolidated!A2:S948,19,FALSE)="SHOWCASE", VLOOKUP(U1507,Store_Showcase!B2:L134,11, FALSE), IF(VLOOKUP(D1507,Sku_Consolidated!A2:S948,19,FALSE)="VAM",VLOOKUP(U1507,Store_VAM!B2:L271,11, FALSE),VLOOKUP(U1507,Store_SRP!B2:L103,11, FALSE)))</f>
      </c>
      <c r="U1507" s="14">
        <v>6014</v>
      </c>
      <c r="V1507">
        <f>IF(VLOOKUP(D1507,Sku_Consolidated!A2:S948,19,FALSE)="SHOWCASE", VLOOKUP(U1507,Store_Showcase!B2:C134,2, FALSE), IF(VLOOKUP(D1507,Sku_Consolidated!A2:S948,19,FALSE)="VAM",VLOOKUP(U1507,Store_VAM!B2:C271,2, FALSE),VLOOKUP(U1507,Store_SRP!B2:C103,2, FALSE)))</f>
      </c>
      <c r="W1507">
        <f>VLOOKUP(D1507,Sku_Consolidated!A2:G948, 7, FALSE)</f>
      </c>
      <c r="X1507">
        <f>VLOOKUP(D1507,Sku_Consolidated!A2:K948, 11, FALSE)</f>
      </c>
      <c r="Y1507">
        <f>VLOOKUP(D1507,Sku_Consolidated!A2:H948, 8, FALSE)</f>
      </c>
      <c r="Z1507">
        <f>VLOOKUP(D1507,Sku_Consolidated!A2:I948, 9, FALSE)</f>
      </c>
      <c r="AA1507" t="s">
        <v>41</v>
      </c>
      <c r="AB1507">
        <f>VLOOKUP(D1507,Sku_Consolidated!A2:E948, {5}, FALSE)</f>
      </c>
      <c r="AC1507">
        <f>IF(VLOOKUP(D1507,Sku_Consolidated!A2:S948,19,FALSE)="SHOWCASE", VLOOKUP(U1507,Store_Showcase!B2:N134,13, FALSE), IF(VLOOKUP(D1507,Sku_Consolidated!A2:S948,19,FALSE)="VAM",VLOOKUP(U1507,Store_VAM!B2:N271,13, FALSE),VLOOKUP(U1507,Store_SRP!B2:N103,13, FALSE)))</f>
      </c>
      <c r="AD1507">
        <f>IF(IFERROR(AC1507,TRUE)=TRUE, "-","OK")</f>
      </c>
      <c r="AE1507">
        <f>IF(IFERROR(VLOOKUP(U1507,Store_Showcase!B2:H134,{5}, FALSE), TRUE)=TRUE, IF(IFERROR(VLOOKUP(U1507,Store_SRP!B2:H103,{5}, FALSE), TRUE)=TRUE,VLOOKUP(U1507,Store_VAM!B2:H271,{5}, FALSE),VLOOKUP(U1507,Store_SRP!B2:H103,{5}, FALSE)), VLOOKUP(U1507,Store_Showcase!B2:H134,{5}, FALSE))</f>
      </c>
      <c r="AF1507">
        <f>IF(IFERROR(VLOOKUP(U1507,Store_Showcase!B2:H134,{6}, FALSE), TRUE)=TRUE, IF(IFERROR(VLOOKUP(U1507,Store_SRP!B2:H103,{6}, FALSE), TRUE)=TRUE,VLOOKUP(U1507,Store_VAM!B2:H271,{6}, FALSE),VLOOKUP(U1507,Store_SRP!B2:H103,{6}, FALSE)), VLOOKUP(U1507,Store_Showcase!B2:H134,{6}, FALSE))</f>
      </c>
      <c r="AG1507">
        <f>VLOOKUP(D1507,Sku_Consolidated!A2:R948,18,FALSE)</f>
      </c>
      <c r="AH1507">
        <f>VLOOKUP(D1507,Sku_Consolidated!A2:S948,19,FALSE)</f>
      </c>
      <c r="AI1507">
        <f>VLOOKUP(D1507,Sku_Consolidated!A2:T948,20,FALSE)</f>
      </c>
    </row>
    <row r="1508" spans="1:35" x14ac:dyDescent="0.25">
      <c r="A1508">
        <v>2024</v>
      </c>
      <c r="B1508" t="s">
        <v>30</v>
      </c>
      <c r="C1508" t="s">
        <v>31</v>
      </c>
      <c r="D1508">
        <v>21868</v>
      </c>
      <c r="E1508" t="s">
        <v>1847</v>
      </c>
      <c r="F1508" s="12" t="s">
        <v>94</v>
      </c>
      <c r="G1508" s="12" t="s">
        <v>94</v>
      </c>
      <c r="H1508" t="s">
        <v>10</v>
      </c>
      <c r="I1508" s="13" t="s">
        <v>1161</v>
      </c>
      <c r="J1508" s="13">
        <f>IF(H1508="EA", I1508, 0)</f>
      </c>
      <c r="K1508" s="13">
        <f>IF(H1508="KG", I1508, I1508 * VLOOKUP(D1508,Sku_Consolidated!A2:U948,21,FALSE))</f>
      </c>
      <c r="L1508" s="14" t="s">
        <v>36</v>
      </c>
      <c r="M1508">
        <v>88</v>
      </c>
      <c r="N1508" s="14" t="s">
        <v>2934</v>
      </c>
      <c r="O1508" s="14" t="s">
        <v>2935</v>
      </c>
      <c r="P1508" s="14" t="s">
        <v>36</v>
      </c>
      <c r="Q1508" s="14" t="s">
        <v>2935</v>
      </c>
      <c r="R1508">
        <f>IF(IFERROR(VLOOKUP(U1508,Store_Showcase!B2:H134,7, FALSE), TRUE)=TRUE, IF(IFERROR(VLOOKUP(U1508,Store_SRP!B2:H103,7, FALSE), TRUE)=TRUE,VLOOKUP(U1508,Store_VAM!B2:H271,7, FALSE),VLOOKUP(U1508,Store_SRP!B2:H103,7, FALSE)), VLOOKUP(U1508,Store_Showcase!B2:H134,7, FALSE))</f>
      </c>
      <c r="S1508">
        <f>IF(IFERROR(VLOOKUP(U1508,Store_Showcase!B2:K134,10, FALSE), TRUE)=TRUE, IF(IFERROR(VLOOKUP(U1508,Store_SRP!B2:K103,10, FALSE), TRUE)=TRUE,VLOOKUP(U1508,Store_VAM!B2:K271,10, FALSE),VLOOKUP(U1508,Store_SRP!B2:K103,10, FALSE)), VLOOKUP(U1508,Store_Showcase!B2:K134,10, FALSE))</f>
      </c>
      <c r="T1508">
        <f>IF(VLOOKUP(D1508,Sku_Consolidated!A2:S948,19,FALSE)="SHOWCASE", VLOOKUP(U1508,Store_Showcase!B2:L134,11, FALSE), IF(VLOOKUP(D1508,Sku_Consolidated!A2:S948,19,FALSE)="VAM",VLOOKUP(U1508,Store_VAM!B2:L271,11, FALSE),VLOOKUP(U1508,Store_SRP!B2:L103,11, FALSE)))</f>
      </c>
      <c r="U1508" s="14">
        <v>6014</v>
      </c>
      <c r="V1508">
        <f>IF(VLOOKUP(D1508,Sku_Consolidated!A2:S948,19,FALSE)="SHOWCASE", VLOOKUP(U1508,Store_Showcase!B2:C134,2, FALSE), IF(VLOOKUP(D1508,Sku_Consolidated!A2:S948,19,FALSE)="VAM",VLOOKUP(U1508,Store_VAM!B2:C271,2, FALSE),VLOOKUP(U1508,Store_SRP!B2:C103,2, FALSE)))</f>
      </c>
      <c r="W1508">
        <f>VLOOKUP(D1508,Sku_Consolidated!A2:G948, 7, FALSE)</f>
      </c>
      <c r="X1508">
        <f>VLOOKUP(D1508,Sku_Consolidated!A2:K948, 11, FALSE)</f>
      </c>
      <c r="Y1508">
        <f>VLOOKUP(D1508,Sku_Consolidated!A2:H948, 8, FALSE)</f>
      </c>
      <c r="Z1508">
        <f>VLOOKUP(D1508,Sku_Consolidated!A2:I948, 9, FALSE)</f>
      </c>
      <c r="AA1508" t="s">
        <v>41</v>
      </c>
      <c r="AB1508">
        <f>VLOOKUP(D1508,Sku_Consolidated!A2:E948, {5}, FALSE)</f>
      </c>
      <c r="AC1508">
        <f>IF(VLOOKUP(D1508,Sku_Consolidated!A2:S948,19,FALSE)="SHOWCASE", VLOOKUP(U1508,Store_Showcase!B2:N134,13, FALSE), IF(VLOOKUP(D1508,Sku_Consolidated!A2:S948,19,FALSE)="VAM",VLOOKUP(U1508,Store_VAM!B2:N271,13, FALSE),VLOOKUP(U1508,Store_SRP!B2:N103,13, FALSE)))</f>
      </c>
      <c r="AD1508">
        <f>IF(IFERROR(AC1508,TRUE)=TRUE, "-","OK")</f>
      </c>
      <c r="AE1508">
        <f>IF(IFERROR(VLOOKUP(U1508,Store_Showcase!B2:H134,{5}, FALSE), TRUE)=TRUE, IF(IFERROR(VLOOKUP(U1508,Store_SRP!B2:H103,{5}, FALSE), TRUE)=TRUE,VLOOKUP(U1508,Store_VAM!B2:H271,{5}, FALSE),VLOOKUP(U1508,Store_SRP!B2:H103,{5}, FALSE)), VLOOKUP(U1508,Store_Showcase!B2:H134,{5}, FALSE))</f>
      </c>
      <c r="AF1508">
        <f>IF(IFERROR(VLOOKUP(U1508,Store_Showcase!B2:H134,{6}, FALSE), TRUE)=TRUE, IF(IFERROR(VLOOKUP(U1508,Store_SRP!B2:H103,{6}, FALSE), TRUE)=TRUE,VLOOKUP(U1508,Store_VAM!B2:H271,{6}, FALSE),VLOOKUP(U1508,Store_SRP!B2:H103,{6}, FALSE)), VLOOKUP(U1508,Store_Showcase!B2:H134,{6}, FALSE))</f>
      </c>
      <c r="AG1508">
        <f>VLOOKUP(D1508,Sku_Consolidated!A2:R948,18,FALSE)</f>
      </c>
      <c r="AH1508">
        <f>VLOOKUP(D1508,Sku_Consolidated!A2:S948,19,FALSE)</f>
      </c>
      <c r="AI1508">
        <f>VLOOKUP(D1508,Sku_Consolidated!A2:T948,20,FALSE)</f>
      </c>
    </row>
    <row r="1509" spans="1:35" x14ac:dyDescent="0.25">
      <c r="A1509">
        <v>2024</v>
      </c>
      <c r="B1509" t="s">
        <v>30</v>
      </c>
      <c r="C1509" t="s">
        <v>31</v>
      </c>
      <c r="D1509">
        <v>21871</v>
      </c>
      <c r="E1509" t="s">
        <v>798</v>
      </c>
      <c r="F1509" s="12" t="s">
        <v>94</v>
      </c>
      <c r="G1509" s="12" t="s">
        <v>94</v>
      </c>
      <c r="H1509" t="s">
        <v>10</v>
      </c>
      <c r="I1509" s="13" t="s">
        <v>406</v>
      </c>
      <c r="J1509" s="13">
        <f>IF(H1509="EA", I1509, 0)</f>
      </c>
      <c r="K1509" s="13">
        <f>IF(H1509="KG", I1509, I1509 * VLOOKUP(D1509,Sku_Consolidated!A2:U948,21,FALSE))</f>
      </c>
      <c r="L1509" s="14" t="s">
        <v>36</v>
      </c>
      <c r="M1509">
        <v>88</v>
      </c>
      <c r="N1509" s="14" t="s">
        <v>2936</v>
      </c>
      <c r="O1509" s="14" t="s">
        <v>2937</v>
      </c>
      <c r="P1509" s="14" t="s">
        <v>36</v>
      </c>
      <c r="Q1509" s="14" t="s">
        <v>2937</v>
      </c>
      <c r="R1509">
        <f>IF(IFERROR(VLOOKUP(U1509,Store_Showcase!B2:H134,7, FALSE), TRUE)=TRUE, IF(IFERROR(VLOOKUP(U1509,Store_SRP!B2:H103,7, FALSE), TRUE)=TRUE,VLOOKUP(U1509,Store_VAM!B2:H271,7, FALSE),VLOOKUP(U1509,Store_SRP!B2:H103,7, FALSE)), VLOOKUP(U1509,Store_Showcase!B2:H134,7, FALSE))</f>
      </c>
      <c r="S1509">
        <f>IF(IFERROR(VLOOKUP(U1509,Store_Showcase!B2:K134,10, FALSE), TRUE)=TRUE, IF(IFERROR(VLOOKUP(U1509,Store_SRP!B2:K103,10, FALSE), TRUE)=TRUE,VLOOKUP(U1509,Store_VAM!B2:K271,10, FALSE),VLOOKUP(U1509,Store_SRP!B2:K103,10, FALSE)), VLOOKUP(U1509,Store_Showcase!B2:K134,10, FALSE))</f>
      </c>
      <c r="T1509">
        <f>IF(VLOOKUP(D1509,Sku_Consolidated!A2:S948,19,FALSE)="SHOWCASE", VLOOKUP(U1509,Store_Showcase!B2:L134,11, FALSE), IF(VLOOKUP(D1509,Sku_Consolidated!A2:S948,19,FALSE)="VAM",VLOOKUP(U1509,Store_VAM!B2:L271,11, FALSE),VLOOKUP(U1509,Store_SRP!B2:L103,11, FALSE)))</f>
      </c>
      <c r="U1509" s="14">
        <v>6014</v>
      </c>
      <c r="V1509">
        <f>IF(VLOOKUP(D1509,Sku_Consolidated!A2:S948,19,FALSE)="SHOWCASE", VLOOKUP(U1509,Store_Showcase!B2:C134,2, FALSE), IF(VLOOKUP(D1509,Sku_Consolidated!A2:S948,19,FALSE)="VAM",VLOOKUP(U1509,Store_VAM!B2:C271,2, FALSE),VLOOKUP(U1509,Store_SRP!B2:C103,2, FALSE)))</f>
      </c>
      <c r="W1509">
        <f>VLOOKUP(D1509,Sku_Consolidated!A2:G948, 7, FALSE)</f>
      </c>
      <c r="X1509">
        <f>VLOOKUP(D1509,Sku_Consolidated!A2:K948, 11, FALSE)</f>
      </c>
      <c r="Y1509">
        <f>VLOOKUP(D1509,Sku_Consolidated!A2:H948, 8, FALSE)</f>
      </c>
      <c r="Z1509">
        <f>VLOOKUP(D1509,Sku_Consolidated!A2:I948, 9, FALSE)</f>
      </c>
      <c r="AA1509" t="s">
        <v>41</v>
      </c>
      <c r="AB1509">
        <f>VLOOKUP(D1509,Sku_Consolidated!A2:E948, {5}, FALSE)</f>
      </c>
      <c r="AC1509">
        <f>IF(VLOOKUP(D1509,Sku_Consolidated!A2:S948,19,FALSE)="SHOWCASE", VLOOKUP(U1509,Store_Showcase!B2:N134,13, FALSE), IF(VLOOKUP(D1509,Sku_Consolidated!A2:S948,19,FALSE)="VAM",VLOOKUP(U1509,Store_VAM!B2:N271,13, FALSE),VLOOKUP(U1509,Store_SRP!B2:N103,13, FALSE)))</f>
      </c>
      <c r="AD1509">
        <f>IF(IFERROR(AC1509,TRUE)=TRUE, "-","OK")</f>
      </c>
      <c r="AE1509">
        <f>IF(IFERROR(VLOOKUP(U1509,Store_Showcase!B2:H134,{5}, FALSE), TRUE)=TRUE, IF(IFERROR(VLOOKUP(U1509,Store_SRP!B2:H103,{5}, FALSE), TRUE)=TRUE,VLOOKUP(U1509,Store_VAM!B2:H271,{5}, FALSE),VLOOKUP(U1509,Store_SRP!B2:H103,{5}, FALSE)), VLOOKUP(U1509,Store_Showcase!B2:H134,{5}, FALSE))</f>
      </c>
      <c r="AF1509">
        <f>IF(IFERROR(VLOOKUP(U1509,Store_Showcase!B2:H134,{6}, FALSE), TRUE)=TRUE, IF(IFERROR(VLOOKUP(U1509,Store_SRP!B2:H103,{6}, FALSE), TRUE)=TRUE,VLOOKUP(U1509,Store_VAM!B2:H271,{6}, FALSE),VLOOKUP(U1509,Store_SRP!B2:H103,{6}, FALSE)), VLOOKUP(U1509,Store_Showcase!B2:H134,{6}, FALSE))</f>
      </c>
      <c r="AG1509">
        <f>VLOOKUP(D1509,Sku_Consolidated!A2:R948,18,FALSE)</f>
      </c>
      <c r="AH1509">
        <f>VLOOKUP(D1509,Sku_Consolidated!A2:S948,19,FALSE)</f>
      </c>
      <c r="AI1509">
        <f>VLOOKUP(D1509,Sku_Consolidated!A2:T948,20,FALSE)</f>
      </c>
    </row>
    <row r="1510" spans="1:35" x14ac:dyDescent="0.25">
      <c r="A1510">
        <v>2024</v>
      </c>
      <c r="B1510" t="s">
        <v>30</v>
      </c>
      <c r="C1510" t="s">
        <v>31</v>
      </c>
      <c r="D1510">
        <v>21893</v>
      </c>
      <c r="E1510" t="s">
        <v>1402</v>
      </c>
      <c r="F1510" s="12" t="s">
        <v>94</v>
      </c>
      <c r="G1510" s="12" t="s">
        <v>94</v>
      </c>
      <c r="H1510" t="s">
        <v>10</v>
      </c>
      <c r="I1510" s="13" t="s">
        <v>1015</v>
      </c>
      <c r="J1510" s="13">
        <f>IF(H1510="EA", I1510, 0)</f>
      </c>
      <c r="K1510" s="13">
        <f>IF(H1510="KG", I1510, I1510 * VLOOKUP(D1510,Sku_Consolidated!A2:U948,21,FALSE))</f>
      </c>
      <c r="L1510" s="14" t="s">
        <v>36</v>
      </c>
      <c r="M1510">
        <v>88</v>
      </c>
      <c r="N1510" s="14" t="s">
        <v>1802</v>
      </c>
      <c r="O1510" s="14" t="s">
        <v>1541</v>
      </c>
      <c r="P1510" s="14" t="s">
        <v>36</v>
      </c>
      <c r="Q1510" s="14" t="s">
        <v>1541</v>
      </c>
      <c r="R1510">
        <f>IF(IFERROR(VLOOKUP(U1510,Store_Showcase!B2:H134,7, FALSE), TRUE)=TRUE, IF(IFERROR(VLOOKUP(U1510,Store_SRP!B2:H103,7, FALSE), TRUE)=TRUE,VLOOKUP(U1510,Store_VAM!B2:H271,7, FALSE),VLOOKUP(U1510,Store_SRP!B2:H103,7, FALSE)), VLOOKUP(U1510,Store_Showcase!B2:H134,7, FALSE))</f>
      </c>
      <c r="S1510">
        <f>IF(IFERROR(VLOOKUP(U1510,Store_Showcase!B2:K134,10, FALSE), TRUE)=TRUE, IF(IFERROR(VLOOKUP(U1510,Store_SRP!B2:K103,10, FALSE), TRUE)=TRUE,VLOOKUP(U1510,Store_VAM!B2:K271,10, FALSE),VLOOKUP(U1510,Store_SRP!B2:K103,10, FALSE)), VLOOKUP(U1510,Store_Showcase!B2:K134,10, FALSE))</f>
      </c>
      <c r="T1510">
        <f>IF(VLOOKUP(D1510,Sku_Consolidated!A2:S948,19,FALSE)="SHOWCASE", VLOOKUP(U1510,Store_Showcase!B2:L134,11, FALSE), IF(VLOOKUP(D1510,Sku_Consolidated!A2:S948,19,FALSE)="VAM",VLOOKUP(U1510,Store_VAM!B2:L271,11, FALSE),VLOOKUP(U1510,Store_SRP!B2:L103,11, FALSE)))</f>
      </c>
      <c r="U1510" s="14">
        <v>6014</v>
      </c>
      <c r="V1510">
        <f>IF(VLOOKUP(D1510,Sku_Consolidated!A2:S948,19,FALSE)="SHOWCASE", VLOOKUP(U1510,Store_Showcase!B2:C134,2, FALSE), IF(VLOOKUP(D1510,Sku_Consolidated!A2:S948,19,FALSE)="VAM",VLOOKUP(U1510,Store_VAM!B2:C271,2, FALSE),VLOOKUP(U1510,Store_SRP!B2:C103,2, FALSE)))</f>
      </c>
      <c r="W1510">
        <f>VLOOKUP(D1510,Sku_Consolidated!A2:G948, 7, FALSE)</f>
      </c>
      <c r="X1510">
        <f>VLOOKUP(D1510,Sku_Consolidated!A2:K948, 11, FALSE)</f>
      </c>
      <c r="Y1510">
        <f>VLOOKUP(D1510,Sku_Consolidated!A2:H948, 8, FALSE)</f>
      </c>
      <c r="Z1510">
        <f>VLOOKUP(D1510,Sku_Consolidated!A2:I948, 9, FALSE)</f>
      </c>
      <c r="AA1510" t="s">
        <v>41</v>
      </c>
      <c r="AB1510">
        <f>VLOOKUP(D1510,Sku_Consolidated!A2:E948, {5}, FALSE)</f>
      </c>
      <c r="AC1510">
        <f>IF(VLOOKUP(D1510,Sku_Consolidated!A2:S948,19,FALSE)="SHOWCASE", VLOOKUP(U1510,Store_Showcase!B2:N134,13, FALSE), IF(VLOOKUP(D1510,Sku_Consolidated!A2:S948,19,FALSE)="VAM",VLOOKUP(U1510,Store_VAM!B2:N271,13, FALSE),VLOOKUP(U1510,Store_SRP!B2:N103,13, FALSE)))</f>
      </c>
      <c r="AD1510">
        <f>IF(IFERROR(AC1510,TRUE)=TRUE, "-","OK")</f>
      </c>
      <c r="AE1510">
        <f>IF(IFERROR(VLOOKUP(U1510,Store_Showcase!B2:H134,{5}, FALSE), TRUE)=TRUE, IF(IFERROR(VLOOKUP(U1510,Store_SRP!B2:H103,{5}, FALSE), TRUE)=TRUE,VLOOKUP(U1510,Store_VAM!B2:H271,{5}, FALSE),VLOOKUP(U1510,Store_SRP!B2:H103,{5}, FALSE)), VLOOKUP(U1510,Store_Showcase!B2:H134,{5}, FALSE))</f>
      </c>
      <c r="AF1510">
        <f>IF(IFERROR(VLOOKUP(U1510,Store_Showcase!B2:H134,{6}, FALSE), TRUE)=TRUE, IF(IFERROR(VLOOKUP(U1510,Store_SRP!B2:H103,{6}, FALSE), TRUE)=TRUE,VLOOKUP(U1510,Store_VAM!B2:H271,{6}, FALSE),VLOOKUP(U1510,Store_SRP!B2:H103,{6}, FALSE)), VLOOKUP(U1510,Store_Showcase!B2:H134,{6}, FALSE))</f>
      </c>
      <c r="AG1510">
        <f>VLOOKUP(D1510,Sku_Consolidated!A2:R948,18,FALSE)</f>
      </c>
      <c r="AH1510">
        <f>VLOOKUP(D1510,Sku_Consolidated!A2:S948,19,FALSE)</f>
      </c>
      <c r="AI1510">
        <f>VLOOKUP(D1510,Sku_Consolidated!A2:T948,20,FALSE)</f>
      </c>
    </row>
    <row r="1511" spans="1:35" x14ac:dyDescent="0.25">
      <c r="A1511">
        <v>2024</v>
      </c>
      <c r="B1511" t="s">
        <v>30</v>
      </c>
      <c r="C1511" t="s">
        <v>31</v>
      </c>
      <c r="D1511">
        <v>21825</v>
      </c>
      <c r="E1511" t="s">
        <v>206</v>
      </c>
      <c r="F1511" s="12" t="s">
        <v>156</v>
      </c>
      <c r="G1511" s="12" t="s">
        <v>156</v>
      </c>
      <c r="H1511" t="s">
        <v>10</v>
      </c>
      <c r="I1511" s="13" t="s">
        <v>850</v>
      </c>
      <c r="J1511" s="13">
        <f>IF(H1511="EA", I1511, 0)</f>
      </c>
      <c r="K1511" s="13">
        <f>IF(H1511="KG", I1511, I1511 * VLOOKUP(D1511,Sku_Consolidated!A2:U948,21,FALSE))</f>
      </c>
      <c r="L1511" s="14" t="s">
        <v>36</v>
      </c>
      <c r="M1511">
        <v>88</v>
      </c>
      <c r="N1511" s="14" t="s">
        <v>2938</v>
      </c>
      <c r="O1511" s="14" t="s">
        <v>2939</v>
      </c>
      <c r="P1511" s="14" t="s">
        <v>36</v>
      </c>
      <c r="Q1511" s="14" t="s">
        <v>2939</v>
      </c>
      <c r="R1511">
        <f>IF(IFERROR(VLOOKUP(U1511,Store_Showcase!B2:H134,7, FALSE), TRUE)=TRUE, IF(IFERROR(VLOOKUP(U1511,Store_SRP!B2:H103,7, FALSE), TRUE)=TRUE,VLOOKUP(U1511,Store_VAM!B2:H271,7, FALSE),VLOOKUP(U1511,Store_SRP!B2:H103,7, FALSE)), VLOOKUP(U1511,Store_Showcase!B2:H134,7, FALSE))</f>
      </c>
      <c r="S1511">
        <f>IF(IFERROR(VLOOKUP(U1511,Store_Showcase!B2:K134,10, FALSE), TRUE)=TRUE, IF(IFERROR(VLOOKUP(U1511,Store_SRP!B2:K103,10, FALSE), TRUE)=TRUE,VLOOKUP(U1511,Store_VAM!B2:K271,10, FALSE),VLOOKUP(U1511,Store_SRP!B2:K103,10, FALSE)), VLOOKUP(U1511,Store_Showcase!B2:K134,10, FALSE))</f>
      </c>
      <c r="T1511">
        <f>IF(VLOOKUP(D1511,Sku_Consolidated!A2:S948,19,FALSE)="SHOWCASE", VLOOKUP(U1511,Store_Showcase!B2:L134,11, FALSE), IF(VLOOKUP(D1511,Sku_Consolidated!A2:S948,19,FALSE)="VAM",VLOOKUP(U1511,Store_VAM!B2:L271,11, FALSE),VLOOKUP(U1511,Store_SRP!B2:L103,11, FALSE)))</f>
      </c>
      <c r="U1511" s="14">
        <v>6014</v>
      </c>
      <c r="V1511">
        <f>IF(VLOOKUP(D1511,Sku_Consolidated!A2:S948,19,FALSE)="SHOWCASE", VLOOKUP(U1511,Store_Showcase!B2:C134,2, FALSE), IF(VLOOKUP(D1511,Sku_Consolidated!A2:S948,19,FALSE)="VAM",VLOOKUP(U1511,Store_VAM!B2:C271,2, FALSE),VLOOKUP(U1511,Store_SRP!B2:C103,2, FALSE)))</f>
      </c>
      <c r="W1511">
        <f>VLOOKUP(D1511,Sku_Consolidated!A2:G948, 7, FALSE)</f>
      </c>
      <c r="X1511">
        <f>VLOOKUP(D1511,Sku_Consolidated!A2:K948, 11, FALSE)</f>
      </c>
      <c r="Y1511">
        <f>VLOOKUP(D1511,Sku_Consolidated!A2:H948, 8, FALSE)</f>
      </c>
      <c r="Z1511">
        <f>VLOOKUP(D1511,Sku_Consolidated!A2:I948, 9, FALSE)</f>
      </c>
      <c r="AA1511" t="s">
        <v>41</v>
      </c>
      <c r="AB1511">
        <f>VLOOKUP(D1511,Sku_Consolidated!A2:E948, {5}, FALSE)</f>
      </c>
      <c r="AC1511">
        <f>IF(VLOOKUP(D1511,Sku_Consolidated!A2:S948,19,FALSE)="SHOWCASE", VLOOKUP(U1511,Store_Showcase!B2:N134,13, FALSE), IF(VLOOKUP(D1511,Sku_Consolidated!A2:S948,19,FALSE)="VAM",VLOOKUP(U1511,Store_VAM!B2:N271,13, FALSE),VLOOKUP(U1511,Store_SRP!B2:N103,13, FALSE)))</f>
      </c>
      <c r="AD1511">
        <f>IF(IFERROR(AC1511,TRUE)=TRUE, "-","OK")</f>
      </c>
      <c r="AE1511">
        <f>IF(IFERROR(VLOOKUP(U1511,Store_Showcase!B2:H134,{5}, FALSE), TRUE)=TRUE, IF(IFERROR(VLOOKUP(U1511,Store_SRP!B2:H103,{5}, FALSE), TRUE)=TRUE,VLOOKUP(U1511,Store_VAM!B2:H271,{5}, FALSE),VLOOKUP(U1511,Store_SRP!B2:H103,{5}, FALSE)), VLOOKUP(U1511,Store_Showcase!B2:H134,{5}, FALSE))</f>
      </c>
      <c r="AF1511">
        <f>IF(IFERROR(VLOOKUP(U1511,Store_Showcase!B2:H134,{6}, FALSE), TRUE)=TRUE, IF(IFERROR(VLOOKUP(U1511,Store_SRP!B2:H103,{6}, FALSE), TRUE)=TRUE,VLOOKUP(U1511,Store_VAM!B2:H271,{6}, FALSE),VLOOKUP(U1511,Store_SRP!B2:H103,{6}, FALSE)), VLOOKUP(U1511,Store_Showcase!B2:H134,{6}, FALSE))</f>
      </c>
      <c r="AG1511">
        <f>VLOOKUP(D1511,Sku_Consolidated!A2:R948,18,FALSE)</f>
      </c>
      <c r="AH1511">
        <f>VLOOKUP(D1511,Sku_Consolidated!A2:S948,19,FALSE)</f>
      </c>
      <c r="AI1511">
        <f>VLOOKUP(D1511,Sku_Consolidated!A2:T948,20,FALSE)</f>
      </c>
    </row>
    <row r="1512" spans="1:35" x14ac:dyDescent="0.25">
      <c r="A1512">
        <v>2024</v>
      </c>
      <c r="B1512" t="s">
        <v>30</v>
      </c>
      <c r="C1512" t="s">
        <v>31</v>
      </c>
      <c r="D1512">
        <v>21859</v>
      </c>
      <c r="E1512" t="s">
        <v>295</v>
      </c>
      <c r="F1512" s="12" t="s">
        <v>156</v>
      </c>
      <c r="G1512" s="12" t="s">
        <v>156</v>
      </c>
      <c r="H1512" t="s">
        <v>10</v>
      </c>
      <c r="I1512" s="13" t="s">
        <v>476</v>
      </c>
      <c r="J1512" s="13">
        <f>IF(H1512="EA", I1512, 0)</f>
      </c>
      <c r="K1512" s="13">
        <f>IF(H1512="KG", I1512, I1512 * VLOOKUP(D1512,Sku_Consolidated!A2:U948,21,FALSE))</f>
      </c>
      <c r="L1512" s="14" t="s">
        <v>36</v>
      </c>
      <c r="M1512">
        <v>88</v>
      </c>
      <c r="N1512" s="14" t="s">
        <v>2940</v>
      </c>
      <c r="O1512" s="14" t="s">
        <v>2941</v>
      </c>
      <c r="P1512" s="14" t="s">
        <v>36</v>
      </c>
      <c r="Q1512" s="14" t="s">
        <v>2941</v>
      </c>
      <c r="R1512">
        <f>IF(IFERROR(VLOOKUP(U1512,Store_Showcase!B2:H134,7, FALSE), TRUE)=TRUE, IF(IFERROR(VLOOKUP(U1512,Store_SRP!B2:H103,7, FALSE), TRUE)=TRUE,VLOOKUP(U1512,Store_VAM!B2:H271,7, FALSE),VLOOKUP(U1512,Store_SRP!B2:H103,7, FALSE)), VLOOKUP(U1512,Store_Showcase!B2:H134,7, FALSE))</f>
      </c>
      <c r="S1512">
        <f>IF(IFERROR(VLOOKUP(U1512,Store_Showcase!B2:K134,10, FALSE), TRUE)=TRUE, IF(IFERROR(VLOOKUP(U1512,Store_SRP!B2:K103,10, FALSE), TRUE)=TRUE,VLOOKUP(U1512,Store_VAM!B2:K271,10, FALSE),VLOOKUP(U1512,Store_SRP!B2:K103,10, FALSE)), VLOOKUP(U1512,Store_Showcase!B2:K134,10, FALSE))</f>
      </c>
      <c r="T1512">
        <f>IF(VLOOKUP(D1512,Sku_Consolidated!A2:S948,19,FALSE)="SHOWCASE", VLOOKUP(U1512,Store_Showcase!B2:L134,11, FALSE), IF(VLOOKUP(D1512,Sku_Consolidated!A2:S948,19,FALSE)="VAM",VLOOKUP(U1512,Store_VAM!B2:L271,11, FALSE),VLOOKUP(U1512,Store_SRP!B2:L103,11, FALSE)))</f>
      </c>
      <c r="U1512" s="14">
        <v>6014</v>
      </c>
      <c r="V1512">
        <f>IF(VLOOKUP(D1512,Sku_Consolidated!A2:S948,19,FALSE)="SHOWCASE", VLOOKUP(U1512,Store_Showcase!B2:C134,2, FALSE), IF(VLOOKUP(D1512,Sku_Consolidated!A2:S948,19,FALSE)="VAM",VLOOKUP(U1512,Store_VAM!B2:C271,2, FALSE),VLOOKUP(U1512,Store_SRP!B2:C103,2, FALSE)))</f>
      </c>
      <c r="W1512">
        <f>VLOOKUP(D1512,Sku_Consolidated!A2:G948, 7, FALSE)</f>
      </c>
      <c r="X1512">
        <f>VLOOKUP(D1512,Sku_Consolidated!A2:K948, 11, FALSE)</f>
      </c>
      <c r="Y1512">
        <f>VLOOKUP(D1512,Sku_Consolidated!A2:H948, 8, FALSE)</f>
      </c>
      <c r="Z1512">
        <f>VLOOKUP(D1512,Sku_Consolidated!A2:I948, 9, FALSE)</f>
      </c>
      <c r="AA1512" t="s">
        <v>41</v>
      </c>
      <c r="AB1512">
        <f>VLOOKUP(D1512,Sku_Consolidated!A2:E948, {5}, FALSE)</f>
      </c>
      <c r="AC1512">
        <f>IF(VLOOKUP(D1512,Sku_Consolidated!A2:S948,19,FALSE)="SHOWCASE", VLOOKUP(U1512,Store_Showcase!B2:N134,13, FALSE), IF(VLOOKUP(D1512,Sku_Consolidated!A2:S948,19,FALSE)="VAM",VLOOKUP(U1512,Store_VAM!B2:N271,13, FALSE),VLOOKUP(U1512,Store_SRP!B2:N103,13, FALSE)))</f>
      </c>
      <c r="AD1512">
        <f>IF(IFERROR(AC1512,TRUE)=TRUE, "-","OK")</f>
      </c>
      <c r="AE1512">
        <f>IF(IFERROR(VLOOKUP(U1512,Store_Showcase!B2:H134,{5}, FALSE), TRUE)=TRUE, IF(IFERROR(VLOOKUP(U1512,Store_SRP!B2:H103,{5}, FALSE), TRUE)=TRUE,VLOOKUP(U1512,Store_VAM!B2:H271,{5}, FALSE),VLOOKUP(U1512,Store_SRP!B2:H103,{5}, FALSE)), VLOOKUP(U1512,Store_Showcase!B2:H134,{5}, FALSE))</f>
      </c>
      <c r="AF1512">
        <f>IF(IFERROR(VLOOKUP(U1512,Store_Showcase!B2:H134,{6}, FALSE), TRUE)=TRUE, IF(IFERROR(VLOOKUP(U1512,Store_SRP!B2:H103,{6}, FALSE), TRUE)=TRUE,VLOOKUP(U1512,Store_VAM!B2:H271,{6}, FALSE),VLOOKUP(U1512,Store_SRP!B2:H103,{6}, FALSE)), VLOOKUP(U1512,Store_Showcase!B2:H134,{6}, FALSE))</f>
      </c>
      <c r="AG1512">
        <f>VLOOKUP(D1512,Sku_Consolidated!A2:R948,18,FALSE)</f>
      </c>
      <c r="AH1512">
        <f>VLOOKUP(D1512,Sku_Consolidated!A2:S948,19,FALSE)</f>
      </c>
      <c r="AI1512">
        <f>VLOOKUP(D1512,Sku_Consolidated!A2:T948,20,FALSE)</f>
      </c>
    </row>
    <row r="1513" spans="1:35" x14ac:dyDescent="0.25">
      <c r="A1513">
        <v>2024</v>
      </c>
      <c r="B1513" t="s">
        <v>30</v>
      </c>
      <c r="C1513" t="s">
        <v>31</v>
      </c>
      <c r="D1513">
        <v>21868</v>
      </c>
      <c r="E1513" t="s">
        <v>1847</v>
      </c>
      <c r="F1513" s="12" t="s">
        <v>156</v>
      </c>
      <c r="G1513" s="12" t="s">
        <v>156</v>
      </c>
      <c r="H1513" t="s">
        <v>10</v>
      </c>
      <c r="I1513" s="13" t="s">
        <v>565</v>
      </c>
      <c r="J1513" s="13">
        <f>IF(H1513="EA", I1513, 0)</f>
      </c>
      <c r="K1513" s="13">
        <f>IF(H1513="KG", I1513, I1513 * VLOOKUP(D1513,Sku_Consolidated!A2:U948,21,FALSE))</f>
      </c>
      <c r="L1513" s="14" t="s">
        <v>36</v>
      </c>
      <c r="M1513">
        <v>88</v>
      </c>
      <c r="N1513" s="14" t="s">
        <v>2635</v>
      </c>
      <c r="O1513" s="14" t="s">
        <v>2636</v>
      </c>
      <c r="P1513" s="14" t="s">
        <v>36</v>
      </c>
      <c r="Q1513" s="14" t="s">
        <v>2636</v>
      </c>
      <c r="R1513">
        <f>IF(IFERROR(VLOOKUP(U1513,Store_Showcase!B2:H134,7, FALSE), TRUE)=TRUE, IF(IFERROR(VLOOKUP(U1513,Store_SRP!B2:H103,7, FALSE), TRUE)=TRUE,VLOOKUP(U1513,Store_VAM!B2:H271,7, FALSE),VLOOKUP(U1513,Store_SRP!B2:H103,7, FALSE)), VLOOKUP(U1513,Store_Showcase!B2:H134,7, FALSE))</f>
      </c>
      <c r="S1513">
        <f>IF(IFERROR(VLOOKUP(U1513,Store_Showcase!B2:K134,10, FALSE), TRUE)=TRUE, IF(IFERROR(VLOOKUP(U1513,Store_SRP!B2:K103,10, FALSE), TRUE)=TRUE,VLOOKUP(U1513,Store_VAM!B2:K271,10, FALSE),VLOOKUP(U1513,Store_SRP!B2:K103,10, FALSE)), VLOOKUP(U1513,Store_Showcase!B2:K134,10, FALSE))</f>
      </c>
      <c r="T1513">
        <f>IF(VLOOKUP(D1513,Sku_Consolidated!A2:S948,19,FALSE)="SHOWCASE", VLOOKUP(U1513,Store_Showcase!B2:L134,11, FALSE), IF(VLOOKUP(D1513,Sku_Consolidated!A2:S948,19,FALSE)="VAM",VLOOKUP(U1513,Store_VAM!B2:L271,11, FALSE),VLOOKUP(U1513,Store_SRP!B2:L103,11, FALSE)))</f>
      </c>
      <c r="U1513" s="14">
        <v>6014</v>
      </c>
      <c r="V1513">
        <f>IF(VLOOKUP(D1513,Sku_Consolidated!A2:S948,19,FALSE)="SHOWCASE", VLOOKUP(U1513,Store_Showcase!B2:C134,2, FALSE), IF(VLOOKUP(D1513,Sku_Consolidated!A2:S948,19,FALSE)="VAM",VLOOKUP(U1513,Store_VAM!B2:C271,2, FALSE),VLOOKUP(U1513,Store_SRP!B2:C103,2, FALSE)))</f>
      </c>
      <c r="W1513">
        <f>VLOOKUP(D1513,Sku_Consolidated!A2:G948, 7, FALSE)</f>
      </c>
      <c r="X1513">
        <f>VLOOKUP(D1513,Sku_Consolidated!A2:K948, 11, FALSE)</f>
      </c>
      <c r="Y1513">
        <f>VLOOKUP(D1513,Sku_Consolidated!A2:H948, 8, FALSE)</f>
      </c>
      <c r="Z1513">
        <f>VLOOKUP(D1513,Sku_Consolidated!A2:I948, 9, FALSE)</f>
      </c>
      <c r="AA1513" t="s">
        <v>41</v>
      </c>
      <c r="AB1513">
        <f>VLOOKUP(D1513,Sku_Consolidated!A2:E948, {5}, FALSE)</f>
      </c>
      <c r="AC1513">
        <f>IF(VLOOKUP(D1513,Sku_Consolidated!A2:S948,19,FALSE)="SHOWCASE", VLOOKUP(U1513,Store_Showcase!B2:N134,13, FALSE), IF(VLOOKUP(D1513,Sku_Consolidated!A2:S948,19,FALSE)="VAM",VLOOKUP(U1513,Store_VAM!B2:N271,13, FALSE),VLOOKUP(U1513,Store_SRP!B2:N103,13, FALSE)))</f>
      </c>
      <c r="AD1513">
        <f>IF(IFERROR(AC1513,TRUE)=TRUE, "-","OK")</f>
      </c>
      <c r="AE1513">
        <f>IF(IFERROR(VLOOKUP(U1513,Store_Showcase!B2:H134,{5}, FALSE), TRUE)=TRUE, IF(IFERROR(VLOOKUP(U1513,Store_SRP!B2:H103,{5}, FALSE), TRUE)=TRUE,VLOOKUP(U1513,Store_VAM!B2:H271,{5}, FALSE),VLOOKUP(U1513,Store_SRP!B2:H103,{5}, FALSE)), VLOOKUP(U1513,Store_Showcase!B2:H134,{5}, FALSE))</f>
      </c>
      <c r="AF1513">
        <f>IF(IFERROR(VLOOKUP(U1513,Store_Showcase!B2:H134,{6}, FALSE), TRUE)=TRUE, IF(IFERROR(VLOOKUP(U1513,Store_SRP!B2:H103,{6}, FALSE), TRUE)=TRUE,VLOOKUP(U1513,Store_VAM!B2:H271,{6}, FALSE),VLOOKUP(U1513,Store_SRP!B2:H103,{6}, FALSE)), VLOOKUP(U1513,Store_Showcase!B2:H134,{6}, FALSE))</f>
      </c>
      <c r="AG1513">
        <f>VLOOKUP(D1513,Sku_Consolidated!A2:R948,18,FALSE)</f>
      </c>
      <c r="AH1513">
        <f>VLOOKUP(D1513,Sku_Consolidated!A2:S948,19,FALSE)</f>
      </c>
      <c r="AI1513">
        <f>VLOOKUP(D1513,Sku_Consolidated!A2:T948,20,FALSE)</f>
      </c>
    </row>
    <row r="1514" spans="1:35" x14ac:dyDescent="0.25">
      <c r="A1514">
        <v>2024</v>
      </c>
      <c r="B1514" t="s">
        <v>30</v>
      </c>
      <c r="C1514" t="s">
        <v>31</v>
      </c>
      <c r="D1514">
        <v>21875</v>
      </c>
      <c r="E1514" t="s">
        <v>482</v>
      </c>
      <c r="F1514" s="12" t="s">
        <v>156</v>
      </c>
      <c r="G1514" s="12" t="s">
        <v>156</v>
      </c>
      <c r="H1514" t="s">
        <v>10</v>
      </c>
      <c r="I1514" s="13" t="s">
        <v>659</v>
      </c>
      <c r="J1514" s="13">
        <f>IF(H1514="EA", I1514, 0)</f>
      </c>
      <c r="K1514" s="13">
        <f>IF(H1514="KG", I1514, I1514 * VLOOKUP(D1514,Sku_Consolidated!A2:U948,21,FALSE))</f>
      </c>
      <c r="L1514" s="14" t="s">
        <v>36</v>
      </c>
      <c r="M1514">
        <v>88</v>
      </c>
      <c r="N1514" s="14" t="s">
        <v>2942</v>
      </c>
      <c r="O1514" s="14" t="s">
        <v>2943</v>
      </c>
      <c r="P1514" s="14" t="s">
        <v>36</v>
      </c>
      <c r="Q1514" s="14" t="s">
        <v>2943</v>
      </c>
      <c r="R1514">
        <f>IF(IFERROR(VLOOKUP(U1514,Store_Showcase!B2:H134,7, FALSE), TRUE)=TRUE, IF(IFERROR(VLOOKUP(U1514,Store_SRP!B2:H103,7, FALSE), TRUE)=TRUE,VLOOKUP(U1514,Store_VAM!B2:H271,7, FALSE),VLOOKUP(U1514,Store_SRP!B2:H103,7, FALSE)), VLOOKUP(U1514,Store_Showcase!B2:H134,7, FALSE))</f>
      </c>
      <c r="S1514">
        <f>IF(IFERROR(VLOOKUP(U1514,Store_Showcase!B2:K134,10, FALSE), TRUE)=TRUE, IF(IFERROR(VLOOKUP(U1514,Store_SRP!B2:K103,10, FALSE), TRUE)=TRUE,VLOOKUP(U1514,Store_VAM!B2:K271,10, FALSE),VLOOKUP(U1514,Store_SRP!B2:K103,10, FALSE)), VLOOKUP(U1514,Store_Showcase!B2:K134,10, FALSE))</f>
      </c>
      <c r="T1514">
        <f>IF(VLOOKUP(D1514,Sku_Consolidated!A2:S948,19,FALSE)="SHOWCASE", VLOOKUP(U1514,Store_Showcase!B2:L134,11, FALSE), IF(VLOOKUP(D1514,Sku_Consolidated!A2:S948,19,FALSE)="VAM",VLOOKUP(U1514,Store_VAM!B2:L271,11, FALSE),VLOOKUP(U1514,Store_SRP!B2:L103,11, FALSE)))</f>
      </c>
      <c r="U1514" s="14">
        <v>6014</v>
      </c>
      <c r="V1514">
        <f>IF(VLOOKUP(D1514,Sku_Consolidated!A2:S948,19,FALSE)="SHOWCASE", VLOOKUP(U1514,Store_Showcase!B2:C134,2, FALSE), IF(VLOOKUP(D1514,Sku_Consolidated!A2:S948,19,FALSE)="VAM",VLOOKUP(U1514,Store_VAM!B2:C271,2, FALSE),VLOOKUP(U1514,Store_SRP!B2:C103,2, FALSE)))</f>
      </c>
      <c r="W1514">
        <f>VLOOKUP(D1514,Sku_Consolidated!A2:G948, 7, FALSE)</f>
      </c>
      <c r="X1514">
        <f>VLOOKUP(D1514,Sku_Consolidated!A2:K948, 11, FALSE)</f>
      </c>
      <c r="Y1514">
        <f>VLOOKUP(D1514,Sku_Consolidated!A2:H948, 8, FALSE)</f>
      </c>
      <c r="Z1514">
        <f>VLOOKUP(D1514,Sku_Consolidated!A2:I948, 9, FALSE)</f>
      </c>
      <c r="AA1514" t="s">
        <v>41</v>
      </c>
      <c r="AB1514">
        <f>VLOOKUP(D1514,Sku_Consolidated!A2:E948, {5}, FALSE)</f>
      </c>
      <c r="AC1514">
        <f>IF(VLOOKUP(D1514,Sku_Consolidated!A2:S948,19,FALSE)="SHOWCASE", VLOOKUP(U1514,Store_Showcase!B2:N134,13, FALSE), IF(VLOOKUP(D1514,Sku_Consolidated!A2:S948,19,FALSE)="VAM",VLOOKUP(U1514,Store_VAM!B2:N271,13, FALSE),VLOOKUP(U1514,Store_SRP!B2:N103,13, FALSE)))</f>
      </c>
      <c r="AD1514">
        <f>IF(IFERROR(AC1514,TRUE)=TRUE, "-","OK")</f>
      </c>
      <c r="AE1514">
        <f>IF(IFERROR(VLOOKUP(U1514,Store_Showcase!B2:H134,{5}, FALSE), TRUE)=TRUE, IF(IFERROR(VLOOKUP(U1514,Store_SRP!B2:H103,{5}, FALSE), TRUE)=TRUE,VLOOKUP(U1514,Store_VAM!B2:H271,{5}, FALSE),VLOOKUP(U1514,Store_SRP!B2:H103,{5}, FALSE)), VLOOKUP(U1514,Store_Showcase!B2:H134,{5}, FALSE))</f>
      </c>
      <c r="AF1514">
        <f>IF(IFERROR(VLOOKUP(U1514,Store_Showcase!B2:H134,{6}, FALSE), TRUE)=TRUE, IF(IFERROR(VLOOKUP(U1514,Store_SRP!B2:H103,{6}, FALSE), TRUE)=TRUE,VLOOKUP(U1514,Store_VAM!B2:H271,{6}, FALSE),VLOOKUP(U1514,Store_SRP!B2:H103,{6}, FALSE)), VLOOKUP(U1514,Store_Showcase!B2:H134,{6}, FALSE))</f>
      </c>
      <c r="AG1514">
        <f>VLOOKUP(D1514,Sku_Consolidated!A2:R948,18,FALSE)</f>
      </c>
      <c r="AH1514">
        <f>VLOOKUP(D1514,Sku_Consolidated!A2:S948,19,FALSE)</f>
      </c>
      <c r="AI1514">
        <f>VLOOKUP(D1514,Sku_Consolidated!A2:T948,20,FALSE)</f>
      </c>
    </row>
    <row r="1515" spans="1:35" x14ac:dyDescent="0.25">
      <c r="A1515">
        <v>2024</v>
      </c>
      <c r="B1515" t="s">
        <v>30</v>
      </c>
      <c r="C1515" t="s">
        <v>31</v>
      </c>
      <c r="D1515">
        <v>21921</v>
      </c>
      <c r="E1515" t="s">
        <v>1154</v>
      </c>
      <c r="F1515" s="12" t="s">
        <v>156</v>
      </c>
      <c r="G1515" s="12" t="s">
        <v>156</v>
      </c>
      <c r="H1515" t="s">
        <v>10</v>
      </c>
      <c r="I1515" s="13" t="s">
        <v>279</v>
      </c>
      <c r="J1515" s="13">
        <f>IF(H1515="EA", I1515, 0)</f>
      </c>
      <c r="K1515" s="13">
        <f>IF(H1515="KG", I1515, I1515 * VLOOKUP(D1515,Sku_Consolidated!A2:U948,21,FALSE))</f>
      </c>
      <c r="L1515" s="14" t="s">
        <v>36</v>
      </c>
      <c r="M1515">
        <v>86</v>
      </c>
      <c r="N1515" s="14" t="s">
        <v>2944</v>
      </c>
      <c r="O1515" s="14" t="s">
        <v>2945</v>
      </c>
      <c r="P1515" s="14" t="s">
        <v>36</v>
      </c>
      <c r="Q1515" s="14" t="s">
        <v>2945</v>
      </c>
      <c r="R1515">
        <f>IF(IFERROR(VLOOKUP(U1515,Store_Showcase!B2:H134,7, FALSE), TRUE)=TRUE, IF(IFERROR(VLOOKUP(U1515,Store_SRP!B2:H103,7, FALSE), TRUE)=TRUE,VLOOKUP(U1515,Store_VAM!B2:H271,7, FALSE),VLOOKUP(U1515,Store_SRP!B2:H103,7, FALSE)), VLOOKUP(U1515,Store_Showcase!B2:H134,7, FALSE))</f>
      </c>
      <c r="S1515">
        <f>IF(IFERROR(VLOOKUP(U1515,Store_Showcase!B2:K134,10, FALSE), TRUE)=TRUE, IF(IFERROR(VLOOKUP(U1515,Store_SRP!B2:K103,10, FALSE), TRUE)=TRUE,VLOOKUP(U1515,Store_VAM!B2:K271,10, FALSE),VLOOKUP(U1515,Store_SRP!B2:K103,10, FALSE)), VLOOKUP(U1515,Store_Showcase!B2:K134,10, FALSE))</f>
      </c>
      <c r="T1515">
        <f>IF(VLOOKUP(D1515,Sku_Consolidated!A2:S948,19,FALSE)="SHOWCASE", VLOOKUP(U1515,Store_Showcase!B2:L134,11, FALSE), IF(VLOOKUP(D1515,Sku_Consolidated!A2:S948,19,FALSE)="VAM",VLOOKUP(U1515,Store_VAM!B2:L271,11, FALSE),VLOOKUP(U1515,Store_SRP!B2:L103,11, FALSE)))</f>
      </c>
      <c r="U1515" s="14">
        <v>6014</v>
      </c>
      <c r="V1515">
        <f>IF(VLOOKUP(D1515,Sku_Consolidated!A2:S948,19,FALSE)="SHOWCASE", VLOOKUP(U1515,Store_Showcase!B2:C134,2, FALSE), IF(VLOOKUP(D1515,Sku_Consolidated!A2:S948,19,FALSE)="VAM",VLOOKUP(U1515,Store_VAM!B2:C271,2, FALSE),VLOOKUP(U1515,Store_SRP!B2:C103,2, FALSE)))</f>
      </c>
      <c r="W1515">
        <f>VLOOKUP(D1515,Sku_Consolidated!A2:G948, 7, FALSE)</f>
      </c>
      <c r="X1515">
        <f>VLOOKUP(D1515,Sku_Consolidated!A2:K948, 11, FALSE)</f>
      </c>
      <c r="Y1515">
        <f>VLOOKUP(D1515,Sku_Consolidated!A2:H948, 8, FALSE)</f>
      </c>
      <c r="Z1515">
        <f>VLOOKUP(D1515,Sku_Consolidated!A2:I948, 9, FALSE)</f>
      </c>
      <c r="AA1515" t="s">
        <v>41</v>
      </c>
      <c r="AB1515">
        <f>VLOOKUP(D1515,Sku_Consolidated!A2:E948, {5}, FALSE)</f>
      </c>
      <c r="AC1515">
        <f>IF(VLOOKUP(D1515,Sku_Consolidated!A2:S948,19,FALSE)="SHOWCASE", VLOOKUP(U1515,Store_Showcase!B2:N134,13, FALSE), IF(VLOOKUP(D1515,Sku_Consolidated!A2:S948,19,FALSE)="VAM",VLOOKUP(U1515,Store_VAM!B2:N271,13, FALSE),VLOOKUP(U1515,Store_SRP!B2:N103,13, FALSE)))</f>
      </c>
      <c r="AD1515">
        <f>IF(IFERROR(AC1515,TRUE)=TRUE, "-","OK")</f>
      </c>
      <c r="AE1515">
        <f>IF(IFERROR(VLOOKUP(U1515,Store_Showcase!B2:H134,{5}, FALSE), TRUE)=TRUE, IF(IFERROR(VLOOKUP(U1515,Store_SRP!B2:H103,{5}, FALSE), TRUE)=TRUE,VLOOKUP(U1515,Store_VAM!B2:H271,{5}, FALSE),VLOOKUP(U1515,Store_SRP!B2:H103,{5}, FALSE)), VLOOKUP(U1515,Store_Showcase!B2:H134,{5}, FALSE))</f>
      </c>
      <c r="AF1515">
        <f>IF(IFERROR(VLOOKUP(U1515,Store_Showcase!B2:H134,{6}, FALSE), TRUE)=TRUE, IF(IFERROR(VLOOKUP(U1515,Store_SRP!B2:H103,{6}, FALSE), TRUE)=TRUE,VLOOKUP(U1515,Store_VAM!B2:H271,{6}, FALSE),VLOOKUP(U1515,Store_SRP!B2:H103,{6}, FALSE)), VLOOKUP(U1515,Store_Showcase!B2:H134,{6}, FALSE))</f>
      </c>
      <c r="AG1515">
        <f>VLOOKUP(D1515,Sku_Consolidated!A2:R948,18,FALSE)</f>
      </c>
      <c r="AH1515">
        <f>VLOOKUP(D1515,Sku_Consolidated!A2:S948,19,FALSE)</f>
      </c>
      <c r="AI1515">
        <f>VLOOKUP(D1515,Sku_Consolidated!A2:T948,20,FALSE)</f>
      </c>
    </row>
    <row r="1516" spans="1:35" x14ac:dyDescent="0.25">
      <c r="A1516">
        <v>2024</v>
      </c>
      <c r="B1516" t="s">
        <v>30</v>
      </c>
      <c r="C1516" t="s">
        <v>31</v>
      </c>
      <c r="D1516">
        <v>21825</v>
      </c>
      <c r="E1516" t="s">
        <v>206</v>
      </c>
      <c r="F1516" s="12" t="s">
        <v>99</v>
      </c>
      <c r="G1516" s="12" t="s">
        <v>99</v>
      </c>
      <c r="H1516" t="s">
        <v>10</v>
      </c>
      <c r="I1516" s="13" t="s">
        <v>639</v>
      </c>
      <c r="J1516" s="13">
        <f>IF(H1516="EA", I1516, 0)</f>
      </c>
      <c r="K1516" s="13">
        <f>IF(H1516="KG", I1516, I1516 * VLOOKUP(D1516,Sku_Consolidated!A2:U948,21,FALSE))</f>
      </c>
      <c r="L1516" s="14" t="s">
        <v>36</v>
      </c>
      <c r="M1516">
        <v>88</v>
      </c>
      <c r="N1516" s="14" t="s">
        <v>2946</v>
      </c>
      <c r="O1516" s="14" t="s">
        <v>2947</v>
      </c>
      <c r="P1516" s="14" t="s">
        <v>36</v>
      </c>
      <c r="Q1516" s="14" t="s">
        <v>2947</v>
      </c>
      <c r="R1516">
        <f>IF(IFERROR(VLOOKUP(U1516,Store_Showcase!B2:H134,7, FALSE), TRUE)=TRUE, IF(IFERROR(VLOOKUP(U1516,Store_SRP!B2:H103,7, FALSE), TRUE)=TRUE,VLOOKUP(U1516,Store_VAM!B2:H271,7, FALSE),VLOOKUP(U1516,Store_SRP!B2:H103,7, FALSE)), VLOOKUP(U1516,Store_Showcase!B2:H134,7, FALSE))</f>
      </c>
      <c r="S1516">
        <f>IF(IFERROR(VLOOKUP(U1516,Store_Showcase!B2:K134,10, FALSE), TRUE)=TRUE, IF(IFERROR(VLOOKUP(U1516,Store_SRP!B2:K103,10, FALSE), TRUE)=TRUE,VLOOKUP(U1516,Store_VAM!B2:K271,10, FALSE),VLOOKUP(U1516,Store_SRP!B2:K103,10, FALSE)), VLOOKUP(U1516,Store_Showcase!B2:K134,10, FALSE))</f>
      </c>
      <c r="T1516">
        <f>IF(VLOOKUP(D1516,Sku_Consolidated!A2:S948,19,FALSE)="SHOWCASE", VLOOKUP(U1516,Store_Showcase!B2:L134,11, FALSE), IF(VLOOKUP(D1516,Sku_Consolidated!A2:S948,19,FALSE)="VAM",VLOOKUP(U1516,Store_VAM!B2:L271,11, FALSE),VLOOKUP(U1516,Store_SRP!B2:L103,11, FALSE)))</f>
      </c>
      <c r="U1516" s="14">
        <v>6014</v>
      </c>
      <c r="V1516">
        <f>IF(VLOOKUP(D1516,Sku_Consolidated!A2:S948,19,FALSE)="SHOWCASE", VLOOKUP(U1516,Store_Showcase!B2:C134,2, FALSE), IF(VLOOKUP(D1516,Sku_Consolidated!A2:S948,19,FALSE)="VAM",VLOOKUP(U1516,Store_VAM!B2:C271,2, FALSE),VLOOKUP(U1516,Store_SRP!B2:C103,2, FALSE)))</f>
      </c>
      <c r="W1516">
        <f>VLOOKUP(D1516,Sku_Consolidated!A2:G948, 7, FALSE)</f>
      </c>
      <c r="X1516">
        <f>VLOOKUP(D1516,Sku_Consolidated!A2:K948, 11, FALSE)</f>
      </c>
      <c r="Y1516">
        <f>VLOOKUP(D1516,Sku_Consolidated!A2:H948, 8, FALSE)</f>
      </c>
      <c r="Z1516">
        <f>VLOOKUP(D1516,Sku_Consolidated!A2:I948, 9, FALSE)</f>
      </c>
      <c r="AA1516" t="s">
        <v>41</v>
      </c>
      <c r="AB1516">
        <f>VLOOKUP(D1516,Sku_Consolidated!A2:E948, {5}, FALSE)</f>
      </c>
      <c r="AC1516">
        <f>IF(VLOOKUP(D1516,Sku_Consolidated!A2:S948,19,FALSE)="SHOWCASE", VLOOKUP(U1516,Store_Showcase!B2:N134,13, FALSE), IF(VLOOKUP(D1516,Sku_Consolidated!A2:S948,19,FALSE)="VAM",VLOOKUP(U1516,Store_VAM!B2:N271,13, FALSE),VLOOKUP(U1516,Store_SRP!B2:N103,13, FALSE)))</f>
      </c>
      <c r="AD1516">
        <f>IF(IFERROR(AC1516,TRUE)=TRUE, "-","OK")</f>
      </c>
      <c r="AE1516">
        <f>IF(IFERROR(VLOOKUP(U1516,Store_Showcase!B2:H134,{5}, FALSE), TRUE)=TRUE, IF(IFERROR(VLOOKUP(U1516,Store_SRP!B2:H103,{5}, FALSE), TRUE)=TRUE,VLOOKUP(U1516,Store_VAM!B2:H271,{5}, FALSE),VLOOKUP(U1516,Store_SRP!B2:H103,{5}, FALSE)), VLOOKUP(U1516,Store_Showcase!B2:H134,{5}, FALSE))</f>
      </c>
      <c r="AF1516">
        <f>IF(IFERROR(VLOOKUP(U1516,Store_Showcase!B2:H134,{6}, FALSE), TRUE)=TRUE, IF(IFERROR(VLOOKUP(U1516,Store_SRP!B2:H103,{6}, FALSE), TRUE)=TRUE,VLOOKUP(U1516,Store_VAM!B2:H271,{6}, FALSE),VLOOKUP(U1516,Store_SRP!B2:H103,{6}, FALSE)), VLOOKUP(U1516,Store_Showcase!B2:H134,{6}, FALSE))</f>
      </c>
      <c r="AG1516">
        <f>VLOOKUP(D1516,Sku_Consolidated!A2:R948,18,FALSE)</f>
      </c>
      <c r="AH1516">
        <f>VLOOKUP(D1516,Sku_Consolidated!A2:S948,19,FALSE)</f>
      </c>
      <c r="AI1516">
        <f>VLOOKUP(D1516,Sku_Consolidated!A2:T948,20,FALSE)</f>
      </c>
    </row>
    <row r="1517" spans="1:35" x14ac:dyDescent="0.25">
      <c r="A1517">
        <v>2024</v>
      </c>
      <c r="B1517" t="s">
        <v>30</v>
      </c>
      <c r="C1517" t="s">
        <v>31</v>
      </c>
      <c r="D1517">
        <v>21832</v>
      </c>
      <c r="E1517" t="s">
        <v>264</v>
      </c>
      <c r="F1517" s="12" t="s">
        <v>99</v>
      </c>
      <c r="G1517" s="12" t="s">
        <v>99</v>
      </c>
      <c r="H1517" t="s">
        <v>10</v>
      </c>
      <c r="I1517" s="13" t="s">
        <v>576</v>
      </c>
      <c r="J1517" s="13">
        <f>IF(H1517="EA", I1517, 0)</f>
      </c>
      <c r="K1517" s="13">
        <f>IF(H1517="KG", I1517, I1517 * VLOOKUP(D1517,Sku_Consolidated!A2:U948,21,FALSE))</f>
      </c>
      <c r="L1517" s="14" t="s">
        <v>36</v>
      </c>
      <c r="M1517">
        <v>88</v>
      </c>
      <c r="N1517" s="14" t="s">
        <v>2948</v>
      </c>
      <c r="O1517" s="14" t="s">
        <v>2949</v>
      </c>
      <c r="P1517" s="14" t="s">
        <v>36</v>
      </c>
      <c r="Q1517" s="14" t="s">
        <v>2949</v>
      </c>
      <c r="R1517">
        <f>IF(IFERROR(VLOOKUP(U1517,Store_Showcase!B2:H134,7, FALSE), TRUE)=TRUE, IF(IFERROR(VLOOKUP(U1517,Store_SRP!B2:H103,7, FALSE), TRUE)=TRUE,VLOOKUP(U1517,Store_VAM!B2:H271,7, FALSE),VLOOKUP(U1517,Store_SRP!B2:H103,7, FALSE)), VLOOKUP(U1517,Store_Showcase!B2:H134,7, FALSE))</f>
      </c>
      <c r="S1517">
        <f>IF(IFERROR(VLOOKUP(U1517,Store_Showcase!B2:K134,10, FALSE), TRUE)=TRUE, IF(IFERROR(VLOOKUP(U1517,Store_SRP!B2:K103,10, FALSE), TRUE)=TRUE,VLOOKUP(U1517,Store_VAM!B2:K271,10, FALSE),VLOOKUP(U1517,Store_SRP!B2:K103,10, FALSE)), VLOOKUP(U1517,Store_Showcase!B2:K134,10, FALSE))</f>
      </c>
      <c r="T1517">
        <f>IF(VLOOKUP(D1517,Sku_Consolidated!A2:S948,19,FALSE)="SHOWCASE", VLOOKUP(U1517,Store_Showcase!B2:L134,11, FALSE), IF(VLOOKUP(D1517,Sku_Consolidated!A2:S948,19,FALSE)="VAM",VLOOKUP(U1517,Store_VAM!B2:L271,11, FALSE),VLOOKUP(U1517,Store_SRP!B2:L103,11, FALSE)))</f>
      </c>
      <c r="U1517" s="14">
        <v>6014</v>
      </c>
      <c r="V1517">
        <f>IF(VLOOKUP(D1517,Sku_Consolidated!A2:S948,19,FALSE)="SHOWCASE", VLOOKUP(U1517,Store_Showcase!B2:C134,2, FALSE), IF(VLOOKUP(D1517,Sku_Consolidated!A2:S948,19,FALSE)="VAM",VLOOKUP(U1517,Store_VAM!B2:C271,2, FALSE),VLOOKUP(U1517,Store_SRP!B2:C103,2, FALSE)))</f>
      </c>
      <c r="W1517">
        <f>VLOOKUP(D1517,Sku_Consolidated!A2:G948, 7, FALSE)</f>
      </c>
      <c r="X1517">
        <f>VLOOKUP(D1517,Sku_Consolidated!A2:K948, 11, FALSE)</f>
      </c>
      <c r="Y1517">
        <f>VLOOKUP(D1517,Sku_Consolidated!A2:H948, 8, FALSE)</f>
      </c>
      <c r="Z1517">
        <f>VLOOKUP(D1517,Sku_Consolidated!A2:I948, 9, FALSE)</f>
      </c>
      <c r="AA1517" t="s">
        <v>41</v>
      </c>
      <c r="AB1517">
        <f>VLOOKUP(D1517,Sku_Consolidated!A2:E948, {5}, FALSE)</f>
      </c>
      <c r="AC1517">
        <f>IF(VLOOKUP(D1517,Sku_Consolidated!A2:S948,19,FALSE)="SHOWCASE", VLOOKUP(U1517,Store_Showcase!B2:N134,13, FALSE), IF(VLOOKUP(D1517,Sku_Consolidated!A2:S948,19,FALSE)="VAM",VLOOKUP(U1517,Store_VAM!B2:N271,13, FALSE),VLOOKUP(U1517,Store_SRP!B2:N103,13, FALSE)))</f>
      </c>
      <c r="AD1517">
        <f>IF(IFERROR(AC1517,TRUE)=TRUE, "-","OK")</f>
      </c>
      <c r="AE1517">
        <f>IF(IFERROR(VLOOKUP(U1517,Store_Showcase!B2:H134,{5}, FALSE), TRUE)=TRUE, IF(IFERROR(VLOOKUP(U1517,Store_SRP!B2:H103,{5}, FALSE), TRUE)=TRUE,VLOOKUP(U1517,Store_VAM!B2:H271,{5}, FALSE),VLOOKUP(U1517,Store_SRP!B2:H103,{5}, FALSE)), VLOOKUP(U1517,Store_Showcase!B2:H134,{5}, FALSE))</f>
      </c>
      <c r="AF1517">
        <f>IF(IFERROR(VLOOKUP(U1517,Store_Showcase!B2:H134,{6}, FALSE), TRUE)=TRUE, IF(IFERROR(VLOOKUP(U1517,Store_SRP!B2:H103,{6}, FALSE), TRUE)=TRUE,VLOOKUP(U1517,Store_VAM!B2:H271,{6}, FALSE),VLOOKUP(U1517,Store_SRP!B2:H103,{6}, FALSE)), VLOOKUP(U1517,Store_Showcase!B2:H134,{6}, FALSE))</f>
      </c>
      <c r="AG1517">
        <f>VLOOKUP(D1517,Sku_Consolidated!A2:R948,18,FALSE)</f>
      </c>
      <c r="AH1517">
        <f>VLOOKUP(D1517,Sku_Consolidated!A2:S948,19,FALSE)</f>
      </c>
      <c r="AI1517">
        <f>VLOOKUP(D1517,Sku_Consolidated!A2:T948,20,FALSE)</f>
      </c>
    </row>
    <row r="1518" spans="1:35" x14ac:dyDescent="0.25">
      <c r="A1518">
        <v>2024</v>
      </c>
      <c r="B1518" t="s">
        <v>30</v>
      </c>
      <c r="C1518" t="s">
        <v>31</v>
      </c>
      <c r="D1518">
        <v>21851</v>
      </c>
      <c r="E1518" t="s">
        <v>232</v>
      </c>
      <c r="F1518" s="12" t="s">
        <v>99</v>
      </c>
      <c r="G1518" s="12" t="s">
        <v>99</v>
      </c>
      <c r="H1518" t="s">
        <v>10</v>
      </c>
      <c r="I1518" s="13" t="s">
        <v>462</v>
      </c>
      <c r="J1518" s="13">
        <f>IF(H1518="EA", I1518, 0)</f>
      </c>
      <c r="K1518" s="13">
        <f>IF(H1518="KG", I1518, I1518 * VLOOKUP(D1518,Sku_Consolidated!A2:U948,21,FALSE))</f>
      </c>
      <c r="L1518" s="14" t="s">
        <v>36</v>
      </c>
      <c r="M1518">
        <v>88</v>
      </c>
      <c r="N1518" s="14" t="s">
        <v>2950</v>
      </c>
      <c r="O1518" s="14" t="s">
        <v>2951</v>
      </c>
      <c r="P1518" s="14" t="s">
        <v>36</v>
      </c>
      <c r="Q1518" s="14" t="s">
        <v>2951</v>
      </c>
      <c r="R1518">
        <f>IF(IFERROR(VLOOKUP(U1518,Store_Showcase!B2:H134,7, FALSE), TRUE)=TRUE, IF(IFERROR(VLOOKUP(U1518,Store_SRP!B2:H103,7, FALSE), TRUE)=TRUE,VLOOKUP(U1518,Store_VAM!B2:H271,7, FALSE),VLOOKUP(U1518,Store_SRP!B2:H103,7, FALSE)), VLOOKUP(U1518,Store_Showcase!B2:H134,7, FALSE))</f>
      </c>
      <c r="S1518">
        <f>IF(IFERROR(VLOOKUP(U1518,Store_Showcase!B2:K134,10, FALSE), TRUE)=TRUE, IF(IFERROR(VLOOKUP(U1518,Store_SRP!B2:K103,10, FALSE), TRUE)=TRUE,VLOOKUP(U1518,Store_VAM!B2:K271,10, FALSE),VLOOKUP(U1518,Store_SRP!B2:K103,10, FALSE)), VLOOKUP(U1518,Store_Showcase!B2:K134,10, FALSE))</f>
      </c>
      <c r="T1518">
        <f>IF(VLOOKUP(D1518,Sku_Consolidated!A2:S948,19,FALSE)="SHOWCASE", VLOOKUP(U1518,Store_Showcase!B2:L134,11, FALSE), IF(VLOOKUP(D1518,Sku_Consolidated!A2:S948,19,FALSE)="VAM",VLOOKUP(U1518,Store_VAM!B2:L271,11, FALSE),VLOOKUP(U1518,Store_SRP!B2:L103,11, FALSE)))</f>
      </c>
      <c r="U1518" s="14">
        <v>6014</v>
      </c>
      <c r="V1518">
        <f>IF(VLOOKUP(D1518,Sku_Consolidated!A2:S948,19,FALSE)="SHOWCASE", VLOOKUP(U1518,Store_Showcase!B2:C134,2, FALSE), IF(VLOOKUP(D1518,Sku_Consolidated!A2:S948,19,FALSE)="VAM",VLOOKUP(U1518,Store_VAM!B2:C271,2, FALSE),VLOOKUP(U1518,Store_SRP!B2:C103,2, FALSE)))</f>
      </c>
      <c r="W1518">
        <f>VLOOKUP(D1518,Sku_Consolidated!A2:G948, 7, FALSE)</f>
      </c>
      <c r="X1518">
        <f>VLOOKUP(D1518,Sku_Consolidated!A2:K948, 11, FALSE)</f>
      </c>
      <c r="Y1518">
        <f>VLOOKUP(D1518,Sku_Consolidated!A2:H948, 8, FALSE)</f>
      </c>
      <c r="Z1518">
        <f>VLOOKUP(D1518,Sku_Consolidated!A2:I948, 9, FALSE)</f>
      </c>
      <c r="AA1518" t="s">
        <v>41</v>
      </c>
      <c r="AB1518">
        <f>VLOOKUP(D1518,Sku_Consolidated!A2:E948, {5}, FALSE)</f>
      </c>
      <c r="AC1518">
        <f>IF(VLOOKUP(D1518,Sku_Consolidated!A2:S948,19,FALSE)="SHOWCASE", VLOOKUP(U1518,Store_Showcase!B2:N134,13, FALSE), IF(VLOOKUP(D1518,Sku_Consolidated!A2:S948,19,FALSE)="VAM",VLOOKUP(U1518,Store_VAM!B2:N271,13, FALSE),VLOOKUP(U1518,Store_SRP!B2:N103,13, FALSE)))</f>
      </c>
      <c r="AD1518">
        <f>IF(IFERROR(AC1518,TRUE)=TRUE, "-","OK")</f>
      </c>
      <c r="AE1518">
        <f>IF(IFERROR(VLOOKUP(U1518,Store_Showcase!B2:H134,{5}, FALSE), TRUE)=TRUE, IF(IFERROR(VLOOKUP(U1518,Store_SRP!B2:H103,{5}, FALSE), TRUE)=TRUE,VLOOKUP(U1518,Store_VAM!B2:H271,{5}, FALSE),VLOOKUP(U1518,Store_SRP!B2:H103,{5}, FALSE)), VLOOKUP(U1518,Store_Showcase!B2:H134,{5}, FALSE))</f>
      </c>
      <c r="AF1518">
        <f>IF(IFERROR(VLOOKUP(U1518,Store_Showcase!B2:H134,{6}, FALSE), TRUE)=TRUE, IF(IFERROR(VLOOKUP(U1518,Store_SRP!B2:H103,{6}, FALSE), TRUE)=TRUE,VLOOKUP(U1518,Store_VAM!B2:H271,{6}, FALSE),VLOOKUP(U1518,Store_SRP!B2:H103,{6}, FALSE)), VLOOKUP(U1518,Store_Showcase!B2:H134,{6}, FALSE))</f>
      </c>
      <c r="AG1518">
        <f>VLOOKUP(D1518,Sku_Consolidated!A2:R948,18,FALSE)</f>
      </c>
      <c r="AH1518">
        <f>VLOOKUP(D1518,Sku_Consolidated!A2:S948,19,FALSE)</f>
      </c>
      <c r="AI1518">
        <f>VLOOKUP(D1518,Sku_Consolidated!A2:T948,20,FALSE)</f>
      </c>
    </row>
    <row r="1519" spans="1:35" x14ac:dyDescent="0.25">
      <c r="A1519">
        <v>2024</v>
      </c>
      <c r="B1519" t="s">
        <v>30</v>
      </c>
      <c r="C1519" t="s">
        <v>31</v>
      </c>
      <c r="D1519">
        <v>21868</v>
      </c>
      <c r="E1519" t="s">
        <v>1847</v>
      </c>
      <c r="F1519" s="12" t="s">
        <v>99</v>
      </c>
      <c r="G1519" s="12" t="s">
        <v>99</v>
      </c>
      <c r="H1519" t="s">
        <v>10</v>
      </c>
      <c r="I1519" s="13" t="s">
        <v>946</v>
      </c>
      <c r="J1519" s="13">
        <f>IF(H1519="EA", I1519, 0)</f>
      </c>
      <c r="K1519" s="13">
        <f>IF(H1519="KG", I1519, I1519 * VLOOKUP(D1519,Sku_Consolidated!A2:U948,21,FALSE))</f>
      </c>
      <c r="L1519" s="14" t="s">
        <v>36</v>
      </c>
      <c r="M1519">
        <v>88</v>
      </c>
      <c r="N1519" s="14" t="s">
        <v>2952</v>
      </c>
      <c r="O1519" s="14" t="s">
        <v>2953</v>
      </c>
      <c r="P1519" s="14" t="s">
        <v>36</v>
      </c>
      <c r="Q1519" s="14" t="s">
        <v>2953</v>
      </c>
      <c r="R1519">
        <f>IF(IFERROR(VLOOKUP(U1519,Store_Showcase!B2:H134,7, FALSE), TRUE)=TRUE, IF(IFERROR(VLOOKUP(U1519,Store_SRP!B2:H103,7, FALSE), TRUE)=TRUE,VLOOKUP(U1519,Store_VAM!B2:H271,7, FALSE),VLOOKUP(U1519,Store_SRP!B2:H103,7, FALSE)), VLOOKUP(U1519,Store_Showcase!B2:H134,7, FALSE))</f>
      </c>
      <c r="S1519">
        <f>IF(IFERROR(VLOOKUP(U1519,Store_Showcase!B2:K134,10, FALSE), TRUE)=TRUE, IF(IFERROR(VLOOKUP(U1519,Store_SRP!B2:K103,10, FALSE), TRUE)=TRUE,VLOOKUP(U1519,Store_VAM!B2:K271,10, FALSE),VLOOKUP(U1519,Store_SRP!B2:K103,10, FALSE)), VLOOKUP(U1519,Store_Showcase!B2:K134,10, FALSE))</f>
      </c>
      <c r="T1519">
        <f>IF(VLOOKUP(D1519,Sku_Consolidated!A2:S948,19,FALSE)="SHOWCASE", VLOOKUP(U1519,Store_Showcase!B2:L134,11, FALSE), IF(VLOOKUP(D1519,Sku_Consolidated!A2:S948,19,FALSE)="VAM",VLOOKUP(U1519,Store_VAM!B2:L271,11, FALSE),VLOOKUP(U1519,Store_SRP!B2:L103,11, FALSE)))</f>
      </c>
      <c r="U1519" s="14">
        <v>6014</v>
      </c>
      <c r="V1519">
        <f>IF(VLOOKUP(D1519,Sku_Consolidated!A2:S948,19,FALSE)="SHOWCASE", VLOOKUP(U1519,Store_Showcase!B2:C134,2, FALSE), IF(VLOOKUP(D1519,Sku_Consolidated!A2:S948,19,FALSE)="VAM",VLOOKUP(U1519,Store_VAM!B2:C271,2, FALSE),VLOOKUP(U1519,Store_SRP!B2:C103,2, FALSE)))</f>
      </c>
      <c r="W1519">
        <f>VLOOKUP(D1519,Sku_Consolidated!A2:G948, 7, FALSE)</f>
      </c>
      <c r="X1519">
        <f>VLOOKUP(D1519,Sku_Consolidated!A2:K948, 11, FALSE)</f>
      </c>
      <c r="Y1519">
        <f>VLOOKUP(D1519,Sku_Consolidated!A2:H948, 8, FALSE)</f>
      </c>
      <c r="Z1519">
        <f>VLOOKUP(D1519,Sku_Consolidated!A2:I948, 9, FALSE)</f>
      </c>
      <c r="AA1519" t="s">
        <v>41</v>
      </c>
      <c r="AB1519">
        <f>VLOOKUP(D1519,Sku_Consolidated!A2:E948, {5}, FALSE)</f>
      </c>
      <c r="AC1519">
        <f>IF(VLOOKUP(D1519,Sku_Consolidated!A2:S948,19,FALSE)="SHOWCASE", VLOOKUP(U1519,Store_Showcase!B2:N134,13, FALSE), IF(VLOOKUP(D1519,Sku_Consolidated!A2:S948,19,FALSE)="VAM",VLOOKUP(U1519,Store_VAM!B2:N271,13, FALSE),VLOOKUP(U1519,Store_SRP!B2:N103,13, FALSE)))</f>
      </c>
      <c r="AD1519">
        <f>IF(IFERROR(AC1519,TRUE)=TRUE, "-","OK")</f>
      </c>
      <c r="AE1519">
        <f>IF(IFERROR(VLOOKUP(U1519,Store_Showcase!B2:H134,{5}, FALSE), TRUE)=TRUE, IF(IFERROR(VLOOKUP(U1519,Store_SRP!B2:H103,{5}, FALSE), TRUE)=TRUE,VLOOKUP(U1519,Store_VAM!B2:H271,{5}, FALSE),VLOOKUP(U1519,Store_SRP!B2:H103,{5}, FALSE)), VLOOKUP(U1519,Store_Showcase!B2:H134,{5}, FALSE))</f>
      </c>
      <c r="AF1519">
        <f>IF(IFERROR(VLOOKUP(U1519,Store_Showcase!B2:H134,{6}, FALSE), TRUE)=TRUE, IF(IFERROR(VLOOKUP(U1519,Store_SRP!B2:H103,{6}, FALSE), TRUE)=TRUE,VLOOKUP(U1519,Store_VAM!B2:H271,{6}, FALSE),VLOOKUP(U1519,Store_SRP!B2:H103,{6}, FALSE)), VLOOKUP(U1519,Store_Showcase!B2:H134,{6}, FALSE))</f>
      </c>
      <c r="AG1519">
        <f>VLOOKUP(D1519,Sku_Consolidated!A2:R948,18,FALSE)</f>
      </c>
      <c r="AH1519">
        <f>VLOOKUP(D1519,Sku_Consolidated!A2:S948,19,FALSE)</f>
      </c>
      <c r="AI1519">
        <f>VLOOKUP(D1519,Sku_Consolidated!A2:T948,20,FALSE)</f>
      </c>
    </row>
    <row r="1520" spans="1:35" x14ac:dyDescent="0.25">
      <c r="A1520">
        <v>2024</v>
      </c>
      <c r="B1520" t="s">
        <v>30</v>
      </c>
      <c r="C1520" t="s">
        <v>31</v>
      </c>
      <c r="D1520">
        <v>21869</v>
      </c>
      <c r="E1520" t="s">
        <v>1494</v>
      </c>
      <c r="F1520" s="12" t="s">
        <v>99</v>
      </c>
      <c r="G1520" s="12" t="s">
        <v>99</v>
      </c>
      <c r="H1520" t="s">
        <v>10</v>
      </c>
      <c r="I1520" s="13" t="s">
        <v>325</v>
      </c>
      <c r="J1520" s="13">
        <f>IF(H1520="EA", I1520, 0)</f>
      </c>
      <c r="K1520" s="13">
        <f>IF(H1520="KG", I1520, I1520 * VLOOKUP(D1520,Sku_Consolidated!A2:U948,21,FALSE))</f>
      </c>
      <c r="L1520" s="14" t="s">
        <v>36</v>
      </c>
      <c r="M1520">
        <v>88</v>
      </c>
      <c r="N1520" s="14" t="s">
        <v>2954</v>
      </c>
      <c r="O1520" s="14" t="s">
        <v>2955</v>
      </c>
      <c r="P1520" s="14" t="s">
        <v>36</v>
      </c>
      <c r="Q1520" s="14" t="s">
        <v>2955</v>
      </c>
      <c r="R1520">
        <f>IF(IFERROR(VLOOKUP(U1520,Store_Showcase!B2:H134,7, FALSE), TRUE)=TRUE, IF(IFERROR(VLOOKUP(U1520,Store_SRP!B2:H103,7, FALSE), TRUE)=TRUE,VLOOKUP(U1520,Store_VAM!B2:H271,7, FALSE),VLOOKUP(U1520,Store_SRP!B2:H103,7, FALSE)), VLOOKUP(U1520,Store_Showcase!B2:H134,7, FALSE))</f>
      </c>
      <c r="S1520">
        <f>IF(IFERROR(VLOOKUP(U1520,Store_Showcase!B2:K134,10, FALSE), TRUE)=TRUE, IF(IFERROR(VLOOKUP(U1520,Store_SRP!B2:K103,10, FALSE), TRUE)=TRUE,VLOOKUP(U1520,Store_VAM!B2:K271,10, FALSE),VLOOKUP(U1520,Store_SRP!B2:K103,10, FALSE)), VLOOKUP(U1520,Store_Showcase!B2:K134,10, FALSE))</f>
      </c>
      <c r="T1520">
        <f>IF(VLOOKUP(D1520,Sku_Consolidated!A2:S948,19,FALSE)="SHOWCASE", VLOOKUP(U1520,Store_Showcase!B2:L134,11, FALSE), IF(VLOOKUP(D1520,Sku_Consolidated!A2:S948,19,FALSE)="VAM",VLOOKUP(U1520,Store_VAM!B2:L271,11, FALSE),VLOOKUP(U1520,Store_SRP!B2:L103,11, FALSE)))</f>
      </c>
      <c r="U1520" s="14">
        <v>6014</v>
      </c>
      <c r="V1520">
        <f>IF(VLOOKUP(D1520,Sku_Consolidated!A2:S948,19,FALSE)="SHOWCASE", VLOOKUP(U1520,Store_Showcase!B2:C134,2, FALSE), IF(VLOOKUP(D1520,Sku_Consolidated!A2:S948,19,FALSE)="VAM",VLOOKUP(U1520,Store_VAM!B2:C271,2, FALSE),VLOOKUP(U1520,Store_SRP!B2:C103,2, FALSE)))</f>
      </c>
      <c r="W1520">
        <f>VLOOKUP(D1520,Sku_Consolidated!A2:G948, 7, FALSE)</f>
      </c>
      <c r="X1520">
        <f>VLOOKUP(D1520,Sku_Consolidated!A2:K948, 11, FALSE)</f>
      </c>
      <c r="Y1520">
        <f>VLOOKUP(D1520,Sku_Consolidated!A2:H948, 8, FALSE)</f>
      </c>
      <c r="Z1520">
        <f>VLOOKUP(D1520,Sku_Consolidated!A2:I948, 9, FALSE)</f>
      </c>
      <c r="AA1520" t="s">
        <v>41</v>
      </c>
      <c r="AB1520">
        <f>VLOOKUP(D1520,Sku_Consolidated!A2:E948, {5}, FALSE)</f>
      </c>
      <c r="AC1520">
        <f>IF(VLOOKUP(D1520,Sku_Consolidated!A2:S948,19,FALSE)="SHOWCASE", VLOOKUP(U1520,Store_Showcase!B2:N134,13, FALSE), IF(VLOOKUP(D1520,Sku_Consolidated!A2:S948,19,FALSE)="VAM",VLOOKUP(U1520,Store_VAM!B2:N271,13, FALSE),VLOOKUP(U1520,Store_SRP!B2:N103,13, FALSE)))</f>
      </c>
      <c r="AD1520">
        <f>IF(IFERROR(AC1520,TRUE)=TRUE, "-","OK")</f>
      </c>
      <c r="AE1520">
        <f>IF(IFERROR(VLOOKUP(U1520,Store_Showcase!B2:H134,{5}, FALSE), TRUE)=TRUE, IF(IFERROR(VLOOKUP(U1520,Store_SRP!B2:H103,{5}, FALSE), TRUE)=TRUE,VLOOKUP(U1520,Store_VAM!B2:H271,{5}, FALSE),VLOOKUP(U1520,Store_SRP!B2:H103,{5}, FALSE)), VLOOKUP(U1520,Store_Showcase!B2:H134,{5}, FALSE))</f>
      </c>
      <c r="AF1520">
        <f>IF(IFERROR(VLOOKUP(U1520,Store_Showcase!B2:H134,{6}, FALSE), TRUE)=TRUE, IF(IFERROR(VLOOKUP(U1520,Store_SRP!B2:H103,{6}, FALSE), TRUE)=TRUE,VLOOKUP(U1520,Store_VAM!B2:H271,{6}, FALSE),VLOOKUP(U1520,Store_SRP!B2:H103,{6}, FALSE)), VLOOKUP(U1520,Store_Showcase!B2:H134,{6}, FALSE))</f>
      </c>
      <c r="AG1520">
        <f>VLOOKUP(D1520,Sku_Consolidated!A2:R948,18,FALSE)</f>
      </c>
      <c r="AH1520">
        <f>VLOOKUP(D1520,Sku_Consolidated!A2:S948,19,FALSE)</f>
      </c>
      <c r="AI1520">
        <f>VLOOKUP(D1520,Sku_Consolidated!A2:T948,20,FALSE)</f>
      </c>
    </row>
    <row r="1521" spans="1:35" x14ac:dyDescent="0.25">
      <c r="A1521">
        <v>2024</v>
      </c>
      <c r="B1521" t="s">
        <v>30</v>
      </c>
      <c r="C1521" t="s">
        <v>31</v>
      </c>
      <c r="D1521">
        <v>21873</v>
      </c>
      <c r="E1521" t="s">
        <v>911</v>
      </c>
      <c r="F1521" s="12" t="s">
        <v>99</v>
      </c>
      <c r="G1521" s="12" t="s">
        <v>99</v>
      </c>
      <c r="H1521" t="s">
        <v>10</v>
      </c>
      <c r="I1521" s="13" t="s">
        <v>795</v>
      </c>
      <c r="J1521" s="13">
        <f>IF(H1521="EA", I1521, 0)</f>
      </c>
      <c r="K1521" s="13">
        <f>IF(H1521="KG", I1521, I1521 * VLOOKUP(D1521,Sku_Consolidated!A2:U948,21,FALSE))</f>
      </c>
      <c r="L1521" s="14" t="s">
        <v>36</v>
      </c>
      <c r="M1521">
        <v>88</v>
      </c>
      <c r="N1521" s="14" t="s">
        <v>2956</v>
      </c>
      <c r="O1521" s="14" t="s">
        <v>2957</v>
      </c>
      <c r="P1521" s="14" t="s">
        <v>36</v>
      </c>
      <c r="Q1521" s="14" t="s">
        <v>2957</v>
      </c>
      <c r="R1521">
        <f>IF(IFERROR(VLOOKUP(U1521,Store_Showcase!B2:H134,7, FALSE), TRUE)=TRUE, IF(IFERROR(VLOOKUP(U1521,Store_SRP!B2:H103,7, FALSE), TRUE)=TRUE,VLOOKUP(U1521,Store_VAM!B2:H271,7, FALSE),VLOOKUP(U1521,Store_SRP!B2:H103,7, FALSE)), VLOOKUP(U1521,Store_Showcase!B2:H134,7, FALSE))</f>
      </c>
      <c r="S1521">
        <f>IF(IFERROR(VLOOKUP(U1521,Store_Showcase!B2:K134,10, FALSE), TRUE)=TRUE, IF(IFERROR(VLOOKUP(U1521,Store_SRP!B2:K103,10, FALSE), TRUE)=TRUE,VLOOKUP(U1521,Store_VAM!B2:K271,10, FALSE),VLOOKUP(U1521,Store_SRP!B2:K103,10, FALSE)), VLOOKUP(U1521,Store_Showcase!B2:K134,10, FALSE))</f>
      </c>
      <c r="T1521">
        <f>IF(VLOOKUP(D1521,Sku_Consolidated!A2:S948,19,FALSE)="SHOWCASE", VLOOKUP(U1521,Store_Showcase!B2:L134,11, FALSE), IF(VLOOKUP(D1521,Sku_Consolidated!A2:S948,19,FALSE)="VAM",VLOOKUP(U1521,Store_VAM!B2:L271,11, FALSE),VLOOKUP(U1521,Store_SRP!B2:L103,11, FALSE)))</f>
      </c>
      <c r="U1521" s="14">
        <v>6014</v>
      </c>
      <c r="V1521">
        <f>IF(VLOOKUP(D1521,Sku_Consolidated!A2:S948,19,FALSE)="SHOWCASE", VLOOKUP(U1521,Store_Showcase!B2:C134,2, FALSE), IF(VLOOKUP(D1521,Sku_Consolidated!A2:S948,19,FALSE)="VAM",VLOOKUP(U1521,Store_VAM!B2:C271,2, FALSE),VLOOKUP(U1521,Store_SRP!B2:C103,2, FALSE)))</f>
      </c>
      <c r="W1521">
        <f>VLOOKUP(D1521,Sku_Consolidated!A2:G948, 7, FALSE)</f>
      </c>
      <c r="X1521">
        <f>VLOOKUP(D1521,Sku_Consolidated!A2:K948, 11, FALSE)</f>
      </c>
      <c r="Y1521">
        <f>VLOOKUP(D1521,Sku_Consolidated!A2:H948, 8, FALSE)</f>
      </c>
      <c r="Z1521">
        <f>VLOOKUP(D1521,Sku_Consolidated!A2:I948, 9, FALSE)</f>
      </c>
      <c r="AA1521" t="s">
        <v>41</v>
      </c>
      <c r="AB1521">
        <f>VLOOKUP(D1521,Sku_Consolidated!A2:E948, {5}, FALSE)</f>
      </c>
      <c r="AC1521">
        <f>IF(VLOOKUP(D1521,Sku_Consolidated!A2:S948,19,FALSE)="SHOWCASE", VLOOKUP(U1521,Store_Showcase!B2:N134,13, FALSE), IF(VLOOKUP(D1521,Sku_Consolidated!A2:S948,19,FALSE)="VAM",VLOOKUP(U1521,Store_VAM!B2:N271,13, FALSE),VLOOKUP(U1521,Store_SRP!B2:N103,13, FALSE)))</f>
      </c>
      <c r="AD1521">
        <f>IF(IFERROR(AC1521,TRUE)=TRUE, "-","OK")</f>
      </c>
      <c r="AE1521">
        <f>IF(IFERROR(VLOOKUP(U1521,Store_Showcase!B2:H134,{5}, FALSE), TRUE)=TRUE, IF(IFERROR(VLOOKUP(U1521,Store_SRP!B2:H103,{5}, FALSE), TRUE)=TRUE,VLOOKUP(U1521,Store_VAM!B2:H271,{5}, FALSE),VLOOKUP(U1521,Store_SRP!B2:H103,{5}, FALSE)), VLOOKUP(U1521,Store_Showcase!B2:H134,{5}, FALSE))</f>
      </c>
      <c r="AF1521">
        <f>IF(IFERROR(VLOOKUP(U1521,Store_Showcase!B2:H134,{6}, FALSE), TRUE)=TRUE, IF(IFERROR(VLOOKUP(U1521,Store_SRP!B2:H103,{6}, FALSE), TRUE)=TRUE,VLOOKUP(U1521,Store_VAM!B2:H271,{6}, FALSE),VLOOKUP(U1521,Store_SRP!B2:H103,{6}, FALSE)), VLOOKUP(U1521,Store_Showcase!B2:H134,{6}, FALSE))</f>
      </c>
      <c r="AG1521">
        <f>VLOOKUP(D1521,Sku_Consolidated!A2:R948,18,FALSE)</f>
      </c>
      <c r="AH1521">
        <f>VLOOKUP(D1521,Sku_Consolidated!A2:S948,19,FALSE)</f>
      </c>
      <c r="AI1521">
        <f>VLOOKUP(D1521,Sku_Consolidated!A2:T948,20,FALSE)</f>
      </c>
    </row>
    <row r="1522" spans="1:35" x14ac:dyDescent="0.25">
      <c r="A1522">
        <v>2024</v>
      </c>
      <c r="B1522" t="s">
        <v>30</v>
      </c>
      <c r="C1522" t="s">
        <v>31</v>
      </c>
      <c r="D1522">
        <v>21875</v>
      </c>
      <c r="E1522" t="s">
        <v>482</v>
      </c>
      <c r="F1522" s="12" t="s">
        <v>99</v>
      </c>
      <c r="G1522" s="12" t="s">
        <v>99</v>
      </c>
      <c r="H1522" t="s">
        <v>10</v>
      </c>
      <c r="I1522" s="13" t="s">
        <v>2224</v>
      </c>
      <c r="J1522" s="13">
        <f>IF(H1522="EA", I1522, 0)</f>
      </c>
      <c r="K1522" s="13">
        <f>IF(H1522="KG", I1522, I1522 * VLOOKUP(D1522,Sku_Consolidated!A2:U948,21,FALSE))</f>
      </c>
      <c r="L1522" s="14" t="s">
        <v>36</v>
      </c>
      <c r="M1522">
        <v>88</v>
      </c>
      <c r="N1522" s="14" t="s">
        <v>2958</v>
      </c>
      <c r="O1522" s="14" t="s">
        <v>2959</v>
      </c>
      <c r="P1522" s="14" t="s">
        <v>36</v>
      </c>
      <c r="Q1522" s="14" t="s">
        <v>2959</v>
      </c>
      <c r="R1522">
        <f>IF(IFERROR(VLOOKUP(U1522,Store_Showcase!B2:H134,7, FALSE), TRUE)=TRUE, IF(IFERROR(VLOOKUP(U1522,Store_SRP!B2:H103,7, FALSE), TRUE)=TRUE,VLOOKUP(U1522,Store_VAM!B2:H271,7, FALSE),VLOOKUP(U1522,Store_SRP!B2:H103,7, FALSE)), VLOOKUP(U1522,Store_Showcase!B2:H134,7, FALSE))</f>
      </c>
      <c r="S1522">
        <f>IF(IFERROR(VLOOKUP(U1522,Store_Showcase!B2:K134,10, FALSE), TRUE)=TRUE, IF(IFERROR(VLOOKUP(U1522,Store_SRP!B2:K103,10, FALSE), TRUE)=TRUE,VLOOKUP(U1522,Store_VAM!B2:K271,10, FALSE),VLOOKUP(U1522,Store_SRP!B2:K103,10, FALSE)), VLOOKUP(U1522,Store_Showcase!B2:K134,10, FALSE))</f>
      </c>
      <c r="T1522">
        <f>IF(VLOOKUP(D1522,Sku_Consolidated!A2:S948,19,FALSE)="SHOWCASE", VLOOKUP(U1522,Store_Showcase!B2:L134,11, FALSE), IF(VLOOKUP(D1522,Sku_Consolidated!A2:S948,19,FALSE)="VAM",VLOOKUP(U1522,Store_VAM!B2:L271,11, FALSE),VLOOKUP(U1522,Store_SRP!B2:L103,11, FALSE)))</f>
      </c>
      <c r="U1522" s="14">
        <v>6014</v>
      </c>
      <c r="V1522">
        <f>IF(VLOOKUP(D1522,Sku_Consolidated!A2:S948,19,FALSE)="SHOWCASE", VLOOKUP(U1522,Store_Showcase!B2:C134,2, FALSE), IF(VLOOKUP(D1522,Sku_Consolidated!A2:S948,19,FALSE)="VAM",VLOOKUP(U1522,Store_VAM!B2:C271,2, FALSE),VLOOKUP(U1522,Store_SRP!B2:C103,2, FALSE)))</f>
      </c>
      <c r="W1522">
        <f>VLOOKUP(D1522,Sku_Consolidated!A2:G948, 7, FALSE)</f>
      </c>
      <c r="X1522">
        <f>VLOOKUP(D1522,Sku_Consolidated!A2:K948, 11, FALSE)</f>
      </c>
      <c r="Y1522">
        <f>VLOOKUP(D1522,Sku_Consolidated!A2:H948, 8, FALSE)</f>
      </c>
      <c r="Z1522">
        <f>VLOOKUP(D1522,Sku_Consolidated!A2:I948, 9, FALSE)</f>
      </c>
      <c r="AA1522" t="s">
        <v>41</v>
      </c>
      <c r="AB1522">
        <f>VLOOKUP(D1522,Sku_Consolidated!A2:E948, {5}, FALSE)</f>
      </c>
      <c r="AC1522">
        <f>IF(VLOOKUP(D1522,Sku_Consolidated!A2:S948,19,FALSE)="SHOWCASE", VLOOKUP(U1522,Store_Showcase!B2:N134,13, FALSE), IF(VLOOKUP(D1522,Sku_Consolidated!A2:S948,19,FALSE)="VAM",VLOOKUP(U1522,Store_VAM!B2:N271,13, FALSE),VLOOKUP(U1522,Store_SRP!B2:N103,13, FALSE)))</f>
      </c>
      <c r="AD1522">
        <f>IF(IFERROR(AC1522,TRUE)=TRUE, "-","OK")</f>
      </c>
      <c r="AE1522">
        <f>IF(IFERROR(VLOOKUP(U1522,Store_Showcase!B2:H134,{5}, FALSE), TRUE)=TRUE, IF(IFERROR(VLOOKUP(U1522,Store_SRP!B2:H103,{5}, FALSE), TRUE)=TRUE,VLOOKUP(U1522,Store_VAM!B2:H271,{5}, FALSE),VLOOKUP(U1522,Store_SRP!B2:H103,{5}, FALSE)), VLOOKUP(U1522,Store_Showcase!B2:H134,{5}, FALSE))</f>
      </c>
      <c r="AF1522">
        <f>IF(IFERROR(VLOOKUP(U1522,Store_Showcase!B2:H134,{6}, FALSE), TRUE)=TRUE, IF(IFERROR(VLOOKUP(U1522,Store_SRP!B2:H103,{6}, FALSE), TRUE)=TRUE,VLOOKUP(U1522,Store_VAM!B2:H271,{6}, FALSE),VLOOKUP(U1522,Store_SRP!B2:H103,{6}, FALSE)), VLOOKUP(U1522,Store_Showcase!B2:H134,{6}, FALSE))</f>
      </c>
      <c r="AG1522">
        <f>VLOOKUP(D1522,Sku_Consolidated!A2:R948,18,FALSE)</f>
      </c>
      <c r="AH1522">
        <f>VLOOKUP(D1522,Sku_Consolidated!A2:S948,19,FALSE)</f>
      </c>
      <c r="AI1522">
        <f>VLOOKUP(D1522,Sku_Consolidated!A2:T948,20,FALSE)</f>
      </c>
    </row>
    <row r="1523" spans="1:35" x14ac:dyDescent="0.25">
      <c r="A1523">
        <v>2024</v>
      </c>
      <c r="B1523" t="s">
        <v>30</v>
      </c>
      <c r="C1523" t="s">
        <v>31</v>
      </c>
      <c r="D1523">
        <v>21892</v>
      </c>
      <c r="E1523" t="s">
        <v>244</v>
      </c>
      <c r="F1523" s="12" t="s">
        <v>99</v>
      </c>
      <c r="G1523" s="12" t="s">
        <v>99</v>
      </c>
      <c r="H1523" t="s">
        <v>10</v>
      </c>
      <c r="I1523" s="13" t="s">
        <v>2819</v>
      </c>
      <c r="J1523" s="13">
        <f>IF(H1523="EA", I1523, 0)</f>
      </c>
      <c r="K1523" s="13">
        <f>IF(H1523="KG", I1523, I1523 * VLOOKUP(D1523,Sku_Consolidated!A2:U948,21,FALSE))</f>
      </c>
      <c r="L1523" s="14" t="s">
        <v>36</v>
      </c>
      <c r="M1523">
        <v>88</v>
      </c>
      <c r="N1523" s="14" t="s">
        <v>2960</v>
      </c>
      <c r="O1523" s="14" t="s">
        <v>2961</v>
      </c>
      <c r="P1523" s="14" t="s">
        <v>36</v>
      </c>
      <c r="Q1523" s="14" t="s">
        <v>2961</v>
      </c>
      <c r="R1523">
        <f>IF(IFERROR(VLOOKUP(U1523,Store_Showcase!B2:H134,7, FALSE), TRUE)=TRUE, IF(IFERROR(VLOOKUP(U1523,Store_SRP!B2:H103,7, FALSE), TRUE)=TRUE,VLOOKUP(U1523,Store_VAM!B2:H271,7, FALSE),VLOOKUP(U1523,Store_SRP!B2:H103,7, FALSE)), VLOOKUP(U1523,Store_Showcase!B2:H134,7, FALSE))</f>
      </c>
      <c r="S1523">
        <f>IF(IFERROR(VLOOKUP(U1523,Store_Showcase!B2:K134,10, FALSE), TRUE)=TRUE, IF(IFERROR(VLOOKUP(U1523,Store_SRP!B2:K103,10, FALSE), TRUE)=TRUE,VLOOKUP(U1523,Store_VAM!B2:K271,10, FALSE),VLOOKUP(U1523,Store_SRP!B2:K103,10, FALSE)), VLOOKUP(U1523,Store_Showcase!B2:K134,10, FALSE))</f>
      </c>
      <c r="T1523">
        <f>IF(VLOOKUP(D1523,Sku_Consolidated!A2:S948,19,FALSE)="SHOWCASE", VLOOKUP(U1523,Store_Showcase!B2:L134,11, FALSE), IF(VLOOKUP(D1523,Sku_Consolidated!A2:S948,19,FALSE)="VAM",VLOOKUP(U1523,Store_VAM!B2:L271,11, FALSE),VLOOKUP(U1523,Store_SRP!B2:L103,11, FALSE)))</f>
      </c>
      <c r="U1523" s="14">
        <v>6014</v>
      </c>
      <c r="V1523">
        <f>IF(VLOOKUP(D1523,Sku_Consolidated!A2:S948,19,FALSE)="SHOWCASE", VLOOKUP(U1523,Store_Showcase!B2:C134,2, FALSE), IF(VLOOKUP(D1523,Sku_Consolidated!A2:S948,19,FALSE)="VAM",VLOOKUP(U1523,Store_VAM!B2:C271,2, FALSE),VLOOKUP(U1523,Store_SRP!B2:C103,2, FALSE)))</f>
      </c>
      <c r="W1523">
        <f>VLOOKUP(D1523,Sku_Consolidated!A2:G948, 7, FALSE)</f>
      </c>
      <c r="X1523">
        <f>VLOOKUP(D1523,Sku_Consolidated!A2:K948, 11, FALSE)</f>
      </c>
      <c r="Y1523">
        <f>VLOOKUP(D1523,Sku_Consolidated!A2:H948, 8, FALSE)</f>
      </c>
      <c r="Z1523">
        <f>VLOOKUP(D1523,Sku_Consolidated!A2:I948, 9, FALSE)</f>
      </c>
      <c r="AA1523" t="s">
        <v>41</v>
      </c>
      <c r="AB1523">
        <f>VLOOKUP(D1523,Sku_Consolidated!A2:E948, {5}, FALSE)</f>
      </c>
      <c r="AC1523">
        <f>IF(VLOOKUP(D1523,Sku_Consolidated!A2:S948,19,FALSE)="SHOWCASE", VLOOKUP(U1523,Store_Showcase!B2:N134,13, FALSE), IF(VLOOKUP(D1523,Sku_Consolidated!A2:S948,19,FALSE)="VAM",VLOOKUP(U1523,Store_VAM!B2:N271,13, FALSE),VLOOKUP(U1523,Store_SRP!B2:N103,13, FALSE)))</f>
      </c>
      <c r="AD1523">
        <f>IF(IFERROR(AC1523,TRUE)=TRUE, "-","OK")</f>
      </c>
      <c r="AE1523">
        <f>IF(IFERROR(VLOOKUP(U1523,Store_Showcase!B2:H134,{5}, FALSE), TRUE)=TRUE, IF(IFERROR(VLOOKUP(U1523,Store_SRP!B2:H103,{5}, FALSE), TRUE)=TRUE,VLOOKUP(U1523,Store_VAM!B2:H271,{5}, FALSE),VLOOKUP(U1523,Store_SRP!B2:H103,{5}, FALSE)), VLOOKUP(U1523,Store_Showcase!B2:H134,{5}, FALSE))</f>
      </c>
      <c r="AF1523">
        <f>IF(IFERROR(VLOOKUP(U1523,Store_Showcase!B2:H134,{6}, FALSE), TRUE)=TRUE, IF(IFERROR(VLOOKUP(U1523,Store_SRP!B2:H103,{6}, FALSE), TRUE)=TRUE,VLOOKUP(U1523,Store_VAM!B2:H271,{6}, FALSE),VLOOKUP(U1523,Store_SRP!B2:H103,{6}, FALSE)), VLOOKUP(U1523,Store_Showcase!B2:H134,{6}, FALSE))</f>
      </c>
      <c r="AG1523">
        <f>VLOOKUP(D1523,Sku_Consolidated!A2:R948,18,FALSE)</f>
      </c>
      <c r="AH1523">
        <f>VLOOKUP(D1523,Sku_Consolidated!A2:S948,19,FALSE)</f>
      </c>
      <c r="AI1523">
        <f>VLOOKUP(D1523,Sku_Consolidated!A2:T948,20,FALSE)</f>
      </c>
    </row>
    <row r="1524" spans="1:35" x14ac:dyDescent="0.25">
      <c r="A1524">
        <v>2024</v>
      </c>
      <c r="B1524" t="s">
        <v>30</v>
      </c>
      <c r="C1524" t="s">
        <v>31</v>
      </c>
      <c r="D1524">
        <v>21829</v>
      </c>
      <c r="E1524" t="s">
        <v>1547</v>
      </c>
      <c r="F1524" s="12" t="s">
        <v>100</v>
      </c>
      <c r="G1524" s="12" t="s">
        <v>100</v>
      </c>
      <c r="H1524" t="s">
        <v>10</v>
      </c>
      <c r="I1524" s="13" t="s">
        <v>536</v>
      </c>
      <c r="J1524" s="13">
        <f>IF(H1524="EA", I1524, 0)</f>
      </c>
      <c r="K1524" s="13">
        <f>IF(H1524="KG", I1524, I1524 * VLOOKUP(D1524,Sku_Consolidated!A2:U948,21,FALSE))</f>
      </c>
      <c r="L1524" s="14" t="s">
        <v>36</v>
      </c>
      <c r="M1524">
        <v>88</v>
      </c>
      <c r="N1524" s="14" t="s">
        <v>2962</v>
      </c>
      <c r="O1524" s="14" t="s">
        <v>2963</v>
      </c>
      <c r="P1524" s="14" t="s">
        <v>2964</v>
      </c>
      <c r="Q1524" s="14" t="s">
        <v>2965</v>
      </c>
      <c r="R1524">
        <f>IF(IFERROR(VLOOKUP(U1524,Store_Showcase!B2:H134,7, FALSE), TRUE)=TRUE, IF(IFERROR(VLOOKUP(U1524,Store_SRP!B2:H103,7, FALSE), TRUE)=TRUE,VLOOKUP(U1524,Store_VAM!B2:H271,7, FALSE),VLOOKUP(U1524,Store_SRP!B2:H103,7, FALSE)), VLOOKUP(U1524,Store_Showcase!B2:H134,7, FALSE))</f>
      </c>
      <c r="S1524">
        <f>IF(IFERROR(VLOOKUP(U1524,Store_Showcase!B2:K134,10, FALSE), TRUE)=TRUE, IF(IFERROR(VLOOKUP(U1524,Store_SRP!B2:K103,10, FALSE), TRUE)=TRUE,VLOOKUP(U1524,Store_VAM!B2:K271,10, FALSE),VLOOKUP(U1524,Store_SRP!B2:K103,10, FALSE)), VLOOKUP(U1524,Store_Showcase!B2:K134,10, FALSE))</f>
      </c>
      <c r="T1524">
        <f>IF(VLOOKUP(D1524,Sku_Consolidated!A2:S948,19,FALSE)="SHOWCASE", VLOOKUP(U1524,Store_Showcase!B2:L134,11, FALSE), IF(VLOOKUP(D1524,Sku_Consolidated!A2:S948,19,FALSE)="VAM",VLOOKUP(U1524,Store_VAM!B2:L271,11, FALSE),VLOOKUP(U1524,Store_SRP!B2:L103,11, FALSE)))</f>
      </c>
      <c r="U1524" s="14">
        <v>6014</v>
      </c>
      <c r="V1524">
        <f>IF(VLOOKUP(D1524,Sku_Consolidated!A2:S948,19,FALSE)="SHOWCASE", VLOOKUP(U1524,Store_Showcase!B2:C134,2, FALSE), IF(VLOOKUP(D1524,Sku_Consolidated!A2:S948,19,FALSE)="VAM",VLOOKUP(U1524,Store_VAM!B2:C271,2, FALSE),VLOOKUP(U1524,Store_SRP!B2:C103,2, FALSE)))</f>
      </c>
      <c r="W1524">
        <f>VLOOKUP(D1524,Sku_Consolidated!A2:G948, 7, FALSE)</f>
      </c>
      <c r="X1524">
        <f>VLOOKUP(D1524,Sku_Consolidated!A2:K948, 11, FALSE)</f>
      </c>
      <c r="Y1524">
        <f>VLOOKUP(D1524,Sku_Consolidated!A2:H948, 8, FALSE)</f>
      </c>
      <c r="Z1524">
        <f>VLOOKUP(D1524,Sku_Consolidated!A2:I948, 9, FALSE)</f>
      </c>
      <c r="AA1524" t="s">
        <v>41</v>
      </c>
      <c r="AB1524">
        <f>VLOOKUP(D1524,Sku_Consolidated!A2:E948, {5}, FALSE)</f>
      </c>
      <c r="AC1524">
        <f>IF(VLOOKUP(D1524,Sku_Consolidated!A2:S948,19,FALSE)="SHOWCASE", VLOOKUP(U1524,Store_Showcase!B2:N134,13, FALSE), IF(VLOOKUP(D1524,Sku_Consolidated!A2:S948,19,FALSE)="VAM",VLOOKUP(U1524,Store_VAM!B2:N271,13, FALSE),VLOOKUP(U1524,Store_SRP!B2:N103,13, FALSE)))</f>
      </c>
      <c r="AD1524">
        <f>IF(IFERROR(AC1524,TRUE)=TRUE, "-","OK")</f>
      </c>
      <c r="AE1524">
        <f>IF(IFERROR(VLOOKUP(U1524,Store_Showcase!B2:H134,{5}, FALSE), TRUE)=TRUE, IF(IFERROR(VLOOKUP(U1524,Store_SRP!B2:H103,{5}, FALSE), TRUE)=TRUE,VLOOKUP(U1524,Store_VAM!B2:H271,{5}, FALSE),VLOOKUP(U1524,Store_SRP!B2:H103,{5}, FALSE)), VLOOKUP(U1524,Store_Showcase!B2:H134,{5}, FALSE))</f>
      </c>
      <c r="AF1524">
        <f>IF(IFERROR(VLOOKUP(U1524,Store_Showcase!B2:H134,{6}, FALSE), TRUE)=TRUE, IF(IFERROR(VLOOKUP(U1524,Store_SRP!B2:H103,{6}, FALSE), TRUE)=TRUE,VLOOKUP(U1524,Store_VAM!B2:H271,{6}, FALSE),VLOOKUP(U1524,Store_SRP!B2:H103,{6}, FALSE)), VLOOKUP(U1524,Store_Showcase!B2:H134,{6}, FALSE))</f>
      </c>
      <c r="AG1524">
        <f>VLOOKUP(D1524,Sku_Consolidated!A2:R948,18,FALSE)</f>
      </c>
      <c r="AH1524">
        <f>VLOOKUP(D1524,Sku_Consolidated!A2:S948,19,FALSE)</f>
      </c>
      <c r="AI1524">
        <f>VLOOKUP(D1524,Sku_Consolidated!A2:T948,20,FALSE)</f>
      </c>
    </row>
    <row r="1525" spans="1:35" x14ac:dyDescent="0.25">
      <c r="A1525">
        <v>2024</v>
      </c>
      <c r="B1525" t="s">
        <v>30</v>
      </c>
      <c r="C1525" t="s">
        <v>31</v>
      </c>
      <c r="D1525">
        <v>21832</v>
      </c>
      <c r="E1525" t="s">
        <v>264</v>
      </c>
      <c r="F1525" s="12" t="s">
        <v>100</v>
      </c>
      <c r="G1525" s="12" t="s">
        <v>100</v>
      </c>
      <c r="H1525" t="s">
        <v>10</v>
      </c>
      <c r="I1525" s="13" t="s">
        <v>1057</v>
      </c>
      <c r="J1525" s="13">
        <f>IF(H1525="EA", I1525, 0)</f>
      </c>
      <c r="K1525" s="13">
        <f>IF(H1525="KG", I1525, I1525 * VLOOKUP(D1525,Sku_Consolidated!A2:U948,21,FALSE))</f>
      </c>
      <c r="L1525" s="14" t="s">
        <v>36</v>
      </c>
      <c r="M1525">
        <v>88</v>
      </c>
      <c r="N1525" s="14" t="s">
        <v>2966</v>
      </c>
      <c r="O1525" s="14" t="s">
        <v>2967</v>
      </c>
      <c r="P1525" s="14" t="s">
        <v>36</v>
      </c>
      <c r="Q1525" s="14" t="s">
        <v>2967</v>
      </c>
      <c r="R1525">
        <f>IF(IFERROR(VLOOKUP(U1525,Store_Showcase!B2:H134,7, FALSE), TRUE)=TRUE, IF(IFERROR(VLOOKUP(U1525,Store_SRP!B2:H103,7, FALSE), TRUE)=TRUE,VLOOKUP(U1525,Store_VAM!B2:H271,7, FALSE),VLOOKUP(U1525,Store_SRP!B2:H103,7, FALSE)), VLOOKUP(U1525,Store_Showcase!B2:H134,7, FALSE))</f>
      </c>
      <c r="S1525">
        <f>IF(IFERROR(VLOOKUP(U1525,Store_Showcase!B2:K134,10, FALSE), TRUE)=TRUE, IF(IFERROR(VLOOKUP(U1525,Store_SRP!B2:K103,10, FALSE), TRUE)=TRUE,VLOOKUP(U1525,Store_VAM!B2:K271,10, FALSE),VLOOKUP(U1525,Store_SRP!B2:K103,10, FALSE)), VLOOKUP(U1525,Store_Showcase!B2:K134,10, FALSE))</f>
      </c>
      <c r="T1525">
        <f>IF(VLOOKUP(D1525,Sku_Consolidated!A2:S948,19,FALSE)="SHOWCASE", VLOOKUP(U1525,Store_Showcase!B2:L134,11, FALSE), IF(VLOOKUP(D1525,Sku_Consolidated!A2:S948,19,FALSE)="VAM",VLOOKUP(U1525,Store_VAM!B2:L271,11, FALSE),VLOOKUP(U1525,Store_SRP!B2:L103,11, FALSE)))</f>
      </c>
      <c r="U1525" s="14">
        <v>6014</v>
      </c>
      <c r="V1525">
        <f>IF(VLOOKUP(D1525,Sku_Consolidated!A2:S948,19,FALSE)="SHOWCASE", VLOOKUP(U1525,Store_Showcase!B2:C134,2, FALSE), IF(VLOOKUP(D1525,Sku_Consolidated!A2:S948,19,FALSE)="VAM",VLOOKUP(U1525,Store_VAM!B2:C271,2, FALSE),VLOOKUP(U1525,Store_SRP!B2:C103,2, FALSE)))</f>
      </c>
      <c r="W1525">
        <f>VLOOKUP(D1525,Sku_Consolidated!A2:G948, 7, FALSE)</f>
      </c>
      <c r="X1525">
        <f>VLOOKUP(D1525,Sku_Consolidated!A2:K948, 11, FALSE)</f>
      </c>
      <c r="Y1525">
        <f>VLOOKUP(D1525,Sku_Consolidated!A2:H948, 8, FALSE)</f>
      </c>
      <c r="Z1525">
        <f>VLOOKUP(D1525,Sku_Consolidated!A2:I948, 9, FALSE)</f>
      </c>
      <c r="AA1525" t="s">
        <v>41</v>
      </c>
      <c r="AB1525">
        <f>VLOOKUP(D1525,Sku_Consolidated!A2:E948, {5}, FALSE)</f>
      </c>
      <c r="AC1525">
        <f>IF(VLOOKUP(D1525,Sku_Consolidated!A2:S948,19,FALSE)="SHOWCASE", VLOOKUP(U1525,Store_Showcase!B2:N134,13, FALSE), IF(VLOOKUP(D1525,Sku_Consolidated!A2:S948,19,FALSE)="VAM",VLOOKUP(U1525,Store_VAM!B2:N271,13, FALSE),VLOOKUP(U1525,Store_SRP!B2:N103,13, FALSE)))</f>
      </c>
      <c r="AD1525">
        <f>IF(IFERROR(AC1525,TRUE)=TRUE, "-","OK")</f>
      </c>
      <c r="AE1525">
        <f>IF(IFERROR(VLOOKUP(U1525,Store_Showcase!B2:H134,{5}, FALSE), TRUE)=TRUE, IF(IFERROR(VLOOKUP(U1525,Store_SRP!B2:H103,{5}, FALSE), TRUE)=TRUE,VLOOKUP(U1525,Store_VAM!B2:H271,{5}, FALSE),VLOOKUP(U1525,Store_SRP!B2:H103,{5}, FALSE)), VLOOKUP(U1525,Store_Showcase!B2:H134,{5}, FALSE))</f>
      </c>
      <c r="AF1525">
        <f>IF(IFERROR(VLOOKUP(U1525,Store_Showcase!B2:H134,{6}, FALSE), TRUE)=TRUE, IF(IFERROR(VLOOKUP(U1525,Store_SRP!B2:H103,{6}, FALSE), TRUE)=TRUE,VLOOKUP(U1525,Store_VAM!B2:H271,{6}, FALSE),VLOOKUP(U1525,Store_SRP!B2:H103,{6}, FALSE)), VLOOKUP(U1525,Store_Showcase!B2:H134,{6}, FALSE))</f>
      </c>
      <c r="AG1525">
        <f>VLOOKUP(D1525,Sku_Consolidated!A2:R948,18,FALSE)</f>
      </c>
      <c r="AH1525">
        <f>VLOOKUP(D1525,Sku_Consolidated!A2:S948,19,FALSE)</f>
      </c>
      <c r="AI1525">
        <f>VLOOKUP(D1525,Sku_Consolidated!A2:T948,20,FALSE)</f>
      </c>
    </row>
    <row r="1526" spans="1:35" x14ac:dyDescent="0.25">
      <c r="A1526">
        <v>2024</v>
      </c>
      <c r="B1526" t="s">
        <v>30</v>
      </c>
      <c r="C1526" t="s">
        <v>31</v>
      </c>
      <c r="D1526">
        <v>21834</v>
      </c>
      <c r="E1526" t="s">
        <v>216</v>
      </c>
      <c r="F1526" s="12" t="s">
        <v>100</v>
      </c>
      <c r="G1526" s="12" t="s">
        <v>100</v>
      </c>
      <c r="H1526" t="s">
        <v>10</v>
      </c>
      <c r="I1526" s="13" t="s">
        <v>539</v>
      </c>
      <c r="J1526" s="13">
        <f>IF(H1526="EA", I1526, 0)</f>
      </c>
      <c r="K1526" s="13">
        <f>IF(H1526="KG", I1526, I1526 * VLOOKUP(D1526,Sku_Consolidated!A2:U948,21,FALSE))</f>
      </c>
      <c r="L1526" s="14" t="s">
        <v>36</v>
      </c>
      <c r="M1526">
        <v>88</v>
      </c>
      <c r="N1526" s="14" t="s">
        <v>2968</v>
      </c>
      <c r="O1526" s="14" t="s">
        <v>2969</v>
      </c>
      <c r="P1526" s="14" t="s">
        <v>36</v>
      </c>
      <c r="Q1526" s="14" t="s">
        <v>2969</v>
      </c>
      <c r="R1526">
        <f>IF(IFERROR(VLOOKUP(U1526,Store_Showcase!B2:H134,7, FALSE), TRUE)=TRUE, IF(IFERROR(VLOOKUP(U1526,Store_SRP!B2:H103,7, FALSE), TRUE)=TRUE,VLOOKUP(U1526,Store_VAM!B2:H271,7, FALSE),VLOOKUP(U1526,Store_SRP!B2:H103,7, FALSE)), VLOOKUP(U1526,Store_Showcase!B2:H134,7, FALSE))</f>
      </c>
      <c r="S1526">
        <f>IF(IFERROR(VLOOKUP(U1526,Store_Showcase!B2:K134,10, FALSE), TRUE)=TRUE, IF(IFERROR(VLOOKUP(U1526,Store_SRP!B2:K103,10, FALSE), TRUE)=TRUE,VLOOKUP(U1526,Store_VAM!B2:K271,10, FALSE),VLOOKUP(U1526,Store_SRP!B2:K103,10, FALSE)), VLOOKUP(U1526,Store_Showcase!B2:K134,10, FALSE))</f>
      </c>
      <c r="T1526">
        <f>IF(VLOOKUP(D1526,Sku_Consolidated!A2:S948,19,FALSE)="SHOWCASE", VLOOKUP(U1526,Store_Showcase!B2:L134,11, FALSE), IF(VLOOKUP(D1526,Sku_Consolidated!A2:S948,19,FALSE)="VAM",VLOOKUP(U1526,Store_VAM!B2:L271,11, FALSE),VLOOKUP(U1526,Store_SRP!B2:L103,11, FALSE)))</f>
      </c>
      <c r="U1526" s="14">
        <v>6014</v>
      </c>
      <c r="V1526">
        <f>IF(VLOOKUP(D1526,Sku_Consolidated!A2:S948,19,FALSE)="SHOWCASE", VLOOKUP(U1526,Store_Showcase!B2:C134,2, FALSE), IF(VLOOKUP(D1526,Sku_Consolidated!A2:S948,19,FALSE)="VAM",VLOOKUP(U1526,Store_VAM!B2:C271,2, FALSE),VLOOKUP(U1526,Store_SRP!B2:C103,2, FALSE)))</f>
      </c>
      <c r="W1526">
        <f>VLOOKUP(D1526,Sku_Consolidated!A2:G948, 7, FALSE)</f>
      </c>
      <c r="X1526">
        <f>VLOOKUP(D1526,Sku_Consolidated!A2:K948, 11, FALSE)</f>
      </c>
      <c r="Y1526">
        <f>VLOOKUP(D1526,Sku_Consolidated!A2:H948, 8, FALSE)</f>
      </c>
      <c r="Z1526">
        <f>VLOOKUP(D1526,Sku_Consolidated!A2:I948, 9, FALSE)</f>
      </c>
      <c r="AA1526" t="s">
        <v>41</v>
      </c>
      <c r="AB1526">
        <f>VLOOKUP(D1526,Sku_Consolidated!A2:E948, {5}, FALSE)</f>
      </c>
      <c r="AC1526">
        <f>IF(VLOOKUP(D1526,Sku_Consolidated!A2:S948,19,FALSE)="SHOWCASE", VLOOKUP(U1526,Store_Showcase!B2:N134,13, FALSE), IF(VLOOKUP(D1526,Sku_Consolidated!A2:S948,19,FALSE)="VAM",VLOOKUP(U1526,Store_VAM!B2:N271,13, FALSE),VLOOKUP(U1526,Store_SRP!B2:N103,13, FALSE)))</f>
      </c>
      <c r="AD1526">
        <f>IF(IFERROR(AC1526,TRUE)=TRUE, "-","OK")</f>
      </c>
      <c r="AE1526">
        <f>IF(IFERROR(VLOOKUP(U1526,Store_Showcase!B2:H134,{5}, FALSE), TRUE)=TRUE, IF(IFERROR(VLOOKUP(U1526,Store_SRP!B2:H103,{5}, FALSE), TRUE)=TRUE,VLOOKUP(U1526,Store_VAM!B2:H271,{5}, FALSE),VLOOKUP(U1526,Store_SRP!B2:H103,{5}, FALSE)), VLOOKUP(U1526,Store_Showcase!B2:H134,{5}, FALSE))</f>
      </c>
      <c r="AF1526">
        <f>IF(IFERROR(VLOOKUP(U1526,Store_Showcase!B2:H134,{6}, FALSE), TRUE)=TRUE, IF(IFERROR(VLOOKUP(U1526,Store_SRP!B2:H103,{6}, FALSE), TRUE)=TRUE,VLOOKUP(U1526,Store_VAM!B2:H271,{6}, FALSE),VLOOKUP(U1526,Store_SRP!B2:H103,{6}, FALSE)), VLOOKUP(U1526,Store_Showcase!B2:H134,{6}, FALSE))</f>
      </c>
      <c r="AG1526">
        <f>VLOOKUP(D1526,Sku_Consolidated!A2:R948,18,FALSE)</f>
      </c>
      <c r="AH1526">
        <f>VLOOKUP(D1526,Sku_Consolidated!A2:S948,19,FALSE)</f>
      </c>
      <c r="AI1526">
        <f>VLOOKUP(D1526,Sku_Consolidated!A2:T948,20,FALSE)</f>
      </c>
    </row>
    <row r="1527" spans="1:35" x14ac:dyDescent="0.25">
      <c r="A1527">
        <v>2024</v>
      </c>
      <c r="B1527" t="s">
        <v>30</v>
      </c>
      <c r="C1527" t="s">
        <v>31</v>
      </c>
      <c r="D1527">
        <v>21843</v>
      </c>
      <c r="E1527" t="s">
        <v>1430</v>
      </c>
      <c r="F1527" s="12" t="s">
        <v>100</v>
      </c>
      <c r="G1527" s="12" t="s">
        <v>100</v>
      </c>
      <c r="H1527" t="s">
        <v>10</v>
      </c>
      <c r="I1527" s="13" t="s">
        <v>473</v>
      </c>
      <c r="J1527" s="13">
        <f>IF(H1527="EA", I1527, 0)</f>
      </c>
      <c r="K1527" s="13">
        <f>IF(H1527="KG", I1527, I1527 * VLOOKUP(D1527,Sku_Consolidated!A2:U948,21,FALSE))</f>
      </c>
      <c r="L1527" s="14" t="s">
        <v>36</v>
      </c>
      <c r="M1527">
        <v>88</v>
      </c>
      <c r="N1527" s="14" t="s">
        <v>2970</v>
      </c>
      <c r="O1527" s="14" t="s">
        <v>2971</v>
      </c>
      <c r="P1527" s="14" t="s">
        <v>36</v>
      </c>
      <c r="Q1527" s="14" t="s">
        <v>2971</v>
      </c>
      <c r="R1527">
        <f>IF(IFERROR(VLOOKUP(U1527,Store_Showcase!B2:H134,7, FALSE), TRUE)=TRUE, IF(IFERROR(VLOOKUP(U1527,Store_SRP!B2:H103,7, FALSE), TRUE)=TRUE,VLOOKUP(U1527,Store_VAM!B2:H271,7, FALSE),VLOOKUP(U1527,Store_SRP!B2:H103,7, FALSE)), VLOOKUP(U1527,Store_Showcase!B2:H134,7, FALSE))</f>
      </c>
      <c r="S1527">
        <f>IF(IFERROR(VLOOKUP(U1527,Store_Showcase!B2:K134,10, FALSE), TRUE)=TRUE, IF(IFERROR(VLOOKUP(U1527,Store_SRP!B2:K103,10, FALSE), TRUE)=TRUE,VLOOKUP(U1527,Store_VAM!B2:K271,10, FALSE),VLOOKUP(U1527,Store_SRP!B2:K103,10, FALSE)), VLOOKUP(U1527,Store_Showcase!B2:K134,10, FALSE))</f>
      </c>
      <c r="T1527">
        <f>IF(VLOOKUP(D1527,Sku_Consolidated!A2:S948,19,FALSE)="SHOWCASE", VLOOKUP(U1527,Store_Showcase!B2:L134,11, FALSE), IF(VLOOKUP(D1527,Sku_Consolidated!A2:S948,19,FALSE)="VAM",VLOOKUP(U1527,Store_VAM!B2:L271,11, FALSE),VLOOKUP(U1527,Store_SRP!B2:L103,11, FALSE)))</f>
      </c>
      <c r="U1527" s="14">
        <v>6014</v>
      </c>
      <c r="V1527">
        <f>IF(VLOOKUP(D1527,Sku_Consolidated!A2:S948,19,FALSE)="SHOWCASE", VLOOKUP(U1527,Store_Showcase!B2:C134,2, FALSE), IF(VLOOKUP(D1527,Sku_Consolidated!A2:S948,19,FALSE)="VAM",VLOOKUP(U1527,Store_VAM!B2:C271,2, FALSE),VLOOKUP(U1527,Store_SRP!B2:C103,2, FALSE)))</f>
      </c>
      <c r="W1527">
        <f>VLOOKUP(D1527,Sku_Consolidated!A2:G948, 7, FALSE)</f>
      </c>
      <c r="X1527">
        <f>VLOOKUP(D1527,Sku_Consolidated!A2:K948, 11, FALSE)</f>
      </c>
      <c r="Y1527">
        <f>VLOOKUP(D1527,Sku_Consolidated!A2:H948, 8, FALSE)</f>
      </c>
      <c r="Z1527">
        <f>VLOOKUP(D1527,Sku_Consolidated!A2:I948, 9, FALSE)</f>
      </c>
      <c r="AA1527" t="s">
        <v>41</v>
      </c>
      <c r="AB1527">
        <f>VLOOKUP(D1527,Sku_Consolidated!A2:E948, {5}, FALSE)</f>
      </c>
      <c r="AC1527">
        <f>IF(VLOOKUP(D1527,Sku_Consolidated!A2:S948,19,FALSE)="SHOWCASE", VLOOKUP(U1527,Store_Showcase!B2:N134,13, FALSE), IF(VLOOKUP(D1527,Sku_Consolidated!A2:S948,19,FALSE)="VAM",VLOOKUP(U1527,Store_VAM!B2:N271,13, FALSE),VLOOKUP(U1527,Store_SRP!B2:N103,13, FALSE)))</f>
      </c>
      <c r="AD1527">
        <f>IF(IFERROR(AC1527,TRUE)=TRUE, "-","OK")</f>
      </c>
      <c r="AE1527">
        <f>IF(IFERROR(VLOOKUP(U1527,Store_Showcase!B2:H134,{5}, FALSE), TRUE)=TRUE, IF(IFERROR(VLOOKUP(U1527,Store_SRP!B2:H103,{5}, FALSE), TRUE)=TRUE,VLOOKUP(U1527,Store_VAM!B2:H271,{5}, FALSE),VLOOKUP(U1527,Store_SRP!B2:H103,{5}, FALSE)), VLOOKUP(U1527,Store_Showcase!B2:H134,{5}, FALSE))</f>
      </c>
      <c r="AF1527">
        <f>IF(IFERROR(VLOOKUP(U1527,Store_Showcase!B2:H134,{6}, FALSE), TRUE)=TRUE, IF(IFERROR(VLOOKUP(U1527,Store_SRP!B2:H103,{6}, FALSE), TRUE)=TRUE,VLOOKUP(U1527,Store_VAM!B2:H271,{6}, FALSE),VLOOKUP(U1527,Store_SRP!B2:H103,{6}, FALSE)), VLOOKUP(U1527,Store_Showcase!B2:H134,{6}, FALSE))</f>
      </c>
      <c r="AG1527">
        <f>VLOOKUP(D1527,Sku_Consolidated!A2:R948,18,FALSE)</f>
      </c>
      <c r="AH1527">
        <f>VLOOKUP(D1527,Sku_Consolidated!A2:S948,19,FALSE)</f>
      </c>
      <c r="AI1527">
        <f>VLOOKUP(D1527,Sku_Consolidated!A2:T948,20,FALSE)</f>
      </c>
    </row>
    <row r="1528" spans="1:35" x14ac:dyDescent="0.25">
      <c r="A1528">
        <v>2024</v>
      </c>
      <c r="B1528" t="s">
        <v>30</v>
      </c>
      <c r="C1528" t="s">
        <v>31</v>
      </c>
      <c r="D1528">
        <v>21854</v>
      </c>
      <c r="E1528" t="s">
        <v>2521</v>
      </c>
      <c r="F1528" s="12" t="s">
        <v>100</v>
      </c>
      <c r="G1528" s="12" t="s">
        <v>100</v>
      </c>
      <c r="H1528" t="s">
        <v>10</v>
      </c>
      <c r="I1528" s="13" t="s">
        <v>317</v>
      </c>
      <c r="J1528" s="13">
        <f>IF(H1528="EA", I1528, 0)</f>
      </c>
      <c r="K1528" s="13">
        <f>IF(H1528="KG", I1528, I1528 * VLOOKUP(D1528,Sku_Consolidated!A2:U948,21,FALSE))</f>
      </c>
      <c r="L1528" s="14" t="s">
        <v>36</v>
      </c>
      <c r="M1528">
        <v>88</v>
      </c>
      <c r="N1528" s="14" t="s">
        <v>2972</v>
      </c>
      <c r="O1528" s="14" t="s">
        <v>2973</v>
      </c>
      <c r="P1528" s="14" t="s">
        <v>36</v>
      </c>
      <c r="Q1528" s="14" t="s">
        <v>2973</v>
      </c>
      <c r="R1528">
        <f>IF(IFERROR(VLOOKUP(U1528,Store_Showcase!B2:H134,7, FALSE), TRUE)=TRUE, IF(IFERROR(VLOOKUP(U1528,Store_SRP!B2:H103,7, FALSE), TRUE)=TRUE,VLOOKUP(U1528,Store_VAM!B2:H271,7, FALSE),VLOOKUP(U1528,Store_SRP!B2:H103,7, FALSE)), VLOOKUP(U1528,Store_Showcase!B2:H134,7, FALSE))</f>
      </c>
      <c r="S1528">
        <f>IF(IFERROR(VLOOKUP(U1528,Store_Showcase!B2:K134,10, FALSE), TRUE)=TRUE, IF(IFERROR(VLOOKUP(U1528,Store_SRP!B2:K103,10, FALSE), TRUE)=TRUE,VLOOKUP(U1528,Store_VAM!B2:K271,10, FALSE),VLOOKUP(U1528,Store_SRP!B2:K103,10, FALSE)), VLOOKUP(U1528,Store_Showcase!B2:K134,10, FALSE))</f>
      </c>
      <c r="T1528">
        <f>IF(VLOOKUP(D1528,Sku_Consolidated!A2:S948,19,FALSE)="SHOWCASE", VLOOKUP(U1528,Store_Showcase!B2:L134,11, FALSE), IF(VLOOKUP(D1528,Sku_Consolidated!A2:S948,19,FALSE)="VAM",VLOOKUP(U1528,Store_VAM!B2:L271,11, FALSE),VLOOKUP(U1528,Store_SRP!B2:L103,11, FALSE)))</f>
      </c>
      <c r="U1528" s="14">
        <v>6014</v>
      </c>
      <c r="V1528">
        <f>IF(VLOOKUP(D1528,Sku_Consolidated!A2:S948,19,FALSE)="SHOWCASE", VLOOKUP(U1528,Store_Showcase!B2:C134,2, FALSE), IF(VLOOKUP(D1528,Sku_Consolidated!A2:S948,19,FALSE)="VAM",VLOOKUP(U1528,Store_VAM!B2:C271,2, FALSE),VLOOKUP(U1528,Store_SRP!B2:C103,2, FALSE)))</f>
      </c>
      <c r="W1528">
        <f>VLOOKUP(D1528,Sku_Consolidated!A2:G948, 7, FALSE)</f>
      </c>
      <c r="X1528">
        <f>VLOOKUP(D1528,Sku_Consolidated!A2:K948, 11, FALSE)</f>
      </c>
      <c r="Y1528">
        <f>VLOOKUP(D1528,Sku_Consolidated!A2:H948, 8, FALSE)</f>
      </c>
      <c r="Z1528">
        <f>VLOOKUP(D1528,Sku_Consolidated!A2:I948, 9, FALSE)</f>
      </c>
      <c r="AA1528" t="s">
        <v>41</v>
      </c>
      <c r="AB1528">
        <f>VLOOKUP(D1528,Sku_Consolidated!A2:E948, {5}, FALSE)</f>
      </c>
      <c r="AC1528">
        <f>IF(VLOOKUP(D1528,Sku_Consolidated!A2:S948,19,FALSE)="SHOWCASE", VLOOKUP(U1528,Store_Showcase!B2:N134,13, FALSE), IF(VLOOKUP(D1528,Sku_Consolidated!A2:S948,19,FALSE)="VAM",VLOOKUP(U1528,Store_VAM!B2:N271,13, FALSE),VLOOKUP(U1528,Store_SRP!B2:N103,13, FALSE)))</f>
      </c>
      <c r="AD1528">
        <f>IF(IFERROR(AC1528,TRUE)=TRUE, "-","OK")</f>
      </c>
      <c r="AE1528">
        <f>IF(IFERROR(VLOOKUP(U1528,Store_Showcase!B2:H134,{5}, FALSE), TRUE)=TRUE, IF(IFERROR(VLOOKUP(U1528,Store_SRP!B2:H103,{5}, FALSE), TRUE)=TRUE,VLOOKUP(U1528,Store_VAM!B2:H271,{5}, FALSE),VLOOKUP(U1528,Store_SRP!B2:H103,{5}, FALSE)), VLOOKUP(U1528,Store_Showcase!B2:H134,{5}, FALSE))</f>
      </c>
      <c r="AF1528">
        <f>IF(IFERROR(VLOOKUP(U1528,Store_Showcase!B2:H134,{6}, FALSE), TRUE)=TRUE, IF(IFERROR(VLOOKUP(U1528,Store_SRP!B2:H103,{6}, FALSE), TRUE)=TRUE,VLOOKUP(U1528,Store_VAM!B2:H271,{6}, FALSE),VLOOKUP(U1528,Store_SRP!B2:H103,{6}, FALSE)), VLOOKUP(U1528,Store_Showcase!B2:H134,{6}, FALSE))</f>
      </c>
      <c r="AG1528">
        <f>VLOOKUP(D1528,Sku_Consolidated!A2:R948,18,FALSE)</f>
      </c>
      <c r="AH1528">
        <f>VLOOKUP(D1528,Sku_Consolidated!A2:S948,19,FALSE)</f>
      </c>
      <c r="AI1528">
        <f>VLOOKUP(D1528,Sku_Consolidated!A2:T948,20,FALSE)</f>
      </c>
    </row>
    <row r="1529" spans="1:35" x14ac:dyDescent="0.25">
      <c r="A1529">
        <v>2024</v>
      </c>
      <c r="B1529" t="s">
        <v>30</v>
      </c>
      <c r="C1529" t="s">
        <v>31</v>
      </c>
      <c r="D1529">
        <v>21857</v>
      </c>
      <c r="E1529" t="s">
        <v>2687</v>
      </c>
      <c r="F1529" s="12" t="s">
        <v>100</v>
      </c>
      <c r="G1529" s="12" t="s">
        <v>100</v>
      </c>
      <c r="H1529" t="s">
        <v>10</v>
      </c>
      <c r="I1529" s="13" t="s">
        <v>473</v>
      </c>
      <c r="J1529" s="13">
        <f>IF(H1529="EA", I1529, 0)</f>
      </c>
      <c r="K1529" s="13">
        <f>IF(H1529="KG", I1529, I1529 * VLOOKUP(D1529,Sku_Consolidated!A2:U948,21,FALSE))</f>
      </c>
      <c r="L1529" s="14" t="s">
        <v>36</v>
      </c>
      <c r="M1529">
        <v>88</v>
      </c>
      <c r="N1529" s="14" t="s">
        <v>2485</v>
      </c>
      <c r="O1529" s="14" t="s">
        <v>2486</v>
      </c>
      <c r="P1529" s="14" t="s">
        <v>36</v>
      </c>
      <c r="Q1529" s="14" t="s">
        <v>2486</v>
      </c>
      <c r="R1529">
        <f>IF(IFERROR(VLOOKUP(U1529,Store_Showcase!B2:H134,7, FALSE), TRUE)=TRUE, IF(IFERROR(VLOOKUP(U1529,Store_SRP!B2:H103,7, FALSE), TRUE)=TRUE,VLOOKUP(U1529,Store_VAM!B2:H271,7, FALSE),VLOOKUP(U1529,Store_SRP!B2:H103,7, FALSE)), VLOOKUP(U1529,Store_Showcase!B2:H134,7, FALSE))</f>
      </c>
      <c r="S1529">
        <f>IF(IFERROR(VLOOKUP(U1529,Store_Showcase!B2:K134,10, FALSE), TRUE)=TRUE, IF(IFERROR(VLOOKUP(U1529,Store_SRP!B2:K103,10, FALSE), TRUE)=TRUE,VLOOKUP(U1529,Store_VAM!B2:K271,10, FALSE),VLOOKUP(U1529,Store_SRP!B2:K103,10, FALSE)), VLOOKUP(U1529,Store_Showcase!B2:K134,10, FALSE))</f>
      </c>
      <c r="T1529">
        <f>IF(VLOOKUP(D1529,Sku_Consolidated!A2:S948,19,FALSE)="SHOWCASE", VLOOKUP(U1529,Store_Showcase!B2:L134,11, FALSE), IF(VLOOKUP(D1529,Sku_Consolidated!A2:S948,19,FALSE)="VAM",VLOOKUP(U1529,Store_VAM!B2:L271,11, FALSE),VLOOKUP(U1529,Store_SRP!B2:L103,11, FALSE)))</f>
      </c>
      <c r="U1529" s="14">
        <v>6014</v>
      </c>
      <c r="V1529">
        <f>IF(VLOOKUP(D1529,Sku_Consolidated!A2:S948,19,FALSE)="SHOWCASE", VLOOKUP(U1529,Store_Showcase!B2:C134,2, FALSE), IF(VLOOKUP(D1529,Sku_Consolidated!A2:S948,19,FALSE)="VAM",VLOOKUP(U1529,Store_VAM!B2:C271,2, FALSE),VLOOKUP(U1529,Store_SRP!B2:C103,2, FALSE)))</f>
      </c>
      <c r="W1529">
        <f>VLOOKUP(D1529,Sku_Consolidated!A2:G948, 7, FALSE)</f>
      </c>
      <c r="X1529">
        <f>VLOOKUP(D1529,Sku_Consolidated!A2:K948, 11, FALSE)</f>
      </c>
      <c r="Y1529">
        <f>VLOOKUP(D1529,Sku_Consolidated!A2:H948, 8, FALSE)</f>
      </c>
      <c r="Z1529">
        <f>VLOOKUP(D1529,Sku_Consolidated!A2:I948, 9, FALSE)</f>
      </c>
      <c r="AA1529" t="s">
        <v>41</v>
      </c>
      <c r="AB1529">
        <f>VLOOKUP(D1529,Sku_Consolidated!A2:E948, {5}, FALSE)</f>
      </c>
      <c r="AC1529">
        <f>IF(VLOOKUP(D1529,Sku_Consolidated!A2:S948,19,FALSE)="SHOWCASE", VLOOKUP(U1529,Store_Showcase!B2:N134,13, FALSE), IF(VLOOKUP(D1529,Sku_Consolidated!A2:S948,19,FALSE)="VAM",VLOOKUP(U1529,Store_VAM!B2:N271,13, FALSE),VLOOKUP(U1529,Store_SRP!B2:N103,13, FALSE)))</f>
      </c>
      <c r="AD1529">
        <f>IF(IFERROR(AC1529,TRUE)=TRUE, "-","OK")</f>
      </c>
      <c r="AE1529">
        <f>IF(IFERROR(VLOOKUP(U1529,Store_Showcase!B2:H134,{5}, FALSE), TRUE)=TRUE, IF(IFERROR(VLOOKUP(U1529,Store_SRP!B2:H103,{5}, FALSE), TRUE)=TRUE,VLOOKUP(U1529,Store_VAM!B2:H271,{5}, FALSE),VLOOKUP(U1529,Store_SRP!B2:H103,{5}, FALSE)), VLOOKUP(U1529,Store_Showcase!B2:H134,{5}, FALSE))</f>
      </c>
      <c r="AF1529">
        <f>IF(IFERROR(VLOOKUP(U1529,Store_Showcase!B2:H134,{6}, FALSE), TRUE)=TRUE, IF(IFERROR(VLOOKUP(U1529,Store_SRP!B2:H103,{6}, FALSE), TRUE)=TRUE,VLOOKUP(U1529,Store_VAM!B2:H271,{6}, FALSE),VLOOKUP(U1529,Store_SRP!B2:H103,{6}, FALSE)), VLOOKUP(U1529,Store_Showcase!B2:H134,{6}, FALSE))</f>
      </c>
      <c r="AG1529">
        <f>VLOOKUP(D1529,Sku_Consolidated!A2:R948,18,FALSE)</f>
      </c>
      <c r="AH1529">
        <f>VLOOKUP(D1529,Sku_Consolidated!A2:S948,19,FALSE)</f>
      </c>
      <c r="AI1529">
        <f>VLOOKUP(D1529,Sku_Consolidated!A2:T948,20,FALSE)</f>
      </c>
    </row>
    <row r="1530" spans="1:35" x14ac:dyDescent="0.25">
      <c r="A1530">
        <v>2024</v>
      </c>
      <c r="B1530" t="s">
        <v>30</v>
      </c>
      <c r="C1530" t="s">
        <v>31</v>
      </c>
      <c r="D1530">
        <v>21871</v>
      </c>
      <c r="E1530" t="s">
        <v>798</v>
      </c>
      <c r="F1530" s="12" t="s">
        <v>100</v>
      </c>
      <c r="G1530" s="12" t="s">
        <v>100</v>
      </c>
      <c r="H1530" t="s">
        <v>10</v>
      </c>
      <c r="I1530" s="13" t="s">
        <v>674</v>
      </c>
      <c r="J1530" s="13">
        <f>IF(H1530="EA", I1530, 0)</f>
      </c>
      <c r="K1530" s="13">
        <f>IF(H1530="KG", I1530, I1530 * VLOOKUP(D1530,Sku_Consolidated!A2:U948,21,FALSE))</f>
      </c>
      <c r="L1530" s="14" t="s">
        <v>36</v>
      </c>
      <c r="M1530">
        <v>88</v>
      </c>
      <c r="N1530" s="14" t="s">
        <v>2974</v>
      </c>
      <c r="O1530" s="14" t="s">
        <v>2975</v>
      </c>
      <c r="P1530" s="14" t="s">
        <v>36</v>
      </c>
      <c r="Q1530" s="14" t="s">
        <v>2975</v>
      </c>
      <c r="R1530">
        <f>IF(IFERROR(VLOOKUP(U1530,Store_Showcase!B2:H134,7, FALSE), TRUE)=TRUE, IF(IFERROR(VLOOKUP(U1530,Store_SRP!B2:H103,7, FALSE), TRUE)=TRUE,VLOOKUP(U1530,Store_VAM!B2:H271,7, FALSE),VLOOKUP(U1530,Store_SRP!B2:H103,7, FALSE)), VLOOKUP(U1530,Store_Showcase!B2:H134,7, FALSE))</f>
      </c>
      <c r="S1530">
        <f>IF(IFERROR(VLOOKUP(U1530,Store_Showcase!B2:K134,10, FALSE), TRUE)=TRUE, IF(IFERROR(VLOOKUP(U1530,Store_SRP!B2:K103,10, FALSE), TRUE)=TRUE,VLOOKUP(U1530,Store_VAM!B2:K271,10, FALSE),VLOOKUP(U1530,Store_SRP!B2:K103,10, FALSE)), VLOOKUP(U1530,Store_Showcase!B2:K134,10, FALSE))</f>
      </c>
      <c r="T1530">
        <f>IF(VLOOKUP(D1530,Sku_Consolidated!A2:S948,19,FALSE)="SHOWCASE", VLOOKUP(U1530,Store_Showcase!B2:L134,11, FALSE), IF(VLOOKUP(D1530,Sku_Consolidated!A2:S948,19,FALSE)="VAM",VLOOKUP(U1530,Store_VAM!B2:L271,11, FALSE),VLOOKUP(U1530,Store_SRP!B2:L103,11, FALSE)))</f>
      </c>
      <c r="U1530" s="14">
        <v>6014</v>
      </c>
      <c r="V1530">
        <f>IF(VLOOKUP(D1530,Sku_Consolidated!A2:S948,19,FALSE)="SHOWCASE", VLOOKUP(U1530,Store_Showcase!B2:C134,2, FALSE), IF(VLOOKUP(D1530,Sku_Consolidated!A2:S948,19,FALSE)="VAM",VLOOKUP(U1530,Store_VAM!B2:C271,2, FALSE),VLOOKUP(U1530,Store_SRP!B2:C103,2, FALSE)))</f>
      </c>
      <c r="W1530">
        <f>VLOOKUP(D1530,Sku_Consolidated!A2:G948, 7, FALSE)</f>
      </c>
      <c r="X1530">
        <f>VLOOKUP(D1530,Sku_Consolidated!A2:K948, 11, FALSE)</f>
      </c>
      <c r="Y1530">
        <f>VLOOKUP(D1530,Sku_Consolidated!A2:H948, 8, FALSE)</f>
      </c>
      <c r="Z1530">
        <f>VLOOKUP(D1530,Sku_Consolidated!A2:I948, 9, FALSE)</f>
      </c>
      <c r="AA1530" t="s">
        <v>41</v>
      </c>
      <c r="AB1530">
        <f>VLOOKUP(D1530,Sku_Consolidated!A2:E948, {5}, FALSE)</f>
      </c>
      <c r="AC1530">
        <f>IF(VLOOKUP(D1530,Sku_Consolidated!A2:S948,19,FALSE)="SHOWCASE", VLOOKUP(U1530,Store_Showcase!B2:N134,13, FALSE), IF(VLOOKUP(D1530,Sku_Consolidated!A2:S948,19,FALSE)="VAM",VLOOKUP(U1530,Store_VAM!B2:N271,13, FALSE),VLOOKUP(U1530,Store_SRP!B2:N103,13, FALSE)))</f>
      </c>
      <c r="AD1530">
        <f>IF(IFERROR(AC1530,TRUE)=TRUE, "-","OK")</f>
      </c>
      <c r="AE1530">
        <f>IF(IFERROR(VLOOKUP(U1530,Store_Showcase!B2:H134,{5}, FALSE), TRUE)=TRUE, IF(IFERROR(VLOOKUP(U1530,Store_SRP!B2:H103,{5}, FALSE), TRUE)=TRUE,VLOOKUP(U1530,Store_VAM!B2:H271,{5}, FALSE),VLOOKUP(U1530,Store_SRP!B2:H103,{5}, FALSE)), VLOOKUP(U1530,Store_Showcase!B2:H134,{5}, FALSE))</f>
      </c>
      <c r="AF1530">
        <f>IF(IFERROR(VLOOKUP(U1530,Store_Showcase!B2:H134,{6}, FALSE), TRUE)=TRUE, IF(IFERROR(VLOOKUP(U1530,Store_SRP!B2:H103,{6}, FALSE), TRUE)=TRUE,VLOOKUP(U1530,Store_VAM!B2:H271,{6}, FALSE),VLOOKUP(U1530,Store_SRP!B2:H103,{6}, FALSE)), VLOOKUP(U1530,Store_Showcase!B2:H134,{6}, FALSE))</f>
      </c>
      <c r="AG1530">
        <f>VLOOKUP(D1530,Sku_Consolidated!A2:R948,18,FALSE)</f>
      </c>
      <c r="AH1530">
        <f>VLOOKUP(D1530,Sku_Consolidated!A2:S948,19,FALSE)</f>
      </c>
      <c r="AI1530">
        <f>VLOOKUP(D1530,Sku_Consolidated!A2:T948,20,FALSE)</f>
      </c>
    </row>
    <row r="1531" spans="1:35" x14ac:dyDescent="0.25">
      <c r="A1531">
        <v>2024</v>
      </c>
      <c r="B1531" t="s">
        <v>30</v>
      </c>
      <c r="C1531" t="s">
        <v>31</v>
      </c>
      <c r="D1531">
        <v>21875</v>
      </c>
      <c r="E1531" t="s">
        <v>482</v>
      </c>
      <c r="F1531" s="12" t="s">
        <v>100</v>
      </c>
      <c r="G1531" s="12" t="s">
        <v>100</v>
      </c>
      <c r="H1531" t="s">
        <v>10</v>
      </c>
      <c r="I1531" s="13" t="s">
        <v>576</v>
      </c>
      <c r="J1531" s="13">
        <f>IF(H1531="EA", I1531, 0)</f>
      </c>
      <c r="K1531" s="13">
        <f>IF(H1531="KG", I1531, I1531 * VLOOKUP(D1531,Sku_Consolidated!A2:U948,21,FALSE))</f>
      </c>
      <c r="L1531" s="14" t="s">
        <v>36</v>
      </c>
      <c r="M1531">
        <v>88</v>
      </c>
      <c r="N1531" s="14" t="s">
        <v>2568</v>
      </c>
      <c r="O1531" s="14" t="s">
        <v>2976</v>
      </c>
      <c r="P1531" s="14" t="s">
        <v>36</v>
      </c>
      <c r="Q1531" s="14" t="s">
        <v>2976</v>
      </c>
      <c r="R1531">
        <f>IF(IFERROR(VLOOKUP(U1531,Store_Showcase!B2:H134,7, FALSE), TRUE)=TRUE, IF(IFERROR(VLOOKUP(U1531,Store_SRP!B2:H103,7, FALSE), TRUE)=TRUE,VLOOKUP(U1531,Store_VAM!B2:H271,7, FALSE),VLOOKUP(U1531,Store_SRP!B2:H103,7, FALSE)), VLOOKUP(U1531,Store_Showcase!B2:H134,7, FALSE))</f>
      </c>
      <c r="S1531">
        <f>IF(IFERROR(VLOOKUP(U1531,Store_Showcase!B2:K134,10, FALSE), TRUE)=TRUE, IF(IFERROR(VLOOKUP(U1531,Store_SRP!B2:K103,10, FALSE), TRUE)=TRUE,VLOOKUP(U1531,Store_VAM!B2:K271,10, FALSE),VLOOKUP(U1531,Store_SRP!B2:K103,10, FALSE)), VLOOKUP(U1531,Store_Showcase!B2:K134,10, FALSE))</f>
      </c>
      <c r="T1531">
        <f>IF(VLOOKUP(D1531,Sku_Consolidated!A2:S948,19,FALSE)="SHOWCASE", VLOOKUP(U1531,Store_Showcase!B2:L134,11, FALSE), IF(VLOOKUP(D1531,Sku_Consolidated!A2:S948,19,FALSE)="VAM",VLOOKUP(U1531,Store_VAM!B2:L271,11, FALSE),VLOOKUP(U1531,Store_SRP!B2:L103,11, FALSE)))</f>
      </c>
      <c r="U1531" s="14">
        <v>6014</v>
      </c>
      <c r="V1531">
        <f>IF(VLOOKUP(D1531,Sku_Consolidated!A2:S948,19,FALSE)="SHOWCASE", VLOOKUP(U1531,Store_Showcase!B2:C134,2, FALSE), IF(VLOOKUP(D1531,Sku_Consolidated!A2:S948,19,FALSE)="VAM",VLOOKUP(U1531,Store_VAM!B2:C271,2, FALSE),VLOOKUP(U1531,Store_SRP!B2:C103,2, FALSE)))</f>
      </c>
      <c r="W1531">
        <f>VLOOKUP(D1531,Sku_Consolidated!A2:G948, 7, FALSE)</f>
      </c>
      <c r="X1531">
        <f>VLOOKUP(D1531,Sku_Consolidated!A2:K948, 11, FALSE)</f>
      </c>
      <c r="Y1531">
        <f>VLOOKUP(D1531,Sku_Consolidated!A2:H948, 8, FALSE)</f>
      </c>
      <c r="Z1531">
        <f>VLOOKUP(D1531,Sku_Consolidated!A2:I948, 9, FALSE)</f>
      </c>
      <c r="AA1531" t="s">
        <v>41</v>
      </c>
      <c r="AB1531">
        <f>VLOOKUP(D1531,Sku_Consolidated!A2:E948, {5}, FALSE)</f>
      </c>
      <c r="AC1531">
        <f>IF(VLOOKUP(D1531,Sku_Consolidated!A2:S948,19,FALSE)="SHOWCASE", VLOOKUP(U1531,Store_Showcase!B2:N134,13, FALSE), IF(VLOOKUP(D1531,Sku_Consolidated!A2:S948,19,FALSE)="VAM",VLOOKUP(U1531,Store_VAM!B2:N271,13, FALSE),VLOOKUP(U1531,Store_SRP!B2:N103,13, FALSE)))</f>
      </c>
      <c r="AD1531">
        <f>IF(IFERROR(AC1531,TRUE)=TRUE, "-","OK")</f>
      </c>
      <c r="AE1531">
        <f>IF(IFERROR(VLOOKUP(U1531,Store_Showcase!B2:H134,{5}, FALSE), TRUE)=TRUE, IF(IFERROR(VLOOKUP(U1531,Store_SRP!B2:H103,{5}, FALSE), TRUE)=TRUE,VLOOKUP(U1531,Store_VAM!B2:H271,{5}, FALSE),VLOOKUP(U1531,Store_SRP!B2:H103,{5}, FALSE)), VLOOKUP(U1531,Store_Showcase!B2:H134,{5}, FALSE))</f>
      </c>
      <c r="AF1531">
        <f>IF(IFERROR(VLOOKUP(U1531,Store_Showcase!B2:H134,{6}, FALSE), TRUE)=TRUE, IF(IFERROR(VLOOKUP(U1531,Store_SRP!B2:H103,{6}, FALSE), TRUE)=TRUE,VLOOKUP(U1531,Store_VAM!B2:H271,{6}, FALSE),VLOOKUP(U1531,Store_SRP!B2:H103,{6}, FALSE)), VLOOKUP(U1531,Store_Showcase!B2:H134,{6}, FALSE))</f>
      </c>
      <c r="AG1531">
        <f>VLOOKUP(D1531,Sku_Consolidated!A2:R948,18,FALSE)</f>
      </c>
      <c r="AH1531">
        <f>VLOOKUP(D1531,Sku_Consolidated!A2:S948,19,FALSE)</f>
      </c>
      <c r="AI1531">
        <f>VLOOKUP(D1531,Sku_Consolidated!A2:T948,20,FALSE)</f>
      </c>
    </row>
    <row r="1532" spans="1:35" x14ac:dyDescent="0.25">
      <c r="A1532">
        <v>2024</v>
      </c>
      <c r="B1532" t="s">
        <v>30</v>
      </c>
      <c r="C1532" t="s">
        <v>31</v>
      </c>
      <c r="D1532">
        <v>21825</v>
      </c>
      <c r="E1532" t="s">
        <v>206</v>
      </c>
      <c r="F1532" s="12" t="s">
        <v>33</v>
      </c>
      <c r="G1532" s="12" t="s">
        <v>33</v>
      </c>
      <c r="H1532" t="s">
        <v>10</v>
      </c>
      <c r="I1532" s="13" t="s">
        <v>289</v>
      </c>
      <c r="J1532" s="13">
        <f>IF(H1532="EA", I1532, 0)</f>
      </c>
      <c r="K1532" s="13">
        <f>IF(H1532="KG", I1532, I1532 * VLOOKUP(D1532,Sku_Consolidated!A2:U948,21,FALSE))</f>
      </c>
      <c r="L1532" s="14" t="s">
        <v>36</v>
      </c>
      <c r="M1532">
        <v>88</v>
      </c>
      <c r="N1532" s="14" t="s">
        <v>2977</v>
      </c>
      <c r="O1532" s="14" t="s">
        <v>2978</v>
      </c>
      <c r="P1532" s="14" t="s">
        <v>36</v>
      </c>
      <c r="Q1532" s="14" t="s">
        <v>2978</v>
      </c>
      <c r="R1532">
        <f>IF(IFERROR(VLOOKUP(U1532,Store_Showcase!B2:H134,7, FALSE), TRUE)=TRUE, IF(IFERROR(VLOOKUP(U1532,Store_SRP!B2:H103,7, FALSE), TRUE)=TRUE,VLOOKUP(U1532,Store_VAM!B2:H271,7, FALSE),VLOOKUP(U1532,Store_SRP!B2:H103,7, FALSE)), VLOOKUP(U1532,Store_Showcase!B2:H134,7, FALSE))</f>
      </c>
      <c r="S1532">
        <f>IF(IFERROR(VLOOKUP(U1532,Store_Showcase!B2:K134,10, FALSE), TRUE)=TRUE, IF(IFERROR(VLOOKUP(U1532,Store_SRP!B2:K103,10, FALSE), TRUE)=TRUE,VLOOKUP(U1532,Store_VAM!B2:K271,10, FALSE),VLOOKUP(U1532,Store_SRP!B2:K103,10, FALSE)), VLOOKUP(U1532,Store_Showcase!B2:K134,10, FALSE))</f>
      </c>
      <c r="T1532">
        <f>IF(VLOOKUP(D1532,Sku_Consolidated!A2:S948,19,FALSE)="SHOWCASE", VLOOKUP(U1532,Store_Showcase!B2:L134,11, FALSE), IF(VLOOKUP(D1532,Sku_Consolidated!A2:S948,19,FALSE)="VAM",VLOOKUP(U1532,Store_VAM!B2:L271,11, FALSE),VLOOKUP(U1532,Store_SRP!B2:L103,11, FALSE)))</f>
      </c>
      <c r="U1532" s="14">
        <v>2012</v>
      </c>
      <c r="V1532">
        <f>IF(VLOOKUP(D1532,Sku_Consolidated!A2:S948,19,FALSE)="SHOWCASE", VLOOKUP(U1532,Store_Showcase!B2:C134,2, FALSE), IF(VLOOKUP(D1532,Sku_Consolidated!A2:S948,19,FALSE)="VAM",VLOOKUP(U1532,Store_VAM!B2:C271,2, FALSE),VLOOKUP(U1532,Store_SRP!B2:C103,2, FALSE)))</f>
      </c>
      <c r="W1532">
        <f>VLOOKUP(D1532,Sku_Consolidated!A2:G948, 7, FALSE)</f>
      </c>
      <c r="X1532">
        <f>VLOOKUP(D1532,Sku_Consolidated!A2:K948, 11, FALSE)</f>
      </c>
      <c r="Y1532">
        <f>VLOOKUP(D1532,Sku_Consolidated!A2:H948, 8, FALSE)</f>
      </c>
      <c r="Z1532">
        <f>VLOOKUP(D1532,Sku_Consolidated!A2:I948, 9, FALSE)</f>
      </c>
      <c r="AA1532" t="s">
        <v>41</v>
      </c>
      <c r="AB1532">
        <f>VLOOKUP(D1532,Sku_Consolidated!A2:E948, {5}, FALSE)</f>
      </c>
      <c r="AC1532">
        <f>IF(VLOOKUP(D1532,Sku_Consolidated!A2:S948,19,FALSE)="SHOWCASE", VLOOKUP(U1532,Store_Showcase!B2:N134,13, FALSE), IF(VLOOKUP(D1532,Sku_Consolidated!A2:S948,19,FALSE)="VAM",VLOOKUP(U1532,Store_VAM!B2:N271,13, FALSE),VLOOKUP(U1532,Store_SRP!B2:N103,13, FALSE)))</f>
      </c>
      <c r="AD1532">
        <f>IF(IFERROR(AC1532,TRUE)=TRUE, "-","OK")</f>
      </c>
      <c r="AE1532">
        <f>IF(IFERROR(VLOOKUP(U1532,Store_Showcase!B2:H134,{5}, FALSE), TRUE)=TRUE, IF(IFERROR(VLOOKUP(U1532,Store_SRP!B2:H103,{5}, FALSE), TRUE)=TRUE,VLOOKUP(U1532,Store_VAM!B2:H271,{5}, FALSE),VLOOKUP(U1532,Store_SRP!B2:H103,{5}, FALSE)), VLOOKUP(U1532,Store_Showcase!B2:H134,{5}, FALSE))</f>
      </c>
      <c r="AF1532">
        <f>IF(IFERROR(VLOOKUP(U1532,Store_Showcase!B2:H134,{6}, FALSE), TRUE)=TRUE, IF(IFERROR(VLOOKUP(U1532,Store_SRP!B2:H103,{6}, FALSE), TRUE)=TRUE,VLOOKUP(U1532,Store_VAM!B2:H271,{6}, FALSE),VLOOKUP(U1532,Store_SRP!B2:H103,{6}, FALSE)), VLOOKUP(U1532,Store_Showcase!B2:H134,{6}, FALSE))</f>
      </c>
      <c r="AG1532">
        <f>VLOOKUP(D1532,Sku_Consolidated!A2:R948,18,FALSE)</f>
      </c>
      <c r="AH1532">
        <f>VLOOKUP(D1532,Sku_Consolidated!A2:S948,19,FALSE)</f>
      </c>
      <c r="AI1532">
        <f>VLOOKUP(D1532,Sku_Consolidated!A2:T948,20,FALSE)</f>
      </c>
    </row>
    <row r="1533" spans="1:35" x14ac:dyDescent="0.25">
      <c r="A1533">
        <v>2024</v>
      </c>
      <c r="B1533" t="s">
        <v>30</v>
      </c>
      <c r="C1533" t="s">
        <v>31</v>
      </c>
      <c r="D1533">
        <v>21826</v>
      </c>
      <c r="E1533" t="s">
        <v>416</v>
      </c>
      <c r="F1533" s="12" t="s">
        <v>33</v>
      </c>
      <c r="G1533" s="12" t="s">
        <v>33</v>
      </c>
      <c r="H1533" t="s">
        <v>10</v>
      </c>
      <c r="I1533" s="13" t="s">
        <v>617</v>
      </c>
      <c r="J1533" s="13">
        <f>IF(H1533="EA", I1533, 0)</f>
      </c>
      <c r="K1533" s="13">
        <f>IF(H1533="KG", I1533, I1533 * VLOOKUP(D1533,Sku_Consolidated!A2:U948,21,FALSE))</f>
      </c>
      <c r="L1533" s="14" t="s">
        <v>36</v>
      </c>
      <c r="M1533">
        <v>88</v>
      </c>
      <c r="N1533" s="14" t="s">
        <v>2979</v>
      </c>
      <c r="O1533" s="14" t="s">
        <v>2980</v>
      </c>
      <c r="P1533" s="14" t="s">
        <v>36</v>
      </c>
      <c r="Q1533" s="14" t="s">
        <v>2980</v>
      </c>
      <c r="R1533">
        <f>IF(IFERROR(VLOOKUP(U1533,Store_Showcase!B2:H134,7, FALSE), TRUE)=TRUE, IF(IFERROR(VLOOKUP(U1533,Store_SRP!B2:H103,7, FALSE), TRUE)=TRUE,VLOOKUP(U1533,Store_VAM!B2:H271,7, FALSE),VLOOKUP(U1533,Store_SRP!B2:H103,7, FALSE)), VLOOKUP(U1533,Store_Showcase!B2:H134,7, FALSE))</f>
      </c>
      <c r="S1533">
        <f>IF(IFERROR(VLOOKUP(U1533,Store_Showcase!B2:K134,10, FALSE), TRUE)=TRUE, IF(IFERROR(VLOOKUP(U1533,Store_SRP!B2:K103,10, FALSE), TRUE)=TRUE,VLOOKUP(U1533,Store_VAM!B2:K271,10, FALSE),VLOOKUP(U1533,Store_SRP!B2:K103,10, FALSE)), VLOOKUP(U1533,Store_Showcase!B2:K134,10, FALSE))</f>
      </c>
      <c r="T1533">
        <f>IF(VLOOKUP(D1533,Sku_Consolidated!A2:S948,19,FALSE)="SHOWCASE", VLOOKUP(U1533,Store_Showcase!B2:L134,11, FALSE), IF(VLOOKUP(D1533,Sku_Consolidated!A2:S948,19,FALSE)="VAM",VLOOKUP(U1533,Store_VAM!B2:L271,11, FALSE),VLOOKUP(U1533,Store_SRP!B2:L103,11, FALSE)))</f>
      </c>
      <c r="U1533" s="14">
        <v>2012</v>
      </c>
      <c r="V1533">
        <f>IF(VLOOKUP(D1533,Sku_Consolidated!A2:S948,19,FALSE)="SHOWCASE", VLOOKUP(U1533,Store_Showcase!B2:C134,2, FALSE), IF(VLOOKUP(D1533,Sku_Consolidated!A2:S948,19,FALSE)="VAM",VLOOKUP(U1533,Store_VAM!B2:C271,2, FALSE),VLOOKUP(U1533,Store_SRP!B2:C103,2, FALSE)))</f>
      </c>
      <c r="W1533">
        <f>VLOOKUP(D1533,Sku_Consolidated!A2:G948, 7, FALSE)</f>
      </c>
      <c r="X1533">
        <f>VLOOKUP(D1533,Sku_Consolidated!A2:K948, 11, FALSE)</f>
      </c>
      <c r="Y1533">
        <f>VLOOKUP(D1533,Sku_Consolidated!A2:H948, 8, FALSE)</f>
      </c>
      <c r="Z1533">
        <f>VLOOKUP(D1533,Sku_Consolidated!A2:I948, 9, FALSE)</f>
      </c>
      <c r="AA1533" t="s">
        <v>41</v>
      </c>
      <c r="AB1533">
        <f>VLOOKUP(D1533,Sku_Consolidated!A2:E948, {5}, FALSE)</f>
      </c>
      <c r="AC1533">
        <f>IF(VLOOKUP(D1533,Sku_Consolidated!A2:S948,19,FALSE)="SHOWCASE", VLOOKUP(U1533,Store_Showcase!B2:N134,13, FALSE), IF(VLOOKUP(D1533,Sku_Consolidated!A2:S948,19,FALSE)="VAM",VLOOKUP(U1533,Store_VAM!B2:N271,13, FALSE),VLOOKUP(U1533,Store_SRP!B2:N103,13, FALSE)))</f>
      </c>
      <c r="AD1533">
        <f>IF(IFERROR(AC1533,TRUE)=TRUE, "-","OK")</f>
      </c>
      <c r="AE1533">
        <f>IF(IFERROR(VLOOKUP(U1533,Store_Showcase!B2:H134,{5}, FALSE), TRUE)=TRUE, IF(IFERROR(VLOOKUP(U1533,Store_SRP!B2:H103,{5}, FALSE), TRUE)=TRUE,VLOOKUP(U1533,Store_VAM!B2:H271,{5}, FALSE),VLOOKUP(U1533,Store_SRP!B2:H103,{5}, FALSE)), VLOOKUP(U1533,Store_Showcase!B2:H134,{5}, FALSE))</f>
      </c>
      <c r="AF1533">
        <f>IF(IFERROR(VLOOKUP(U1533,Store_Showcase!B2:H134,{6}, FALSE), TRUE)=TRUE, IF(IFERROR(VLOOKUP(U1533,Store_SRP!B2:H103,{6}, FALSE), TRUE)=TRUE,VLOOKUP(U1533,Store_VAM!B2:H271,{6}, FALSE),VLOOKUP(U1533,Store_SRP!B2:H103,{6}, FALSE)), VLOOKUP(U1533,Store_Showcase!B2:H134,{6}, FALSE))</f>
      </c>
      <c r="AG1533">
        <f>VLOOKUP(D1533,Sku_Consolidated!A2:R948,18,FALSE)</f>
      </c>
      <c r="AH1533">
        <f>VLOOKUP(D1533,Sku_Consolidated!A2:S948,19,FALSE)</f>
      </c>
      <c r="AI1533">
        <f>VLOOKUP(D1533,Sku_Consolidated!A2:T948,20,FALSE)</f>
      </c>
    </row>
    <row r="1534" spans="1:35" x14ac:dyDescent="0.25">
      <c r="A1534">
        <v>2024</v>
      </c>
      <c r="B1534" t="s">
        <v>30</v>
      </c>
      <c r="C1534" t="s">
        <v>31</v>
      </c>
      <c r="D1534">
        <v>21834</v>
      </c>
      <c r="E1534" t="s">
        <v>216</v>
      </c>
      <c r="F1534" s="12" t="s">
        <v>33</v>
      </c>
      <c r="G1534" s="12" t="s">
        <v>33</v>
      </c>
      <c r="H1534" t="s">
        <v>10</v>
      </c>
      <c r="I1534" s="13" t="s">
        <v>476</v>
      </c>
      <c r="J1534" s="13">
        <f>IF(H1534="EA", I1534, 0)</f>
      </c>
      <c r="K1534" s="13">
        <f>IF(H1534="KG", I1534, I1534 * VLOOKUP(D1534,Sku_Consolidated!A2:U948,21,FALSE))</f>
      </c>
      <c r="L1534" s="14" t="s">
        <v>36</v>
      </c>
      <c r="M1534">
        <v>88</v>
      </c>
      <c r="N1534" s="14" t="s">
        <v>2981</v>
      </c>
      <c r="O1534" s="14" t="s">
        <v>2982</v>
      </c>
      <c r="P1534" s="14" t="s">
        <v>36</v>
      </c>
      <c r="Q1534" s="14" t="s">
        <v>2982</v>
      </c>
      <c r="R1534">
        <f>IF(IFERROR(VLOOKUP(U1534,Store_Showcase!B2:H134,7, FALSE), TRUE)=TRUE, IF(IFERROR(VLOOKUP(U1534,Store_SRP!B2:H103,7, FALSE), TRUE)=TRUE,VLOOKUP(U1534,Store_VAM!B2:H271,7, FALSE),VLOOKUP(U1534,Store_SRP!B2:H103,7, FALSE)), VLOOKUP(U1534,Store_Showcase!B2:H134,7, FALSE))</f>
      </c>
      <c r="S1534">
        <f>IF(IFERROR(VLOOKUP(U1534,Store_Showcase!B2:K134,10, FALSE), TRUE)=TRUE, IF(IFERROR(VLOOKUP(U1534,Store_SRP!B2:K103,10, FALSE), TRUE)=TRUE,VLOOKUP(U1534,Store_VAM!B2:K271,10, FALSE),VLOOKUP(U1534,Store_SRP!B2:K103,10, FALSE)), VLOOKUP(U1534,Store_Showcase!B2:K134,10, FALSE))</f>
      </c>
      <c r="T1534">
        <f>IF(VLOOKUP(D1534,Sku_Consolidated!A2:S948,19,FALSE)="SHOWCASE", VLOOKUP(U1534,Store_Showcase!B2:L134,11, FALSE), IF(VLOOKUP(D1534,Sku_Consolidated!A2:S948,19,FALSE)="VAM",VLOOKUP(U1534,Store_VAM!B2:L271,11, FALSE),VLOOKUP(U1534,Store_SRP!B2:L103,11, FALSE)))</f>
      </c>
      <c r="U1534" s="14">
        <v>2012</v>
      </c>
      <c r="V1534">
        <f>IF(VLOOKUP(D1534,Sku_Consolidated!A2:S948,19,FALSE)="SHOWCASE", VLOOKUP(U1534,Store_Showcase!B2:C134,2, FALSE), IF(VLOOKUP(D1534,Sku_Consolidated!A2:S948,19,FALSE)="VAM",VLOOKUP(U1534,Store_VAM!B2:C271,2, FALSE),VLOOKUP(U1534,Store_SRP!B2:C103,2, FALSE)))</f>
      </c>
      <c r="W1534">
        <f>VLOOKUP(D1534,Sku_Consolidated!A2:G948, 7, FALSE)</f>
      </c>
      <c r="X1534">
        <f>VLOOKUP(D1534,Sku_Consolidated!A2:K948, 11, FALSE)</f>
      </c>
      <c r="Y1534">
        <f>VLOOKUP(D1534,Sku_Consolidated!A2:H948, 8, FALSE)</f>
      </c>
      <c r="Z1534">
        <f>VLOOKUP(D1534,Sku_Consolidated!A2:I948, 9, FALSE)</f>
      </c>
      <c r="AA1534" t="s">
        <v>41</v>
      </c>
      <c r="AB1534">
        <f>VLOOKUP(D1534,Sku_Consolidated!A2:E948, {5}, FALSE)</f>
      </c>
      <c r="AC1534">
        <f>IF(VLOOKUP(D1534,Sku_Consolidated!A2:S948,19,FALSE)="SHOWCASE", VLOOKUP(U1534,Store_Showcase!B2:N134,13, FALSE), IF(VLOOKUP(D1534,Sku_Consolidated!A2:S948,19,FALSE)="VAM",VLOOKUP(U1534,Store_VAM!B2:N271,13, FALSE),VLOOKUP(U1534,Store_SRP!B2:N103,13, FALSE)))</f>
      </c>
      <c r="AD1534">
        <f>IF(IFERROR(AC1534,TRUE)=TRUE, "-","OK")</f>
      </c>
      <c r="AE1534">
        <f>IF(IFERROR(VLOOKUP(U1534,Store_Showcase!B2:H134,{5}, FALSE), TRUE)=TRUE, IF(IFERROR(VLOOKUP(U1534,Store_SRP!B2:H103,{5}, FALSE), TRUE)=TRUE,VLOOKUP(U1534,Store_VAM!B2:H271,{5}, FALSE),VLOOKUP(U1534,Store_SRP!B2:H103,{5}, FALSE)), VLOOKUP(U1534,Store_Showcase!B2:H134,{5}, FALSE))</f>
      </c>
      <c r="AF1534">
        <f>IF(IFERROR(VLOOKUP(U1534,Store_Showcase!B2:H134,{6}, FALSE), TRUE)=TRUE, IF(IFERROR(VLOOKUP(U1534,Store_SRP!B2:H103,{6}, FALSE), TRUE)=TRUE,VLOOKUP(U1534,Store_VAM!B2:H271,{6}, FALSE),VLOOKUP(U1534,Store_SRP!B2:H103,{6}, FALSE)), VLOOKUP(U1534,Store_Showcase!B2:H134,{6}, FALSE))</f>
      </c>
      <c r="AG1534">
        <f>VLOOKUP(D1534,Sku_Consolidated!A2:R948,18,FALSE)</f>
      </c>
      <c r="AH1534">
        <f>VLOOKUP(D1534,Sku_Consolidated!A2:S948,19,FALSE)</f>
      </c>
      <c r="AI1534">
        <f>VLOOKUP(D1534,Sku_Consolidated!A2:T948,20,FALSE)</f>
      </c>
    </row>
    <row r="1535" spans="1:35" x14ac:dyDescent="0.25">
      <c r="A1535">
        <v>2024</v>
      </c>
      <c r="B1535" t="s">
        <v>30</v>
      </c>
      <c r="C1535" t="s">
        <v>31</v>
      </c>
      <c r="D1535">
        <v>21841</v>
      </c>
      <c r="E1535" t="s">
        <v>224</v>
      </c>
      <c r="F1535" s="12" t="s">
        <v>33</v>
      </c>
      <c r="G1535" s="12" t="s">
        <v>33</v>
      </c>
      <c r="H1535" t="s">
        <v>10</v>
      </c>
      <c r="I1535" s="13" t="s">
        <v>2983</v>
      </c>
      <c r="J1535" s="13">
        <f>IF(H1535="EA", I1535, 0)</f>
      </c>
      <c r="K1535" s="13">
        <f>IF(H1535="KG", I1535, I1535 * VLOOKUP(D1535,Sku_Consolidated!A2:U948,21,FALSE))</f>
      </c>
      <c r="L1535" s="14" t="s">
        <v>36</v>
      </c>
      <c r="M1535">
        <v>88</v>
      </c>
      <c r="N1535" s="14" t="s">
        <v>2984</v>
      </c>
      <c r="O1535" s="14" t="s">
        <v>2985</v>
      </c>
      <c r="P1535" s="14" t="s">
        <v>36</v>
      </c>
      <c r="Q1535" s="14" t="s">
        <v>2985</v>
      </c>
      <c r="R1535">
        <f>IF(IFERROR(VLOOKUP(U1535,Store_Showcase!B2:H134,7, FALSE), TRUE)=TRUE, IF(IFERROR(VLOOKUP(U1535,Store_SRP!B2:H103,7, FALSE), TRUE)=TRUE,VLOOKUP(U1535,Store_VAM!B2:H271,7, FALSE),VLOOKUP(U1535,Store_SRP!B2:H103,7, FALSE)), VLOOKUP(U1535,Store_Showcase!B2:H134,7, FALSE))</f>
      </c>
      <c r="S1535">
        <f>IF(IFERROR(VLOOKUP(U1535,Store_Showcase!B2:K134,10, FALSE), TRUE)=TRUE, IF(IFERROR(VLOOKUP(U1535,Store_SRP!B2:K103,10, FALSE), TRUE)=TRUE,VLOOKUP(U1535,Store_VAM!B2:K271,10, FALSE),VLOOKUP(U1535,Store_SRP!B2:K103,10, FALSE)), VLOOKUP(U1535,Store_Showcase!B2:K134,10, FALSE))</f>
      </c>
      <c r="T1535">
        <f>IF(VLOOKUP(D1535,Sku_Consolidated!A2:S948,19,FALSE)="SHOWCASE", VLOOKUP(U1535,Store_Showcase!B2:L134,11, FALSE), IF(VLOOKUP(D1535,Sku_Consolidated!A2:S948,19,FALSE)="VAM",VLOOKUP(U1535,Store_VAM!B2:L271,11, FALSE),VLOOKUP(U1535,Store_SRP!B2:L103,11, FALSE)))</f>
      </c>
      <c r="U1535" s="14">
        <v>2012</v>
      </c>
      <c r="V1535">
        <f>IF(VLOOKUP(D1535,Sku_Consolidated!A2:S948,19,FALSE)="SHOWCASE", VLOOKUP(U1535,Store_Showcase!B2:C134,2, FALSE), IF(VLOOKUP(D1535,Sku_Consolidated!A2:S948,19,FALSE)="VAM",VLOOKUP(U1535,Store_VAM!B2:C271,2, FALSE),VLOOKUP(U1535,Store_SRP!B2:C103,2, FALSE)))</f>
      </c>
      <c r="W1535">
        <f>VLOOKUP(D1535,Sku_Consolidated!A2:G948, 7, FALSE)</f>
      </c>
      <c r="X1535">
        <f>VLOOKUP(D1535,Sku_Consolidated!A2:K948, 11, FALSE)</f>
      </c>
      <c r="Y1535">
        <f>VLOOKUP(D1535,Sku_Consolidated!A2:H948, 8, FALSE)</f>
      </c>
      <c r="Z1535">
        <f>VLOOKUP(D1535,Sku_Consolidated!A2:I948, 9, FALSE)</f>
      </c>
      <c r="AA1535" t="s">
        <v>41</v>
      </c>
      <c r="AB1535">
        <f>VLOOKUP(D1535,Sku_Consolidated!A2:E948, {5}, FALSE)</f>
      </c>
      <c r="AC1535">
        <f>IF(VLOOKUP(D1535,Sku_Consolidated!A2:S948,19,FALSE)="SHOWCASE", VLOOKUP(U1535,Store_Showcase!B2:N134,13, FALSE), IF(VLOOKUP(D1535,Sku_Consolidated!A2:S948,19,FALSE)="VAM",VLOOKUP(U1535,Store_VAM!B2:N271,13, FALSE),VLOOKUP(U1535,Store_SRP!B2:N103,13, FALSE)))</f>
      </c>
      <c r="AD1535">
        <f>IF(IFERROR(AC1535,TRUE)=TRUE, "-","OK")</f>
      </c>
      <c r="AE1535">
        <f>IF(IFERROR(VLOOKUP(U1535,Store_Showcase!B2:H134,{5}, FALSE), TRUE)=TRUE, IF(IFERROR(VLOOKUP(U1535,Store_SRP!B2:H103,{5}, FALSE), TRUE)=TRUE,VLOOKUP(U1535,Store_VAM!B2:H271,{5}, FALSE),VLOOKUP(U1535,Store_SRP!B2:H103,{5}, FALSE)), VLOOKUP(U1535,Store_Showcase!B2:H134,{5}, FALSE))</f>
      </c>
      <c r="AF1535">
        <f>IF(IFERROR(VLOOKUP(U1535,Store_Showcase!B2:H134,{6}, FALSE), TRUE)=TRUE, IF(IFERROR(VLOOKUP(U1535,Store_SRP!B2:H103,{6}, FALSE), TRUE)=TRUE,VLOOKUP(U1535,Store_VAM!B2:H271,{6}, FALSE),VLOOKUP(U1535,Store_SRP!B2:H103,{6}, FALSE)), VLOOKUP(U1535,Store_Showcase!B2:H134,{6}, FALSE))</f>
      </c>
      <c r="AG1535">
        <f>VLOOKUP(D1535,Sku_Consolidated!A2:R948,18,FALSE)</f>
      </c>
      <c r="AH1535">
        <f>VLOOKUP(D1535,Sku_Consolidated!A2:S948,19,FALSE)</f>
      </c>
      <c r="AI1535">
        <f>VLOOKUP(D1535,Sku_Consolidated!A2:T948,20,FALSE)</f>
      </c>
    </row>
    <row r="1536" spans="1:35" x14ac:dyDescent="0.25">
      <c r="A1536">
        <v>2024</v>
      </c>
      <c r="B1536" t="s">
        <v>30</v>
      </c>
      <c r="C1536" t="s">
        <v>31</v>
      </c>
      <c r="D1536">
        <v>21844</v>
      </c>
      <c r="E1536" t="s">
        <v>778</v>
      </c>
      <c r="F1536" s="12" t="s">
        <v>33</v>
      </c>
      <c r="G1536" s="12" t="s">
        <v>33</v>
      </c>
      <c r="H1536" t="s">
        <v>10</v>
      </c>
      <c r="I1536" s="13" t="s">
        <v>225</v>
      </c>
      <c r="J1536" s="13">
        <f>IF(H1536="EA", I1536, 0)</f>
      </c>
      <c r="K1536" s="13">
        <f>IF(H1536="KG", I1536, I1536 * VLOOKUP(D1536,Sku_Consolidated!A2:U948,21,FALSE))</f>
      </c>
      <c r="L1536" s="14" t="s">
        <v>36</v>
      </c>
      <c r="M1536">
        <v>88</v>
      </c>
      <c r="N1536" s="14" t="s">
        <v>2986</v>
      </c>
      <c r="O1536" s="14" t="s">
        <v>2987</v>
      </c>
      <c r="P1536" s="14" t="s">
        <v>36</v>
      </c>
      <c r="Q1536" s="14" t="s">
        <v>2987</v>
      </c>
      <c r="R1536">
        <f>IF(IFERROR(VLOOKUP(U1536,Store_Showcase!B2:H134,7, FALSE), TRUE)=TRUE, IF(IFERROR(VLOOKUP(U1536,Store_SRP!B2:H103,7, FALSE), TRUE)=TRUE,VLOOKUP(U1536,Store_VAM!B2:H271,7, FALSE),VLOOKUP(U1536,Store_SRP!B2:H103,7, FALSE)), VLOOKUP(U1536,Store_Showcase!B2:H134,7, FALSE))</f>
      </c>
      <c r="S1536">
        <f>IF(IFERROR(VLOOKUP(U1536,Store_Showcase!B2:K134,10, FALSE), TRUE)=TRUE, IF(IFERROR(VLOOKUP(U1536,Store_SRP!B2:K103,10, FALSE), TRUE)=TRUE,VLOOKUP(U1536,Store_VAM!B2:K271,10, FALSE),VLOOKUP(U1536,Store_SRP!B2:K103,10, FALSE)), VLOOKUP(U1536,Store_Showcase!B2:K134,10, FALSE))</f>
      </c>
      <c r="T1536">
        <f>IF(VLOOKUP(D1536,Sku_Consolidated!A2:S948,19,FALSE)="SHOWCASE", VLOOKUP(U1536,Store_Showcase!B2:L134,11, FALSE), IF(VLOOKUP(D1536,Sku_Consolidated!A2:S948,19,FALSE)="VAM",VLOOKUP(U1536,Store_VAM!B2:L271,11, FALSE),VLOOKUP(U1536,Store_SRP!B2:L103,11, FALSE)))</f>
      </c>
      <c r="U1536" s="14">
        <v>2012</v>
      </c>
      <c r="V1536">
        <f>IF(VLOOKUP(D1536,Sku_Consolidated!A2:S948,19,FALSE)="SHOWCASE", VLOOKUP(U1536,Store_Showcase!B2:C134,2, FALSE), IF(VLOOKUP(D1536,Sku_Consolidated!A2:S948,19,FALSE)="VAM",VLOOKUP(U1536,Store_VAM!B2:C271,2, FALSE),VLOOKUP(U1536,Store_SRP!B2:C103,2, FALSE)))</f>
      </c>
      <c r="W1536">
        <f>VLOOKUP(D1536,Sku_Consolidated!A2:G948, 7, FALSE)</f>
      </c>
      <c r="X1536">
        <f>VLOOKUP(D1536,Sku_Consolidated!A2:K948, 11, FALSE)</f>
      </c>
      <c r="Y1536">
        <f>VLOOKUP(D1536,Sku_Consolidated!A2:H948, 8, FALSE)</f>
      </c>
      <c r="Z1536">
        <f>VLOOKUP(D1536,Sku_Consolidated!A2:I948, 9, FALSE)</f>
      </c>
      <c r="AA1536" t="s">
        <v>41</v>
      </c>
      <c r="AB1536">
        <f>VLOOKUP(D1536,Sku_Consolidated!A2:E948, {5}, FALSE)</f>
      </c>
      <c r="AC1536">
        <f>IF(VLOOKUP(D1536,Sku_Consolidated!A2:S948,19,FALSE)="SHOWCASE", VLOOKUP(U1536,Store_Showcase!B2:N134,13, FALSE), IF(VLOOKUP(D1536,Sku_Consolidated!A2:S948,19,FALSE)="VAM",VLOOKUP(U1536,Store_VAM!B2:N271,13, FALSE),VLOOKUP(U1536,Store_SRP!B2:N103,13, FALSE)))</f>
      </c>
      <c r="AD1536">
        <f>IF(IFERROR(AC1536,TRUE)=TRUE, "-","OK")</f>
      </c>
      <c r="AE1536">
        <f>IF(IFERROR(VLOOKUP(U1536,Store_Showcase!B2:H134,{5}, FALSE), TRUE)=TRUE, IF(IFERROR(VLOOKUP(U1536,Store_SRP!B2:H103,{5}, FALSE), TRUE)=TRUE,VLOOKUP(U1536,Store_VAM!B2:H271,{5}, FALSE),VLOOKUP(U1536,Store_SRP!B2:H103,{5}, FALSE)), VLOOKUP(U1536,Store_Showcase!B2:H134,{5}, FALSE))</f>
      </c>
      <c r="AF1536">
        <f>IF(IFERROR(VLOOKUP(U1536,Store_Showcase!B2:H134,{6}, FALSE), TRUE)=TRUE, IF(IFERROR(VLOOKUP(U1536,Store_SRP!B2:H103,{6}, FALSE), TRUE)=TRUE,VLOOKUP(U1536,Store_VAM!B2:H271,{6}, FALSE),VLOOKUP(U1536,Store_SRP!B2:H103,{6}, FALSE)), VLOOKUP(U1536,Store_Showcase!B2:H134,{6}, FALSE))</f>
      </c>
      <c r="AG1536">
        <f>VLOOKUP(D1536,Sku_Consolidated!A2:R948,18,FALSE)</f>
      </c>
      <c r="AH1536">
        <f>VLOOKUP(D1536,Sku_Consolidated!A2:S948,19,FALSE)</f>
      </c>
      <c r="AI1536">
        <f>VLOOKUP(D1536,Sku_Consolidated!A2:T948,20,FALSE)</f>
      </c>
    </row>
    <row r="1537" spans="1:35" x14ac:dyDescent="0.25">
      <c r="A1537">
        <v>2024</v>
      </c>
      <c r="B1537" t="s">
        <v>30</v>
      </c>
      <c r="C1537" t="s">
        <v>31</v>
      </c>
      <c r="D1537">
        <v>21851</v>
      </c>
      <c r="E1537" t="s">
        <v>232</v>
      </c>
      <c r="F1537" s="12" t="s">
        <v>33</v>
      </c>
      <c r="G1537" s="12" t="s">
        <v>33</v>
      </c>
      <c r="H1537" t="s">
        <v>10</v>
      </c>
      <c r="I1537" s="13" t="s">
        <v>476</v>
      </c>
      <c r="J1537" s="13">
        <f>IF(H1537="EA", I1537, 0)</f>
      </c>
      <c r="K1537" s="13">
        <f>IF(H1537="KG", I1537, I1537 * VLOOKUP(D1537,Sku_Consolidated!A2:U948,21,FALSE))</f>
      </c>
      <c r="L1537" s="14" t="s">
        <v>36</v>
      </c>
      <c r="M1537">
        <v>88</v>
      </c>
      <c r="N1537" s="14" t="s">
        <v>2988</v>
      </c>
      <c r="O1537" s="14" t="s">
        <v>2989</v>
      </c>
      <c r="P1537" s="14" t="s">
        <v>36</v>
      </c>
      <c r="Q1537" s="14" t="s">
        <v>2989</v>
      </c>
      <c r="R1537">
        <f>IF(IFERROR(VLOOKUP(U1537,Store_Showcase!B2:H134,7, FALSE), TRUE)=TRUE, IF(IFERROR(VLOOKUP(U1537,Store_SRP!B2:H103,7, FALSE), TRUE)=TRUE,VLOOKUP(U1537,Store_VAM!B2:H271,7, FALSE),VLOOKUP(U1537,Store_SRP!B2:H103,7, FALSE)), VLOOKUP(U1537,Store_Showcase!B2:H134,7, FALSE))</f>
      </c>
      <c r="S1537">
        <f>IF(IFERROR(VLOOKUP(U1537,Store_Showcase!B2:K134,10, FALSE), TRUE)=TRUE, IF(IFERROR(VLOOKUP(U1537,Store_SRP!B2:K103,10, FALSE), TRUE)=TRUE,VLOOKUP(U1537,Store_VAM!B2:K271,10, FALSE),VLOOKUP(U1537,Store_SRP!B2:K103,10, FALSE)), VLOOKUP(U1537,Store_Showcase!B2:K134,10, FALSE))</f>
      </c>
      <c r="T1537">
        <f>IF(VLOOKUP(D1537,Sku_Consolidated!A2:S948,19,FALSE)="SHOWCASE", VLOOKUP(U1537,Store_Showcase!B2:L134,11, FALSE), IF(VLOOKUP(D1537,Sku_Consolidated!A2:S948,19,FALSE)="VAM",VLOOKUP(U1537,Store_VAM!B2:L271,11, FALSE),VLOOKUP(U1537,Store_SRP!B2:L103,11, FALSE)))</f>
      </c>
      <c r="U1537" s="14">
        <v>2012</v>
      </c>
      <c r="V1537">
        <f>IF(VLOOKUP(D1537,Sku_Consolidated!A2:S948,19,FALSE)="SHOWCASE", VLOOKUP(U1537,Store_Showcase!B2:C134,2, FALSE), IF(VLOOKUP(D1537,Sku_Consolidated!A2:S948,19,FALSE)="VAM",VLOOKUP(U1537,Store_VAM!B2:C271,2, FALSE),VLOOKUP(U1537,Store_SRP!B2:C103,2, FALSE)))</f>
      </c>
      <c r="W1537">
        <f>VLOOKUP(D1537,Sku_Consolidated!A2:G948, 7, FALSE)</f>
      </c>
      <c r="X1537">
        <f>VLOOKUP(D1537,Sku_Consolidated!A2:K948, 11, FALSE)</f>
      </c>
      <c r="Y1537">
        <f>VLOOKUP(D1537,Sku_Consolidated!A2:H948, 8, FALSE)</f>
      </c>
      <c r="Z1537">
        <f>VLOOKUP(D1537,Sku_Consolidated!A2:I948, 9, FALSE)</f>
      </c>
      <c r="AA1537" t="s">
        <v>41</v>
      </c>
      <c r="AB1537">
        <f>VLOOKUP(D1537,Sku_Consolidated!A2:E948, {5}, FALSE)</f>
      </c>
      <c r="AC1537">
        <f>IF(VLOOKUP(D1537,Sku_Consolidated!A2:S948,19,FALSE)="SHOWCASE", VLOOKUP(U1537,Store_Showcase!B2:N134,13, FALSE), IF(VLOOKUP(D1537,Sku_Consolidated!A2:S948,19,FALSE)="VAM",VLOOKUP(U1537,Store_VAM!B2:N271,13, FALSE),VLOOKUP(U1537,Store_SRP!B2:N103,13, FALSE)))</f>
      </c>
      <c r="AD1537">
        <f>IF(IFERROR(AC1537,TRUE)=TRUE, "-","OK")</f>
      </c>
      <c r="AE1537">
        <f>IF(IFERROR(VLOOKUP(U1537,Store_Showcase!B2:H134,{5}, FALSE), TRUE)=TRUE, IF(IFERROR(VLOOKUP(U1537,Store_SRP!B2:H103,{5}, FALSE), TRUE)=TRUE,VLOOKUP(U1537,Store_VAM!B2:H271,{5}, FALSE),VLOOKUP(U1537,Store_SRP!B2:H103,{5}, FALSE)), VLOOKUP(U1537,Store_Showcase!B2:H134,{5}, FALSE))</f>
      </c>
      <c r="AF1537">
        <f>IF(IFERROR(VLOOKUP(U1537,Store_Showcase!B2:H134,{6}, FALSE), TRUE)=TRUE, IF(IFERROR(VLOOKUP(U1537,Store_SRP!B2:H103,{6}, FALSE), TRUE)=TRUE,VLOOKUP(U1537,Store_VAM!B2:H271,{6}, FALSE),VLOOKUP(U1537,Store_SRP!B2:H103,{6}, FALSE)), VLOOKUP(U1537,Store_Showcase!B2:H134,{6}, FALSE))</f>
      </c>
      <c r="AG1537">
        <f>VLOOKUP(D1537,Sku_Consolidated!A2:R948,18,FALSE)</f>
      </c>
      <c r="AH1537">
        <f>VLOOKUP(D1537,Sku_Consolidated!A2:S948,19,FALSE)</f>
      </c>
      <c r="AI1537">
        <f>VLOOKUP(D1537,Sku_Consolidated!A2:T948,20,FALSE)</f>
      </c>
    </row>
    <row r="1538" spans="1:35" x14ac:dyDescent="0.25">
      <c r="A1538">
        <v>2024</v>
      </c>
      <c r="B1538" t="s">
        <v>30</v>
      </c>
      <c r="C1538" t="s">
        <v>31</v>
      </c>
      <c r="D1538">
        <v>21854</v>
      </c>
      <c r="E1538" t="s">
        <v>2521</v>
      </c>
      <c r="F1538" s="12" t="s">
        <v>33</v>
      </c>
      <c r="G1538" s="12" t="s">
        <v>33</v>
      </c>
      <c r="H1538" t="s">
        <v>10</v>
      </c>
      <c r="I1538" s="13" t="s">
        <v>462</v>
      </c>
      <c r="J1538" s="13">
        <f>IF(H1538="EA", I1538, 0)</f>
      </c>
      <c r="K1538" s="13">
        <f>IF(H1538="KG", I1538, I1538 * VLOOKUP(D1538,Sku_Consolidated!A2:U948,21,FALSE))</f>
      </c>
      <c r="L1538" s="14" t="s">
        <v>36</v>
      </c>
      <c r="M1538">
        <v>88</v>
      </c>
      <c r="N1538" s="14" t="s">
        <v>2990</v>
      </c>
      <c r="O1538" s="14" t="s">
        <v>2991</v>
      </c>
      <c r="P1538" s="14" t="s">
        <v>36</v>
      </c>
      <c r="Q1538" s="14" t="s">
        <v>2991</v>
      </c>
      <c r="R1538">
        <f>IF(IFERROR(VLOOKUP(U1538,Store_Showcase!B2:H134,7, FALSE), TRUE)=TRUE, IF(IFERROR(VLOOKUP(U1538,Store_SRP!B2:H103,7, FALSE), TRUE)=TRUE,VLOOKUP(U1538,Store_VAM!B2:H271,7, FALSE),VLOOKUP(U1538,Store_SRP!B2:H103,7, FALSE)), VLOOKUP(U1538,Store_Showcase!B2:H134,7, FALSE))</f>
      </c>
      <c r="S1538">
        <f>IF(IFERROR(VLOOKUP(U1538,Store_Showcase!B2:K134,10, FALSE), TRUE)=TRUE, IF(IFERROR(VLOOKUP(U1538,Store_SRP!B2:K103,10, FALSE), TRUE)=TRUE,VLOOKUP(U1538,Store_VAM!B2:K271,10, FALSE),VLOOKUP(U1538,Store_SRP!B2:K103,10, FALSE)), VLOOKUP(U1538,Store_Showcase!B2:K134,10, FALSE))</f>
      </c>
      <c r="T1538">
        <f>IF(VLOOKUP(D1538,Sku_Consolidated!A2:S948,19,FALSE)="SHOWCASE", VLOOKUP(U1538,Store_Showcase!B2:L134,11, FALSE), IF(VLOOKUP(D1538,Sku_Consolidated!A2:S948,19,FALSE)="VAM",VLOOKUP(U1538,Store_VAM!B2:L271,11, FALSE),VLOOKUP(U1538,Store_SRP!B2:L103,11, FALSE)))</f>
      </c>
      <c r="U1538" s="14">
        <v>2012</v>
      </c>
      <c r="V1538">
        <f>IF(VLOOKUP(D1538,Sku_Consolidated!A2:S948,19,FALSE)="SHOWCASE", VLOOKUP(U1538,Store_Showcase!B2:C134,2, FALSE), IF(VLOOKUP(D1538,Sku_Consolidated!A2:S948,19,FALSE)="VAM",VLOOKUP(U1538,Store_VAM!B2:C271,2, FALSE),VLOOKUP(U1538,Store_SRP!B2:C103,2, FALSE)))</f>
      </c>
      <c r="W1538">
        <f>VLOOKUP(D1538,Sku_Consolidated!A2:G948, 7, FALSE)</f>
      </c>
      <c r="X1538">
        <f>VLOOKUP(D1538,Sku_Consolidated!A2:K948, 11, FALSE)</f>
      </c>
      <c r="Y1538">
        <f>VLOOKUP(D1538,Sku_Consolidated!A2:H948, 8, FALSE)</f>
      </c>
      <c r="Z1538">
        <f>VLOOKUP(D1538,Sku_Consolidated!A2:I948, 9, FALSE)</f>
      </c>
      <c r="AA1538" t="s">
        <v>41</v>
      </c>
      <c r="AB1538">
        <f>VLOOKUP(D1538,Sku_Consolidated!A2:E948, {5}, FALSE)</f>
      </c>
      <c r="AC1538">
        <f>IF(VLOOKUP(D1538,Sku_Consolidated!A2:S948,19,FALSE)="SHOWCASE", VLOOKUP(U1538,Store_Showcase!B2:N134,13, FALSE), IF(VLOOKUP(D1538,Sku_Consolidated!A2:S948,19,FALSE)="VAM",VLOOKUP(U1538,Store_VAM!B2:N271,13, FALSE),VLOOKUP(U1538,Store_SRP!B2:N103,13, FALSE)))</f>
      </c>
      <c r="AD1538">
        <f>IF(IFERROR(AC1538,TRUE)=TRUE, "-","OK")</f>
      </c>
      <c r="AE1538">
        <f>IF(IFERROR(VLOOKUP(U1538,Store_Showcase!B2:H134,{5}, FALSE), TRUE)=TRUE, IF(IFERROR(VLOOKUP(U1538,Store_SRP!B2:H103,{5}, FALSE), TRUE)=TRUE,VLOOKUP(U1538,Store_VAM!B2:H271,{5}, FALSE),VLOOKUP(U1538,Store_SRP!B2:H103,{5}, FALSE)), VLOOKUP(U1538,Store_Showcase!B2:H134,{5}, FALSE))</f>
      </c>
      <c r="AF1538">
        <f>IF(IFERROR(VLOOKUP(U1538,Store_Showcase!B2:H134,{6}, FALSE), TRUE)=TRUE, IF(IFERROR(VLOOKUP(U1538,Store_SRP!B2:H103,{6}, FALSE), TRUE)=TRUE,VLOOKUP(U1538,Store_VAM!B2:H271,{6}, FALSE),VLOOKUP(U1538,Store_SRP!B2:H103,{6}, FALSE)), VLOOKUP(U1538,Store_Showcase!B2:H134,{6}, FALSE))</f>
      </c>
      <c r="AG1538">
        <f>VLOOKUP(D1538,Sku_Consolidated!A2:R948,18,FALSE)</f>
      </c>
      <c r="AH1538">
        <f>VLOOKUP(D1538,Sku_Consolidated!A2:S948,19,FALSE)</f>
      </c>
      <c r="AI1538">
        <f>VLOOKUP(D1538,Sku_Consolidated!A2:T948,20,FALSE)</f>
      </c>
    </row>
    <row r="1539" spans="1:35" x14ac:dyDescent="0.25">
      <c r="A1539">
        <v>2024</v>
      </c>
      <c r="B1539" t="s">
        <v>30</v>
      </c>
      <c r="C1539" t="s">
        <v>31</v>
      </c>
      <c r="D1539">
        <v>21857</v>
      </c>
      <c r="E1539" t="s">
        <v>2687</v>
      </c>
      <c r="F1539" s="12" t="s">
        <v>33</v>
      </c>
      <c r="G1539" s="12" t="s">
        <v>33</v>
      </c>
      <c r="H1539" t="s">
        <v>10</v>
      </c>
      <c r="I1539" s="13" t="s">
        <v>938</v>
      </c>
      <c r="J1539" s="13">
        <f>IF(H1539="EA", I1539, 0)</f>
      </c>
      <c r="K1539" s="13">
        <f>IF(H1539="KG", I1539, I1539 * VLOOKUP(D1539,Sku_Consolidated!A2:U948,21,FALSE))</f>
      </c>
      <c r="L1539" s="14" t="s">
        <v>36</v>
      </c>
      <c r="M1539">
        <v>88</v>
      </c>
      <c r="N1539" s="14" t="s">
        <v>501</v>
      </c>
      <c r="O1539" s="14" t="s">
        <v>2910</v>
      </c>
      <c r="P1539" s="14" t="s">
        <v>36</v>
      </c>
      <c r="Q1539" s="14" t="s">
        <v>2910</v>
      </c>
      <c r="R1539">
        <f>IF(IFERROR(VLOOKUP(U1539,Store_Showcase!B2:H134,7, FALSE), TRUE)=TRUE, IF(IFERROR(VLOOKUP(U1539,Store_SRP!B2:H103,7, FALSE), TRUE)=TRUE,VLOOKUP(U1539,Store_VAM!B2:H271,7, FALSE),VLOOKUP(U1539,Store_SRP!B2:H103,7, FALSE)), VLOOKUP(U1539,Store_Showcase!B2:H134,7, FALSE))</f>
      </c>
      <c r="S1539">
        <f>IF(IFERROR(VLOOKUP(U1539,Store_Showcase!B2:K134,10, FALSE), TRUE)=TRUE, IF(IFERROR(VLOOKUP(U1539,Store_SRP!B2:K103,10, FALSE), TRUE)=TRUE,VLOOKUP(U1539,Store_VAM!B2:K271,10, FALSE),VLOOKUP(U1539,Store_SRP!B2:K103,10, FALSE)), VLOOKUP(U1539,Store_Showcase!B2:K134,10, FALSE))</f>
      </c>
      <c r="T1539">
        <f>IF(VLOOKUP(D1539,Sku_Consolidated!A2:S948,19,FALSE)="SHOWCASE", VLOOKUP(U1539,Store_Showcase!B2:L134,11, FALSE), IF(VLOOKUP(D1539,Sku_Consolidated!A2:S948,19,FALSE)="VAM",VLOOKUP(U1539,Store_VAM!B2:L271,11, FALSE),VLOOKUP(U1539,Store_SRP!B2:L103,11, FALSE)))</f>
      </c>
      <c r="U1539" s="14">
        <v>2012</v>
      </c>
      <c r="V1539">
        <f>IF(VLOOKUP(D1539,Sku_Consolidated!A2:S948,19,FALSE)="SHOWCASE", VLOOKUP(U1539,Store_Showcase!B2:C134,2, FALSE), IF(VLOOKUP(D1539,Sku_Consolidated!A2:S948,19,FALSE)="VAM",VLOOKUP(U1539,Store_VAM!B2:C271,2, FALSE),VLOOKUP(U1539,Store_SRP!B2:C103,2, FALSE)))</f>
      </c>
      <c r="W1539">
        <f>VLOOKUP(D1539,Sku_Consolidated!A2:G948, 7, FALSE)</f>
      </c>
      <c r="X1539">
        <f>VLOOKUP(D1539,Sku_Consolidated!A2:K948, 11, FALSE)</f>
      </c>
      <c r="Y1539">
        <f>VLOOKUP(D1539,Sku_Consolidated!A2:H948, 8, FALSE)</f>
      </c>
      <c r="Z1539">
        <f>VLOOKUP(D1539,Sku_Consolidated!A2:I948, 9, FALSE)</f>
      </c>
      <c r="AA1539" t="s">
        <v>41</v>
      </c>
      <c r="AB1539">
        <f>VLOOKUP(D1539,Sku_Consolidated!A2:E948, {5}, FALSE)</f>
      </c>
      <c r="AC1539">
        <f>IF(VLOOKUP(D1539,Sku_Consolidated!A2:S948,19,FALSE)="SHOWCASE", VLOOKUP(U1539,Store_Showcase!B2:N134,13, FALSE), IF(VLOOKUP(D1539,Sku_Consolidated!A2:S948,19,FALSE)="VAM",VLOOKUP(U1539,Store_VAM!B2:N271,13, FALSE),VLOOKUP(U1539,Store_SRP!B2:N103,13, FALSE)))</f>
      </c>
      <c r="AD1539">
        <f>IF(IFERROR(AC1539,TRUE)=TRUE, "-","OK")</f>
      </c>
      <c r="AE1539">
        <f>IF(IFERROR(VLOOKUP(U1539,Store_Showcase!B2:H134,{5}, FALSE), TRUE)=TRUE, IF(IFERROR(VLOOKUP(U1539,Store_SRP!B2:H103,{5}, FALSE), TRUE)=TRUE,VLOOKUP(U1539,Store_VAM!B2:H271,{5}, FALSE),VLOOKUP(U1539,Store_SRP!B2:H103,{5}, FALSE)), VLOOKUP(U1539,Store_Showcase!B2:H134,{5}, FALSE))</f>
      </c>
      <c r="AF1539">
        <f>IF(IFERROR(VLOOKUP(U1539,Store_Showcase!B2:H134,{6}, FALSE), TRUE)=TRUE, IF(IFERROR(VLOOKUP(U1539,Store_SRP!B2:H103,{6}, FALSE), TRUE)=TRUE,VLOOKUP(U1539,Store_VAM!B2:H271,{6}, FALSE),VLOOKUP(U1539,Store_SRP!B2:H103,{6}, FALSE)), VLOOKUP(U1539,Store_Showcase!B2:H134,{6}, FALSE))</f>
      </c>
      <c r="AG1539">
        <f>VLOOKUP(D1539,Sku_Consolidated!A2:R948,18,FALSE)</f>
      </c>
      <c r="AH1539">
        <f>VLOOKUP(D1539,Sku_Consolidated!A2:S948,19,FALSE)</f>
      </c>
      <c r="AI1539">
        <f>VLOOKUP(D1539,Sku_Consolidated!A2:T948,20,FALSE)</f>
      </c>
    </row>
    <row r="1540" spans="1:35" x14ac:dyDescent="0.25">
      <c r="A1540">
        <v>2024</v>
      </c>
      <c r="B1540" t="s">
        <v>30</v>
      </c>
      <c r="C1540" t="s">
        <v>31</v>
      </c>
      <c r="D1540">
        <v>21862</v>
      </c>
      <c r="E1540" t="s">
        <v>568</v>
      </c>
      <c r="F1540" s="12" t="s">
        <v>33</v>
      </c>
      <c r="G1540" s="12" t="s">
        <v>33</v>
      </c>
      <c r="H1540" t="s">
        <v>10</v>
      </c>
      <c r="I1540" s="13" t="s">
        <v>35</v>
      </c>
      <c r="J1540" s="13">
        <f>IF(H1540="EA", I1540, 0)</f>
      </c>
      <c r="K1540" s="13">
        <f>IF(H1540="KG", I1540, I1540 * VLOOKUP(D1540,Sku_Consolidated!A2:U948,21,FALSE))</f>
      </c>
      <c r="L1540" s="14" t="s">
        <v>36</v>
      </c>
      <c r="M1540">
        <v>88</v>
      </c>
      <c r="N1540" s="14" t="s">
        <v>2992</v>
      </c>
      <c r="O1540" s="14" t="s">
        <v>2993</v>
      </c>
      <c r="P1540" s="14" t="s">
        <v>36</v>
      </c>
      <c r="Q1540" s="14" t="s">
        <v>2993</v>
      </c>
      <c r="R1540">
        <f>IF(IFERROR(VLOOKUP(U1540,Store_Showcase!B2:H134,7, FALSE), TRUE)=TRUE, IF(IFERROR(VLOOKUP(U1540,Store_SRP!B2:H103,7, FALSE), TRUE)=TRUE,VLOOKUP(U1540,Store_VAM!B2:H271,7, FALSE),VLOOKUP(U1540,Store_SRP!B2:H103,7, FALSE)), VLOOKUP(U1540,Store_Showcase!B2:H134,7, FALSE))</f>
      </c>
      <c r="S1540">
        <f>IF(IFERROR(VLOOKUP(U1540,Store_Showcase!B2:K134,10, FALSE), TRUE)=TRUE, IF(IFERROR(VLOOKUP(U1540,Store_SRP!B2:K103,10, FALSE), TRUE)=TRUE,VLOOKUP(U1540,Store_VAM!B2:K271,10, FALSE),VLOOKUP(U1540,Store_SRP!B2:K103,10, FALSE)), VLOOKUP(U1540,Store_Showcase!B2:K134,10, FALSE))</f>
      </c>
      <c r="T1540">
        <f>IF(VLOOKUP(D1540,Sku_Consolidated!A2:S948,19,FALSE)="SHOWCASE", VLOOKUP(U1540,Store_Showcase!B2:L134,11, FALSE), IF(VLOOKUP(D1540,Sku_Consolidated!A2:S948,19,FALSE)="VAM",VLOOKUP(U1540,Store_VAM!B2:L271,11, FALSE),VLOOKUP(U1540,Store_SRP!B2:L103,11, FALSE)))</f>
      </c>
      <c r="U1540" s="14">
        <v>2012</v>
      </c>
      <c r="V1540">
        <f>IF(VLOOKUP(D1540,Sku_Consolidated!A2:S948,19,FALSE)="SHOWCASE", VLOOKUP(U1540,Store_Showcase!B2:C134,2, FALSE), IF(VLOOKUP(D1540,Sku_Consolidated!A2:S948,19,FALSE)="VAM",VLOOKUP(U1540,Store_VAM!B2:C271,2, FALSE),VLOOKUP(U1540,Store_SRP!B2:C103,2, FALSE)))</f>
      </c>
      <c r="W1540">
        <f>VLOOKUP(D1540,Sku_Consolidated!A2:G948, 7, FALSE)</f>
      </c>
      <c r="X1540">
        <f>VLOOKUP(D1540,Sku_Consolidated!A2:K948, 11, FALSE)</f>
      </c>
      <c r="Y1540">
        <f>VLOOKUP(D1540,Sku_Consolidated!A2:H948, 8, FALSE)</f>
      </c>
      <c r="Z1540">
        <f>VLOOKUP(D1540,Sku_Consolidated!A2:I948, 9, FALSE)</f>
      </c>
      <c r="AA1540" t="s">
        <v>41</v>
      </c>
      <c r="AB1540">
        <f>VLOOKUP(D1540,Sku_Consolidated!A2:E948, {5}, FALSE)</f>
      </c>
      <c r="AC1540">
        <f>IF(VLOOKUP(D1540,Sku_Consolidated!A2:S948,19,FALSE)="SHOWCASE", VLOOKUP(U1540,Store_Showcase!B2:N134,13, FALSE), IF(VLOOKUP(D1540,Sku_Consolidated!A2:S948,19,FALSE)="VAM",VLOOKUP(U1540,Store_VAM!B2:N271,13, FALSE),VLOOKUP(U1540,Store_SRP!B2:N103,13, FALSE)))</f>
      </c>
      <c r="AD1540">
        <f>IF(IFERROR(AC1540,TRUE)=TRUE, "-","OK")</f>
      </c>
      <c r="AE1540">
        <f>IF(IFERROR(VLOOKUP(U1540,Store_Showcase!B2:H134,{5}, FALSE), TRUE)=TRUE, IF(IFERROR(VLOOKUP(U1540,Store_SRP!B2:H103,{5}, FALSE), TRUE)=TRUE,VLOOKUP(U1540,Store_VAM!B2:H271,{5}, FALSE),VLOOKUP(U1540,Store_SRP!B2:H103,{5}, FALSE)), VLOOKUP(U1540,Store_Showcase!B2:H134,{5}, FALSE))</f>
      </c>
      <c r="AF1540">
        <f>IF(IFERROR(VLOOKUP(U1540,Store_Showcase!B2:H134,{6}, FALSE), TRUE)=TRUE, IF(IFERROR(VLOOKUP(U1540,Store_SRP!B2:H103,{6}, FALSE), TRUE)=TRUE,VLOOKUP(U1540,Store_VAM!B2:H271,{6}, FALSE),VLOOKUP(U1540,Store_SRP!B2:H103,{6}, FALSE)), VLOOKUP(U1540,Store_Showcase!B2:H134,{6}, FALSE))</f>
      </c>
      <c r="AG1540">
        <f>VLOOKUP(D1540,Sku_Consolidated!A2:R948,18,FALSE)</f>
      </c>
      <c r="AH1540">
        <f>VLOOKUP(D1540,Sku_Consolidated!A2:S948,19,FALSE)</f>
      </c>
      <c r="AI1540">
        <f>VLOOKUP(D1540,Sku_Consolidated!A2:T948,20,FALSE)</f>
      </c>
    </row>
    <row r="1541" spans="1:35" x14ac:dyDescent="0.25">
      <c r="A1541">
        <v>2024</v>
      </c>
      <c r="B1541" t="s">
        <v>30</v>
      </c>
      <c r="C1541" t="s">
        <v>31</v>
      </c>
      <c r="D1541">
        <v>21865</v>
      </c>
      <c r="E1541" t="s">
        <v>236</v>
      </c>
      <c r="F1541" s="12" t="s">
        <v>33</v>
      </c>
      <c r="G1541" s="12" t="s">
        <v>33</v>
      </c>
      <c r="H1541" t="s">
        <v>10</v>
      </c>
      <c r="I1541" s="13" t="s">
        <v>335</v>
      </c>
      <c r="J1541" s="13">
        <f>IF(H1541="EA", I1541, 0)</f>
      </c>
      <c r="K1541" s="13">
        <f>IF(H1541="KG", I1541, I1541 * VLOOKUP(D1541,Sku_Consolidated!A2:U948,21,FALSE))</f>
      </c>
      <c r="L1541" s="14" t="s">
        <v>36</v>
      </c>
      <c r="M1541">
        <v>88</v>
      </c>
      <c r="N1541" s="14" t="s">
        <v>2994</v>
      </c>
      <c r="O1541" s="14" t="s">
        <v>2995</v>
      </c>
      <c r="P1541" s="14" t="s">
        <v>36</v>
      </c>
      <c r="Q1541" s="14" t="s">
        <v>2995</v>
      </c>
      <c r="R1541">
        <f>IF(IFERROR(VLOOKUP(U1541,Store_Showcase!B2:H134,7, FALSE), TRUE)=TRUE, IF(IFERROR(VLOOKUP(U1541,Store_SRP!B2:H103,7, FALSE), TRUE)=TRUE,VLOOKUP(U1541,Store_VAM!B2:H271,7, FALSE),VLOOKUP(U1541,Store_SRP!B2:H103,7, FALSE)), VLOOKUP(U1541,Store_Showcase!B2:H134,7, FALSE))</f>
      </c>
      <c r="S1541">
        <f>IF(IFERROR(VLOOKUP(U1541,Store_Showcase!B2:K134,10, FALSE), TRUE)=TRUE, IF(IFERROR(VLOOKUP(U1541,Store_SRP!B2:K103,10, FALSE), TRUE)=TRUE,VLOOKUP(U1541,Store_VAM!B2:K271,10, FALSE),VLOOKUP(U1541,Store_SRP!B2:K103,10, FALSE)), VLOOKUP(U1541,Store_Showcase!B2:K134,10, FALSE))</f>
      </c>
      <c r="T1541">
        <f>IF(VLOOKUP(D1541,Sku_Consolidated!A2:S948,19,FALSE)="SHOWCASE", VLOOKUP(U1541,Store_Showcase!B2:L134,11, FALSE), IF(VLOOKUP(D1541,Sku_Consolidated!A2:S948,19,FALSE)="VAM",VLOOKUP(U1541,Store_VAM!B2:L271,11, FALSE),VLOOKUP(U1541,Store_SRP!B2:L103,11, FALSE)))</f>
      </c>
      <c r="U1541" s="14">
        <v>2012</v>
      </c>
      <c r="V1541">
        <f>IF(VLOOKUP(D1541,Sku_Consolidated!A2:S948,19,FALSE)="SHOWCASE", VLOOKUP(U1541,Store_Showcase!B2:C134,2, FALSE), IF(VLOOKUP(D1541,Sku_Consolidated!A2:S948,19,FALSE)="VAM",VLOOKUP(U1541,Store_VAM!B2:C271,2, FALSE),VLOOKUP(U1541,Store_SRP!B2:C103,2, FALSE)))</f>
      </c>
      <c r="W1541">
        <f>VLOOKUP(D1541,Sku_Consolidated!A2:G948, 7, FALSE)</f>
      </c>
      <c r="X1541">
        <f>VLOOKUP(D1541,Sku_Consolidated!A2:K948, 11, FALSE)</f>
      </c>
      <c r="Y1541">
        <f>VLOOKUP(D1541,Sku_Consolidated!A2:H948, 8, FALSE)</f>
      </c>
      <c r="Z1541">
        <f>VLOOKUP(D1541,Sku_Consolidated!A2:I948, 9, FALSE)</f>
      </c>
      <c r="AA1541" t="s">
        <v>41</v>
      </c>
      <c r="AB1541">
        <f>VLOOKUP(D1541,Sku_Consolidated!A2:E948, {5}, FALSE)</f>
      </c>
      <c r="AC1541">
        <f>IF(VLOOKUP(D1541,Sku_Consolidated!A2:S948,19,FALSE)="SHOWCASE", VLOOKUP(U1541,Store_Showcase!B2:N134,13, FALSE), IF(VLOOKUP(D1541,Sku_Consolidated!A2:S948,19,FALSE)="VAM",VLOOKUP(U1541,Store_VAM!B2:N271,13, FALSE),VLOOKUP(U1541,Store_SRP!B2:N103,13, FALSE)))</f>
      </c>
      <c r="AD1541">
        <f>IF(IFERROR(AC1541,TRUE)=TRUE, "-","OK")</f>
      </c>
      <c r="AE1541">
        <f>IF(IFERROR(VLOOKUP(U1541,Store_Showcase!B2:H134,{5}, FALSE), TRUE)=TRUE, IF(IFERROR(VLOOKUP(U1541,Store_SRP!B2:H103,{5}, FALSE), TRUE)=TRUE,VLOOKUP(U1541,Store_VAM!B2:H271,{5}, FALSE),VLOOKUP(U1541,Store_SRP!B2:H103,{5}, FALSE)), VLOOKUP(U1541,Store_Showcase!B2:H134,{5}, FALSE))</f>
      </c>
      <c r="AF1541">
        <f>IF(IFERROR(VLOOKUP(U1541,Store_Showcase!B2:H134,{6}, FALSE), TRUE)=TRUE, IF(IFERROR(VLOOKUP(U1541,Store_SRP!B2:H103,{6}, FALSE), TRUE)=TRUE,VLOOKUP(U1541,Store_VAM!B2:H271,{6}, FALSE),VLOOKUP(U1541,Store_SRP!B2:H103,{6}, FALSE)), VLOOKUP(U1541,Store_Showcase!B2:H134,{6}, FALSE))</f>
      </c>
      <c r="AG1541">
        <f>VLOOKUP(D1541,Sku_Consolidated!A2:R948,18,FALSE)</f>
      </c>
      <c r="AH1541">
        <f>VLOOKUP(D1541,Sku_Consolidated!A2:S948,19,FALSE)</f>
      </c>
      <c r="AI1541">
        <f>VLOOKUP(D1541,Sku_Consolidated!A2:T948,20,FALSE)</f>
      </c>
    </row>
    <row r="1542" spans="1:35" x14ac:dyDescent="0.25">
      <c r="A1542">
        <v>2024</v>
      </c>
      <c r="B1542" t="s">
        <v>30</v>
      </c>
      <c r="C1542" t="s">
        <v>31</v>
      </c>
      <c r="D1542">
        <v>21866</v>
      </c>
      <c r="E1542" t="s">
        <v>240</v>
      </c>
      <c r="F1542" s="12" t="s">
        <v>33</v>
      </c>
      <c r="G1542" s="12" t="s">
        <v>33</v>
      </c>
      <c r="H1542" t="s">
        <v>10</v>
      </c>
      <c r="I1542" s="13" t="s">
        <v>265</v>
      </c>
      <c r="J1542" s="13">
        <f>IF(H1542="EA", I1542, 0)</f>
      </c>
      <c r="K1542" s="13">
        <f>IF(H1542="KG", I1542, I1542 * VLOOKUP(D1542,Sku_Consolidated!A2:U948,21,FALSE))</f>
      </c>
      <c r="L1542" s="14" t="s">
        <v>36</v>
      </c>
      <c r="M1542">
        <v>88</v>
      </c>
      <c r="N1542" s="14" t="s">
        <v>2996</v>
      </c>
      <c r="O1542" s="14" t="s">
        <v>2997</v>
      </c>
      <c r="P1542" s="14" t="s">
        <v>36</v>
      </c>
      <c r="Q1542" s="14" t="s">
        <v>2997</v>
      </c>
      <c r="R1542">
        <f>IF(IFERROR(VLOOKUP(U1542,Store_Showcase!B2:H134,7, FALSE), TRUE)=TRUE, IF(IFERROR(VLOOKUP(U1542,Store_SRP!B2:H103,7, FALSE), TRUE)=TRUE,VLOOKUP(U1542,Store_VAM!B2:H271,7, FALSE),VLOOKUP(U1542,Store_SRP!B2:H103,7, FALSE)), VLOOKUP(U1542,Store_Showcase!B2:H134,7, FALSE))</f>
      </c>
      <c r="S1542">
        <f>IF(IFERROR(VLOOKUP(U1542,Store_Showcase!B2:K134,10, FALSE), TRUE)=TRUE, IF(IFERROR(VLOOKUP(U1542,Store_SRP!B2:K103,10, FALSE), TRUE)=TRUE,VLOOKUP(U1542,Store_VAM!B2:K271,10, FALSE),VLOOKUP(U1542,Store_SRP!B2:K103,10, FALSE)), VLOOKUP(U1542,Store_Showcase!B2:K134,10, FALSE))</f>
      </c>
      <c r="T1542">
        <f>IF(VLOOKUP(D1542,Sku_Consolidated!A2:S948,19,FALSE)="SHOWCASE", VLOOKUP(U1542,Store_Showcase!B2:L134,11, FALSE), IF(VLOOKUP(D1542,Sku_Consolidated!A2:S948,19,FALSE)="VAM",VLOOKUP(U1542,Store_VAM!B2:L271,11, FALSE),VLOOKUP(U1542,Store_SRP!B2:L103,11, FALSE)))</f>
      </c>
      <c r="U1542" s="14">
        <v>2012</v>
      </c>
      <c r="V1542">
        <f>IF(VLOOKUP(D1542,Sku_Consolidated!A2:S948,19,FALSE)="SHOWCASE", VLOOKUP(U1542,Store_Showcase!B2:C134,2, FALSE), IF(VLOOKUP(D1542,Sku_Consolidated!A2:S948,19,FALSE)="VAM",VLOOKUP(U1542,Store_VAM!B2:C271,2, FALSE),VLOOKUP(U1542,Store_SRP!B2:C103,2, FALSE)))</f>
      </c>
      <c r="W1542">
        <f>VLOOKUP(D1542,Sku_Consolidated!A2:G948, 7, FALSE)</f>
      </c>
      <c r="X1542">
        <f>VLOOKUP(D1542,Sku_Consolidated!A2:K948, 11, FALSE)</f>
      </c>
      <c r="Y1542">
        <f>VLOOKUP(D1542,Sku_Consolidated!A2:H948, 8, FALSE)</f>
      </c>
      <c r="Z1542">
        <f>VLOOKUP(D1542,Sku_Consolidated!A2:I948, 9, FALSE)</f>
      </c>
      <c r="AA1542" t="s">
        <v>41</v>
      </c>
      <c r="AB1542">
        <f>VLOOKUP(D1542,Sku_Consolidated!A2:E948, {5}, FALSE)</f>
      </c>
      <c r="AC1542">
        <f>IF(VLOOKUP(D1542,Sku_Consolidated!A2:S948,19,FALSE)="SHOWCASE", VLOOKUP(U1542,Store_Showcase!B2:N134,13, FALSE), IF(VLOOKUP(D1542,Sku_Consolidated!A2:S948,19,FALSE)="VAM",VLOOKUP(U1542,Store_VAM!B2:N271,13, FALSE),VLOOKUP(U1542,Store_SRP!B2:N103,13, FALSE)))</f>
      </c>
      <c r="AD1542">
        <f>IF(IFERROR(AC1542,TRUE)=TRUE, "-","OK")</f>
      </c>
      <c r="AE1542">
        <f>IF(IFERROR(VLOOKUP(U1542,Store_Showcase!B2:H134,{5}, FALSE), TRUE)=TRUE, IF(IFERROR(VLOOKUP(U1542,Store_SRP!B2:H103,{5}, FALSE), TRUE)=TRUE,VLOOKUP(U1542,Store_VAM!B2:H271,{5}, FALSE),VLOOKUP(U1542,Store_SRP!B2:H103,{5}, FALSE)), VLOOKUP(U1542,Store_Showcase!B2:H134,{5}, FALSE))</f>
      </c>
      <c r="AF1542">
        <f>IF(IFERROR(VLOOKUP(U1542,Store_Showcase!B2:H134,{6}, FALSE), TRUE)=TRUE, IF(IFERROR(VLOOKUP(U1542,Store_SRP!B2:H103,{6}, FALSE), TRUE)=TRUE,VLOOKUP(U1542,Store_VAM!B2:H271,{6}, FALSE),VLOOKUP(U1542,Store_SRP!B2:H103,{6}, FALSE)), VLOOKUP(U1542,Store_Showcase!B2:H134,{6}, FALSE))</f>
      </c>
      <c r="AG1542">
        <f>VLOOKUP(D1542,Sku_Consolidated!A2:R948,18,FALSE)</f>
      </c>
      <c r="AH1542">
        <f>VLOOKUP(D1542,Sku_Consolidated!A2:S948,19,FALSE)</f>
      </c>
      <c r="AI1542">
        <f>VLOOKUP(D1542,Sku_Consolidated!A2:T948,20,FALSE)</f>
      </c>
    </row>
    <row r="1543" spans="1:35" x14ac:dyDescent="0.25">
      <c r="A1543">
        <v>2024</v>
      </c>
      <c r="B1543" t="s">
        <v>30</v>
      </c>
      <c r="C1543" t="s">
        <v>31</v>
      </c>
      <c r="D1543">
        <v>21871</v>
      </c>
      <c r="E1543" t="s">
        <v>798</v>
      </c>
      <c r="F1543" s="12" t="s">
        <v>33</v>
      </c>
      <c r="G1543" s="12" t="s">
        <v>33</v>
      </c>
      <c r="H1543" t="s">
        <v>10</v>
      </c>
      <c r="I1543" s="13" t="s">
        <v>602</v>
      </c>
      <c r="J1543" s="13">
        <f>IF(H1543="EA", I1543, 0)</f>
      </c>
      <c r="K1543" s="13">
        <f>IF(H1543="KG", I1543, I1543 * VLOOKUP(D1543,Sku_Consolidated!A2:U948,21,FALSE))</f>
      </c>
      <c r="L1543" s="14" t="s">
        <v>36</v>
      </c>
      <c r="M1543">
        <v>88</v>
      </c>
      <c r="N1543" s="14" t="s">
        <v>2998</v>
      </c>
      <c r="O1543" s="14" t="s">
        <v>2999</v>
      </c>
      <c r="P1543" s="14" t="s">
        <v>36</v>
      </c>
      <c r="Q1543" s="14" t="s">
        <v>2999</v>
      </c>
      <c r="R1543">
        <f>IF(IFERROR(VLOOKUP(U1543,Store_Showcase!B2:H134,7, FALSE), TRUE)=TRUE, IF(IFERROR(VLOOKUP(U1543,Store_SRP!B2:H103,7, FALSE), TRUE)=TRUE,VLOOKUP(U1543,Store_VAM!B2:H271,7, FALSE),VLOOKUP(U1543,Store_SRP!B2:H103,7, FALSE)), VLOOKUP(U1543,Store_Showcase!B2:H134,7, FALSE))</f>
      </c>
      <c r="S1543">
        <f>IF(IFERROR(VLOOKUP(U1543,Store_Showcase!B2:K134,10, FALSE), TRUE)=TRUE, IF(IFERROR(VLOOKUP(U1543,Store_SRP!B2:K103,10, FALSE), TRUE)=TRUE,VLOOKUP(U1543,Store_VAM!B2:K271,10, FALSE),VLOOKUP(U1543,Store_SRP!B2:K103,10, FALSE)), VLOOKUP(U1543,Store_Showcase!B2:K134,10, FALSE))</f>
      </c>
      <c r="T1543">
        <f>IF(VLOOKUP(D1543,Sku_Consolidated!A2:S948,19,FALSE)="SHOWCASE", VLOOKUP(U1543,Store_Showcase!B2:L134,11, FALSE), IF(VLOOKUP(D1543,Sku_Consolidated!A2:S948,19,FALSE)="VAM",VLOOKUP(U1543,Store_VAM!B2:L271,11, FALSE),VLOOKUP(U1543,Store_SRP!B2:L103,11, FALSE)))</f>
      </c>
      <c r="U1543" s="14">
        <v>2012</v>
      </c>
      <c r="V1543">
        <f>IF(VLOOKUP(D1543,Sku_Consolidated!A2:S948,19,FALSE)="SHOWCASE", VLOOKUP(U1543,Store_Showcase!B2:C134,2, FALSE), IF(VLOOKUP(D1543,Sku_Consolidated!A2:S948,19,FALSE)="VAM",VLOOKUP(U1543,Store_VAM!B2:C271,2, FALSE),VLOOKUP(U1543,Store_SRP!B2:C103,2, FALSE)))</f>
      </c>
      <c r="W1543">
        <f>VLOOKUP(D1543,Sku_Consolidated!A2:G948, 7, FALSE)</f>
      </c>
      <c r="X1543">
        <f>VLOOKUP(D1543,Sku_Consolidated!A2:K948, 11, FALSE)</f>
      </c>
      <c r="Y1543">
        <f>VLOOKUP(D1543,Sku_Consolidated!A2:H948, 8, FALSE)</f>
      </c>
      <c r="Z1543">
        <f>VLOOKUP(D1543,Sku_Consolidated!A2:I948, 9, FALSE)</f>
      </c>
      <c r="AA1543" t="s">
        <v>41</v>
      </c>
      <c r="AB1543">
        <f>VLOOKUP(D1543,Sku_Consolidated!A2:E948, {5}, FALSE)</f>
      </c>
      <c r="AC1543">
        <f>IF(VLOOKUP(D1543,Sku_Consolidated!A2:S948,19,FALSE)="SHOWCASE", VLOOKUP(U1543,Store_Showcase!B2:N134,13, FALSE), IF(VLOOKUP(D1543,Sku_Consolidated!A2:S948,19,FALSE)="VAM",VLOOKUP(U1543,Store_VAM!B2:N271,13, FALSE),VLOOKUP(U1543,Store_SRP!B2:N103,13, FALSE)))</f>
      </c>
      <c r="AD1543">
        <f>IF(IFERROR(AC1543,TRUE)=TRUE, "-","OK")</f>
      </c>
      <c r="AE1543">
        <f>IF(IFERROR(VLOOKUP(U1543,Store_Showcase!B2:H134,{5}, FALSE), TRUE)=TRUE, IF(IFERROR(VLOOKUP(U1543,Store_SRP!B2:H103,{5}, FALSE), TRUE)=TRUE,VLOOKUP(U1543,Store_VAM!B2:H271,{5}, FALSE),VLOOKUP(U1543,Store_SRP!B2:H103,{5}, FALSE)), VLOOKUP(U1543,Store_Showcase!B2:H134,{5}, FALSE))</f>
      </c>
      <c r="AF1543">
        <f>IF(IFERROR(VLOOKUP(U1543,Store_Showcase!B2:H134,{6}, FALSE), TRUE)=TRUE, IF(IFERROR(VLOOKUP(U1543,Store_SRP!B2:H103,{6}, FALSE), TRUE)=TRUE,VLOOKUP(U1543,Store_VAM!B2:H271,{6}, FALSE),VLOOKUP(U1543,Store_SRP!B2:H103,{6}, FALSE)), VLOOKUP(U1543,Store_Showcase!B2:H134,{6}, FALSE))</f>
      </c>
      <c r="AG1543">
        <f>VLOOKUP(D1543,Sku_Consolidated!A2:R948,18,FALSE)</f>
      </c>
      <c r="AH1543">
        <f>VLOOKUP(D1543,Sku_Consolidated!A2:S948,19,FALSE)</f>
      </c>
      <c r="AI1543">
        <f>VLOOKUP(D1543,Sku_Consolidated!A2:T948,20,FALSE)</f>
      </c>
    </row>
    <row r="1544" spans="1:35" x14ac:dyDescent="0.25">
      <c r="A1544">
        <v>2024</v>
      </c>
      <c r="B1544" t="s">
        <v>30</v>
      </c>
      <c r="C1544" t="s">
        <v>31</v>
      </c>
      <c r="D1544">
        <v>21873</v>
      </c>
      <c r="E1544" t="s">
        <v>911</v>
      </c>
      <c r="F1544" s="12" t="s">
        <v>33</v>
      </c>
      <c r="G1544" s="12" t="s">
        <v>33</v>
      </c>
      <c r="H1544" t="s">
        <v>10</v>
      </c>
      <c r="I1544" s="13" t="s">
        <v>420</v>
      </c>
      <c r="J1544" s="13">
        <f>IF(H1544="EA", I1544, 0)</f>
      </c>
      <c r="K1544" s="13">
        <f>IF(H1544="KG", I1544, I1544 * VLOOKUP(D1544,Sku_Consolidated!A2:U948,21,FALSE))</f>
      </c>
      <c r="L1544" s="14" t="s">
        <v>36</v>
      </c>
      <c r="M1544">
        <v>88</v>
      </c>
      <c r="N1544" s="14" t="s">
        <v>3000</v>
      </c>
      <c r="O1544" s="14" t="s">
        <v>3001</v>
      </c>
      <c r="P1544" s="14" t="s">
        <v>36</v>
      </c>
      <c r="Q1544" s="14" t="s">
        <v>3001</v>
      </c>
      <c r="R1544">
        <f>IF(IFERROR(VLOOKUP(U1544,Store_Showcase!B2:H134,7, FALSE), TRUE)=TRUE, IF(IFERROR(VLOOKUP(U1544,Store_SRP!B2:H103,7, FALSE), TRUE)=TRUE,VLOOKUP(U1544,Store_VAM!B2:H271,7, FALSE),VLOOKUP(U1544,Store_SRP!B2:H103,7, FALSE)), VLOOKUP(U1544,Store_Showcase!B2:H134,7, FALSE))</f>
      </c>
      <c r="S1544">
        <f>IF(IFERROR(VLOOKUP(U1544,Store_Showcase!B2:K134,10, FALSE), TRUE)=TRUE, IF(IFERROR(VLOOKUP(U1544,Store_SRP!B2:K103,10, FALSE), TRUE)=TRUE,VLOOKUP(U1544,Store_VAM!B2:K271,10, FALSE),VLOOKUP(U1544,Store_SRP!B2:K103,10, FALSE)), VLOOKUP(U1544,Store_Showcase!B2:K134,10, FALSE))</f>
      </c>
      <c r="T1544">
        <f>IF(VLOOKUP(D1544,Sku_Consolidated!A2:S948,19,FALSE)="SHOWCASE", VLOOKUP(U1544,Store_Showcase!B2:L134,11, FALSE), IF(VLOOKUP(D1544,Sku_Consolidated!A2:S948,19,FALSE)="VAM",VLOOKUP(U1544,Store_VAM!B2:L271,11, FALSE),VLOOKUP(U1544,Store_SRP!B2:L103,11, FALSE)))</f>
      </c>
      <c r="U1544" s="14">
        <v>2012</v>
      </c>
      <c r="V1544">
        <f>IF(VLOOKUP(D1544,Sku_Consolidated!A2:S948,19,FALSE)="SHOWCASE", VLOOKUP(U1544,Store_Showcase!B2:C134,2, FALSE), IF(VLOOKUP(D1544,Sku_Consolidated!A2:S948,19,FALSE)="VAM",VLOOKUP(U1544,Store_VAM!B2:C271,2, FALSE),VLOOKUP(U1544,Store_SRP!B2:C103,2, FALSE)))</f>
      </c>
      <c r="W1544">
        <f>VLOOKUP(D1544,Sku_Consolidated!A2:G948, 7, FALSE)</f>
      </c>
      <c r="X1544">
        <f>VLOOKUP(D1544,Sku_Consolidated!A2:K948, 11, FALSE)</f>
      </c>
      <c r="Y1544">
        <f>VLOOKUP(D1544,Sku_Consolidated!A2:H948, 8, FALSE)</f>
      </c>
      <c r="Z1544">
        <f>VLOOKUP(D1544,Sku_Consolidated!A2:I948, 9, FALSE)</f>
      </c>
      <c r="AA1544" t="s">
        <v>41</v>
      </c>
      <c r="AB1544">
        <f>VLOOKUP(D1544,Sku_Consolidated!A2:E948, {5}, FALSE)</f>
      </c>
      <c r="AC1544">
        <f>IF(VLOOKUP(D1544,Sku_Consolidated!A2:S948,19,FALSE)="SHOWCASE", VLOOKUP(U1544,Store_Showcase!B2:N134,13, FALSE), IF(VLOOKUP(D1544,Sku_Consolidated!A2:S948,19,FALSE)="VAM",VLOOKUP(U1544,Store_VAM!B2:N271,13, FALSE),VLOOKUP(U1544,Store_SRP!B2:N103,13, FALSE)))</f>
      </c>
      <c r="AD1544">
        <f>IF(IFERROR(AC1544,TRUE)=TRUE, "-","OK")</f>
      </c>
      <c r="AE1544">
        <f>IF(IFERROR(VLOOKUP(U1544,Store_Showcase!B2:H134,{5}, FALSE), TRUE)=TRUE, IF(IFERROR(VLOOKUP(U1544,Store_SRP!B2:H103,{5}, FALSE), TRUE)=TRUE,VLOOKUP(U1544,Store_VAM!B2:H271,{5}, FALSE),VLOOKUP(U1544,Store_SRP!B2:H103,{5}, FALSE)), VLOOKUP(U1544,Store_Showcase!B2:H134,{5}, FALSE))</f>
      </c>
      <c r="AF1544">
        <f>IF(IFERROR(VLOOKUP(U1544,Store_Showcase!B2:H134,{6}, FALSE), TRUE)=TRUE, IF(IFERROR(VLOOKUP(U1544,Store_SRP!B2:H103,{6}, FALSE), TRUE)=TRUE,VLOOKUP(U1544,Store_VAM!B2:H271,{6}, FALSE),VLOOKUP(U1544,Store_SRP!B2:H103,{6}, FALSE)), VLOOKUP(U1544,Store_Showcase!B2:H134,{6}, FALSE))</f>
      </c>
      <c r="AG1544">
        <f>VLOOKUP(D1544,Sku_Consolidated!A2:R948,18,FALSE)</f>
      </c>
      <c r="AH1544">
        <f>VLOOKUP(D1544,Sku_Consolidated!A2:S948,19,FALSE)</f>
      </c>
      <c r="AI1544">
        <f>VLOOKUP(D1544,Sku_Consolidated!A2:T948,20,FALSE)</f>
      </c>
    </row>
    <row r="1545" spans="1:35" x14ac:dyDescent="0.25">
      <c r="A1545">
        <v>2024</v>
      </c>
      <c r="B1545" t="s">
        <v>30</v>
      </c>
      <c r="C1545" t="s">
        <v>31</v>
      </c>
      <c r="D1545">
        <v>21881</v>
      </c>
      <c r="E1545" t="s">
        <v>1573</v>
      </c>
      <c r="F1545" s="12" t="s">
        <v>33</v>
      </c>
      <c r="G1545" s="12" t="s">
        <v>33</v>
      </c>
      <c r="H1545" t="s">
        <v>10</v>
      </c>
      <c r="I1545" s="13" t="s">
        <v>1576</v>
      </c>
      <c r="J1545" s="13">
        <f>IF(H1545="EA", I1545, 0)</f>
      </c>
      <c r="K1545" s="13">
        <f>IF(H1545="KG", I1545, I1545 * VLOOKUP(D1545,Sku_Consolidated!A2:U948,21,FALSE))</f>
      </c>
      <c r="L1545" s="14" t="s">
        <v>36</v>
      </c>
      <c r="M1545">
        <v>88</v>
      </c>
      <c r="N1545" s="14" t="s">
        <v>3002</v>
      </c>
      <c r="O1545" s="14" t="s">
        <v>3003</v>
      </c>
      <c r="P1545" s="14" t="s">
        <v>36</v>
      </c>
      <c r="Q1545" s="14" t="s">
        <v>3003</v>
      </c>
      <c r="R1545">
        <f>IF(IFERROR(VLOOKUP(U1545,Store_Showcase!B2:H134,7, FALSE), TRUE)=TRUE, IF(IFERROR(VLOOKUP(U1545,Store_SRP!B2:H103,7, FALSE), TRUE)=TRUE,VLOOKUP(U1545,Store_VAM!B2:H271,7, FALSE),VLOOKUP(U1545,Store_SRP!B2:H103,7, FALSE)), VLOOKUP(U1545,Store_Showcase!B2:H134,7, FALSE))</f>
      </c>
      <c r="S1545">
        <f>IF(IFERROR(VLOOKUP(U1545,Store_Showcase!B2:K134,10, FALSE), TRUE)=TRUE, IF(IFERROR(VLOOKUP(U1545,Store_SRP!B2:K103,10, FALSE), TRUE)=TRUE,VLOOKUP(U1545,Store_VAM!B2:K271,10, FALSE),VLOOKUP(U1545,Store_SRP!B2:K103,10, FALSE)), VLOOKUP(U1545,Store_Showcase!B2:K134,10, FALSE))</f>
      </c>
      <c r="T1545">
        <f>IF(VLOOKUP(D1545,Sku_Consolidated!A2:S948,19,FALSE)="SHOWCASE", VLOOKUP(U1545,Store_Showcase!B2:L134,11, FALSE), IF(VLOOKUP(D1545,Sku_Consolidated!A2:S948,19,FALSE)="VAM",VLOOKUP(U1545,Store_VAM!B2:L271,11, FALSE),VLOOKUP(U1545,Store_SRP!B2:L103,11, FALSE)))</f>
      </c>
      <c r="U1545" s="14">
        <v>2012</v>
      </c>
      <c r="V1545">
        <f>IF(VLOOKUP(D1545,Sku_Consolidated!A2:S948,19,FALSE)="SHOWCASE", VLOOKUP(U1545,Store_Showcase!B2:C134,2, FALSE), IF(VLOOKUP(D1545,Sku_Consolidated!A2:S948,19,FALSE)="VAM",VLOOKUP(U1545,Store_VAM!B2:C271,2, FALSE),VLOOKUP(U1545,Store_SRP!B2:C103,2, FALSE)))</f>
      </c>
      <c r="W1545">
        <f>VLOOKUP(D1545,Sku_Consolidated!A2:G948, 7, FALSE)</f>
      </c>
      <c r="X1545">
        <f>VLOOKUP(D1545,Sku_Consolidated!A2:K948, 11, FALSE)</f>
      </c>
      <c r="Y1545">
        <f>VLOOKUP(D1545,Sku_Consolidated!A2:H948, 8, FALSE)</f>
      </c>
      <c r="Z1545">
        <f>VLOOKUP(D1545,Sku_Consolidated!A2:I948, 9, FALSE)</f>
      </c>
      <c r="AA1545" t="s">
        <v>41</v>
      </c>
      <c r="AB1545">
        <f>VLOOKUP(D1545,Sku_Consolidated!A2:E948, {5}, FALSE)</f>
      </c>
      <c r="AC1545">
        <f>IF(VLOOKUP(D1545,Sku_Consolidated!A2:S948,19,FALSE)="SHOWCASE", VLOOKUP(U1545,Store_Showcase!B2:N134,13, FALSE), IF(VLOOKUP(D1545,Sku_Consolidated!A2:S948,19,FALSE)="VAM",VLOOKUP(U1545,Store_VAM!B2:N271,13, FALSE),VLOOKUP(U1545,Store_SRP!B2:N103,13, FALSE)))</f>
      </c>
      <c r="AD1545">
        <f>IF(IFERROR(AC1545,TRUE)=TRUE, "-","OK")</f>
      </c>
      <c r="AE1545">
        <f>IF(IFERROR(VLOOKUP(U1545,Store_Showcase!B2:H134,{5}, FALSE), TRUE)=TRUE, IF(IFERROR(VLOOKUP(U1545,Store_SRP!B2:H103,{5}, FALSE), TRUE)=TRUE,VLOOKUP(U1545,Store_VAM!B2:H271,{5}, FALSE),VLOOKUP(U1545,Store_SRP!B2:H103,{5}, FALSE)), VLOOKUP(U1545,Store_Showcase!B2:H134,{5}, FALSE))</f>
      </c>
      <c r="AF1545">
        <f>IF(IFERROR(VLOOKUP(U1545,Store_Showcase!B2:H134,{6}, FALSE), TRUE)=TRUE, IF(IFERROR(VLOOKUP(U1545,Store_SRP!B2:H103,{6}, FALSE), TRUE)=TRUE,VLOOKUP(U1545,Store_VAM!B2:H271,{6}, FALSE),VLOOKUP(U1545,Store_SRP!B2:H103,{6}, FALSE)), VLOOKUP(U1545,Store_Showcase!B2:H134,{6}, FALSE))</f>
      </c>
      <c r="AG1545">
        <f>VLOOKUP(D1545,Sku_Consolidated!A2:R948,18,FALSE)</f>
      </c>
      <c r="AH1545">
        <f>VLOOKUP(D1545,Sku_Consolidated!A2:S948,19,FALSE)</f>
      </c>
      <c r="AI1545">
        <f>VLOOKUP(D1545,Sku_Consolidated!A2:T948,20,FALSE)</f>
      </c>
    </row>
    <row r="1546" spans="1:35" x14ac:dyDescent="0.25">
      <c r="A1546">
        <v>2024</v>
      </c>
      <c r="B1546" t="s">
        <v>30</v>
      </c>
      <c r="C1546" t="s">
        <v>31</v>
      </c>
      <c r="D1546">
        <v>21920</v>
      </c>
      <c r="E1546" t="s">
        <v>3004</v>
      </c>
      <c r="F1546" s="12" t="s">
        <v>33</v>
      </c>
      <c r="G1546" s="12" t="s">
        <v>33</v>
      </c>
      <c r="H1546" t="s">
        <v>10</v>
      </c>
      <c r="I1546" s="13" t="s">
        <v>895</v>
      </c>
      <c r="J1546" s="13">
        <f>IF(H1546="EA", I1546, 0)</f>
      </c>
      <c r="K1546" s="13">
        <f>IF(H1546="KG", I1546, I1546 * VLOOKUP(D1546,Sku_Consolidated!A2:U948,21,FALSE))</f>
      </c>
      <c r="L1546" s="14" t="s">
        <v>36</v>
      </c>
      <c r="M1546">
        <v>86</v>
      </c>
      <c r="N1546" s="14" t="s">
        <v>3005</v>
      </c>
      <c r="O1546" s="14" t="s">
        <v>3006</v>
      </c>
      <c r="P1546" s="14" t="s">
        <v>36</v>
      </c>
      <c r="Q1546" s="14" t="s">
        <v>3006</v>
      </c>
      <c r="R1546">
        <f>IF(IFERROR(VLOOKUP(U1546,Store_Showcase!B2:H134,7, FALSE), TRUE)=TRUE, IF(IFERROR(VLOOKUP(U1546,Store_SRP!B2:H103,7, FALSE), TRUE)=TRUE,VLOOKUP(U1546,Store_VAM!B2:H271,7, FALSE),VLOOKUP(U1546,Store_SRP!B2:H103,7, FALSE)), VLOOKUP(U1546,Store_Showcase!B2:H134,7, FALSE))</f>
      </c>
      <c r="S1546">
        <f>IF(IFERROR(VLOOKUP(U1546,Store_Showcase!B2:K134,10, FALSE), TRUE)=TRUE, IF(IFERROR(VLOOKUP(U1546,Store_SRP!B2:K103,10, FALSE), TRUE)=TRUE,VLOOKUP(U1546,Store_VAM!B2:K271,10, FALSE),VLOOKUP(U1546,Store_SRP!B2:K103,10, FALSE)), VLOOKUP(U1546,Store_Showcase!B2:K134,10, FALSE))</f>
      </c>
      <c r="T1546">
        <f>IF(VLOOKUP(D1546,Sku_Consolidated!A2:S948,19,FALSE)="SHOWCASE", VLOOKUP(U1546,Store_Showcase!B2:L134,11, FALSE), IF(VLOOKUP(D1546,Sku_Consolidated!A2:S948,19,FALSE)="VAM",VLOOKUP(U1546,Store_VAM!B2:L271,11, FALSE),VLOOKUP(U1546,Store_SRP!B2:L103,11, FALSE)))</f>
      </c>
      <c r="U1546" s="14">
        <v>2012</v>
      </c>
      <c r="V1546">
        <f>IF(VLOOKUP(D1546,Sku_Consolidated!A2:S948,19,FALSE)="SHOWCASE", VLOOKUP(U1546,Store_Showcase!B2:C134,2, FALSE), IF(VLOOKUP(D1546,Sku_Consolidated!A2:S948,19,FALSE)="VAM",VLOOKUP(U1546,Store_VAM!B2:C271,2, FALSE),VLOOKUP(U1546,Store_SRP!B2:C103,2, FALSE)))</f>
      </c>
      <c r="W1546">
        <f>VLOOKUP(D1546,Sku_Consolidated!A2:G948, 7, FALSE)</f>
      </c>
      <c r="X1546">
        <f>VLOOKUP(D1546,Sku_Consolidated!A2:K948, 11, FALSE)</f>
      </c>
      <c r="Y1546">
        <f>VLOOKUP(D1546,Sku_Consolidated!A2:H948, 8, FALSE)</f>
      </c>
      <c r="Z1546">
        <f>VLOOKUP(D1546,Sku_Consolidated!A2:I948, 9, FALSE)</f>
      </c>
      <c r="AA1546" t="s">
        <v>41</v>
      </c>
      <c r="AB1546">
        <f>VLOOKUP(D1546,Sku_Consolidated!A2:E948, {5}, FALSE)</f>
      </c>
      <c r="AC1546">
        <f>IF(VLOOKUP(D1546,Sku_Consolidated!A2:S948,19,FALSE)="SHOWCASE", VLOOKUP(U1546,Store_Showcase!B2:N134,13, FALSE), IF(VLOOKUP(D1546,Sku_Consolidated!A2:S948,19,FALSE)="VAM",VLOOKUP(U1546,Store_VAM!B2:N271,13, FALSE),VLOOKUP(U1546,Store_SRP!B2:N103,13, FALSE)))</f>
      </c>
      <c r="AD1546">
        <f>IF(IFERROR(AC1546,TRUE)=TRUE, "-","OK")</f>
      </c>
      <c r="AE1546">
        <f>IF(IFERROR(VLOOKUP(U1546,Store_Showcase!B2:H134,{5}, FALSE), TRUE)=TRUE, IF(IFERROR(VLOOKUP(U1546,Store_SRP!B2:H103,{5}, FALSE), TRUE)=TRUE,VLOOKUP(U1546,Store_VAM!B2:H271,{5}, FALSE),VLOOKUP(U1546,Store_SRP!B2:H103,{5}, FALSE)), VLOOKUP(U1546,Store_Showcase!B2:H134,{5}, FALSE))</f>
      </c>
      <c r="AF1546">
        <f>IF(IFERROR(VLOOKUP(U1546,Store_Showcase!B2:H134,{6}, FALSE), TRUE)=TRUE, IF(IFERROR(VLOOKUP(U1546,Store_SRP!B2:H103,{6}, FALSE), TRUE)=TRUE,VLOOKUP(U1546,Store_VAM!B2:H271,{6}, FALSE),VLOOKUP(U1546,Store_SRP!B2:H103,{6}, FALSE)), VLOOKUP(U1546,Store_Showcase!B2:H134,{6}, FALSE))</f>
      </c>
      <c r="AG1546">
        <f>VLOOKUP(D1546,Sku_Consolidated!A2:R948,18,FALSE)</f>
      </c>
      <c r="AH1546">
        <f>VLOOKUP(D1546,Sku_Consolidated!A2:S948,19,FALSE)</f>
      </c>
      <c r="AI1546">
        <f>VLOOKUP(D1546,Sku_Consolidated!A2:T948,20,FALSE)</f>
      </c>
    </row>
    <row r="1547" spans="1:35" x14ac:dyDescent="0.25">
      <c r="A1547">
        <v>2024</v>
      </c>
      <c r="B1547" t="s">
        <v>30</v>
      </c>
      <c r="C1547" t="s">
        <v>31</v>
      </c>
      <c r="D1547">
        <v>21826</v>
      </c>
      <c r="E1547" t="s">
        <v>416</v>
      </c>
      <c r="F1547" s="12" t="s">
        <v>59</v>
      </c>
      <c r="G1547" s="12" t="s">
        <v>59</v>
      </c>
      <c r="H1547" t="s">
        <v>10</v>
      </c>
      <c r="I1547" s="13" t="s">
        <v>3007</v>
      </c>
      <c r="J1547" s="13">
        <f>IF(H1547="EA", I1547, 0)</f>
      </c>
      <c r="K1547" s="13">
        <f>IF(H1547="KG", I1547, I1547 * VLOOKUP(D1547,Sku_Consolidated!A2:U948,21,FALSE))</f>
      </c>
      <c r="L1547" s="14" t="s">
        <v>36</v>
      </c>
      <c r="M1547">
        <v>88</v>
      </c>
      <c r="N1547" s="14" t="s">
        <v>3008</v>
      </c>
      <c r="O1547" s="14" t="s">
        <v>3009</v>
      </c>
      <c r="P1547" s="14" t="s">
        <v>36</v>
      </c>
      <c r="Q1547" s="14" t="s">
        <v>3009</v>
      </c>
      <c r="R1547">
        <f>IF(IFERROR(VLOOKUP(U1547,Store_Showcase!B2:H134,7, FALSE), TRUE)=TRUE, IF(IFERROR(VLOOKUP(U1547,Store_SRP!B2:H103,7, FALSE), TRUE)=TRUE,VLOOKUP(U1547,Store_VAM!B2:H271,7, FALSE),VLOOKUP(U1547,Store_SRP!B2:H103,7, FALSE)), VLOOKUP(U1547,Store_Showcase!B2:H134,7, FALSE))</f>
      </c>
      <c r="S1547">
        <f>IF(IFERROR(VLOOKUP(U1547,Store_Showcase!B2:K134,10, FALSE), TRUE)=TRUE, IF(IFERROR(VLOOKUP(U1547,Store_SRP!B2:K103,10, FALSE), TRUE)=TRUE,VLOOKUP(U1547,Store_VAM!B2:K271,10, FALSE),VLOOKUP(U1547,Store_SRP!B2:K103,10, FALSE)), VLOOKUP(U1547,Store_Showcase!B2:K134,10, FALSE))</f>
      </c>
      <c r="T1547">
        <f>IF(VLOOKUP(D1547,Sku_Consolidated!A2:S948,19,FALSE)="SHOWCASE", VLOOKUP(U1547,Store_Showcase!B2:L134,11, FALSE), IF(VLOOKUP(D1547,Sku_Consolidated!A2:S948,19,FALSE)="VAM",VLOOKUP(U1547,Store_VAM!B2:L271,11, FALSE),VLOOKUP(U1547,Store_SRP!B2:L103,11, FALSE)))</f>
      </c>
      <c r="U1547" s="14">
        <v>2012</v>
      </c>
      <c r="V1547">
        <f>IF(VLOOKUP(D1547,Sku_Consolidated!A2:S948,19,FALSE)="SHOWCASE", VLOOKUP(U1547,Store_Showcase!B2:C134,2, FALSE), IF(VLOOKUP(D1547,Sku_Consolidated!A2:S948,19,FALSE)="VAM",VLOOKUP(U1547,Store_VAM!B2:C271,2, FALSE),VLOOKUP(U1547,Store_SRP!B2:C103,2, FALSE)))</f>
      </c>
      <c r="W1547">
        <f>VLOOKUP(D1547,Sku_Consolidated!A2:G948, 7, FALSE)</f>
      </c>
      <c r="X1547">
        <f>VLOOKUP(D1547,Sku_Consolidated!A2:K948, 11, FALSE)</f>
      </c>
      <c r="Y1547">
        <f>VLOOKUP(D1547,Sku_Consolidated!A2:H948, 8, FALSE)</f>
      </c>
      <c r="Z1547">
        <f>VLOOKUP(D1547,Sku_Consolidated!A2:I948, 9, FALSE)</f>
      </c>
      <c r="AA1547" t="s">
        <v>41</v>
      </c>
      <c r="AB1547">
        <f>VLOOKUP(D1547,Sku_Consolidated!A2:E948, {5}, FALSE)</f>
      </c>
      <c r="AC1547">
        <f>IF(VLOOKUP(D1547,Sku_Consolidated!A2:S948,19,FALSE)="SHOWCASE", VLOOKUP(U1547,Store_Showcase!B2:N134,13, FALSE), IF(VLOOKUP(D1547,Sku_Consolidated!A2:S948,19,FALSE)="VAM",VLOOKUP(U1547,Store_VAM!B2:N271,13, FALSE),VLOOKUP(U1547,Store_SRP!B2:N103,13, FALSE)))</f>
      </c>
      <c r="AD1547">
        <f>IF(IFERROR(AC1547,TRUE)=TRUE, "-","OK")</f>
      </c>
      <c r="AE1547">
        <f>IF(IFERROR(VLOOKUP(U1547,Store_Showcase!B2:H134,{5}, FALSE), TRUE)=TRUE, IF(IFERROR(VLOOKUP(U1547,Store_SRP!B2:H103,{5}, FALSE), TRUE)=TRUE,VLOOKUP(U1547,Store_VAM!B2:H271,{5}, FALSE),VLOOKUP(U1547,Store_SRP!B2:H103,{5}, FALSE)), VLOOKUP(U1547,Store_Showcase!B2:H134,{5}, FALSE))</f>
      </c>
      <c r="AF1547">
        <f>IF(IFERROR(VLOOKUP(U1547,Store_Showcase!B2:H134,{6}, FALSE), TRUE)=TRUE, IF(IFERROR(VLOOKUP(U1547,Store_SRP!B2:H103,{6}, FALSE), TRUE)=TRUE,VLOOKUP(U1547,Store_VAM!B2:H271,{6}, FALSE),VLOOKUP(U1547,Store_SRP!B2:H103,{6}, FALSE)), VLOOKUP(U1547,Store_Showcase!B2:H134,{6}, FALSE))</f>
      </c>
      <c r="AG1547">
        <f>VLOOKUP(D1547,Sku_Consolidated!A2:R948,18,FALSE)</f>
      </c>
      <c r="AH1547">
        <f>VLOOKUP(D1547,Sku_Consolidated!A2:S948,19,FALSE)</f>
      </c>
      <c r="AI1547">
        <f>VLOOKUP(D1547,Sku_Consolidated!A2:T948,20,FALSE)</f>
      </c>
    </row>
    <row r="1548" spans="1:35" x14ac:dyDescent="0.25">
      <c r="A1548">
        <v>2024</v>
      </c>
      <c r="B1548" t="s">
        <v>30</v>
      </c>
      <c r="C1548" t="s">
        <v>31</v>
      </c>
      <c r="D1548">
        <v>21832</v>
      </c>
      <c r="E1548" t="s">
        <v>264</v>
      </c>
      <c r="F1548" s="12" t="s">
        <v>59</v>
      </c>
      <c r="G1548" s="12" t="s">
        <v>59</v>
      </c>
      <c r="H1548" t="s">
        <v>10</v>
      </c>
      <c r="I1548" s="13" t="s">
        <v>1134</v>
      </c>
      <c r="J1548" s="13">
        <f>IF(H1548="EA", I1548, 0)</f>
      </c>
      <c r="K1548" s="13">
        <f>IF(H1548="KG", I1548, I1548 * VLOOKUP(D1548,Sku_Consolidated!A2:U948,21,FALSE))</f>
      </c>
      <c r="L1548" s="14" t="s">
        <v>36</v>
      </c>
      <c r="M1548">
        <v>88</v>
      </c>
      <c r="N1548" s="14" t="s">
        <v>3010</v>
      </c>
      <c r="O1548" s="14" t="s">
        <v>3011</v>
      </c>
      <c r="P1548" s="14" t="s">
        <v>36</v>
      </c>
      <c r="Q1548" s="14" t="s">
        <v>3011</v>
      </c>
      <c r="R1548">
        <f>IF(IFERROR(VLOOKUP(U1548,Store_Showcase!B2:H134,7, FALSE), TRUE)=TRUE, IF(IFERROR(VLOOKUP(U1548,Store_SRP!B2:H103,7, FALSE), TRUE)=TRUE,VLOOKUP(U1548,Store_VAM!B2:H271,7, FALSE),VLOOKUP(U1548,Store_SRP!B2:H103,7, FALSE)), VLOOKUP(U1548,Store_Showcase!B2:H134,7, FALSE))</f>
      </c>
      <c r="S1548">
        <f>IF(IFERROR(VLOOKUP(U1548,Store_Showcase!B2:K134,10, FALSE), TRUE)=TRUE, IF(IFERROR(VLOOKUP(U1548,Store_SRP!B2:K103,10, FALSE), TRUE)=TRUE,VLOOKUP(U1548,Store_VAM!B2:K271,10, FALSE),VLOOKUP(U1548,Store_SRP!B2:K103,10, FALSE)), VLOOKUP(U1548,Store_Showcase!B2:K134,10, FALSE))</f>
      </c>
      <c r="T1548">
        <f>IF(VLOOKUP(D1548,Sku_Consolidated!A2:S948,19,FALSE)="SHOWCASE", VLOOKUP(U1548,Store_Showcase!B2:L134,11, FALSE), IF(VLOOKUP(D1548,Sku_Consolidated!A2:S948,19,FALSE)="VAM",VLOOKUP(U1548,Store_VAM!B2:L271,11, FALSE),VLOOKUP(U1548,Store_SRP!B2:L103,11, FALSE)))</f>
      </c>
      <c r="U1548" s="14">
        <v>2012</v>
      </c>
      <c r="V1548">
        <f>IF(VLOOKUP(D1548,Sku_Consolidated!A2:S948,19,FALSE)="SHOWCASE", VLOOKUP(U1548,Store_Showcase!B2:C134,2, FALSE), IF(VLOOKUP(D1548,Sku_Consolidated!A2:S948,19,FALSE)="VAM",VLOOKUP(U1548,Store_VAM!B2:C271,2, FALSE),VLOOKUP(U1548,Store_SRP!B2:C103,2, FALSE)))</f>
      </c>
      <c r="W1548">
        <f>VLOOKUP(D1548,Sku_Consolidated!A2:G948, 7, FALSE)</f>
      </c>
      <c r="X1548">
        <f>VLOOKUP(D1548,Sku_Consolidated!A2:K948, 11, FALSE)</f>
      </c>
      <c r="Y1548">
        <f>VLOOKUP(D1548,Sku_Consolidated!A2:H948, 8, FALSE)</f>
      </c>
      <c r="Z1548">
        <f>VLOOKUP(D1548,Sku_Consolidated!A2:I948, 9, FALSE)</f>
      </c>
      <c r="AA1548" t="s">
        <v>41</v>
      </c>
      <c r="AB1548">
        <f>VLOOKUP(D1548,Sku_Consolidated!A2:E948, {5}, FALSE)</f>
      </c>
      <c r="AC1548">
        <f>IF(VLOOKUP(D1548,Sku_Consolidated!A2:S948,19,FALSE)="SHOWCASE", VLOOKUP(U1548,Store_Showcase!B2:N134,13, FALSE), IF(VLOOKUP(D1548,Sku_Consolidated!A2:S948,19,FALSE)="VAM",VLOOKUP(U1548,Store_VAM!B2:N271,13, FALSE),VLOOKUP(U1548,Store_SRP!B2:N103,13, FALSE)))</f>
      </c>
      <c r="AD1548">
        <f>IF(IFERROR(AC1548,TRUE)=TRUE, "-","OK")</f>
      </c>
      <c r="AE1548">
        <f>IF(IFERROR(VLOOKUP(U1548,Store_Showcase!B2:H134,{5}, FALSE), TRUE)=TRUE, IF(IFERROR(VLOOKUP(U1548,Store_SRP!B2:H103,{5}, FALSE), TRUE)=TRUE,VLOOKUP(U1548,Store_VAM!B2:H271,{5}, FALSE),VLOOKUP(U1548,Store_SRP!B2:H103,{5}, FALSE)), VLOOKUP(U1548,Store_Showcase!B2:H134,{5}, FALSE))</f>
      </c>
      <c r="AF1548">
        <f>IF(IFERROR(VLOOKUP(U1548,Store_Showcase!B2:H134,{6}, FALSE), TRUE)=TRUE, IF(IFERROR(VLOOKUP(U1548,Store_SRP!B2:H103,{6}, FALSE), TRUE)=TRUE,VLOOKUP(U1548,Store_VAM!B2:H271,{6}, FALSE),VLOOKUP(U1548,Store_SRP!B2:H103,{6}, FALSE)), VLOOKUP(U1548,Store_Showcase!B2:H134,{6}, FALSE))</f>
      </c>
      <c r="AG1548">
        <f>VLOOKUP(D1548,Sku_Consolidated!A2:R948,18,FALSE)</f>
      </c>
      <c r="AH1548">
        <f>VLOOKUP(D1548,Sku_Consolidated!A2:S948,19,FALSE)</f>
      </c>
      <c r="AI1548">
        <f>VLOOKUP(D1548,Sku_Consolidated!A2:T948,20,FALSE)</f>
      </c>
    </row>
    <row r="1549" spans="1:35" x14ac:dyDescent="0.25">
      <c r="A1549">
        <v>2024</v>
      </c>
      <c r="B1549" t="s">
        <v>30</v>
      </c>
      <c r="C1549" t="s">
        <v>31</v>
      </c>
      <c r="D1549">
        <v>21834</v>
      </c>
      <c r="E1549" t="s">
        <v>216</v>
      </c>
      <c r="F1549" s="12" t="s">
        <v>59</v>
      </c>
      <c r="G1549" s="12" t="s">
        <v>59</v>
      </c>
      <c r="H1549" t="s">
        <v>10</v>
      </c>
      <c r="I1549" s="13" t="s">
        <v>296</v>
      </c>
      <c r="J1549" s="13">
        <f>IF(H1549="EA", I1549, 0)</f>
      </c>
      <c r="K1549" s="13">
        <f>IF(H1549="KG", I1549, I1549 * VLOOKUP(D1549,Sku_Consolidated!A2:U948,21,FALSE))</f>
      </c>
      <c r="L1549" s="14" t="s">
        <v>36</v>
      </c>
      <c r="M1549">
        <v>88</v>
      </c>
      <c r="N1549" s="14" t="s">
        <v>3012</v>
      </c>
      <c r="O1549" s="14" t="s">
        <v>3013</v>
      </c>
      <c r="P1549" s="14" t="s">
        <v>36</v>
      </c>
      <c r="Q1549" s="14" t="s">
        <v>3013</v>
      </c>
      <c r="R1549">
        <f>IF(IFERROR(VLOOKUP(U1549,Store_Showcase!B2:H134,7, FALSE), TRUE)=TRUE, IF(IFERROR(VLOOKUP(U1549,Store_SRP!B2:H103,7, FALSE), TRUE)=TRUE,VLOOKUP(U1549,Store_VAM!B2:H271,7, FALSE),VLOOKUP(U1549,Store_SRP!B2:H103,7, FALSE)), VLOOKUP(U1549,Store_Showcase!B2:H134,7, FALSE))</f>
      </c>
      <c r="S1549">
        <f>IF(IFERROR(VLOOKUP(U1549,Store_Showcase!B2:K134,10, FALSE), TRUE)=TRUE, IF(IFERROR(VLOOKUP(U1549,Store_SRP!B2:K103,10, FALSE), TRUE)=TRUE,VLOOKUP(U1549,Store_VAM!B2:K271,10, FALSE),VLOOKUP(U1549,Store_SRP!B2:K103,10, FALSE)), VLOOKUP(U1549,Store_Showcase!B2:K134,10, FALSE))</f>
      </c>
      <c r="T1549">
        <f>IF(VLOOKUP(D1549,Sku_Consolidated!A2:S948,19,FALSE)="SHOWCASE", VLOOKUP(U1549,Store_Showcase!B2:L134,11, FALSE), IF(VLOOKUP(D1549,Sku_Consolidated!A2:S948,19,FALSE)="VAM",VLOOKUP(U1549,Store_VAM!B2:L271,11, FALSE),VLOOKUP(U1549,Store_SRP!B2:L103,11, FALSE)))</f>
      </c>
      <c r="U1549" s="14">
        <v>2012</v>
      </c>
      <c r="V1549">
        <f>IF(VLOOKUP(D1549,Sku_Consolidated!A2:S948,19,FALSE)="SHOWCASE", VLOOKUP(U1549,Store_Showcase!B2:C134,2, FALSE), IF(VLOOKUP(D1549,Sku_Consolidated!A2:S948,19,FALSE)="VAM",VLOOKUP(U1549,Store_VAM!B2:C271,2, FALSE),VLOOKUP(U1549,Store_SRP!B2:C103,2, FALSE)))</f>
      </c>
      <c r="W1549">
        <f>VLOOKUP(D1549,Sku_Consolidated!A2:G948, 7, FALSE)</f>
      </c>
      <c r="X1549">
        <f>VLOOKUP(D1549,Sku_Consolidated!A2:K948, 11, FALSE)</f>
      </c>
      <c r="Y1549">
        <f>VLOOKUP(D1549,Sku_Consolidated!A2:H948, 8, FALSE)</f>
      </c>
      <c r="Z1549">
        <f>VLOOKUP(D1549,Sku_Consolidated!A2:I948, 9, FALSE)</f>
      </c>
      <c r="AA1549" t="s">
        <v>41</v>
      </c>
      <c r="AB1549">
        <f>VLOOKUP(D1549,Sku_Consolidated!A2:E948, {5}, FALSE)</f>
      </c>
      <c r="AC1549">
        <f>IF(VLOOKUP(D1549,Sku_Consolidated!A2:S948,19,FALSE)="SHOWCASE", VLOOKUP(U1549,Store_Showcase!B2:N134,13, FALSE), IF(VLOOKUP(D1549,Sku_Consolidated!A2:S948,19,FALSE)="VAM",VLOOKUP(U1549,Store_VAM!B2:N271,13, FALSE),VLOOKUP(U1549,Store_SRP!B2:N103,13, FALSE)))</f>
      </c>
      <c r="AD1549">
        <f>IF(IFERROR(AC1549,TRUE)=TRUE, "-","OK")</f>
      </c>
      <c r="AE1549">
        <f>IF(IFERROR(VLOOKUP(U1549,Store_Showcase!B2:H134,{5}, FALSE), TRUE)=TRUE, IF(IFERROR(VLOOKUP(U1549,Store_SRP!B2:H103,{5}, FALSE), TRUE)=TRUE,VLOOKUP(U1549,Store_VAM!B2:H271,{5}, FALSE),VLOOKUP(U1549,Store_SRP!B2:H103,{5}, FALSE)), VLOOKUP(U1549,Store_Showcase!B2:H134,{5}, FALSE))</f>
      </c>
      <c r="AF1549">
        <f>IF(IFERROR(VLOOKUP(U1549,Store_Showcase!B2:H134,{6}, FALSE), TRUE)=TRUE, IF(IFERROR(VLOOKUP(U1549,Store_SRP!B2:H103,{6}, FALSE), TRUE)=TRUE,VLOOKUP(U1549,Store_VAM!B2:H271,{6}, FALSE),VLOOKUP(U1549,Store_SRP!B2:H103,{6}, FALSE)), VLOOKUP(U1549,Store_Showcase!B2:H134,{6}, FALSE))</f>
      </c>
      <c r="AG1549">
        <f>VLOOKUP(D1549,Sku_Consolidated!A2:R948,18,FALSE)</f>
      </c>
      <c r="AH1549">
        <f>VLOOKUP(D1549,Sku_Consolidated!A2:S948,19,FALSE)</f>
      </c>
      <c r="AI1549">
        <f>VLOOKUP(D1549,Sku_Consolidated!A2:T948,20,FALSE)</f>
      </c>
    </row>
    <row r="1550" spans="1:35" x14ac:dyDescent="0.25">
      <c r="A1550">
        <v>2024</v>
      </c>
      <c r="B1550" t="s">
        <v>30</v>
      </c>
      <c r="C1550" t="s">
        <v>31</v>
      </c>
      <c r="D1550">
        <v>21838</v>
      </c>
      <c r="E1550" t="s">
        <v>275</v>
      </c>
      <c r="F1550" s="12" t="s">
        <v>59</v>
      </c>
      <c r="G1550" s="12" t="s">
        <v>59</v>
      </c>
      <c r="H1550" t="s">
        <v>10</v>
      </c>
      <c r="I1550" s="13" t="s">
        <v>531</v>
      </c>
      <c r="J1550" s="13">
        <f>IF(H1550="EA", I1550, 0)</f>
      </c>
      <c r="K1550" s="13">
        <f>IF(H1550="KG", I1550, I1550 * VLOOKUP(D1550,Sku_Consolidated!A2:U948,21,FALSE))</f>
      </c>
      <c r="L1550" s="14" t="s">
        <v>36</v>
      </c>
      <c r="M1550">
        <v>88</v>
      </c>
      <c r="N1550" s="14" t="s">
        <v>333</v>
      </c>
      <c r="O1550" s="14" t="s">
        <v>334</v>
      </c>
      <c r="P1550" s="14" t="s">
        <v>36</v>
      </c>
      <c r="Q1550" s="14" t="s">
        <v>334</v>
      </c>
      <c r="R1550">
        <f>IF(IFERROR(VLOOKUP(U1550,Store_Showcase!B2:H134,7, FALSE), TRUE)=TRUE, IF(IFERROR(VLOOKUP(U1550,Store_SRP!B2:H103,7, FALSE), TRUE)=TRUE,VLOOKUP(U1550,Store_VAM!B2:H271,7, FALSE),VLOOKUP(U1550,Store_SRP!B2:H103,7, FALSE)), VLOOKUP(U1550,Store_Showcase!B2:H134,7, FALSE))</f>
      </c>
      <c r="S1550">
        <f>IF(IFERROR(VLOOKUP(U1550,Store_Showcase!B2:K134,10, FALSE), TRUE)=TRUE, IF(IFERROR(VLOOKUP(U1550,Store_SRP!B2:K103,10, FALSE), TRUE)=TRUE,VLOOKUP(U1550,Store_VAM!B2:K271,10, FALSE),VLOOKUP(U1550,Store_SRP!B2:K103,10, FALSE)), VLOOKUP(U1550,Store_Showcase!B2:K134,10, FALSE))</f>
      </c>
      <c r="T1550">
        <f>IF(VLOOKUP(D1550,Sku_Consolidated!A2:S948,19,FALSE)="SHOWCASE", VLOOKUP(U1550,Store_Showcase!B2:L134,11, FALSE), IF(VLOOKUP(D1550,Sku_Consolidated!A2:S948,19,FALSE)="VAM",VLOOKUP(U1550,Store_VAM!B2:L271,11, FALSE),VLOOKUP(U1550,Store_SRP!B2:L103,11, FALSE)))</f>
      </c>
      <c r="U1550" s="14">
        <v>2012</v>
      </c>
      <c r="V1550">
        <f>IF(VLOOKUP(D1550,Sku_Consolidated!A2:S948,19,FALSE)="SHOWCASE", VLOOKUP(U1550,Store_Showcase!B2:C134,2, FALSE), IF(VLOOKUP(D1550,Sku_Consolidated!A2:S948,19,FALSE)="VAM",VLOOKUP(U1550,Store_VAM!B2:C271,2, FALSE),VLOOKUP(U1550,Store_SRP!B2:C103,2, FALSE)))</f>
      </c>
      <c r="W1550">
        <f>VLOOKUP(D1550,Sku_Consolidated!A2:G948, 7, FALSE)</f>
      </c>
      <c r="X1550">
        <f>VLOOKUP(D1550,Sku_Consolidated!A2:K948, 11, FALSE)</f>
      </c>
      <c r="Y1550">
        <f>VLOOKUP(D1550,Sku_Consolidated!A2:H948, 8, FALSE)</f>
      </c>
      <c r="Z1550">
        <f>VLOOKUP(D1550,Sku_Consolidated!A2:I948, 9, FALSE)</f>
      </c>
      <c r="AA1550" t="s">
        <v>41</v>
      </c>
      <c r="AB1550">
        <f>VLOOKUP(D1550,Sku_Consolidated!A2:E948, {5}, FALSE)</f>
      </c>
      <c r="AC1550">
        <f>IF(VLOOKUP(D1550,Sku_Consolidated!A2:S948,19,FALSE)="SHOWCASE", VLOOKUP(U1550,Store_Showcase!B2:N134,13, FALSE), IF(VLOOKUP(D1550,Sku_Consolidated!A2:S948,19,FALSE)="VAM",VLOOKUP(U1550,Store_VAM!B2:N271,13, FALSE),VLOOKUP(U1550,Store_SRP!B2:N103,13, FALSE)))</f>
      </c>
      <c r="AD1550">
        <f>IF(IFERROR(AC1550,TRUE)=TRUE, "-","OK")</f>
      </c>
      <c r="AE1550">
        <f>IF(IFERROR(VLOOKUP(U1550,Store_Showcase!B2:H134,{5}, FALSE), TRUE)=TRUE, IF(IFERROR(VLOOKUP(U1550,Store_SRP!B2:H103,{5}, FALSE), TRUE)=TRUE,VLOOKUP(U1550,Store_VAM!B2:H271,{5}, FALSE),VLOOKUP(U1550,Store_SRP!B2:H103,{5}, FALSE)), VLOOKUP(U1550,Store_Showcase!B2:H134,{5}, FALSE))</f>
      </c>
      <c r="AF1550">
        <f>IF(IFERROR(VLOOKUP(U1550,Store_Showcase!B2:H134,{6}, FALSE), TRUE)=TRUE, IF(IFERROR(VLOOKUP(U1550,Store_SRP!B2:H103,{6}, FALSE), TRUE)=TRUE,VLOOKUP(U1550,Store_VAM!B2:H271,{6}, FALSE),VLOOKUP(U1550,Store_SRP!B2:H103,{6}, FALSE)), VLOOKUP(U1550,Store_Showcase!B2:H134,{6}, FALSE))</f>
      </c>
      <c r="AG1550">
        <f>VLOOKUP(D1550,Sku_Consolidated!A2:R948,18,FALSE)</f>
      </c>
      <c r="AH1550">
        <f>VLOOKUP(D1550,Sku_Consolidated!A2:S948,19,FALSE)</f>
      </c>
      <c r="AI1550">
        <f>VLOOKUP(D1550,Sku_Consolidated!A2:T948,20,FALSE)</f>
      </c>
    </row>
    <row r="1551" spans="1:35" x14ac:dyDescent="0.25">
      <c r="A1551">
        <v>2024</v>
      </c>
      <c r="B1551" t="s">
        <v>30</v>
      </c>
      <c r="C1551" t="s">
        <v>31</v>
      </c>
      <c r="D1551">
        <v>21843</v>
      </c>
      <c r="E1551" t="s">
        <v>1430</v>
      </c>
      <c r="F1551" s="12" t="s">
        <v>59</v>
      </c>
      <c r="G1551" s="12" t="s">
        <v>59</v>
      </c>
      <c r="H1551" t="s">
        <v>10</v>
      </c>
      <c r="I1551" s="13" t="s">
        <v>3014</v>
      </c>
      <c r="J1551" s="13">
        <f>IF(H1551="EA", I1551, 0)</f>
      </c>
      <c r="K1551" s="13">
        <f>IF(H1551="KG", I1551, I1551 * VLOOKUP(D1551,Sku_Consolidated!A2:U948,21,FALSE))</f>
      </c>
      <c r="L1551" s="14" t="s">
        <v>36</v>
      </c>
      <c r="M1551">
        <v>88</v>
      </c>
      <c r="N1551" s="14" t="s">
        <v>3015</v>
      </c>
      <c r="O1551" s="14" t="s">
        <v>3016</v>
      </c>
      <c r="P1551" s="14" t="s">
        <v>36</v>
      </c>
      <c r="Q1551" s="14" t="s">
        <v>3016</v>
      </c>
      <c r="R1551">
        <f>IF(IFERROR(VLOOKUP(U1551,Store_Showcase!B2:H134,7, FALSE), TRUE)=TRUE, IF(IFERROR(VLOOKUP(U1551,Store_SRP!B2:H103,7, FALSE), TRUE)=TRUE,VLOOKUP(U1551,Store_VAM!B2:H271,7, FALSE),VLOOKUP(U1551,Store_SRP!B2:H103,7, FALSE)), VLOOKUP(U1551,Store_Showcase!B2:H134,7, FALSE))</f>
      </c>
      <c r="S1551">
        <f>IF(IFERROR(VLOOKUP(U1551,Store_Showcase!B2:K134,10, FALSE), TRUE)=TRUE, IF(IFERROR(VLOOKUP(U1551,Store_SRP!B2:K103,10, FALSE), TRUE)=TRUE,VLOOKUP(U1551,Store_VAM!B2:K271,10, FALSE),VLOOKUP(U1551,Store_SRP!B2:K103,10, FALSE)), VLOOKUP(U1551,Store_Showcase!B2:K134,10, FALSE))</f>
      </c>
      <c r="T1551">
        <f>IF(VLOOKUP(D1551,Sku_Consolidated!A2:S948,19,FALSE)="SHOWCASE", VLOOKUP(U1551,Store_Showcase!B2:L134,11, FALSE), IF(VLOOKUP(D1551,Sku_Consolidated!A2:S948,19,FALSE)="VAM",VLOOKUP(U1551,Store_VAM!B2:L271,11, FALSE),VLOOKUP(U1551,Store_SRP!B2:L103,11, FALSE)))</f>
      </c>
      <c r="U1551" s="14">
        <v>2012</v>
      </c>
      <c r="V1551">
        <f>IF(VLOOKUP(D1551,Sku_Consolidated!A2:S948,19,FALSE)="SHOWCASE", VLOOKUP(U1551,Store_Showcase!B2:C134,2, FALSE), IF(VLOOKUP(D1551,Sku_Consolidated!A2:S948,19,FALSE)="VAM",VLOOKUP(U1551,Store_VAM!B2:C271,2, FALSE),VLOOKUP(U1551,Store_SRP!B2:C103,2, FALSE)))</f>
      </c>
      <c r="W1551">
        <f>VLOOKUP(D1551,Sku_Consolidated!A2:G948, 7, FALSE)</f>
      </c>
      <c r="X1551">
        <f>VLOOKUP(D1551,Sku_Consolidated!A2:K948, 11, FALSE)</f>
      </c>
      <c r="Y1551">
        <f>VLOOKUP(D1551,Sku_Consolidated!A2:H948, 8, FALSE)</f>
      </c>
      <c r="Z1551">
        <f>VLOOKUP(D1551,Sku_Consolidated!A2:I948, 9, FALSE)</f>
      </c>
      <c r="AA1551" t="s">
        <v>41</v>
      </c>
      <c r="AB1551">
        <f>VLOOKUP(D1551,Sku_Consolidated!A2:E948, {5}, FALSE)</f>
      </c>
      <c r="AC1551">
        <f>IF(VLOOKUP(D1551,Sku_Consolidated!A2:S948,19,FALSE)="SHOWCASE", VLOOKUP(U1551,Store_Showcase!B2:N134,13, FALSE), IF(VLOOKUP(D1551,Sku_Consolidated!A2:S948,19,FALSE)="VAM",VLOOKUP(U1551,Store_VAM!B2:N271,13, FALSE),VLOOKUP(U1551,Store_SRP!B2:N103,13, FALSE)))</f>
      </c>
      <c r="AD1551">
        <f>IF(IFERROR(AC1551,TRUE)=TRUE, "-","OK")</f>
      </c>
      <c r="AE1551">
        <f>IF(IFERROR(VLOOKUP(U1551,Store_Showcase!B2:H134,{5}, FALSE), TRUE)=TRUE, IF(IFERROR(VLOOKUP(U1551,Store_SRP!B2:H103,{5}, FALSE), TRUE)=TRUE,VLOOKUP(U1551,Store_VAM!B2:H271,{5}, FALSE),VLOOKUP(U1551,Store_SRP!B2:H103,{5}, FALSE)), VLOOKUP(U1551,Store_Showcase!B2:H134,{5}, FALSE))</f>
      </c>
      <c r="AF1551">
        <f>IF(IFERROR(VLOOKUP(U1551,Store_Showcase!B2:H134,{6}, FALSE), TRUE)=TRUE, IF(IFERROR(VLOOKUP(U1551,Store_SRP!B2:H103,{6}, FALSE), TRUE)=TRUE,VLOOKUP(U1551,Store_VAM!B2:H271,{6}, FALSE),VLOOKUP(U1551,Store_SRP!B2:H103,{6}, FALSE)), VLOOKUP(U1551,Store_Showcase!B2:H134,{6}, FALSE))</f>
      </c>
      <c r="AG1551">
        <f>VLOOKUP(D1551,Sku_Consolidated!A2:R948,18,FALSE)</f>
      </c>
      <c r="AH1551">
        <f>VLOOKUP(D1551,Sku_Consolidated!A2:S948,19,FALSE)</f>
      </c>
      <c r="AI1551">
        <f>VLOOKUP(D1551,Sku_Consolidated!A2:T948,20,FALSE)</f>
      </c>
    </row>
    <row r="1552" spans="1:35" x14ac:dyDescent="0.25">
      <c r="A1552">
        <v>2024</v>
      </c>
      <c r="B1552" t="s">
        <v>30</v>
      </c>
      <c r="C1552" t="s">
        <v>31</v>
      </c>
      <c r="D1552">
        <v>21844</v>
      </c>
      <c r="E1552" t="s">
        <v>778</v>
      </c>
      <c r="F1552" s="12" t="s">
        <v>59</v>
      </c>
      <c r="G1552" s="12" t="s">
        <v>59</v>
      </c>
      <c r="H1552" t="s">
        <v>10</v>
      </c>
      <c r="I1552" s="13" t="s">
        <v>519</v>
      </c>
      <c r="J1552" s="13">
        <f>IF(H1552="EA", I1552, 0)</f>
      </c>
      <c r="K1552" s="13">
        <f>IF(H1552="KG", I1552, I1552 * VLOOKUP(D1552,Sku_Consolidated!A2:U948,21,FALSE))</f>
      </c>
      <c r="L1552" s="14" t="s">
        <v>36</v>
      </c>
      <c r="M1552">
        <v>88</v>
      </c>
      <c r="N1552" s="14" t="s">
        <v>3017</v>
      </c>
      <c r="O1552" s="14" t="s">
        <v>3018</v>
      </c>
      <c r="P1552" s="14" t="s">
        <v>36</v>
      </c>
      <c r="Q1552" s="14" t="s">
        <v>3018</v>
      </c>
      <c r="R1552">
        <f>IF(IFERROR(VLOOKUP(U1552,Store_Showcase!B2:H134,7, FALSE), TRUE)=TRUE, IF(IFERROR(VLOOKUP(U1552,Store_SRP!B2:H103,7, FALSE), TRUE)=TRUE,VLOOKUP(U1552,Store_VAM!B2:H271,7, FALSE),VLOOKUP(U1552,Store_SRP!B2:H103,7, FALSE)), VLOOKUP(U1552,Store_Showcase!B2:H134,7, FALSE))</f>
      </c>
      <c r="S1552">
        <f>IF(IFERROR(VLOOKUP(U1552,Store_Showcase!B2:K134,10, FALSE), TRUE)=TRUE, IF(IFERROR(VLOOKUP(U1552,Store_SRP!B2:K103,10, FALSE), TRUE)=TRUE,VLOOKUP(U1552,Store_VAM!B2:K271,10, FALSE),VLOOKUP(U1552,Store_SRP!B2:K103,10, FALSE)), VLOOKUP(U1552,Store_Showcase!B2:K134,10, FALSE))</f>
      </c>
      <c r="T1552">
        <f>IF(VLOOKUP(D1552,Sku_Consolidated!A2:S948,19,FALSE)="SHOWCASE", VLOOKUP(U1552,Store_Showcase!B2:L134,11, FALSE), IF(VLOOKUP(D1552,Sku_Consolidated!A2:S948,19,FALSE)="VAM",VLOOKUP(U1552,Store_VAM!B2:L271,11, FALSE),VLOOKUP(U1552,Store_SRP!B2:L103,11, FALSE)))</f>
      </c>
      <c r="U1552" s="14">
        <v>2012</v>
      </c>
      <c r="V1552">
        <f>IF(VLOOKUP(D1552,Sku_Consolidated!A2:S948,19,FALSE)="SHOWCASE", VLOOKUP(U1552,Store_Showcase!B2:C134,2, FALSE), IF(VLOOKUP(D1552,Sku_Consolidated!A2:S948,19,FALSE)="VAM",VLOOKUP(U1552,Store_VAM!B2:C271,2, FALSE),VLOOKUP(U1552,Store_SRP!B2:C103,2, FALSE)))</f>
      </c>
      <c r="W1552">
        <f>VLOOKUP(D1552,Sku_Consolidated!A2:G948, 7, FALSE)</f>
      </c>
      <c r="X1552">
        <f>VLOOKUP(D1552,Sku_Consolidated!A2:K948, 11, FALSE)</f>
      </c>
      <c r="Y1552">
        <f>VLOOKUP(D1552,Sku_Consolidated!A2:H948, 8, FALSE)</f>
      </c>
      <c r="Z1552">
        <f>VLOOKUP(D1552,Sku_Consolidated!A2:I948, 9, FALSE)</f>
      </c>
      <c r="AA1552" t="s">
        <v>41</v>
      </c>
      <c r="AB1552">
        <f>VLOOKUP(D1552,Sku_Consolidated!A2:E948, {5}, FALSE)</f>
      </c>
      <c r="AC1552">
        <f>IF(VLOOKUP(D1552,Sku_Consolidated!A2:S948,19,FALSE)="SHOWCASE", VLOOKUP(U1552,Store_Showcase!B2:N134,13, FALSE), IF(VLOOKUP(D1552,Sku_Consolidated!A2:S948,19,FALSE)="VAM",VLOOKUP(U1552,Store_VAM!B2:N271,13, FALSE),VLOOKUP(U1552,Store_SRP!B2:N103,13, FALSE)))</f>
      </c>
      <c r="AD1552">
        <f>IF(IFERROR(AC1552,TRUE)=TRUE, "-","OK")</f>
      </c>
      <c r="AE1552">
        <f>IF(IFERROR(VLOOKUP(U1552,Store_Showcase!B2:H134,{5}, FALSE), TRUE)=TRUE, IF(IFERROR(VLOOKUP(U1552,Store_SRP!B2:H103,{5}, FALSE), TRUE)=TRUE,VLOOKUP(U1552,Store_VAM!B2:H271,{5}, FALSE),VLOOKUP(U1552,Store_SRP!B2:H103,{5}, FALSE)), VLOOKUP(U1552,Store_Showcase!B2:H134,{5}, FALSE))</f>
      </c>
      <c r="AF1552">
        <f>IF(IFERROR(VLOOKUP(U1552,Store_Showcase!B2:H134,{6}, FALSE), TRUE)=TRUE, IF(IFERROR(VLOOKUP(U1552,Store_SRP!B2:H103,{6}, FALSE), TRUE)=TRUE,VLOOKUP(U1552,Store_VAM!B2:H271,{6}, FALSE),VLOOKUP(U1552,Store_SRP!B2:H103,{6}, FALSE)), VLOOKUP(U1552,Store_Showcase!B2:H134,{6}, FALSE))</f>
      </c>
      <c r="AG1552">
        <f>VLOOKUP(D1552,Sku_Consolidated!A2:R948,18,FALSE)</f>
      </c>
      <c r="AH1552">
        <f>VLOOKUP(D1552,Sku_Consolidated!A2:S948,19,FALSE)</f>
      </c>
      <c r="AI1552">
        <f>VLOOKUP(D1552,Sku_Consolidated!A2:T948,20,FALSE)</f>
      </c>
    </row>
    <row r="1553" spans="1:35" x14ac:dyDescent="0.25">
      <c r="A1553">
        <v>2024</v>
      </c>
      <c r="B1553" t="s">
        <v>30</v>
      </c>
      <c r="C1553" t="s">
        <v>31</v>
      </c>
      <c r="D1553">
        <v>21846</v>
      </c>
      <c r="E1553" t="s">
        <v>709</v>
      </c>
      <c r="F1553" s="12" t="s">
        <v>59</v>
      </c>
      <c r="G1553" s="12" t="s">
        <v>59</v>
      </c>
      <c r="H1553" t="s">
        <v>10</v>
      </c>
      <c r="I1553" s="13" t="s">
        <v>1511</v>
      </c>
      <c r="J1553" s="13">
        <f>IF(H1553="EA", I1553, 0)</f>
      </c>
      <c r="K1553" s="13">
        <f>IF(H1553="KG", I1553, I1553 * VLOOKUP(D1553,Sku_Consolidated!A2:U948,21,FALSE))</f>
      </c>
      <c r="L1553" s="14" t="s">
        <v>36</v>
      </c>
      <c r="M1553">
        <v>88</v>
      </c>
      <c r="N1553" s="14" t="s">
        <v>3019</v>
      </c>
      <c r="O1553" s="14" t="s">
        <v>3020</v>
      </c>
      <c r="P1553" s="14" t="s">
        <v>36</v>
      </c>
      <c r="Q1553" s="14" t="s">
        <v>3020</v>
      </c>
      <c r="R1553">
        <f>IF(IFERROR(VLOOKUP(U1553,Store_Showcase!B2:H134,7, FALSE), TRUE)=TRUE, IF(IFERROR(VLOOKUP(U1553,Store_SRP!B2:H103,7, FALSE), TRUE)=TRUE,VLOOKUP(U1553,Store_VAM!B2:H271,7, FALSE),VLOOKUP(U1553,Store_SRP!B2:H103,7, FALSE)), VLOOKUP(U1553,Store_Showcase!B2:H134,7, FALSE))</f>
      </c>
      <c r="S1553">
        <f>IF(IFERROR(VLOOKUP(U1553,Store_Showcase!B2:K134,10, FALSE), TRUE)=TRUE, IF(IFERROR(VLOOKUP(U1553,Store_SRP!B2:K103,10, FALSE), TRUE)=TRUE,VLOOKUP(U1553,Store_VAM!B2:K271,10, FALSE),VLOOKUP(U1553,Store_SRP!B2:K103,10, FALSE)), VLOOKUP(U1553,Store_Showcase!B2:K134,10, FALSE))</f>
      </c>
      <c r="T1553">
        <f>IF(VLOOKUP(D1553,Sku_Consolidated!A2:S948,19,FALSE)="SHOWCASE", VLOOKUP(U1553,Store_Showcase!B2:L134,11, FALSE), IF(VLOOKUP(D1553,Sku_Consolidated!A2:S948,19,FALSE)="VAM",VLOOKUP(U1553,Store_VAM!B2:L271,11, FALSE),VLOOKUP(U1553,Store_SRP!B2:L103,11, FALSE)))</f>
      </c>
      <c r="U1553" s="14">
        <v>2012</v>
      </c>
      <c r="V1553">
        <f>IF(VLOOKUP(D1553,Sku_Consolidated!A2:S948,19,FALSE)="SHOWCASE", VLOOKUP(U1553,Store_Showcase!B2:C134,2, FALSE), IF(VLOOKUP(D1553,Sku_Consolidated!A2:S948,19,FALSE)="VAM",VLOOKUP(U1553,Store_VAM!B2:C271,2, FALSE),VLOOKUP(U1553,Store_SRP!B2:C103,2, FALSE)))</f>
      </c>
      <c r="W1553">
        <f>VLOOKUP(D1553,Sku_Consolidated!A2:G948, 7, FALSE)</f>
      </c>
      <c r="X1553">
        <f>VLOOKUP(D1553,Sku_Consolidated!A2:K948, 11, FALSE)</f>
      </c>
      <c r="Y1553">
        <f>VLOOKUP(D1553,Sku_Consolidated!A2:H948, 8, FALSE)</f>
      </c>
      <c r="Z1553">
        <f>VLOOKUP(D1553,Sku_Consolidated!A2:I948, 9, FALSE)</f>
      </c>
      <c r="AA1553" t="s">
        <v>41</v>
      </c>
      <c r="AB1553">
        <f>VLOOKUP(D1553,Sku_Consolidated!A2:E948, {5}, FALSE)</f>
      </c>
      <c r="AC1553">
        <f>IF(VLOOKUP(D1553,Sku_Consolidated!A2:S948,19,FALSE)="SHOWCASE", VLOOKUP(U1553,Store_Showcase!B2:N134,13, FALSE), IF(VLOOKUP(D1553,Sku_Consolidated!A2:S948,19,FALSE)="VAM",VLOOKUP(U1553,Store_VAM!B2:N271,13, FALSE),VLOOKUP(U1553,Store_SRP!B2:N103,13, FALSE)))</f>
      </c>
      <c r="AD1553">
        <f>IF(IFERROR(AC1553,TRUE)=TRUE, "-","OK")</f>
      </c>
      <c r="AE1553">
        <f>IF(IFERROR(VLOOKUP(U1553,Store_Showcase!B2:H134,{5}, FALSE), TRUE)=TRUE, IF(IFERROR(VLOOKUP(U1553,Store_SRP!B2:H103,{5}, FALSE), TRUE)=TRUE,VLOOKUP(U1553,Store_VAM!B2:H271,{5}, FALSE),VLOOKUP(U1553,Store_SRP!B2:H103,{5}, FALSE)), VLOOKUP(U1553,Store_Showcase!B2:H134,{5}, FALSE))</f>
      </c>
      <c r="AF1553">
        <f>IF(IFERROR(VLOOKUP(U1553,Store_Showcase!B2:H134,{6}, FALSE), TRUE)=TRUE, IF(IFERROR(VLOOKUP(U1553,Store_SRP!B2:H103,{6}, FALSE), TRUE)=TRUE,VLOOKUP(U1553,Store_VAM!B2:H271,{6}, FALSE),VLOOKUP(U1553,Store_SRP!B2:H103,{6}, FALSE)), VLOOKUP(U1553,Store_Showcase!B2:H134,{6}, FALSE))</f>
      </c>
      <c r="AG1553">
        <f>VLOOKUP(D1553,Sku_Consolidated!A2:R948,18,FALSE)</f>
      </c>
      <c r="AH1553">
        <f>VLOOKUP(D1553,Sku_Consolidated!A2:S948,19,FALSE)</f>
      </c>
      <c r="AI1553">
        <f>VLOOKUP(D1553,Sku_Consolidated!A2:T948,20,FALSE)</f>
      </c>
    </row>
    <row r="1554" spans="1:35" x14ac:dyDescent="0.25">
      <c r="A1554">
        <v>2024</v>
      </c>
      <c r="B1554" t="s">
        <v>30</v>
      </c>
      <c r="C1554" t="s">
        <v>31</v>
      </c>
      <c r="D1554">
        <v>21854</v>
      </c>
      <c r="E1554" t="s">
        <v>2521</v>
      </c>
      <c r="F1554" s="12" t="s">
        <v>59</v>
      </c>
      <c r="G1554" s="12" t="s">
        <v>59</v>
      </c>
      <c r="H1554" t="s">
        <v>10</v>
      </c>
      <c r="I1554" s="13" t="s">
        <v>483</v>
      </c>
      <c r="J1554" s="13">
        <f>IF(H1554="EA", I1554, 0)</f>
      </c>
      <c r="K1554" s="13">
        <f>IF(H1554="KG", I1554, I1554 * VLOOKUP(D1554,Sku_Consolidated!A2:U948,21,FALSE))</f>
      </c>
      <c r="L1554" s="14" t="s">
        <v>36</v>
      </c>
      <c r="M1554">
        <v>88</v>
      </c>
      <c r="N1554" s="14" t="s">
        <v>3021</v>
      </c>
      <c r="O1554" s="14" t="s">
        <v>3022</v>
      </c>
      <c r="P1554" s="14" t="s">
        <v>36</v>
      </c>
      <c r="Q1554" s="14" t="s">
        <v>3022</v>
      </c>
      <c r="R1554">
        <f>IF(IFERROR(VLOOKUP(U1554,Store_Showcase!B2:H134,7, FALSE), TRUE)=TRUE, IF(IFERROR(VLOOKUP(U1554,Store_SRP!B2:H103,7, FALSE), TRUE)=TRUE,VLOOKUP(U1554,Store_VAM!B2:H271,7, FALSE),VLOOKUP(U1554,Store_SRP!B2:H103,7, FALSE)), VLOOKUP(U1554,Store_Showcase!B2:H134,7, FALSE))</f>
      </c>
      <c r="S1554">
        <f>IF(IFERROR(VLOOKUP(U1554,Store_Showcase!B2:K134,10, FALSE), TRUE)=TRUE, IF(IFERROR(VLOOKUP(U1554,Store_SRP!B2:K103,10, FALSE), TRUE)=TRUE,VLOOKUP(U1554,Store_VAM!B2:K271,10, FALSE),VLOOKUP(U1554,Store_SRP!B2:K103,10, FALSE)), VLOOKUP(U1554,Store_Showcase!B2:K134,10, FALSE))</f>
      </c>
      <c r="T1554">
        <f>IF(VLOOKUP(D1554,Sku_Consolidated!A2:S948,19,FALSE)="SHOWCASE", VLOOKUP(U1554,Store_Showcase!B2:L134,11, FALSE), IF(VLOOKUP(D1554,Sku_Consolidated!A2:S948,19,FALSE)="VAM",VLOOKUP(U1554,Store_VAM!B2:L271,11, FALSE),VLOOKUP(U1554,Store_SRP!B2:L103,11, FALSE)))</f>
      </c>
      <c r="U1554" s="14">
        <v>2012</v>
      </c>
      <c r="V1554">
        <f>IF(VLOOKUP(D1554,Sku_Consolidated!A2:S948,19,FALSE)="SHOWCASE", VLOOKUP(U1554,Store_Showcase!B2:C134,2, FALSE), IF(VLOOKUP(D1554,Sku_Consolidated!A2:S948,19,FALSE)="VAM",VLOOKUP(U1554,Store_VAM!B2:C271,2, FALSE),VLOOKUP(U1554,Store_SRP!B2:C103,2, FALSE)))</f>
      </c>
      <c r="W1554">
        <f>VLOOKUP(D1554,Sku_Consolidated!A2:G948, 7, FALSE)</f>
      </c>
      <c r="X1554">
        <f>VLOOKUP(D1554,Sku_Consolidated!A2:K948, 11, FALSE)</f>
      </c>
      <c r="Y1554">
        <f>VLOOKUP(D1554,Sku_Consolidated!A2:H948, 8, FALSE)</f>
      </c>
      <c r="Z1554">
        <f>VLOOKUP(D1554,Sku_Consolidated!A2:I948, 9, FALSE)</f>
      </c>
      <c r="AA1554" t="s">
        <v>41</v>
      </c>
      <c r="AB1554">
        <f>VLOOKUP(D1554,Sku_Consolidated!A2:E948, {5}, FALSE)</f>
      </c>
      <c r="AC1554">
        <f>IF(VLOOKUP(D1554,Sku_Consolidated!A2:S948,19,FALSE)="SHOWCASE", VLOOKUP(U1554,Store_Showcase!B2:N134,13, FALSE), IF(VLOOKUP(D1554,Sku_Consolidated!A2:S948,19,FALSE)="VAM",VLOOKUP(U1554,Store_VAM!B2:N271,13, FALSE),VLOOKUP(U1554,Store_SRP!B2:N103,13, FALSE)))</f>
      </c>
      <c r="AD1554">
        <f>IF(IFERROR(AC1554,TRUE)=TRUE, "-","OK")</f>
      </c>
      <c r="AE1554">
        <f>IF(IFERROR(VLOOKUP(U1554,Store_Showcase!B2:H134,{5}, FALSE), TRUE)=TRUE, IF(IFERROR(VLOOKUP(U1554,Store_SRP!B2:H103,{5}, FALSE), TRUE)=TRUE,VLOOKUP(U1554,Store_VAM!B2:H271,{5}, FALSE),VLOOKUP(U1554,Store_SRP!B2:H103,{5}, FALSE)), VLOOKUP(U1554,Store_Showcase!B2:H134,{5}, FALSE))</f>
      </c>
      <c r="AF1554">
        <f>IF(IFERROR(VLOOKUP(U1554,Store_Showcase!B2:H134,{6}, FALSE), TRUE)=TRUE, IF(IFERROR(VLOOKUP(U1554,Store_SRP!B2:H103,{6}, FALSE), TRUE)=TRUE,VLOOKUP(U1554,Store_VAM!B2:H271,{6}, FALSE),VLOOKUP(U1554,Store_SRP!B2:H103,{6}, FALSE)), VLOOKUP(U1554,Store_Showcase!B2:H134,{6}, FALSE))</f>
      </c>
      <c r="AG1554">
        <f>VLOOKUP(D1554,Sku_Consolidated!A2:R948,18,FALSE)</f>
      </c>
      <c r="AH1554">
        <f>VLOOKUP(D1554,Sku_Consolidated!A2:S948,19,FALSE)</f>
      </c>
      <c r="AI1554">
        <f>VLOOKUP(D1554,Sku_Consolidated!A2:T948,20,FALSE)</f>
      </c>
    </row>
    <row r="1555" spans="1:35" x14ac:dyDescent="0.25">
      <c r="A1555">
        <v>2024</v>
      </c>
      <c r="B1555" t="s">
        <v>30</v>
      </c>
      <c r="C1555" t="s">
        <v>31</v>
      </c>
      <c r="D1555">
        <v>21866</v>
      </c>
      <c r="E1555" t="s">
        <v>240</v>
      </c>
      <c r="F1555" s="12" t="s">
        <v>59</v>
      </c>
      <c r="G1555" s="12" t="s">
        <v>59</v>
      </c>
      <c r="H1555" t="s">
        <v>10</v>
      </c>
      <c r="I1555" s="13" t="s">
        <v>335</v>
      </c>
      <c r="J1555" s="13">
        <f>IF(H1555="EA", I1555, 0)</f>
      </c>
      <c r="K1555" s="13">
        <f>IF(H1555="KG", I1555, I1555 * VLOOKUP(D1555,Sku_Consolidated!A2:U948,21,FALSE))</f>
      </c>
      <c r="L1555" s="14" t="s">
        <v>36</v>
      </c>
      <c r="M1555">
        <v>88</v>
      </c>
      <c r="N1555" s="14" t="s">
        <v>3023</v>
      </c>
      <c r="O1555" s="14" t="s">
        <v>3024</v>
      </c>
      <c r="P1555" s="14" t="s">
        <v>36</v>
      </c>
      <c r="Q1555" s="14" t="s">
        <v>3024</v>
      </c>
      <c r="R1555">
        <f>IF(IFERROR(VLOOKUP(U1555,Store_Showcase!B2:H134,7, FALSE), TRUE)=TRUE, IF(IFERROR(VLOOKUP(U1555,Store_SRP!B2:H103,7, FALSE), TRUE)=TRUE,VLOOKUP(U1555,Store_VAM!B2:H271,7, FALSE),VLOOKUP(U1555,Store_SRP!B2:H103,7, FALSE)), VLOOKUP(U1555,Store_Showcase!B2:H134,7, FALSE))</f>
      </c>
      <c r="S1555">
        <f>IF(IFERROR(VLOOKUP(U1555,Store_Showcase!B2:K134,10, FALSE), TRUE)=TRUE, IF(IFERROR(VLOOKUP(U1555,Store_SRP!B2:K103,10, FALSE), TRUE)=TRUE,VLOOKUP(U1555,Store_VAM!B2:K271,10, FALSE),VLOOKUP(U1555,Store_SRP!B2:K103,10, FALSE)), VLOOKUP(U1555,Store_Showcase!B2:K134,10, FALSE))</f>
      </c>
      <c r="T1555">
        <f>IF(VLOOKUP(D1555,Sku_Consolidated!A2:S948,19,FALSE)="SHOWCASE", VLOOKUP(U1555,Store_Showcase!B2:L134,11, FALSE), IF(VLOOKUP(D1555,Sku_Consolidated!A2:S948,19,FALSE)="VAM",VLOOKUP(U1555,Store_VAM!B2:L271,11, FALSE),VLOOKUP(U1555,Store_SRP!B2:L103,11, FALSE)))</f>
      </c>
      <c r="U1555" s="14">
        <v>2012</v>
      </c>
      <c r="V1555">
        <f>IF(VLOOKUP(D1555,Sku_Consolidated!A2:S948,19,FALSE)="SHOWCASE", VLOOKUP(U1555,Store_Showcase!B2:C134,2, FALSE), IF(VLOOKUP(D1555,Sku_Consolidated!A2:S948,19,FALSE)="VAM",VLOOKUP(U1555,Store_VAM!B2:C271,2, FALSE),VLOOKUP(U1555,Store_SRP!B2:C103,2, FALSE)))</f>
      </c>
      <c r="W1555">
        <f>VLOOKUP(D1555,Sku_Consolidated!A2:G948, 7, FALSE)</f>
      </c>
      <c r="X1555">
        <f>VLOOKUP(D1555,Sku_Consolidated!A2:K948, 11, FALSE)</f>
      </c>
      <c r="Y1555">
        <f>VLOOKUP(D1555,Sku_Consolidated!A2:H948, 8, FALSE)</f>
      </c>
      <c r="Z1555">
        <f>VLOOKUP(D1555,Sku_Consolidated!A2:I948, 9, FALSE)</f>
      </c>
      <c r="AA1555" t="s">
        <v>41</v>
      </c>
      <c r="AB1555">
        <f>VLOOKUP(D1555,Sku_Consolidated!A2:E948, {5}, FALSE)</f>
      </c>
      <c r="AC1555">
        <f>IF(VLOOKUP(D1555,Sku_Consolidated!A2:S948,19,FALSE)="SHOWCASE", VLOOKUP(U1555,Store_Showcase!B2:N134,13, FALSE), IF(VLOOKUP(D1555,Sku_Consolidated!A2:S948,19,FALSE)="VAM",VLOOKUP(U1555,Store_VAM!B2:N271,13, FALSE),VLOOKUP(U1555,Store_SRP!B2:N103,13, FALSE)))</f>
      </c>
      <c r="AD1555">
        <f>IF(IFERROR(AC1555,TRUE)=TRUE, "-","OK")</f>
      </c>
      <c r="AE1555">
        <f>IF(IFERROR(VLOOKUP(U1555,Store_Showcase!B2:H134,{5}, FALSE), TRUE)=TRUE, IF(IFERROR(VLOOKUP(U1555,Store_SRP!B2:H103,{5}, FALSE), TRUE)=TRUE,VLOOKUP(U1555,Store_VAM!B2:H271,{5}, FALSE),VLOOKUP(U1555,Store_SRP!B2:H103,{5}, FALSE)), VLOOKUP(U1555,Store_Showcase!B2:H134,{5}, FALSE))</f>
      </c>
      <c r="AF1555">
        <f>IF(IFERROR(VLOOKUP(U1555,Store_Showcase!B2:H134,{6}, FALSE), TRUE)=TRUE, IF(IFERROR(VLOOKUP(U1555,Store_SRP!B2:H103,{6}, FALSE), TRUE)=TRUE,VLOOKUP(U1555,Store_VAM!B2:H271,{6}, FALSE),VLOOKUP(U1555,Store_SRP!B2:H103,{6}, FALSE)), VLOOKUP(U1555,Store_Showcase!B2:H134,{6}, FALSE))</f>
      </c>
      <c r="AG1555">
        <f>VLOOKUP(D1555,Sku_Consolidated!A2:R948,18,FALSE)</f>
      </c>
      <c r="AH1555">
        <f>VLOOKUP(D1555,Sku_Consolidated!A2:S948,19,FALSE)</f>
      </c>
      <c r="AI1555">
        <f>VLOOKUP(D1555,Sku_Consolidated!A2:T948,20,FALSE)</f>
      </c>
    </row>
    <row r="1556" spans="1:35" x14ac:dyDescent="0.25">
      <c r="A1556">
        <v>2024</v>
      </c>
      <c r="B1556" t="s">
        <v>30</v>
      </c>
      <c r="C1556" t="s">
        <v>31</v>
      </c>
      <c r="D1556">
        <v>21868</v>
      </c>
      <c r="E1556" t="s">
        <v>1847</v>
      </c>
      <c r="F1556" s="12" t="s">
        <v>59</v>
      </c>
      <c r="G1556" s="12" t="s">
        <v>59</v>
      </c>
      <c r="H1556" t="s">
        <v>10</v>
      </c>
      <c r="I1556" s="13" t="s">
        <v>256</v>
      </c>
      <c r="J1556" s="13">
        <f>IF(H1556="EA", I1556, 0)</f>
      </c>
      <c r="K1556" s="13">
        <f>IF(H1556="KG", I1556, I1556 * VLOOKUP(D1556,Sku_Consolidated!A2:U948,21,FALSE))</f>
      </c>
      <c r="L1556" s="14" t="s">
        <v>36</v>
      </c>
      <c r="M1556">
        <v>88</v>
      </c>
      <c r="N1556" s="14" t="s">
        <v>3025</v>
      </c>
      <c r="O1556" s="14" t="s">
        <v>3026</v>
      </c>
      <c r="P1556" s="14" t="s">
        <v>36</v>
      </c>
      <c r="Q1556" s="14" t="s">
        <v>3026</v>
      </c>
      <c r="R1556">
        <f>IF(IFERROR(VLOOKUP(U1556,Store_Showcase!B2:H134,7, FALSE), TRUE)=TRUE, IF(IFERROR(VLOOKUP(U1556,Store_SRP!B2:H103,7, FALSE), TRUE)=TRUE,VLOOKUP(U1556,Store_VAM!B2:H271,7, FALSE),VLOOKUP(U1556,Store_SRP!B2:H103,7, FALSE)), VLOOKUP(U1556,Store_Showcase!B2:H134,7, FALSE))</f>
      </c>
      <c r="S1556">
        <f>IF(IFERROR(VLOOKUP(U1556,Store_Showcase!B2:K134,10, FALSE), TRUE)=TRUE, IF(IFERROR(VLOOKUP(U1556,Store_SRP!B2:K103,10, FALSE), TRUE)=TRUE,VLOOKUP(U1556,Store_VAM!B2:K271,10, FALSE),VLOOKUP(U1556,Store_SRP!B2:K103,10, FALSE)), VLOOKUP(U1556,Store_Showcase!B2:K134,10, FALSE))</f>
      </c>
      <c r="T1556">
        <f>IF(VLOOKUP(D1556,Sku_Consolidated!A2:S948,19,FALSE)="SHOWCASE", VLOOKUP(U1556,Store_Showcase!B2:L134,11, FALSE), IF(VLOOKUP(D1556,Sku_Consolidated!A2:S948,19,FALSE)="VAM",VLOOKUP(U1556,Store_VAM!B2:L271,11, FALSE),VLOOKUP(U1556,Store_SRP!B2:L103,11, FALSE)))</f>
      </c>
      <c r="U1556" s="14">
        <v>2012</v>
      </c>
      <c r="V1556">
        <f>IF(VLOOKUP(D1556,Sku_Consolidated!A2:S948,19,FALSE)="SHOWCASE", VLOOKUP(U1556,Store_Showcase!B2:C134,2, FALSE), IF(VLOOKUP(D1556,Sku_Consolidated!A2:S948,19,FALSE)="VAM",VLOOKUP(U1556,Store_VAM!B2:C271,2, FALSE),VLOOKUP(U1556,Store_SRP!B2:C103,2, FALSE)))</f>
      </c>
      <c r="W1556">
        <f>VLOOKUP(D1556,Sku_Consolidated!A2:G948, 7, FALSE)</f>
      </c>
      <c r="X1556">
        <f>VLOOKUP(D1556,Sku_Consolidated!A2:K948, 11, FALSE)</f>
      </c>
      <c r="Y1556">
        <f>VLOOKUP(D1556,Sku_Consolidated!A2:H948, 8, FALSE)</f>
      </c>
      <c r="Z1556">
        <f>VLOOKUP(D1556,Sku_Consolidated!A2:I948, 9, FALSE)</f>
      </c>
      <c r="AA1556" t="s">
        <v>41</v>
      </c>
      <c r="AB1556">
        <f>VLOOKUP(D1556,Sku_Consolidated!A2:E948, {5}, FALSE)</f>
      </c>
      <c r="AC1556">
        <f>IF(VLOOKUP(D1556,Sku_Consolidated!A2:S948,19,FALSE)="SHOWCASE", VLOOKUP(U1556,Store_Showcase!B2:N134,13, FALSE), IF(VLOOKUP(D1556,Sku_Consolidated!A2:S948,19,FALSE)="VAM",VLOOKUP(U1556,Store_VAM!B2:N271,13, FALSE),VLOOKUP(U1556,Store_SRP!B2:N103,13, FALSE)))</f>
      </c>
      <c r="AD1556">
        <f>IF(IFERROR(AC1556,TRUE)=TRUE, "-","OK")</f>
      </c>
      <c r="AE1556">
        <f>IF(IFERROR(VLOOKUP(U1556,Store_Showcase!B2:H134,{5}, FALSE), TRUE)=TRUE, IF(IFERROR(VLOOKUP(U1556,Store_SRP!B2:H103,{5}, FALSE), TRUE)=TRUE,VLOOKUP(U1556,Store_VAM!B2:H271,{5}, FALSE),VLOOKUP(U1556,Store_SRP!B2:H103,{5}, FALSE)), VLOOKUP(U1556,Store_Showcase!B2:H134,{5}, FALSE))</f>
      </c>
      <c r="AF1556">
        <f>IF(IFERROR(VLOOKUP(U1556,Store_Showcase!B2:H134,{6}, FALSE), TRUE)=TRUE, IF(IFERROR(VLOOKUP(U1556,Store_SRP!B2:H103,{6}, FALSE), TRUE)=TRUE,VLOOKUP(U1556,Store_VAM!B2:H271,{6}, FALSE),VLOOKUP(U1556,Store_SRP!B2:H103,{6}, FALSE)), VLOOKUP(U1556,Store_Showcase!B2:H134,{6}, FALSE))</f>
      </c>
      <c r="AG1556">
        <f>VLOOKUP(D1556,Sku_Consolidated!A2:R948,18,FALSE)</f>
      </c>
      <c r="AH1556">
        <f>VLOOKUP(D1556,Sku_Consolidated!A2:S948,19,FALSE)</f>
      </c>
      <c r="AI1556">
        <f>VLOOKUP(D1556,Sku_Consolidated!A2:T948,20,FALSE)</f>
      </c>
    </row>
    <row r="1557" spans="1:35" x14ac:dyDescent="0.25">
      <c r="A1557">
        <v>2024</v>
      </c>
      <c r="B1557" t="s">
        <v>30</v>
      </c>
      <c r="C1557" t="s">
        <v>31</v>
      </c>
      <c r="D1557">
        <v>21870</v>
      </c>
      <c r="E1557" t="s">
        <v>1498</v>
      </c>
      <c r="F1557" s="12" t="s">
        <v>59</v>
      </c>
      <c r="G1557" s="12" t="s">
        <v>59</v>
      </c>
      <c r="H1557" t="s">
        <v>10</v>
      </c>
      <c r="I1557" s="13" t="s">
        <v>2593</v>
      </c>
      <c r="J1557" s="13">
        <f>IF(H1557="EA", I1557, 0)</f>
      </c>
      <c r="K1557" s="13">
        <f>IF(H1557="KG", I1557, I1557 * VLOOKUP(D1557,Sku_Consolidated!A2:U948,21,FALSE))</f>
      </c>
      <c r="L1557" s="14" t="s">
        <v>36</v>
      </c>
      <c r="M1557">
        <v>88</v>
      </c>
      <c r="N1557" s="14" t="s">
        <v>3027</v>
      </c>
      <c r="O1557" s="14" t="s">
        <v>3028</v>
      </c>
      <c r="P1557" s="14" t="s">
        <v>36</v>
      </c>
      <c r="Q1557" s="14" t="s">
        <v>3028</v>
      </c>
      <c r="R1557">
        <f>IF(IFERROR(VLOOKUP(U1557,Store_Showcase!B2:H134,7, FALSE), TRUE)=TRUE, IF(IFERROR(VLOOKUP(U1557,Store_SRP!B2:H103,7, FALSE), TRUE)=TRUE,VLOOKUP(U1557,Store_VAM!B2:H271,7, FALSE),VLOOKUP(U1557,Store_SRP!B2:H103,7, FALSE)), VLOOKUP(U1557,Store_Showcase!B2:H134,7, FALSE))</f>
      </c>
      <c r="S1557">
        <f>IF(IFERROR(VLOOKUP(U1557,Store_Showcase!B2:K134,10, FALSE), TRUE)=TRUE, IF(IFERROR(VLOOKUP(U1557,Store_SRP!B2:K103,10, FALSE), TRUE)=TRUE,VLOOKUP(U1557,Store_VAM!B2:K271,10, FALSE),VLOOKUP(U1557,Store_SRP!B2:K103,10, FALSE)), VLOOKUP(U1557,Store_Showcase!B2:K134,10, FALSE))</f>
      </c>
      <c r="T1557">
        <f>IF(VLOOKUP(D1557,Sku_Consolidated!A2:S948,19,FALSE)="SHOWCASE", VLOOKUP(U1557,Store_Showcase!B2:L134,11, FALSE), IF(VLOOKUP(D1557,Sku_Consolidated!A2:S948,19,FALSE)="VAM",VLOOKUP(U1557,Store_VAM!B2:L271,11, FALSE),VLOOKUP(U1557,Store_SRP!B2:L103,11, FALSE)))</f>
      </c>
      <c r="U1557" s="14">
        <v>2012</v>
      </c>
      <c r="V1557">
        <f>IF(VLOOKUP(D1557,Sku_Consolidated!A2:S948,19,FALSE)="SHOWCASE", VLOOKUP(U1557,Store_Showcase!B2:C134,2, FALSE), IF(VLOOKUP(D1557,Sku_Consolidated!A2:S948,19,FALSE)="VAM",VLOOKUP(U1557,Store_VAM!B2:C271,2, FALSE),VLOOKUP(U1557,Store_SRP!B2:C103,2, FALSE)))</f>
      </c>
      <c r="W1557">
        <f>VLOOKUP(D1557,Sku_Consolidated!A2:G948, 7, FALSE)</f>
      </c>
      <c r="X1557">
        <f>VLOOKUP(D1557,Sku_Consolidated!A2:K948, 11, FALSE)</f>
      </c>
      <c r="Y1557">
        <f>VLOOKUP(D1557,Sku_Consolidated!A2:H948, 8, FALSE)</f>
      </c>
      <c r="Z1557">
        <f>VLOOKUP(D1557,Sku_Consolidated!A2:I948, 9, FALSE)</f>
      </c>
      <c r="AA1557" t="s">
        <v>41</v>
      </c>
      <c r="AB1557">
        <f>VLOOKUP(D1557,Sku_Consolidated!A2:E948, {5}, FALSE)</f>
      </c>
      <c r="AC1557">
        <f>IF(VLOOKUP(D1557,Sku_Consolidated!A2:S948,19,FALSE)="SHOWCASE", VLOOKUP(U1557,Store_Showcase!B2:N134,13, FALSE), IF(VLOOKUP(D1557,Sku_Consolidated!A2:S948,19,FALSE)="VAM",VLOOKUP(U1557,Store_VAM!B2:N271,13, FALSE),VLOOKUP(U1557,Store_SRP!B2:N103,13, FALSE)))</f>
      </c>
      <c r="AD1557">
        <f>IF(IFERROR(AC1557,TRUE)=TRUE, "-","OK")</f>
      </c>
      <c r="AE1557">
        <f>IF(IFERROR(VLOOKUP(U1557,Store_Showcase!B2:H134,{5}, FALSE), TRUE)=TRUE, IF(IFERROR(VLOOKUP(U1557,Store_SRP!B2:H103,{5}, FALSE), TRUE)=TRUE,VLOOKUP(U1557,Store_VAM!B2:H271,{5}, FALSE),VLOOKUP(U1557,Store_SRP!B2:H103,{5}, FALSE)), VLOOKUP(U1557,Store_Showcase!B2:H134,{5}, FALSE))</f>
      </c>
      <c r="AF1557">
        <f>IF(IFERROR(VLOOKUP(U1557,Store_Showcase!B2:H134,{6}, FALSE), TRUE)=TRUE, IF(IFERROR(VLOOKUP(U1557,Store_SRP!B2:H103,{6}, FALSE), TRUE)=TRUE,VLOOKUP(U1557,Store_VAM!B2:H271,{6}, FALSE),VLOOKUP(U1557,Store_SRP!B2:H103,{6}, FALSE)), VLOOKUP(U1557,Store_Showcase!B2:H134,{6}, FALSE))</f>
      </c>
      <c r="AG1557">
        <f>VLOOKUP(D1557,Sku_Consolidated!A2:R948,18,FALSE)</f>
      </c>
      <c r="AH1557">
        <f>VLOOKUP(D1557,Sku_Consolidated!A2:S948,19,FALSE)</f>
      </c>
      <c r="AI1557">
        <f>VLOOKUP(D1557,Sku_Consolidated!A2:T948,20,FALSE)</f>
      </c>
    </row>
    <row r="1558" spans="1:35" x14ac:dyDescent="0.25">
      <c r="A1558">
        <v>2024</v>
      </c>
      <c r="B1558" t="s">
        <v>30</v>
      </c>
      <c r="C1558" t="s">
        <v>31</v>
      </c>
      <c r="D1558">
        <v>21890</v>
      </c>
      <c r="E1558" t="s">
        <v>802</v>
      </c>
      <c r="F1558" s="12" t="s">
        <v>59</v>
      </c>
      <c r="G1558" s="12" t="s">
        <v>59</v>
      </c>
      <c r="H1558" t="s">
        <v>10</v>
      </c>
      <c r="I1558" s="13" t="s">
        <v>507</v>
      </c>
      <c r="J1558" s="13">
        <f>IF(H1558="EA", I1558, 0)</f>
      </c>
      <c r="K1558" s="13">
        <f>IF(H1558="KG", I1558, I1558 * VLOOKUP(D1558,Sku_Consolidated!A2:U948,21,FALSE))</f>
      </c>
      <c r="L1558" s="14" t="s">
        <v>36</v>
      </c>
      <c r="M1558">
        <v>88</v>
      </c>
      <c r="N1558" s="14" t="s">
        <v>2831</v>
      </c>
      <c r="O1558" s="14" t="s">
        <v>2832</v>
      </c>
      <c r="P1558" s="14" t="s">
        <v>36</v>
      </c>
      <c r="Q1558" s="14" t="s">
        <v>2832</v>
      </c>
      <c r="R1558">
        <f>IF(IFERROR(VLOOKUP(U1558,Store_Showcase!B2:H134,7, FALSE), TRUE)=TRUE, IF(IFERROR(VLOOKUP(U1558,Store_SRP!B2:H103,7, FALSE), TRUE)=TRUE,VLOOKUP(U1558,Store_VAM!B2:H271,7, FALSE),VLOOKUP(U1558,Store_SRP!B2:H103,7, FALSE)), VLOOKUP(U1558,Store_Showcase!B2:H134,7, FALSE))</f>
      </c>
      <c r="S1558">
        <f>IF(IFERROR(VLOOKUP(U1558,Store_Showcase!B2:K134,10, FALSE), TRUE)=TRUE, IF(IFERROR(VLOOKUP(U1558,Store_SRP!B2:K103,10, FALSE), TRUE)=TRUE,VLOOKUP(U1558,Store_VAM!B2:K271,10, FALSE),VLOOKUP(U1558,Store_SRP!B2:K103,10, FALSE)), VLOOKUP(U1558,Store_Showcase!B2:K134,10, FALSE))</f>
      </c>
      <c r="T1558">
        <f>IF(VLOOKUP(D1558,Sku_Consolidated!A2:S948,19,FALSE)="SHOWCASE", VLOOKUP(U1558,Store_Showcase!B2:L134,11, FALSE), IF(VLOOKUP(D1558,Sku_Consolidated!A2:S948,19,FALSE)="VAM",VLOOKUP(U1558,Store_VAM!B2:L271,11, FALSE),VLOOKUP(U1558,Store_SRP!B2:L103,11, FALSE)))</f>
      </c>
      <c r="U1558" s="14">
        <v>2012</v>
      </c>
      <c r="V1558">
        <f>IF(VLOOKUP(D1558,Sku_Consolidated!A2:S948,19,FALSE)="SHOWCASE", VLOOKUP(U1558,Store_Showcase!B2:C134,2, FALSE), IF(VLOOKUP(D1558,Sku_Consolidated!A2:S948,19,FALSE)="VAM",VLOOKUP(U1558,Store_VAM!B2:C271,2, FALSE),VLOOKUP(U1558,Store_SRP!B2:C103,2, FALSE)))</f>
      </c>
      <c r="W1558">
        <f>VLOOKUP(D1558,Sku_Consolidated!A2:G948, 7, FALSE)</f>
      </c>
      <c r="X1558">
        <f>VLOOKUP(D1558,Sku_Consolidated!A2:K948, 11, FALSE)</f>
      </c>
      <c r="Y1558">
        <f>VLOOKUP(D1558,Sku_Consolidated!A2:H948, 8, FALSE)</f>
      </c>
      <c r="Z1558">
        <f>VLOOKUP(D1558,Sku_Consolidated!A2:I948, 9, FALSE)</f>
      </c>
      <c r="AA1558" t="s">
        <v>41</v>
      </c>
      <c r="AB1558">
        <f>VLOOKUP(D1558,Sku_Consolidated!A2:E948, {5}, FALSE)</f>
      </c>
      <c r="AC1558">
        <f>IF(VLOOKUP(D1558,Sku_Consolidated!A2:S948,19,FALSE)="SHOWCASE", VLOOKUP(U1558,Store_Showcase!B2:N134,13, FALSE), IF(VLOOKUP(D1558,Sku_Consolidated!A2:S948,19,FALSE)="VAM",VLOOKUP(U1558,Store_VAM!B2:N271,13, FALSE),VLOOKUP(U1558,Store_SRP!B2:N103,13, FALSE)))</f>
      </c>
      <c r="AD1558">
        <f>IF(IFERROR(AC1558,TRUE)=TRUE, "-","OK")</f>
      </c>
      <c r="AE1558">
        <f>IF(IFERROR(VLOOKUP(U1558,Store_Showcase!B2:H134,{5}, FALSE), TRUE)=TRUE, IF(IFERROR(VLOOKUP(U1558,Store_SRP!B2:H103,{5}, FALSE), TRUE)=TRUE,VLOOKUP(U1558,Store_VAM!B2:H271,{5}, FALSE),VLOOKUP(U1558,Store_SRP!B2:H103,{5}, FALSE)), VLOOKUP(U1558,Store_Showcase!B2:H134,{5}, FALSE))</f>
      </c>
      <c r="AF1558">
        <f>IF(IFERROR(VLOOKUP(U1558,Store_Showcase!B2:H134,{6}, FALSE), TRUE)=TRUE, IF(IFERROR(VLOOKUP(U1558,Store_SRP!B2:H103,{6}, FALSE), TRUE)=TRUE,VLOOKUP(U1558,Store_VAM!B2:H271,{6}, FALSE),VLOOKUP(U1558,Store_SRP!B2:H103,{6}, FALSE)), VLOOKUP(U1558,Store_Showcase!B2:H134,{6}, FALSE))</f>
      </c>
      <c r="AG1558">
        <f>VLOOKUP(D1558,Sku_Consolidated!A2:R948,18,FALSE)</f>
      </c>
      <c r="AH1558">
        <f>VLOOKUP(D1558,Sku_Consolidated!A2:S948,19,FALSE)</f>
      </c>
      <c r="AI1558">
        <f>VLOOKUP(D1558,Sku_Consolidated!A2:T948,20,FALSE)</f>
      </c>
    </row>
    <row r="1559" spans="1:35" x14ac:dyDescent="0.25">
      <c r="A1559">
        <v>2024</v>
      </c>
      <c r="B1559" t="s">
        <v>30</v>
      </c>
      <c r="C1559" t="s">
        <v>31</v>
      </c>
      <c r="D1559">
        <v>21825</v>
      </c>
      <c r="E1559" t="s">
        <v>206</v>
      </c>
      <c r="F1559" s="12" t="s">
        <v>101</v>
      </c>
      <c r="G1559" s="12" t="s">
        <v>101</v>
      </c>
      <c r="H1559" t="s">
        <v>10</v>
      </c>
      <c r="I1559" s="13" t="s">
        <v>207</v>
      </c>
      <c r="J1559" s="13">
        <f>IF(H1559="EA", I1559, 0)</f>
      </c>
      <c r="K1559" s="13">
        <f>IF(H1559="KG", I1559, I1559 * VLOOKUP(D1559,Sku_Consolidated!A2:U948,21,FALSE))</f>
      </c>
      <c r="L1559" s="14" t="s">
        <v>36</v>
      </c>
      <c r="M1559">
        <v>88</v>
      </c>
      <c r="N1559" s="14" t="s">
        <v>3029</v>
      </c>
      <c r="O1559" s="14" t="s">
        <v>3030</v>
      </c>
      <c r="P1559" s="14" t="s">
        <v>36</v>
      </c>
      <c r="Q1559" s="14" t="s">
        <v>3030</v>
      </c>
      <c r="R1559">
        <f>IF(IFERROR(VLOOKUP(U1559,Store_Showcase!B2:H134,7, FALSE), TRUE)=TRUE, IF(IFERROR(VLOOKUP(U1559,Store_SRP!B2:H103,7, FALSE), TRUE)=TRUE,VLOOKUP(U1559,Store_VAM!B2:H271,7, FALSE),VLOOKUP(U1559,Store_SRP!B2:H103,7, FALSE)), VLOOKUP(U1559,Store_Showcase!B2:H134,7, FALSE))</f>
      </c>
      <c r="S1559">
        <f>IF(IFERROR(VLOOKUP(U1559,Store_Showcase!B2:K134,10, FALSE), TRUE)=TRUE, IF(IFERROR(VLOOKUP(U1559,Store_SRP!B2:K103,10, FALSE), TRUE)=TRUE,VLOOKUP(U1559,Store_VAM!B2:K271,10, FALSE),VLOOKUP(U1559,Store_SRP!B2:K103,10, FALSE)), VLOOKUP(U1559,Store_Showcase!B2:K134,10, FALSE))</f>
      </c>
      <c r="T1559">
        <f>IF(VLOOKUP(D1559,Sku_Consolidated!A2:S948,19,FALSE)="SHOWCASE", VLOOKUP(U1559,Store_Showcase!B2:L134,11, FALSE), IF(VLOOKUP(D1559,Sku_Consolidated!A2:S948,19,FALSE)="VAM",VLOOKUP(U1559,Store_VAM!B2:L271,11, FALSE),VLOOKUP(U1559,Store_SRP!B2:L103,11, FALSE)))</f>
      </c>
      <c r="U1559" s="14">
        <v>2012</v>
      </c>
      <c r="V1559">
        <f>IF(VLOOKUP(D1559,Sku_Consolidated!A2:S948,19,FALSE)="SHOWCASE", VLOOKUP(U1559,Store_Showcase!B2:C134,2, FALSE), IF(VLOOKUP(D1559,Sku_Consolidated!A2:S948,19,FALSE)="VAM",VLOOKUP(U1559,Store_VAM!B2:C271,2, FALSE),VLOOKUP(U1559,Store_SRP!B2:C103,2, FALSE)))</f>
      </c>
      <c r="W1559">
        <f>VLOOKUP(D1559,Sku_Consolidated!A2:G948, 7, FALSE)</f>
      </c>
      <c r="X1559">
        <f>VLOOKUP(D1559,Sku_Consolidated!A2:K948, 11, FALSE)</f>
      </c>
      <c r="Y1559">
        <f>VLOOKUP(D1559,Sku_Consolidated!A2:H948, 8, FALSE)</f>
      </c>
      <c r="Z1559">
        <f>VLOOKUP(D1559,Sku_Consolidated!A2:I948, 9, FALSE)</f>
      </c>
      <c r="AA1559" t="s">
        <v>41</v>
      </c>
      <c r="AB1559">
        <f>VLOOKUP(D1559,Sku_Consolidated!A2:E948, {5}, FALSE)</f>
      </c>
      <c r="AC1559">
        <f>IF(VLOOKUP(D1559,Sku_Consolidated!A2:S948,19,FALSE)="SHOWCASE", VLOOKUP(U1559,Store_Showcase!B2:N134,13, FALSE), IF(VLOOKUP(D1559,Sku_Consolidated!A2:S948,19,FALSE)="VAM",VLOOKUP(U1559,Store_VAM!B2:N271,13, FALSE),VLOOKUP(U1559,Store_SRP!B2:N103,13, FALSE)))</f>
      </c>
      <c r="AD1559">
        <f>IF(IFERROR(AC1559,TRUE)=TRUE, "-","OK")</f>
      </c>
      <c r="AE1559">
        <f>IF(IFERROR(VLOOKUP(U1559,Store_Showcase!B2:H134,{5}, FALSE), TRUE)=TRUE, IF(IFERROR(VLOOKUP(U1559,Store_SRP!B2:H103,{5}, FALSE), TRUE)=TRUE,VLOOKUP(U1559,Store_VAM!B2:H271,{5}, FALSE),VLOOKUP(U1559,Store_SRP!B2:H103,{5}, FALSE)), VLOOKUP(U1559,Store_Showcase!B2:H134,{5}, FALSE))</f>
      </c>
      <c r="AF1559">
        <f>IF(IFERROR(VLOOKUP(U1559,Store_Showcase!B2:H134,{6}, FALSE), TRUE)=TRUE, IF(IFERROR(VLOOKUP(U1559,Store_SRP!B2:H103,{6}, FALSE), TRUE)=TRUE,VLOOKUP(U1559,Store_VAM!B2:H271,{6}, FALSE),VLOOKUP(U1559,Store_SRP!B2:H103,{6}, FALSE)), VLOOKUP(U1559,Store_Showcase!B2:H134,{6}, FALSE))</f>
      </c>
      <c r="AG1559">
        <f>VLOOKUP(D1559,Sku_Consolidated!A2:R948,18,FALSE)</f>
      </c>
      <c r="AH1559">
        <f>VLOOKUP(D1559,Sku_Consolidated!A2:S948,19,FALSE)</f>
      </c>
      <c r="AI1559">
        <f>VLOOKUP(D1559,Sku_Consolidated!A2:T948,20,FALSE)</f>
      </c>
    </row>
    <row r="1560" spans="1:35" x14ac:dyDescent="0.25">
      <c r="A1560">
        <v>2024</v>
      </c>
      <c r="B1560" t="s">
        <v>30</v>
      </c>
      <c r="C1560" t="s">
        <v>31</v>
      </c>
      <c r="D1560">
        <v>21826</v>
      </c>
      <c r="E1560" t="s">
        <v>416</v>
      </c>
      <c r="F1560" s="12" t="s">
        <v>101</v>
      </c>
      <c r="G1560" s="12" t="s">
        <v>101</v>
      </c>
      <c r="H1560" t="s">
        <v>10</v>
      </c>
      <c r="I1560" s="13" t="s">
        <v>1193</v>
      </c>
      <c r="J1560" s="13">
        <f>IF(H1560="EA", I1560, 0)</f>
      </c>
      <c r="K1560" s="13">
        <f>IF(H1560="KG", I1560, I1560 * VLOOKUP(D1560,Sku_Consolidated!A2:U948,21,FALSE))</f>
      </c>
      <c r="L1560" s="14" t="s">
        <v>36</v>
      </c>
      <c r="M1560">
        <v>88</v>
      </c>
      <c r="N1560" s="14" t="s">
        <v>3031</v>
      </c>
      <c r="O1560" s="14" t="s">
        <v>3032</v>
      </c>
      <c r="P1560" s="14" t="s">
        <v>36</v>
      </c>
      <c r="Q1560" s="14" t="s">
        <v>3032</v>
      </c>
      <c r="R1560">
        <f>IF(IFERROR(VLOOKUP(U1560,Store_Showcase!B2:H134,7, FALSE), TRUE)=TRUE, IF(IFERROR(VLOOKUP(U1560,Store_SRP!B2:H103,7, FALSE), TRUE)=TRUE,VLOOKUP(U1560,Store_VAM!B2:H271,7, FALSE),VLOOKUP(U1560,Store_SRP!B2:H103,7, FALSE)), VLOOKUP(U1560,Store_Showcase!B2:H134,7, FALSE))</f>
      </c>
      <c r="S1560">
        <f>IF(IFERROR(VLOOKUP(U1560,Store_Showcase!B2:K134,10, FALSE), TRUE)=TRUE, IF(IFERROR(VLOOKUP(U1560,Store_SRP!B2:K103,10, FALSE), TRUE)=TRUE,VLOOKUP(U1560,Store_VAM!B2:K271,10, FALSE),VLOOKUP(U1560,Store_SRP!B2:K103,10, FALSE)), VLOOKUP(U1560,Store_Showcase!B2:K134,10, FALSE))</f>
      </c>
      <c r="T1560">
        <f>IF(VLOOKUP(D1560,Sku_Consolidated!A2:S948,19,FALSE)="SHOWCASE", VLOOKUP(U1560,Store_Showcase!B2:L134,11, FALSE), IF(VLOOKUP(D1560,Sku_Consolidated!A2:S948,19,FALSE)="VAM",VLOOKUP(U1560,Store_VAM!B2:L271,11, FALSE),VLOOKUP(U1560,Store_SRP!B2:L103,11, FALSE)))</f>
      </c>
      <c r="U1560" s="14">
        <v>2012</v>
      </c>
      <c r="V1560">
        <f>IF(VLOOKUP(D1560,Sku_Consolidated!A2:S948,19,FALSE)="SHOWCASE", VLOOKUP(U1560,Store_Showcase!B2:C134,2, FALSE), IF(VLOOKUP(D1560,Sku_Consolidated!A2:S948,19,FALSE)="VAM",VLOOKUP(U1560,Store_VAM!B2:C271,2, FALSE),VLOOKUP(U1560,Store_SRP!B2:C103,2, FALSE)))</f>
      </c>
      <c r="W1560">
        <f>VLOOKUP(D1560,Sku_Consolidated!A2:G948, 7, FALSE)</f>
      </c>
      <c r="X1560">
        <f>VLOOKUP(D1560,Sku_Consolidated!A2:K948, 11, FALSE)</f>
      </c>
      <c r="Y1560">
        <f>VLOOKUP(D1560,Sku_Consolidated!A2:H948, 8, FALSE)</f>
      </c>
      <c r="Z1560">
        <f>VLOOKUP(D1560,Sku_Consolidated!A2:I948, 9, FALSE)</f>
      </c>
      <c r="AA1560" t="s">
        <v>41</v>
      </c>
      <c r="AB1560">
        <f>VLOOKUP(D1560,Sku_Consolidated!A2:E948, {5}, FALSE)</f>
      </c>
      <c r="AC1560">
        <f>IF(VLOOKUP(D1560,Sku_Consolidated!A2:S948,19,FALSE)="SHOWCASE", VLOOKUP(U1560,Store_Showcase!B2:N134,13, FALSE), IF(VLOOKUP(D1560,Sku_Consolidated!A2:S948,19,FALSE)="VAM",VLOOKUP(U1560,Store_VAM!B2:N271,13, FALSE),VLOOKUP(U1560,Store_SRP!B2:N103,13, FALSE)))</f>
      </c>
      <c r="AD1560">
        <f>IF(IFERROR(AC1560,TRUE)=TRUE, "-","OK")</f>
      </c>
      <c r="AE1560">
        <f>IF(IFERROR(VLOOKUP(U1560,Store_Showcase!B2:H134,{5}, FALSE), TRUE)=TRUE, IF(IFERROR(VLOOKUP(U1560,Store_SRP!B2:H103,{5}, FALSE), TRUE)=TRUE,VLOOKUP(U1560,Store_VAM!B2:H271,{5}, FALSE),VLOOKUP(U1560,Store_SRP!B2:H103,{5}, FALSE)), VLOOKUP(U1560,Store_Showcase!B2:H134,{5}, FALSE))</f>
      </c>
      <c r="AF1560">
        <f>IF(IFERROR(VLOOKUP(U1560,Store_Showcase!B2:H134,{6}, FALSE), TRUE)=TRUE, IF(IFERROR(VLOOKUP(U1560,Store_SRP!B2:H103,{6}, FALSE), TRUE)=TRUE,VLOOKUP(U1560,Store_VAM!B2:H271,{6}, FALSE),VLOOKUP(U1560,Store_SRP!B2:H103,{6}, FALSE)), VLOOKUP(U1560,Store_Showcase!B2:H134,{6}, FALSE))</f>
      </c>
      <c r="AG1560">
        <f>VLOOKUP(D1560,Sku_Consolidated!A2:R948,18,FALSE)</f>
      </c>
      <c r="AH1560">
        <f>VLOOKUP(D1560,Sku_Consolidated!A2:S948,19,FALSE)</f>
      </c>
      <c r="AI1560">
        <f>VLOOKUP(D1560,Sku_Consolidated!A2:T948,20,FALSE)</f>
      </c>
    </row>
    <row r="1561" spans="1:35" x14ac:dyDescent="0.25">
      <c r="A1561">
        <v>2024</v>
      </c>
      <c r="B1561" t="s">
        <v>30</v>
      </c>
      <c r="C1561" t="s">
        <v>31</v>
      </c>
      <c r="D1561">
        <v>21828</v>
      </c>
      <c r="E1561" t="s">
        <v>1414</v>
      </c>
      <c r="F1561" s="12" t="s">
        <v>101</v>
      </c>
      <c r="G1561" s="12" t="s">
        <v>101</v>
      </c>
      <c r="H1561" t="s">
        <v>10</v>
      </c>
      <c r="I1561" s="13" t="s">
        <v>296</v>
      </c>
      <c r="J1561" s="13">
        <f>IF(H1561="EA", I1561, 0)</f>
      </c>
      <c r="K1561" s="13">
        <f>IF(H1561="KG", I1561, I1561 * VLOOKUP(D1561,Sku_Consolidated!A2:U948,21,FALSE))</f>
      </c>
      <c r="L1561" s="14" t="s">
        <v>36</v>
      </c>
      <c r="M1561">
        <v>88</v>
      </c>
      <c r="N1561" s="14" t="s">
        <v>3033</v>
      </c>
      <c r="O1561" s="14" t="s">
        <v>3034</v>
      </c>
      <c r="P1561" s="14" t="s">
        <v>3035</v>
      </c>
      <c r="Q1561" s="14" t="s">
        <v>3036</v>
      </c>
      <c r="R1561">
        <f>IF(IFERROR(VLOOKUP(U1561,Store_Showcase!B2:H134,7, FALSE), TRUE)=TRUE, IF(IFERROR(VLOOKUP(U1561,Store_SRP!B2:H103,7, FALSE), TRUE)=TRUE,VLOOKUP(U1561,Store_VAM!B2:H271,7, FALSE),VLOOKUP(U1561,Store_SRP!B2:H103,7, FALSE)), VLOOKUP(U1561,Store_Showcase!B2:H134,7, FALSE))</f>
      </c>
      <c r="S1561">
        <f>IF(IFERROR(VLOOKUP(U1561,Store_Showcase!B2:K134,10, FALSE), TRUE)=TRUE, IF(IFERROR(VLOOKUP(U1561,Store_SRP!B2:K103,10, FALSE), TRUE)=TRUE,VLOOKUP(U1561,Store_VAM!B2:K271,10, FALSE),VLOOKUP(U1561,Store_SRP!B2:K103,10, FALSE)), VLOOKUP(U1561,Store_Showcase!B2:K134,10, FALSE))</f>
      </c>
      <c r="T1561">
        <f>IF(VLOOKUP(D1561,Sku_Consolidated!A2:S948,19,FALSE)="SHOWCASE", VLOOKUP(U1561,Store_Showcase!B2:L134,11, FALSE), IF(VLOOKUP(D1561,Sku_Consolidated!A2:S948,19,FALSE)="VAM",VLOOKUP(U1561,Store_VAM!B2:L271,11, FALSE),VLOOKUP(U1561,Store_SRP!B2:L103,11, FALSE)))</f>
      </c>
      <c r="U1561" s="14">
        <v>2012</v>
      </c>
      <c r="V1561">
        <f>IF(VLOOKUP(D1561,Sku_Consolidated!A2:S948,19,FALSE)="SHOWCASE", VLOOKUP(U1561,Store_Showcase!B2:C134,2, FALSE), IF(VLOOKUP(D1561,Sku_Consolidated!A2:S948,19,FALSE)="VAM",VLOOKUP(U1561,Store_VAM!B2:C271,2, FALSE),VLOOKUP(U1561,Store_SRP!B2:C103,2, FALSE)))</f>
      </c>
      <c r="W1561">
        <f>VLOOKUP(D1561,Sku_Consolidated!A2:G948, 7, FALSE)</f>
      </c>
      <c r="X1561">
        <f>VLOOKUP(D1561,Sku_Consolidated!A2:K948, 11, FALSE)</f>
      </c>
      <c r="Y1561">
        <f>VLOOKUP(D1561,Sku_Consolidated!A2:H948, 8, FALSE)</f>
      </c>
      <c r="Z1561">
        <f>VLOOKUP(D1561,Sku_Consolidated!A2:I948, 9, FALSE)</f>
      </c>
      <c r="AA1561" t="s">
        <v>41</v>
      </c>
      <c r="AB1561">
        <f>VLOOKUP(D1561,Sku_Consolidated!A2:E948, {5}, FALSE)</f>
      </c>
      <c r="AC1561">
        <f>IF(VLOOKUP(D1561,Sku_Consolidated!A2:S948,19,FALSE)="SHOWCASE", VLOOKUP(U1561,Store_Showcase!B2:N134,13, FALSE), IF(VLOOKUP(D1561,Sku_Consolidated!A2:S948,19,FALSE)="VAM",VLOOKUP(U1561,Store_VAM!B2:N271,13, FALSE),VLOOKUP(U1561,Store_SRP!B2:N103,13, FALSE)))</f>
      </c>
      <c r="AD1561">
        <f>IF(IFERROR(AC1561,TRUE)=TRUE, "-","OK")</f>
      </c>
      <c r="AE1561">
        <f>IF(IFERROR(VLOOKUP(U1561,Store_Showcase!B2:H134,{5}, FALSE), TRUE)=TRUE, IF(IFERROR(VLOOKUP(U1561,Store_SRP!B2:H103,{5}, FALSE), TRUE)=TRUE,VLOOKUP(U1561,Store_VAM!B2:H271,{5}, FALSE),VLOOKUP(U1561,Store_SRP!B2:H103,{5}, FALSE)), VLOOKUP(U1561,Store_Showcase!B2:H134,{5}, FALSE))</f>
      </c>
      <c r="AF1561">
        <f>IF(IFERROR(VLOOKUP(U1561,Store_Showcase!B2:H134,{6}, FALSE), TRUE)=TRUE, IF(IFERROR(VLOOKUP(U1561,Store_SRP!B2:H103,{6}, FALSE), TRUE)=TRUE,VLOOKUP(U1561,Store_VAM!B2:H271,{6}, FALSE),VLOOKUP(U1561,Store_SRP!B2:H103,{6}, FALSE)), VLOOKUP(U1561,Store_Showcase!B2:H134,{6}, FALSE))</f>
      </c>
      <c r="AG1561">
        <f>VLOOKUP(D1561,Sku_Consolidated!A2:R948,18,FALSE)</f>
      </c>
      <c r="AH1561">
        <f>VLOOKUP(D1561,Sku_Consolidated!A2:S948,19,FALSE)</f>
      </c>
      <c r="AI1561">
        <f>VLOOKUP(D1561,Sku_Consolidated!A2:T948,20,FALSE)</f>
      </c>
    </row>
    <row r="1562" spans="1:35" x14ac:dyDescent="0.25">
      <c r="A1562">
        <v>2024</v>
      </c>
      <c r="B1562" t="s">
        <v>30</v>
      </c>
      <c r="C1562" t="s">
        <v>31</v>
      </c>
      <c r="D1562">
        <v>21832</v>
      </c>
      <c r="E1562" t="s">
        <v>264</v>
      </c>
      <c r="F1562" s="12" t="s">
        <v>101</v>
      </c>
      <c r="G1562" s="12" t="s">
        <v>101</v>
      </c>
      <c r="H1562" t="s">
        <v>10</v>
      </c>
      <c r="I1562" s="13" t="s">
        <v>593</v>
      </c>
      <c r="J1562" s="13">
        <f>IF(H1562="EA", I1562, 0)</f>
      </c>
      <c r="K1562" s="13">
        <f>IF(H1562="KG", I1562, I1562 * VLOOKUP(D1562,Sku_Consolidated!A2:U948,21,FALSE))</f>
      </c>
      <c r="L1562" s="14" t="s">
        <v>36</v>
      </c>
      <c r="M1562">
        <v>88</v>
      </c>
      <c r="N1562" s="14" t="s">
        <v>3037</v>
      </c>
      <c r="O1562" s="14" t="s">
        <v>3038</v>
      </c>
      <c r="P1562" s="14" t="s">
        <v>36</v>
      </c>
      <c r="Q1562" s="14" t="s">
        <v>3038</v>
      </c>
      <c r="R1562">
        <f>IF(IFERROR(VLOOKUP(U1562,Store_Showcase!B2:H134,7, FALSE), TRUE)=TRUE, IF(IFERROR(VLOOKUP(U1562,Store_SRP!B2:H103,7, FALSE), TRUE)=TRUE,VLOOKUP(U1562,Store_VAM!B2:H271,7, FALSE),VLOOKUP(U1562,Store_SRP!B2:H103,7, FALSE)), VLOOKUP(U1562,Store_Showcase!B2:H134,7, FALSE))</f>
      </c>
      <c r="S1562">
        <f>IF(IFERROR(VLOOKUP(U1562,Store_Showcase!B2:K134,10, FALSE), TRUE)=TRUE, IF(IFERROR(VLOOKUP(U1562,Store_SRP!B2:K103,10, FALSE), TRUE)=TRUE,VLOOKUP(U1562,Store_VAM!B2:K271,10, FALSE),VLOOKUP(U1562,Store_SRP!B2:K103,10, FALSE)), VLOOKUP(U1562,Store_Showcase!B2:K134,10, FALSE))</f>
      </c>
      <c r="T1562">
        <f>IF(VLOOKUP(D1562,Sku_Consolidated!A2:S948,19,FALSE)="SHOWCASE", VLOOKUP(U1562,Store_Showcase!B2:L134,11, FALSE), IF(VLOOKUP(D1562,Sku_Consolidated!A2:S948,19,FALSE)="VAM",VLOOKUP(U1562,Store_VAM!B2:L271,11, FALSE),VLOOKUP(U1562,Store_SRP!B2:L103,11, FALSE)))</f>
      </c>
      <c r="U1562" s="14">
        <v>2012</v>
      </c>
      <c r="V1562">
        <f>IF(VLOOKUP(D1562,Sku_Consolidated!A2:S948,19,FALSE)="SHOWCASE", VLOOKUP(U1562,Store_Showcase!B2:C134,2, FALSE), IF(VLOOKUP(D1562,Sku_Consolidated!A2:S948,19,FALSE)="VAM",VLOOKUP(U1562,Store_VAM!B2:C271,2, FALSE),VLOOKUP(U1562,Store_SRP!B2:C103,2, FALSE)))</f>
      </c>
      <c r="W1562">
        <f>VLOOKUP(D1562,Sku_Consolidated!A2:G948, 7, FALSE)</f>
      </c>
      <c r="X1562">
        <f>VLOOKUP(D1562,Sku_Consolidated!A2:K948, 11, FALSE)</f>
      </c>
      <c r="Y1562">
        <f>VLOOKUP(D1562,Sku_Consolidated!A2:H948, 8, FALSE)</f>
      </c>
      <c r="Z1562">
        <f>VLOOKUP(D1562,Sku_Consolidated!A2:I948, 9, FALSE)</f>
      </c>
      <c r="AA1562" t="s">
        <v>41</v>
      </c>
      <c r="AB1562">
        <f>VLOOKUP(D1562,Sku_Consolidated!A2:E948, {5}, FALSE)</f>
      </c>
      <c r="AC1562">
        <f>IF(VLOOKUP(D1562,Sku_Consolidated!A2:S948,19,FALSE)="SHOWCASE", VLOOKUP(U1562,Store_Showcase!B2:N134,13, FALSE), IF(VLOOKUP(D1562,Sku_Consolidated!A2:S948,19,FALSE)="VAM",VLOOKUP(U1562,Store_VAM!B2:N271,13, FALSE),VLOOKUP(U1562,Store_SRP!B2:N103,13, FALSE)))</f>
      </c>
      <c r="AD1562">
        <f>IF(IFERROR(AC1562,TRUE)=TRUE, "-","OK")</f>
      </c>
      <c r="AE1562">
        <f>IF(IFERROR(VLOOKUP(U1562,Store_Showcase!B2:H134,{5}, FALSE), TRUE)=TRUE, IF(IFERROR(VLOOKUP(U1562,Store_SRP!B2:H103,{5}, FALSE), TRUE)=TRUE,VLOOKUP(U1562,Store_VAM!B2:H271,{5}, FALSE),VLOOKUP(U1562,Store_SRP!B2:H103,{5}, FALSE)), VLOOKUP(U1562,Store_Showcase!B2:H134,{5}, FALSE))</f>
      </c>
      <c r="AF1562">
        <f>IF(IFERROR(VLOOKUP(U1562,Store_Showcase!B2:H134,{6}, FALSE), TRUE)=TRUE, IF(IFERROR(VLOOKUP(U1562,Store_SRP!B2:H103,{6}, FALSE), TRUE)=TRUE,VLOOKUP(U1562,Store_VAM!B2:H271,{6}, FALSE),VLOOKUP(U1562,Store_SRP!B2:H103,{6}, FALSE)), VLOOKUP(U1562,Store_Showcase!B2:H134,{6}, FALSE))</f>
      </c>
      <c r="AG1562">
        <f>VLOOKUP(D1562,Sku_Consolidated!A2:R948,18,FALSE)</f>
      </c>
      <c r="AH1562">
        <f>VLOOKUP(D1562,Sku_Consolidated!A2:S948,19,FALSE)</f>
      </c>
      <c r="AI1562">
        <f>VLOOKUP(D1562,Sku_Consolidated!A2:T948,20,FALSE)</f>
      </c>
    </row>
    <row r="1563" spans="1:35" x14ac:dyDescent="0.25">
      <c r="A1563">
        <v>2024</v>
      </c>
      <c r="B1563" t="s">
        <v>30</v>
      </c>
      <c r="C1563" t="s">
        <v>31</v>
      </c>
      <c r="D1563">
        <v>21834</v>
      </c>
      <c r="E1563" t="s">
        <v>216</v>
      </c>
      <c r="F1563" s="12" t="s">
        <v>101</v>
      </c>
      <c r="G1563" s="12" t="s">
        <v>101</v>
      </c>
      <c r="H1563" t="s">
        <v>10</v>
      </c>
      <c r="I1563" s="13" t="s">
        <v>560</v>
      </c>
      <c r="J1563" s="13">
        <f>IF(H1563="EA", I1563, 0)</f>
      </c>
      <c r="K1563" s="13">
        <f>IF(H1563="KG", I1563, I1563 * VLOOKUP(D1563,Sku_Consolidated!A2:U948,21,FALSE))</f>
      </c>
      <c r="L1563" s="14" t="s">
        <v>36</v>
      </c>
      <c r="M1563">
        <v>88</v>
      </c>
      <c r="N1563" s="14" t="s">
        <v>3039</v>
      </c>
      <c r="O1563" s="14" t="s">
        <v>3040</v>
      </c>
      <c r="P1563" s="14" t="s">
        <v>36</v>
      </c>
      <c r="Q1563" s="14" t="s">
        <v>3040</v>
      </c>
      <c r="R1563">
        <f>IF(IFERROR(VLOOKUP(U1563,Store_Showcase!B2:H134,7, FALSE), TRUE)=TRUE, IF(IFERROR(VLOOKUP(U1563,Store_SRP!B2:H103,7, FALSE), TRUE)=TRUE,VLOOKUP(U1563,Store_VAM!B2:H271,7, FALSE),VLOOKUP(U1563,Store_SRP!B2:H103,7, FALSE)), VLOOKUP(U1563,Store_Showcase!B2:H134,7, FALSE))</f>
      </c>
      <c r="S1563">
        <f>IF(IFERROR(VLOOKUP(U1563,Store_Showcase!B2:K134,10, FALSE), TRUE)=TRUE, IF(IFERROR(VLOOKUP(U1563,Store_SRP!B2:K103,10, FALSE), TRUE)=TRUE,VLOOKUP(U1563,Store_VAM!B2:K271,10, FALSE),VLOOKUP(U1563,Store_SRP!B2:K103,10, FALSE)), VLOOKUP(U1563,Store_Showcase!B2:K134,10, FALSE))</f>
      </c>
      <c r="T1563">
        <f>IF(VLOOKUP(D1563,Sku_Consolidated!A2:S948,19,FALSE)="SHOWCASE", VLOOKUP(U1563,Store_Showcase!B2:L134,11, FALSE), IF(VLOOKUP(D1563,Sku_Consolidated!A2:S948,19,FALSE)="VAM",VLOOKUP(U1563,Store_VAM!B2:L271,11, FALSE),VLOOKUP(U1563,Store_SRP!B2:L103,11, FALSE)))</f>
      </c>
      <c r="U1563" s="14">
        <v>2012</v>
      </c>
      <c r="V1563">
        <f>IF(VLOOKUP(D1563,Sku_Consolidated!A2:S948,19,FALSE)="SHOWCASE", VLOOKUP(U1563,Store_Showcase!B2:C134,2, FALSE), IF(VLOOKUP(D1563,Sku_Consolidated!A2:S948,19,FALSE)="VAM",VLOOKUP(U1563,Store_VAM!B2:C271,2, FALSE),VLOOKUP(U1563,Store_SRP!B2:C103,2, FALSE)))</f>
      </c>
      <c r="W1563">
        <f>VLOOKUP(D1563,Sku_Consolidated!A2:G948, 7, FALSE)</f>
      </c>
      <c r="X1563">
        <f>VLOOKUP(D1563,Sku_Consolidated!A2:K948, 11, FALSE)</f>
      </c>
      <c r="Y1563">
        <f>VLOOKUP(D1563,Sku_Consolidated!A2:H948, 8, FALSE)</f>
      </c>
      <c r="Z1563">
        <f>VLOOKUP(D1563,Sku_Consolidated!A2:I948, 9, FALSE)</f>
      </c>
      <c r="AA1563" t="s">
        <v>41</v>
      </c>
      <c r="AB1563">
        <f>VLOOKUP(D1563,Sku_Consolidated!A2:E948, {5}, FALSE)</f>
      </c>
      <c r="AC1563">
        <f>IF(VLOOKUP(D1563,Sku_Consolidated!A2:S948,19,FALSE)="SHOWCASE", VLOOKUP(U1563,Store_Showcase!B2:N134,13, FALSE), IF(VLOOKUP(D1563,Sku_Consolidated!A2:S948,19,FALSE)="VAM",VLOOKUP(U1563,Store_VAM!B2:N271,13, FALSE),VLOOKUP(U1563,Store_SRP!B2:N103,13, FALSE)))</f>
      </c>
      <c r="AD1563">
        <f>IF(IFERROR(AC1563,TRUE)=TRUE, "-","OK")</f>
      </c>
      <c r="AE1563">
        <f>IF(IFERROR(VLOOKUP(U1563,Store_Showcase!B2:H134,{5}, FALSE), TRUE)=TRUE, IF(IFERROR(VLOOKUP(U1563,Store_SRP!B2:H103,{5}, FALSE), TRUE)=TRUE,VLOOKUP(U1563,Store_VAM!B2:H271,{5}, FALSE),VLOOKUP(U1563,Store_SRP!B2:H103,{5}, FALSE)), VLOOKUP(U1563,Store_Showcase!B2:H134,{5}, FALSE))</f>
      </c>
      <c r="AF1563">
        <f>IF(IFERROR(VLOOKUP(U1563,Store_Showcase!B2:H134,{6}, FALSE), TRUE)=TRUE, IF(IFERROR(VLOOKUP(U1563,Store_SRP!B2:H103,{6}, FALSE), TRUE)=TRUE,VLOOKUP(U1563,Store_VAM!B2:H271,{6}, FALSE),VLOOKUP(U1563,Store_SRP!B2:H103,{6}, FALSE)), VLOOKUP(U1563,Store_Showcase!B2:H134,{6}, FALSE))</f>
      </c>
      <c r="AG1563">
        <f>VLOOKUP(D1563,Sku_Consolidated!A2:R948,18,FALSE)</f>
      </c>
      <c r="AH1563">
        <f>VLOOKUP(D1563,Sku_Consolidated!A2:S948,19,FALSE)</f>
      </c>
      <c r="AI1563">
        <f>VLOOKUP(D1563,Sku_Consolidated!A2:T948,20,FALSE)</f>
      </c>
    </row>
    <row r="1564" spans="1:35" x14ac:dyDescent="0.25">
      <c r="A1564">
        <v>2024</v>
      </c>
      <c r="B1564" t="s">
        <v>30</v>
      </c>
      <c r="C1564" t="s">
        <v>31</v>
      </c>
      <c r="D1564">
        <v>21837</v>
      </c>
      <c r="E1564" t="s">
        <v>271</v>
      </c>
      <c r="F1564" s="12" t="s">
        <v>101</v>
      </c>
      <c r="G1564" s="12" t="s">
        <v>101</v>
      </c>
      <c r="H1564" t="s">
        <v>10</v>
      </c>
      <c r="I1564" s="13" t="s">
        <v>2547</v>
      </c>
      <c r="J1564" s="13">
        <f>IF(H1564="EA", I1564, 0)</f>
      </c>
      <c r="K1564" s="13">
        <f>IF(H1564="KG", I1564, I1564 * VLOOKUP(D1564,Sku_Consolidated!A2:U948,21,FALSE))</f>
      </c>
      <c r="L1564" s="14" t="s">
        <v>36</v>
      </c>
      <c r="M1564">
        <v>88</v>
      </c>
      <c r="N1564" s="14" t="s">
        <v>3041</v>
      </c>
      <c r="O1564" s="14" t="s">
        <v>3042</v>
      </c>
      <c r="P1564" s="14" t="s">
        <v>36</v>
      </c>
      <c r="Q1564" s="14" t="s">
        <v>3042</v>
      </c>
      <c r="R1564">
        <f>IF(IFERROR(VLOOKUP(U1564,Store_Showcase!B2:H134,7, FALSE), TRUE)=TRUE, IF(IFERROR(VLOOKUP(U1564,Store_SRP!B2:H103,7, FALSE), TRUE)=TRUE,VLOOKUP(U1564,Store_VAM!B2:H271,7, FALSE),VLOOKUP(U1564,Store_SRP!B2:H103,7, FALSE)), VLOOKUP(U1564,Store_Showcase!B2:H134,7, FALSE))</f>
      </c>
      <c r="S1564">
        <f>IF(IFERROR(VLOOKUP(U1564,Store_Showcase!B2:K134,10, FALSE), TRUE)=TRUE, IF(IFERROR(VLOOKUP(U1564,Store_SRP!B2:K103,10, FALSE), TRUE)=TRUE,VLOOKUP(U1564,Store_VAM!B2:K271,10, FALSE),VLOOKUP(U1564,Store_SRP!B2:K103,10, FALSE)), VLOOKUP(U1564,Store_Showcase!B2:K134,10, FALSE))</f>
      </c>
      <c r="T1564">
        <f>IF(VLOOKUP(D1564,Sku_Consolidated!A2:S948,19,FALSE)="SHOWCASE", VLOOKUP(U1564,Store_Showcase!B2:L134,11, FALSE), IF(VLOOKUP(D1564,Sku_Consolidated!A2:S948,19,FALSE)="VAM",VLOOKUP(U1564,Store_VAM!B2:L271,11, FALSE),VLOOKUP(U1564,Store_SRP!B2:L103,11, FALSE)))</f>
      </c>
      <c r="U1564" s="14">
        <v>2012</v>
      </c>
      <c r="V1564">
        <f>IF(VLOOKUP(D1564,Sku_Consolidated!A2:S948,19,FALSE)="SHOWCASE", VLOOKUP(U1564,Store_Showcase!B2:C134,2, FALSE), IF(VLOOKUP(D1564,Sku_Consolidated!A2:S948,19,FALSE)="VAM",VLOOKUP(U1564,Store_VAM!B2:C271,2, FALSE),VLOOKUP(U1564,Store_SRP!B2:C103,2, FALSE)))</f>
      </c>
      <c r="W1564">
        <f>VLOOKUP(D1564,Sku_Consolidated!A2:G948, 7, FALSE)</f>
      </c>
      <c r="X1564">
        <f>VLOOKUP(D1564,Sku_Consolidated!A2:K948, 11, FALSE)</f>
      </c>
      <c r="Y1564">
        <f>VLOOKUP(D1564,Sku_Consolidated!A2:H948, 8, FALSE)</f>
      </c>
      <c r="Z1564">
        <f>VLOOKUP(D1564,Sku_Consolidated!A2:I948, 9, FALSE)</f>
      </c>
      <c r="AA1564" t="s">
        <v>41</v>
      </c>
      <c r="AB1564">
        <f>VLOOKUP(D1564,Sku_Consolidated!A2:E948, {5}, FALSE)</f>
      </c>
      <c r="AC1564">
        <f>IF(VLOOKUP(D1564,Sku_Consolidated!A2:S948,19,FALSE)="SHOWCASE", VLOOKUP(U1564,Store_Showcase!B2:N134,13, FALSE), IF(VLOOKUP(D1564,Sku_Consolidated!A2:S948,19,FALSE)="VAM",VLOOKUP(U1564,Store_VAM!B2:N271,13, FALSE),VLOOKUP(U1564,Store_SRP!B2:N103,13, FALSE)))</f>
      </c>
      <c r="AD1564">
        <f>IF(IFERROR(AC1564,TRUE)=TRUE, "-","OK")</f>
      </c>
      <c r="AE1564">
        <f>IF(IFERROR(VLOOKUP(U1564,Store_Showcase!B2:H134,{5}, FALSE), TRUE)=TRUE, IF(IFERROR(VLOOKUP(U1564,Store_SRP!B2:H103,{5}, FALSE), TRUE)=TRUE,VLOOKUP(U1564,Store_VAM!B2:H271,{5}, FALSE),VLOOKUP(U1564,Store_SRP!B2:H103,{5}, FALSE)), VLOOKUP(U1564,Store_Showcase!B2:H134,{5}, FALSE))</f>
      </c>
      <c r="AF1564">
        <f>IF(IFERROR(VLOOKUP(U1564,Store_Showcase!B2:H134,{6}, FALSE), TRUE)=TRUE, IF(IFERROR(VLOOKUP(U1564,Store_SRP!B2:H103,{6}, FALSE), TRUE)=TRUE,VLOOKUP(U1564,Store_VAM!B2:H271,{6}, FALSE),VLOOKUP(U1564,Store_SRP!B2:H103,{6}, FALSE)), VLOOKUP(U1564,Store_Showcase!B2:H134,{6}, FALSE))</f>
      </c>
      <c r="AG1564">
        <f>VLOOKUP(D1564,Sku_Consolidated!A2:R948,18,FALSE)</f>
      </c>
      <c r="AH1564">
        <f>VLOOKUP(D1564,Sku_Consolidated!A2:S948,19,FALSE)</f>
      </c>
      <c r="AI1564">
        <f>VLOOKUP(D1564,Sku_Consolidated!A2:T948,20,FALSE)</f>
      </c>
    </row>
    <row r="1565" spans="1:35" x14ac:dyDescent="0.25">
      <c r="A1565">
        <v>2024</v>
      </c>
      <c r="B1565" t="s">
        <v>30</v>
      </c>
      <c r="C1565" t="s">
        <v>31</v>
      </c>
      <c r="D1565">
        <v>21838</v>
      </c>
      <c r="E1565" t="s">
        <v>275</v>
      </c>
      <c r="F1565" s="12" t="s">
        <v>101</v>
      </c>
      <c r="G1565" s="12" t="s">
        <v>101</v>
      </c>
      <c r="H1565" t="s">
        <v>10</v>
      </c>
      <c r="I1565" s="13" t="s">
        <v>1562</v>
      </c>
      <c r="J1565" s="13">
        <f>IF(H1565="EA", I1565, 0)</f>
      </c>
      <c r="K1565" s="13">
        <f>IF(H1565="KG", I1565, I1565 * VLOOKUP(D1565,Sku_Consolidated!A2:U948,21,FALSE))</f>
      </c>
      <c r="L1565" s="14" t="s">
        <v>36</v>
      </c>
      <c r="M1565">
        <v>88</v>
      </c>
      <c r="N1565" s="14" t="s">
        <v>3043</v>
      </c>
      <c r="O1565" s="14" t="s">
        <v>3044</v>
      </c>
      <c r="P1565" s="14" t="s">
        <v>36</v>
      </c>
      <c r="Q1565" s="14" t="s">
        <v>3044</v>
      </c>
      <c r="R1565">
        <f>IF(IFERROR(VLOOKUP(U1565,Store_Showcase!B2:H134,7, FALSE), TRUE)=TRUE, IF(IFERROR(VLOOKUP(U1565,Store_SRP!B2:H103,7, FALSE), TRUE)=TRUE,VLOOKUP(U1565,Store_VAM!B2:H271,7, FALSE),VLOOKUP(U1565,Store_SRP!B2:H103,7, FALSE)), VLOOKUP(U1565,Store_Showcase!B2:H134,7, FALSE))</f>
      </c>
      <c r="S1565">
        <f>IF(IFERROR(VLOOKUP(U1565,Store_Showcase!B2:K134,10, FALSE), TRUE)=TRUE, IF(IFERROR(VLOOKUP(U1565,Store_SRP!B2:K103,10, FALSE), TRUE)=TRUE,VLOOKUP(U1565,Store_VAM!B2:K271,10, FALSE),VLOOKUP(U1565,Store_SRP!B2:K103,10, FALSE)), VLOOKUP(U1565,Store_Showcase!B2:K134,10, FALSE))</f>
      </c>
      <c r="T1565">
        <f>IF(VLOOKUP(D1565,Sku_Consolidated!A2:S948,19,FALSE)="SHOWCASE", VLOOKUP(U1565,Store_Showcase!B2:L134,11, FALSE), IF(VLOOKUP(D1565,Sku_Consolidated!A2:S948,19,FALSE)="VAM",VLOOKUP(U1565,Store_VAM!B2:L271,11, FALSE),VLOOKUP(U1565,Store_SRP!B2:L103,11, FALSE)))</f>
      </c>
      <c r="U1565" s="14">
        <v>2012</v>
      </c>
      <c r="V1565">
        <f>IF(VLOOKUP(D1565,Sku_Consolidated!A2:S948,19,FALSE)="SHOWCASE", VLOOKUP(U1565,Store_Showcase!B2:C134,2, FALSE), IF(VLOOKUP(D1565,Sku_Consolidated!A2:S948,19,FALSE)="VAM",VLOOKUP(U1565,Store_VAM!B2:C271,2, FALSE),VLOOKUP(U1565,Store_SRP!B2:C103,2, FALSE)))</f>
      </c>
      <c r="W1565">
        <f>VLOOKUP(D1565,Sku_Consolidated!A2:G948, 7, FALSE)</f>
      </c>
      <c r="X1565">
        <f>VLOOKUP(D1565,Sku_Consolidated!A2:K948, 11, FALSE)</f>
      </c>
      <c r="Y1565">
        <f>VLOOKUP(D1565,Sku_Consolidated!A2:H948, 8, FALSE)</f>
      </c>
      <c r="Z1565">
        <f>VLOOKUP(D1565,Sku_Consolidated!A2:I948, 9, FALSE)</f>
      </c>
      <c r="AA1565" t="s">
        <v>41</v>
      </c>
      <c r="AB1565">
        <f>VLOOKUP(D1565,Sku_Consolidated!A2:E948, {5}, FALSE)</f>
      </c>
      <c r="AC1565">
        <f>IF(VLOOKUP(D1565,Sku_Consolidated!A2:S948,19,FALSE)="SHOWCASE", VLOOKUP(U1565,Store_Showcase!B2:N134,13, FALSE), IF(VLOOKUP(D1565,Sku_Consolidated!A2:S948,19,FALSE)="VAM",VLOOKUP(U1565,Store_VAM!B2:N271,13, FALSE),VLOOKUP(U1565,Store_SRP!B2:N103,13, FALSE)))</f>
      </c>
      <c r="AD1565">
        <f>IF(IFERROR(AC1565,TRUE)=TRUE, "-","OK")</f>
      </c>
      <c r="AE1565">
        <f>IF(IFERROR(VLOOKUP(U1565,Store_Showcase!B2:H134,{5}, FALSE), TRUE)=TRUE, IF(IFERROR(VLOOKUP(U1565,Store_SRP!B2:H103,{5}, FALSE), TRUE)=TRUE,VLOOKUP(U1565,Store_VAM!B2:H271,{5}, FALSE),VLOOKUP(U1565,Store_SRP!B2:H103,{5}, FALSE)), VLOOKUP(U1565,Store_Showcase!B2:H134,{5}, FALSE))</f>
      </c>
      <c r="AF1565">
        <f>IF(IFERROR(VLOOKUP(U1565,Store_Showcase!B2:H134,{6}, FALSE), TRUE)=TRUE, IF(IFERROR(VLOOKUP(U1565,Store_SRP!B2:H103,{6}, FALSE), TRUE)=TRUE,VLOOKUP(U1565,Store_VAM!B2:H271,{6}, FALSE),VLOOKUP(U1565,Store_SRP!B2:H103,{6}, FALSE)), VLOOKUP(U1565,Store_Showcase!B2:H134,{6}, FALSE))</f>
      </c>
      <c r="AG1565">
        <f>VLOOKUP(D1565,Sku_Consolidated!A2:R948,18,FALSE)</f>
      </c>
      <c r="AH1565">
        <f>VLOOKUP(D1565,Sku_Consolidated!A2:S948,19,FALSE)</f>
      </c>
      <c r="AI1565">
        <f>VLOOKUP(D1565,Sku_Consolidated!A2:T948,20,FALSE)</f>
      </c>
    </row>
    <row r="1566" spans="1:35" x14ac:dyDescent="0.25">
      <c r="A1566">
        <v>2024</v>
      </c>
      <c r="B1566" t="s">
        <v>30</v>
      </c>
      <c r="C1566" t="s">
        <v>31</v>
      </c>
      <c r="D1566">
        <v>21841</v>
      </c>
      <c r="E1566" t="s">
        <v>224</v>
      </c>
      <c r="F1566" s="12" t="s">
        <v>101</v>
      </c>
      <c r="G1566" s="12" t="s">
        <v>101</v>
      </c>
      <c r="H1566" t="s">
        <v>10</v>
      </c>
      <c r="I1566" s="13" t="s">
        <v>3045</v>
      </c>
      <c r="J1566" s="13">
        <f>IF(H1566="EA", I1566, 0)</f>
      </c>
      <c r="K1566" s="13">
        <f>IF(H1566="KG", I1566, I1566 * VLOOKUP(D1566,Sku_Consolidated!A2:U948,21,FALSE))</f>
      </c>
      <c r="L1566" s="14" t="s">
        <v>36</v>
      </c>
      <c r="M1566">
        <v>88</v>
      </c>
      <c r="N1566" s="14" t="s">
        <v>3046</v>
      </c>
      <c r="O1566" s="14" t="s">
        <v>3047</v>
      </c>
      <c r="P1566" s="14" t="s">
        <v>36</v>
      </c>
      <c r="Q1566" s="14" t="s">
        <v>3047</v>
      </c>
      <c r="R1566">
        <f>IF(IFERROR(VLOOKUP(U1566,Store_Showcase!B2:H134,7, FALSE), TRUE)=TRUE, IF(IFERROR(VLOOKUP(U1566,Store_SRP!B2:H103,7, FALSE), TRUE)=TRUE,VLOOKUP(U1566,Store_VAM!B2:H271,7, FALSE),VLOOKUP(U1566,Store_SRP!B2:H103,7, FALSE)), VLOOKUP(U1566,Store_Showcase!B2:H134,7, FALSE))</f>
      </c>
      <c r="S1566">
        <f>IF(IFERROR(VLOOKUP(U1566,Store_Showcase!B2:K134,10, FALSE), TRUE)=TRUE, IF(IFERROR(VLOOKUP(U1566,Store_SRP!B2:K103,10, FALSE), TRUE)=TRUE,VLOOKUP(U1566,Store_VAM!B2:K271,10, FALSE),VLOOKUP(U1566,Store_SRP!B2:K103,10, FALSE)), VLOOKUP(U1566,Store_Showcase!B2:K134,10, FALSE))</f>
      </c>
      <c r="T1566">
        <f>IF(VLOOKUP(D1566,Sku_Consolidated!A2:S948,19,FALSE)="SHOWCASE", VLOOKUP(U1566,Store_Showcase!B2:L134,11, FALSE), IF(VLOOKUP(D1566,Sku_Consolidated!A2:S948,19,FALSE)="VAM",VLOOKUP(U1566,Store_VAM!B2:L271,11, FALSE),VLOOKUP(U1566,Store_SRP!B2:L103,11, FALSE)))</f>
      </c>
      <c r="U1566" s="14">
        <v>2012</v>
      </c>
      <c r="V1566">
        <f>IF(VLOOKUP(D1566,Sku_Consolidated!A2:S948,19,FALSE)="SHOWCASE", VLOOKUP(U1566,Store_Showcase!B2:C134,2, FALSE), IF(VLOOKUP(D1566,Sku_Consolidated!A2:S948,19,FALSE)="VAM",VLOOKUP(U1566,Store_VAM!B2:C271,2, FALSE),VLOOKUP(U1566,Store_SRP!B2:C103,2, FALSE)))</f>
      </c>
      <c r="W1566">
        <f>VLOOKUP(D1566,Sku_Consolidated!A2:G948, 7, FALSE)</f>
      </c>
      <c r="X1566">
        <f>VLOOKUP(D1566,Sku_Consolidated!A2:K948, 11, FALSE)</f>
      </c>
      <c r="Y1566">
        <f>VLOOKUP(D1566,Sku_Consolidated!A2:H948, 8, FALSE)</f>
      </c>
      <c r="Z1566">
        <f>VLOOKUP(D1566,Sku_Consolidated!A2:I948, 9, FALSE)</f>
      </c>
      <c r="AA1566" t="s">
        <v>41</v>
      </c>
      <c r="AB1566">
        <f>VLOOKUP(D1566,Sku_Consolidated!A2:E948, {5}, FALSE)</f>
      </c>
      <c r="AC1566">
        <f>IF(VLOOKUP(D1566,Sku_Consolidated!A2:S948,19,FALSE)="SHOWCASE", VLOOKUP(U1566,Store_Showcase!B2:N134,13, FALSE), IF(VLOOKUP(D1566,Sku_Consolidated!A2:S948,19,FALSE)="VAM",VLOOKUP(U1566,Store_VAM!B2:N271,13, FALSE),VLOOKUP(U1566,Store_SRP!B2:N103,13, FALSE)))</f>
      </c>
      <c r="AD1566">
        <f>IF(IFERROR(AC1566,TRUE)=TRUE, "-","OK")</f>
      </c>
      <c r="AE1566">
        <f>IF(IFERROR(VLOOKUP(U1566,Store_Showcase!B2:H134,{5}, FALSE), TRUE)=TRUE, IF(IFERROR(VLOOKUP(U1566,Store_SRP!B2:H103,{5}, FALSE), TRUE)=TRUE,VLOOKUP(U1566,Store_VAM!B2:H271,{5}, FALSE),VLOOKUP(U1566,Store_SRP!B2:H103,{5}, FALSE)), VLOOKUP(U1566,Store_Showcase!B2:H134,{5}, FALSE))</f>
      </c>
      <c r="AF1566">
        <f>IF(IFERROR(VLOOKUP(U1566,Store_Showcase!B2:H134,{6}, FALSE), TRUE)=TRUE, IF(IFERROR(VLOOKUP(U1566,Store_SRP!B2:H103,{6}, FALSE), TRUE)=TRUE,VLOOKUP(U1566,Store_VAM!B2:H271,{6}, FALSE),VLOOKUP(U1566,Store_SRP!B2:H103,{6}, FALSE)), VLOOKUP(U1566,Store_Showcase!B2:H134,{6}, FALSE))</f>
      </c>
      <c r="AG1566">
        <f>VLOOKUP(D1566,Sku_Consolidated!A2:R948,18,FALSE)</f>
      </c>
      <c r="AH1566">
        <f>VLOOKUP(D1566,Sku_Consolidated!A2:S948,19,FALSE)</f>
      </c>
      <c r="AI1566">
        <f>VLOOKUP(D1566,Sku_Consolidated!A2:T948,20,FALSE)</f>
      </c>
    </row>
    <row r="1567" spans="1:35" x14ac:dyDescent="0.25">
      <c r="A1567">
        <v>2024</v>
      </c>
      <c r="B1567" t="s">
        <v>30</v>
      </c>
      <c r="C1567" t="s">
        <v>31</v>
      </c>
      <c r="D1567">
        <v>21843</v>
      </c>
      <c r="E1567" t="s">
        <v>1430</v>
      </c>
      <c r="F1567" s="12" t="s">
        <v>101</v>
      </c>
      <c r="G1567" s="12" t="s">
        <v>101</v>
      </c>
      <c r="H1567" t="s">
        <v>10</v>
      </c>
      <c r="I1567" s="13" t="s">
        <v>1335</v>
      </c>
      <c r="J1567" s="13">
        <f>IF(H1567="EA", I1567, 0)</f>
      </c>
      <c r="K1567" s="13">
        <f>IF(H1567="KG", I1567, I1567 * VLOOKUP(D1567,Sku_Consolidated!A2:U948,21,FALSE))</f>
      </c>
      <c r="L1567" s="14" t="s">
        <v>36</v>
      </c>
      <c r="M1567">
        <v>88</v>
      </c>
      <c r="N1567" s="14" t="s">
        <v>3048</v>
      </c>
      <c r="O1567" s="14" t="s">
        <v>3049</v>
      </c>
      <c r="P1567" s="14" t="s">
        <v>36</v>
      </c>
      <c r="Q1567" s="14" t="s">
        <v>3049</v>
      </c>
      <c r="R1567">
        <f>IF(IFERROR(VLOOKUP(U1567,Store_Showcase!B2:H134,7, FALSE), TRUE)=TRUE, IF(IFERROR(VLOOKUP(U1567,Store_SRP!B2:H103,7, FALSE), TRUE)=TRUE,VLOOKUP(U1567,Store_VAM!B2:H271,7, FALSE),VLOOKUP(U1567,Store_SRP!B2:H103,7, FALSE)), VLOOKUP(U1567,Store_Showcase!B2:H134,7, FALSE))</f>
      </c>
      <c r="S1567">
        <f>IF(IFERROR(VLOOKUP(U1567,Store_Showcase!B2:K134,10, FALSE), TRUE)=TRUE, IF(IFERROR(VLOOKUP(U1567,Store_SRP!B2:K103,10, FALSE), TRUE)=TRUE,VLOOKUP(U1567,Store_VAM!B2:K271,10, FALSE),VLOOKUP(U1567,Store_SRP!B2:K103,10, FALSE)), VLOOKUP(U1567,Store_Showcase!B2:K134,10, FALSE))</f>
      </c>
      <c r="T1567">
        <f>IF(VLOOKUP(D1567,Sku_Consolidated!A2:S948,19,FALSE)="SHOWCASE", VLOOKUP(U1567,Store_Showcase!B2:L134,11, FALSE), IF(VLOOKUP(D1567,Sku_Consolidated!A2:S948,19,FALSE)="VAM",VLOOKUP(U1567,Store_VAM!B2:L271,11, FALSE),VLOOKUP(U1567,Store_SRP!B2:L103,11, FALSE)))</f>
      </c>
      <c r="U1567" s="14">
        <v>2012</v>
      </c>
      <c r="V1567">
        <f>IF(VLOOKUP(D1567,Sku_Consolidated!A2:S948,19,FALSE)="SHOWCASE", VLOOKUP(U1567,Store_Showcase!B2:C134,2, FALSE), IF(VLOOKUP(D1567,Sku_Consolidated!A2:S948,19,FALSE)="VAM",VLOOKUP(U1567,Store_VAM!B2:C271,2, FALSE),VLOOKUP(U1567,Store_SRP!B2:C103,2, FALSE)))</f>
      </c>
      <c r="W1567">
        <f>VLOOKUP(D1567,Sku_Consolidated!A2:G948, 7, FALSE)</f>
      </c>
      <c r="X1567">
        <f>VLOOKUP(D1567,Sku_Consolidated!A2:K948, 11, FALSE)</f>
      </c>
      <c r="Y1567">
        <f>VLOOKUP(D1567,Sku_Consolidated!A2:H948, 8, FALSE)</f>
      </c>
      <c r="Z1567">
        <f>VLOOKUP(D1567,Sku_Consolidated!A2:I948, 9, FALSE)</f>
      </c>
      <c r="AA1567" t="s">
        <v>41</v>
      </c>
      <c r="AB1567">
        <f>VLOOKUP(D1567,Sku_Consolidated!A2:E948, {5}, FALSE)</f>
      </c>
      <c r="AC1567">
        <f>IF(VLOOKUP(D1567,Sku_Consolidated!A2:S948,19,FALSE)="SHOWCASE", VLOOKUP(U1567,Store_Showcase!B2:N134,13, FALSE), IF(VLOOKUP(D1567,Sku_Consolidated!A2:S948,19,FALSE)="VAM",VLOOKUP(U1567,Store_VAM!B2:N271,13, FALSE),VLOOKUP(U1567,Store_SRP!B2:N103,13, FALSE)))</f>
      </c>
      <c r="AD1567">
        <f>IF(IFERROR(AC1567,TRUE)=TRUE, "-","OK")</f>
      </c>
      <c r="AE1567">
        <f>IF(IFERROR(VLOOKUP(U1567,Store_Showcase!B2:H134,{5}, FALSE), TRUE)=TRUE, IF(IFERROR(VLOOKUP(U1567,Store_SRP!B2:H103,{5}, FALSE), TRUE)=TRUE,VLOOKUP(U1567,Store_VAM!B2:H271,{5}, FALSE),VLOOKUP(U1567,Store_SRP!B2:H103,{5}, FALSE)), VLOOKUP(U1567,Store_Showcase!B2:H134,{5}, FALSE))</f>
      </c>
      <c r="AF1567">
        <f>IF(IFERROR(VLOOKUP(U1567,Store_Showcase!B2:H134,{6}, FALSE), TRUE)=TRUE, IF(IFERROR(VLOOKUP(U1567,Store_SRP!B2:H103,{6}, FALSE), TRUE)=TRUE,VLOOKUP(U1567,Store_VAM!B2:H271,{6}, FALSE),VLOOKUP(U1567,Store_SRP!B2:H103,{6}, FALSE)), VLOOKUP(U1567,Store_Showcase!B2:H134,{6}, FALSE))</f>
      </c>
      <c r="AG1567">
        <f>VLOOKUP(D1567,Sku_Consolidated!A2:R948,18,FALSE)</f>
      </c>
      <c r="AH1567">
        <f>VLOOKUP(D1567,Sku_Consolidated!A2:S948,19,FALSE)</f>
      </c>
      <c r="AI1567">
        <f>VLOOKUP(D1567,Sku_Consolidated!A2:T948,20,FALSE)</f>
      </c>
    </row>
    <row r="1568" spans="1:35" x14ac:dyDescent="0.25">
      <c r="A1568">
        <v>2024</v>
      </c>
      <c r="B1568" t="s">
        <v>30</v>
      </c>
      <c r="C1568" t="s">
        <v>31</v>
      </c>
      <c r="D1568">
        <v>21844</v>
      </c>
      <c r="E1568" t="s">
        <v>778</v>
      </c>
      <c r="F1568" s="12" t="s">
        <v>101</v>
      </c>
      <c r="G1568" s="12" t="s">
        <v>101</v>
      </c>
      <c r="H1568" t="s">
        <v>10</v>
      </c>
      <c r="I1568" s="13" t="s">
        <v>3050</v>
      </c>
      <c r="J1568" s="13">
        <f>IF(H1568="EA", I1568, 0)</f>
      </c>
      <c r="K1568" s="13">
        <f>IF(H1568="KG", I1568, I1568 * VLOOKUP(D1568,Sku_Consolidated!A2:U948,21,FALSE))</f>
      </c>
      <c r="L1568" s="14" t="s">
        <v>36</v>
      </c>
      <c r="M1568">
        <v>88</v>
      </c>
      <c r="N1568" s="14" t="s">
        <v>3051</v>
      </c>
      <c r="O1568" s="14" t="s">
        <v>3052</v>
      </c>
      <c r="P1568" s="14" t="s">
        <v>36</v>
      </c>
      <c r="Q1568" s="14" t="s">
        <v>3052</v>
      </c>
      <c r="R1568">
        <f>IF(IFERROR(VLOOKUP(U1568,Store_Showcase!B2:H134,7, FALSE), TRUE)=TRUE, IF(IFERROR(VLOOKUP(U1568,Store_SRP!B2:H103,7, FALSE), TRUE)=TRUE,VLOOKUP(U1568,Store_VAM!B2:H271,7, FALSE),VLOOKUP(U1568,Store_SRP!B2:H103,7, FALSE)), VLOOKUP(U1568,Store_Showcase!B2:H134,7, FALSE))</f>
      </c>
      <c r="S1568">
        <f>IF(IFERROR(VLOOKUP(U1568,Store_Showcase!B2:K134,10, FALSE), TRUE)=TRUE, IF(IFERROR(VLOOKUP(U1568,Store_SRP!B2:K103,10, FALSE), TRUE)=TRUE,VLOOKUP(U1568,Store_VAM!B2:K271,10, FALSE),VLOOKUP(U1568,Store_SRP!B2:K103,10, FALSE)), VLOOKUP(U1568,Store_Showcase!B2:K134,10, FALSE))</f>
      </c>
      <c r="T1568">
        <f>IF(VLOOKUP(D1568,Sku_Consolidated!A2:S948,19,FALSE)="SHOWCASE", VLOOKUP(U1568,Store_Showcase!B2:L134,11, FALSE), IF(VLOOKUP(D1568,Sku_Consolidated!A2:S948,19,FALSE)="VAM",VLOOKUP(U1568,Store_VAM!B2:L271,11, FALSE),VLOOKUP(U1568,Store_SRP!B2:L103,11, FALSE)))</f>
      </c>
      <c r="U1568" s="14">
        <v>2012</v>
      </c>
      <c r="V1568">
        <f>IF(VLOOKUP(D1568,Sku_Consolidated!A2:S948,19,FALSE)="SHOWCASE", VLOOKUP(U1568,Store_Showcase!B2:C134,2, FALSE), IF(VLOOKUP(D1568,Sku_Consolidated!A2:S948,19,FALSE)="VAM",VLOOKUP(U1568,Store_VAM!B2:C271,2, FALSE),VLOOKUP(U1568,Store_SRP!B2:C103,2, FALSE)))</f>
      </c>
      <c r="W1568">
        <f>VLOOKUP(D1568,Sku_Consolidated!A2:G948, 7, FALSE)</f>
      </c>
      <c r="X1568">
        <f>VLOOKUP(D1568,Sku_Consolidated!A2:K948, 11, FALSE)</f>
      </c>
      <c r="Y1568">
        <f>VLOOKUP(D1568,Sku_Consolidated!A2:H948, 8, FALSE)</f>
      </c>
      <c r="Z1568">
        <f>VLOOKUP(D1568,Sku_Consolidated!A2:I948, 9, FALSE)</f>
      </c>
      <c r="AA1568" t="s">
        <v>41</v>
      </c>
      <c r="AB1568">
        <f>VLOOKUP(D1568,Sku_Consolidated!A2:E948, {5}, FALSE)</f>
      </c>
      <c r="AC1568">
        <f>IF(VLOOKUP(D1568,Sku_Consolidated!A2:S948,19,FALSE)="SHOWCASE", VLOOKUP(U1568,Store_Showcase!B2:N134,13, FALSE), IF(VLOOKUP(D1568,Sku_Consolidated!A2:S948,19,FALSE)="VAM",VLOOKUP(U1568,Store_VAM!B2:N271,13, FALSE),VLOOKUP(U1568,Store_SRP!B2:N103,13, FALSE)))</f>
      </c>
      <c r="AD1568">
        <f>IF(IFERROR(AC1568,TRUE)=TRUE, "-","OK")</f>
      </c>
      <c r="AE1568">
        <f>IF(IFERROR(VLOOKUP(U1568,Store_Showcase!B2:H134,{5}, FALSE), TRUE)=TRUE, IF(IFERROR(VLOOKUP(U1568,Store_SRP!B2:H103,{5}, FALSE), TRUE)=TRUE,VLOOKUP(U1568,Store_VAM!B2:H271,{5}, FALSE),VLOOKUP(U1568,Store_SRP!B2:H103,{5}, FALSE)), VLOOKUP(U1568,Store_Showcase!B2:H134,{5}, FALSE))</f>
      </c>
      <c r="AF1568">
        <f>IF(IFERROR(VLOOKUP(U1568,Store_Showcase!B2:H134,{6}, FALSE), TRUE)=TRUE, IF(IFERROR(VLOOKUP(U1568,Store_SRP!B2:H103,{6}, FALSE), TRUE)=TRUE,VLOOKUP(U1568,Store_VAM!B2:H271,{6}, FALSE),VLOOKUP(U1568,Store_SRP!B2:H103,{6}, FALSE)), VLOOKUP(U1568,Store_Showcase!B2:H134,{6}, FALSE))</f>
      </c>
      <c r="AG1568">
        <f>VLOOKUP(D1568,Sku_Consolidated!A2:R948,18,FALSE)</f>
      </c>
      <c r="AH1568">
        <f>VLOOKUP(D1568,Sku_Consolidated!A2:S948,19,FALSE)</f>
      </c>
      <c r="AI1568">
        <f>VLOOKUP(D1568,Sku_Consolidated!A2:T948,20,FALSE)</f>
      </c>
    </row>
    <row r="1569" spans="1:35" x14ac:dyDescent="0.25">
      <c r="A1569">
        <v>2024</v>
      </c>
      <c r="B1569" t="s">
        <v>30</v>
      </c>
      <c r="C1569" t="s">
        <v>31</v>
      </c>
      <c r="D1569">
        <v>21846</v>
      </c>
      <c r="E1569" t="s">
        <v>709</v>
      </c>
      <c r="F1569" s="12" t="s">
        <v>101</v>
      </c>
      <c r="G1569" s="12" t="s">
        <v>101</v>
      </c>
      <c r="H1569" t="s">
        <v>10</v>
      </c>
      <c r="I1569" s="13" t="s">
        <v>3053</v>
      </c>
      <c r="J1569" s="13">
        <f>IF(H1569="EA", I1569, 0)</f>
      </c>
      <c r="K1569" s="13">
        <f>IF(H1569="KG", I1569, I1569 * VLOOKUP(D1569,Sku_Consolidated!A2:U948,21,FALSE))</f>
      </c>
      <c r="L1569" s="14" t="s">
        <v>36</v>
      </c>
      <c r="M1569">
        <v>88</v>
      </c>
      <c r="N1569" s="14" t="s">
        <v>3054</v>
      </c>
      <c r="O1569" s="14" t="s">
        <v>3055</v>
      </c>
      <c r="P1569" s="14" t="s">
        <v>36</v>
      </c>
      <c r="Q1569" s="14" t="s">
        <v>3055</v>
      </c>
      <c r="R1569">
        <f>IF(IFERROR(VLOOKUP(U1569,Store_Showcase!B2:H134,7, FALSE), TRUE)=TRUE, IF(IFERROR(VLOOKUP(U1569,Store_SRP!B2:H103,7, FALSE), TRUE)=TRUE,VLOOKUP(U1569,Store_VAM!B2:H271,7, FALSE),VLOOKUP(U1569,Store_SRP!B2:H103,7, FALSE)), VLOOKUP(U1569,Store_Showcase!B2:H134,7, FALSE))</f>
      </c>
      <c r="S1569">
        <f>IF(IFERROR(VLOOKUP(U1569,Store_Showcase!B2:K134,10, FALSE), TRUE)=TRUE, IF(IFERROR(VLOOKUP(U1569,Store_SRP!B2:K103,10, FALSE), TRUE)=TRUE,VLOOKUP(U1569,Store_VAM!B2:K271,10, FALSE),VLOOKUP(U1569,Store_SRP!B2:K103,10, FALSE)), VLOOKUP(U1569,Store_Showcase!B2:K134,10, FALSE))</f>
      </c>
      <c r="T1569">
        <f>IF(VLOOKUP(D1569,Sku_Consolidated!A2:S948,19,FALSE)="SHOWCASE", VLOOKUP(U1569,Store_Showcase!B2:L134,11, FALSE), IF(VLOOKUP(D1569,Sku_Consolidated!A2:S948,19,FALSE)="VAM",VLOOKUP(U1569,Store_VAM!B2:L271,11, FALSE),VLOOKUP(U1569,Store_SRP!B2:L103,11, FALSE)))</f>
      </c>
      <c r="U1569" s="14">
        <v>2012</v>
      </c>
      <c r="V1569">
        <f>IF(VLOOKUP(D1569,Sku_Consolidated!A2:S948,19,FALSE)="SHOWCASE", VLOOKUP(U1569,Store_Showcase!B2:C134,2, FALSE), IF(VLOOKUP(D1569,Sku_Consolidated!A2:S948,19,FALSE)="VAM",VLOOKUP(U1569,Store_VAM!B2:C271,2, FALSE),VLOOKUP(U1569,Store_SRP!B2:C103,2, FALSE)))</f>
      </c>
      <c r="W1569">
        <f>VLOOKUP(D1569,Sku_Consolidated!A2:G948, 7, FALSE)</f>
      </c>
      <c r="X1569">
        <f>VLOOKUP(D1569,Sku_Consolidated!A2:K948, 11, FALSE)</f>
      </c>
      <c r="Y1569">
        <f>VLOOKUP(D1569,Sku_Consolidated!A2:H948, 8, FALSE)</f>
      </c>
      <c r="Z1569">
        <f>VLOOKUP(D1569,Sku_Consolidated!A2:I948, 9, FALSE)</f>
      </c>
      <c r="AA1569" t="s">
        <v>41</v>
      </c>
      <c r="AB1569">
        <f>VLOOKUP(D1569,Sku_Consolidated!A2:E948, {5}, FALSE)</f>
      </c>
      <c r="AC1569">
        <f>IF(VLOOKUP(D1569,Sku_Consolidated!A2:S948,19,FALSE)="SHOWCASE", VLOOKUP(U1569,Store_Showcase!B2:N134,13, FALSE), IF(VLOOKUP(D1569,Sku_Consolidated!A2:S948,19,FALSE)="VAM",VLOOKUP(U1569,Store_VAM!B2:N271,13, FALSE),VLOOKUP(U1569,Store_SRP!B2:N103,13, FALSE)))</f>
      </c>
      <c r="AD1569">
        <f>IF(IFERROR(AC1569,TRUE)=TRUE, "-","OK")</f>
      </c>
      <c r="AE1569">
        <f>IF(IFERROR(VLOOKUP(U1569,Store_Showcase!B2:H134,{5}, FALSE), TRUE)=TRUE, IF(IFERROR(VLOOKUP(U1569,Store_SRP!B2:H103,{5}, FALSE), TRUE)=TRUE,VLOOKUP(U1569,Store_VAM!B2:H271,{5}, FALSE),VLOOKUP(U1569,Store_SRP!B2:H103,{5}, FALSE)), VLOOKUP(U1569,Store_Showcase!B2:H134,{5}, FALSE))</f>
      </c>
      <c r="AF1569">
        <f>IF(IFERROR(VLOOKUP(U1569,Store_Showcase!B2:H134,{6}, FALSE), TRUE)=TRUE, IF(IFERROR(VLOOKUP(U1569,Store_SRP!B2:H103,{6}, FALSE), TRUE)=TRUE,VLOOKUP(U1569,Store_VAM!B2:H271,{6}, FALSE),VLOOKUP(U1569,Store_SRP!B2:H103,{6}, FALSE)), VLOOKUP(U1569,Store_Showcase!B2:H134,{6}, FALSE))</f>
      </c>
      <c r="AG1569">
        <f>VLOOKUP(D1569,Sku_Consolidated!A2:R948,18,FALSE)</f>
      </c>
      <c r="AH1569">
        <f>VLOOKUP(D1569,Sku_Consolidated!A2:S948,19,FALSE)</f>
      </c>
      <c r="AI1569">
        <f>VLOOKUP(D1569,Sku_Consolidated!A2:T948,20,FALSE)</f>
      </c>
    </row>
    <row r="1570" spans="1:35" x14ac:dyDescent="0.25">
      <c r="A1570">
        <v>2024</v>
      </c>
      <c r="B1570" t="s">
        <v>30</v>
      </c>
      <c r="C1570" t="s">
        <v>31</v>
      </c>
      <c r="D1570">
        <v>21855</v>
      </c>
      <c r="E1570" t="s">
        <v>787</v>
      </c>
      <c r="F1570" s="12" t="s">
        <v>101</v>
      </c>
      <c r="G1570" s="12" t="s">
        <v>101</v>
      </c>
      <c r="H1570" t="s">
        <v>10</v>
      </c>
      <c r="I1570" s="13" t="s">
        <v>398</v>
      </c>
      <c r="J1570" s="13">
        <f>IF(H1570="EA", I1570, 0)</f>
      </c>
      <c r="K1570" s="13">
        <f>IF(H1570="KG", I1570, I1570 * VLOOKUP(D1570,Sku_Consolidated!A2:U948,21,FALSE))</f>
      </c>
      <c r="L1570" s="14" t="s">
        <v>36</v>
      </c>
      <c r="M1570">
        <v>88</v>
      </c>
      <c r="N1570" s="14" t="s">
        <v>3056</v>
      </c>
      <c r="O1570" s="14" t="s">
        <v>3057</v>
      </c>
      <c r="P1570" s="14" t="s">
        <v>36</v>
      </c>
      <c r="Q1570" s="14" t="s">
        <v>3057</v>
      </c>
      <c r="R1570">
        <f>IF(IFERROR(VLOOKUP(U1570,Store_Showcase!B2:H134,7, FALSE), TRUE)=TRUE, IF(IFERROR(VLOOKUP(U1570,Store_SRP!B2:H103,7, FALSE), TRUE)=TRUE,VLOOKUP(U1570,Store_VAM!B2:H271,7, FALSE),VLOOKUP(U1570,Store_SRP!B2:H103,7, FALSE)), VLOOKUP(U1570,Store_Showcase!B2:H134,7, FALSE))</f>
      </c>
      <c r="S1570">
        <f>IF(IFERROR(VLOOKUP(U1570,Store_Showcase!B2:K134,10, FALSE), TRUE)=TRUE, IF(IFERROR(VLOOKUP(U1570,Store_SRP!B2:K103,10, FALSE), TRUE)=TRUE,VLOOKUP(U1570,Store_VAM!B2:K271,10, FALSE),VLOOKUP(U1570,Store_SRP!B2:K103,10, FALSE)), VLOOKUP(U1570,Store_Showcase!B2:K134,10, FALSE))</f>
      </c>
      <c r="T1570">
        <f>IF(VLOOKUP(D1570,Sku_Consolidated!A2:S948,19,FALSE)="SHOWCASE", VLOOKUP(U1570,Store_Showcase!B2:L134,11, FALSE), IF(VLOOKUP(D1570,Sku_Consolidated!A2:S948,19,FALSE)="VAM",VLOOKUP(U1570,Store_VAM!B2:L271,11, FALSE),VLOOKUP(U1570,Store_SRP!B2:L103,11, FALSE)))</f>
      </c>
      <c r="U1570" s="14">
        <v>2012</v>
      </c>
      <c r="V1570">
        <f>IF(VLOOKUP(D1570,Sku_Consolidated!A2:S948,19,FALSE)="SHOWCASE", VLOOKUP(U1570,Store_Showcase!B2:C134,2, FALSE), IF(VLOOKUP(D1570,Sku_Consolidated!A2:S948,19,FALSE)="VAM",VLOOKUP(U1570,Store_VAM!B2:C271,2, FALSE),VLOOKUP(U1570,Store_SRP!B2:C103,2, FALSE)))</f>
      </c>
      <c r="W1570">
        <f>VLOOKUP(D1570,Sku_Consolidated!A2:G948, 7, FALSE)</f>
      </c>
      <c r="X1570">
        <f>VLOOKUP(D1570,Sku_Consolidated!A2:K948, 11, FALSE)</f>
      </c>
      <c r="Y1570">
        <f>VLOOKUP(D1570,Sku_Consolidated!A2:H948, 8, FALSE)</f>
      </c>
      <c r="Z1570">
        <f>VLOOKUP(D1570,Sku_Consolidated!A2:I948, 9, FALSE)</f>
      </c>
      <c r="AA1570" t="s">
        <v>41</v>
      </c>
      <c r="AB1570">
        <f>VLOOKUP(D1570,Sku_Consolidated!A2:E948, {5}, FALSE)</f>
      </c>
      <c r="AC1570">
        <f>IF(VLOOKUP(D1570,Sku_Consolidated!A2:S948,19,FALSE)="SHOWCASE", VLOOKUP(U1570,Store_Showcase!B2:N134,13, FALSE), IF(VLOOKUP(D1570,Sku_Consolidated!A2:S948,19,FALSE)="VAM",VLOOKUP(U1570,Store_VAM!B2:N271,13, FALSE),VLOOKUP(U1570,Store_SRP!B2:N103,13, FALSE)))</f>
      </c>
      <c r="AD1570">
        <f>IF(IFERROR(AC1570,TRUE)=TRUE, "-","OK")</f>
      </c>
      <c r="AE1570">
        <f>IF(IFERROR(VLOOKUP(U1570,Store_Showcase!B2:H134,{5}, FALSE), TRUE)=TRUE, IF(IFERROR(VLOOKUP(U1570,Store_SRP!B2:H103,{5}, FALSE), TRUE)=TRUE,VLOOKUP(U1570,Store_VAM!B2:H271,{5}, FALSE),VLOOKUP(U1570,Store_SRP!B2:H103,{5}, FALSE)), VLOOKUP(U1570,Store_Showcase!B2:H134,{5}, FALSE))</f>
      </c>
      <c r="AF1570">
        <f>IF(IFERROR(VLOOKUP(U1570,Store_Showcase!B2:H134,{6}, FALSE), TRUE)=TRUE, IF(IFERROR(VLOOKUP(U1570,Store_SRP!B2:H103,{6}, FALSE), TRUE)=TRUE,VLOOKUP(U1570,Store_VAM!B2:H271,{6}, FALSE),VLOOKUP(U1570,Store_SRP!B2:H103,{6}, FALSE)), VLOOKUP(U1570,Store_Showcase!B2:H134,{6}, FALSE))</f>
      </c>
      <c r="AG1570">
        <f>VLOOKUP(D1570,Sku_Consolidated!A2:R948,18,FALSE)</f>
      </c>
      <c r="AH1570">
        <f>VLOOKUP(D1570,Sku_Consolidated!A2:S948,19,FALSE)</f>
      </c>
      <c r="AI1570">
        <f>VLOOKUP(D1570,Sku_Consolidated!A2:T948,20,FALSE)</f>
      </c>
    </row>
    <row r="1571" spans="1:35" x14ac:dyDescent="0.25">
      <c r="A1571">
        <v>2024</v>
      </c>
      <c r="B1571" t="s">
        <v>30</v>
      </c>
      <c r="C1571" t="s">
        <v>31</v>
      </c>
      <c r="D1571">
        <v>21857</v>
      </c>
      <c r="E1571" t="s">
        <v>2687</v>
      </c>
      <c r="F1571" s="12" t="s">
        <v>101</v>
      </c>
      <c r="G1571" s="12" t="s">
        <v>101</v>
      </c>
      <c r="H1571" t="s">
        <v>10</v>
      </c>
      <c r="I1571" s="13" t="s">
        <v>884</v>
      </c>
      <c r="J1571" s="13">
        <f>IF(H1571="EA", I1571, 0)</f>
      </c>
      <c r="K1571" s="13">
        <f>IF(H1571="KG", I1571, I1571 * VLOOKUP(D1571,Sku_Consolidated!A2:U948,21,FALSE))</f>
      </c>
      <c r="L1571" s="14" t="s">
        <v>36</v>
      </c>
      <c r="M1571">
        <v>88</v>
      </c>
      <c r="N1571" s="14" t="s">
        <v>3058</v>
      </c>
      <c r="O1571" s="14" t="s">
        <v>3059</v>
      </c>
      <c r="P1571" s="14" t="s">
        <v>36</v>
      </c>
      <c r="Q1571" s="14" t="s">
        <v>3059</v>
      </c>
      <c r="R1571">
        <f>IF(IFERROR(VLOOKUP(U1571,Store_Showcase!B2:H134,7, FALSE), TRUE)=TRUE, IF(IFERROR(VLOOKUP(U1571,Store_SRP!B2:H103,7, FALSE), TRUE)=TRUE,VLOOKUP(U1571,Store_VAM!B2:H271,7, FALSE),VLOOKUP(U1571,Store_SRP!B2:H103,7, FALSE)), VLOOKUP(U1571,Store_Showcase!B2:H134,7, FALSE))</f>
      </c>
      <c r="S1571">
        <f>IF(IFERROR(VLOOKUP(U1571,Store_Showcase!B2:K134,10, FALSE), TRUE)=TRUE, IF(IFERROR(VLOOKUP(U1571,Store_SRP!B2:K103,10, FALSE), TRUE)=TRUE,VLOOKUP(U1571,Store_VAM!B2:K271,10, FALSE),VLOOKUP(U1571,Store_SRP!B2:K103,10, FALSE)), VLOOKUP(U1571,Store_Showcase!B2:K134,10, FALSE))</f>
      </c>
      <c r="T1571">
        <f>IF(VLOOKUP(D1571,Sku_Consolidated!A2:S948,19,FALSE)="SHOWCASE", VLOOKUP(U1571,Store_Showcase!B2:L134,11, FALSE), IF(VLOOKUP(D1571,Sku_Consolidated!A2:S948,19,FALSE)="VAM",VLOOKUP(U1571,Store_VAM!B2:L271,11, FALSE),VLOOKUP(U1571,Store_SRP!B2:L103,11, FALSE)))</f>
      </c>
      <c r="U1571" s="14">
        <v>2012</v>
      </c>
      <c r="V1571">
        <f>IF(VLOOKUP(D1571,Sku_Consolidated!A2:S948,19,FALSE)="SHOWCASE", VLOOKUP(U1571,Store_Showcase!B2:C134,2, FALSE), IF(VLOOKUP(D1571,Sku_Consolidated!A2:S948,19,FALSE)="VAM",VLOOKUP(U1571,Store_VAM!B2:C271,2, FALSE),VLOOKUP(U1571,Store_SRP!B2:C103,2, FALSE)))</f>
      </c>
      <c r="W1571">
        <f>VLOOKUP(D1571,Sku_Consolidated!A2:G948, 7, FALSE)</f>
      </c>
      <c r="X1571">
        <f>VLOOKUP(D1571,Sku_Consolidated!A2:K948, 11, FALSE)</f>
      </c>
      <c r="Y1571">
        <f>VLOOKUP(D1571,Sku_Consolidated!A2:H948, 8, FALSE)</f>
      </c>
      <c r="Z1571">
        <f>VLOOKUP(D1571,Sku_Consolidated!A2:I948, 9, FALSE)</f>
      </c>
      <c r="AA1571" t="s">
        <v>41</v>
      </c>
      <c r="AB1571">
        <f>VLOOKUP(D1571,Sku_Consolidated!A2:E948, {5}, FALSE)</f>
      </c>
      <c r="AC1571">
        <f>IF(VLOOKUP(D1571,Sku_Consolidated!A2:S948,19,FALSE)="SHOWCASE", VLOOKUP(U1571,Store_Showcase!B2:N134,13, FALSE), IF(VLOOKUP(D1571,Sku_Consolidated!A2:S948,19,FALSE)="VAM",VLOOKUP(U1571,Store_VAM!B2:N271,13, FALSE),VLOOKUP(U1571,Store_SRP!B2:N103,13, FALSE)))</f>
      </c>
      <c r="AD1571">
        <f>IF(IFERROR(AC1571,TRUE)=TRUE, "-","OK")</f>
      </c>
      <c r="AE1571">
        <f>IF(IFERROR(VLOOKUP(U1571,Store_Showcase!B2:H134,{5}, FALSE), TRUE)=TRUE, IF(IFERROR(VLOOKUP(U1571,Store_SRP!B2:H103,{5}, FALSE), TRUE)=TRUE,VLOOKUP(U1571,Store_VAM!B2:H271,{5}, FALSE),VLOOKUP(U1571,Store_SRP!B2:H103,{5}, FALSE)), VLOOKUP(U1571,Store_Showcase!B2:H134,{5}, FALSE))</f>
      </c>
      <c r="AF1571">
        <f>IF(IFERROR(VLOOKUP(U1571,Store_Showcase!B2:H134,{6}, FALSE), TRUE)=TRUE, IF(IFERROR(VLOOKUP(U1571,Store_SRP!B2:H103,{6}, FALSE), TRUE)=TRUE,VLOOKUP(U1571,Store_VAM!B2:H271,{6}, FALSE),VLOOKUP(U1571,Store_SRP!B2:H103,{6}, FALSE)), VLOOKUP(U1571,Store_Showcase!B2:H134,{6}, FALSE))</f>
      </c>
      <c r="AG1571">
        <f>VLOOKUP(D1571,Sku_Consolidated!A2:R948,18,FALSE)</f>
      </c>
      <c r="AH1571">
        <f>VLOOKUP(D1571,Sku_Consolidated!A2:S948,19,FALSE)</f>
      </c>
      <c r="AI1571">
        <f>VLOOKUP(D1571,Sku_Consolidated!A2:T948,20,FALSE)</f>
      </c>
    </row>
    <row r="1572" spans="1:35" x14ac:dyDescent="0.25">
      <c r="A1572">
        <v>2024</v>
      </c>
      <c r="B1572" t="s">
        <v>30</v>
      </c>
      <c r="C1572" t="s">
        <v>31</v>
      </c>
      <c r="D1572">
        <v>21859</v>
      </c>
      <c r="E1572" t="s">
        <v>295</v>
      </c>
      <c r="F1572" s="12" t="s">
        <v>101</v>
      </c>
      <c r="G1572" s="12" t="s">
        <v>101</v>
      </c>
      <c r="H1572" t="s">
        <v>10</v>
      </c>
      <c r="I1572" s="13" t="s">
        <v>2552</v>
      </c>
      <c r="J1572" s="13">
        <f>IF(H1572="EA", I1572, 0)</f>
      </c>
      <c r="K1572" s="13">
        <f>IF(H1572="KG", I1572, I1572 * VLOOKUP(D1572,Sku_Consolidated!A2:U948,21,FALSE))</f>
      </c>
      <c r="L1572" s="14" t="s">
        <v>36</v>
      </c>
      <c r="M1572">
        <v>88</v>
      </c>
      <c r="N1572" s="14" t="s">
        <v>3060</v>
      </c>
      <c r="O1572" s="14" t="s">
        <v>3061</v>
      </c>
      <c r="P1572" s="14" t="s">
        <v>36</v>
      </c>
      <c r="Q1572" s="14" t="s">
        <v>3061</v>
      </c>
      <c r="R1572">
        <f>IF(IFERROR(VLOOKUP(U1572,Store_Showcase!B2:H134,7, FALSE), TRUE)=TRUE, IF(IFERROR(VLOOKUP(U1572,Store_SRP!B2:H103,7, FALSE), TRUE)=TRUE,VLOOKUP(U1572,Store_VAM!B2:H271,7, FALSE),VLOOKUP(U1572,Store_SRP!B2:H103,7, FALSE)), VLOOKUP(U1572,Store_Showcase!B2:H134,7, FALSE))</f>
      </c>
      <c r="S1572">
        <f>IF(IFERROR(VLOOKUP(U1572,Store_Showcase!B2:K134,10, FALSE), TRUE)=TRUE, IF(IFERROR(VLOOKUP(U1572,Store_SRP!B2:K103,10, FALSE), TRUE)=TRUE,VLOOKUP(U1572,Store_VAM!B2:K271,10, FALSE),VLOOKUP(U1572,Store_SRP!B2:K103,10, FALSE)), VLOOKUP(U1572,Store_Showcase!B2:K134,10, FALSE))</f>
      </c>
      <c r="T1572">
        <f>IF(VLOOKUP(D1572,Sku_Consolidated!A2:S948,19,FALSE)="SHOWCASE", VLOOKUP(U1572,Store_Showcase!B2:L134,11, FALSE), IF(VLOOKUP(D1572,Sku_Consolidated!A2:S948,19,FALSE)="VAM",VLOOKUP(U1572,Store_VAM!B2:L271,11, FALSE),VLOOKUP(U1572,Store_SRP!B2:L103,11, FALSE)))</f>
      </c>
      <c r="U1572" s="14">
        <v>2012</v>
      </c>
      <c r="V1572">
        <f>IF(VLOOKUP(D1572,Sku_Consolidated!A2:S948,19,FALSE)="SHOWCASE", VLOOKUP(U1572,Store_Showcase!B2:C134,2, FALSE), IF(VLOOKUP(D1572,Sku_Consolidated!A2:S948,19,FALSE)="VAM",VLOOKUP(U1572,Store_VAM!B2:C271,2, FALSE),VLOOKUP(U1572,Store_SRP!B2:C103,2, FALSE)))</f>
      </c>
      <c r="W1572">
        <f>VLOOKUP(D1572,Sku_Consolidated!A2:G948, 7, FALSE)</f>
      </c>
      <c r="X1572">
        <f>VLOOKUP(D1572,Sku_Consolidated!A2:K948, 11, FALSE)</f>
      </c>
      <c r="Y1572">
        <f>VLOOKUP(D1572,Sku_Consolidated!A2:H948, 8, FALSE)</f>
      </c>
      <c r="Z1572">
        <f>VLOOKUP(D1572,Sku_Consolidated!A2:I948, 9, FALSE)</f>
      </c>
      <c r="AA1572" t="s">
        <v>41</v>
      </c>
      <c r="AB1572">
        <f>VLOOKUP(D1572,Sku_Consolidated!A2:E948, {5}, FALSE)</f>
      </c>
      <c r="AC1572">
        <f>IF(VLOOKUP(D1572,Sku_Consolidated!A2:S948,19,FALSE)="SHOWCASE", VLOOKUP(U1572,Store_Showcase!B2:N134,13, FALSE), IF(VLOOKUP(D1572,Sku_Consolidated!A2:S948,19,FALSE)="VAM",VLOOKUP(U1572,Store_VAM!B2:N271,13, FALSE),VLOOKUP(U1572,Store_SRP!B2:N103,13, FALSE)))</f>
      </c>
      <c r="AD1572">
        <f>IF(IFERROR(AC1572,TRUE)=TRUE, "-","OK")</f>
      </c>
      <c r="AE1572">
        <f>IF(IFERROR(VLOOKUP(U1572,Store_Showcase!B2:H134,{5}, FALSE), TRUE)=TRUE, IF(IFERROR(VLOOKUP(U1572,Store_SRP!B2:H103,{5}, FALSE), TRUE)=TRUE,VLOOKUP(U1572,Store_VAM!B2:H271,{5}, FALSE),VLOOKUP(U1572,Store_SRP!B2:H103,{5}, FALSE)), VLOOKUP(U1572,Store_Showcase!B2:H134,{5}, FALSE))</f>
      </c>
      <c r="AF1572">
        <f>IF(IFERROR(VLOOKUP(U1572,Store_Showcase!B2:H134,{6}, FALSE), TRUE)=TRUE, IF(IFERROR(VLOOKUP(U1572,Store_SRP!B2:H103,{6}, FALSE), TRUE)=TRUE,VLOOKUP(U1572,Store_VAM!B2:H271,{6}, FALSE),VLOOKUP(U1572,Store_SRP!B2:H103,{6}, FALSE)), VLOOKUP(U1572,Store_Showcase!B2:H134,{6}, FALSE))</f>
      </c>
      <c r="AG1572">
        <f>VLOOKUP(D1572,Sku_Consolidated!A2:R948,18,FALSE)</f>
      </c>
      <c r="AH1572">
        <f>VLOOKUP(D1572,Sku_Consolidated!A2:S948,19,FALSE)</f>
      </c>
      <c r="AI1572">
        <f>VLOOKUP(D1572,Sku_Consolidated!A2:T948,20,FALSE)</f>
      </c>
    </row>
    <row r="1573" spans="1:35" x14ac:dyDescent="0.25">
      <c r="A1573">
        <v>2024</v>
      </c>
      <c r="B1573" t="s">
        <v>30</v>
      </c>
      <c r="C1573" t="s">
        <v>31</v>
      </c>
      <c r="D1573">
        <v>21862</v>
      </c>
      <c r="E1573" t="s">
        <v>568</v>
      </c>
      <c r="F1573" s="12" t="s">
        <v>101</v>
      </c>
      <c r="G1573" s="12" t="s">
        <v>101</v>
      </c>
      <c r="H1573" t="s">
        <v>10</v>
      </c>
      <c r="I1573" s="13" t="s">
        <v>1024</v>
      </c>
      <c r="J1573" s="13">
        <f>IF(H1573="EA", I1573, 0)</f>
      </c>
      <c r="K1573" s="13">
        <f>IF(H1573="KG", I1573, I1573 * VLOOKUP(D1573,Sku_Consolidated!A2:U948,21,FALSE))</f>
      </c>
      <c r="L1573" s="14" t="s">
        <v>36</v>
      </c>
      <c r="M1573">
        <v>88</v>
      </c>
      <c r="N1573" s="14" t="s">
        <v>3062</v>
      </c>
      <c r="O1573" s="14" t="s">
        <v>3063</v>
      </c>
      <c r="P1573" s="14" t="s">
        <v>36</v>
      </c>
      <c r="Q1573" s="14" t="s">
        <v>3063</v>
      </c>
      <c r="R1573">
        <f>IF(IFERROR(VLOOKUP(U1573,Store_Showcase!B2:H134,7, FALSE), TRUE)=TRUE, IF(IFERROR(VLOOKUP(U1573,Store_SRP!B2:H103,7, FALSE), TRUE)=TRUE,VLOOKUP(U1573,Store_VAM!B2:H271,7, FALSE),VLOOKUP(U1573,Store_SRP!B2:H103,7, FALSE)), VLOOKUP(U1573,Store_Showcase!B2:H134,7, FALSE))</f>
      </c>
      <c r="S1573">
        <f>IF(IFERROR(VLOOKUP(U1573,Store_Showcase!B2:K134,10, FALSE), TRUE)=TRUE, IF(IFERROR(VLOOKUP(U1573,Store_SRP!B2:K103,10, FALSE), TRUE)=TRUE,VLOOKUP(U1573,Store_VAM!B2:K271,10, FALSE),VLOOKUP(U1573,Store_SRP!B2:K103,10, FALSE)), VLOOKUP(U1573,Store_Showcase!B2:K134,10, FALSE))</f>
      </c>
      <c r="T1573">
        <f>IF(VLOOKUP(D1573,Sku_Consolidated!A2:S948,19,FALSE)="SHOWCASE", VLOOKUP(U1573,Store_Showcase!B2:L134,11, FALSE), IF(VLOOKUP(D1573,Sku_Consolidated!A2:S948,19,FALSE)="VAM",VLOOKUP(U1573,Store_VAM!B2:L271,11, FALSE),VLOOKUP(U1573,Store_SRP!B2:L103,11, FALSE)))</f>
      </c>
      <c r="U1573" s="14">
        <v>2012</v>
      </c>
      <c r="V1573">
        <f>IF(VLOOKUP(D1573,Sku_Consolidated!A2:S948,19,FALSE)="SHOWCASE", VLOOKUP(U1573,Store_Showcase!B2:C134,2, FALSE), IF(VLOOKUP(D1573,Sku_Consolidated!A2:S948,19,FALSE)="VAM",VLOOKUP(U1573,Store_VAM!B2:C271,2, FALSE),VLOOKUP(U1573,Store_SRP!B2:C103,2, FALSE)))</f>
      </c>
      <c r="W1573">
        <f>VLOOKUP(D1573,Sku_Consolidated!A2:G948, 7, FALSE)</f>
      </c>
      <c r="X1573">
        <f>VLOOKUP(D1573,Sku_Consolidated!A2:K948, 11, FALSE)</f>
      </c>
      <c r="Y1573">
        <f>VLOOKUP(D1573,Sku_Consolidated!A2:H948, 8, FALSE)</f>
      </c>
      <c r="Z1573">
        <f>VLOOKUP(D1573,Sku_Consolidated!A2:I948, 9, FALSE)</f>
      </c>
      <c r="AA1573" t="s">
        <v>41</v>
      </c>
      <c r="AB1573">
        <f>VLOOKUP(D1573,Sku_Consolidated!A2:E948, {5}, FALSE)</f>
      </c>
      <c r="AC1573">
        <f>IF(VLOOKUP(D1573,Sku_Consolidated!A2:S948,19,FALSE)="SHOWCASE", VLOOKUP(U1573,Store_Showcase!B2:N134,13, FALSE), IF(VLOOKUP(D1573,Sku_Consolidated!A2:S948,19,FALSE)="VAM",VLOOKUP(U1573,Store_VAM!B2:N271,13, FALSE),VLOOKUP(U1573,Store_SRP!B2:N103,13, FALSE)))</f>
      </c>
      <c r="AD1573">
        <f>IF(IFERROR(AC1573,TRUE)=TRUE, "-","OK")</f>
      </c>
      <c r="AE1573">
        <f>IF(IFERROR(VLOOKUP(U1573,Store_Showcase!B2:H134,{5}, FALSE), TRUE)=TRUE, IF(IFERROR(VLOOKUP(U1573,Store_SRP!B2:H103,{5}, FALSE), TRUE)=TRUE,VLOOKUP(U1573,Store_VAM!B2:H271,{5}, FALSE),VLOOKUP(U1573,Store_SRP!B2:H103,{5}, FALSE)), VLOOKUP(U1573,Store_Showcase!B2:H134,{5}, FALSE))</f>
      </c>
      <c r="AF1573">
        <f>IF(IFERROR(VLOOKUP(U1573,Store_Showcase!B2:H134,{6}, FALSE), TRUE)=TRUE, IF(IFERROR(VLOOKUP(U1573,Store_SRP!B2:H103,{6}, FALSE), TRUE)=TRUE,VLOOKUP(U1573,Store_VAM!B2:H271,{6}, FALSE),VLOOKUP(U1573,Store_SRP!B2:H103,{6}, FALSE)), VLOOKUP(U1573,Store_Showcase!B2:H134,{6}, FALSE))</f>
      </c>
      <c r="AG1573">
        <f>VLOOKUP(D1573,Sku_Consolidated!A2:R948,18,FALSE)</f>
      </c>
      <c r="AH1573">
        <f>VLOOKUP(D1573,Sku_Consolidated!A2:S948,19,FALSE)</f>
      </c>
      <c r="AI1573">
        <f>VLOOKUP(D1573,Sku_Consolidated!A2:T948,20,FALSE)</f>
      </c>
    </row>
    <row r="1574" spans="1:35" x14ac:dyDescent="0.25">
      <c r="A1574">
        <v>2024</v>
      </c>
      <c r="B1574" t="s">
        <v>30</v>
      </c>
      <c r="C1574" t="s">
        <v>31</v>
      </c>
      <c r="D1574">
        <v>21866</v>
      </c>
      <c r="E1574" t="s">
        <v>240</v>
      </c>
      <c r="F1574" s="12" t="s">
        <v>101</v>
      </c>
      <c r="G1574" s="12" t="s">
        <v>101</v>
      </c>
      <c r="H1574" t="s">
        <v>10</v>
      </c>
      <c r="I1574" s="13" t="s">
        <v>444</v>
      </c>
      <c r="J1574" s="13">
        <f>IF(H1574="EA", I1574, 0)</f>
      </c>
      <c r="K1574" s="13">
        <f>IF(H1574="KG", I1574, I1574 * VLOOKUP(D1574,Sku_Consolidated!A2:U948,21,FALSE))</f>
      </c>
      <c r="L1574" s="14" t="s">
        <v>36</v>
      </c>
      <c r="M1574">
        <v>88</v>
      </c>
      <c r="N1574" s="14" t="s">
        <v>3064</v>
      </c>
      <c r="O1574" s="14" t="s">
        <v>3065</v>
      </c>
      <c r="P1574" s="14" t="s">
        <v>36</v>
      </c>
      <c r="Q1574" s="14" t="s">
        <v>3065</v>
      </c>
      <c r="R1574">
        <f>IF(IFERROR(VLOOKUP(U1574,Store_Showcase!B2:H134,7, FALSE), TRUE)=TRUE, IF(IFERROR(VLOOKUP(U1574,Store_SRP!B2:H103,7, FALSE), TRUE)=TRUE,VLOOKUP(U1574,Store_VAM!B2:H271,7, FALSE),VLOOKUP(U1574,Store_SRP!B2:H103,7, FALSE)), VLOOKUP(U1574,Store_Showcase!B2:H134,7, FALSE))</f>
      </c>
      <c r="S1574">
        <f>IF(IFERROR(VLOOKUP(U1574,Store_Showcase!B2:K134,10, FALSE), TRUE)=TRUE, IF(IFERROR(VLOOKUP(U1574,Store_SRP!B2:K103,10, FALSE), TRUE)=TRUE,VLOOKUP(U1574,Store_VAM!B2:K271,10, FALSE),VLOOKUP(U1574,Store_SRP!B2:K103,10, FALSE)), VLOOKUP(U1574,Store_Showcase!B2:K134,10, FALSE))</f>
      </c>
      <c r="T1574">
        <f>IF(VLOOKUP(D1574,Sku_Consolidated!A2:S948,19,FALSE)="SHOWCASE", VLOOKUP(U1574,Store_Showcase!B2:L134,11, FALSE), IF(VLOOKUP(D1574,Sku_Consolidated!A2:S948,19,FALSE)="VAM",VLOOKUP(U1574,Store_VAM!B2:L271,11, FALSE),VLOOKUP(U1574,Store_SRP!B2:L103,11, FALSE)))</f>
      </c>
      <c r="U1574" s="14">
        <v>2012</v>
      </c>
      <c r="V1574">
        <f>IF(VLOOKUP(D1574,Sku_Consolidated!A2:S948,19,FALSE)="SHOWCASE", VLOOKUP(U1574,Store_Showcase!B2:C134,2, FALSE), IF(VLOOKUP(D1574,Sku_Consolidated!A2:S948,19,FALSE)="VAM",VLOOKUP(U1574,Store_VAM!B2:C271,2, FALSE),VLOOKUP(U1574,Store_SRP!B2:C103,2, FALSE)))</f>
      </c>
      <c r="W1574">
        <f>VLOOKUP(D1574,Sku_Consolidated!A2:G948, 7, FALSE)</f>
      </c>
      <c r="X1574">
        <f>VLOOKUP(D1574,Sku_Consolidated!A2:K948, 11, FALSE)</f>
      </c>
      <c r="Y1574">
        <f>VLOOKUP(D1574,Sku_Consolidated!A2:H948, 8, FALSE)</f>
      </c>
      <c r="Z1574">
        <f>VLOOKUP(D1574,Sku_Consolidated!A2:I948, 9, FALSE)</f>
      </c>
      <c r="AA1574" t="s">
        <v>41</v>
      </c>
      <c r="AB1574">
        <f>VLOOKUP(D1574,Sku_Consolidated!A2:E948, {5}, FALSE)</f>
      </c>
      <c r="AC1574">
        <f>IF(VLOOKUP(D1574,Sku_Consolidated!A2:S948,19,FALSE)="SHOWCASE", VLOOKUP(U1574,Store_Showcase!B2:N134,13, FALSE), IF(VLOOKUP(D1574,Sku_Consolidated!A2:S948,19,FALSE)="VAM",VLOOKUP(U1574,Store_VAM!B2:N271,13, FALSE),VLOOKUP(U1574,Store_SRP!B2:N103,13, FALSE)))</f>
      </c>
      <c r="AD1574">
        <f>IF(IFERROR(AC1574,TRUE)=TRUE, "-","OK")</f>
      </c>
      <c r="AE1574">
        <f>IF(IFERROR(VLOOKUP(U1574,Store_Showcase!B2:H134,{5}, FALSE), TRUE)=TRUE, IF(IFERROR(VLOOKUP(U1574,Store_SRP!B2:H103,{5}, FALSE), TRUE)=TRUE,VLOOKUP(U1574,Store_VAM!B2:H271,{5}, FALSE),VLOOKUP(U1574,Store_SRP!B2:H103,{5}, FALSE)), VLOOKUP(U1574,Store_Showcase!B2:H134,{5}, FALSE))</f>
      </c>
      <c r="AF1574">
        <f>IF(IFERROR(VLOOKUP(U1574,Store_Showcase!B2:H134,{6}, FALSE), TRUE)=TRUE, IF(IFERROR(VLOOKUP(U1574,Store_SRP!B2:H103,{6}, FALSE), TRUE)=TRUE,VLOOKUP(U1574,Store_VAM!B2:H271,{6}, FALSE),VLOOKUP(U1574,Store_SRP!B2:H103,{6}, FALSE)), VLOOKUP(U1574,Store_Showcase!B2:H134,{6}, FALSE))</f>
      </c>
      <c r="AG1574">
        <f>VLOOKUP(D1574,Sku_Consolidated!A2:R948,18,FALSE)</f>
      </c>
      <c r="AH1574">
        <f>VLOOKUP(D1574,Sku_Consolidated!A2:S948,19,FALSE)</f>
      </c>
      <c r="AI1574">
        <f>VLOOKUP(D1574,Sku_Consolidated!A2:T948,20,FALSE)</f>
      </c>
    </row>
    <row r="1575" spans="1:35" x14ac:dyDescent="0.25">
      <c r="A1575">
        <v>2024</v>
      </c>
      <c r="B1575" t="s">
        <v>30</v>
      </c>
      <c r="C1575" t="s">
        <v>31</v>
      </c>
      <c r="D1575">
        <v>21870</v>
      </c>
      <c r="E1575" t="s">
        <v>1498</v>
      </c>
      <c r="F1575" s="12" t="s">
        <v>101</v>
      </c>
      <c r="G1575" s="12" t="s">
        <v>101</v>
      </c>
      <c r="H1575" t="s">
        <v>10</v>
      </c>
      <c r="I1575" s="13" t="s">
        <v>1484</v>
      </c>
      <c r="J1575" s="13">
        <f>IF(H1575="EA", I1575, 0)</f>
      </c>
      <c r="K1575" s="13">
        <f>IF(H1575="KG", I1575, I1575 * VLOOKUP(D1575,Sku_Consolidated!A2:U948,21,FALSE))</f>
      </c>
      <c r="L1575" s="14" t="s">
        <v>36</v>
      </c>
      <c r="M1575">
        <v>88</v>
      </c>
      <c r="N1575" s="14" t="s">
        <v>3066</v>
      </c>
      <c r="O1575" s="14" t="s">
        <v>3067</v>
      </c>
      <c r="P1575" s="14" t="s">
        <v>36</v>
      </c>
      <c r="Q1575" s="14" t="s">
        <v>3067</v>
      </c>
      <c r="R1575">
        <f>IF(IFERROR(VLOOKUP(U1575,Store_Showcase!B2:H134,7, FALSE), TRUE)=TRUE, IF(IFERROR(VLOOKUP(U1575,Store_SRP!B2:H103,7, FALSE), TRUE)=TRUE,VLOOKUP(U1575,Store_VAM!B2:H271,7, FALSE),VLOOKUP(U1575,Store_SRP!B2:H103,7, FALSE)), VLOOKUP(U1575,Store_Showcase!B2:H134,7, FALSE))</f>
      </c>
      <c r="S1575">
        <f>IF(IFERROR(VLOOKUP(U1575,Store_Showcase!B2:K134,10, FALSE), TRUE)=TRUE, IF(IFERROR(VLOOKUP(U1575,Store_SRP!B2:K103,10, FALSE), TRUE)=TRUE,VLOOKUP(U1575,Store_VAM!B2:K271,10, FALSE),VLOOKUP(U1575,Store_SRP!B2:K103,10, FALSE)), VLOOKUP(U1575,Store_Showcase!B2:K134,10, FALSE))</f>
      </c>
      <c r="T1575">
        <f>IF(VLOOKUP(D1575,Sku_Consolidated!A2:S948,19,FALSE)="SHOWCASE", VLOOKUP(U1575,Store_Showcase!B2:L134,11, FALSE), IF(VLOOKUP(D1575,Sku_Consolidated!A2:S948,19,FALSE)="VAM",VLOOKUP(U1575,Store_VAM!B2:L271,11, FALSE),VLOOKUP(U1575,Store_SRP!B2:L103,11, FALSE)))</f>
      </c>
      <c r="U1575" s="14">
        <v>2012</v>
      </c>
      <c r="V1575">
        <f>IF(VLOOKUP(D1575,Sku_Consolidated!A2:S948,19,FALSE)="SHOWCASE", VLOOKUP(U1575,Store_Showcase!B2:C134,2, FALSE), IF(VLOOKUP(D1575,Sku_Consolidated!A2:S948,19,FALSE)="VAM",VLOOKUP(U1575,Store_VAM!B2:C271,2, FALSE),VLOOKUP(U1575,Store_SRP!B2:C103,2, FALSE)))</f>
      </c>
      <c r="W1575">
        <f>VLOOKUP(D1575,Sku_Consolidated!A2:G948, 7, FALSE)</f>
      </c>
      <c r="X1575">
        <f>VLOOKUP(D1575,Sku_Consolidated!A2:K948, 11, FALSE)</f>
      </c>
      <c r="Y1575">
        <f>VLOOKUP(D1575,Sku_Consolidated!A2:H948, 8, FALSE)</f>
      </c>
      <c r="Z1575">
        <f>VLOOKUP(D1575,Sku_Consolidated!A2:I948, 9, FALSE)</f>
      </c>
      <c r="AA1575" t="s">
        <v>41</v>
      </c>
      <c r="AB1575">
        <f>VLOOKUP(D1575,Sku_Consolidated!A2:E948, {5}, FALSE)</f>
      </c>
      <c r="AC1575">
        <f>IF(VLOOKUP(D1575,Sku_Consolidated!A2:S948,19,FALSE)="SHOWCASE", VLOOKUP(U1575,Store_Showcase!B2:N134,13, FALSE), IF(VLOOKUP(D1575,Sku_Consolidated!A2:S948,19,FALSE)="VAM",VLOOKUP(U1575,Store_VAM!B2:N271,13, FALSE),VLOOKUP(U1575,Store_SRP!B2:N103,13, FALSE)))</f>
      </c>
      <c r="AD1575">
        <f>IF(IFERROR(AC1575,TRUE)=TRUE, "-","OK")</f>
      </c>
      <c r="AE1575">
        <f>IF(IFERROR(VLOOKUP(U1575,Store_Showcase!B2:H134,{5}, FALSE), TRUE)=TRUE, IF(IFERROR(VLOOKUP(U1575,Store_SRP!B2:H103,{5}, FALSE), TRUE)=TRUE,VLOOKUP(U1575,Store_VAM!B2:H271,{5}, FALSE),VLOOKUP(U1575,Store_SRP!B2:H103,{5}, FALSE)), VLOOKUP(U1575,Store_Showcase!B2:H134,{5}, FALSE))</f>
      </c>
      <c r="AF1575">
        <f>IF(IFERROR(VLOOKUP(U1575,Store_Showcase!B2:H134,{6}, FALSE), TRUE)=TRUE, IF(IFERROR(VLOOKUP(U1575,Store_SRP!B2:H103,{6}, FALSE), TRUE)=TRUE,VLOOKUP(U1575,Store_VAM!B2:H271,{6}, FALSE),VLOOKUP(U1575,Store_SRP!B2:H103,{6}, FALSE)), VLOOKUP(U1575,Store_Showcase!B2:H134,{6}, FALSE))</f>
      </c>
      <c r="AG1575">
        <f>VLOOKUP(D1575,Sku_Consolidated!A2:R948,18,FALSE)</f>
      </c>
      <c r="AH1575">
        <f>VLOOKUP(D1575,Sku_Consolidated!A2:S948,19,FALSE)</f>
      </c>
      <c r="AI1575">
        <f>VLOOKUP(D1575,Sku_Consolidated!A2:T948,20,FALSE)</f>
      </c>
    </row>
    <row r="1576" spans="1:35" x14ac:dyDescent="0.25">
      <c r="A1576">
        <v>2024</v>
      </c>
      <c r="B1576" t="s">
        <v>30</v>
      </c>
      <c r="C1576" t="s">
        <v>31</v>
      </c>
      <c r="D1576">
        <v>21871</v>
      </c>
      <c r="E1576" t="s">
        <v>798</v>
      </c>
      <c r="F1576" s="12" t="s">
        <v>101</v>
      </c>
      <c r="G1576" s="12" t="s">
        <v>101</v>
      </c>
      <c r="H1576" t="s">
        <v>10</v>
      </c>
      <c r="I1576" s="13" t="s">
        <v>308</v>
      </c>
      <c r="J1576" s="13">
        <f>IF(H1576="EA", I1576, 0)</f>
      </c>
      <c r="K1576" s="13">
        <f>IF(H1576="KG", I1576, I1576 * VLOOKUP(D1576,Sku_Consolidated!A2:U948,21,FALSE))</f>
      </c>
      <c r="L1576" s="14" t="s">
        <v>36</v>
      </c>
      <c r="M1576">
        <v>88</v>
      </c>
      <c r="N1576" s="14" t="s">
        <v>3068</v>
      </c>
      <c r="O1576" s="14" t="s">
        <v>3069</v>
      </c>
      <c r="P1576" s="14" t="s">
        <v>36</v>
      </c>
      <c r="Q1576" s="14" t="s">
        <v>3069</v>
      </c>
      <c r="R1576">
        <f>IF(IFERROR(VLOOKUP(U1576,Store_Showcase!B2:H134,7, FALSE), TRUE)=TRUE, IF(IFERROR(VLOOKUP(U1576,Store_SRP!B2:H103,7, FALSE), TRUE)=TRUE,VLOOKUP(U1576,Store_VAM!B2:H271,7, FALSE),VLOOKUP(U1576,Store_SRP!B2:H103,7, FALSE)), VLOOKUP(U1576,Store_Showcase!B2:H134,7, FALSE))</f>
      </c>
      <c r="S1576">
        <f>IF(IFERROR(VLOOKUP(U1576,Store_Showcase!B2:K134,10, FALSE), TRUE)=TRUE, IF(IFERROR(VLOOKUP(U1576,Store_SRP!B2:K103,10, FALSE), TRUE)=TRUE,VLOOKUP(U1576,Store_VAM!B2:K271,10, FALSE),VLOOKUP(U1576,Store_SRP!B2:K103,10, FALSE)), VLOOKUP(U1576,Store_Showcase!B2:K134,10, FALSE))</f>
      </c>
      <c r="T1576">
        <f>IF(VLOOKUP(D1576,Sku_Consolidated!A2:S948,19,FALSE)="SHOWCASE", VLOOKUP(U1576,Store_Showcase!B2:L134,11, FALSE), IF(VLOOKUP(D1576,Sku_Consolidated!A2:S948,19,FALSE)="VAM",VLOOKUP(U1576,Store_VAM!B2:L271,11, FALSE),VLOOKUP(U1576,Store_SRP!B2:L103,11, FALSE)))</f>
      </c>
      <c r="U1576" s="14">
        <v>2012</v>
      </c>
      <c r="V1576">
        <f>IF(VLOOKUP(D1576,Sku_Consolidated!A2:S948,19,FALSE)="SHOWCASE", VLOOKUP(U1576,Store_Showcase!B2:C134,2, FALSE), IF(VLOOKUP(D1576,Sku_Consolidated!A2:S948,19,FALSE)="VAM",VLOOKUP(U1576,Store_VAM!B2:C271,2, FALSE),VLOOKUP(U1576,Store_SRP!B2:C103,2, FALSE)))</f>
      </c>
      <c r="W1576">
        <f>VLOOKUP(D1576,Sku_Consolidated!A2:G948, 7, FALSE)</f>
      </c>
      <c r="X1576">
        <f>VLOOKUP(D1576,Sku_Consolidated!A2:K948, 11, FALSE)</f>
      </c>
      <c r="Y1576">
        <f>VLOOKUP(D1576,Sku_Consolidated!A2:H948, 8, FALSE)</f>
      </c>
      <c r="Z1576">
        <f>VLOOKUP(D1576,Sku_Consolidated!A2:I948, 9, FALSE)</f>
      </c>
      <c r="AA1576" t="s">
        <v>41</v>
      </c>
      <c r="AB1576">
        <f>VLOOKUP(D1576,Sku_Consolidated!A2:E948, {5}, FALSE)</f>
      </c>
      <c r="AC1576">
        <f>IF(VLOOKUP(D1576,Sku_Consolidated!A2:S948,19,FALSE)="SHOWCASE", VLOOKUP(U1576,Store_Showcase!B2:N134,13, FALSE), IF(VLOOKUP(D1576,Sku_Consolidated!A2:S948,19,FALSE)="VAM",VLOOKUP(U1576,Store_VAM!B2:N271,13, FALSE),VLOOKUP(U1576,Store_SRP!B2:N103,13, FALSE)))</f>
      </c>
      <c r="AD1576">
        <f>IF(IFERROR(AC1576,TRUE)=TRUE, "-","OK")</f>
      </c>
      <c r="AE1576">
        <f>IF(IFERROR(VLOOKUP(U1576,Store_Showcase!B2:H134,{5}, FALSE), TRUE)=TRUE, IF(IFERROR(VLOOKUP(U1576,Store_SRP!B2:H103,{5}, FALSE), TRUE)=TRUE,VLOOKUP(U1576,Store_VAM!B2:H271,{5}, FALSE),VLOOKUP(U1576,Store_SRP!B2:H103,{5}, FALSE)), VLOOKUP(U1576,Store_Showcase!B2:H134,{5}, FALSE))</f>
      </c>
      <c r="AF1576">
        <f>IF(IFERROR(VLOOKUP(U1576,Store_Showcase!B2:H134,{6}, FALSE), TRUE)=TRUE, IF(IFERROR(VLOOKUP(U1576,Store_SRP!B2:H103,{6}, FALSE), TRUE)=TRUE,VLOOKUP(U1576,Store_VAM!B2:H271,{6}, FALSE),VLOOKUP(U1576,Store_SRP!B2:H103,{6}, FALSE)), VLOOKUP(U1576,Store_Showcase!B2:H134,{6}, FALSE))</f>
      </c>
      <c r="AG1576">
        <f>VLOOKUP(D1576,Sku_Consolidated!A2:R948,18,FALSE)</f>
      </c>
      <c r="AH1576">
        <f>VLOOKUP(D1576,Sku_Consolidated!A2:S948,19,FALSE)</f>
      </c>
      <c r="AI1576">
        <f>VLOOKUP(D1576,Sku_Consolidated!A2:T948,20,FALSE)</f>
      </c>
    </row>
    <row r="1577" spans="1:35" x14ac:dyDescent="0.25">
      <c r="A1577">
        <v>2024</v>
      </c>
      <c r="B1577" t="s">
        <v>30</v>
      </c>
      <c r="C1577" t="s">
        <v>31</v>
      </c>
      <c r="D1577">
        <v>21873</v>
      </c>
      <c r="E1577" t="s">
        <v>911</v>
      </c>
      <c r="F1577" s="12" t="s">
        <v>101</v>
      </c>
      <c r="G1577" s="12" t="s">
        <v>101</v>
      </c>
      <c r="H1577" t="s">
        <v>10</v>
      </c>
      <c r="I1577" s="13" t="s">
        <v>599</v>
      </c>
      <c r="J1577" s="13">
        <f>IF(H1577="EA", I1577, 0)</f>
      </c>
      <c r="K1577" s="13">
        <f>IF(H1577="KG", I1577, I1577 * VLOOKUP(D1577,Sku_Consolidated!A2:U948,21,FALSE))</f>
      </c>
      <c r="L1577" s="14" t="s">
        <v>36</v>
      </c>
      <c r="M1577">
        <v>88</v>
      </c>
      <c r="N1577" s="14" t="s">
        <v>3070</v>
      </c>
      <c r="O1577" s="14" t="s">
        <v>3071</v>
      </c>
      <c r="P1577" s="14" t="s">
        <v>36</v>
      </c>
      <c r="Q1577" s="14" t="s">
        <v>3071</v>
      </c>
      <c r="R1577">
        <f>IF(IFERROR(VLOOKUP(U1577,Store_Showcase!B2:H134,7, FALSE), TRUE)=TRUE, IF(IFERROR(VLOOKUP(U1577,Store_SRP!B2:H103,7, FALSE), TRUE)=TRUE,VLOOKUP(U1577,Store_VAM!B2:H271,7, FALSE),VLOOKUP(U1577,Store_SRP!B2:H103,7, FALSE)), VLOOKUP(U1577,Store_Showcase!B2:H134,7, FALSE))</f>
      </c>
      <c r="S1577">
        <f>IF(IFERROR(VLOOKUP(U1577,Store_Showcase!B2:K134,10, FALSE), TRUE)=TRUE, IF(IFERROR(VLOOKUP(U1577,Store_SRP!B2:K103,10, FALSE), TRUE)=TRUE,VLOOKUP(U1577,Store_VAM!B2:K271,10, FALSE),VLOOKUP(U1577,Store_SRP!B2:K103,10, FALSE)), VLOOKUP(U1577,Store_Showcase!B2:K134,10, FALSE))</f>
      </c>
      <c r="T1577">
        <f>IF(VLOOKUP(D1577,Sku_Consolidated!A2:S948,19,FALSE)="SHOWCASE", VLOOKUP(U1577,Store_Showcase!B2:L134,11, FALSE), IF(VLOOKUP(D1577,Sku_Consolidated!A2:S948,19,FALSE)="VAM",VLOOKUP(U1577,Store_VAM!B2:L271,11, FALSE),VLOOKUP(U1577,Store_SRP!B2:L103,11, FALSE)))</f>
      </c>
      <c r="U1577" s="14">
        <v>2012</v>
      </c>
      <c r="V1577">
        <f>IF(VLOOKUP(D1577,Sku_Consolidated!A2:S948,19,FALSE)="SHOWCASE", VLOOKUP(U1577,Store_Showcase!B2:C134,2, FALSE), IF(VLOOKUP(D1577,Sku_Consolidated!A2:S948,19,FALSE)="VAM",VLOOKUP(U1577,Store_VAM!B2:C271,2, FALSE),VLOOKUP(U1577,Store_SRP!B2:C103,2, FALSE)))</f>
      </c>
      <c r="W1577">
        <f>VLOOKUP(D1577,Sku_Consolidated!A2:G948, 7, FALSE)</f>
      </c>
      <c r="X1577">
        <f>VLOOKUP(D1577,Sku_Consolidated!A2:K948, 11, FALSE)</f>
      </c>
      <c r="Y1577">
        <f>VLOOKUP(D1577,Sku_Consolidated!A2:H948, 8, FALSE)</f>
      </c>
      <c r="Z1577">
        <f>VLOOKUP(D1577,Sku_Consolidated!A2:I948, 9, FALSE)</f>
      </c>
      <c r="AA1577" t="s">
        <v>41</v>
      </c>
      <c r="AB1577">
        <f>VLOOKUP(D1577,Sku_Consolidated!A2:E948, {5}, FALSE)</f>
      </c>
      <c r="AC1577">
        <f>IF(VLOOKUP(D1577,Sku_Consolidated!A2:S948,19,FALSE)="SHOWCASE", VLOOKUP(U1577,Store_Showcase!B2:N134,13, FALSE), IF(VLOOKUP(D1577,Sku_Consolidated!A2:S948,19,FALSE)="VAM",VLOOKUP(U1577,Store_VAM!B2:N271,13, FALSE),VLOOKUP(U1577,Store_SRP!B2:N103,13, FALSE)))</f>
      </c>
      <c r="AD1577">
        <f>IF(IFERROR(AC1577,TRUE)=TRUE, "-","OK")</f>
      </c>
      <c r="AE1577">
        <f>IF(IFERROR(VLOOKUP(U1577,Store_Showcase!B2:H134,{5}, FALSE), TRUE)=TRUE, IF(IFERROR(VLOOKUP(U1577,Store_SRP!B2:H103,{5}, FALSE), TRUE)=TRUE,VLOOKUP(U1577,Store_VAM!B2:H271,{5}, FALSE),VLOOKUP(U1577,Store_SRP!B2:H103,{5}, FALSE)), VLOOKUP(U1577,Store_Showcase!B2:H134,{5}, FALSE))</f>
      </c>
      <c r="AF1577">
        <f>IF(IFERROR(VLOOKUP(U1577,Store_Showcase!B2:H134,{6}, FALSE), TRUE)=TRUE, IF(IFERROR(VLOOKUP(U1577,Store_SRP!B2:H103,{6}, FALSE), TRUE)=TRUE,VLOOKUP(U1577,Store_VAM!B2:H271,{6}, FALSE),VLOOKUP(U1577,Store_SRP!B2:H103,{6}, FALSE)), VLOOKUP(U1577,Store_Showcase!B2:H134,{6}, FALSE))</f>
      </c>
      <c r="AG1577">
        <f>VLOOKUP(D1577,Sku_Consolidated!A2:R948,18,FALSE)</f>
      </c>
      <c r="AH1577">
        <f>VLOOKUP(D1577,Sku_Consolidated!A2:S948,19,FALSE)</f>
      </c>
      <c r="AI1577">
        <f>VLOOKUP(D1577,Sku_Consolidated!A2:T948,20,FALSE)</f>
      </c>
    </row>
    <row r="1578" spans="1:35" x14ac:dyDescent="0.25">
      <c r="A1578">
        <v>2024</v>
      </c>
      <c r="B1578" t="s">
        <v>30</v>
      </c>
      <c r="C1578" t="s">
        <v>31</v>
      </c>
      <c r="D1578">
        <v>21881</v>
      </c>
      <c r="E1578" t="s">
        <v>1573</v>
      </c>
      <c r="F1578" s="12" t="s">
        <v>101</v>
      </c>
      <c r="G1578" s="12" t="s">
        <v>101</v>
      </c>
      <c r="H1578" t="s">
        <v>10</v>
      </c>
      <c r="I1578" s="13" t="s">
        <v>434</v>
      </c>
      <c r="J1578" s="13">
        <f>IF(H1578="EA", I1578, 0)</f>
      </c>
      <c r="K1578" s="13">
        <f>IF(H1578="KG", I1578, I1578 * VLOOKUP(D1578,Sku_Consolidated!A2:U948,21,FALSE))</f>
      </c>
      <c r="L1578" s="14" t="s">
        <v>36</v>
      </c>
      <c r="M1578">
        <v>88</v>
      </c>
      <c r="N1578" s="14" t="s">
        <v>3072</v>
      </c>
      <c r="O1578" s="14" t="s">
        <v>3073</v>
      </c>
      <c r="P1578" s="14" t="s">
        <v>36</v>
      </c>
      <c r="Q1578" s="14" t="s">
        <v>3073</v>
      </c>
      <c r="R1578">
        <f>IF(IFERROR(VLOOKUP(U1578,Store_Showcase!B2:H134,7, FALSE), TRUE)=TRUE, IF(IFERROR(VLOOKUP(U1578,Store_SRP!B2:H103,7, FALSE), TRUE)=TRUE,VLOOKUP(U1578,Store_VAM!B2:H271,7, FALSE),VLOOKUP(U1578,Store_SRP!B2:H103,7, FALSE)), VLOOKUP(U1578,Store_Showcase!B2:H134,7, FALSE))</f>
      </c>
      <c r="S1578">
        <f>IF(IFERROR(VLOOKUP(U1578,Store_Showcase!B2:K134,10, FALSE), TRUE)=TRUE, IF(IFERROR(VLOOKUP(U1578,Store_SRP!B2:K103,10, FALSE), TRUE)=TRUE,VLOOKUP(U1578,Store_VAM!B2:K271,10, FALSE),VLOOKUP(U1578,Store_SRP!B2:K103,10, FALSE)), VLOOKUP(U1578,Store_Showcase!B2:K134,10, FALSE))</f>
      </c>
      <c r="T1578">
        <f>IF(VLOOKUP(D1578,Sku_Consolidated!A2:S948,19,FALSE)="SHOWCASE", VLOOKUP(U1578,Store_Showcase!B2:L134,11, FALSE), IF(VLOOKUP(D1578,Sku_Consolidated!A2:S948,19,FALSE)="VAM",VLOOKUP(U1578,Store_VAM!B2:L271,11, FALSE),VLOOKUP(U1578,Store_SRP!B2:L103,11, FALSE)))</f>
      </c>
      <c r="U1578" s="14">
        <v>2012</v>
      </c>
      <c r="V1578">
        <f>IF(VLOOKUP(D1578,Sku_Consolidated!A2:S948,19,FALSE)="SHOWCASE", VLOOKUP(U1578,Store_Showcase!B2:C134,2, FALSE), IF(VLOOKUP(D1578,Sku_Consolidated!A2:S948,19,FALSE)="VAM",VLOOKUP(U1578,Store_VAM!B2:C271,2, FALSE),VLOOKUP(U1578,Store_SRP!B2:C103,2, FALSE)))</f>
      </c>
      <c r="W1578">
        <f>VLOOKUP(D1578,Sku_Consolidated!A2:G948, 7, FALSE)</f>
      </c>
      <c r="X1578">
        <f>VLOOKUP(D1578,Sku_Consolidated!A2:K948, 11, FALSE)</f>
      </c>
      <c r="Y1578">
        <f>VLOOKUP(D1578,Sku_Consolidated!A2:H948, 8, FALSE)</f>
      </c>
      <c r="Z1578">
        <f>VLOOKUP(D1578,Sku_Consolidated!A2:I948, 9, FALSE)</f>
      </c>
      <c r="AA1578" t="s">
        <v>41</v>
      </c>
      <c r="AB1578">
        <f>VLOOKUP(D1578,Sku_Consolidated!A2:E948, {5}, FALSE)</f>
      </c>
      <c r="AC1578">
        <f>IF(VLOOKUP(D1578,Sku_Consolidated!A2:S948,19,FALSE)="SHOWCASE", VLOOKUP(U1578,Store_Showcase!B2:N134,13, FALSE), IF(VLOOKUP(D1578,Sku_Consolidated!A2:S948,19,FALSE)="VAM",VLOOKUP(U1578,Store_VAM!B2:N271,13, FALSE),VLOOKUP(U1578,Store_SRP!B2:N103,13, FALSE)))</f>
      </c>
      <c r="AD1578">
        <f>IF(IFERROR(AC1578,TRUE)=TRUE, "-","OK")</f>
      </c>
      <c r="AE1578">
        <f>IF(IFERROR(VLOOKUP(U1578,Store_Showcase!B2:H134,{5}, FALSE), TRUE)=TRUE, IF(IFERROR(VLOOKUP(U1578,Store_SRP!B2:H103,{5}, FALSE), TRUE)=TRUE,VLOOKUP(U1578,Store_VAM!B2:H271,{5}, FALSE),VLOOKUP(U1578,Store_SRP!B2:H103,{5}, FALSE)), VLOOKUP(U1578,Store_Showcase!B2:H134,{5}, FALSE))</f>
      </c>
      <c r="AF1578">
        <f>IF(IFERROR(VLOOKUP(U1578,Store_Showcase!B2:H134,{6}, FALSE), TRUE)=TRUE, IF(IFERROR(VLOOKUP(U1578,Store_SRP!B2:H103,{6}, FALSE), TRUE)=TRUE,VLOOKUP(U1578,Store_VAM!B2:H271,{6}, FALSE),VLOOKUP(U1578,Store_SRP!B2:H103,{6}, FALSE)), VLOOKUP(U1578,Store_Showcase!B2:H134,{6}, FALSE))</f>
      </c>
      <c r="AG1578">
        <f>VLOOKUP(D1578,Sku_Consolidated!A2:R948,18,FALSE)</f>
      </c>
      <c r="AH1578">
        <f>VLOOKUP(D1578,Sku_Consolidated!A2:S948,19,FALSE)</f>
      </c>
      <c r="AI1578">
        <f>VLOOKUP(D1578,Sku_Consolidated!A2:T948,20,FALSE)</f>
      </c>
    </row>
    <row r="1579" spans="1:35" x14ac:dyDescent="0.25">
      <c r="A1579">
        <v>2024</v>
      </c>
      <c r="B1579" t="s">
        <v>30</v>
      </c>
      <c r="C1579" t="s">
        <v>31</v>
      </c>
      <c r="D1579">
        <v>21882</v>
      </c>
      <c r="E1579" t="s">
        <v>3074</v>
      </c>
      <c r="F1579" s="12" t="s">
        <v>101</v>
      </c>
      <c r="G1579" s="12" t="s">
        <v>101</v>
      </c>
      <c r="H1579" t="s">
        <v>10</v>
      </c>
      <c r="I1579" s="13" t="s">
        <v>398</v>
      </c>
      <c r="J1579" s="13">
        <f>IF(H1579="EA", I1579, 0)</f>
      </c>
      <c r="K1579" s="13">
        <f>IF(H1579="KG", I1579, I1579 * VLOOKUP(D1579,Sku_Consolidated!A2:U948,21,FALSE))</f>
      </c>
      <c r="L1579" s="14" t="s">
        <v>36</v>
      </c>
      <c r="M1579">
        <v>88</v>
      </c>
      <c r="N1579" s="14" t="s">
        <v>3075</v>
      </c>
      <c r="O1579" s="14" t="s">
        <v>3076</v>
      </c>
      <c r="P1579" s="14" t="s">
        <v>36</v>
      </c>
      <c r="Q1579" s="14" t="s">
        <v>3076</v>
      </c>
      <c r="R1579">
        <f>IF(IFERROR(VLOOKUP(U1579,Store_Showcase!B2:H134,7, FALSE), TRUE)=TRUE, IF(IFERROR(VLOOKUP(U1579,Store_SRP!B2:H103,7, FALSE), TRUE)=TRUE,VLOOKUP(U1579,Store_VAM!B2:H271,7, FALSE),VLOOKUP(U1579,Store_SRP!B2:H103,7, FALSE)), VLOOKUP(U1579,Store_Showcase!B2:H134,7, FALSE))</f>
      </c>
      <c r="S1579">
        <f>IF(IFERROR(VLOOKUP(U1579,Store_Showcase!B2:K134,10, FALSE), TRUE)=TRUE, IF(IFERROR(VLOOKUP(U1579,Store_SRP!B2:K103,10, FALSE), TRUE)=TRUE,VLOOKUP(U1579,Store_VAM!B2:K271,10, FALSE),VLOOKUP(U1579,Store_SRP!B2:K103,10, FALSE)), VLOOKUP(U1579,Store_Showcase!B2:K134,10, FALSE))</f>
      </c>
      <c r="T1579">
        <f>IF(VLOOKUP(D1579,Sku_Consolidated!A2:S948,19,FALSE)="SHOWCASE", VLOOKUP(U1579,Store_Showcase!B2:L134,11, FALSE), IF(VLOOKUP(D1579,Sku_Consolidated!A2:S948,19,FALSE)="VAM",VLOOKUP(U1579,Store_VAM!B2:L271,11, FALSE),VLOOKUP(U1579,Store_SRP!B2:L103,11, FALSE)))</f>
      </c>
      <c r="U1579" s="14">
        <v>2012</v>
      </c>
      <c r="V1579">
        <f>IF(VLOOKUP(D1579,Sku_Consolidated!A2:S948,19,FALSE)="SHOWCASE", VLOOKUP(U1579,Store_Showcase!B2:C134,2, FALSE), IF(VLOOKUP(D1579,Sku_Consolidated!A2:S948,19,FALSE)="VAM",VLOOKUP(U1579,Store_VAM!B2:C271,2, FALSE),VLOOKUP(U1579,Store_SRP!B2:C103,2, FALSE)))</f>
      </c>
      <c r="W1579">
        <f>VLOOKUP(D1579,Sku_Consolidated!A2:G948, 7, FALSE)</f>
      </c>
      <c r="X1579">
        <f>VLOOKUP(D1579,Sku_Consolidated!A2:K948, 11, FALSE)</f>
      </c>
      <c r="Y1579">
        <f>VLOOKUP(D1579,Sku_Consolidated!A2:H948, 8, FALSE)</f>
      </c>
      <c r="Z1579">
        <f>VLOOKUP(D1579,Sku_Consolidated!A2:I948, 9, FALSE)</f>
      </c>
      <c r="AA1579" t="s">
        <v>41</v>
      </c>
      <c r="AB1579">
        <f>VLOOKUP(D1579,Sku_Consolidated!A2:E948, {5}, FALSE)</f>
      </c>
      <c r="AC1579">
        <f>IF(VLOOKUP(D1579,Sku_Consolidated!A2:S948,19,FALSE)="SHOWCASE", VLOOKUP(U1579,Store_Showcase!B2:N134,13, FALSE), IF(VLOOKUP(D1579,Sku_Consolidated!A2:S948,19,FALSE)="VAM",VLOOKUP(U1579,Store_VAM!B2:N271,13, FALSE),VLOOKUP(U1579,Store_SRP!B2:N103,13, FALSE)))</f>
      </c>
      <c r="AD1579">
        <f>IF(IFERROR(AC1579,TRUE)=TRUE, "-","OK")</f>
      </c>
      <c r="AE1579">
        <f>IF(IFERROR(VLOOKUP(U1579,Store_Showcase!B2:H134,{5}, FALSE), TRUE)=TRUE, IF(IFERROR(VLOOKUP(U1579,Store_SRP!B2:H103,{5}, FALSE), TRUE)=TRUE,VLOOKUP(U1579,Store_VAM!B2:H271,{5}, FALSE),VLOOKUP(U1579,Store_SRP!B2:H103,{5}, FALSE)), VLOOKUP(U1579,Store_Showcase!B2:H134,{5}, FALSE))</f>
      </c>
      <c r="AF1579">
        <f>IF(IFERROR(VLOOKUP(U1579,Store_Showcase!B2:H134,{6}, FALSE), TRUE)=TRUE, IF(IFERROR(VLOOKUP(U1579,Store_SRP!B2:H103,{6}, FALSE), TRUE)=TRUE,VLOOKUP(U1579,Store_VAM!B2:H271,{6}, FALSE),VLOOKUP(U1579,Store_SRP!B2:H103,{6}, FALSE)), VLOOKUP(U1579,Store_Showcase!B2:H134,{6}, FALSE))</f>
      </c>
      <c r="AG1579">
        <f>VLOOKUP(D1579,Sku_Consolidated!A2:R948,18,FALSE)</f>
      </c>
      <c r="AH1579">
        <f>VLOOKUP(D1579,Sku_Consolidated!A2:S948,19,FALSE)</f>
      </c>
      <c r="AI1579">
        <f>VLOOKUP(D1579,Sku_Consolidated!A2:T948,20,FALSE)</f>
      </c>
    </row>
    <row r="1580" spans="1:35" x14ac:dyDescent="0.25">
      <c r="A1580">
        <v>2024</v>
      </c>
      <c r="B1580" t="s">
        <v>30</v>
      </c>
      <c r="C1580" t="s">
        <v>31</v>
      </c>
      <c r="D1580">
        <v>21890</v>
      </c>
      <c r="E1580" t="s">
        <v>802</v>
      </c>
      <c r="F1580" s="12" t="s">
        <v>101</v>
      </c>
      <c r="G1580" s="12" t="s">
        <v>101</v>
      </c>
      <c r="H1580" t="s">
        <v>10</v>
      </c>
      <c r="I1580" s="13" t="s">
        <v>308</v>
      </c>
      <c r="J1580" s="13">
        <f>IF(H1580="EA", I1580, 0)</f>
      </c>
      <c r="K1580" s="13">
        <f>IF(H1580="KG", I1580, I1580 * VLOOKUP(D1580,Sku_Consolidated!A2:U948,21,FALSE))</f>
      </c>
      <c r="L1580" s="14" t="s">
        <v>36</v>
      </c>
      <c r="M1580">
        <v>88</v>
      </c>
      <c r="N1580" s="14" t="s">
        <v>3077</v>
      </c>
      <c r="O1580" s="14" t="s">
        <v>3078</v>
      </c>
      <c r="P1580" s="14" t="s">
        <v>36</v>
      </c>
      <c r="Q1580" s="14" t="s">
        <v>3078</v>
      </c>
      <c r="R1580">
        <f>IF(IFERROR(VLOOKUP(U1580,Store_Showcase!B2:H134,7, FALSE), TRUE)=TRUE, IF(IFERROR(VLOOKUP(U1580,Store_SRP!B2:H103,7, FALSE), TRUE)=TRUE,VLOOKUP(U1580,Store_VAM!B2:H271,7, FALSE),VLOOKUP(U1580,Store_SRP!B2:H103,7, FALSE)), VLOOKUP(U1580,Store_Showcase!B2:H134,7, FALSE))</f>
      </c>
      <c r="S1580">
        <f>IF(IFERROR(VLOOKUP(U1580,Store_Showcase!B2:K134,10, FALSE), TRUE)=TRUE, IF(IFERROR(VLOOKUP(U1580,Store_SRP!B2:K103,10, FALSE), TRUE)=TRUE,VLOOKUP(U1580,Store_VAM!B2:K271,10, FALSE),VLOOKUP(U1580,Store_SRP!B2:K103,10, FALSE)), VLOOKUP(U1580,Store_Showcase!B2:K134,10, FALSE))</f>
      </c>
      <c r="T1580">
        <f>IF(VLOOKUP(D1580,Sku_Consolidated!A2:S948,19,FALSE)="SHOWCASE", VLOOKUP(U1580,Store_Showcase!B2:L134,11, FALSE), IF(VLOOKUP(D1580,Sku_Consolidated!A2:S948,19,FALSE)="VAM",VLOOKUP(U1580,Store_VAM!B2:L271,11, FALSE),VLOOKUP(U1580,Store_SRP!B2:L103,11, FALSE)))</f>
      </c>
      <c r="U1580" s="14">
        <v>2012</v>
      </c>
      <c r="V1580">
        <f>IF(VLOOKUP(D1580,Sku_Consolidated!A2:S948,19,FALSE)="SHOWCASE", VLOOKUP(U1580,Store_Showcase!B2:C134,2, FALSE), IF(VLOOKUP(D1580,Sku_Consolidated!A2:S948,19,FALSE)="VAM",VLOOKUP(U1580,Store_VAM!B2:C271,2, FALSE),VLOOKUP(U1580,Store_SRP!B2:C103,2, FALSE)))</f>
      </c>
      <c r="W1580">
        <f>VLOOKUP(D1580,Sku_Consolidated!A2:G948, 7, FALSE)</f>
      </c>
      <c r="X1580">
        <f>VLOOKUP(D1580,Sku_Consolidated!A2:K948, 11, FALSE)</f>
      </c>
      <c r="Y1580">
        <f>VLOOKUP(D1580,Sku_Consolidated!A2:H948, 8, FALSE)</f>
      </c>
      <c r="Z1580">
        <f>VLOOKUP(D1580,Sku_Consolidated!A2:I948, 9, FALSE)</f>
      </c>
      <c r="AA1580" t="s">
        <v>41</v>
      </c>
      <c r="AB1580">
        <f>VLOOKUP(D1580,Sku_Consolidated!A2:E948, {5}, FALSE)</f>
      </c>
      <c r="AC1580">
        <f>IF(VLOOKUP(D1580,Sku_Consolidated!A2:S948,19,FALSE)="SHOWCASE", VLOOKUP(U1580,Store_Showcase!B2:N134,13, FALSE), IF(VLOOKUP(D1580,Sku_Consolidated!A2:S948,19,FALSE)="VAM",VLOOKUP(U1580,Store_VAM!B2:N271,13, FALSE),VLOOKUP(U1580,Store_SRP!B2:N103,13, FALSE)))</f>
      </c>
      <c r="AD1580">
        <f>IF(IFERROR(AC1580,TRUE)=TRUE, "-","OK")</f>
      </c>
      <c r="AE1580">
        <f>IF(IFERROR(VLOOKUP(U1580,Store_Showcase!B2:H134,{5}, FALSE), TRUE)=TRUE, IF(IFERROR(VLOOKUP(U1580,Store_SRP!B2:H103,{5}, FALSE), TRUE)=TRUE,VLOOKUP(U1580,Store_VAM!B2:H271,{5}, FALSE),VLOOKUP(U1580,Store_SRP!B2:H103,{5}, FALSE)), VLOOKUP(U1580,Store_Showcase!B2:H134,{5}, FALSE))</f>
      </c>
      <c r="AF1580">
        <f>IF(IFERROR(VLOOKUP(U1580,Store_Showcase!B2:H134,{6}, FALSE), TRUE)=TRUE, IF(IFERROR(VLOOKUP(U1580,Store_SRP!B2:H103,{6}, FALSE), TRUE)=TRUE,VLOOKUP(U1580,Store_VAM!B2:H271,{6}, FALSE),VLOOKUP(U1580,Store_SRP!B2:H103,{6}, FALSE)), VLOOKUP(U1580,Store_Showcase!B2:H134,{6}, FALSE))</f>
      </c>
      <c r="AG1580">
        <f>VLOOKUP(D1580,Sku_Consolidated!A2:R948,18,FALSE)</f>
      </c>
      <c r="AH1580">
        <f>VLOOKUP(D1580,Sku_Consolidated!A2:S948,19,FALSE)</f>
      </c>
      <c r="AI1580">
        <f>VLOOKUP(D1580,Sku_Consolidated!A2:T948,20,FALSE)</f>
      </c>
    </row>
    <row r="1581" spans="1:35" x14ac:dyDescent="0.25">
      <c r="A1581">
        <v>2024</v>
      </c>
      <c r="B1581" t="s">
        <v>30</v>
      </c>
      <c r="C1581" t="s">
        <v>31</v>
      </c>
      <c r="D1581">
        <v>21892</v>
      </c>
      <c r="E1581" t="s">
        <v>244</v>
      </c>
      <c r="F1581" s="12" t="s">
        <v>101</v>
      </c>
      <c r="G1581" s="12" t="s">
        <v>101</v>
      </c>
      <c r="H1581" t="s">
        <v>10</v>
      </c>
      <c r="I1581" s="13" t="s">
        <v>748</v>
      </c>
      <c r="J1581" s="13">
        <f>IF(H1581="EA", I1581, 0)</f>
      </c>
      <c r="K1581" s="13">
        <f>IF(H1581="KG", I1581, I1581 * VLOOKUP(D1581,Sku_Consolidated!A2:U948,21,FALSE))</f>
      </c>
      <c r="L1581" s="14" t="s">
        <v>36</v>
      </c>
      <c r="M1581">
        <v>88</v>
      </c>
      <c r="N1581" s="14" t="s">
        <v>3079</v>
      </c>
      <c r="O1581" s="14" t="s">
        <v>3080</v>
      </c>
      <c r="P1581" s="14" t="s">
        <v>36</v>
      </c>
      <c r="Q1581" s="14" t="s">
        <v>3080</v>
      </c>
      <c r="R1581">
        <f>IF(IFERROR(VLOOKUP(U1581,Store_Showcase!B2:H134,7, FALSE), TRUE)=TRUE, IF(IFERROR(VLOOKUP(U1581,Store_SRP!B2:H103,7, FALSE), TRUE)=TRUE,VLOOKUP(U1581,Store_VAM!B2:H271,7, FALSE),VLOOKUP(U1581,Store_SRP!B2:H103,7, FALSE)), VLOOKUP(U1581,Store_Showcase!B2:H134,7, FALSE))</f>
      </c>
      <c r="S1581">
        <f>IF(IFERROR(VLOOKUP(U1581,Store_Showcase!B2:K134,10, FALSE), TRUE)=TRUE, IF(IFERROR(VLOOKUP(U1581,Store_SRP!B2:K103,10, FALSE), TRUE)=TRUE,VLOOKUP(U1581,Store_VAM!B2:K271,10, FALSE),VLOOKUP(U1581,Store_SRP!B2:K103,10, FALSE)), VLOOKUP(U1581,Store_Showcase!B2:K134,10, FALSE))</f>
      </c>
      <c r="T1581">
        <f>IF(VLOOKUP(D1581,Sku_Consolidated!A2:S948,19,FALSE)="SHOWCASE", VLOOKUP(U1581,Store_Showcase!B2:L134,11, FALSE), IF(VLOOKUP(D1581,Sku_Consolidated!A2:S948,19,FALSE)="VAM",VLOOKUP(U1581,Store_VAM!B2:L271,11, FALSE),VLOOKUP(U1581,Store_SRP!B2:L103,11, FALSE)))</f>
      </c>
      <c r="U1581" s="14">
        <v>2012</v>
      </c>
      <c r="V1581">
        <f>IF(VLOOKUP(D1581,Sku_Consolidated!A2:S948,19,FALSE)="SHOWCASE", VLOOKUP(U1581,Store_Showcase!B2:C134,2, FALSE), IF(VLOOKUP(D1581,Sku_Consolidated!A2:S948,19,FALSE)="VAM",VLOOKUP(U1581,Store_VAM!B2:C271,2, FALSE),VLOOKUP(U1581,Store_SRP!B2:C103,2, FALSE)))</f>
      </c>
      <c r="W1581">
        <f>VLOOKUP(D1581,Sku_Consolidated!A2:G948, 7, FALSE)</f>
      </c>
      <c r="X1581">
        <f>VLOOKUP(D1581,Sku_Consolidated!A2:K948, 11, FALSE)</f>
      </c>
      <c r="Y1581">
        <f>VLOOKUP(D1581,Sku_Consolidated!A2:H948, 8, FALSE)</f>
      </c>
      <c r="Z1581">
        <f>VLOOKUP(D1581,Sku_Consolidated!A2:I948, 9, FALSE)</f>
      </c>
      <c r="AA1581" t="s">
        <v>41</v>
      </c>
      <c r="AB1581">
        <f>VLOOKUP(D1581,Sku_Consolidated!A2:E948, {5}, FALSE)</f>
      </c>
      <c r="AC1581">
        <f>IF(VLOOKUP(D1581,Sku_Consolidated!A2:S948,19,FALSE)="SHOWCASE", VLOOKUP(U1581,Store_Showcase!B2:N134,13, FALSE), IF(VLOOKUP(D1581,Sku_Consolidated!A2:S948,19,FALSE)="VAM",VLOOKUP(U1581,Store_VAM!B2:N271,13, FALSE),VLOOKUP(U1581,Store_SRP!B2:N103,13, FALSE)))</f>
      </c>
      <c r="AD1581">
        <f>IF(IFERROR(AC1581,TRUE)=TRUE, "-","OK")</f>
      </c>
      <c r="AE1581">
        <f>IF(IFERROR(VLOOKUP(U1581,Store_Showcase!B2:H134,{5}, FALSE), TRUE)=TRUE, IF(IFERROR(VLOOKUP(U1581,Store_SRP!B2:H103,{5}, FALSE), TRUE)=TRUE,VLOOKUP(U1581,Store_VAM!B2:H271,{5}, FALSE),VLOOKUP(U1581,Store_SRP!B2:H103,{5}, FALSE)), VLOOKUP(U1581,Store_Showcase!B2:H134,{5}, FALSE))</f>
      </c>
      <c r="AF1581">
        <f>IF(IFERROR(VLOOKUP(U1581,Store_Showcase!B2:H134,{6}, FALSE), TRUE)=TRUE, IF(IFERROR(VLOOKUP(U1581,Store_SRP!B2:H103,{6}, FALSE), TRUE)=TRUE,VLOOKUP(U1581,Store_VAM!B2:H271,{6}, FALSE),VLOOKUP(U1581,Store_SRP!B2:H103,{6}, FALSE)), VLOOKUP(U1581,Store_Showcase!B2:H134,{6}, FALSE))</f>
      </c>
      <c r="AG1581">
        <f>VLOOKUP(D1581,Sku_Consolidated!A2:R948,18,FALSE)</f>
      </c>
      <c r="AH1581">
        <f>VLOOKUP(D1581,Sku_Consolidated!A2:S948,19,FALSE)</f>
      </c>
      <c r="AI1581">
        <f>VLOOKUP(D1581,Sku_Consolidated!A2:T948,20,FALSE)</f>
      </c>
    </row>
    <row r="1582" spans="1:35" x14ac:dyDescent="0.25">
      <c r="A1582">
        <v>2024</v>
      </c>
      <c r="B1582" t="s">
        <v>30</v>
      </c>
      <c r="C1582" t="s">
        <v>31</v>
      </c>
      <c r="D1582">
        <v>21920</v>
      </c>
      <c r="E1582" t="s">
        <v>3004</v>
      </c>
      <c r="F1582" s="12" t="s">
        <v>101</v>
      </c>
      <c r="G1582" s="12" t="s">
        <v>101</v>
      </c>
      <c r="H1582" t="s">
        <v>10</v>
      </c>
      <c r="I1582" s="13" t="s">
        <v>256</v>
      </c>
      <c r="J1582" s="13">
        <f>IF(H1582="EA", I1582, 0)</f>
      </c>
      <c r="K1582" s="13">
        <f>IF(H1582="KG", I1582, I1582 * VLOOKUP(D1582,Sku_Consolidated!A2:U948,21,FALSE))</f>
      </c>
      <c r="L1582" s="14" t="s">
        <v>36</v>
      </c>
      <c r="M1582">
        <v>86</v>
      </c>
      <c r="N1582" s="14" t="s">
        <v>3081</v>
      </c>
      <c r="O1582" s="14" t="s">
        <v>3082</v>
      </c>
      <c r="P1582" s="14" t="s">
        <v>36</v>
      </c>
      <c r="Q1582" s="14" t="s">
        <v>3082</v>
      </c>
      <c r="R1582">
        <f>IF(IFERROR(VLOOKUP(U1582,Store_Showcase!B2:H134,7, FALSE), TRUE)=TRUE, IF(IFERROR(VLOOKUP(U1582,Store_SRP!B2:H103,7, FALSE), TRUE)=TRUE,VLOOKUP(U1582,Store_VAM!B2:H271,7, FALSE),VLOOKUP(U1582,Store_SRP!B2:H103,7, FALSE)), VLOOKUP(U1582,Store_Showcase!B2:H134,7, FALSE))</f>
      </c>
      <c r="S1582">
        <f>IF(IFERROR(VLOOKUP(U1582,Store_Showcase!B2:K134,10, FALSE), TRUE)=TRUE, IF(IFERROR(VLOOKUP(U1582,Store_SRP!B2:K103,10, FALSE), TRUE)=TRUE,VLOOKUP(U1582,Store_VAM!B2:K271,10, FALSE),VLOOKUP(U1582,Store_SRP!B2:K103,10, FALSE)), VLOOKUP(U1582,Store_Showcase!B2:K134,10, FALSE))</f>
      </c>
      <c r="T1582">
        <f>IF(VLOOKUP(D1582,Sku_Consolidated!A2:S948,19,FALSE)="SHOWCASE", VLOOKUP(U1582,Store_Showcase!B2:L134,11, FALSE), IF(VLOOKUP(D1582,Sku_Consolidated!A2:S948,19,FALSE)="VAM",VLOOKUP(U1582,Store_VAM!B2:L271,11, FALSE),VLOOKUP(U1582,Store_SRP!B2:L103,11, FALSE)))</f>
      </c>
      <c r="U1582" s="14">
        <v>2012</v>
      </c>
      <c r="V1582">
        <f>IF(VLOOKUP(D1582,Sku_Consolidated!A2:S948,19,FALSE)="SHOWCASE", VLOOKUP(U1582,Store_Showcase!B2:C134,2, FALSE), IF(VLOOKUP(D1582,Sku_Consolidated!A2:S948,19,FALSE)="VAM",VLOOKUP(U1582,Store_VAM!B2:C271,2, FALSE),VLOOKUP(U1582,Store_SRP!B2:C103,2, FALSE)))</f>
      </c>
      <c r="W1582">
        <f>VLOOKUP(D1582,Sku_Consolidated!A2:G948, 7, FALSE)</f>
      </c>
      <c r="X1582">
        <f>VLOOKUP(D1582,Sku_Consolidated!A2:K948, 11, FALSE)</f>
      </c>
      <c r="Y1582">
        <f>VLOOKUP(D1582,Sku_Consolidated!A2:H948, 8, FALSE)</f>
      </c>
      <c r="Z1582">
        <f>VLOOKUP(D1582,Sku_Consolidated!A2:I948, 9, FALSE)</f>
      </c>
      <c r="AA1582" t="s">
        <v>41</v>
      </c>
      <c r="AB1582">
        <f>VLOOKUP(D1582,Sku_Consolidated!A2:E948, {5}, FALSE)</f>
      </c>
      <c r="AC1582">
        <f>IF(VLOOKUP(D1582,Sku_Consolidated!A2:S948,19,FALSE)="SHOWCASE", VLOOKUP(U1582,Store_Showcase!B2:N134,13, FALSE), IF(VLOOKUP(D1582,Sku_Consolidated!A2:S948,19,FALSE)="VAM",VLOOKUP(U1582,Store_VAM!B2:N271,13, FALSE),VLOOKUP(U1582,Store_SRP!B2:N103,13, FALSE)))</f>
      </c>
      <c r="AD1582">
        <f>IF(IFERROR(AC1582,TRUE)=TRUE, "-","OK")</f>
      </c>
      <c r="AE1582">
        <f>IF(IFERROR(VLOOKUP(U1582,Store_Showcase!B2:H134,{5}, FALSE), TRUE)=TRUE, IF(IFERROR(VLOOKUP(U1582,Store_SRP!B2:H103,{5}, FALSE), TRUE)=TRUE,VLOOKUP(U1582,Store_VAM!B2:H271,{5}, FALSE),VLOOKUP(U1582,Store_SRP!B2:H103,{5}, FALSE)), VLOOKUP(U1582,Store_Showcase!B2:H134,{5}, FALSE))</f>
      </c>
      <c r="AF1582">
        <f>IF(IFERROR(VLOOKUP(U1582,Store_Showcase!B2:H134,{6}, FALSE), TRUE)=TRUE, IF(IFERROR(VLOOKUP(U1582,Store_SRP!B2:H103,{6}, FALSE), TRUE)=TRUE,VLOOKUP(U1582,Store_VAM!B2:H271,{6}, FALSE),VLOOKUP(U1582,Store_SRP!B2:H103,{6}, FALSE)), VLOOKUP(U1582,Store_Showcase!B2:H134,{6}, FALSE))</f>
      </c>
      <c r="AG1582">
        <f>VLOOKUP(D1582,Sku_Consolidated!A2:R948,18,FALSE)</f>
      </c>
      <c r="AH1582">
        <f>VLOOKUP(D1582,Sku_Consolidated!A2:S948,19,FALSE)</f>
      </c>
      <c r="AI1582">
        <f>VLOOKUP(D1582,Sku_Consolidated!A2:T948,20,FALSE)</f>
      </c>
    </row>
    <row r="1583" spans="1:35" x14ac:dyDescent="0.25">
      <c r="A1583">
        <v>2024</v>
      </c>
      <c r="B1583" t="s">
        <v>30</v>
      </c>
      <c r="C1583" t="s">
        <v>31</v>
      </c>
      <c r="D1583">
        <v>21921</v>
      </c>
      <c r="E1583" t="s">
        <v>1154</v>
      </c>
      <c r="F1583" s="12" t="s">
        <v>101</v>
      </c>
      <c r="G1583" s="12" t="s">
        <v>101</v>
      </c>
      <c r="H1583" t="s">
        <v>10</v>
      </c>
      <c r="I1583" s="13" t="s">
        <v>1620</v>
      </c>
      <c r="J1583" s="13">
        <f>IF(H1583="EA", I1583, 0)</f>
      </c>
      <c r="K1583" s="13">
        <f>IF(H1583="KG", I1583, I1583 * VLOOKUP(D1583,Sku_Consolidated!A2:U948,21,FALSE))</f>
      </c>
      <c r="L1583" s="14" t="s">
        <v>36</v>
      </c>
      <c r="M1583">
        <v>86</v>
      </c>
      <c r="N1583" s="14" t="s">
        <v>3083</v>
      </c>
      <c r="O1583" s="14" t="s">
        <v>3084</v>
      </c>
      <c r="P1583" s="14" t="s">
        <v>36</v>
      </c>
      <c r="Q1583" s="14" t="s">
        <v>3084</v>
      </c>
      <c r="R1583">
        <f>IF(IFERROR(VLOOKUP(U1583,Store_Showcase!B2:H134,7, FALSE), TRUE)=TRUE, IF(IFERROR(VLOOKUP(U1583,Store_SRP!B2:H103,7, FALSE), TRUE)=TRUE,VLOOKUP(U1583,Store_VAM!B2:H271,7, FALSE),VLOOKUP(U1583,Store_SRP!B2:H103,7, FALSE)), VLOOKUP(U1583,Store_Showcase!B2:H134,7, FALSE))</f>
      </c>
      <c r="S1583">
        <f>IF(IFERROR(VLOOKUP(U1583,Store_Showcase!B2:K134,10, FALSE), TRUE)=TRUE, IF(IFERROR(VLOOKUP(U1583,Store_SRP!B2:K103,10, FALSE), TRUE)=TRUE,VLOOKUP(U1583,Store_VAM!B2:K271,10, FALSE),VLOOKUP(U1583,Store_SRP!B2:K103,10, FALSE)), VLOOKUP(U1583,Store_Showcase!B2:K134,10, FALSE))</f>
      </c>
      <c r="T1583">
        <f>IF(VLOOKUP(D1583,Sku_Consolidated!A2:S948,19,FALSE)="SHOWCASE", VLOOKUP(U1583,Store_Showcase!B2:L134,11, FALSE), IF(VLOOKUP(D1583,Sku_Consolidated!A2:S948,19,FALSE)="VAM",VLOOKUP(U1583,Store_VAM!B2:L271,11, FALSE),VLOOKUP(U1583,Store_SRP!B2:L103,11, FALSE)))</f>
      </c>
      <c r="U1583" s="14">
        <v>2012</v>
      </c>
      <c r="V1583">
        <f>IF(VLOOKUP(D1583,Sku_Consolidated!A2:S948,19,FALSE)="SHOWCASE", VLOOKUP(U1583,Store_Showcase!B2:C134,2, FALSE), IF(VLOOKUP(D1583,Sku_Consolidated!A2:S948,19,FALSE)="VAM",VLOOKUP(U1583,Store_VAM!B2:C271,2, FALSE),VLOOKUP(U1583,Store_SRP!B2:C103,2, FALSE)))</f>
      </c>
      <c r="W1583">
        <f>VLOOKUP(D1583,Sku_Consolidated!A2:G948, 7, FALSE)</f>
      </c>
      <c r="X1583">
        <f>VLOOKUP(D1583,Sku_Consolidated!A2:K948, 11, FALSE)</f>
      </c>
      <c r="Y1583">
        <f>VLOOKUP(D1583,Sku_Consolidated!A2:H948, 8, FALSE)</f>
      </c>
      <c r="Z1583">
        <f>VLOOKUP(D1583,Sku_Consolidated!A2:I948, 9, FALSE)</f>
      </c>
      <c r="AA1583" t="s">
        <v>41</v>
      </c>
      <c r="AB1583">
        <f>VLOOKUP(D1583,Sku_Consolidated!A2:E948, {5}, FALSE)</f>
      </c>
      <c r="AC1583">
        <f>IF(VLOOKUP(D1583,Sku_Consolidated!A2:S948,19,FALSE)="SHOWCASE", VLOOKUP(U1583,Store_Showcase!B2:N134,13, FALSE), IF(VLOOKUP(D1583,Sku_Consolidated!A2:S948,19,FALSE)="VAM",VLOOKUP(U1583,Store_VAM!B2:N271,13, FALSE),VLOOKUP(U1583,Store_SRP!B2:N103,13, FALSE)))</f>
      </c>
      <c r="AD1583">
        <f>IF(IFERROR(AC1583,TRUE)=TRUE, "-","OK")</f>
      </c>
      <c r="AE1583">
        <f>IF(IFERROR(VLOOKUP(U1583,Store_Showcase!B2:H134,{5}, FALSE), TRUE)=TRUE, IF(IFERROR(VLOOKUP(U1583,Store_SRP!B2:H103,{5}, FALSE), TRUE)=TRUE,VLOOKUP(U1583,Store_VAM!B2:H271,{5}, FALSE),VLOOKUP(U1583,Store_SRP!B2:H103,{5}, FALSE)), VLOOKUP(U1583,Store_Showcase!B2:H134,{5}, FALSE))</f>
      </c>
      <c r="AF1583">
        <f>IF(IFERROR(VLOOKUP(U1583,Store_Showcase!B2:H134,{6}, FALSE), TRUE)=TRUE, IF(IFERROR(VLOOKUP(U1583,Store_SRP!B2:H103,{6}, FALSE), TRUE)=TRUE,VLOOKUP(U1583,Store_VAM!B2:H271,{6}, FALSE),VLOOKUP(U1583,Store_SRP!B2:H103,{6}, FALSE)), VLOOKUP(U1583,Store_Showcase!B2:H134,{6}, FALSE))</f>
      </c>
      <c r="AG1583">
        <f>VLOOKUP(D1583,Sku_Consolidated!A2:R948,18,FALSE)</f>
      </c>
      <c r="AH1583">
        <f>VLOOKUP(D1583,Sku_Consolidated!A2:S948,19,FALSE)</f>
      </c>
      <c r="AI1583">
        <f>VLOOKUP(D1583,Sku_Consolidated!A2:T948,20,FALSE)</f>
      </c>
    </row>
    <row r="1584" spans="1:35" x14ac:dyDescent="0.25">
      <c r="A1584">
        <v>2024</v>
      </c>
      <c r="B1584" t="s">
        <v>30</v>
      </c>
      <c r="C1584" t="s">
        <v>31</v>
      </c>
      <c r="D1584">
        <v>21825</v>
      </c>
      <c r="E1584" t="s">
        <v>206</v>
      </c>
      <c r="F1584" s="12" t="s">
        <v>102</v>
      </c>
      <c r="G1584" s="12" t="s">
        <v>102</v>
      </c>
      <c r="H1584" t="s">
        <v>10</v>
      </c>
      <c r="I1584" s="13" t="s">
        <v>233</v>
      </c>
      <c r="J1584" s="13">
        <f>IF(H1584="EA", I1584, 0)</f>
      </c>
      <c r="K1584" s="13">
        <f>IF(H1584="KG", I1584, I1584 * VLOOKUP(D1584,Sku_Consolidated!A2:U948,21,FALSE))</f>
      </c>
      <c r="L1584" s="14" t="s">
        <v>36</v>
      </c>
      <c r="M1584">
        <v>88</v>
      </c>
      <c r="N1584" s="14" t="s">
        <v>3085</v>
      </c>
      <c r="O1584" s="14" t="s">
        <v>3086</v>
      </c>
      <c r="P1584" s="14" t="s">
        <v>36</v>
      </c>
      <c r="Q1584" s="14" t="s">
        <v>3086</v>
      </c>
      <c r="R1584">
        <f>IF(IFERROR(VLOOKUP(U1584,Store_Showcase!B2:H134,7, FALSE), TRUE)=TRUE, IF(IFERROR(VLOOKUP(U1584,Store_SRP!B2:H103,7, FALSE), TRUE)=TRUE,VLOOKUP(U1584,Store_VAM!B2:H271,7, FALSE),VLOOKUP(U1584,Store_SRP!B2:H103,7, FALSE)), VLOOKUP(U1584,Store_Showcase!B2:H134,7, FALSE))</f>
      </c>
      <c r="S1584">
        <f>IF(IFERROR(VLOOKUP(U1584,Store_Showcase!B2:K134,10, FALSE), TRUE)=TRUE, IF(IFERROR(VLOOKUP(U1584,Store_SRP!B2:K103,10, FALSE), TRUE)=TRUE,VLOOKUP(U1584,Store_VAM!B2:K271,10, FALSE),VLOOKUP(U1584,Store_SRP!B2:K103,10, FALSE)), VLOOKUP(U1584,Store_Showcase!B2:K134,10, FALSE))</f>
      </c>
      <c r="T1584">
        <f>IF(VLOOKUP(D1584,Sku_Consolidated!A2:S948,19,FALSE)="SHOWCASE", VLOOKUP(U1584,Store_Showcase!B2:L134,11, FALSE), IF(VLOOKUP(D1584,Sku_Consolidated!A2:S948,19,FALSE)="VAM",VLOOKUP(U1584,Store_VAM!B2:L271,11, FALSE),VLOOKUP(U1584,Store_SRP!B2:L103,11, FALSE)))</f>
      </c>
      <c r="U1584" s="14">
        <v>2012</v>
      </c>
      <c r="V1584">
        <f>IF(VLOOKUP(D1584,Sku_Consolidated!A2:S948,19,FALSE)="SHOWCASE", VLOOKUP(U1584,Store_Showcase!B2:C134,2, FALSE), IF(VLOOKUP(D1584,Sku_Consolidated!A2:S948,19,FALSE)="VAM",VLOOKUP(U1584,Store_VAM!B2:C271,2, FALSE),VLOOKUP(U1584,Store_SRP!B2:C103,2, FALSE)))</f>
      </c>
      <c r="W1584">
        <f>VLOOKUP(D1584,Sku_Consolidated!A2:G948, 7, FALSE)</f>
      </c>
      <c r="X1584">
        <f>VLOOKUP(D1584,Sku_Consolidated!A2:K948, 11, FALSE)</f>
      </c>
      <c r="Y1584">
        <f>VLOOKUP(D1584,Sku_Consolidated!A2:H948, 8, FALSE)</f>
      </c>
      <c r="Z1584">
        <f>VLOOKUP(D1584,Sku_Consolidated!A2:I948, 9, FALSE)</f>
      </c>
      <c r="AA1584" t="s">
        <v>41</v>
      </c>
      <c r="AB1584">
        <f>VLOOKUP(D1584,Sku_Consolidated!A2:E948, {5}, FALSE)</f>
      </c>
      <c r="AC1584">
        <f>IF(VLOOKUP(D1584,Sku_Consolidated!A2:S948,19,FALSE)="SHOWCASE", VLOOKUP(U1584,Store_Showcase!B2:N134,13, FALSE), IF(VLOOKUP(D1584,Sku_Consolidated!A2:S948,19,FALSE)="VAM",VLOOKUP(U1584,Store_VAM!B2:N271,13, FALSE),VLOOKUP(U1584,Store_SRP!B2:N103,13, FALSE)))</f>
      </c>
      <c r="AD1584">
        <f>IF(IFERROR(AC1584,TRUE)=TRUE, "-","OK")</f>
      </c>
      <c r="AE1584">
        <f>IF(IFERROR(VLOOKUP(U1584,Store_Showcase!B2:H134,{5}, FALSE), TRUE)=TRUE, IF(IFERROR(VLOOKUP(U1584,Store_SRP!B2:H103,{5}, FALSE), TRUE)=TRUE,VLOOKUP(U1584,Store_VAM!B2:H271,{5}, FALSE),VLOOKUP(U1584,Store_SRP!B2:H103,{5}, FALSE)), VLOOKUP(U1584,Store_Showcase!B2:H134,{5}, FALSE))</f>
      </c>
      <c r="AF1584">
        <f>IF(IFERROR(VLOOKUP(U1584,Store_Showcase!B2:H134,{6}, FALSE), TRUE)=TRUE, IF(IFERROR(VLOOKUP(U1584,Store_SRP!B2:H103,{6}, FALSE), TRUE)=TRUE,VLOOKUP(U1584,Store_VAM!B2:H271,{6}, FALSE),VLOOKUP(U1584,Store_SRP!B2:H103,{6}, FALSE)), VLOOKUP(U1584,Store_Showcase!B2:H134,{6}, FALSE))</f>
      </c>
      <c r="AG1584">
        <f>VLOOKUP(D1584,Sku_Consolidated!A2:R948,18,FALSE)</f>
      </c>
      <c r="AH1584">
        <f>VLOOKUP(D1584,Sku_Consolidated!A2:S948,19,FALSE)</f>
      </c>
      <c r="AI1584">
        <f>VLOOKUP(D1584,Sku_Consolidated!A2:T948,20,FALSE)</f>
      </c>
    </row>
    <row r="1585" spans="1:35" x14ac:dyDescent="0.25">
      <c r="A1585">
        <v>2024</v>
      </c>
      <c r="B1585" t="s">
        <v>30</v>
      </c>
      <c r="C1585" t="s">
        <v>31</v>
      </c>
      <c r="D1585">
        <v>21826</v>
      </c>
      <c r="E1585" t="s">
        <v>416</v>
      </c>
      <c r="F1585" s="12" t="s">
        <v>102</v>
      </c>
      <c r="G1585" s="12" t="s">
        <v>102</v>
      </c>
      <c r="H1585" t="s">
        <v>10</v>
      </c>
      <c r="I1585" s="13" t="s">
        <v>347</v>
      </c>
      <c r="J1585" s="13">
        <f>IF(H1585="EA", I1585, 0)</f>
      </c>
      <c r="K1585" s="13">
        <f>IF(H1585="KG", I1585, I1585 * VLOOKUP(D1585,Sku_Consolidated!A2:U948,21,FALSE))</f>
      </c>
      <c r="L1585" s="14" t="s">
        <v>36</v>
      </c>
      <c r="M1585">
        <v>88</v>
      </c>
      <c r="N1585" s="14" t="s">
        <v>2274</v>
      </c>
      <c r="O1585" s="14" t="s">
        <v>2275</v>
      </c>
      <c r="P1585" s="14" t="s">
        <v>36</v>
      </c>
      <c r="Q1585" s="14" t="s">
        <v>2275</v>
      </c>
      <c r="R1585">
        <f>IF(IFERROR(VLOOKUP(U1585,Store_Showcase!B2:H134,7, FALSE), TRUE)=TRUE, IF(IFERROR(VLOOKUP(U1585,Store_SRP!B2:H103,7, FALSE), TRUE)=TRUE,VLOOKUP(U1585,Store_VAM!B2:H271,7, FALSE),VLOOKUP(U1585,Store_SRP!B2:H103,7, FALSE)), VLOOKUP(U1585,Store_Showcase!B2:H134,7, FALSE))</f>
      </c>
      <c r="S1585">
        <f>IF(IFERROR(VLOOKUP(U1585,Store_Showcase!B2:K134,10, FALSE), TRUE)=TRUE, IF(IFERROR(VLOOKUP(U1585,Store_SRP!B2:K103,10, FALSE), TRUE)=TRUE,VLOOKUP(U1585,Store_VAM!B2:K271,10, FALSE),VLOOKUP(U1585,Store_SRP!B2:K103,10, FALSE)), VLOOKUP(U1585,Store_Showcase!B2:K134,10, FALSE))</f>
      </c>
      <c r="T1585">
        <f>IF(VLOOKUP(D1585,Sku_Consolidated!A2:S948,19,FALSE)="SHOWCASE", VLOOKUP(U1585,Store_Showcase!B2:L134,11, FALSE), IF(VLOOKUP(D1585,Sku_Consolidated!A2:S948,19,FALSE)="VAM",VLOOKUP(U1585,Store_VAM!B2:L271,11, FALSE),VLOOKUP(U1585,Store_SRP!B2:L103,11, FALSE)))</f>
      </c>
      <c r="U1585" s="14">
        <v>2012</v>
      </c>
      <c r="V1585">
        <f>IF(VLOOKUP(D1585,Sku_Consolidated!A2:S948,19,FALSE)="SHOWCASE", VLOOKUP(U1585,Store_Showcase!B2:C134,2, FALSE), IF(VLOOKUP(D1585,Sku_Consolidated!A2:S948,19,FALSE)="VAM",VLOOKUP(U1585,Store_VAM!B2:C271,2, FALSE),VLOOKUP(U1585,Store_SRP!B2:C103,2, FALSE)))</f>
      </c>
      <c r="W1585">
        <f>VLOOKUP(D1585,Sku_Consolidated!A2:G948, 7, FALSE)</f>
      </c>
      <c r="X1585">
        <f>VLOOKUP(D1585,Sku_Consolidated!A2:K948, 11, FALSE)</f>
      </c>
      <c r="Y1585">
        <f>VLOOKUP(D1585,Sku_Consolidated!A2:H948, 8, FALSE)</f>
      </c>
      <c r="Z1585">
        <f>VLOOKUP(D1585,Sku_Consolidated!A2:I948, 9, FALSE)</f>
      </c>
      <c r="AA1585" t="s">
        <v>41</v>
      </c>
      <c r="AB1585">
        <f>VLOOKUP(D1585,Sku_Consolidated!A2:E948, {5}, FALSE)</f>
      </c>
      <c r="AC1585">
        <f>IF(VLOOKUP(D1585,Sku_Consolidated!A2:S948,19,FALSE)="SHOWCASE", VLOOKUP(U1585,Store_Showcase!B2:N134,13, FALSE), IF(VLOOKUP(D1585,Sku_Consolidated!A2:S948,19,FALSE)="VAM",VLOOKUP(U1585,Store_VAM!B2:N271,13, FALSE),VLOOKUP(U1585,Store_SRP!B2:N103,13, FALSE)))</f>
      </c>
      <c r="AD1585">
        <f>IF(IFERROR(AC1585,TRUE)=TRUE, "-","OK")</f>
      </c>
      <c r="AE1585">
        <f>IF(IFERROR(VLOOKUP(U1585,Store_Showcase!B2:H134,{5}, FALSE), TRUE)=TRUE, IF(IFERROR(VLOOKUP(U1585,Store_SRP!B2:H103,{5}, FALSE), TRUE)=TRUE,VLOOKUP(U1585,Store_VAM!B2:H271,{5}, FALSE),VLOOKUP(U1585,Store_SRP!B2:H103,{5}, FALSE)), VLOOKUP(U1585,Store_Showcase!B2:H134,{5}, FALSE))</f>
      </c>
      <c r="AF1585">
        <f>IF(IFERROR(VLOOKUP(U1585,Store_Showcase!B2:H134,{6}, FALSE), TRUE)=TRUE, IF(IFERROR(VLOOKUP(U1585,Store_SRP!B2:H103,{6}, FALSE), TRUE)=TRUE,VLOOKUP(U1585,Store_VAM!B2:H271,{6}, FALSE),VLOOKUP(U1585,Store_SRP!B2:H103,{6}, FALSE)), VLOOKUP(U1585,Store_Showcase!B2:H134,{6}, FALSE))</f>
      </c>
      <c r="AG1585">
        <f>VLOOKUP(D1585,Sku_Consolidated!A2:R948,18,FALSE)</f>
      </c>
      <c r="AH1585">
        <f>VLOOKUP(D1585,Sku_Consolidated!A2:S948,19,FALSE)</f>
      </c>
      <c r="AI1585">
        <f>VLOOKUP(D1585,Sku_Consolidated!A2:T948,20,FALSE)</f>
      </c>
    </row>
    <row r="1586" spans="1:35" x14ac:dyDescent="0.25">
      <c r="A1586">
        <v>2024</v>
      </c>
      <c r="B1586" t="s">
        <v>30</v>
      </c>
      <c r="C1586" t="s">
        <v>31</v>
      </c>
      <c r="D1586">
        <v>21828</v>
      </c>
      <c r="E1586" t="s">
        <v>1414</v>
      </c>
      <c r="F1586" s="12" t="s">
        <v>102</v>
      </c>
      <c r="G1586" s="12" t="s">
        <v>102</v>
      </c>
      <c r="H1586" t="s">
        <v>10</v>
      </c>
      <c r="I1586" s="13" t="s">
        <v>2819</v>
      </c>
      <c r="J1586" s="13">
        <f>IF(H1586="EA", I1586, 0)</f>
      </c>
      <c r="K1586" s="13">
        <f>IF(H1586="KG", I1586, I1586 * VLOOKUP(D1586,Sku_Consolidated!A2:U948,21,FALSE))</f>
      </c>
      <c r="L1586" s="14" t="s">
        <v>36</v>
      </c>
      <c r="M1586">
        <v>88</v>
      </c>
      <c r="N1586" s="14" t="s">
        <v>3087</v>
      </c>
      <c r="O1586" s="14" t="s">
        <v>3088</v>
      </c>
      <c r="P1586" s="14" t="s">
        <v>3089</v>
      </c>
      <c r="Q1586" s="14" t="s">
        <v>3090</v>
      </c>
      <c r="R1586">
        <f>IF(IFERROR(VLOOKUP(U1586,Store_Showcase!B2:H134,7, FALSE), TRUE)=TRUE, IF(IFERROR(VLOOKUP(U1586,Store_SRP!B2:H103,7, FALSE), TRUE)=TRUE,VLOOKUP(U1586,Store_VAM!B2:H271,7, FALSE),VLOOKUP(U1586,Store_SRP!B2:H103,7, FALSE)), VLOOKUP(U1586,Store_Showcase!B2:H134,7, FALSE))</f>
      </c>
      <c r="S1586">
        <f>IF(IFERROR(VLOOKUP(U1586,Store_Showcase!B2:K134,10, FALSE), TRUE)=TRUE, IF(IFERROR(VLOOKUP(U1586,Store_SRP!B2:K103,10, FALSE), TRUE)=TRUE,VLOOKUP(U1586,Store_VAM!B2:K271,10, FALSE),VLOOKUP(U1586,Store_SRP!B2:K103,10, FALSE)), VLOOKUP(U1586,Store_Showcase!B2:K134,10, FALSE))</f>
      </c>
      <c r="T1586">
        <f>IF(VLOOKUP(D1586,Sku_Consolidated!A2:S948,19,FALSE)="SHOWCASE", VLOOKUP(U1586,Store_Showcase!B2:L134,11, FALSE), IF(VLOOKUP(D1586,Sku_Consolidated!A2:S948,19,FALSE)="VAM",VLOOKUP(U1586,Store_VAM!B2:L271,11, FALSE),VLOOKUP(U1586,Store_SRP!B2:L103,11, FALSE)))</f>
      </c>
      <c r="U1586" s="14">
        <v>2012</v>
      </c>
      <c r="V1586">
        <f>IF(VLOOKUP(D1586,Sku_Consolidated!A2:S948,19,FALSE)="SHOWCASE", VLOOKUP(U1586,Store_Showcase!B2:C134,2, FALSE), IF(VLOOKUP(D1586,Sku_Consolidated!A2:S948,19,FALSE)="VAM",VLOOKUP(U1586,Store_VAM!B2:C271,2, FALSE),VLOOKUP(U1586,Store_SRP!B2:C103,2, FALSE)))</f>
      </c>
      <c r="W1586">
        <f>VLOOKUP(D1586,Sku_Consolidated!A2:G948, 7, FALSE)</f>
      </c>
      <c r="X1586">
        <f>VLOOKUP(D1586,Sku_Consolidated!A2:K948, 11, FALSE)</f>
      </c>
      <c r="Y1586">
        <f>VLOOKUP(D1586,Sku_Consolidated!A2:H948, 8, FALSE)</f>
      </c>
      <c r="Z1586">
        <f>VLOOKUP(D1586,Sku_Consolidated!A2:I948, 9, FALSE)</f>
      </c>
      <c r="AA1586" t="s">
        <v>41</v>
      </c>
      <c r="AB1586">
        <f>VLOOKUP(D1586,Sku_Consolidated!A2:E948, {5}, FALSE)</f>
      </c>
      <c r="AC1586">
        <f>IF(VLOOKUP(D1586,Sku_Consolidated!A2:S948,19,FALSE)="SHOWCASE", VLOOKUP(U1586,Store_Showcase!B2:N134,13, FALSE), IF(VLOOKUP(D1586,Sku_Consolidated!A2:S948,19,FALSE)="VAM",VLOOKUP(U1586,Store_VAM!B2:N271,13, FALSE),VLOOKUP(U1586,Store_SRP!B2:N103,13, FALSE)))</f>
      </c>
      <c r="AD1586">
        <f>IF(IFERROR(AC1586,TRUE)=TRUE, "-","OK")</f>
      </c>
      <c r="AE1586">
        <f>IF(IFERROR(VLOOKUP(U1586,Store_Showcase!B2:H134,{5}, FALSE), TRUE)=TRUE, IF(IFERROR(VLOOKUP(U1586,Store_SRP!B2:H103,{5}, FALSE), TRUE)=TRUE,VLOOKUP(U1586,Store_VAM!B2:H271,{5}, FALSE),VLOOKUP(U1586,Store_SRP!B2:H103,{5}, FALSE)), VLOOKUP(U1586,Store_Showcase!B2:H134,{5}, FALSE))</f>
      </c>
      <c r="AF1586">
        <f>IF(IFERROR(VLOOKUP(U1586,Store_Showcase!B2:H134,{6}, FALSE), TRUE)=TRUE, IF(IFERROR(VLOOKUP(U1586,Store_SRP!B2:H103,{6}, FALSE), TRUE)=TRUE,VLOOKUP(U1586,Store_VAM!B2:H271,{6}, FALSE),VLOOKUP(U1586,Store_SRP!B2:H103,{6}, FALSE)), VLOOKUP(U1586,Store_Showcase!B2:H134,{6}, FALSE))</f>
      </c>
      <c r="AG1586">
        <f>VLOOKUP(D1586,Sku_Consolidated!A2:R948,18,FALSE)</f>
      </c>
      <c r="AH1586">
        <f>VLOOKUP(D1586,Sku_Consolidated!A2:S948,19,FALSE)</f>
      </c>
      <c r="AI1586">
        <f>VLOOKUP(D1586,Sku_Consolidated!A2:T948,20,FALSE)</f>
      </c>
    </row>
    <row r="1587" spans="1:35" x14ac:dyDescent="0.25">
      <c r="A1587">
        <v>2024</v>
      </c>
      <c r="B1587" t="s">
        <v>30</v>
      </c>
      <c r="C1587" t="s">
        <v>31</v>
      </c>
      <c r="D1587">
        <v>21832</v>
      </c>
      <c r="E1587" t="s">
        <v>264</v>
      </c>
      <c r="F1587" s="12" t="s">
        <v>102</v>
      </c>
      <c r="G1587" s="12" t="s">
        <v>102</v>
      </c>
      <c r="H1587" t="s">
        <v>10</v>
      </c>
      <c r="I1587" s="13" t="s">
        <v>639</v>
      </c>
      <c r="J1587" s="13">
        <f>IF(H1587="EA", I1587, 0)</f>
      </c>
      <c r="K1587" s="13">
        <f>IF(H1587="KG", I1587, I1587 * VLOOKUP(D1587,Sku_Consolidated!A2:U948,21,FALSE))</f>
      </c>
      <c r="L1587" s="14" t="s">
        <v>36</v>
      </c>
      <c r="M1587">
        <v>88</v>
      </c>
      <c r="N1587" s="14" t="s">
        <v>3091</v>
      </c>
      <c r="O1587" s="14" t="s">
        <v>3092</v>
      </c>
      <c r="P1587" s="14" t="s">
        <v>36</v>
      </c>
      <c r="Q1587" s="14" t="s">
        <v>3092</v>
      </c>
      <c r="R1587">
        <f>IF(IFERROR(VLOOKUP(U1587,Store_Showcase!B2:H134,7, FALSE), TRUE)=TRUE, IF(IFERROR(VLOOKUP(U1587,Store_SRP!B2:H103,7, FALSE), TRUE)=TRUE,VLOOKUP(U1587,Store_VAM!B2:H271,7, FALSE),VLOOKUP(U1587,Store_SRP!B2:H103,7, FALSE)), VLOOKUP(U1587,Store_Showcase!B2:H134,7, FALSE))</f>
      </c>
      <c r="S1587">
        <f>IF(IFERROR(VLOOKUP(U1587,Store_Showcase!B2:K134,10, FALSE), TRUE)=TRUE, IF(IFERROR(VLOOKUP(U1587,Store_SRP!B2:K103,10, FALSE), TRUE)=TRUE,VLOOKUP(U1587,Store_VAM!B2:K271,10, FALSE),VLOOKUP(U1587,Store_SRP!B2:K103,10, FALSE)), VLOOKUP(U1587,Store_Showcase!B2:K134,10, FALSE))</f>
      </c>
      <c r="T1587">
        <f>IF(VLOOKUP(D1587,Sku_Consolidated!A2:S948,19,FALSE)="SHOWCASE", VLOOKUP(U1587,Store_Showcase!B2:L134,11, FALSE), IF(VLOOKUP(D1587,Sku_Consolidated!A2:S948,19,FALSE)="VAM",VLOOKUP(U1587,Store_VAM!B2:L271,11, FALSE),VLOOKUP(U1587,Store_SRP!B2:L103,11, FALSE)))</f>
      </c>
      <c r="U1587" s="14">
        <v>2012</v>
      </c>
      <c r="V1587">
        <f>IF(VLOOKUP(D1587,Sku_Consolidated!A2:S948,19,FALSE)="SHOWCASE", VLOOKUP(U1587,Store_Showcase!B2:C134,2, FALSE), IF(VLOOKUP(D1587,Sku_Consolidated!A2:S948,19,FALSE)="VAM",VLOOKUP(U1587,Store_VAM!B2:C271,2, FALSE),VLOOKUP(U1587,Store_SRP!B2:C103,2, FALSE)))</f>
      </c>
      <c r="W1587">
        <f>VLOOKUP(D1587,Sku_Consolidated!A2:G948, 7, FALSE)</f>
      </c>
      <c r="X1587">
        <f>VLOOKUP(D1587,Sku_Consolidated!A2:K948, 11, FALSE)</f>
      </c>
      <c r="Y1587">
        <f>VLOOKUP(D1587,Sku_Consolidated!A2:H948, 8, FALSE)</f>
      </c>
      <c r="Z1587">
        <f>VLOOKUP(D1587,Sku_Consolidated!A2:I948, 9, FALSE)</f>
      </c>
      <c r="AA1587" t="s">
        <v>41</v>
      </c>
      <c r="AB1587">
        <f>VLOOKUP(D1587,Sku_Consolidated!A2:E948, {5}, FALSE)</f>
      </c>
      <c r="AC1587">
        <f>IF(VLOOKUP(D1587,Sku_Consolidated!A2:S948,19,FALSE)="SHOWCASE", VLOOKUP(U1587,Store_Showcase!B2:N134,13, FALSE), IF(VLOOKUP(D1587,Sku_Consolidated!A2:S948,19,FALSE)="VAM",VLOOKUP(U1587,Store_VAM!B2:N271,13, FALSE),VLOOKUP(U1587,Store_SRP!B2:N103,13, FALSE)))</f>
      </c>
      <c r="AD1587">
        <f>IF(IFERROR(AC1587,TRUE)=TRUE, "-","OK")</f>
      </c>
      <c r="AE1587">
        <f>IF(IFERROR(VLOOKUP(U1587,Store_Showcase!B2:H134,{5}, FALSE), TRUE)=TRUE, IF(IFERROR(VLOOKUP(U1587,Store_SRP!B2:H103,{5}, FALSE), TRUE)=TRUE,VLOOKUP(U1587,Store_VAM!B2:H271,{5}, FALSE),VLOOKUP(U1587,Store_SRP!B2:H103,{5}, FALSE)), VLOOKUP(U1587,Store_Showcase!B2:H134,{5}, FALSE))</f>
      </c>
      <c r="AF1587">
        <f>IF(IFERROR(VLOOKUP(U1587,Store_Showcase!B2:H134,{6}, FALSE), TRUE)=TRUE, IF(IFERROR(VLOOKUP(U1587,Store_SRP!B2:H103,{6}, FALSE), TRUE)=TRUE,VLOOKUP(U1587,Store_VAM!B2:H271,{6}, FALSE),VLOOKUP(U1587,Store_SRP!B2:H103,{6}, FALSE)), VLOOKUP(U1587,Store_Showcase!B2:H134,{6}, FALSE))</f>
      </c>
      <c r="AG1587">
        <f>VLOOKUP(D1587,Sku_Consolidated!A2:R948,18,FALSE)</f>
      </c>
      <c r="AH1587">
        <f>VLOOKUP(D1587,Sku_Consolidated!A2:S948,19,FALSE)</f>
      </c>
      <c r="AI1587">
        <f>VLOOKUP(D1587,Sku_Consolidated!A2:T948,20,FALSE)</f>
      </c>
    </row>
    <row r="1588" spans="1:35" x14ac:dyDescent="0.25">
      <c r="A1588">
        <v>2024</v>
      </c>
      <c r="B1588" t="s">
        <v>30</v>
      </c>
      <c r="C1588" t="s">
        <v>31</v>
      </c>
      <c r="D1588">
        <v>21838</v>
      </c>
      <c r="E1588" t="s">
        <v>275</v>
      </c>
      <c r="F1588" s="12" t="s">
        <v>102</v>
      </c>
      <c r="G1588" s="12" t="s">
        <v>102</v>
      </c>
      <c r="H1588" t="s">
        <v>10</v>
      </c>
      <c r="I1588" s="13" t="s">
        <v>3093</v>
      </c>
      <c r="J1588" s="13">
        <f>IF(H1588="EA", I1588, 0)</f>
      </c>
      <c r="K1588" s="13">
        <f>IF(H1588="KG", I1588, I1588 * VLOOKUP(D1588,Sku_Consolidated!A2:U948,21,FALSE))</f>
      </c>
      <c r="L1588" s="14" t="s">
        <v>36</v>
      </c>
      <c r="M1588">
        <v>88</v>
      </c>
      <c r="N1588" s="14" t="s">
        <v>3094</v>
      </c>
      <c r="O1588" s="14" t="s">
        <v>3095</v>
      </c>
      <c r="P1588" s="14" t="s">
        <v>36</v>
      </c>
      <c r="Q1588" s="14" t="s">
        <v>3095</v>
      </c>
      <c r="R1588">
        <f>IF(IFERROR(VLOOKUP(U1588,Store_Showcase!B2:H134,7, FALSE), TRUE)=TRUE, IF(IFERROR(VLOOKUP(U1588,Store_SRP!B2:H103,7, FALSE), TRUE)=TRUE,VLOOKUP(U1588,Store_VAM!B2:H271,7, FALSE),VLOOKUP(U1588,Store_SRP!B2:H103,7, FALSE)), VLOOKUP(U1588,Store_Showcase!B2:H134,7, FALSE))</f>
      </c>
      <c r="S1588">
        <f>IF(IFERROR(VLOOKUP(U1588,Store_Showcase!B2:K134,10, FALSE), TRUE)=TRUE, IF(IFERROR(VLOOKUP(U1588,Store_SRP!B2:K103,10, FALSE), TRUE)=TRUE,VLOOKUP(U1588,Store_VAM!B2:K271,10, FALSE),VLOOKUP(U1588,Store_SRP!B2:K103,10, FALSE)), VLOOKUP(U1588,Store_Showcase!B2:K134,10, FALSE))</f>
      </c>
      <c r="T1588">
        <f>IF(VLOOKUP(D1588,Sku_Consolidated!A2:S948,19,FALSE)="SHOWCASE", VLOOKUP(U1588,Store_Showcase!B2:L134,11, FALSE), IF(VLOOKUP(D1588,Sku_Consolidated!A2:S948,19,FALSE)="VAM",VLOOKUP(U1588,Store_VAM!B2:L271,11, FALSE),VLOOKUP(U1588,Store_SRP!B2:L103,11, FALSE)))</f>
      </c>
      <c r="U1588" s="14">
        <v>2012</v>
      </c>
      <c r="V1588">
        <f>IF(VLOOKUP(D1588,Sku_Consolidated!A2:S948,19,FALSE)="SHOWCASE", VLOOKUP(U1588,Store_Showcase!B2:C134,2, FALSE), IF(VLOOKUP(D1588,Sku_Consolidated!A2:S948,19,FALSE)="VAM",VLOOKUP(U1588,Store_VAM!B2:C271,2, FALSE),VLOOKUP(U1588,Store_SRP!B2:C103,2, FALSE)))</f>
      </c>
      <c r="W1588">
        <f>VLOOKUP(D1588,Sku_Consolidated!A2:G948, 7, FALSE)</f>
      </c>
      <c r="X1588">
        <f>VLOOKUP(D1588,Sku_Consolidated!A2:K948, 11, FALSE)</f>
      </c>
      <c r="Y1588">
        <f>VLOOKUP(D1588,Sku_Consolidated!A2:H948, 8, FALSE)</f>
      </c>
      <c r="Z1588">
        <f>VLOOKUP(D1588,Sku_Consolidated!A2:I948, 9, FALSE)</f>
      </c>
      <c r="AA1588" t="s">
        <v>41</v>
      </c>
      <c r="AB1588">
        <f>VLOOKUP(D1588,Sku_Consolidated!A2:E948, {5}, FALSE)</f>
      </c>
      <c r="AC1588">
        <f>IF(VLOOKUP(D1588,Sku_Consolidated!A2:S948,19,FALSE)="SHOWCASE", VLOOKUP(U1588,Store_Showcase!B2:N134,13, FALSE), IF(VLOOKUP(D1588,Sku_Consolidated!A2:S948,19,FALSE)="VAM",VLOOKUP(U1588,Store_VAM!B2:N271,13, FALSE),VLOOKUP(U1588,Store_SRP!B2:N103,13, FALSE)))</f>
      </c>
      <c r="AD1588">
        <f>IF(IFERROR(AC1588,TRUE)=TRUE, "-","OK")</f>
      </c>
      <c r="AE1588">
        <f>IF(IFERROR(VLOOKUP(U1588,Store_Showcase!B2:H134,{5}, FALSE), TRUE)=TRUE, IF(IFERROR(VLOOKUP(U1588,Store_SRP!B2:H103,{5}, FALSE), TRUE)=TRUE,VLOOKUP(U1588,Store_VAM!B2:H271,{5}, FALSE),VLOOKUP(U1588,Store_SRP!B2:H103,{5}, FALSE)), VLOOKUP(U1588,Store_Showcase!B2:H134,{5}, FALSE))</f>
      </c>
      <c r="AF1588">
        <f>IF(IFERROR(VLOOKUP(U1588,Store_Showcase!B2:H134,{6}, FALSE), TRUE)=TRUE, IF(IFERROR(VLOOKUP(U1588,Store_SRP!B2:H103,{6}, FALSE), TRUE)=TRUE,VLOOKUP(U1588,Store_VAM!B2:H271,{6}, FALSE),VLOOKUP(U1588,Store_SRP!B2:H103,{6}, FALSE)), VLOOKUP(U1588,Store_Showcase!B2:H134,{6}, FALSE))</f>
      </c>
      <c r="AG1588">
        <f>VLOOKUP(D1588,Sku_Consolidated!A2:R948,18,FALSE)</f>
      </c>
      <c r="AH1588">
        <f>VLOOKUP(D1588,Sku_Consolidated!A2:S948,19,FALSE)</f>
      </c>
      <c r="AI1588">
        <f>VLOOKUP(D1588,Sku_Consolidated!A2:T948,20,FALSE)</f>
      </c>
    </row>
    <row r="1589" spans="1:35" x14ac:dyDescent="0.25">
      <c r="A1589">
        <v>2024</v>
      </c>
      <c r="B1589" t="s">
        <v>30</v>
      </c>
      <c r="C1589" t="s">
        <v>31</v>
      </c>
      <c r="D1589">
        <v>21841</v>
      </c>
      <c r="E1589" t="s">
        <v>224</v>
      </c>
      <c r="F1589" s="12" t="s">
        <v>102</v>
      </c>
      <c r="G1589" s="12" t="s">
        <v>102</v>
      </c>
      <c r="H1589" t="s">
        <v>10</v>
      </c>
      <c r="I1589" s="13" t="s">
        <v>1403</v>
      </c>
      <c r="J1589" s="13">
        <f>IF(H1589="EA", I1589, 0)</f>
      </c>
      <c r="K1589" s="13">
        <f>IF(H1589="KG", I1589, I1589 * VLOOKUP(D1589,Sku_Consolidated!A2:U948,21,FALSE))</f>
      </c>
      <c r="L1589" s="14" t="s">
        <v>36</v>
      </c>
      <c r="M1589">
        <v>88</v>
      </c>
      <c r="N1589" s="14" t="s">
        <v>3096</v>
      </c>
      <c r="O1589" s="14" t="s">
        <v>3097</v>
      </c>
      <c r="P1589" s="14" t="s">
        <v>36</v>
      </c>
      <c r="Q1589" s="14" t="s">
        <v>3097</v>
      </c>
      <c r="R1589">
        <f>IF(IFERROR(VLOOKUP(U1589,Store_Showcase!B2:H134,7, FALSE), TRUE)=TRUE, IF(IFERROR(VLOOKUP(U1589,Store_SRP!B2:H103,7, FALSE), TRUE)=TRUE,VLOOKUP(U1589,Store_VAM!B2:H271,7, FALSE),VLOOKUP(U1589,Store_SRP!B2:H103,7, FALSE)), VLOOKUP(U1589,Store_Showcase!B2:H134,7, FALSE))</f>
      </c>
      <c r="S1589">
        <f>IF(IFERROR(VLOOKUP(U1589,Store_Showcase!B2:K134,10, FALSE), TRUE)=TRUE, IF(IFERROR(VLOOKUP(U1589,Store_SRP!B2:K103,10, FALSE), TRUE)=TRUE,VLOOKUP(U1589,Store_VAM!B2:K271,10, FALSE),VLOOKUP(U1589,Store_SRP!B2:K103,10, FALSE)), VLOOKUP(U1589,Store_Showcase!B2:K134,10, FALSE))</f>
      </c>
      <c r="T1589">
        <f>IF(VLOOKUP(D1589,Sku_Consolidated!A2:S948,19,FALSE)="SHOWCASE", VLOOKUP(U1589,Store_Showcase!B2:L134,11, FALSE), IF(VLOOKUP(D1589,Sku_Consolidated!A2:S948,19,FALSE)="VAM",VLOOKUP(U1589,Store_VAM!B2:L271,11, FALSE),VLOOKUP(U1589,Store_SRP!B2:L103,11, FALSE)))</f>
      </c>
      <c r="U1589" s="14">
        <v>2012</v>
      </c>
      <c r="V1589">
        <f>IF(VLOOKUP(D1589,Sku_Consolidated!A2:S948,19,FALSE)="SHOWCASE", VLOOKUP(U1589,Store_Showcase!B2:C134,2, FALSE), IF(VLOOKUP(D1589,Sku_Consolidated!A2:S948,19,FALSE)="VAM",VLOOKUP(U1589,Store_VAM!B2:C271,2, FALSE),VLOOKUP(U1589,Store_SRP!B2:C103,2, FALSE)))</f>
      </c>
      <c r="W1589">
        <f>VLOOKUP(D1589,Sku_Consolidated!A2:G948, 7, FALSE)</f>
      </c>
      <c r="X1589">
        <f>VLOOKUP(D1589,Sku_Consolidated!A2:K948, 11, FALSE)</f>
      </c>
      <c r="Y1589">
        <f>VLOOKUP(D1589,Sku_Consolidated!A2:H948, 8, FALSE)</f>
      </c>
      <c r="Z1589">
        <f>VLOOKUP(D1589,Sku_Consolidated!A2:I948, 9, FALSE)</f>
      </c>
      <c r="AA1589" t="s">
        <v>41</v>
      </c>
      <c r="AB1589">
        <f>VLOOKUP(D1589,Sku_Consolidated!A2:E948, {5}, FALSE)</f>
      </c>
      <c r="AC1589">
        <f>IF(VLOOKUP(D1589,Sku_Consolidated!A2:S948,19,FALSE)="SHOWCASE", VLOOKUP(U1589,Store_Showcase!B2:N134,13, FALSE), IF(VLOOKUP(D1589,Sku_Consolidated!A2:S948,19,FALSE)="VAM",VLOOKUP(U1589,Store_VAM!B2:N271,13, FALSE),VLOOKUP(U1589,Store_SRP!B2:N103,13, FALSE)))</f>
      </c>
      <c r="AD1589">
        <f>IF(IFERROR(AC1589,TRUE)=TRUE, "-","OK")</f>
      </c>
      <c r="AE1589">
        <f>IF(IFERROR(VLOOKUP(U1589,Store_Showcase!B2:H134,{5}, FALSE), TRUE)=TRUE, IF(IFERROR(VLOOKUP(U1589,Store_SRP!B2:H103,{5}, FALSE), TRUE)=TRUE,VLOOKUP(U1589,Store_VAM!B2:H271,{5}, FALSE),VLOOKUP(U1589,Store_SRP!B2:H103,{5}, FALSE)), VLOOKUP(U1589,Store_Showcase!B2:H134,{5}, FALSE))</f>
      </c>
      <c r="AF1589">
        <f>IF(IFERROR(VLOOKUP(U1589,Store_Showcase!B2:H134,{6}, FALSE), TRUE)=TRUE, IF(IFERROR(VLOOKUP(U1589,Store_SRP!B2:H103,{6}, FALSE), TRUE)=TRUE,VLOOKUP(U1589,Store_VAM!B2:H271,{6}, FALSE),VLOOKUP(U1589,Store_SRP!B2:H103,{6}, FALSE)), VLOOKUP(U1589,Store_Showcase!B2:H134,{6}, FALSE))</f>
      </c>
      <c r="AG1589">
        <f>VLOOKUP(D1589,Sku_Consolidated!A2:R948,18,FALSE)</f>
      </c>
      <c r="AH1589">
        <f>VLOOKUP(D1589,Sku_Consolidated!A2:S948,19,FALSE)</f>
      </c>
      <c r="AI1589">
        <f>VLOOKUP(D1589,Sku_Consolidated!A2:T948,20,FALSE)</f>
      </c>
    </row>
    <row r="1590" spans="1:35" x14ac:dyDescent="0.25">
      <c r="A1590">
        <v>2024</v>
      </c>
      <c r="B1590" t="s">
        <v>30</v>
      </c>
      <c r="C1590" t="s">
        <v>31</v>
      </c>
      <c r="D1590">
        <v>21843</v>
      </c>
      <c r="E1590" t="s">
        <v>1430</v>
      </c>
      <c r="F1590" s="12" t="s">
        <v>102</v>
      </c>
      <c r="G1590" s="12" t="s">
        <v>102</v>
      </c>
      <c r="H1590" t="s">
        <v>10</v>
      </c>
      <c r="I1590" s="13" t="s">
        <v>576</v>
      </c>
      <c r="J1590" s="13">
        <f>IF(H1590="EA", I1590, 0)</f>
      </c>
      <c r="K1590" s="13">
        <f>IF(H1590="KG", I1590, I1590 * VLOOKUP(D1590,Sku_Consolidated!A2:U948,21,FALSE))</f>
      </c>
      <c r="L1590" s="14" t="s">
        <v>36</v>
      </c>
      <c r="M1590">
        <v>88</v>
      </c>
      <c r="N1590" s="14" t="s">
        <v>2737</v>
      </c>
      <c r="O1590" s="14" t="s">
        <v>2738</v>
      </c>
      <c r="P1590" s="14" t="s">
        <v>36</v>
      </c>
      <c r="Q1590" s="14" t="s">
        <v>2738</v>
      </c>
      <c r="R1590">
        <f>IF(IFERROR(VLOOKUP(U1590,Store_Showcase!B2:H134,7, FALSE), TRUE)=TRUE, IF(IFERROR(VLOOKUP(U1590,Store_SRP!B2:H103,7, FALSE), TRUE)=TRUE,VLOOKUP(U1590,Store_VAM!B2:H271,7, FALSE),VLOOKUP(U1590,Store_SRP!B2:H103,7, FALSE)), VLOOKUP(U1590,Store_Showcase!B2:H134,7, FALSE))</f>
      </c>
      <c r="S1590">
        <f>IF(IFERROR(VLOOKUP(U1590,Store_Showcase!B2:K134,10, FALSE), TRUE)=TRUE, IF(IFERROR(VLOOKUP(U1590,Store_SRP!B2:K103,10, FALSE), TRUE)=TRUE,VLOOKUP(U1590,Store_VAM!B2:K271,10, FALSE),VLOOKUP(U1590,Store_SRP!B2:K103,10, FALSE)), VLOOKUP(U1590,Store_Showcase!B2:K134,10, FALSE))</f>
      </c>
      <c r="T1590">
        <f>IF(VLOOKUP(D1590,Sku_Consolidated!A2:S948,19,FALSE)="SHOWCASE", VLOOKUP(U1590,Store_Showcase!B2:L134,11, FALSE), IF(VLOOKUP(D1590,Sku_Consolidated!A2:S948,19,FALSE)="VAM",VLOOKUP(U1590,Store_VAM!B2:L271,11, FALSE),VLOOKUP(U1590,Store_SRP!B2:L103,11, FALSE)))</f>
      </c>
      <c r="U1590" s="14">
        <v>2012</v>
      </c>
      <c r="V1590">
        <f>IF(VLOOKUP(D1590,Sku_Consolidated!A2:S948,19,FALSE)="SHOWCASE", VLOOKUP(U1590,Store_Showcase!B2:C134,2, FALSE), IF(VLOOKUP(D1590,Sku_Consolidated!A2:S948,19,FALSE)="VAM",VLOOKUP(U1590,Store_VAM!B2:C271,2, FALSE),VLOOKUP(U1590,Store_SRP!B2:C103,2, FALSE)))</f>
      </c>
      <c r="W1590">
        <f>VLOOKUP(D1590,Sku_Consolidated!A2:G948, 7, FALSE)</f>
      </c>
      <c r="X1590">
        <f>VLOOKUP(D1590,Sku_Consolidated!A2:K948, 11, FALSE)</f>
      </c>
      <c r="Y1590">
        <f>VLOOKUP(D1590,Sku_Consolidated!A2:H948, 8, FALSE)</f>
      </c>
      <c r="Z1590">
        <f>VLOOKUP(D1590,Sku_Consolidated!A2:I948, 9, FALSE)</f>
      </c>
      <c r="AA1590" t="s">
        <v>41</v>
      </c>
      <c r="AB1590">
        <f>VLOOKUP(D1590,Sku_Consolidated!A2:E948, {5}, FALSE)</f>
      </c>
      <c r="AC1590">
        <f>IF(VLOOKUP(D1590,Sku_Consolidated!A2:S948,19,FALSE)="SHOWCASE", VLOOKUP(U1590,Store_Showcase!B2:N134,13, FALSE), IF(VLOOKUP(D1590,Sku_Consolidated!A2:S948,19,FALSE)="VAM",VLOOKUP(U1590,Store_VAM!B2:N271,13, FALSE),VLOOKUP(U1590,Store_SRP!B2:N103,13, FALSE)))</f>
      </c>
      <c r="AD1590">
        <f>IF(IFERROR(AC1590,TRUE)=TRUE, "-","OK")</f>
      </c>
      <c r="AE1590">
        <f>IF(IFERROR(VLOOKUP(U1590,Store_Showcase!B2:H134,{5}, FALSE), TRUE)=TRUE, IF(IFERROR(VLOOKUP(U1590,Store_SRP!B2:H103,{5}, FALSE), TRUE)=TRUE,VLOOKUP(U1590,Store_VAM!B2:H271,{5}, FALSE),VLOOKUP(U1590,Store_SRP!B2:H103,{5}, FALSE)), VLOOKUP(U1590,Store_Showcase!B2:H134,{5}, FALSE))</f>
      </c>
      <c r="AF1590">
        <f>IF(IFERROR(VLOOKUP(U1590,Store_Showcase!B2:H134,{6}, FALSE), TRUE)=TRUE, IF(IFERROR(VLOOKUP(U1590,Store_SRP!B2:H103,{6}, FALSE), TRUE)=TRUE,VLOOKUP(U1590,Store_VAM!B2:H271,{6}, FALSE),VLOOKUP(U1590,Store_SRP!B2:H103,{6}, FALSE)), VLOOKUP(U1590,Store_Showcase!B2:H134,{6}, FALSE))</f>
      </c>
      <c r="AG1590">
        <f>VLOOKUP(D1590,Sku_Consolidated!A2:R948,18,FALSE)</f>
      </c>
      <c r="AH1590">
        <f>VLOOKUP(D1590,Sku_Consolidated!A2:S948,19,FALSE)</f>
      </c>
      <c r="AI1590">
        <f>VLOOKUP(D1590,Sku_Consolidated!A2:T948,20,FALSE)</f>
      </c>
    </row>
    <row r="1591" spans="1:35" x14ac:dyDescent="0.25">
      <c r="A1591">
        <v>2024</v>
      </c>
      <c r="B1591" t="s">
        <v>30</v>
      </c>
      <c r="C1591" t="s">
        <v>31</v>
      </c>
      <c r="D1591">
        <v>21844</v>
      </c>
      <c r="E1591" t="s">
        <v>778</v>
      </c>
      <c r="F1591" s="12" t="s">
        <v>102</v>
      </c>
      <c r="G1591" s="12" t="s">
        <v>102</v>
      </c>
      <c r="H1591" t="s">
        <v>10</v>
      </c>
      <c r="I1591" s="13" t="s">
        <v>3098</v>
      </c>
      <c r="J1591" s="13">
        <f>IF(H1591="EA", I1591, 0)</f>
      </c>
      <c r="K1591" s="13">
        <f>IF(H1591="KG", I1591, I1591 * VLOOKUP(D1591,Sku_Consolidated!A2:U948,21,FALSE))</f>
      </c>
      <c r="L1591" s="14" t="s">
        <v>36</v>
      </c>
      <c r="M1591">
        <v>88</v>
      </c>
      <c r="N1591" s="14" t="s">
        <v>3099</v>
      </c>
      <c r="O1591" s="14" t="s">
        <v>3100</v>
      </c>
      <c r="P1591" s="14" t="s">
        <v>36</v>
      </c>
      <c r="Q1591" s="14" t="s">
        <v>3100</v>
      </c>
      <c r="R1591">
        <f>IF(IFERROR(VLOOKUP(U1591,Store_Showcase!B2:H134,7, FALSE), TRUE)=TRUE, IF(IFERROR(VLOOKUP(U1591,Store_SRP!B2:H103,7, FALSE), TRUE)=TRUE,VLOOKUP(U1591,Store_VAM!B2:H271,7, FALSE),VLOOKUP(U1591,Store_SRP!B2:H103,7, FALSE)), VLOOKUP(U1591,Store_Showcase!B2:H134,7, FALSE))</f>
      </c>
      <c r="S1591">
        <f>IF(IFERROR(VLOOKUP(U1591,Store_Showcase!B2:K134,10, FALSE), TRUE)=TRUE, IF(IFERROR(VLOOKUP(U1591,Store_SRP!B2:K103,10, FALSE), TRUE)=TRUE,VLOOKUP(U1591,Store_VAM!B2:K271,10, FALSE),VLOOKUP(U1591,Store_SRP!B2:K103,10, FALSE)), VLOOKUP(U1591,Store_Showcase!B2:K134,10, FALSE))</f>
      </c>
      <c r="T1591">
        <f>IF(VLOOKUP(D1591,Sku_Consolidated!A2:S948,19,FALSE)="SHOWCASE", VLOOKUP(U1591,Store_Showcase!B2:L134,11, FALSE), IF(VLOOKUP(D1591,Sku_Consolidated!A2:S948,19,FALSE)="VAM",VLOOKUP(U1591,Store_VAM!B2:L271,11, FALSE),VLOOKUP(U1591,Store_SRP!B2:L103,11, FALSE)))</f>
      </c>
      <c r="U1591" s="14">
        <v>2012</v>
      </c>
      <c r="V1591">
        <f>IF(VLOOKUP(D1591,Sku_Consolidated!A2:S948,19,FALSE)="SHOWCASE", VLOOKUP(U1591,Store_Showcase!B2:C134,2, FALSE), IF(VLOOKUP(D1591,Sku_Consolidated!A2:S948,19,FALSE)="VAM",VLOOKUP(U1591,Store_VAM!B2:C271,2, FALSE),VLOOKUP(U1591,Store_SRP!B2:C103,2, FALSE)))</f>
      </c>
      <c r="W1591">
        <f>VLOOKUP(D1591,Sku_Consolidated!A2:G948, 7, FALSE)</f>
      </c>
      <c r="X1591">
        <f>VLOOKUP(D1591,Sku_Consolidated!A2:K948, 11, FALSE)</f>
      </c>
      <c r="Y1591">
        <f>VLOOKUP(D1591,Sku_Consolidated!A2:H948, 8, FALSE)</f>
      </c>
      <c r="Z1591">
        <f>VLOOKUP(D1591,Sku_Consolidated!A2:I948, 9, FALSE)</f>
      </c>
      <c r="AA1591" t="s">
        <v>41</v>
      </c>
      <c r="AB1591">
        <f>VLOOKUP(D1591,Sku_Consolidated!A2:E948, {5}, FALSE)</f>
      </c>
      <c r="AC1591">
        <f>IF(VLOOKUP(D1591,Sku_Consolidated!A2:S948,19,FALSE)="SHOWCASE", VLOOKUP(U1591,Store_Showcase!B2:N134,13, FALSE), IF(VLOOKUP(D1591,Sku_Consolidated!A2:S948,19,FALSE)="VAM",VLOOKUP(U1591,Store_VAM!B2:N271,13, FALSE),VLOOKUP(U1591,Store_SRP!B2:N103,13, FALSE)))</f>
      </c>
      <c r="AD1591">
        <f>IF(IFERROR(AC1591,TRUE)=TRUE, "-","OK")</f>
      </c>
      <c r="AE1591">
        <f>IF(IFERROR(VLOOKUP(U1591,Store_Showcase!B2:H134,{5}, FALSE), TRUE)=TRUE, IF(IFERROR(VLOOKUP(U1591,Store_SRP!B2:H103,{5}, FALSE), TRUE)=TRUE,VLOOKUP(U1591,Store_VAM!B2:H271,{5}, FALSE),VLOOKUP(U1591,Store_SRP!B2:H103,{5}, FALSE)), VLOOKUP(U1591,Store_Showcase!B2:H134,{5}, FALSE))</f>
      </c>
      <c r="AF1591">
        <f>IF(IFERROR(VLOOKUP(U1591,Store_Showcase!B2:H134,{6}, FALSE), TRUE)=TRUE, IF(IFERROR(VLOOKUP(U1591,Store_SRP!B2:H103,{6}, FALSE), TRUE)=TRUE,VLOOKUP(U1591,Store_VAM!B2:H271,{6}, FALSE),VLOOKUP(U1591,Store_SRP!B2:H103,{6}, FALSE)), VLOOKUP(U1591,Store_Showcase!B2:H134,{6}, FALSE))</f>
      </c>
      <c r="AG1591">
        <f>VLOOKUP(D1591,Sku_Consolidated!A2:R948,18,FALSE)</f>
      </c>
      <c r="AH1591">
        <f>VLOOKUP(D1591,Sku_Consolidated!A2:S948,19,FALSE)</f>
      </c>
      <c r="AI1591">
        <f>VLOOKUP(D1591,Sku_Consolidated!A2:T948,20,FALSE)</f>
      </c>
    </row>
    <row r="1592" spans="1:35" x14ac:dyDescent="0.25">
      <c r="A1592">
        <v>2024</v>
      </c>
      <c r="B1592" t="s">
        <v>30</v>
      </c>
      <c r="C1592" t="s">
        <v>31</v>
      </c>
      <c r="D1592">
        <v>21854</v>
      </c>
      <c r="E1592" t="s">
        <v>2521</v>
      </c>
      <c r="F1592" s="12" t="s">
        <v>102</v>
      </c>
      <c r="G1592" s="12" t="s">
        <v>102</v>
      </c>
      <c r="H1592" t="s">
        <v>10</v>
      </c>
      <c r="I1592" s="13" t="s">
        <v>276</v>
      </c>
      <c r="J1592" s="13">
        <f>IF(H1592="EA", I1592, 0)</f>
      </c>
      <c r="K1592" s="13">
        <f>IF(H1592="KG", I1592, I1592 * VLOOKUP(D1592,Sku_Consolidated!A2:U948,21,FALSE))</f>
      </c>
      <c r="L1592" s="14" t="s">
        <v>36</v>
      </c>
      <c r="M1592">
        <v>88</v>
      </c>
      <c r="N1592" s="14" t="s">
        <v>3101</v>
      </c>
      <c r="O1592" s="14" t="s">
        <v>3102</v>
      </c>
      <c r="P1592" s="14" t="s">
        <v>36</v>
      </c>
      <c r="Q1592" s="14" t="s">
        <v>3102</v>
      </c>
      <c r="R1592">
        <f>IF(IFERROR(VLOOKUP(U1592,Store_Showcase!B2:H134,7, FALSE), TRUE)=TRUE, IF(IFERROR(VLOOKUP(U1592,Store_SRP!B2:H103,7, FALSE), TRUE)=TRUE,VLOOKUP(U1592,Store_VAM!B2:H271,7, FALSE),VLOOKUP(U1592,Store_SRP!B2:H103,7, FALSE)), VLOOKUP(U1592,Store_Showcase!B2:H134,7, FALSE))</f>
      </c>
      <c r="S1592">
        <f>IF(IFERROR(VLOOKUP(U1592,Store_Showcase!B2:K134,10, FALSE), TRUE)=TRUE, IF(IFERROR(VLOOKUP(U1592,Store_SRP!B2:K103,10, FALSE), TRUE)=TRUE,VLOOKUP(U1592,Store_VAM!B2:K271,10, FALSE),VLOOKUP(U1592,Store_SRP!B2:K103,10, FALSE)), VLOOKUP(U1592,Store_Showcase!B2:K134,10, FALSE))</f>
      </c>
      <c r="T1592">
        <f>IF(VLOOKUP(D1592,Sku_Consolidated!A2:S948,19,FALSE)="SHOWCASE", VLOOKUP(U1592,Store_Showcase!B2:L134,11, FALSE), IF(VLOOKUP(D1592,Sku_Consolidated!A2:S948,19,FALSE)="VAM",VLOOKUP(U1592,Store_VAM!B2:L271,11, FALSE),VLOOKUP(U1592,Store_SRP!B2:L103,11, FALSE)))</f>
      </c>
      <c r="U1592" s="14">
        <v>2012</v>
      </c>
      <c r="V1592">
        <f>IF(VLOOKUP(D1592,Sku_Consolidated!A2:S948,19,FALSE)="SHOWCASE", VLOOKUP(U1592,Store_Showcase!B2:C134,2, FALSE), IF(VLOOKUP(D1592,Sku_Consolidated!A2:S948,19,FALSE)="VAM",VLOOKUP(U1592,Store_VAM!B2:C271,2, FALSE),VLOOKUP(U1592,Store_SRP!B2:C103,2, FALSE)))</f>
      </c>
      <c r="W1592">
        <f>VLOOKUP(D1592,Sku_Consolidated!A2:G948, 7, FALSE)</f>
      </c>
      <c r="X1592">
        <f>VLOOKUP(D1592,Sku_Consolidated!A2:K948, 11, FALSE)</f>
      </c>
      <c r="Y1592">
        <f>VLOOKUP(D1592,Sku_Consolidated!A2:H948, 8, FALSE)</f>
      </c>
      <c r="Z1592">
        <f>VLOOKUP(D1592,Sku_Consolidated!A2:I948, 9, FALSE)</f>
      </c>
      <c r="AA1592" t="s">
        <v>41</v>
      </c>
      <c r="AB1592">
        <f>VLOOKUP(D1592,Sku_Consolidated!A2:E948, {5}, FALSE)</f>
      </c>
      <c r="AC1592">
        <f>IF(VLOOKUP(D1592,Sku_Consolidated!A2:S948,19,FALSE)="SHOWCASE", VLOOKUP(U1592,Store_Showcase!B2:N134,13, FALSE), IF(VLOOKUP(D1592,Sku_Consolidated!A2:S948,19,FALSE)="VAM",VLOOKUP(U1592,Store_VAM!B2:N271,13, FALSE),VLOOKUP(U1592,Store_SRP!B2:N103,13, FALSE)))</f>
      </c>
      <c r="AD1592">
        <f>IF(IFERROR(AC1592,TRUE)=TRUE, "-","OK")</f>
      </c>
      <c r="AE1592">
        <f>IF(IFERROR(VLOOKUP(U1592,Store_Showcase!B2:H134,{5}, FALSE), TRUE)=TRUE, IF(IFERROR(VLOOKUP(U1592,Store_SRP!B2:H103,{5}, FALSE), TRUE)=TRUE,VLOOKUP(U1592,Store_VAM!B2:H271,{5}, FALSE),VLOOKUP(U1592,Store_SRP!B2:H103,{5}, FALSE)), VLOOKUP(U1592,Store_Showcase!B2:H134,{5}, FALSE))</f>
      </c>
      <c r="AF1592">
        <f>IF(IFERROR(VLOOKUP(U1592,Store_Showcase!B2:H134,{6}, FALSE), TRUE)=TRUE, IF(IFERROR(VLOOKUP(U1592,Store_SRP!B2:H103,{6}, FALSE), TRUE)=TRUE,VLOOKUP(U1592,Store_VAM!B2:H271,{6}, FALSE),VLOOKUP(U1592,Store_SRP!B2:H103,{6}, FALSE)), VLOOKUP(U1592,Store_Showcase!B2:H134,{6}, FALSE))</f>
      </c>
      <c r="AG1592">
        <f>VLOOKUP(D1592,Sku_Consolidated!A2:R948,18,FALSE)</f>
      </c>
      <c r="AH1592">
        <f>VLOOKUP(D1592,Sku_Consolidated!A2:S948,19,FALSE)</f>
      </c>
      <c r="AI1592">
        <f>VLOOKUP(D1592,Sku_Consolidated!A2:T948,20,FALSE)</f>
      </c>
    </row>
    <row r="1593" spans="1:35" x14ac:dyDescent="0.25">
      <c r="A1593">
        <v>2024</v>
      </c>
      <c r="B1593" t="s">
        <v>30</v>
      </c>
      <c r="C1593" t="s">
        <v>31</v>
      </c>
      <c r="D1593">
        <v>21857</v>
      </c>
      <c r="E1593" t="s">
        <v>2687</v>
      </c>
      <c r="F1593" s="12" t="s">
        <v>102</v>
      </c>
      <c r="G1593" s="12" t="s">
        <v>102</v>
      </c>
      <c r="H1593" t="s">
        <v>10</v>
      </c>
      <c r="I1593" s="13" t="s">
        <v>1177</v>
      </c>
      <c r="J1593" s="13">
        <f>IF(H1593="EA", I1593, 0)</f>
      </c>
      <c r="K1593" s="13">
        <f>IF(H1593="KG", I1593, I1593 * VLOOKUP(D1593,Sku_Consolidated!A2:U948,21,FALSE))</f>
      </c>
      <c r="L1593" s="14" t="s">
        <v>36</v>
      </c>
      <c r="M1593">
        <v>88</v>
      </c>
      <c r="N1593" s="14" t="s">
        <v>3103</v>
      </c>
      <c r="O1593" s="14" t="s">
        <v>3104</v>
      </c>
      <c r="P1593" s="14" t="s">
        <v>36</v>
      </c>
      <c r="Q1593" s="14" t="s">
        <v>3104</v>
      </c>
      <c r="R1593">
        <f>IF(IFERROR(VLOOKUP(U1593,Store_Showcase!B2:H134,7, FALSE), TRUE)=TRUE, IF(IFERROR(VLOOKUP(U1593,Store_SRP!B2:H103,7, FALSE), TRUE)=TRUE,VLOOKUP(U1593,Store_VAM!B2:H271,7, FALSE),VLOOKUP(U1593,Store_SRP!B2:H103,7, FALSE)), VLOOKUP(U1593,Store_Showcase!B2:H134,7, FALSE))</f>
      </c>
      <c r="S1593">
        <f>IF(IFERROR(VLOOKUP(U1593,Store_Showcase!B2:K134,10, FALSE), TRUE)=TRUE, IF(IFERROR(VLOOKUP(U1593,Store_SRP!B2:K103,10, FALSE), TRUE)=TRUE,VLOOKUP(U1593,Store_VAM!B2:K271,10, FALSE),VLOOKUP(U1593,Store_SRP!B2:K103,10, FALSE)), VLOOKUP(U1593,Store_Showcase!B2:K134,10, FALSE))</f>
      </c>
      <c r="T1593">
        <f>IF(VLOOKUP(D1593,Sku_Consolidated!A2:S948,19,FALSE)="SHOWCASE", VLOOKUP(U1593,Store_Showcase!B2:L134,11, FALSE), IF(VLOOKUP(D1593,Sku_Consolidated!A2:S948,19,FALSE)="VAM",VLOOKUP(U1593,Store_VAM!B2:L271,11, FALSE),VLOOKUP(U1593,Store_SRP!B2:L103,11, FALSE)))</f>
      </c>
      <c r="U1593" s="14">
        <v>2012</v>
      </c>
      <c r="V1593">
        <f>IF(VLOOKUP(D1593,Sku_Consolidated!A2:S948,19,FALSE)="SHOWCASE", VLOOKUP(U1593,Store_Showcase!B2:C134,2, FALSE), IF(VLOOKUP(D1593,Sku_Consolidated!A2:S948,19,FALSE)="VAM",VLOOKUP(U1593,Store_VAM!B2:C271,2, FALSE),VLOOKUP(U1593,Store_SRP!B2:C103,2, FALSE)))</f>
      </c>
      <c r="W1593">
        <f>VLOOKUP(D1593,Sku_Consolidated!A2:G948, 7, FALSE)</f>
      </c>
      <c r="X1593">
        <f>VLOOKUP(D1593,Sku_Consolidated!A2:K948, 11, FALSE)</f>
      </c>
      <c r="Y1593">
        <f>VLOOKUP(D1593,Sku_Consolidated!A2:H948, 8, FALSE)</f>
      </c>
      <c r="Z1593">
        <f>VLOOKUP(D1593,Sku_Consolidated!A2:I948, 9, FALSE)</f>
      </c>
      <c r="AA1593" t="s">
        <v>41</v>
      </c>
      <c r="AB1593">
        <f>VLOOKUP(D1593,Sku_Consolidated!A2:E948, {5}, FALSE)</f>
      </c>
      <c r="AC1593">
        <f>IF(VLOOKUP(D1593,Sku_Consolidated!A2:S948,19,FALSE)="SHOWCASE", VLOOKUP(U1593,Store_Showcase!B2:N134,13, FALSE), IF(VLOOKUP(D1593,Sku_Consolidated!A2:S948,19,FALSE)="VAM",VLOOKUP(U1593,Store_VAM!B2:N271,13, FALSE),VLOOKUP(U1593,Store_SRP!B2:N103,13, FALSE)))</f>
      </c>
      <c r="AD1593">
        <f>IF(IFERROR(AC1593,TRUE)=TRUE, "-","OK")</f>
      </c>
      <c r="AE1593">
        <f>IF(IFERROR(VLOOKUP(U1593,Store_Showcase!B2:H134,{5}, FALSE), TRUE)=TRUE, IF(IFERROR(VLOOKUP(U1593,Store_SRP!B2:H103,{5}, FALSE), TRUE)=TRUE,VLOOKUP(U1593,Store_VAM!B2:H271,{5}, FALSE),VLOOKUP(U1593,Store_SRP!B2:H103,{5}, FALSE)), VLOOKUP(U1593,Store_Showcase!B2:H134,{5}, FALSE))</f>
      </c>
      <c r="AF1593">
        <f>IF(IFERROR(VLOOKUP(U1593,Store_Showcase!B2:H134,{6}, FALSE), TRUE)=TRUE, IF(IFERROR(VLOOKUP(U1593,Store_SRP!B2:H103,{6}, FALSE), TRUE)=TRUE,VLOOKUP(U1593,Store_VAM!B2:H271,{6}, FALSE),VLOOKUP(U1593,Store_SRP!B2:H103,{6}, FALSE)), VLOOKUP(U1593,Store_Showcase!B2:H134,{6}, FALSE))</f>
      </c>
      <c r="AG1593">
        <f>VLOOKUP(D1593,Sku_Consolidated!A2:R948,18,FALSE)</f>
      </c>
      <c r="AH1593">
        <f>VLOOKUP(D1593,Sku_Consolidated!A2:S948,19,FALSE)</f>
      </c>
      <c r="AI1593">
        <f>VLOOKUP(D1593,Sku_Consolidated!A2:T948,20,FALSE)</f>
      </c>
    </row>
    <row r="1594" spans="1:35" x14ac:dyDescent="0.25">
      <c r="A1594">
        <v>2024</v>
      </c>
      <c r="B1594" t="s">
        <v>30</v>
      </c>
      <c r="C1594" t="s">
        <v>31</v>
      </c>
      <c r="D1594">
        <v>21859</v>
      </c>
      <c r="E1594" t="s">
        <v>295</v>
      </c>
      <c r="F1594" s="12" t="s">
        <v>102</v>
      </c>
      <c r="G1594" s="12" t="s">
        <v>102</v>
      </c>
      <c r="H1594" t="s">
        <v>10</v>
      </c>
      <c r="I1594" s="13" t="s">
        <v>434</v>
      </c>
      <c r="J1594" s="13">
        <f>IF(H1594="EA", I1594, 0)</f>
      </c>
      <c r="K1594" s="13">
        <f>IF(H1594="KG", I1594, I1594 * VLOOKUP(D1594,Sku_Consolidated!A2:U948,21,FALSE))</f>
      </c>
      <c r="L1594" s="14" t="s">
        <v>36</v>
      </c>
      <c r="M1594">
        <v>88</v>
      </c>
      <c r="N1594" s="14" t="s">
        <v>3105</v>
      </c>
      <c r="O1594" s="14" t="s">
        <v>3106</v>
      </c>
      <c r="P1594" s="14" t="s">
        <v>36</v>
      </c>
      <c r="Q1594" s="14" t="s">
        <v>3106</v>
      </c>
      <c r="R1594">
        <f>IF(IFERROR(VLOOKUP(U1594,Store_Showcase!B2:H134,7, FALSE), TRUE)=TRUE, IF(IFERROR(VLOOKUP(U1594,Store_SRP!B2:H103,7, FALSE), TRUE)=TRUE,VLOOKUP(U1594,Store_VAM!B2:H271,7, FALSE),VLOOKUP(U1594,Store_SRP!B2:H103,7, FALSE)), VLOOKUP(U1594,Store_Showcase!B2:H134,7, FALSE))</f>
      </c>
      <c r="S1594">
        <f>IF(IFERROR(VLOOKUP(U1594,Store_Showcase!B2:K134,10, FALSE), TRUE)=TRUE, IF(IFERROR(VLOOKUP(U1594,Store_SRP!B2:K103,10, FALSE), TRUE)=TRUE,VLOOKUP(U1594,Store_VAM!B2:K271,10, FALSE),VLOOKUP(U1594,Store_SRP!B2:K103,10, FALSE)), VLOOKUP(U1594,Store_Showcase!B2:K134,10, FALSE))</f>
      </c>
      <c r="T1594">
        <f>IF(VLOOKUP(D1594,Sku_Consolidated!A2:S948,19,FALSE)="SHOWCASE", VLOOKUP(U1594,Store_Showcase!B2:L134,11, FALSE), IF(VLOOKUP(D1594,Sku_Consolidated!A2:S948,19,FALSE)="VAM",VLOOKUP(U1594,Store_VAM!B2:L271,11, FALSE),VLOOKUP(U1594,Store_SRP!B2:L103,11, FALSE)))</f>
      </c>
      <c r="U1594" s="14">
        <v>2012</v>
      </c>
      <c r="V1594">
        <f>IF(VLOOKUP(D1594,Sku_Consolidated!A2:S948,19,FALSE)="SHOWCASE", VLOOKUP(U1594,Store_Showcase!B2:C134,2, FALSE), IF(VLOOKUP(D1594,Sku_Consolidated!A2:S948,19,FALSE)="VAM",VLOOKUP(U1594,Store_VAM!B2:C271,2, FALSE),VLOOKUP(U1594,Store_SRP!B2:C103,2, FALSE)))</f>
      </c>
      <c r="W1594">
        <f>VLOOKUP(D1594,Sku_Consolidated!A2:G948, 7, FALSE)</f>
      </c>
      <c r="X1594">
        <f>VLOOKUP(D1594,Sku_Consolidated!A2:K948, 11, FALSE)</f>
      </c>
      <c r="Y1594">
        <f>VLOOKUP(D1594,Sku_Consolidated!A2:H948, 8, FALSE)</f>
      </c>
      <c r="Z1594">
        <f>VLOOKUP(D1594,Sku_Consolidated!A2:I948, 9, FALSE)</f>
      </c>
      <c r="AA1594" t="s">
        <v>41</v>
      </c>
      <c r="AB1594">
        <f>VLOOKUP(D1594,Sku_Consolidated!A2:E948, {5}, FALSE)</f>
      </c>
      <c r="AC1594">
        <f>IF(VLOOKUP(D1594,Sku_Consolidated!A2:S948,19,FALSE)="SHOWCASE", VLOOKUP(U1594,Store_Showcase!B2:N134,13, FALSE), IF(VLOOKUP(D1594,Sku_Consolidated!A2:S948,19,FALSE)="VAM",VLOOKUP(U1594,Store_VAM!B2:N271,13, FALSE),VLOOKUP(U1594,Store_SRP!B2:N103,13, FALSE)))</f>
      </c>
      <c r="AD1594">
        <f>IF(IFERROR(AC1594,TRUE)=TRUE, "-","OK")</f>
      </c>
      <c r="AE1594">
        <f>IF(IFERROR(VLOOKUP(U1594,Store_Showcase!B2:H134,{5}, FALSE), TRUE)=TRUE, IF(IFERROR(VLOOKUP(U1594,Store_SRP!B2:H103,{5}, FALSE), TRUE)=TRUE,VLOOKUP(U1594,Store_VAM!B2:H271,{5}, FALSE),VLOOKUP(U1594,Store_SRP!B2:H103,{5}, FALSE)), VLOOKUP(U1594,Store_Showcase!B2:H134,{5}, FALSE))</f>
      </c>
      <c r="AF1594">
        <f>IF(IFERROR(VLOOKUP(U1594,Store_Showcase!B2:H134,{6}, FALSE), TRUE)=TRUE, IF(IFERROR(VLOOKUP(U1594,Store_SRP!B2:H103,{6}, FALSE), TRUE)=TRUE,VLOOKUP(U1594,Store_VAM!B2:H271,{6}, FALSE),VLOOKUP(U1594,Store_SRP!B2:H103,{6}, FALSE)), VLOOKUP(U1594,Store_Showcase!B2:H134,{6}, FALSE))</f>
      </c>
      <c r="AG1594">
        <f>VLOOKUP(D1594,Sku_Consolidated!A2:R948,18,FALSE)</f>
      </c>
      <c r="AH1594">
        <f>VLOOKUP(D1594,Sku_Consolidated!A2:S948,19,FALSE)</f>
      </c>
      <c r="AI1594">
        <f>VLOOKUP(D1594,Sku_Consolidated!A2:T948,20,FALSE)</f>
      </c>
    </row>
    <row r="1595" spans="1:35" x14ac:dyDescent="0.25">
      <c r="A1595">
        <v>2024</v>
      </c>
      <c r="B1595" t="s">
        <v>30</v>
      </c>
      <c r="C1595" t="s">
        <v>31</v>
      </c>
      <c r="D1595">
        <v>21865</v>
      </c>
      <c r="E1595" t="s">
        <v>236</v>
      </c>
      <c r="F1595" s="12" t="s">
        <v>102</v>
      </c>
      <c r="G1595" s="12" t="s">
        <v>102</v>
      </c>
      <c r="H1595" t="s">
        <v>10</v>
      </c>
      <c r="I1595" s="13" t="s">
        <v>795</v>
      </c>
      <c r="J1595" s="13">
        <f>IF(H1595="EA", I1595, 0)</f>
      </c>
      <c r="K1595" s="13">
        <f>IF(H1595="KG", I1595, I1595 * VLOOKUP(D1595,Sku_Consolidated!A2:U948,21,FALSE))</f>
      </c>
      <c r="L1595" s="14" t="s">
        <v>36</v>
      </c>
      <c r="M1595">
        <v>88</v>
      </c>
      <c r="N1595" s="14" t="s">
        <v>3107</v>
      </c>
      <c r="O1595" s="14" t="s">
        <v>3108</v>
      </c>
      <c r="P1595" s="14" t="s">
        <v>36</v>
      </c>
      <c r="Q1595" s="14" t="s">
        <v>3108</v>
      </c>
      <c r="R1595">
        <f>IF(IFERROR(VLOOKUP(U1595,Store_Showcase!B2:H134,7, FALSE), TRUE)=TRUE, IF(IFERROR(VLOOKUP(U1595,Store_SRP!B2:H103,7, FALSE), TRUE)=TRUE,VLOOKUP(U1595,Store_VAM!B2:H271,7, FALSE),VLOOKUP(U1595,Store_SRP!B2:H103,7, FALSE)), VLOOKUP(U1595,Store_Showcase!B2:H134,7, FALSE))</f>
      </c>
      <c r="S1595">
        <f>IF(IFERROR(VLOOKUP(U1595,Store_Showcase!B2:K134,10, FALSE), TRUE)=TRUE, IF(IFERROR(VLOOKUP(U1595,Store_SRP!B2:K103,10, FALSE), TRUE)=TRUE,VLOOKUP(U1595,Store_VAM!B2:K271,10, FALSE),VLOOKUP(U1595,Store_SRP!B2:K103,10, FALSE)), VLOOKUP(U1595,Store_Showcase!B2:K134,10, FALSE))</f>
      </c>
      <c r="T1595">
        <f>IF(VLOOKUP(D1595,Sku_Consolidated!A2:S948,19,FALSE)="SHOWCASE", VLOOKUP(U1595,Store_Showcase!B2:L134,11, FALSE), IF(VLOOKUP(D1595,Sku_Consolidated!A2:S948,19,FALSE)="VAM",VLOOKUP(U1595,Store_VAM!B2:L271,11, FALSE),VLOOKUP(U1595,Store_SRP!B2:L103,11, FALSE)))</f>
      </c>
      <c r="U1595" s="14">
        <v>2012</v>
      </c>
      <c r="V1595">
        <f>IF(VLOOKUP(D1595,Sku_Consolidated!A2:S948,19,FALSE)="SHOWCASE", VLOOKUP(U1595,Store_Showcase!B2:C134,2, FALSE), IF(VLOOKUP(D1595,Sku_Consolidated!A2:S948,19,FALSE)="VAM",VLOOKUP(U1595,Store_VAM!B2:C271,2, FALSE),VLOOKUP(U1595,Store_SRP!B2:C103,2, FALSE)))</f>
      </c>
      <c r="W1595">
        <f>VLOOKUP(D1595,Sku_Consolidated!A2:G948, 7, FALSE)</f>
      </c>
      <c r="X1595">
        <f>VLOOKUP(D1595,Sku_Consolidated!A2:K948, 11, FALSE)</f>
      </c>
      <c r="Y1595">
        <f>VLOOKUP(D1595,Sku_Consolidated!A2:H948, 8, FALSE)</f>
      </c>
      <c r="Z1595">
        <f>VLOOKUP(D1595,Sku_Consolidated!A2:I948, 9, FALSE)</f>
      </c>
      <c r="AA1595" t="s">
        <v>41</v>
      </c>
      <c r="AB1595">
        <f>VLOOKUP(D1595,Sku_Consolidated!A2:E948, {5}, FALSE)</f>
      </c>
      <c r="AC1595">
        <f>IF(VLOOKUP(D1595,Sku_Consolidated!A2:S948,19,FALSE)="SHOWCASE", VLOOKUP(U1595,Store_Showcase!B2:N134,13, FALSE), IF(VLOOKUP(D1595,Sku_Consolidated!A2:S948,19,FALSE)="VAM",VLOOKUP(U1595,Store_VAM!B2:N271,13, FALSE),VLOOKUP(U1595,Store_SRP!B2:N103,13, FALSE)))</f>
      </c>
      <c r="AD1595">
        <f>IF(IFERROR(AC1595,TRUE)=TRUE, "-","OK")</f>
      </c>
      <c r="AE1595">
        <f>IF(IFERROR(VLOOKUP(U1595,Store_Showcase!B2:H134,{5}, FALSE), TRUE)=TRUE, IF(IFERROR(VLOOKUP(U1595,Store_SRP!B2:H103,{5}, FALSE), TRUE)=TRUE,VLOOKUP(U1595,Store_VAM!B2:H271,{5}, FALSE),VLOOKUP(U1595,Store_SRP!B2:H103,{5}, FALSE)), VLOOKUP(U1595,Store_Showcase!B2:H134,{5}, FALSE))</f>
      </c>
      <c r="AF1595">
        <f>IF(IFERROR(VLOOKUP(U1595,Store_Showcase!B2:H134,{6}, FALSE), TRUE)=TRUE, IF(IFERROR(VLOOKUP(U1595,Store_SRP!B2:H103,{6}, FALSE), TRUE)=TRUE,VLOOKUP(U1595,Store_VAM!B2:H271,{6}, FALSE),VLOOKUP(U1595,Store_SRP!B2:H103,{6}, FALSE)), VLOOKUP(U1595,Store_Showcase!B2:H134,{6}, FALSE))</f>
      </c>
      <c r="AG1595">
        <f>VLOOKUP(D1595,Sku_Consolidated!A2:R948,18,FALSE)</f>
      </c>
      <c r="AH1595">
        <f>VLOOKUP(D1595,Sku_Consolidated!A2:S948,19,FALSE)</f>
      </c>
      <c r="AI1595">
        <f>VLOOKUP(D1595,Sku_Consolidated!A2:T948,20,FALSE)</f>
      </c>
    </row>
    <row r="1596" spans="1:35" x14ac:dyDescent="0.25">
      <c r="A1596">
        <v>2024</v>
      </c>
      <c r="B1596" t="s">
        <v>30</v>
      </c>
      <c r="C1596" t="s">
        <v>31</v>
      </c>
      <c r="D1596">
        <v>21866</v>
      </c>
      <c r="E1596" t="s">
        <v>240</v>
      </c>
      <c r="F1596" s="12" t="s">
        <v>102</v>
      </c>
      <c r="G1596" s="12" t="s">
        <v>102</v>
      </c>
      <c r="H1596" t="s">
        <v>10</v>
      </c>
      <c r="I1596" s="13" t="s">
        <v>636</v>
      </c>
      <c r="J1596" s="13">
        <f>IF(H1596="EA", I1596, 0)</f>
      </c>
      <c r="K1596" s="13">
        <f>IF(H1596="KG", I1596, I1596 * VLOOKUP(D1596,Sku_Consolidated!A2:U948,21,FALSE))</f>
      </c>
      <c r="L1596" s="14" t="s">
        <v>36</v>
      </c>
      <c r="M1596">
        <v>88</v>
      </c>
      <c r="N1596" s="14" t="s">
        <v>3109</v>
      </c>
      <c r="O1596" s="14" t="s">
        <v>3110</v>
      </c>
      <c r="P1596" s="14" t="s">
        <v>36</v>
      </c>
      <c r="Q1596" s="14" t="s">
        <v>3110</v>
      </c>
      <c r="R1596">
        <f>IF(IFERROR(VLOOKUP(U1596,Store_Showcase!B2:H134,7, FALSE), TRUE)=TRUE, IF(IFERROR(VLOOKUP(U1596,Store_SRP!B2:H103,7, FALSE), TRUE)=TRUE,VLOOKUP(U1596,Store_VAM!B2:H271,7, FALSE),VLOOKUP(U1596,Store_SRP!B2:H103,7, FALSE)), VLOOKUP(U1596,Store_Showcase!B2:H134,7, FALSE))</f>
      </c>
      <c r="S1596">
        <f>IF(IFERROR(VLOOKUP(U1596,Store_Showcase!B2:K134,10, FALSE), TRUE)=TRUE, IF(IFERROR(VLOOKUP(U1596,Store_SRP!B2:K103,10, FALSE), TRUE)=TRUE,VLOOKUP(U1596,Store_VAM!B2:K271,10, FALSE),VLOOKUP(U1596,Store_SRP!B2:K103,10, FALSE)), VLOOKUP(U1596,Store_Showcase!B2:K134,10, FALSE))</f>
      </c>
      <c r="T1596">
        <f>IF(VLOOKUP(D1596,Sku_Consolidated!A2:S948,19,FALSE)="SHOWCASE", VLOOKUP(U1596,Store_Showcase!B2:L134,11, FALSE), IF(VLOOKUP(D1596,Sku_Consolidated!A2:S948,19,FALSE)="VAM",VLOOKUP(U1596,Store_VAM!B2:L271,11, FALSE),VLOOKUP(U1596,Store_SRP!B2:L103,11, FALSE)))</f>
      </c>
      <c r="U1596" s="14">
        <v>2012</v>
      </c>
      <c r="V1596">
        <f>IF(VLOOKUP(D1596,Sku_Consolidated!A2:S948,19,FALSE)="SHOWCASE", VLOOKUP(U1596,Store_Showcase!B2:C134,2, FALSE), IF(VLOOKUP(D1596,Sku_Consolidated!A2:S948,19,FALSE)="VAM",VLOOKUP(U1596,Store_VAM!B2:C271,2, FALSE),VLOOKUP(U1596,Store_SRP!B2:C103,2, FALSE)))</f>
      </c>
      <c r="W1596">
        <f>VLOOKUP(D1596,Sku_Consolidated!A2:G948, 7, FALSE)</f>
      </c>
      <c r="X1596">
        <f>VLOOKUP(D1596,Sku_Consolidated!A2:K948, 11, FALSE)</f>
      </c>
      <c r="Y1596">
        <f>VLOOKUP(D1596,Sku_Consolidated!A2:H948, 8, FALSE)</f>
      </c>
      <c r="Z1596">
        <f>VLOOKUP(D1596,Sku_Consolidated!A2:I948, 9, FALSE)</f>
      </c>
      <c r="AA1596" t="s">
        <v>41</v>
      </c>
      <c r="AB1596">
        <f>VLOOKUP(D1596,Sku_Consolidated!A2:E948, {5}, FALSE)</f>
      </c>
      <c r="AC1596">
        <f>IF(VLOOKUP(D1596,Sku_Consolidated!A2:S948,19,FALSE)="SHOWCASE", VLOOKUP(U1596,Store_Showcase!B2:N134,13, FALSE), IF(VLOOKUP(D1596,Sku_Consolidated!A2:S948,19,FALSE)="VAM",VLOOKUP(U1596,Store_VAM!B2:N271,13, FALSE),VLOOKUP(U1596,Store_SRP!B2:N103,13, FALSE)))</f>
      </c>
      <c r="AD1596">
        <f>IF(IFERROR(AC1596,TRUE)=TRUE, "-","OK")</f>
      </c>
      <c r="AE1596">
        <f>IF(IFERROR(VLOOKUP(U1596,Store_Showcase!B2:H134,{5}, FALSE), TRUE)=TRUE, IF(IFERROR(VLOOKUP(U1596,Store_SRP!B2:H103,{5}, FALSE), TRUE)=TRUE,VLOOKUP(U1596,Store_VAM!B2:H271,{5}, FALSE),VLOOKUP(U1596,Store_SRP!B2:H103,{5}, FALSE)), VLOOKUP(U1596,Store_Showcase!B2:H134,{5}, FALSE))</f>
      </c>
      <c r="AF1596">
        <f>IF(IFERROR(VLOOKUP(U1596,Store_Showcase!B2:H134,{6}, FALSE), TRUE)=TRUE, IF(IFERROR(VLOOKUP(U1596,Store_SRP!B2:H103,{6}, FALSE), TRUE)=TRUE,VLOOKUP(U1596,Store_VAM!B2:H271,{6}, FALSE),VLOOKUP(U1596,Store_SRP!B2:H103,{6}, FALSE)), VLOOKUP(U1596,Store_Showcase!B2:H134,{6}, FALSE))</f>
      </c>
      <c r="AG1596">
        <f>VLOOKUP(D1596,Sku_Consolidated!A2:R948,18,FALSE)</f>
      </c>
      <c r="AH1596">
        <f>VLOOKUP(D1596,Sku_Consolidated!A2:S948,19,FALSE)</f>
      </c>
      <c r="AI1596">
        <f>VLOOKUP(D1596,Sku_Consolidated!A2:T948,20,FALSE)</f>
      </c>
    </row>
    <row r="1597" spans="1:35" x14ac:dyDescent="0.25">
      <c r="A1597">
        <v>2024</v>
      </c>
      <c r="B1597" t="s">
        <v>30</v>
      </c>
      <c r="C1597" t="s">
        <v>31</v>
      </c>
      <c r="D1597">
        <v>21869</v>
      </c>
      <c r="E1597" t="s">
        <v>1494</v>
      </c>
      <c r="F1597" s="12" t="s">
        <v>102</v>
      </c>
      <c r="G1597" s="12" t="s">
        <v>102</v>
      </c>
      <c r="H1597" t="s">
        <v>10</v>
      </c>
      <c r="I1597" s="13" t="s">
        <v>623</v>
      </c>
      <c r="J1597" s="13">
        <f>IF(H1597="EA", I1597, 0)</f>
      </c>
      <c r="K1597" s="13">
        <f>IF(H1597="KG", I1597, I1597 * VLOOKUP(D1597,Sku_Consolidated!A2:U948,21,FALSE))</f>
      </c>
      <c r="L1597" s="14" t="s">
        <v>36</v>
      </c>
      <c r="M1597">
        <v>88</v>
      </c>
      <c r="N1597" s="14" t="s">
        <v>3111</v>
      </c>
      <c r="O1597" s="14" t="s">
        <v>3112</v>
      </c>
      <c r="P1597" s="14" t="s">
        <v>36</v>
      </c>
      <c r="Q1597" s="14" t="s">
        <v>3112</v>
      </c>
      <c r="R1597">
        <f>IF(IFERROR(VLOOKUP(U1597,Store_Showcase!B2:H134,7, FALSE), TRUE)=TRUE, IF(IFERROR(VLOOKUP(U1597,Store_SRP!B2:H103,7, FALSE), TRUE)=TRUE,VLOOKUP(U1597,Store_VAM!B2:H271,7, FALSE),VLOOKUP(U1597,Store_SRP!B2:H103,7, FALSE)), VLOOKUP(U1597,Store_Showcase!B2:H134,7, FALSE))</f>
      </c>
      <c r="S1597">
        <f>IF(IFERROR(VLOOKUP(U1597,Store_Showcase!B2:K134,10, FALSE), TRUE)=TRUE, IF(IFERROR(VLOOKUP(U1597,Store_SRP!B2:K103,10, FALSE), TRUE)=TRUE,VLOOKUP(U1597,Store_VAM!B2:K271,10, FALSE),VLOOKUP(U1597,Store_SRP!B2:K103,10, FALSE)), VLOOKUP(U1597,Store_Showcase!B2:K134,10, FALSE))</f>
      </c>
      <c r="T1597">
        <f>IF(VLOOKUP(D1597,Sku_Consolidated!A2:S948,19,FALSE)="SHOWCASE", VLOOKUP(U1597,Store_Showcase!B2:L134,11, FALSE), IF(VLOOKUP(D1597,Sku_Consolidated!A2:S948,19,FALSE)="VAM",VLOOKUP(U1597,Store_VAM!B2:L271,11, FALSE),VLOOKUP(U1597,Store_SRP!B2:L103,11, FALSE)))</f>
      </c>
      <c r="U1597" s="14">
        <v>2012</v>
      </c>
      <c r="V1597">
        <f>IF(VLOOKUP(D1597,Sku_Consolidated!A2:S948,19,FALSE)="SHOWCASE", VLOOKUP(U1597,Store_Showcase!B2:C134,2, FALSE), IF(VLOOKUP(D1597,Sku_Consolidated!A2:S948,19,FALSE)="VAM",VLOOKUP(U1597,Store_VAM!B2:C271,2, FALSE),VLOOKUP(U1597,Store_SRP!B2:C103,2, FALSE)))</f>
      </c>
      <c r="W1597">
        <f>VLOOKUP(D1597,Sku_Consolidated!A2:G948, 7, FALSE)</f>
      </c>
      <c r="X1597">
        <f>VLOOKUP(D1597,Sku_Consolidated!A2:K948, 11, FALSE)</f>
      </c>
      <c r="Y1597">
        <f>VLOOKUP(D1597,Sku_Consolidated!A2:H948, 8, FALSE)</f>
      </c>
      <c r="Z1597">
        <f>VLOOKUP(D1597,Sku_Consolidated!A2:I948, 9, FALSE)</f>
      </c>
      <c r="AA1597" t="s">
        <v>41</v>
      </c>
      <c r="AB1597">
        <f>VLOOKUP(D1597,Sku_Consolidated!A2:E948, {5}, FALSE)</f>
      </c>
      <c r="AC1597">
        <f>IF(VLOOKUP(D1597,Sku_Consolidated!A2:S948,19,FALSE)="SHOWCASE", VLOOKUP(U1597,Store_Showcase!B2:N134,13, FALSE), IF(VLOOKUP(D1597,Sku_Consolidated!A2:S948,19,FALSE)="VAM",VLOOKUP(U1597,Store_VAM!B2:N271,13, FALSE),VLOOKUP(U1597,Store_SRP!B2:N103,13, FALSE)))</f>
      </c>
      <c r="AD1597">
        <f>IF(IFERROR(AC1597,TRUE)=TRUE, "-","OK")</f>
      </c>
      <c r="AE1597">
        <f>IF(IFERROR(VLOOKUP(U1597,Store_Showcase!B2:H134,{5}, FALSE), TRUE)=TRUE, IF(IFERROR(VLOOKUP(U1597,Store_SRP!B2:H103,{5}, FALSE), TRUE)=TRUE,VLOOKUP(U1597,Store_VAM!B2:H271,{5}, FALSE),VLOOKUP(U1597,Store_SRP!B2:H103,{5}, FALSE)), VLOOKUP(U1597,Store_Showcase!B2:H134,{5}, FALSE))</f>
      </c>
      <c r="AF1597">
        <f>IF(IFERROR(VLOOKUP(U1597,Store_Showcase!B2:H134,{6}, FALSE), TRUE)=TRUE, IF(IFERROR(VLOOKUP(U1597,Store_SRP!B2:H103,{6}, FALSE), TRUE)=TRUE,VLOOKUP(U1597,Store_VAM!B2:H271,{6}, FALSE),VLOOKUP(U1597,Store_SRP!B2:H103,{6}, FALSE)), VLOOKUP(U1597,Store_Showcase!B2:H134,{6}, FALSE))</f>
      </c>
      <c r="AG1597">
        <f>VLOOKUP(D1597,Sku_Consolidated!A2:R948,18,FALSE)</f>
      </c>
      <c r="AH1597">
        <f>VLOOKUP(D1597,Sku_Consolidated!A2:S948,19,FALSE)</f>
      </c>
      <c r="AI1597">
        <f>VLOOKUP(D1597,Sku_Consolidated!A2:T948,20,FALSE)</f>
      </c>
    </row>
    <row r="1598" spans="1:35" x14ac:dyDescent="0.25">
      <c r="A1598">
        <v>2024</v>
      </c>
      <c r="B1598" t="s">
        <v>30</v>
      </c>
      <c r="C1598" t="s">
        <v>31</v>
      </c>
      <c r="D1598">
        <v>21870</v>
      </c>
      <c r="E1598" t="s">
        <v>1498</v>
      </c>
      <c r="F1598" s="12" t="s">
        <v>102</v>
      </c>
      <c r="G1598" s="12" t="s">
        <v>102</v>
      </c>
      <c r="H1598" t="s">
        <v>10</v>
      </c>
      <c r="I1598" s="13" t="s">
        <v>381</v>
      </c>
      <c r="J1598" s="13">
        <f>IF(H1598="EA", I1598, 0)</f>
      </c>
      <c r="K1598" s="13">
        <f>IF(H1598="KG", I1598, I1598 * VLOOKUP(D1598,Sku_Consolidated!A2:U948,21,FALSE))</f>
      </c>
      <c r="L1598" s="14" t="s">
        <v>36</v>
      </c>
      <c r="M1598">
        <v>88</v>
      </c>
      <c r="N1598" s="14" t="s">
        <v>3113</v>
      </c>
      <c r="O1598" s="14" t="s">
        <v>3114</v>
      </c>
      <c r="P1598" s="14" t="s">
        <v>36</v>
      </c>
      <c r="Q1598" s="14" t="s">
        <v>3114</v>
      </c>
      <c r="R1598">
        <f>IF(IFERROR(VLOOKUP(U1598,Store_Showcase!B2:H134,7, FALSE), TRUE)=TRUE, IF(IFERROR(VLOOKUP(U1598,Store_SRP!B2:H103,7, FALSE), TRUE)=TRUE,VLOOKUP(U1598,Store_VAM!B2:H271,7, FALSE),VLOOKUP(U1598,Store_SRP!B2:H103,7, FALSE)), VLOOKUP(U1598,Store_Showcase!B2:H134,7, FALSE))</f>
      </c>
      <c r="S1598">
        <f>IF(IFERROR(VLOOKUP(U1598,Store_Showcase!B2:K134,10, FALSE), TRUE)=TRUE, IF(IFERROR(VLOOKUP(U1598,Store_SRP!B2:K103,10, FALSE), TRUE)=TRUE,VLOOKUP(U1598,Store_VAM!B2:K271,10, FALSE),VLOOKUP(U1598,Store_SRP!B2:K103,10, FALSE)), VLOOKUP(U1598,Store_Showcase!B2:K134,10, FALSE))</f>
      </c>
      <c r="T1598">
        <f>IF(VLOOKUP(D1598,Sku_Consolidated!A2:S948,19,FALSE)="SHOWCASE", VLOOKUP(U1598,Store_Showcase!B2:L134,11, FALSE), IF(VLOOKUP(D1598,Sku_Consolidated!A2:S948,19,FALSE)="VAM",VLOOKUP(U1598,Store_VAM!B2:L271,11, FALSE),VLOOKUP(U1598,Store_SRP!B2:L103,11, FALSE)))</f>
      </c>
      <c r="U1598" s="14">
        <v>2012</v>
      </c>
      <c r="V1598">
        <f>IF(VLOOKUP(D1598,Sku_Consolidated!A2:S948,19,FALSE)="SHOWCASE", VLOOKUP(U1598,Store_Showcase!B2:C134,2, FALSE), IF(VLOOKUP(D1598,Sku_Consolidated!A2:S948,19,FALSE)="VAM",VLOOKUP(U1598,Store_VAM!B2:C271,2, FALSE),VLOOKUP(U1598,Store_SRP!B2:C103,2, FALSE)))</f>
      </c>
      <c r="W1598">
        <f>VLOOKUP(D1598,Sku_Consolidated!A2:G948, 7, FALSE)</f>
      </c>
      <c r="X1598">
        <f>VLOOKUP(D1598,Sku_Consolidated!A2:K948, 11, FALSE)</f>
      </c>
      <c r="Y1598">
        <f>VLOOKUP(D1598,Sku_Consolidated!A2:H948, 8, FALSE)</f>
      </c>
      <c r="Z1598">
        <f>VLOOKUP(D1598,Sku_Consolidated!A2:I948, 9, FALSE)</f>
      </c>
      <c r="AA1598" t="s">
        <v>41</v>
      </c>
      <c r="AB1598">
        <f>VLOOKUP(D1598,Sku_Consolidated!A2:E948, {5}, FALSE)</f>
      </c>
      <c r="AC1598">
        <f>IF(VLOOKUP(D1598,Sku_Consolidated!A2:S948,19,FALSE)="SHOWCASE", VLOOKUP(U1598,Store_Showcase!B2:N134,13, FALSE), IF(VLOOKUP(D1598,Sku_Consolidated!A2:S948,19,FALSE)="VAM",VLOOKUP(U1598,Store_VAM!B2:N271,13, FALSE),VLOOKUP(U1598,Store_SRP!B2:N103,13, FALSE)))</f>
      </c>
      <c r="AD1598">
        <f>IF(IFERROR(AC1598,TRUE)=TRUE, "-","OK")</f>
      </c>
      <c r="AE1598">
        <f>IF(IFERROR(VLOOKUP(U1598,Store_Showcase!B2:H134,{5}, FALSE), TRUE)=TRUE, IF(IFERROR(VLOOKUP(U1598,Store_SRP!B2:H103,{5}, FALSE), TRUE)=TRUE,VLOOKUP(U1598,Store_VAM!B2:H271,{5}, FALSE),VLOOKUP(U1598,Store_SRP!B2:H103,{5}, FALSE)), VLOOKUP(U1598,Store_Showcase!B2:H134,{5}, FALSE))</f>
      </c>
      <c r="AF1598">
        <f>IF(IFERROR(VLOOKUP(U1598,Store_Showcase!B2:H134,{6}, FALSE), TRUE)=TRUE, IF(IFERROR(VLOOKUP(U1598,Store_SRP!B2:H103,{6}, FALSE), TRUE)=TRUE,VLOOKUP(U1598,Store_VAM!B2:H271,{6}, FALSE),VLOOKUP(U1598,Store_SRP!B2:H103,{6}, FALSE)), VLOOKUP(U1598,Store_Showcase!B2:H134,{6}, FALSE))</f>
      </c>
      <c r="AG1598">
        <f>VLOOKUP(D1598,Sku_Consolidated!A2:R948,18,FALSE)</f>
      </c>
      <c r="AH1598">
        <f>VLOOKUP(D1598,Sku_Consolidated!A2:S948,19,FALSE)</f>
      </c>
      <c r="AI1598">
        <f>VLOOKUP(D1598,Sku_Consolidated!A2:T948,20,FALSE)</f>
      </c>
    </row>
    <row r="1599" spans="1:35" x14ac:dyDescent="0.25">
      <c r="A1599">
        <v>2024</v>
      </c>
      <c r="B1599" t="s">
        <v>30</v>
      </c>
      <c r="C1599" t="s">
        <v>31</v>
      </c>
      <c r="D1599">
        <v>21890</v>
      </c>
      <c r="E1599" t="s">
        <v>802</v>
      </c>
      <c r="F1599" s="12" t="s">
        <v>102</v>
      </c>
      <c r="G1599" s="12" t="s">
        <v>102</v>
      </c>
      <c r="H1599" t="s">
        <v>10</v>
      </c>
      <c r="I1599" s="13" t="s">
        <v>938</v>
      </c>
      <c r="J1599" s="13">
        <f>IF(H1599="EA", I1599, 0)</f>
      </c>
      <c r="K1599" s="13">
        <f>IF(H1599="KG", I1599, I1599 * VLOOKUP(D1599,Sku_Consolidated!A2:U948,21,FALSE))</f>
      </c>
      <c r="L1599" s="14" t="s">
        <v>36</v>
      </c>
      <c r="M1599">
        <v>88</v>
      </c>
      <c r="N1599" s="14" t="s">
        <v>3115</v>
      </c>
      <c r="O1599" s="14" t="s">
        <v>3116</v>
      </c>
      <c r="P1599" s="14" t="s">
        <v>36</v>
      </c>
      <c r="Q1599" s="14" t="s">
        <v>3116</v>
      </c>
      <c r="R1599">
        <f>IF(IFERROR(VLOOKUP(U1599,Store_Showcase!B2:H134,7, FALSE), TRUE)=TRUE, IF(IFERROR(VLOOKUP(U1599,Store_SRP!B2:H103,7, FALSE), TRUE)=TRUE,VLOOKUP(U1599,Store_VAM!B2:H271,7, FALSE),VLOOKUP(U1599,Store_SRP!B2:H103,7, FALSE)), VLOOKUP(U1599,Store_Showcase!B2:H134,7, FALSE))</f>
      </c>
      <c r="S1599">
        <f>IF(IFERROR(VLOOKUP(U1599,Store_Showcase!B2:K134,10, FALSE), TRUE)=TRUE, IF(IFERROR(VLOOKUP(U1599,Store_SRP!B2:K103,10, FALSE), TRUE)=TRUE,VLOOKUP(U1599,Store_VAM!B2:K271,10, FALSE),VLOOKUP(U1599,Store_SRP!B2:K103,10, FALSE)), VLOOKUP(U1599,Store_Showcase!B2:K134,10, FALSE))</f>
      </c>
      <c r="T1599">
        <f>IF(VLOOKUP(D1599,Sku_Consolidated!A2:S948,19,FALSE)="SHOWCASE", VLOOKUP(U1599,Store_Showcase!B2:L134,11, FALSE), IF(VLOOKUP(D1599,Sku_Consolidated!A2:S948,19,FALSE)="VAM",VLOOKUP(U1599,Store_VAM!B2:L271,11, FALSE),VLOOKUP(U1599,Store_SRP!B2:L103,11, FALSE)))</f>
      </c>
      <c r="U1599" s="14">
        <v>2012</v>
      </c>
      <c r="V1599">
        <f>IF(VLOOKUP(D1599,Sku_Consolidated!A2:S948,19,FALSE)="SHOWCASE", VLOOKUP(U1599,Store_Showcase!B2:C134,2, FALSE), IF(VLOOKUP(D1599,Sku_Consolidated!A2:S948,19,FALSE)="VAM",VLOOKUP(U1599,Store_VAM!B2:C271,2, FALSE),VLOOKUP(U1599,Store_SRP!B2:C103,2, FALSE)))</f>
      </c>
      <c r="W1599">
        <f>VLOOKUP(D1599,Sku_Consolidated!A2:G948, 7, FALSE)</f>
      </c>
      <c r="X1599">
        <f>VLOOKUP(D1599,Sku_Consolidated!A2:K948, 11, FALSE)</f>
      </c>
      <c r="Y1599">
        <f>VLOOKUP(D1599,Sku_Consolidated!A2:H948, 8, FALSE)</f>
      </c>
      <c r="Z1599">
        <f>VLOOKUP(D1599,Sku_Consolidated!A2:I948, 9, FALSE)</f>
      </c>
      <c r="AA1599" t="s">
        <v>41</v>
      </c>
      <c r="AB1599">
        <f>VLOOKUP(D1599,Sku_Consolidated!A2:E948, {5}, FALSE)</f>
      </c>
      <c r="AC1599">
        <f>IF(VLOOKUP(D1599,Sku_Consolidated!A2:S948,19,FALSE)="SHOWCASE", VLOOKUP(U1599,Store_Showcase!B2:N134,13, FALSE), IF(VLOOKUP(D1599,Sku_Consolidated!A2:S948,19,FALSE)="VAM",VLOOKUP(U1599,Store_VAM!B2:N271,13, FALSE),VLOOKUP(U1599,Store_SRP!B2:N103,13, FALSE)))</f>
      </c>
      <c r="AD1599">
        <f>IF(IFERROR(AC1599,TRUE)=TRUE, "-","OK")</f>
      </c>
      <c r="AE1599">
        <f>IF(IFERROR(VLOOKUP(U1599,Store_Showcase!B2:H134,{5}, FALSE), TRUE)=TRUE, IF(IFERROR(VLOOKUP(U1599,Store_SRP!B2:H103,{5}, FALSE), TRUE)=TRUE,VLOOKUP(U1599,Store_VAM!B2:H271,{5}, FALSE),VLOOKUP(U1599,Store_SRP!B2:H103,{5}, FALSE)), VLOOKUP(U1599,Store_Showcase!B2:H134,{5}, FALSE))</f>
      </c>
      <c r="AF1599">
        <f>IF(IFERROR(VLOOKUP(U1599,Store_Showcase!B2:H134,{6}, FALSE), TRUE)=TRUE, IF(IFERROR(VLOOKUP(U1599,Store_SRP!B2:H103,{6}, FALSE), TRUE)=TRUE,VLOOKUP(U1599,Store_VAM!B2:H271,{6}, FALSE),VLOOKUP(U1599,Store_SRP!B2:H103,{6}, FALSE)), VLOOKUP(U1599,Store_Showcase!B2:H134,{6}, FALSE))</f>
      </c>
      <c r="AG1599">
        <f>VLOOKUP(D1599,Sku_Consolidated!A2:R948,18,FALSE)</f>
      </c>
      <c r="AH1599">
        <f>VLOOKUP(D1599,Sku_Consolidated!A2:S948,19,FALSE)</f>
      </c>
      <c r="AI1599">
        <f>VLOOKUP(D1599,Sku_Consolidated!A2:T948,20,FALSE)</f>
      </c>
    </row>
    <row r="1600" spans="1:35" x14ac:dyDescent="0.25">
      <c r="A1600">
        <v>2024</v>
      </c>
      <c r="B1600" t="s">
        <v>30</v>
      </c>
      <c r="C1600" t="s">
        <v>31</v>
      </c>
      <c r="D1600">
        <v>21901</v>
      </c>
      <c r="E1600" t="s">
        <v>3117</v>
      </c>
      <c r="F1600" s="12" t="s">
        <v>102</v>
      </c>
      <c r="G1600" s="12" t="s">
        <v>102</v>
      </c>
      <c r="H1600" t="s">
        <v>10</v>
      </c>
      <c r="I1600" s="13" t="s">
        <v>873</v>
      </c>
      <c r="J1600" s="13">
        <f>IF(H1600="EA", I1600, 0)</f>
      </c>
      <c r="K1600" s="13">
        <f>IF(H1600="KG", I1600, I1600 * VLOOKUP(D1600,Sku_Consolidated!A2:U948,21,FALSE))</f>
      </c>
      <c r="L1600" s="14" t="s">
        <v>36</v>
      </c>
      <c r="M1600">
        <v>88</v>
      </c>
      <c r="N1600" s="14" t="s">
        <v>3118</v>
      </c>
      <c r="O1600" s="14" t="s">
        <v>3119</v>
      </c>
      <c r="P1600" s="14" t="s">
        <v>36</v>
      </c>
      <c r="Q1600" s="14" t="s">
        <v>3119</v>
      </c>
      <c r="R1600">
        <f>IF(IFERROR(VLOOKUP(U1600,Store_Showcase!B2:H134,7, FALSE), TRUE)=TRUE, IF(IFERROR(VLOOKUP(U1600,Store_SRP!B2:H103,7, FALSE), TRUE)=TRUE,VLOOKUP(U1600,Store_VAM!B2:H271,7, FALSE),VLOOKUP(U1600,Store_SRP!B2:H103,7, FALSE)), VLOOKUP(U1600,Store_Showcase!B2:H134,7, FALSE))</f>
      </c>
      <c r="S1600">
        <f>IF(IFERROR(VLOOKUP(U1600,Store_Showcase!B2:K134,10, FALSE), TRUE)=TRUE, IF(IFERROR(VLOOKUP(U1600,Store_SRP!B2:K103,10, FALSE), TRUE)=TRUE,VLOOKUP(U1600,Store_VAM!B2:K271,10, FALSE),VLOOKUP(U1600,Store_SRP!B2:K103,10, FALSE)), VLOOKUP(U1600,Store_Showcase!B2:K134,10, FALSE))</f>
      </c>
      <c r="T1600">
        <f>IF(VLOOKUP(D1600,Sku_Consolidated!A2:S948,19,FALSE)="SHOWCASE", VLOOKUP(U1600,Store_Showcase!B2:L134,11, FALSE), IF(VLOOKUP(D1600,Sku_Consolidated!A2:S948,19,FALSE)="VAM",VLOOKUP(U1600,Store_VAM!B2:L271,11, FALSE),VLOOKUP(U1600,Store_SRP!B2:L103,11, FALSE)))</f>
      </c>
      <c r="U1600" s="14">
        <v>2012</v>
      </c>
      <c r="V1600">
        <f>IF(VLOOKUP(D1600,Sku_Consolidated!A2:S948,19,FALSE)="SHOWCASE", VLOOKUP(U1600,Store_Showcase!B2:C134,2, FALSE), IF(VLOOKUP(D1600,Sku_Consolidated!A2:S948,19,FALSE)="VAM",VLOOKUP(U1600,Store_VAM!B2:C271,2, FALSE),VLOOKUP(U1600,Store_SRP!B2:C103,2, FALSE)))</f>
      </c>
      <c r="W1600">
        <f>VLOOKUP(D1600,Sku_Consolidated!A2:G948, 7, FALSE)</f>
      </c>
      <c r="X1600">
        <f>VLOOKUP(D1600,Sku_Consolidated!A2:K948, 11, FALSE)</f>
      </c>
      <c r="Y1600">
        <f>VLOOKUP(D1600,Sku_Consolidated!A2:H948, 8, FALSE)</f>
      </c>
      <c r="Z1600">
        <f>VLOOKUP(D1600,Sku_Consolidated!A2:I948, 9, FALSE)</f>
      </c>
      <c r="AA1600" t="s">
        <v>41</v>
      </c>
      <c r="AB1600">
        <f>VLOOKUP(D1600,Sku_Consolidated!A2:E948, {5}, FALSE)</f>
      </c>
      <c r="AC1600">
        <f>IF(VLOOKUP(D1600,Sku_Consolidated!A2:S948,19,FALSE)="SHOWCASE", VLOOKUP(U1600,Store_Showcase!B2:N134,13, FALSE), IF(VLOOKUP(D1600,Sku_Consolidated!A2:S948,19,FALSE)="VAM",VLOOKUP(U1600,Store_VAM!B2:N271,13, FALSE),VLOOKUP(U1600,Store_SRP!B2:N103,13, FALSE)))</f>
      </c>
      <c r="AD1600">
        <f>IF(IFERROR(AC1600,TRUE)=TRUE, "-","OK")</f>
      </c>
      <c r="AE1600">
        <f>IF(IFERROR(VLOOKUP(U1600,Store_Showcase!B2:H134,{5}, FALSE), TRUE)=TRUE, IF(IFERROR(VLOOKUP(U1600,Store_SRP!B2:H103,{5}, FALSE), TRUE)=TRUE,VLOOKUP(U1600,Store_VAM!B2:H271,{5}, FALSE),VLOOKUP(U1600,Store_SRP!B2:H103,{5}, FALSE)), VLOOKUP(U1600,Store_Showcase!B2:H134,{5}, FALSE))</f>
      </c>
      <c r="AF1600">
        <f>IF(IFERROR(VLOOKUP(U1600,Store_Showcase!B2:H134,{6}, FALSE), TRUE)=TRUE, IF(IFERROR(VLOOKUP(U1600,Store_SRP!B2:H103,{6}, FALSE), TRUE)=TRUE,VLOOKUP(U1600,Store_VAM!B2:H271,{6}, FALSE),VLOOKUP(U1600,Store_SRP!B2:H103,{6}, FALSE)), VLOOKUP(U1600,Store_Showcase!B2:H134,{6}, FALSE))</f>
      </c>
      <c r="AG1600">
        <f>VLOOKUP(D1600,Sku_Consolidated!A2:R948,18,FALSE)</f>
      </c>
      <c r="AH1600">
        <f>VLOOKUP(D1600,Sku_Consolidated!A2:S948,19,FALSE)</f>
      </c>
      <c r="AI1600">
        <f>VLOOKUP(D1600,Sku_Consolidated!A2:T948,20,FALSE)</f>
      </c>
    </row>
    <row r="1601" spans="1:35" x14ac:dyDescent="0.25">
      <c r="A1601">
        <v>2024</v>
      </c>
      <c r="B1601" t="s">
        <v>30</v>
      </c>
      <c r="C1601" t="s">
        <v>31</v>
      </c>
      <c r="D1601">
        <v>21920</v>
      </c>
      <c r="E1601" t="s">
        <v>3004</v>
      </c>
      <c r="F1601" s="12" t="s">
        <v>102</v>
      </c>
      <c r="G1601" s="12" t="s">
        <v>102</v>
      </c>
      <c r="H1601" t="s">
        <v>10</v>
      </c>
      <c r="I1601" s="13" t="s">
        <v>370</v>
      </c>
      <c r="J1601" s="13">
        <f>IF(H1601="EA", I1601, 0)</f>
      </c>
      <c r="K1601" s="13">
        <f>IF(H1601="KG", I1601, I1601 * VLOOKUP(D1601,Sku_Consolidated!A2:U948,21,FALSE))</f>
      </c>
      <c r="L1601" s="14" t="s">
        <v>36</v>
      </c>
      <c r="M1601">
        <v>86</v>
      </c>
      <c r="N1601" s="14" t="s">
        <v>3120</v>
      </c>
      <c r="O1601" s="14" t="s">
        <v>3121</v>
      </c>
      <c r="P1601" s="14" t="s">
        <v>36</v>
      </c>
      <c r="Q1601" s="14" t="s">
        <v>3121</v>
      </c>
      <c r="R1601">
        <f>IF(IFERROR(VLOOKUP(U1601,Store_Showcase!B2:H134,7, FALSE), TRUE)=TRUE, IF(IFERROR(VLOOKUP(U1601,Store_SRP!B2:H103,7, FALSE), TRUE)=TRUE,VLOOKUP(U1601,Store_VAM!B2:H271,7, FALSE),VLOOKUP(U1601,Store_SRP!B2:H103,7, FALSE)), VLOOKUP(U1601,Store_Showcase!B2:H134,7, FALSE))</f>
      </c>
      <c r="S1601">
        <f>IF(IFERROR(VLOOKUP(U1601,Store_Showcase!B2:K134,10, FALSE), TRUE)=TRUE, IF(IFERROR(VLOOKUP(U1601,Store_SRP!B2:K103,10, FALSE), TRUE)=TRUE,VLOOKUP(U1601,Store_VAM!B2:K271,10, FALSE),VLOOKUP(U1601,Store_SRP!B2:K103,10, FALSE)), VLOOKUP(U1601,Store_Showcase!B2:K134,10, FALSE))</f>
      </c>
      <c r="T1601">
        <f>IF(VLOOKUP(D1601,Sku_Consolidated!A2:S948,19,FALSE)="SHOWCASE", VLOOKUP(U1601,Store_Showcase!B2:L134,11, FALSE), IF(VLOOKUP(D1601,Sku_Consolidated!A2:S948,19,FALSE)="VAM",VLOOKUP(U1601,Store_VAM!B2:L271,11, FALSE),VLOOKUP(U1601,Store_SRP!B2:L103,11, FALSE)))</f>
      </c>
      <c r="U1601" s="14">
        <v>2012</v>
      </c>
      <c r="V1601">
        <f>IF(VLOOKUP(D1601,Sku_Consolidated!A2:S948,19,FALSE)="SHOWCASE", VLOOKUP(U1601,Store_Showcase!B2:C134,2, FALSE), IF(VLOOKUP(D1601,Sku_Consolidated!A2:S948,19,FALSE)="VAM",VLOOKUP(U1601,Store_VAM!B2:C271,2, FALSE),VLOOKUP(U1601,Store_SRP!B2:C103,2, FALSE)))</f>
      </c>
      <c r="W1601">
        <f>VLOOKUP(D1601,Sku_Consolidated!A2:G948, 7, FALSE)</f>
      </c>
      <c r="X1601">
        <f>VLOOKUP(D1601,Sku_Consolidated!A2:K948, 11, FALSE)</f>
      </c>
      <c r="Y1601">
        <f>VLOOKUP(D1601,Sku_Consolidated!A2:H948, 8, FALSE)</f>
      </c>
      <c r="Z1601">
        <f>VLOOKUP(D1601,Sku_Consolidated!A2:I948, 9, FALSE)</f>
      </c>
      <c r="AA1601" t="s">
        <v>41</v>
      </c>
      <c r="AB1601">
        <f>VLOOKUP(D1601,Sku_Consolidated!A2:E948, {5}, FALSE)</f>
      </c>
      <c r="AC1601">
        <f>IF(VLOOKUP(D1601,Sku_Consolidated!A2:S948,19,FALSE)="SHOWCASE", VLOOKUP(U1601,Store_Showcase!B2:N134,13, FALSE), IF(VLOOKUP(D1601,Sku_Consolidated!A2:S948,19,FALSE)="VAM",VLOOKUP(U1601,Store_VAM!B2:N271,13, FALSE),VLOOKUP(U1601,Store_SRP!B2:N103,13, FALSE)))</f>
      </c>
      <c r="AD1601">
        <f>IF(IFERROR(AC1601,TRUE)=TRUE, "-","OK")</f>
      </c>
      <c r="AE1601">
        <f>IF(IFERROR(VLOOKUP(U1601,Store_Showcase!B2:H134,{5}, FALSE), TRUE)=TRUE, IF(IFERROR(VLOOKUP(U1601,Store_SRP!B2:H103,{5}, FALSE), TRUE)=TRUE,VLOOKUP(U1601,Store_VAM!B2:H271,{5}, FALSE),VLOOKUP(U1601,Store_SRP!B2:H103,{5}, FALSE)), VLOOKUP(U1601,Store_Showcase!B2:H134,{5}, FALSE))</f>
      </c>
      <c r="AF1601">
        <f>IF(IFERROR(VLOOKUP(U1601,Store_Showcase!B2:H134,{6}, FALSE), TRUE)=TRUE, IF(IFERROR(VLOOKUP(U1601,Store_SRP!B2:H103,{6}, FALSE), TRUE)=TRUE,VLOOKUP(U1601,Store_VAM!B2:H271,{6}, FALSE),VLOOKUP(U1601,Store_SRP!B2:H103,{6}, FALSE)), VLOOKUP(U1601,Store_Showcase!B2:H134,{6}, FALSE))</f>
      </c>
      <c r="AG1601">
        <f>VLOOKUP(D1601,Sku_Consolidated!A2:R948,18,FALSE)</f>
      </c>
      <c r="AH1601">
        <f>VLOOKUP(D1601,Sku_Consolidated!A2:S948,19,FALSE)</f>
      </c>
      <c r="AI1601">
        <f>VLOOKUP(D1601,Sku_Consolidated!A2:T948,20,FALSE)</f>
      </c>
    </row>
    <row r="1602" spans="1:35" x14ac:dyDescent="0.25">
      <c r="A1602">
        <v>2024</v>
      </c>
      <c r="B1602" t="s">
        <v>30</v>
      </c>
      <c r="C1602" t="s">
        <v>31</v>
      </c>
      <c r="D1602">
        <v>21825</v>
      </c>
      <c r="E1602" t="s">
        <v>206</v>
      </c>
      <c r="F1602" s="12" t="s">
        <v>73</v>
      </c>
      <c r="G1602" s="12" t="s">
        <v>73</v>
      </c>
      <c r="H1602" t="s">
        <v>10</v>
      </c>
      <c r="I1602" s="13" t="s">
        <v>576</v>
      </c>
      <c r="J1602" s="13">
        <f>IF(H1602="EA", I1602, 0)</f>
      </c>
      <c r="K1602" s="13">
        <f>IF(H1602="KG", I1602, I1602 * VLOOKUP(D1602,Sku_Consolidated!A2:U948,21,FALSE))</f>
      </c>
      <c r="L1602" s="14" t="s">
        <v>36</v>
      </c>
      <c r="M1602">
        <v>88</v>
      </c>
      <c r="N1602" s="14" t="s">
        <v>3122</v>
      </c>
      <c r="O1602" s="14" t="s">
        <v>3123</v>
      </c>
      <c r="P1602" s="14" t="s">
        <v>36</v>
      </c>
      <c r="Q1602" s="14" t="s">
        <v>3123</v>
      </c>
      <c r="R1602">
        <f>IF(IFERROR(VLOOKUP(U1602,Store_Showcase!B2:H134,7, FALSE), TRUE)=TRUE, IF(IFERROR(VLOOKUP(U1602,Store_SRP!B2:H103,7, FALSE), TRUE)=TRUE,VLOOKUP(U1602,Store_VAM!B2:H271,7, FALSE),VLOOKUP(U1602,Store_SRP!B2:H103,7, FALSE)), VLOOKUP(U1602,Store_Showcase!B2:H134,7, FALSE))</f>
      </c>
      <c r="S1602">
        <f>IF(IFERROR(VLOOKUP(U1602,Store_Showcase!B2:K134,10, FALSE), TRUE)=TRUE, IF(IFERROR(VLOOKUP(U1602,Store_SRP!B2:K103,10, FALSE), TRUE)=TRUE,VLOOKUP(U1602,Store_VAM!B2:K271,10, FALSE),VLOOKUP(U1602,Store_SRP!B2:K103,10, FALSE)), VLOOKUP(U1602,Store_Showcase!B2:K134,10, FALSE))</f>
      </c>
      <c r="T1602">
        <f>IF(VLOOKUP(D1602,Sku_Consolidated!A2:S948,19,FALSE)="SHOWCASE", VLOOKUP(U1602,Store_Showcase!B2:L134,11, FALSE), IF(VLOOKUP(D1602,Sku_Consolidated!A2:S948,19,FALSE)="VAM",VLOOKUP(U1602,Store_VAM!B2:L271,11, FALSE),VLOOKUP(U1602,Store_SRP!B2:L103,11, FALSE)))</f>
      </c>
      <c r="U1602" s="14">
        <v>2012</v>
      </c>
      <c r="V1602">
        <f>IF(VLOOKUP(D1602,Sku_Consolidated!A2:S948,19,FALSE)="SHOWCASE", VLOOKUP(U1602,Store_Showcase!B2:C134,2, FALSE), IF(VLOOKUP(D1602,Sku_Consolidated!A2:S948,19,FALSE)="VAM",VLOOKUP(U1602,Store_VAM!B2:C271,2, FALSE),VLOOKUP(U1602,Store_SRP!B2:C103,2, FALSE)))</f>
      </c>
      <c r="W1602">
        <f>VLOOKUP(D1602,Sku_Consolidated!A2:G948, 7, FALSE)</f>
      </c>
      <c r="X1602">
        <f>VLOOKUP(D1602,Sku_Consolidated!A2:K948, 11, FALSE)</f>
      </c>
      <c r="Y1602">
        <f>VLOOKUP(D1602,Sku_Consolidated!A2:H948, 8, FALSE)</f>
      </c>
      <c r="Z1602">
        <f>VLOOKUP(D1602,Sku_Consolidated!A2:I948, 9, FALSE)</f>
      </c>
      <c r="AA1602" t="s">
        <v>41</v>
      </c>
      <c r="AB1602">
        <f>VLOOKUP(D1602,Sku_Consolidated!A2:E948, {5}, FALSE)</f>
      </c>
      <c r="AC1602">
        <f>IF(VLOOKUP(D1602,Sku_Consolidated!A2:S948,19,FALSE)="SHOWCASE", VLOOKUP(U1602,Store_Showcase!B2:N134,13, FALSE), IF(VLOOKUP(D1602,Sku_Consolidated!A2:S948,19,FALSE)="VAM",VLOOKUP(U1602,Store_VAM!B2:N271,13, FALSE),VLOOKUP(U1602,Store_SRP!B2:N103,13, FALSE)))</f>
      </c>
      <c r="AD1602">
        <f>IF(IFERROR(AC1602,TRUE)=TRUE, "-","OK")</f>
      </c>
      <c r="AE1602">
        <f>IF(IFERROR(VLOOKUP(U1602,Store_Showcase!B2:H134,{5}, FALSE), TRUE)=TRUE, IF(IFERROR(VLOOKUP(U1602,Store_SRP!B2:H103,{5}, FALSE), TRUE)=TRUE,VLOOKUP(U1602,Store_VAM!B2:H271,{5}, FALSE),VLOOKUP(U1602,Store_SRP!B2:H103,{5}, FALSE)), VLOOKUP(U1602,Store_Showcase!B2:H134,{5}, FALSE))</f>
      </c>
      <c r="AF1602">
        <f>IF(IFERROR(VLOOKUP(U1602,Store_Showcase!B2:H134,{6}, FALSE), TRUE)=TRUE, IF(IFERROR(VLOOKUP(U1602,Store_SRP!B2:H103,{6}, FALSE), TRUE)=TRUE,VLOOKUP(U1602,Store_VAM!B2:H271,{6}, FALSE),VLOOKUP(U1602,Store_SRP!B2:H103,{6}, FALSE)), VLOOKUP(U1602,Store_Showcase!B2:H134,{6}, FALSE))</f>
      </c>
      <c r="AG1602">
        <f>VLOOKUP(D1602,Sku_Consolidated!A2:R948,18,FALSE)</f>
      </c>
      <c r="AH1602">
        <f>VLOOKUP(D1602,Sku_Consolidated!A2:S948,19,FALSE)</f>
      </c>
      <c r="AI1602">
        <f>VLOOKUP(D1602,Sku_Consolidated!A2:T948,20,FALSE)</f>
      </c>
    </row>
    <row r="1603" spans="1:35" x14ac:dyDescent="0.25">
      <c r="A1603">
        <v>2024</v>
      </c>
      <c r="B1603" t="s">
        <v>30</v>
      </c>
      <c r="C1603" t="s">
        <v>31</v>
      </c>
      <c r="D1603">
        <v>21832</v>
      </c>
      <c r="E1603" t="s">
        <v>264</v>
      </c>
      <c r="F1603" s="12" t="s">
        <v>73</v>
      </c>
      <c r="G1603" s="12" t="s">
        <v>73</v>
      </c>
      <c r="H1603" t="s">
        <v>10</v>
      </c>
      <c r="I1603" s="13" t="s">
        <v>898</v>
      </c>
      <c r="J1603" s="13">
        <f>IF(H1603="EA", I1603, 0)</f>
      </c>
      <c r="K1603" s="13">
        <f>IF(H1603="KG", I1603, I1603 * VLOOKUP(D1603,Sku_Consolidated!A2:U948,21,FALSE))</f>
      </c>
      <c r="L1603" s="14" t="s">
        <v>36</v>
      </c>
      <c r="M1603">
        <v>88</v>
      </c>
      <c r="N1603" s="14" t="s">
        <v>3124</v>
      </c>
      <c r="O1603" s="14" t="s">
        <v>3125</v>
      </c>
      <c r="P1603" s="14" t="s">
        <v>36</v>
      </c>
      <c r="Q1603" s="14" t="s">
        <v>3125</v>
      </c>
      <c r="R1603">
        <f>IF(IFERROR(VLOOKUP(U1603,Store_Showcase!B2:H134,7, FALSE), TRUE)=TRUE, IF(IFERROR(VLOOKUP(U1603,Store_SRP!B2:H103,7, FALSE), TRUE)=TRUE,VLOOKUP(U1603,Store_VAM!B2:H271,7, FALSE),VLOOKUP(U1603,Store_SRP!B2:H103,7, FALSE)), VLOOKUP(U1603,Store_Showcase!B2:H134,7, FALSE))</f>
      </c>
      <c r="S1603">
        <f>IF(IFERROR(VLOOKUP(U1603,Store_Showcase!B2:K134,10, FALSE), TRUE)=TRUE, IF(IFERROR(VLOOKUP(U1603,Store_SRP!B2:K103,10, FALSE), TRUE)=TRUE,VLOOKUP(U1603,Store_VAM!B2:K271,10, FALSE),VLOOKUP(U1603,Store_SRP!B2:K103,10, FALSE)), VLOOKUP(U1603,Store_Showcase!B2:K134,10, FALSE))</f>
      </c>
      <c r="T1603">
        <f>IF(VLOOKUP(D1603,Sku_Consolidated!A2:S948,19,FALSE)="SHOWCASE", VLOOKUP(U1603,Store_Showcase!B2:L134,11, FALSE), IF(VLOOKUP(D1603,Sku_Consolidated!A2:S948,19,FALSE)="VAM",VLOOKUP(U1603,Store_VAM!B2:L271,11, FALSE),VLOOKUP(U1603,Store_SRP!B2:L103,11, FALSE)))</f>
      </c>
      <c r="U1603" s="14">
        <v>2012</v>
      </c>
      <c r="V1603">
        <f>IF(VLOOKUP(D1603,Sku_Consolidated!A2:S948,19,FALSE)="SHOWCASE", VLOOKUP(U1603,Store_Showcase!B2:C134,2, FALSE), IF(VLOOKUP(D1603,Sku_Consolidated!A2:S948,19,FALSE)="VAM",VLOOKUP(U1603,Store_VAM!B2:C271,2, FALSE),VLOOKUP(U1603,Store_SRP!B2:C103,2, FALSE)))</f>
      </c>
      <c r="W1603">
        <f>VLOOKUP(D1603,Sku_Consolidated!A2:G948, 7, FALSE)</f>
      </c>
      <c r="X1603">
        <f>VLOOKUP(D1603,Sku_Consolidated!A2:K948, 11, FALSE)</f>
      </c>
      <c r="Y1603">
        <f>VLOOKUP(D1603,Sku_Consolidated!A2:H948, 8, FALSE)</f>
      </c>
      <c r="Z1603">
        <f>VLOOKUP(D1603,Sku_Consolidated!A2:I948, 9, FALSE)</f>
      </c>
      <c r="AA1603" t="s">
        <v>41</v>
      </c>
      <c r="AB1603">
        <f>VLOOKUP(D1603,Sku_Consolidated!A2:E948, {5}, FALSE)</f>
      </c>
      <c r="AC1603">
        <f>IF(VLOOKUP(D1603,Sku_Consolidated!A2:S948,19,FALSE)="SHOWCASE", VLOOKUP(U1603,Store_Showcase!B2:N134,13, FALSE), IF(VLOOKUP(D1603,Sku_Consolidated!A2:S948,19,FALSE)="VAM",VLOOKUP(U1603,Store_VAM!B2:N271,13, FALSE),VLOOKUP(U1603,Store_SRP!B2:N103,13, FALSE)))</f>
      </c>
      <c r="AD1603">
        <f>IF(IFERROR(AC1603,TRUE)=TRUE, "-","OK")</f>
      </c>
      <c r="AE1603">
        <f>IF(IFERROR(VLOOKUP(U1603,Store_Showcase!B2:H134,{5}, FALSE), TRUE)=TRUE, IF(IFERROR(VLOOKUP(U1603,Store_SRP!B2:H103,{5}, FALSE), TRUE)=TRUE,VLOOKUP(U1603,Store_VAM!B2:H271,{5}, FALSE),VLOOKUP(U1603,Store_SRP!B2:H103,{5}, FALSE)), VLOOKUP(U1603,Store_Showcase!B2:H134,{5}, FALSE))</f>
      </c>
      <c r="AF1603">
        <f>IF(IFERROR(VLOOKUP(U1603,Store_Showcase!B2:H134,{6}, FALSE), TRUE)=TRUE, IF(IFERROR(VLOOKUP(U1603,Store_SRP!B2:H103,{6}, FALSE), TRUE)=TRUE,VLOOKUP(U1603,Store_VAM!B2:H271,{6}, FALSE),VLOOKUP(U1603,Store_SRP!B2:H103,{6}, FALSE)), VLOOKUP(U1603,Store_Showcase!B2:H134,{6}, FALSE))</f>
      </c>
      <c r="AG1603">
        <f>VLOOKUP(D1603,Sku_Consolidated!A2:R948,18,FALSE)</f>
      </c>
      <c r="AH1603">
        <f>VLOOKUP(D1603,Sku_Consolidated!A2:S948,19,FALSE)</f>
      </c>
      <c r="AI1603">
        <f>VLOOKUP(D1603,Sku_Consolidated!A2:T948,20,FALSE)</f>
      </c>
    </row>
    <row r="1604" spans="1:35" x14ac:dyDescent="0.25">
      <c r="A1604">
        <v>2024</v>
      </c>
      <c r="B1604" t="s">
        <v>30</v>
      </c>
      <c r="C1604" t="s">
        <v>31</v>
      </c>
      <c r="D1604">
        <v>21834</v>
      </c>
      <c r="E1604" t="s">
        <v>216</v>
      </c>
      <c r="F1604" s="12" t="s">
        <v>73</v>
      </c>
      <c r="G1604" s="12" t="s">
        <v>73</v>
      </c>
      <c r="H1604" t="s">
        <v>10</v>
      </c>
      <c r="I1604" s="13" t="s">
        <v>362</v>
      </c>
      <c r="J1604" s="13">
        <f>IF(H1604="EA", I1604, 0)</f>
      </c>
      <c r="K1604" s="13">
        <f>IF(H1604="KG", I1604, I1604 * VLOOKUP(D1604,Sku_Consolidated!A2:U948,21,FALSE))</f>
      </c>
      <c r="L1604" s="14" t="s">
        <v>36</v>
      </c>
      <c r="M1604">
        <v>88</v>
      </c>
      <c r="N1604" s="14" t="s">
        <v>2479</v>
      </c>
      <c r="O1604" s="14" t="s">
        <v>2480</v>
      </c>
      <c r="P1604" s="14" t="s">
        <v>36</v>
      </c>
      <c r="Q1604" s="14" t="s">
        <v>2480</v>
      </c>
      <c r="R1604">
        <f>IF(IFERROR(VLOOKUP(U1604,Store_Showcase!B2:H134,7, FALSE), TRUE)=TRUE, IF(IFERROR(VLOOKUP(U1604,Store_SRP!B2:H103,7, FALSE), TRUE)=TRUE,VLOOKUP(U1604,Store_VAM!B2:H271,7, FALSE),VLOOKUP(U1604,Store_SRP!B2:H103,7, FALSE)), VLOOKUP(U1604,Store_Showcase!B2:H134,7, FALSE))</f>
      </c>
      <c r="S1604">
        <f>IF(IFERROR(VLOOKUP(U1604,Store_Showcase!B2:K134,10, FALSE), TRUE)=TRUE, IF(IFERROR(VLOOKUP(U1604,Store_SRP!B2:K103,10, FALSE), TRUE)=TRUE,VLOOKUP(U1604,Store_VAM!B2:K271,10, FALSE),VLOOKUP(U1604,Store_SRP!B2:K103,10, FALSE)), VLOOKUP(U1604,Store_Showcase!B2:K134,10, FALSE))</f>
      </c>
      <c r="T1604">
        <f>IF(VLOOKUP(D1604,Sku_Consolidated!A2:S948,19,FALSE)="SHOWCASE", VLOOKUP(U1604,Store_Showcase!B2:L134,11, FALSE), IF(VLOOKUP(D1604,Sku_Consolidated!A2:S948,19,FALSE)="VAM",VLOOKUP(U1604,Store_VAM!B2:L271,11, FALSE),VLOOKUP(U1604,Store_SRP!B2:L103,11, FALSE)))</f>
      </c>
      <c r="U1604" s="14">
        <v>2012</v>
      </c>
      <c r="V1604">
        <f>IF(VLOOKUP(D1604,Sku_Consolidated!A2:S948,19,FALSE)="SHOWCASE", VLOOKUP(U1604,Store_Showcase!B2:C134,2, FALSE), IF(VLOOKUP(D1604,Sku_Consolidated!A2:S948,19,FALSE)="VAM",VLOOKUP(U1604,Store_VAM!B2:C271,2, FALSE),VLOOKUP(U1604,Store_SRP!B2:C103,2, FALSE)))</f>
      </c>
      <c r="W1604">
        <f>VLOOKUP(D1604,Sku_Consolidated!A2:G948, 7, FALSE)</f>
      </c>
      <c r="X1604">
        <f>VLOOKUP(D1604,Sku_Consolidated!A2:K948, 11, FALSE)</f>
      </c>
      <c r="Y1604">
        <f>VLOOKUP(D1604,Sku_Consolidated!A2:H948, 8, FALSE)</f>
      </c>
      <c r="Z1604">
        <f>VLOOKUP(D1604,Sku_Consolidated!A2:I948, 9, FALSE)</f>
      </c>
      <c r="AA1604" t="s">
        <v>41</v>
      </c>
      <c r="AB1604">
        <f>VLOOKUP(D1604,Sku_Consolidated!A2:E948, {5}, FALSE)</f>
      </c>
      <c r="AC1604">
        <f>IF(VLOOKUP(D1604,Sku_Consolidated!A2:S948,19,FALSE)="SHOWCASE", VLOOKUP(U1604,Store_Showcase!B2:N134,13, FALSE), IF(VLOOKUP(D1604,Sku_Consolidated!A2:S948,19,FALSE)="VAM",VLOOKUP(U1604,Store_VAM!B2:N271,13, FALSE),VLOOKUP(U1604,Store_SRP!B2:N103,13, FALSE)))</f>
      </c>
      <c r="AD1604">
        <f>IF(IFERROR(AC1604,TRUE)=TRUE, "-","OK")</f>
      </c>
      <c r="AE1604">
        <f>IF(IFERROR(VLOOKUP(U1604,Store_Showcase!B2:H134,{5}, FALSE), TRUE)=TRUE, IF(IFERROR(VLOOKUP(U1604,Store_SRP!B2:H103,{5}, FALSE), TRUE)=TRUE,VLOOKUP(U1604,Store_VAM!B2:H271,{5}, FALSE),VLOOKUP(U1604,Store_SRP!B2:H103,{5}, FALSE)), VLOOKUP(U1604,Store_Showcase!B2:H134,{5}, FALSE))</f>
      </c>
      <c r="AF1604">
        <f>IF(IFERROR(VLOOKUP(U1604,Store_Showcase!B2:H134,{6}, FALSE), TRUE)=TRUE, IF(IFERROR(VLOOKUP(U1604,Store_SRP!B2:H103,{6}, FALSE), TRUE)=TRUE,VLOOKUP(U1604,Store_VAM!B2:H271,{6}, FALSE),VLOOKUP(U1604,Store_SRP!B2:H103,{6}, FALSE)), VLOOKUP(U1604,Store_Showcase!B2:H134,{6}, FALSE))</f>
      </c>
      <c r="AG1604">
        <f>VLOOKUP(D1604,Sku_Consolidated!A2:R948,18,FALSE)</f>
      </c>
      <c r="AH1604">
        <f>VLOOKUP(D1604,Sku_Consolidated!A2:S948,19,FALSE)</f>
      </c>
      <c r="AI1604">
        <f>VLOOKUP(D1604,Sku_Consolidated!A2:T948,20,FALSE)</f>
      </c>
    </row>
    <row r="1605" spans="1:35" x14ac:dyDescent="0.25">
      <c r="A1605">
        <v>2024</v>
      </c>
      <c r="B1605" t="s">
        <v>30</v>
      </c>
      <c r="C1605" t="s">
        <v>31</v>
      </c>
      <c r="D1605">
        <v>21837</v>
      </c>
      <c r="E1605" t="s">
        <v>271</v>
      </c>
      <c r="F1605" s="12" t="s">
        <v>73</v>
      </c>
      <c r="G1605" s="12" t="s">
        <v>73</v>
      </c>
      <c r="H1605" t="s">
        <v>10</v>
      </c>
      <c r="I1605" s="13" t="s">
        <v>494</v>
      </c>
      <c r="J1605" s="13">
        <f>IF(H1605="EA", I1605, 0)</f>
      </c>
      <c r="K1605" s="13">
        <f>IF(H1605="KG", I1605, I1605 * VLOOKUP(D1605,Sku_Consolidated!A2:U948,21,FALSE))</f>
      </c>
      <c r="L1605" s="14" t="s">
        <v>36</v>
      </c>
      <c r="M1605">
        <v>88</v>
      </c>
      <c r="N1605" s="14" t="s">
        <v>3126</v>
      </c>
      <c r="O1605" s="14" t="s">
        <v>3127</v>
      </c>
      <c r="P1605" s="14" t="s">
        <v>36</v>
      </c>
      <c r="Q1605" s="14" t="s">
        <v>3127</v>
      </c>
      <c r="R1605">
        <f>IF(IFERROR(VLOOKUP(U1605,Store_Showcase!B2:H134,7, FALSE), TRUE)=TRUE, IF(IFERROR(VLOOKUP(U1605,Store_SRP!B2:H103,7, FALSE), TRUE)=TRUE,VLOOKUP(U1605,Store_VAM!B2:H271,7, FALSE),VLOOKUP(U1605,Store_SRP!B2:H103,7, FALSE)), VLOOKUP(U1605,Store_Showcase!B2:H134,7, FALSE))</f>
      </c>
      <c r="S1605">
        <f>IF(IFERROR(VLOOKUP(U1605,Store_Showcase!B2:K134,10, FALSE), TRUE)=TRUE, IF(IFERROR(VLOOKUP(U1605,Store_SRP!B2:K103,10, FALSE), TRUE)=TRUE,VLOOKUP(U1605,Store_VAM!B2:K271,10, FALSE),VLOOKUP(U1605,Store_SRP!B2:K103,10, FALSE)), VLOOKUP(U1605,Store_Showcase!B2:K134,10, FALSE))</f>
      </c>
      <c r="T1605">
        <f>IF(VLOOKUP(D1605,Sku_Consolidated!A2:S948,19,FALSE)="SHOWCASE", VLOOKUP(U1605,Store_Showcase!B2:L134,11, FALSE), IF(VLOOKUP(D1605,Sku_Consolidated!A2:S948,19,FALSE)="VAM",VLOOKUP(U1605,Store_VAM!B2:L271,11, FALSE),VLOOKUP(U1605,Store_SRP!B2:L103,11, FALSE)))</f>
      </c>
      <c r="U1605" s="14">
        <v>2012</v>
      </c>
      <c r="V1605">
        <f>IF(VLOOKUP(D1605,Sku_Consolidated!A2:S948,19,FALSE)="SHOWCASE", VLOOKUP(U1605,Store_Showcase!B2:C134,2, FALSE), IF(VLOOKUP(D1605,Sku_Consolidated!A2:S948,19,FALSE)="VAM",VLOOKUP(U1605,Store_VAM!B2:C271,2, FALSE),VLOOKUP(U1605,Store_SRP!B2:C103,2, FALSE)))</f>
      </c>
      <c r="W1605">
        <f>VLOOKUP(D1605,Sku_Consolidated!A2:G948, 7, FALSE)</f>
      </c>
      <c r="X1605">
        <f>VLOOKUP(D1605,Sku_Consolidated!A2:K948, 11, FALSE)</f>
      </c>
      <c r="Y1605">
        <f>VLOOKUP(D1605,Sku_Consolidated!A2:H948, 8, FALSE)</f>
      </c>
      <c r="Z1605">
        <f>VLOOKUP(D1605,Sku_Consolidated!A2:I948, 9, FALSE)</f>
      </c>
      <c r="AA1605" t="s">
        <v>41</v>
      </c>
      <c r="AB1605">
        <f>VLOOKUP(D1605,Sku_Consolidated!A2:E948, {5}, FALSE)</f>
      </c>
      <c r="AC1605">
        <f>IF(VLOOKUP(D1605,Sku_Consolidated!A2:S948,19,FALSE)="SHOWCASE", VLOOKUP(U1605,Store_Showcase!B2:N134,13, FALSE), IF(VLOOKUP(D1605,Sku_Consolidated!A2:S948,19,FALSE)="VAM",VLOOKUP(U1605,Store_VAM!B2:N271,13, FALSE),VLOOKUP(U1605,Store_SRP!B2:N103,13, FALSE)))</f>
      </c>
      <c r="AD1605">
        <f>IF(IFERROR(AC1605,TRUE)=TRUE, "-","OK")</f>
      </c>
      <c r="AE1605">
        <f>IF(IFERROR(VLOOKUP(U1605,Store_Showcase!B2:H134,{5}, FALSE), TRUE)=TRUE, IF(IFERROR(VLOOKUP(U1605,Store_SRP!B2:H103,{5}, FALSE), TRUE)=TRUE,VLOOKUP(U1605,Store_VAM!B2:H271,{5}, FALSE),VLOOKUP(U1605,Store_SRP!B2:H103,{5}, FALSE)), VLOOKUP(U1605,Store_Showcase!B2:H134,{5}, FALSE))</f>
      </c>
      <c r="AF1605">
        <f>IF(IFERROR(VLOOKUP(U1605,Store_Showcase!B2:H134,{6}, FALSE), TRUE)=TRUE, IF(IFERROR(VLOOKUP(U1605,Store_SRP!B2:H103,{6}, FALSE), TRUE)=TRUE,VLOOKUP(U1605,Store_VAM!B2:H271,{6}, FALSE),VLOOKUP(U1605,Store_SRP!B2:H103,{6}, FALSE)), VLOOKUP(U1605,Store_Showcase!B2:H134,{6}, FALSE))</f>
      </c>
      <c r="AG1605">
        <f>VLOOKUP(D1605,Sku_Consolidated!A2:R948,18,FALSE)</f>
      </c>
      <c r="AH1605">
        <f>VLOOKUP(D1605,Sku_Consolidated!A2:S948,19,FALSE)</f>
      </c>
      <c r="AI1605">
        <f>VLOOKUP(D1605,Sku_Consolidated!A2:T948,20,FALSE)</f>
      </c>
    </row>
    <row r="1606" spans="1:35" x14ac:dyDescent="0.25">
      <c r="A1606">
        <v>2024</v>
      </c>
      <c r="B1606" t="s">
        <v>30</v>
      </c>
      <c r="C1606" t="s">
        <v>31</v>
      </c>
      <c r="D1606">
        <v>21838</v>
      </c>
      <c r="E1606" t="s">
        <v>275</v>
      </c>
      <c r="F1606" s="12" t="s">
        <v>73</v>
      </c>
      <c r="G1606" s="12" t="s">
        <v>73</v>
      </c>
      <c r="H1606" t="s">
        <v>10</v>
      </c>
      <c r="I1606" s="13" t="s">
        <v>565</v>
      </c>
      <c r="J1606" s="13">
        <f>IF(H1606="EA", I1606, 0)</f>
      </c>
      <c r="K1606" s="13">
        <f>IF(H1606="KG", I1606, I1606 * VLOOKUP(D1606,Sku_Consolidated!A2:U948,21,FALSE))</f>
      </c>
      <c r="L1606" s="14" t="s">
        <v>36</v>
      </c>
      <c r="M1606">
        <v>88</v>
      </c>
      <c r="N1606" s="14" t="s">
        <v>3128</v>
      </c>
      <c r="O1606" s="14" t="s">
        <v>3129</v>
      </c>
      <c r="P1606" s="14" t="s">
        <v>36</v>
      </c>
      <c r="Q1606" s="14" t="s">
        <v>3129</v>
      </c>
      <c r="R1606">
        <f>IF(IFERROR(VLOOKUP(U1606,Store_Showcase!B2:H134,7, FALSE), TRUE)=TRUE, IF(IFERROR(VLOOKUP(U1606,Store_SRP!B2:H103,7, FALSE), TRUE)=TRUE,VLOOKUP(U1606,Store_VAM!B2:H271,7, FALSE),VLOOKUP(U1606,Store_SRP!B2:H103,7, FALSE)), VLOOKUP(U1606,Store_Showcase!B2:H134,7, FALSE))</f>
      </c>
      <c r="S1606">
        <f>IF(IFERROR(VLOOKUP(U1606,Store_Showcase!B2:K134,10, FALSE), TRUE)=TRUE, IF(IFERROR(VLOOKUP(U1606,Store_SRP!B2:K103,10, FALSE), TRUE)=TRUE,VLOOKUP(U1606,Store_VAM!B2:K271,10, FALSE),VLOOKUP(U1606,Store_SRP!B2:K103,10, FALSE)), VLOOKUP(U1606,Store_Showcase!B2:K134,10, FALSE))</f>
      </c>
      <c r="T1606">
        <f>IF(VLOOKUP(D1606,Sku_Consolidated!A2:S948,19,FALSE)="SHOWCASE", VLOOKUP(U1606,Store_Showcase!B2:L134,11, FALSE), IF(VLOOKUP(D1606,Sku_Consolidated!A2:S948,19,FALSE)="VAM",VLOOKUP(U1606,Store_VAM!B2:L271,11, FALSE),VLOOKUP(U1606,Store_SRP!B2:L103,11, FALSE)))</f>
      </c>
      <c r="U1606" s="14">
        <v>2012</v>
      </c>
      <c r="V1606">
        <f>IF(VLOOKUP(D1606,Sku_Consolidated!A2:S948,19,FALSE)="SHOWCASE", VLOOKUP(U1606,Store_Showcase!B2:C134,2, FALSE), IF(VLOOKUP(D1606,Sku_Consolidated!A2:S948,19,FALSE)="VAM",VLOOKUP(U1606,Store_VAM!B2:C271,2, FALSE),VLOOKUP(U1606,Store_SRP!B2:C103,2, FALSE)))</f>
      </c>
      <c r="W1606">
        <f>VLOOKUP(D1606,Sku_Consolidated!A2:G948, 7, FALSE)</f>
      </c>
      <c r="X1606">
        <f>VLOOKUP(D1606,Sku_Consolidated!A2:K948, 11, FALSE)</f>
      </c>
      <c r="Y1606">
        <f>VLOOKUP(D1606,Sku_Consolidated!A2:H948, 8, FALSE)</f>
      </c>
      <c r="Z1606">
        <f>VLOOKUP(D1606,Sku_Consolidated!A2:I948, 9, FALSE)</f>
      </c>
      <c r="AA1606" t="s">
        <v>41</v>
      </c>
      <c r="AB1606">
        <f>VLOOKUP(D1606,Sku_Consolidated!A2:E948, {5}, FALSE)</f>
      </c>
      <c r="AC1606">
        <f>IF(VLOOKUP(D1606,Sku_Consolidated!A2:S948,19,FALSE)="SHOWCASE", VLOOKUP(U1606,Store_Showcase!B2:N134,13, FALSE), IF(VLOOKUP(D1606,Sku_Consolidated!A2:S948,19,FALSE)="VAM",VLOOKUP(U1606,Store_VAM!B2:N271,13, FALSE),VLOOKUP(U1606,Store_SRP!B2:N103,13, FALSE)))</f>
      </c>
      <c r="AD1606">
        <f>IF(IFERROR(AC1606,TRUE)=TRUE, "-","OK")</f>
      </c>
      <c r="AE1606">
        <f>IF(IFERROR(VLOOKUP(U1606,Store_Showcase!B2:H134,{5}, FALSE), TRUE)=TRUE, IF(IFERROR(VLOOKUP(U1606,Store_SRP!B2:H103,{5}, FALSE), TRUE)=TRUE,VLOOKUP(U1606,Store_VAM!B2:H271,{5}, FALSE),VLOOKUP(U1606,Store_SRP!B2:H103,{5}, FALSE)), VLOOKUP(U1606,Store_Showcase!B2:H134,{5}, FALSE))</f>
      </c>
      <c r="AF1606">
        <f>IF(IFERROR(VLOOKUP(U1606,Store_Showcase!B2:H134,{6}, FALSE), TRUE)=TRUE, IF(IFERROR(VLOOKUP(U1606,Store_SRP!B2:H103,{6}, FALSE), TRUE)=TRUE,VLOOKUP(U1606,Store_VAM!B2:H271,{6}, FALSE),VLOOKUP(U1606,Store_SRP!B2:H103,{6}, FALSE)), VLOOKUP(U1606,Store_Showcase!B2:H134,{6}, FALSE))</f>
      </c>
      <c r="AG1606">
        <f>VLOOKUP(D1606,Sku_Consolidated!A2:R948,18,FALSE)</f>
      </c>
      <c r="AH1606">
        <f>VLOOKUP(D1606,Sku_Consolidated!A2:S948,19,FALSE)</f>
      </c>
      <c r="AI1606">
        <f>VLOOKUP(D1606,Sku_Consolidated!A2:T948,20,FALSE)</f>
      </c>
    </row>
    <row r="1607" spans="1:35" x14ac:dyDescent="0.25">
      <c r="A1607">
        <v>2024</v>
      </c>
      <c r="B1607" t="s">
        <v>30</v>
      </c>
      <c r="C1607" t="s">
        <v>31</v>
      </c>
      <c r="D1607">
        <v>21841</v>
      </c>
      <c r="E1607" t="s">
        <v>224</v>
      </c>
      <c r="F1607" s="12" t="s">
        <v>73</v>
      </c>
      <c r="G1607" s="12" t="s">
        <v>73</v>
      </c>
      <c r="H1607" t="s">
        <v>10</v>
      </c>
      <c r="I1607" s="13" t="s">
        <v>873</v>
      </c>
      <c r="J1607" s="13">
        <f>IF(H1607="EA", I1607, 0)</f>
      </c>
      <c r="K1607" s="13">
        <f>IF(H1607="KG", I1607, I1607 * VLOOKUP(D1607,Sku_Consolidated!A2:U948,21,FALSE))</f>
      </c>
      <c r="L1607" s="14" t="s">
        <v>36</v>
      </c>
      <c r="M1607">
        <v>88</v>
      </c>
      <c r="N1607" s="14" t="s">
        <v>3130</v>
      </c>
      <c r="O1607" s="14" t="s">
        <v>3131</v>
      </c>
      <c r="P1607" s="14" t="s">
        <v>36</v>
      </c>
      <c r="Q1607" s="14" t="s">
        <v>3131</v>
      </c>
      <c r="R1607">
        <f>IF(IFERROR(VLOOKUP(U1607,Store_Showcase!B2:H134,7, FALSE), TRUE)=TRUE, IF(IFERROR(VLOOKUP(U1607,Store_SRP!B2:H103,7, FALSE), TRUE)=TRUE,VLOOKUP(U1607,Store_VAM!B2:H271,7, FALSE),VLOOKUP(U1607,Store_SRP!B2:H103,7, FALSE)), VLOOKUP(U1607,Store_Showcase!B2:H134,7, FALSE))</f>
      </c>
      <c r="S1607">
        <f>IF(IFERROR(VLOOKUP(U1607,Store_Showcase!B2:K134,10, FALSE), TRUE)=TRUE, IF(IFERROR(VLOOKUP(U1607,Store_SRP!B2:K103,10, FALSE), TRUE)=TRUE,VLOOKUP(U1607,Store_VAM!B2:K271,10, FALSE),VLOOKUP(U1607,Store_SRP!B2:K103,10, FALSE)), VLOOKUP(U1607,Store_Showcase!B2:K134,10, FALSE))</f>
      </c>
      <c r="T1607">
        <f>IF(VLOOKUP(D1607,Sku_Consolidated!A2:S948,19,FALSE)="SHOWCASE", VLOOKUP(U1607,Store_Showcase!B2:L134,11, FALSE), IF(VLOOKUP(D1607,Sku_Consolidated!A2:S948,19,FALSE)="VAM",VLOOKUP(U1607,Store_VAM!B2:L271,11, FALSE),VLOOKUP(U1607,Store_SRP!B2:L103,11, FALSE)))</f>
      </c>
      <c r="U1607" s="14">
        <v>2012</v>
      </c>
      <c r="V1607">
        <f>IF(VLOOKUP(D1607,Sku_Consolidated!A2:S948,19,FALSE)="SHOWCASE", VLOOKUP(U1607,Store_Showcase!B2:C134,2, FALSE), IF(VLOOKUP(D1607,Sku_Consolidated!A2:S948,19,FALSE)="VAM",VLOOKUP(U1607,Store_VAM!B2:C271,2, FALSE),VLOOKUP(U1607,Store_SRP!B2:C103,2, FALSE)))</f>
      </c>
      <c r="W1607">
        <f>VLOOKUP(D1607,Sku_Consolidated!A2:G948, 7, FALSE)</f>
      </c>
      <c r="X1607">
        <f>VLOOKUP(D1607,Sku_Consolidated!A2:K948, 11, FALSE)</f>
      </c>
      <c r="Y1607">
        <f>VLOOKUP(D1607,Sku_Consolidated!A2:H948, 8, FALSE)</f>
      </c>
      <c r="Z1607">
        <f>VLOOKUP(D1607,Sku_Consolidated!A2:I948, 9, FALSE)</f>
      </c>
      <c r="AA1607" t="s">
        <v>41</v>
      </c>
      <c r="AB1607">
        <f>VLOOKUP(D1607,Sku_Consolidated!A2:E948, {5}, FALSE)</f>
      </c>
      <c r="AC1607">
        <f>IF(VLOOKUP(D1607,Sku_Consolidated!A2:S948,19,FALSE)="SHOWCASE", VLOOKUP(U1607,Store_Showcase!B2:N134,13, FALSE), IF(VLOOKUP(D1607,Sku_Consolidated!A2:S948,19,FALSE)="VAM",VLOOKUP(U1607,Store_VAM!B2:N271,13, FALSE),VLOOKUP(U1607,Store_SRP!B2:N103,13, FALSE)))</f>
      </c>
      <c r="AD1607">
        <f>IF(IFERROR(AC1607,TRUE)=TRUE, "-","OK")</f>
      </c>
      <c r="AE1607">
        <f>IF(IFERROR(VLOOKUP(U1607,Store_Showcase!B2:H134,{5}, FALSE), TRUE)=TRUE, IF(IFERROR(VLOOKUP(U1607,Store_SRP!B2:H103,{5}, FALSE), TRUE)=TRUE,VLOOKUP(U1607,Store_VAM!B2:H271,{5}, FALSE),VLOOKUP(U1607,Store_SRP!B2:H103,{5}, FALSE)), VLOOKUP(U1607,Store_Showcase!B2:H134,{5}, FALSE))</f>
      </c>
      <c r="AF1607">
        <f>IF(IFERROR(VLOOKUP(U1607,Store_Showcase!B2:H134,{6}, FALSE), TRUE)=TRUE, IF(IFERROR(VLOOKUP(U1607,Store_SRP!B2:H103,{6}, FALSE), TRUE)=TRUE,VLOOKUP(U1607,Store_VAM!B2:H271,{6}, FALSE),VLOOKUP(U1607,Store_SRP!B2:H103,{6}, FALSE)), VLOOKUP(U1607,Store_Showcase!B2:H134,{6}, FALSE))</f>
      </c>
      <c r="AG1607">
        <f>VLOOKUP(D1607,Sku_Consolidated!A2:R948,18,FALSE)</f>
      </c>
      <c r="AH1607">
        <f>VLOOKUP(D1607,Sku_Consolidated!A2:S948,19,FALSE)</f>
      </c>
      <c r="AI1607">
        <f>VLOOKUP(D1607,Sku_Consolidated!A2:T948,20,FALSE)</f>
      </c>
    </row>
    <row r="1608" spans="1:35" x14ac:dyDescent="0.25">
      <c r="A1608">
        <v>2024</v>
      </c>
      <c r="B1608" t="s">
        <v>30</v>
      </c>
      <c r="C1608" t="s">
        <v>31</v>
      </c>
      <c r="D1608">
        <v>21843</v>
      </c>
      <c r="E1608" t="s">
        <v>1430</v>
      </c>
      <c r="F1608" s="12" t="s">
        <v>73</v>
      </c>
      <c r="G1608" s="12" t="s">
        <v>73</v>
      </c>
      <c r="H1608" t="s">
        <v>10</v>
      </c>
      <c r="I1608" s="13" t="s">
        <v>898</v>
      </c>
      <c r="J1608" s="13">
        <f>IF(H1608="EA", I1608, 0)</f>
      </c>
      <c r="K1608" s="13">
        <f>IF(H1608="KG", I1608, I1608 * VLOOKUP(D1608,Sku_Consolidated!A2:U948,21,FALSE))</f>
      </c>
      <c r="L1608" s="14" t="s">
        <v>36</v>
      </c>
      <c r="M1608">
        <v>88</v>
      </c>
      <c r="N1608" s="14" t="s">
        <v>3132</v>
      </c>
      <c r="O1608" s="14" t="s">
        <v>3133</v>
      </c>
      <c r="P1608" s="14" t="s">
        <v>36</v>
      </c>
      <c r="Q1608" s="14" t="s">
        <v>3133</v>
      </c>
      <c r="R1608">
        <f>IF(IFERROR(VLOOKUP(U1608,Store_Showcase!B2:H134,7, FALSE), TRUE)=TRUE, IF(IFERROR(VLOOKUP(U1608,Store_SRP!B2:H103,7, FALSE), TRUE)=TRUE,VLOOKUP(U1608,Store_VAM!B2:H271,7, FALSE),VLOOKUP(U1608,Store_SRP!B2:H103,7, FALSE)), VLOOKUP(U1608,Store_Showcase!B2:H134,7, FALSE))</f>
      </c>
      <c r="S1608">
        <f>IF(IFERROR(VLOOKUP(U1608,Store_Showcase!B2:K134,10, FALSE), TRUE)=TRUE, IF(IFERROR(VLOOKUP(U1608,Store_SRP!B2:K103,10, FALSE), TRUE)=TRUE,VLOOKUP(U1608,Store_VAM!B2:K271,10, FALSE),VLOOKUP(U1608,Store_SRP!B2:K103,10, FALSE)), VLOOKUP(U1608,Store_Showcase!B2:K134,10, FALSE))</f>
      </c>
      <c r="T1608">
        <f>IF(VLOOKUP(D1608,Sku_Consolidated!A2:S948,19,FALSE)="SHOWCASE", VLOOKUP(U1608,Store_Showcase!B2:L134,11, FALSE), IF(VLOOKUP(D1608,Sku_Consolidated!A2:S948,19,FALSE)="VAM",VLOOKUP(U1608,Store_VAM!B2:L271,11, FALSE),VLOOKUP(U1608,Store_SRP!B2:L103,11, FALSE)))</f>
      </c>
      <c r="U1608" s="14">
        <v>2012</v>
      </c>
      <c r="V1608">
        <f>IF(VLOOKUP(D1608,Sku_Consolidated!A2:S948,19,FALSE)="SHOWCASE", VLOOKUP(U1608,Store_Showcase!B2:C134,2, FALSE), IF(VLOOKUP(D1608,Sku_Consolidated!A2:S948,19,FALSE)="VAM",VLOOKUP(U1608,Store_VAM!B2:C271,2, FALSE),VLOOKUP(U1608,Store_SRP!B2:C103,2, FALSE)))</f>
      </c>
      <c r="W1608">
        <f>VLOOKUP(D1608,Sku_Consolidated!A2:G948, 7, FALSE)</f>
      </c>
      <c r="X1608">
        <f>VLOOKUP(D1608,Sku_Consolidated!A2:K948, 11, FALSE)</f>
      </c>
      <c r="Y1608">
        <f>VLOOKUP(D1608,Sku_Consolidated!A2:H948, 8, FALSE)</f>
      </c>
      <c r="Z1608">
        <f>VLOOKUP(D1608,Sku_Consolidated!A2:I948, 9, FALSE)</f>
      </c>
      <c r="AA1608" t="s">
        <v>41</v>
      </c>
      <c r="AB1608">
        <f>VLOOKUP(D1608,Sku_Consolidated!A2:E948, {5}, FALSE)</f>
      </c>
      <c r="AC1608">
        <f>IF(VLOOKUP(D1608,Sku_Consolidated!A2:S948,19,FALSE)="SHOWCASE", VLOOKUP(U1608,Store_Showcase!B2:N134,13, FALSE), IF(VLOOKUP(D1608,Sku_Consolidated!A2:S948,19,FALSE)="VAM",VLOOKUP(U1608,Store_VAM!B2:N271,13, FALSE),VLOOKUP(U1608,Store_SRP!B2:N103,13, FALSE)))</f>
      </c>
      <c r="AD1608">
        <f>IF(IFERROR(AC1608,TRUE)=TRUE, "-","OK")</f>
      </c>
      <c r="AE1608">
        <f>IF(IFERROR(VLOOKUP(U1608,Store_Showcase!B2:H134,{5}, FALSE), TRUE)=TRUE, IF(IFERROR(VLOOKUP(U1608,Store_SRP!B2:H103,{5}, FALSE), TRUE)=TRUE,VLOOKUP(U1608,Store_VAM!B2:H271,{5}, FALSE),VLOOKUP(U1608,Store_SRP!B2:H103,{5}, FALSE)), VLOOKUP(U1608,Store_Showcase!B2:H134,{5}, FALSE))</f>
      </c>
      <c r="AF1608">
        <f>IF(IFERROR(VLOOKUP(U1608,Store_Showcase!B2:H134,{6}, FALSE), TRUE)=TRUE, IF(IFERROR(VLOOKUP(U1608,Store_SRP!B2:H103,{6}, FALSE), TRUE)=TRUE,VLOOKUP(U1608,Store_VAM!B2:H271,{6}, FALSE),VLOOKUP(U1608,Store_SRP!B2:H103,{6}, FALSE)), VLOOKUP(U1608,Store_Showcase!B2:H134,{6}, FALSE))</f>
      </c>
      <c r="AG1608">
        <f>VLOOKUP(D1608,Sku_Consolidated!A2:R948,18,FALSE)</f>
      </c>
      <c r="AH1608">
        <f>VLOOKUP(D1608,Sku_Consolidated!A2:S948,19,FALSE)</f>
      </c>
      <c r="AI1608">
        <f>VLOOKUP(D1608,Sku_Consolidated!A2:T948,20,FALSE)</f>
      </c>
    </row>
    <row r="1609" spans="1:35" x14ac:dyDescent="0.25">
      <c r="A1609">
        <v>2024</v>
      </c>
      <c r="B1609" t="s">
        <v>30</v>
      </c>
      <c r="C1609" t="s">
        <v>31</v>
      </c>
      <c r="D1609">
        <v>21844</v>
      </c>
      <c r="E1609" t="s">
        <v>778</v>
      </c>
      <c r="F1609" s="12" t="s">
        <v>73</v>
      </c>
      <c r="G1609" s="12" t="s">
        <v>73</v>
      </c>
      <c r="H1609" t="s">
        <v>10</v>
      </c>
      <c r="I1609" s="13" t="s">
        <v>3134</v>
      </c>
      <c r="J1609" s="13">
        <f>IF(H1609="EA", I1609, 0)</f>
      </c>
      <c r="K1609" s="13">
        <f>IF(H1609="KG", I1609, I1609 * VLOOKUP(D1609,Sku_Consolidated!A2:U948,21,FALSE))</f>
      </c>
      <c r="L1609" s="14" t="s">
        <v>36</v>
      </c>
      <c r="M1609">
        <v>88</v>
      </c>
      <c r="N1609" s="14" t="s">
        <v>3135</v>
      </c>
      <c r="O1609" s="14" t="s">
        <v>3136</v>
      </c>
      <c r="P1609" s="14" t="s">
        <v>36</v>
      </c>
      <c r="Q1609" s="14" t="s">
        <v>3136</v>
      </c>
      <c r="R1609">
        <f>IF(IFERROR(VLOOKUP(U1609,Store_Showcase!B2:H134,7, FALSE), TRUE)=TRUE, IF(IFERROR(VLOOKUP(U1609,Store_SRP!B2:H103,7, FALSE), TRUE)=TRUE,VLOOKUP(U1609,Store_VAM!B2:H271,7, FALSE),VLOOKUP(U1609,Store_SRP!B2:H103,7, FALSE)), VLOOKUP(U1609,Store_Showcase!B2:H134,7, FALSE))</f>
      </c>
      <c r="S1609">
        <f>IF(IFERROR(VLOOKUP(U1609,Store_Showcase!B2:K134,10, FALSE), TRUE)=TRUE, IF(IFERROR(VLOOKUP(U1609,Store_SRP!B2:K103,10, FALSE), TRUE)=TRUE,VLOOKUP(U1609,Store_VAM!B2:K271,10, FALSE),VLOOKUP(U1609,Store_SRP!B2:K103,10, FALSE)), VLOOKUP(U1609,Store_Showcase!B2:K134,10, FALSE))</f>
      </c>
      <c r="T1609">
        <f>IF(VLOOKUP(D1609,Sku_Consolidated!A2:S948,19,FALSE)="SHOWCASE", VLOOKUP(U1609,Store_Showcase!B2:L134,11, FALSE), IF(VLOOKUP(D1609,Sku_Consolidated!A2:S948,19,FALSE)="VAM",VLOOKUP(U1609,Store_VAM!B2:L271,11, FALSE),VLOOKUP(U1609,Store_SRP!B2:L103,11, FALSE)))</f>
      </c>
      <c r="U1609" s="14">
        <v>2012</v>
      </c>
      <c r="V1609">
        <f>IF(VLOOKUP(D1609,Sku_Consolidated!A2:S948,19,FALSE)="SHOWCASE", VLOOKUP(U1609,Store_Showcase!B2:C134,2, FALSE), IF(VLOOKUP(D1609,Sku_Consolidated!A2:S948,19,FALSE)="VAM",VLOOKUP(U1609,Store_VAM!B2:C271,2, FALSE),VLOOKUP(U1609,Store_SRP!B2:C103,2, FALSE)))</f>
      </c>
      <c r="W1609">
        <f>VLOOKUP(D1609,Sku_Consolidated!A2:G948, 7, FALSE)</f>
      </c>
      <c r="X1609">
        <f>VLOOKUP(D1609,Sku_Consolidated!A2:K948, 11, FALSE)</f>
      </c>
      <c r="Y1609">
        <f>VLOOKUP(D1609,Sku_Consolidated!A2:H948, 8, FALSE)</f>
      </c>
      <c r="Z1609">
        <f>VLOOKUP(D1609,Sku_Consolidated!A2:I948, 9, FALSE)</f>
      </c>
      <c r="AA1609" t="s">
        <v>41</v>
      </c>
      <c r="AB1609">
        <f>VLOOKUP(D1609,Sku_Consolidated!A2:E948, {5}, FALSE)</f>
      </c>
      <c r="AC1609">
        <f>IF(VLOOKUP(D1609,Sku_Consolidated!A2:S948,19,FALSE)="SHOWCASE", VLOOKUP(U1609,Store_Showcase!B2:N134,13, FALSE), IF(VLOOKUP(D1609,Sku_Consolidated!A2:S948,19,FALSE)="VAM",VLOOKUP(U1609,Store_VAM!B2:N271,13, FALSE),VLOOKUP(U1609,Store_SRP!B2:N103,13, FALSE)))</f>
      </c>
      <c r="AD1609">
        <f>IF(IFERROR(AC1609,TRUE)=TRUE, "-","OK")</f>
      </c>
      <c r="AE1609">
        <f>IF(IFERROR(VLOOKUP(U1609,Store_Showcase!B2:H134,{5}, FALSE), TRUE)=TRUE, IF(IFERROR(VLOOKUP(U1609,Store_SRP!B2:H103,{5}, FALSE), TRUE)=TRUE,VLOOKUP(U1609,Store_VAM!B2:H271,{5}, FALSE),VLOOKUP(U1609,Store_SRP!B2:H103,{5}, FALSE)), VLOOKUP(U1609,Store_Showcase!B2:H134,{5}, FALSE))</f>
      </c>
      <c r="AF1609">
        <f>IF(IFERROR(VLOOKUP(U1609,Store_Showcase!B2:H134,{6}, FALSE), TRUE)=TRUE, IF(IFERROR(VLOOKUP(U1609,Store_SRP!B2:H103,{6}, FALSE), TRUE)=TRUE,VLOOKUP(U1609,Store_VAM!B2:H271,{6}, FALSE),VLOOKUP(U1609,Store_SRP!B2:H103,{6}, FALSE)), VLOOKUP(U1609,Store_Showcase!B2:H134,{6}, FALSE))</f>
      </c>
      <c r="AG1609">
        <f>VLOOKUP(D1609,Sku_Consolidated!A2:R948,18,FALSE)</f>
      </c>
      <c r="AH1609">
        <f>VLOOKUP(D1609,Sku_Consolidated!A2:S948,19,FALSE)</f>
      </c>
      <c r="AI1609">
        <f>VLOOKUP(D1609,Sku_Consolidated!A2:T948,20,FALSE)</f>
      </c>
    </row>
    <row r="1610" spans="1:35" x14ac:dyDescent="0.25">
      <c r="A1610">
        <v>2024</v>
      </c>
      <c r="B1610" t="s">
        <v>30</v>
      </c>
      <c r="C1610" t="s">
        <v>31</v>
      </c>
      <c r="D1610">
        <v>21854</v>
      </c>
      <c r="E1610" t="s">
        <v>2521</v>
      </c>
      <c r="F1610" s="12" t="s">
        <v>73</v>
      </c>
      <c r="G1610" s="12" t="s">
        <v>73</v>
      </c>
      <c r="H1610" t="s">
        <v>10</v>
      </c>
      <c r="I1610" s="13" t="s">
        <v>1177</v>
      </c>
      <c r="J1610" s="13">
        <f>IF(H1610="EA", I1610, 0)</f>
      </c>
      <c r="K1610" s="13">
        <f>IF(H1610="KG", I1610, I1610 * VLOOKUP(D1610,Sku_Consolidated!A2:U948,21,FALSE))</f>
      </c>
      <c r="L1610" s="14" t="s">
        <v>36</v>
      </c>
      <c r="M1610">
        <v>88</v>
      </c>
      <c r="N1610" s="14" t="s">
        <v>3137</v>
      </c>
      <c r="O1610" s="14" t="s">
        <v>3138</v>
      </c>
      <c r="P1610" s="14" t="s">
        <v>36</v>
      </c>
      <c r="Q1610" s="14" t="s">
        <v>3138</v>
      </c>
      <c r="R1610">
        <f>IF(IFERROR(VLOOKUP(U1610,Store_Showcase!B2:H134,7, FALSE), TRUE)=TRUE, IF(IFERROR(VLOOKUP(U1610,Store_SRP!B2:H103,7, FALSE), TRUE)=TRUE,VLOOKUP(U1610,Store_VAM!B2:H271,7, FALSE),VLOOKUP(U1610,Store_SRP!B2:H103,7, FALSE)), VLOOKUP(U1610,Store_Showcase!B2:H134,7, FALSE))</f>
      </c>
      <c r="S1610">
        <f>IF(IFERROR(VLOOKUP(U1610,Store_Showcase!B2:K134,10, FALSE), TRUE)=TRUE, IF(IFERROR(VLOOKUP(U1610,Store_SRP!B2:K103,10, FALSE), TRUE)=TRUE,VLOOKUP(U1610,Store_VAM!B2:K271,10, FALSE),VLOOKUP(U1610,Store_SRP!B2:K103,10, FALSE)), VLOOKUP(U1610,Store_Showcase!B2:K134,10, FALSE))</f>
      </c>
      <c r="T1610">
        <f>IF(VLOOKUP(D1610,Sku_Consolidated!A2:S948,19,FALSE)="SHOWCASE", VLOOKUP(U1610,Store_Showcase!B2:L134,11, FALSE), IF(VLOOKUP(D1610,Sku_Consolidated!A2:S948,19,FALSE)="VAM",VLOOKUP(U1610,Store_VAM!B2:L271,11, FALSE),VLOOKUP(U1610,Store_SRP!B2:L103,11, FALSE)))</f>
      </c>
      <c r="U1610" s="14">
        <v>2012</v>
      </c>
      <c r="V1610">
        <f>IF(VLOOKUP(D1610,Sku_Consolidated!A2:S948,19,FALSE)="SHOWCASE", VLOOKUP(U1610,Store_Showcase!B2:C134,2, FALSE), IF(VLOOKUP(D1610,Sku_Consolidated!A2:S948,19,FALSE)="VAM",VLOOKUP(U1610,Store_VAM!B2:C271,2, FALSE),VLOOKUP(U1610,Store_SRP!B2:C103,2, FALSE)))</f>
      </c>
      <c r="W1610">
        <f>VLOOKUP(D1610,Sku_Consolidated!A2:G948, 7, FALSE)</f>
      </c>
      <c r="X1610">
        <f>VLOOKUP(D1610,Sku_Consolidated!A2:K948, 11, FALSE)</f>
      </c>
      <c r="Y1610">
        <f>VLOOKUP(D1610,Sku_Consolidated!A2:H948, 8, FALSE)</f>
      </c>
      <c r="Z1610">
        <f>VLOOKUP(D1610,Sku_Consolidated!A2:I948, 9, FALSE)</f>
      </c>
      <c r="AA1610" t="s">
        <v>41</v>
      </c>
      <c r="AB1610">
        <f>VLOOKUP(D1610,Sku_Consolidated!A2:E948, {5}, FALSE)</f>
      </c>
      <c r="AC1610">
        <f>IF(VLOOKUP(D1610,Sku_Consolidated!A2:S948,19,FALSE)="SHOWCASE", VLOOKUP(U1610,Store_Showcase!B2:N134,13, FALSE), IF(VLOOKUP(D1610,Sku_Consolidated!A2:S948,19,FALSE)="VAM",VLOOKUP(U1610,Store_VAM!B2:N271,13, FALSE),VLOOKUP(U1610,Store_SRP!B2:N103,13, FALSE)))</f>
      </c>
      <c r="AD1610">
        <f>IF(IFERROR(AC1610,TRUE)=TRUE, "-","OK")</f>
      </c>
      <c r="AE1610">
        <f>IF(IFERROR(VLOOKUP(U1610,Store_Showcase!B2:H134,{5}, FALSE), TRUE)=TRUE, IF(IFERROR(VLOOKUP(U1610,Store_SRP!B2:H103,{5}, FALSE), TRUE)=TRUE,VLOOKUP(U1610,Store_VAM!B2:H271,{5}, FALSE),VLOOKUP(U1610,Store_SRP!B2:H103,{5}, FALSE)), VLOOKUP(U1610,Store_Showcase!B2:H134,{5}, FALSE))</f>
      </c>
      <c r="AF1610">
        <f>IF(IFERROR(VLOOKUP(U1610,Store_Showcase!B2:H134,{6}, FALSE), TRUE)=TRUE, IF(IFERROR(VLOOKUP(U1610,Store_SRP!B2:H103,{6}, FALSE), TRUE)=TRUE,VLOOKUP(U1610,Store_VAM!B2:H271,{6}, FALSE),VLOOKUP(U1610,Store_SRP!B2:H103,{6}, FALSE)), VLOOKUP(U1610,Store_Showcase!B2:H134,{6}, FALSE))</f>
      </c>
      <c r="AG1610">
        <f>VLOOKUP(D1610,Sku_Consolidated!A2:R948,18,FALSE)</f>
      </c>
      <c r="AH1610">
        <f>VLOOKUP(D1610,Sku_Consolidated!A2:S948,19,FALSE)</f>
      </c>
      <c r="AI1610">
        <f>VLOOKUP(D1610,Sku_Consolidated!A2:T948,20,FALSE)</f>
      </c>
    </row>
    <row r="1611" spans="1:35" x14ac:dyDescent="0.25">
      <c r="A1611">
        <v>2024</v>
      </c>
      <c r="B1611" t="s">
        <v>30</v>
      </c>
      <c r="C1611" t="s">
        <v>31</v>
      </c>
      <c r="D1611">
        <v>21857</v>
      </c>
      <c r="E1611" t="s">
        <v>2687</v>
      </c>
      <c r="F1611" s="12" t="s">
        <v>73</v>
      </c>
      <c r="G1611" s="12" t="s">
        <v>73</v>
      </c>
      <c r="H1611" t="s">
        <v>10</v>
      </c>
      <c r="I1611" s="13" t="s">
        <v>3139</v>
      </c>
      <c r="J1611" s="13">
        <f>IF(H1611="EA", I1611, 0)</f>
      </c>
      <c r="K1611" s="13">
        <f>IF(H1611="KG", I1611, I1611 * VLOOKUP(D1611,Sku_Consolidated!A2:U948,21,FALSE))</f>
      </c>
      <c r="L1611" s="14" t="s">
        <v>36</v>
      </c>
      <c r="M1611">
        <v>88</v>
      </c>
      <c r="N1611" s="14" t="s">
        <v>3140</v>
      </c>
      <c r="O1611" s="14" t="s">
        <v>3141</v>
      </c>
      <c r="P1611" s="14" t="s">
        <v>36</v>
      </c>
      <c r="Q1611" s="14" t="s">
        <v>3141</v>
      </c>
      <c r="R1611">
        <f>IF(IFERROR(VLOOKUP(U1611,Store_Showcase!B2:H134,7, FALSE), TRUE)=TRUE, IF(IFERROR(VLOOKUP(U1611,Store_SRP!B2:H103,7, FALSE), TRUE)=TRUE,VLOOKUP(U1611,Store_VAM!B2:H271,7, FALSE),VLOOKUP(U1611,Store_SRP!B2:H103,7, FALSE)), VLOOKUP(U1611,Store_Showcase!B2:H134,7, FALSE))</f>
      </c>
      <c r="S1611">
        <f>IF(IFERROR(VLOOKUP(U1611,Store_Showcase!B2:K134,10, FALSE), TRUE)=TRUE, IF(IFERROR(VLOOKUP(U1611,Store_SRP!B2:K103,10, FALSE), TRUE)=TRUE,VLOOKUP(U1611,Store_VAM!B2:K271,10, FALSE),VLOOKUP(U1611,Store_SRP!B2:K103,10, FALSE)), VLOOKUP(U1611,Store_Showcase!B2:K134,10, FALSE))</f>
      </c>
      <c r="T1611">
        <f>IF(VLOOKUP(D1611,Sku_Consolidated!A2:S948,19,FALSE)="SHOWCASE", VLOOKUP(U1611,Store_Showcase!B2:L134,11, FALSE), IF(VLOOKUP(D1611,Sku_Consolidated!A2:S948,19,FALSE)="VAM",VLOOKUP(U1611,Store_VAM!B2:L271,11, FALSE),VLOOKUP(U1611,Store_SRP!B2:L103,11, FALSE)))</f>
      </c>
      <c r="U1611" s="14">
        <v>2012</v>
      </c>
      <c r="V1611">
        <f>IF(VLOOKUP(D1611,Sku_Consolidated!A2:S948,19,FALSE)="SHOWCASE", VLOOKUP(U1611,Store_Showcase!B2:C134,2, FALSE), IF(VLOOKUP(D1611,Sku_Consolidated!A2:S948,19,FALSE)="VAM",VLOOKUP(U1611,Store_VAM!B2:C271,2, FALSE),VLOOKUP(U1611,Store_SRP!B2:C103,2, FALSE)))</f>
      </c>
      <c r="W1611">
        <f>VLOOKUP(D1611,Sku_Consolidated!A2:G948, 7, FALSE)</f>
      </c>
      <c r="X1611">
        <f>VLOOKUP(D1611,Sku_Consolidated!A2:K948, 11, FALSE)</f>
      </c>
      <c r="Y1611">
        <f>VLOOKUP(D1611,Sku_Consolidated!A2:H948, 8, FALSE)</f>
      </c>
      <c r="Z1611">
        <f>VLOOKUP(D1611,Sku_Consolidated!A2:I948, 9, FALSE)</f>
      </c>
      <c r="AA1611" t="s">
        <v>41</v>
      </c>
      <c r="AB1611">
        <f>VLOOKUP(D1611,Sku_Consolidated!A2:E948, {5}, FALSE)</f>
      </c>
      <c r="AC1611">
        <f>IF(VLOOKUP(D1611,Sku_Consolidated!A2:S948,19,FALSE)="SHOWCASE", VLOOKUP(U1611,Store_Showcase!B2:N134,13, FALSE), IF(VLOOKUP(D1611,Sku_Consolidated!A2:S948,19,FALSE)="VAM",VLOOKUP(U1611,Store_VAM!B2:N271,13, FALSE),VLOOKUP(U1611,Store_SRP!B2:N103,13, FALSE)))</f>
      </c>
      <c r="AD1611">
        <f>IF(IFERROR(AC1611,TRUE)=TRUE, "-","OK")</f>
      </c>
      <c r="AE1611">
        <f>IF(IFERROR(VLOOKUP(U1611,Store_Showcase!B2:H134,{5}, FALSE), TRUE)=TRUE, IF(IFERROR(VLOOKUP(U1611,Store_SRP!B2:H103,{5}, FALSE), TRUE)=TRUE,VLOOKUP(U1611,Store_VAM!B2:H271,{5}, FALSE),VLOOKUP(U1611,Store_SRP!B2:H103,{5}, FALSE)), VLOOKUP(U1611,Store_Showcase!B2:H134,{5}, FALSE))</f>
      </c>
      <c r="AF1611">
        <f>IF(IFERROR(VLOOKUP(U1611,Store_Showcase!B2:H134,{6}, FALSE), TRUE)=TRUE, IF(IFERROR(VLOOKUP(U1611,Store_SRP!B2:H103,{6}, FALSE), TRUE)=TRUE,VLOOKUP(U1611,Store_VAM!B2:H271,{6}, FALSE),VLOOKUP(U1611,Store_SRP!B2:H103,{6}, FALSE)), VLOOKUP(U1611,Store_Showcase!B2:H134,{6}, FALSE))</f>
      </c>
      <c r="AG1611">
        <f>VLOOKUP(D1611,Sku_Consolidated!A2:R948,18,FALSE)</f>
      </c>
      <c r="AH1611">
        <f>VLOOKUP(D1611,Sku_Consolidated!A2:S948,19,FALSE)</f>
      </c>
      <c r="AI1611">
        <f>VLOOKUP(D1611,Sku_Consolidated!A2:T948,20,FALSE)</f>
      </c>
    </row>
    <row r="1612" spans="1:35" x14ac:dyDescent="0.25">
      <c r="A1612">
        <v>2024</v>
      </c>
      <c r="B1612" t="s">
        <v>30</v>
      </c>
      <c r="C1612" t="s">
        <v>31</v>
      </c>
      <c r="D1612">
        <v>21862</v>
      </c>
      <c r="E1612" t="s">
        <v>568</v>
      </c>
      <c r="F1612" s="12" t="s">
        <v>73</v>
      </c>
      <c r="G1612" s="12" t="s">
        <v>73</v>
      </c>
      <c r="H1612" t="s">
        <v>10</v>
      </c>
      <c r="I1612" s="13" t="s">
        <v>1390</v>
      </c>
      <c r="J1612" s="13">
        <f>IF(H1612="EA", I1612, 0)</f>
      </c>
      <c r="K1612" s="13">
        <f>IF(H1612="KG", I1612, I1612 * VLOOKUP(D1612,Sku_Consolidated!A2:U948,21,FALSE))</f>
      </c>
      <c r="L1612" s="14" t="s">
        <v>36</v>
      </c>
      <c r="M1612">
        <v>88</v>
      </c>
      <c r="N1612" s="14" t="s">
        <v>3142</v>
      </c>
      <c r="O1612" s="14" t="s">
        <v>3143</v>
      </c>
      <c r="P1612" s="14" t="s">
        <v>36</v>
      </c>
      <c r="Q1612" s="14" t="s">
        <v>3143</v>
      </c>
      <c r="R1612">
        <f>IF(IFERROR(VLOOKUP(U1612,Store_Showcase!B2:H134,7, FALSE), TRUE)=TRUE, IF(IFERROR(VLOOKUP(U1612,Store_SRP!B2:H103,7, FALSE), TRUE)=TRUE,VLOOKUP(U1612,Store_VAM!B2:H271,7, FALSE),VLOOKUP(U1612,Store_SRP!B2:H103,7, FALSE)), VLOOKUP(U1612,Store_Showcase!B2:H134,7, FALSE))</f>
      </c>
      <c r="S1612">
        <f>IF(IFERROR(VLOOKUP(U1612,Store_Showcase!B2:K134,10, FALSE), TRUE)=TRUE, IF(IFERROR(VLOOKUP(U1612,Store_SRP!B2:K103,10, FALSE), TRUE)=TRUE,VLOOKUP(U1612,Store_VAM!B2:K271,10, FALSE),VLOOKUP(U1612,Store_SRP!B2:K103,10, FALSE)), VLOOKUP(U1612,Store_Showcase!B2:K134,10, FALSE))</f>
      </c>
      <c r="T1612">
        <f>IF(VLOOKUP(D1612,Sku_Consolidated!A2:S948,19,FALSE)="SHOWCASE", VLOOKUP(U1612,Store_Showcase!B2:L134,11, FALSE), IF(VLOOKUP(D1612,Sku_Consolidated!A2:S948,19,FALSE)="VAM",VLOOKUP(U1612,Store_VAM!B2:L271,11, FALSE),VLOOKUP(U1612,Store_SRP!B2:L103,11, FALSE)))</f>
      </c>
      <c r="U1612" s="14">
        <v>2012</v>
      </c>
      <c r="V1612">
        <f>IF(VLOOKUP(D1612,Sku_Consolidated!A2:S948,19,FALSE)="SHOWCASE", VLOOKUP(U1612,Store_Showcase!B2:C134,2, FALSE), IF(VLOOKUP(D1612,Sku_Consolidated!A2:S948,19,FALSE)="VAM",VLOOKUP(U1612,Store_VAM!B2:C271,2, FALSE),VLOOKUP(U1612,Store_SRP!B2:C103,2, FALSE)))</f>
      </c>
      <c r="W1612">
        <f>VLOOKUP(D1612,Sku_Consolidated!A2:G948, 7, FALSE)</f>
      </c>
      <c r="X1612">
        <f>VLOOKUP(D1612,Sku_Consolidated!A2:K948, 11, FALSE)</f>
      </c>
      <c r="Y1612">
        <f>VLOOKUP(D1612,Sku_Consolidated!A2:H948, 8, FALSE)</f>
      </c>
      <c r="Z1612">
        <f>VLOOKUP(D1612,Sku_Consolidated!A2:I948, 9, FALSE)</f>
      </c>
      <c r="AA1612" t="s">
        <v>41</v>
      </c>
      <c r="AB1612">
        <f>VLOOKUP(D1612,Sku_Consolidated!A2:E948, {5}, FALSE)</f>
      </c>
      <c r="AC1612">
        <f>IF(VLOOKUP(D1612,Sku_Consolidated!A2:S948,19,FALSE)="SHOWCASE", VLOOKUP(U1612,Store_Showcase!B2:N134,13, FALSE), IF(VLOOKUP(D1612,Sku_Consolidated!A2:S948,19,FALSE)="VAM",VLOOKUP(U1612,Store_VAM!B2:N271,13, FALSE),VLOOKUP(U1612,Store_SRP!B2:N103,13, FALSE)))</f>
      </c>
      <c r="AD1612">
        <f>IF(IFERROR(AC1612,TRUE)=TRUE, "-","OK")</f>
      </c>
      <c r="AE1612">
        <f>IF(IFERROR(VLOOKUP(U1612,Store_Showcase!B2:H134,{5}, FALSE), TRUE)=TRUE, IF(IFERROR(VLOOKUP(U1612,Store_SRP!B2:H103,{5}, FALSE), TRUE)=TRUE,VLOOKUP(U1612,Store_VAM!B2:H271,{5}, FALSE),VLOOKUP(U1612,Store_SRP!B2:H103,{5}, FALSE)), VLOOKUP(U1612,Store_Showcase!B2:H134,{5}, FALSE))</f>
      </c>
      <c r="AF1612">
        <f>IF(IFERROR(VLOOKUP(U1612,Store_Showcase!B2:H134,{6}, FALSE), TRUE)=TRUE, IF(IFERROR(VLOOKUP(U1612,Store_SRP!B2:H103,{6}, FALSE), TRUE)=TRUE,VLOOKUP(U1612,Store_VAM!B2:H271,{6}, FALSE),VLOOKUP(U1612,Store_SRP!B2:H103,{6}, FALSE)), VLOOKUP(U1612,Store_Showcase!B2:H134,{6}, FALSE))</f>
      </c>
      <c r="AG1612">
        <f>VLOOKUP(D1612,Sku_Consolidated!A2:R948,18,FALSE)</f>
      </c>
      <c r="AH1612">
        <f>VLOOKUP(D1612,Sku_Consolidated!A2:S948,19,FALSE)</f>
      </c>
      <c r="AI1612">
        <f>VLOOKUP(D1612,Sku_Consolidated!A2:T948,20,FALSE)</f>
      </c>
    </row>
    <row r="1613" spans="1:35" x14ac:dyDescent="0.25">
      <c r="A1613">
        <v>2024</v>
      </c>
      <c r="B1613" t="s">
        <v>30</v>
      </c>
      <c r="C1613" t="s">
        <v>31</v>
      </c>
      <c r="D1613">
        <v>21866</v>
      </c>
      <c r="E1613" t="s">
        <v>240</v>
      </c>
      <c r="F1613" s="12" t="s">
        <v>73</v>
      </c>
      <c r="G1613" s="12" t="s">
        <v>73</v>
      </c>
      <c r="H1613" t="s">
        <v>10</v>
      </c>
      <c r="I1613" s="13" t="s">
        <v>2428</v>
      </c>
      <c r="J1613" s="13">
        <f>IF(H1613="EA", I1613, 0)</f>
      </c>
      <c r="K1613" s="13">
        <f>IF(H1613="KG", I1613, I1613 * VLOOKUP(D1613,Sku_Consolidated!A2:U948,21,FALSE))</f>
      </c>
      <c r="L1613" s="14" t="s">
        <v>36</v>
      </c>
      <c r="M1613">
        <v>88</v>
      </c>
      <c r="N1613" s="14" t="s">
        <v>3144</v>
      </c>
      <c r="O1613" s="14" t="s">
        <v>3145</v>
      </c>
      <c r="P1613" s="14" t="s">
        <v>36</v>
      </c>
      <c r="Q1613" s="14" t="s">
        <v>3145</v>
      </c>
      <c r="R1613">
        <f>IF(IFERROR(VLOOKUP(U1613,Store_Showcase!B2:H134,7, FALSE), TRUE)=TRUE, IF(IFERROR(VLOOKUP(U1613,Store_SRP!B2:H103,7, FALSE), TRUE)=TRUE,VLOOKUP(U1613,Store_VAM!B2:H271,7, FALSE),VLOOKUP(U1613,Store_SRP!B2:H103,7, FALSE)), VLOOKUP(U1613,Store_Showcase!B2:H134,7, FALSE))</f>
      </c>
      <c r="S1613">
        <f>IF(IFERROR(VLOOKUP(U1613,Store_Showcase!B2:K134,10, FALSE), TRUE)=TRUE, IF(IFERROR(VLOOKUP(U1613,Store_SRP!B2:K103,10, FALSE), TRUE)=TRUE,VLOOKUP(U1613,Store_VAM!B2:K271,10, FALSE),VLOOKUP(U1613,Store_SRP!B2:K103,10, FALSE)), VLOOKUP(U1613,Store_Showcase!B2:K134,10, FALSE))</f>
      </c>
      <c r="T1613">
        <f>IF(VLOOKUP(D1613,Sku_Consolidated!A2:S948,19,FALSE)="SHOWCASE", VLOOKUP(U1613,Store_Showcase!B2:L134,11, FALSE), IF(VLOOKUP(D1613,Sku_Consolidated!A2:S948,19,FALSE)="VAM",VLOOKUP(U1613,Store_VAM!B2:L271,11, FALSE),VLOOKUP(U1613,Store_SRP!B2:L103,11, FALSE)))</f>
      </c>
      <c r="U1613" s="14">
        <v>2012</v>
      </c>
      <c r="V1613">
        <f>IF(VLOOKUP(D1613,Sku_Consolidated!A2:S948,19,FALSE)="SHOWCASE", VLOOKUP(U1613,Store_Showcase!B2:C134,2, FALSE), IF(VLOOKUP(D1613,Sku_Consolidated!A2:S948,19,FALSE)="VAM",VLOOKUP(U1613,Store_VAM!B2:C271,2, FALSE),VLOOKUP(U1613,Store_SRP!B2:C103,2, FALSE)))</f>
      </c>
      <c r="W1613">
        <f>VLOOKUP(D1613,Sku_Consolidated!A2:G948, 7, FALSE)</f>
      </c>
      <c r="X1613">
        <f>VLOOKUP(D1613,Sku_Consolidated!A2:K948, 11, FALSE)</f>
      </c>
      <c r="Y1613">
        <f>VLOOKUP(D1613,Sku_Consolidated!A2:H948, 8, FALSE)</f>
      </c>
      <c r="Z1613">
        <f>VLOOKUP(D1613,Sku_Consolidated!A2:I948, 9, FALSE)</f>
      </c>
      <c r="AA1613" t="s">
        <v>41</v>
      </c>
      <c r="AB1613">
        <f>VLOOKUP(D1613,Sku_Consolidated!A2:E948, {5}, FALSE)</f>
      </c>
      <c r="AC1613">
        <f>IF(VLOOKUP(D1613,Sku_Consolidated!A2:S948,19,FALSE)="SHOWCASE", VLOOKUP(U1613,Store_Showcase!B2:N134,13, FALSE), IF(VLOOKUP(D1613,Sku_Consolidated!A2:S948,19,FALSE)="VAM",VLOOKUP(U1613,Store_VAM!B2:N271,13, FALSE),VLOOKUP(U1613,Store_SRP!B2:N103,13, FALSE)))</f>
      </c>
      <c r="AD1613">
        <f>IF(IFERROR(AC1613,TRUE)=TRUE, "-","OK")</f>
      </c>
      <c r="AE1613">
        <f>IF(IFERROR(VLOOKUP(U1613,Store_Showcase!B2:H134,{5}, FALSE), TRUE)=TRUE, IF(IFERROR(VLOOKUP(U1613,Store_SRP!B2:H103,{5}, FALSE), TRUE)=TRUE,VLOOKUP(U1613,Store_VAM!B2:H271,{5}, FALSE),VLOOKUP(U1613,Store_SRP!B2:H103,{5}, FALSE)), VLOOKUP(U1613,Store_Showcase!B2:H134,{5}, FALSE))</f>
      </c>
      <c r="AF1613">
        <f>IF(IFERROR(VLOOKUP(U1613,Store_Showcase!B2:H134,{6}, FALSE), TRUE)=TRUE, IF(IFERROR(VLOOKUP(U1613,Store_SRP!B2:H103,{6}, FALSE), TRUE)=TRUE,VLOOKUP(U1613,Store_VAM!B2:H271,{6}, FALSE),VLOOKUP(U1613,Store_SRP!B2:H103,{6}, FALSE)), VLOOKUP(U1613,Store_Showcase!B2:H134,{6}, FALSE))</f>
      </c>
      <c r="AG1613">
        <f>VLOOKUP(D1613,Sku_Consolidated!A2:R948,18,FALSE)</f>
      </c>
      <c r="AH1613">
        <f>VLOOKUP(D1613,Sku_Consolidated!A2:S948,19,FALSE)</f>
      </c>
      <c r="AI1613">
        <f>VLOOKUP(D1613,Sku_Consolidated!A2:T948,20,FALSE)</f>
      </c>
    </row>
    <row r="1614" spans="1:35" x14ac:dyDescent="0.25">
      <c r="A1614">
        <v>2024</v>
      </c>
      <c r="B1614" t="s">
        <v>30</v>
      </c>
      <c r="C1614" t="s">
        <v>31</v>
      </c>
      <c r="D1614">
        <v>21871</v>
      </c>
      <c r="E1614" t="s">
        <v>798</v>
      </c>
      <c r="F1614" s="12" t="s">
        <v>73</v>
      </c>
      <c r="G1614" s="12" t="s">
        <v>73</v>
      </c>
      <c r="H1614" t="s">
        <v>10</v>
      </c>
      <c r="I1614" s="13" t="s">
        <v>720</v>
      </c>
      <c r="J1614" s="13">
        <f>IF(H1614="EA", I1614, 0)</f>
      </c>
      <c r="K1614" s="13">
        <f>IF(H1614="KG", I1614, I1614 * VLOOKUP(D1614,Sku_Consolidated!A2:U948,21,FALSE))</f>
      </c>
      <c r="L1614" s="14" t="s">
        <v>36</v>
      </c>
      <c r="M1614">
        <v>88</v>
      </c>
      <c r="N1614" s="14" t="s">
        <v>3146</v>
      </c>
      <c r="O1614" s="14" t="s">
        <v>3147</v>
      </c>
      <c r="P1614" s="14" t="s">
        <v>36</v>
      </c>
      <c r="Q1614" s="14" t="s">
        <v>3147</v>
      </c>
      <c r="R1614">
        <f>IF(IFERROR(VLOOKUP(U1614,Store_Showcase!B2:H134,7, FALSE), TRUE)=TRUE, IF(IFERROR(VLOOKUP(U1614,Store_SRP!B2:H103,7, FALSE), TRUE)=TRUE,VLOOKUP(U1614,Store_VAM!B2:H271,7, FALSE),VLOOKUP(U1614,Store_SRP!B2:H103,7, FALSE)), VLOOKUP(U1614,Store_Showcase!B2:H134,7, FALSE))</f>
      </c>
      <c r="S1614">
        <f>IF(IFERROR(VLOOKUP(U1614,Store_Showcase!B2:K134,10, FALSE), TRUE)=TRUE, IF(IFERROR(VLOOKUP(U1614,Store_SRP!B2:K103,10, FALSE), TRUE)=TRUE,VLOOKUP(U1614,Store_VAM!B2:K271,10, FALSE),VLOOKUP(U1614,Store_SRP!B2:K103,10, FALSE)), VLOOKUP(U1614,Store_Showcase!B2:K134,10, FALSE))</f>
      </c>
      <c r="T1614">
        <f>IF(VLOOKUP(D1614,Sku_Consolidated!A2:S948,19,FALSE)="SHOWCASE", VLOOKUP(U1614,Store_Showcase!B2:L134,11, FALSE), IF(VLOOKUP(D1614,Sku_Consolidated!A2:S948,19,FALSE)="VAM",VLOOKUP(U1614,Store_VAM!B2:L271,11, FALSE),VLOOKUP(U1614,Store_SRP!B2:L103,11, FALSE)))</f>
      </c>
      <c r="U1614" s="14">
        <v>2012</v>
      </c>
      <c r="V1614">
        <f>IF(VLOOKUP(D1614,Sku_Consolidated!A2:S948,19,FALSE)="SHOWCASE", VLOOKUP(U1614,Store_Showcase!B2:C134,2, FALSE), IF(VLOOKUP(D1614,Sku_Consolidated!A2:S948,19,FALSE)="VAM",VLOOKUP(U1614,Store_VAM!B2:C271,2, FALSE),VLOOKUP(U1614,Store_SRP!B2:C103,2, FALSE)))</f>
      </c>
      <c r="W1614">
        <f>VLOOKUP(D1614,Sku_Consolidated!A2:G948, 7, FALSE)</f>
      </c>
      <c r="X1614">
        <f>VLOOKUP(D1614,Sku_Consolidated!A2:K948, 11, FALSE)</f>
      </c>
      <c r="Y1614">
        <f>VLOOKUP(D1614,Sku_Consolidated!A2:H948, 8, FALSE)</f>
      </c>
      <c r="Z1614">
        <f>VLOOKUP(D1614,Sku_Consolidated!A2:I948, 9, FALSE)</f>
      </c>
      <c r="AA1614" t="s">
        <v>41</v>
      </c>
      <c r="AB1614">
        <f>VLOOKUP(D1614,Sku_Consolidated!A2:E948, {5}, FALSE)</f>
      </c>
      <c r="AC1614">
        <f>IF(VLOOKUP(D1614,Sku_Consolidated!A2:S948,19,FALSE)="SHOWCASE", VLOOKUP(U1614,Store_Showcase!B2:N134,13, FALSE), IF(VLOOKUP(D1614,Sku_Consolidated!A2:S948,19,FALSE)="VAM",VLOOKUP(U1614,Store_VAM!B2:N271,13, FALSE),VLOOKUP(U1614,Store_SRP!B2:N103,13, FALSE)))</f>
      </c>
      <c r="AD1614">
        <f>IF(IFERROR(AC1614,TRUE)=TRUE, "-","OK")</f>
      </c>
      <c r="AE1614">
        <f>IF(IFERROR(VLOOKUP(U1614,Store_Showcase!B2:H134,{5}, FALSE), TRUE)=TRUE, IF(IFERROR(VLOOKUP(U1614,Store_SRP!B2:H103,{5}, FALSE), TRUE)=TRUE,VLOOKUP(U1614,Store_VAM!B2:H271,{5}, FALSE),VLOOKUP(U1614,Store_SRP!B2:H103,{5}, FALSE)), VLOOKUP(U1614,Store_Showcase!B2:H134,{5}, FALSE))</f>
      </c>
      <c r="AF1614">
        <f>IF(IFERROR(VLOOKUP(U1614,Store_Showcase!B2:H134,{6}, FALSE), TRUE)=TRUE, IF(IFERROR(VLOOKUP(U1614,Store_SRP!B2:H103,{6}, FALSE), TRUE)=TRUE,VLOOKUP(U1614,Store_VAM!B2:H271,{6}, FALSE),VLOOKUP(U1614,Store_SRP!B2:H103,{6}, FALSE)), VLOOKUP(U1614,Store_Showcase!B2:H134,{6}, FALSE))</f>
      </c>
      <c r="AG1614">
        <f>VLOOKUP(D1614,Sku_Consolidated!A2:R948,18,FALSE)</f>
      </c>
      <c r="AH1614">
        <f>VLOOKUP(D1614,Sku_Consolidated!A2:S948,19,FALSE)</f>
      </c>
      <c r="AI1614">
        <f>VLOOKUP(D1614,Sku_Consolidated!A2:T948,20,FALSE)</f>
      </c>
    </row>
    <row r="1615" spans="1:35" x14ac:dyDescent="0.25">
      <c r="A1615">
        <v>2024</v>
      </c>
      <c r="B1615" t="s">
        <v>30</v>
      </c>
      <c r="C1615" t="s">
        <v>31</v>
      </c>
      <c r="D1615">
        <v>21920</v>
      </c>
      <c r="E1615" t="s">
        <v>3004</v>
      </c>
      <c r="F1615" s="12" t="s">
        <v>73</v>
      </c>
      <c r="G1615" s="12" t="s">
        <v>73</v>
      </c>
      <c r="H1615" t="s">
        <v>10</v>
      </c>
      <c r="I1615" s="13" t="s">
        <v>350</v>
      </c>
      <c r="J1615" s="13">
        <f>IF(H1615="EA", I1615, 0)</f>
      </c>
      <c r="K1615" s="13">
        <f>IF(H1615="KG", I1615, I1615 * VLOOKUP(D1615,Sku_Consolidated!A2:U948,21,FALSE))</f>
      </c>
      <c r="L1615" s="14" t="s">
        <v>36</v>
      </c>
      <c r="M1615">
        <v>86</v>
      </c>
      <c r="N1615" s="14" t="s">
        <v>3148</v>
      </c>
      <c r="O1615" s="14" t="s">
        <v>3149</v>
      </c>
      <c r="P1615" s="14" t="s">
        <v>36</v>
      </c>
      <c r="Q1615" s="14" t="s">
        <v>3149</v>
      </c>
      <c r="R1615">
        <f>IF(IFERROR(VLOOKUP(U1615,Store_Showcase!B2:H134,7, FALSE), TRUE)=TRUE, IF(IFERROR(VLOOKUP(U1615,Store_SRP!B2:H103,7, FALSE), TRUE)=TRUE,VLOOKUP(U1615,Store_VAM!B2:H271,7, FALSE),VLOOKUP(U1615,Store_SRP!B2:H103,7, FALSE)), VLOOKUP(U1615,Store_Showcase!B2:H134,7, FALSE))</f>
      </c>
      <c r="S1615">
        <f>IF(IFERROR(VLOOKUP(U1615,Store_Showcase!B2:K134,10, FALSE), TRUE)=TRUE, IF(IFERROR(VLOOKUP(U1615,Store_SRP!B2:K103,10, FALSE), TRUE)=TRUE,VLOOKUP(U1615,Store_VAM!B2:K271,10, FALSE),VLOOKUP(U1615,Store_SRP!B2:K103,10, FALSE)), VLOOKUP(U1615,Store_Showcase!B2:K134,10, FALSE))</f>
      </c>
      <c r="T1615">
        <f>IF(VLOOKUP(D1615,Sku_Consolidated!A2:S948,19,FALSE)="SHOWCASE", VLOOKUP(U1615,Store_Showcase!B2:L134,11, FALSE), IF(VLOOKUP(D1615,Sku_Consolidated!A2:S948,19,FALSE)="VAM",VLOOKUP(U1615,Store_VAM!B2:L271,11, FALSE),VLOOKUP(U1615,Store_SRP!B2:L103,11, FALSE)))</f>
      </c>
      <c r="U1615" s="14">
        <v>2012</v>
      </c>
      <c r="V1615">
        <f>IF(VLOOKUP(D1615,Sku_Consolidated!A2:S948,19,FALSE)="SHOWCASE", VLOOKUP(U1615,Store_Showcase!B2:C134,2, FALSE), IF(VLOOKUP(D1615,Sku_Consolidated!A2:S948,19,FALSE)="VAM",VLOOKUP(U1615,Store_VAM!B2:C271,2, FALSE),VLOOKUP(U1615,Store_SRP!B2:C103,2, FALSE)))</f>
      </c>
      <c r="W1615">
        <f>VLOOKUP(D1615,Sku_Consolidated!A2:G948, 7, FALSE)</f>
      </c>
      <c r="X1615">
        <f>VLOOKUP(D1615,Sku_Consolidated!A2:K948, 11, FALSE)</f>
      </c>
      <c r="Y1615">
        <f>VLOOKUP(D1615,Sku_Consolidated!A2:H948, 8, FALSE)</f>
      </c>
      <c r="Z1615">
        <f>VLOOKUP(D1615,Sku_Consolidated!A2:I948, 9, FALSE)</f>
      </c>
      <c r="AA1615" t="s">
        <v>41</v>
      </c>
      <c r="AB1615">
        <f>VLOOKUP(D1615,Sku_Consolidated!A2:E948, {5}, FALSE)</f>
      </c>
      <c r="AC1615">
        <f>IF(VLOOKUP(D1615,Sku_Consolidated!A2:S948,19,FALSE)="SHOWCASE", VLOOKUP(U1615,Store_Showcase!B2:N134,13, FALSE), IF(VLOOKUP(D1615,Sku_Consolidated!A2:S948,19,FALSE)="VAM",VLOOKUP(U1615,Store_VAM!B2:N271,13, FALSE),VLOOKUP(U1615,Store_SRP!B2:N103,13, FALSE)))</f>
      </c>
      <c r="AD1615">
        <f>IF(IFERROR(AC1615,TRUE)=TRUE, "-","OK")</f>
      </c>
      <c r="AE1615">
        <f>IF(IFERROR(VLOOKUP(U1615,Store_Showcase!B2:H134,{5}, FALSE), TRUE)=TRUE, IF(IFERROR(VLOOKUP(U1615,Store_SRP!B2:H103,{5}, FALSE), TRUE)=TRUE,VLOOKUP(U1615,Store_VAM!B2:H271,{5}, FALSE),VLOOKUP(U1615,Store_SRP!B2:H103,{5}, FALSE)), VLOOKUP(U1615,Store_Showcase!B2:H134,{5}, FALSE))</f>
      </c>
      <c r="AF1615">
        <f>IF(IFERROR(VLOOKUP(U1615,Store_Showcase!B2:H134,{6}, FALSE), TRUE)=TRUE, IF(IFERROR(VLOOKUP(U1615,Store_SRP!B2:H103,{6}, FALSE), TRUE)=TRUE,VLOOKUP(U1615,Store_VAM!B2:H271,{6}, FALSE),VLOOKUP(U1615,Store_SRP!B2:H103,{6}, FALSE)), VLOOKUP(U1615,Store_Showcase!B2:H134,{6}, FALSE))</f>
      </c>
      <c r="AG1615">
        <f>VLOOKUP(D1615,Sku_Consolidated!A2:R948,18,FALSE)</f>
      </c>
      <c r="AH1615">
        <f>VLOOKUP(D1615,Sku_Consolidated!A2:S948,19,FALSE)</f>
      </c>
      <c r="AI1615">
        <f>VLOOKUP(D1615,Sku_Consolidated!A2:T948,20,FALSE)</f>
      </c>
    </row>
    <row r="1616" spans="1:35" x14ac:dyDescent="0.25">
      <c r="A1616">
        <v>2024</v>
      </c>
      <c r="B1616" t="s">
        <v>30</v>
      </c>
      <c r="C1616" t="s">
        <v>31</v>
      </c>
      <c r="D1616">
        <v>21825</v>
      </c>
      <c r="E1616" t="s">
        <v>206</v>
      </c>
      <c r="F1616" s="12" t="s">
        <v>79</v>
      </c>
      <c r="G1616" s="12" t="s">
        <v>79</v>
      </c>
      <c r="H1616" t="s">
        <v>10</v>
      </c>
      <c r="I1616" s="13" t="s">
        <v>528</v>
      </c>
      <c r="J1616" s="13">
        <f>IF(H1616="EA", I1616, 0)</f>
      </c>
      <c r="K1616" s="13">
        <f>IF(H1616="KG", I1616, I1616 * VLOOKUP(D1616,Sku_Consolidated!A2:U948,21,FALSE))</f>
      </c>
      <c r="L1616" s="14" t="s">
        <v>36</v>
      </c>
      <c r="M1616">
        <v>88</v>
      </c>
      <c r="N1616" s="14" t="s">
        <v>3150</v>
      </c>
      <c r="O1616" s="14" t="s">
        <v>3151</v>
      </c>
      <c r="P1616" s="14" t="s">
        <v>36</v>
      </c>
      <c r="Q1616" s="14" t="s">
        <v>3151</v>
      </c>
      <c r="R1616">
        <f>IF(IFERROR(VLOOKUP(U1616,Store_Showcase!B2:H134,7, FALSE), TRUE)=TRUE, IF(IFERROR(VLOOKUP(U1616,Store_SRP!B2:H103,7, FALSE), TRUE)=TRUE,VLOOKUP(U1616,Store_VAM!B2:H271,7, FALSE),VLOOKUP(U1616,Store_SRP!B2:H103,7, FALSE)), VLOOKUP(U1616,Store_Showcase!B2:H134,7, FALSE))</f>
      </c>
      <c r="S1616">
        <f>IF(IFERROR(VLOOKUP(U1616,Store_Showcase!B2:K134,10, FALSE), TRUE)=TRUE, IF(IFERROR(VLOOKUP(U1616,Store_SRP!B2:K103,10, FALSE), TRUE)=TRUE,VLOOKUP(U1616,Store_VAM!B2:K271,10, FALSE),VLOOKUP(U1616,Store_SRP!B2:K103,10, FALSE)), VLOOKUP(U1616,Store_Showcase!B2:K134,10, FALSE))</f>
      </c>
      <c r="T1616">
        <f>IF(VLOOKUP(D1616,Sku_Consolidated!A2:S948,19,FALSE)="SHOWCASE", VLOOKUP(U1616,Store_Showcase!B2:L134,11, FALSE), IF(VLOOKUP(D1616,Sku_Consolidated!A2:S948,19,FALSE)="VAM",VLOOKUP(U1616,Store_VAM!B2:L271,11, FALSE),VLOOKUP(U1616,Store_SRP!B2:L103,11, FALSE)))</f>
      </c>
      <c r="U1616" s="14">
        <v>2012</v>
      </c>
      <c r="V1616">
        <f>IF(VLOOKUP(D1616,Sku_Consolidated!A2:S948,19,FALSE)="SHOWCASE", VLOOKUP(U1616,Store_Showcase!B2:C134,2, FALSE), IF(VLOOKUP(D1616,Sku_Consolidated!A2:S948,19,FALSE)="VAM",VLOOKUP(U1616,Store_VAM!B2:C271,2, FALSE),VLOOKUP(U1616,Store_SRP!B2:C103,2, FALSE)))</f>
      </c>
      <c r="W1616">
        <f>VLOOKUP(D1616,Sku_Consolidated!A2:G948, 7, FALSE)</f>
      </c>
      <c r="X1616">
        <f>VLOOKUP(D1616,Sku_Consolidated!A2:K948, 11, FALSE)</f>
      </c>
      <c r="Y1616">
        <f>VLOOKUP(D1616,Sku_Consolidated!A2:H948, 8, FALSE)</f>
      </c>
      <c r="Z1616">
        <f>VLOOKUP(D1616,Sku_Consolidated!A2:I948, 9, FALSE)</f>
      </c>
      <c r="AA1616" t="s">
        <v>41</v>
      </c>
      <c r="AB1616">
        <f>VLOOKUP(D1616,Sku_Consolidated!A2:E948, {5}, FALSE)</f>
      </c>
      <c r="AC1616">
        <f>IF(VLOOKUP(D1616,Sku_Consolidated!A2:S948,19,FALSE)="SHOWCASE", VLOOKUP(U1616,Store_Showcase!B2:N134,13, FALSE), IF(VLOOKUP(D1616,Sku_Consolidated!A2:S948,19,FALSE)="VAM",VLOOKUP(U1616,Store_VAM!B2:N271,13, FALSE),VLOOKUP(U1616,Store_SRP!B2:N103,13, FALSE)))</f>
      </c>
      <c r="AD1616">
        <f>IF(IFERROR(AC1616,TRUE)=TRUE, "-","OK")</f>
      </c>
      <c r="AE1616">
        <f>IF(IFERROR(VLOOKUP(U1616,Store_Showcase!B2:H134,{5}, FALSE), TRUE)=TRUE, IF(IFERROR(VLOOKUP(U1616,Store_SRP!B2:H103,{5}, FALSE), TRUE)=TRUE,VLOOKUP(U1616,Store_VAM!B2:H271,{5}, FALSE),VLOOKUP(U1616,Store_SRP!B2:H103,{5}, FALSE)), VLOOKUP(U1616,Store_Showcase!B2:H134,{5}, FALSE))</f>
      </c>
      <c r="AF1616">
        <f>IF(IFERROR(VLOOKUP(U1616,Store_Showcase!B2:H134,{6}, FALSE), TRUE)=TRUE, IF(IFERROR(VLOOKUP(U1616,Store_SRP!B2:H103,{6}, FALSE), TRUE)=TRUE,VLOOKUP(U1616,Store_VAM!B2:H271,{6}, FALSE),VLOOKUP(U1616,Store_SRP!B2:H103,{6}, FALSE)), VLOOKUP(U1616,Store_Showcase!B2:H134,{6}, FALSE))</f>
      </c>
      <c r="AG1616">
        <f>VLOOKUP(D1616,Sku_Consolidated!A2:R948,18,FALSE)</f>
      </c>
      <c r="AH1616">
        <f>VLOOKUP(D1616,Sku_Consolidated!A2:S948,19,FALSE)</f>
      </c>
      <c r="AI1616">
        <f>VLOOKUP(D1616,Sku_Consolidated!A2:T948,20,FALSE)</f>
      </c>
    </row>
    <row r="1617" spans="1:35" x14ac:dyDescent="0.25">
      <c r="A1617">
        <v>2024</v>
      </c>
      <c r="B1617" t="s">
        <v>30</v>
      </c>
      <c r="C1617" t="s">
        <v>31</v>
      </c>
      <c r="D1617">
        <v>21832</v>
      </c>
      <c r="E1617" t="s">
        <v>264</v>
      </c>
      <c r="F1617" s="12" t="s">
        <v>79</v>
      </c>
      <c r="G1617" s="12" t="s">
        <v>79</v>
      </c>
      <c r="H1617" t="s">
        <v>10</v>
      </c>
      <c r="I1617" s="13" t="s">
        <v>674</v>
      </c>
      <c r="J1617" s="13">
        <f>IF(H1617="EA", I1617, 0)</f>
      </c>
      <c r="K1617" s="13">
        <f>IF(H1617="KG", I1617, I1617 * VLOOKUP(D1617,Sku_Consolidated!A2:U948,21,FALSE))</f>
      </c>
      <c r="L1617" s="14" t="s">
        <v>36</v>
      </c>
      <c r="M1617">
        <v>88</v>
      </c>
      <c r="N1617" s="14" t="s">
        <v>3152</v>
      </c>
      <c r="O1617" s="14" t="s">
        <v>3153</v>
      </c>
      <c r="P1617" s="14" t="s">
        <v>36</v>
      </c>
      <c r="Q1617" s="14" t="s">
        <v>3153</v>
      </c>
      <c r="R1617">
        <f>IF(IFERROR(VLOOKUP(U1617,Store_Showcase!B2:H134,7, FALSE), TRUE)=TRUE, IF(IFERROR(VLOOKUP(U1617,Store_SRP!B2:H103,7, FALSE), TRUE)=TRUE,VLOOKUP(U1617,Store_VAM!B2:H271,7, FALSE),VLOOKUP(U1617,Store_SRP!B2:H103,7, FALSE)), VLOOKUP(U1617,Store_Showcase!B2:H134,7, FALSE))</f>
      </c>
      <c r="S1617">
        <f>IF(IFERROR(VLOOKUP(U1617,Store_Showcase!B2:K134,10, FALSE), TRUE)=TRUE, IF(IFERROR(VLOOKUP(U1617,Store_SRP!B2:K103,10, FALSE), TRUE)=TRUE,VLOOKUP(U1617,Store_VAM!B2:K271,10, FALSE),VLOOKUP(U1617,Store_SRP!B2:K103,10, FALSE)), VLOOKUP(U1617,Store_Showcase!B2:K134,10, FALSE))</f>
      </c>
      <c r="T1617">
        <f>IF(VLOOKUP(D1617,Sku_Consolidated!A2:S948,19,FALSE)="SHOWCASE", VLOOKUP(U1617,Store_Showcase!B2:L134,11, FALSE), IF(VLOOKUP(D1617,Sku_Consolidated!A2:S948,19,FALSE)="VAM",VLOOKUP(U1617,Store_VAM!B2:L271,11, FALSE),VLOOKUP(U1617,Store_SRP!B2:L103,11, FALSE)))</f>
      </c>
      <c r="U1617" s="14">
        <v>2012</v>
      </c>
      <c r="V1617">
        <f>IF(VLOOKUP(D1617,Sku_Consolidated!A2:S948,19,FALSE)="SHOWCASE", VLOOKUP(U1617,Store_Showcase!B2:C134,2, FALSE), IF(VLOOKUP(D1617,Sku_Consolidated!A2:S948,19,FALSE)="VAM",VLOOKUP(U1617,Store_VAM!B2:C271,2, FALSE),VLOOKUP(U1617,Store_SRP!B2:C103,2, FALSE)))</f>
      </c>
      <c r="W1617">
        <f>VLOOKUP(D1617,Sku_Consolidated!A2:G948, 7, FALSE)</f>
      </c>
      <c r="X1617">
        <f>VLOOKUP(D1617,Sku_Consolidated!A2:K948, 11, FALSE)</f>
      </c>
      <c r="Y1617">
        <f>VLOOKUP(D1617,Sku_Consolidated!A2:H948, 8, FALSE)</f>
      </c>
      <c r="Z1617">
        <f>VLOOKUP(D1617,Sku_Consolidated!A2:I948, 9, FALSE)</f>
      </c>
      <c r="AA1617" t="s">
        <v>41</v>
      </c>
      <c r="AB1617">
        <f>VLOOKUP(D1617,Sku_Consolidated!A2:E948, {5}, FALSE)</f>
      </c>
      <c r="AC1617">
        <f>IF(VLOOKUP(D1617,Sku_Consolidated!A2:S948,19,FALSE)="SHOWCASE", VLOOKUP(U1617,Store_Showcase!B2:N134,13, FALSE), IF(VLOOKUP(D1617,Sku_Consolidated!A2:S948,19,FALSE)="VAM",VLOOKUP(U1617,Store_VAM!B2:N271,13, FALSE),VLOOKUP(U1617,Store_SRP!B2:N103,13, FALSE)))</f>
      </c>
      <c r="AD1617">
        <f>IF(IFERROR(AC1617,TRUE)=TRUE, "-","OK")</f>
      </c>
      <c r="AE1617">
        <f>IF(IFERROR(VLOOKUP(U1617,Store_Showcase!B2:H134,{5}, FALSE), TRUE)=TRUE, IF(IFERROR(VLOOKUP(U1617,Store_SRP!B2:H103,{5}, FALSE), TRUE)=TRUE,VLOOKUP(U1617,Store_VAM!B2:H271,{5}, FALSE),VLOOKUP(U1617,Store_SRP!B2:H103,{5}, FALSE)), VLOOKUP(U1617,Store_Showcase!B2:H134,{5}, FALSE))</f>
      </c>
      <c r="AF1617">
        <f>IF(IFERROR(VLOOKUP(U1617,Store_Showcase!B2:H134,{6}, FALSE), TRUE)=TRUE, IF(IFERROR(VLOOKUP(U1617,Store_SRP!B2:H103,{6}, FALSE), TRUE)=TRUE,VLOOKUP(U1617,Store_VAM!B2:H271,{6}, FALSE),VLOOKUP(U1617,Store_SRP!B2:H103,{6}, FALSE)), VLOOKUP(U1617,Store_Showcase!B2:H134,{6}, FALSE))</f>
      </c>
      <c r="AG1617">
        <f>VLOOKUP(D1617,Sku_Consolidated!A2:R948,18,FALSE)</f>
      </c>
      <c r="AH1617">
        <f>VLOOKUP(D1617,Sku_Consolidated!A2:S948,19,FALSE)</f>
      </c>
      <c r="AI1617">
        <f>VLOOKUP(D1617,Sku_Consolidated!A2:T948,20,FALSE)</f>
      </c>
    </row>
    <row r="1618" spans="1:35" x14ac:dyDescent="0.25">
      <c r="A1618">
        <v>2024</v>
      </c>
      <c r="B1618" t="s">
        <v>30</v>
      </c>
      <c r="C1618" t="s">
        <v>31</v>
      </c>
      <c r="D1618">
        <v>21834</v>
      </c>
      <c r="E1618" t="s">
        <v>216</v>
      </c>
      <c r="F1618" s="12" t="s">
        <v>79</v>
      </c>
      <c r="G1618" s="12" t="s">
        <v>79</v>
      </c>
      <c r="H1618" t="s">
        <v>10</v>
      </c>
      <c r="I1618" s="13" t="s">
        <v>516</v>
      </c>
      <c r="J1618" s="13">
        <f>IF(H1618="EA", I1618, 0)</f>
      </c>
      <c r="K1618" s="13">
        <f>IF(H1618="KG", I1618, I1618 * VLOOKUP(D1618,Sku_Consolidated!A2:U948,21,FALSE))</f>
      </c>
      <c r="L1618" s="14" t="s">
        <v>36</v>
      </c>
      <c r="M1618">
        <v>88</v>
      </c>
      <c r="N1618" s="14" t="s">
        <v>3154</v>
      </c>
      <c r="O1618" s="14" t="s">
        <v>3155</v>
      </c>
      <c r="P1618" s="14" t="s">
        <v>36</v>
      </c>
      <c r="Q1618" s="14" t="s">
        <v>3155</v>
      </c>
      <c r="R1618">
        <f>IF(IFERROR(VLOOKUP(U1618,Store_Showcase!B2:H134,7, FALSE), TRUE)=TRUE, IF(IFERROR(VLOOKUP(U1618,Store_SRP!B2:H103,7, FALSE), TRUE)=TRUE,VLOOKUP(U1618,Store_VAM!B2:H271,7, FALSE),VLOOKUP(U1618,Store_SRP!B2:H103,7, FALSE)), VLOOKUP(U1618,Store_Showcase!B2:H134,7, FALSE))</f>
      </c>
      <c r="S1618">
        <f>IF(IFERROR(VLOOKUP(U1618,Store_Showcase!B2:K134,10, FALSE), TRUE)=TRUE, IF(IFERROR(VLOOKUP(U1618,Store_SRP!B2:K103,10, FALSE), TRUE)=TRUE,VLOOKUP(U1618,Store_VAM!B2:K271,10, FALSE),VLOOKUP(U1618,Store_SRP!B2:K103,10, FALSE)), VLOOKUP(U1618,Store_Showcase!B2:K134,10, FALSE))</f>
      </c>
      <c r="T1618">
        <f>IF(VLOOKUP(D1618,Sku_Consolidated!A2:S948,19,FALSE)="SHOWCASE", VLOOKUP(U1618,Store_Showcase!B2:L134,11, FALSE), IF(VLOOKUP(D1618,Sku_Consolidated!A2:S948,19,FALSE)="VAM",VLOOKUP(U1618,Store_VAM!B2:L271,11, FALSE),VLOOKUP(U1618,Store_SRP!B2:L103,11, FALSE)))</f>
      </c>
      <c r="U1618" s="14">
        <v>2012</v>
      </c>
      <c r="V1618">
        <f>IF(VLOOKUP(D1618,Sku_Consolidated!A2:S948,19,FALSE)="SHOWCASE", VLOOKUP(U1618,Store_Showcase!B2:C134,2, FALSE), IF(VLOOKUP(D1618,Sku_Consolidated!A2:S948,19,FALSE)="VAM",VLOOKUP(U1618,Store_VAM!B2:C271,2, FALSE),VLOOKUP(U1618,Store_SRP!B2:C103,2, FALSE)))</f>
      </c>
      <c r="W1618">
        <f>VLOOKUP(D1618,Sku_Consolidated!A2:G948, 7, FALSE)</f>
      </c>
      <c r="X1618">
        <f>VLOOKUP(D1618,Sku_Consolidated!A2:K948, 11, FALSE)</f>
      </c>
      <c r="Y1618">
        <f>VLOOKUP(D1618,Sku_Consolidated!A2:H948, 8, FALSE)</f>
      </c>
      <c r="Z1618">
        <f>VLOOKUP(D1618,Sku_Consolidated!A2:I948, 9, FALSE)</f>
      </c>
      <c r="AA1618" t="s">
        <v>41</v>
      </c>
      <c r="AB1618">
        <f>VLOOKUP(D1618,Sku_Consolidated!A2:E948, {5}, FALSE)</f>
      </c>
      <c r="AC1618">
        <f>IF(VLOOKUP(D1618,Sku_Consolidated!A2:S948,19,FALSE)="SHOWCASE", VLOOKUP(U1618,Store_Showcase!B2:N134,13, FALSE), IF(VLOOKUP(D1618,Sku_Consolidated!A2:S948,19,FALSE)="VAM",VLOOKUP(U1618,Store_VAM!B2:N271,13, FALSE),VLOOKUP(U1618,Store_SRP!B2:N103,13, FALSE)))</f>
      </c>
      <c r="AD1618">
        <f>IF(IFERROR(AC1618,TRUE)=TRUE, "-","OK")</f>
      </c>
      <c r="AE1618">
        <f>IF(IFERROR(VLOOKUP(U1618,Store_Showcase!B2:H134,{5}, FALSE), TRUE)=TRUE, IF(IFERROR(VLOOKUP(U1618,Store_SRP!B2:H103,{5}, FALSE), TRUE)=TRUE,VLOOKUP(U1618,Store_VAM!B2:H271,{5}, FALSE),VLOOKUP(U1618,Store_SRP!B2:H103,{5}, FALSE)), VLOOKUP(U1618,Store_Showcase!B2:H134,{5}, FALSE))</f>
      </c>
      <c r="AF1618">
        <f>IF(IFERROR(VLOOKUP(U1618,Store_Showcase!B2:H134,{6}, FALSE), TRUE)=TRUE, IF(IFERROR(VLOOKUP(U1618,Store_SRP!B2:H103,{6}, FALSE), TRUE)=TRUE,VLOOKUP(U1618,Store_VAM!B2:H271,{6}, FALSE),VLOOKUP(U1618,Store_SRP!B2:H103,{6}, FALSE)), VLOOKUP(U1618,Store_Showcase!B2:H134,{6}, FALSE))</f>
      </c>
      <c r="AG1618">
        <f>VLOOKUP(D1618,Sku_Consolidated!A2:R948,18,FALSE)</f>
      </c>
      <c r="AH1618">
        <f>VLOOKUP(D1618,Sku_Consolidated!A2:S948,19,FALSE)</f>
      </c>
      <c r="AI1618">
        <f>VLOOKUP(D1618,Sku_Consolidated!A2:T948,20,FALSE)</f>
      </c>
    </row>
    <row r="1619" spans="1:35" x14ac:dyDescent="0.25">
      <c r="A1619">
        <v>2024</v>
      </c>
      <c r="B1619" t="s">
        <v>30</v>
      </c>
      <c r="C1619" t="s">
        <v>31</v>
      </c>
      <c r="D1619">
        <v>21837</v>
      </c>
      <c r="E1619" t="s">
        <v>271</v>
      </c>
      <c r="F1619" s="12" t="s">
        <v>79</v>
      </c>
      <c r="G1619" s="12" t="s">
        <v>79</v>
      </c>
      <c r="H1619" t="s">
        <v>10</v>
      </c>
      <c r="I1619" s="13" t="s">
        <v>2428</v>
      </c>
      <c r="J1619" s="13">
        <f>IF(H1619="EA", I1619, 0)</f>
      </c>
      <c r="K1619" s="13">
        <f>IF(H1619="KG", I1619, I1619 * VLOOKUP(D1619,Sku_Consolidated!A2:U948,21,FALSE))</f>
      </c>
      <c r="L1619" s="14" t="s">
        <v>36</v>
      </c>
      <c r="M1619">
        <v>88</v>
      </c>
      <c r="N1619" s="14" t="s">
        <v>3156</v>
      </c>
      <c r="O1619" s="14" t="s">
        <v>3157</v>
      </c>
      <c r="P1619" s="14" t="s">
        <v>36</v>
      </c>
      <c r="Q1619" s="14" t="s">
        <v>3157</v>
      </c>
      <c r="R1619">
        <f>IF(IFERROR(VLOOKUP(U1619,Store_Showcase!B2:H134,7, FALSE), TRUE)=TRUE, IF(IFERROR(VLOOKUP(U1619,Store_SRP!B2:H103,7, FALSE), TRUE)=TRUE,VLOOKUP(U1619,Store_VAM!B2:H271,7, FALSE),VLOOKUP(U1619,Store_SRP!B2:H103,7, FALSE)), VLOOKUP(U1619,Store_Showcase!B2:H134,7, FALSE))</f>
      </c>
      <c r="S1619">
        <f>IF(IFERROR(VLOOKUP(U1619,Store_Showcase!B2:K134,10, FALSE), TRUE)=TRUE, IF(IFERROR(VLOOKUP(U1619,Store_SRP!B2:K103,10, FALSE), TRUE)=TRUE,VLOOKUP(U1619,Store_VAM!B2:K271,10, FALSE),VLOOKUP(U1619,Store_SRP!B2:K103,10, FALSE)), VLOOKUP(U1619,Store_Showcase!B2:K134,10, FALSE))</f>
      </c>
      <c r="T1619">
        <f>IF(VLOOKUP(D1619,Sku_Consolidated!A2:S948,19,FALSE)="SHOWCASE", VLOOKUP(U1619,Store_Showcase!B2:L134,11, FALSE), IF(VLOOKUP(D1619,Sku_Consolidated!A2:S948,19,FALSE)="VAM",VLOOKUP(U1619,Store_VAM!B2:L271,11, FALSE),VLOOKUP(U1619,Store_SRP!B2:L103,11, FALSE)))</f>
      </c>
      <c r="U1619" s="14">
        <v>2012</v>
      </c>
      <c r="V1619">
        <f>IF(VLOOKUP(D1619,Sku_Consolidated!A2:S948,19,FALSE)="SHOWCASE", VLOOKUP(U1619,Store_Showcase!B2:C134,2, FALSE), IF(VLOOKUP(D1619,Sku_Consolidated!A2:S948,19,FALSE)="VAM",VLOOKUP(U1619,Store_VAM!B2:C271,2, FALSE),VLOOKUP(U1619,Store_SRP!B2:C103,2, FALSE)))</f>
      </c>
      <c r="W1619">
        <f>VLOOKUP(D1619,Sku_Consolidated!A2:G948, 7, FALSE)</f>
      </c>
      <c r="X1619">
        <f>VLOOKUP(D1619,Sku_Consolidated!A2:K948, 11, FALSE)</f>
      </c>
      <c r="Y1619">
        <f>VLOOKUP(D1619,Sku_Consolidated!A2:H948, 8, FALSE)</f>
      </c>
      <c r="Z1619">
        <f>VLOOKUP(D1619,Sku_Consolidated!A2:I948, 9, FALSE)</f>
      </c>
      <c r="AA1619" t="s">
        <v>41</v>
      </c>
      <c r="AB1619">
        <f>VLOOKUP(D1619,Sku_Consolidated!A2:E948, {5}, FALSE)</f>
      </c>
      <c r="AC1619">
        <f>IF(VLOOKUP(D1619,Sku_Consolidated!A2:S948,19,FALSE)="SHOWCASE", VLOOKUP(U1619,Store_Showcase!B2:N134,13, FALSE), IF(VLOOKUP(D1619,Sku_Consolidated!A2:S948,19,FALSE)="VAM",VLOOKUP(U1619,Store_VAM!B2:N271,13, FALSE),VLOOKUP(U1619,Store_SRP!B2:N103,13, FALSE)))</f>
      </c>
      <c r="AD1619">
        <f>IF(IFERROR(AC1619,TRUE)=TRUE, "-","OK")</f>
      </c>
      <c r="AE1619">
        <f>IF(IFERROR(VLOOKUP(U1619,Store_Showcase!B2:H134,{5}, FALSE), TRUE)=TRUE, IF(IFERROR(VLOOKUP(U1619,Store_SRP!B2:H103,{5}, FALSE), TRUE)=TRUE,VLOOKUP(U1619,Store_VAM!B2:H271,{5}, FALSE),VLOOKUP(U1619,Store_SRP!B2:H103,{5}, FALSE)), VLOOKUP(U1619,Store_Showcase!B2:H134,{5}, FALSE))</f>
      </c>
      <c r="AF1619">
        <f>IF(IFERROR(VLOOKUP(U1619,Store_Showcase!B2:H134,{6}, FALSE), TRUE)=TRUE, IF(IFERROR(VLOOKUP(U1619,Store_SRP!B2:H103,{6}, FALSE), TRUE)=TRUE,VLOOKUP(U1619,Store_VAM!B2:H271,{6}, FALSE),VLOOKUP(U1619,Store_SRP!B2:H103,{6}, FALSE)), VLOOKUP(U1619,Store_Showcase!B2:H134,{6}, FALSE))</f>
      </c>
      <c r="AG1619">
        <f>VLOOKUP(D1619,Sku_Consolidated!A2:R948,18,FALSE)</f>
      </c>
      <c r="AH1619">
        <f>VLOOKUP(D1619,Sku_Consolidated!A2:S948,19,FALSE)</f>
      </c>
      <c r="AI1619">
        <f>VLOOKUP(D1619,Sku_Consolidated!A2:T948,20,FALSE)</f>
      </c>
    </row>
    <row r="1620" spans="1:35" x14ac:dyDescent="0.25">
      <c r="A1620">
        <v>2024</v>
      </c>
      <c r="B1620" t="s">
        <v>30</v>
      </c>
      <c r="C1620" t="s">
        <v>31</v>
      </c>
      <c r="D1620">
        <v>21841</v>
      </c>
      <c r="E1620" t="s">
        <v>224</v>
      </c>
      <c r="F1620" s="12" t="s">
        <v>79</v>
      </c>
      <c r="G1620" s="12" t="s">
        <v>79</v>
      </c>
      <c r="H1620" t="s">
        <v>10</v>
      </c>
      <c r="I1620" s="13" t="s">
        <v>282</v>
      </c>
      <c r="J1620" s="13">
        <f>IF(H1620="EA", I1620, 0)</f>
      </c>
      <c r="K1620" s="13">
        <f>IF(H1620="KG", I1620, I1620 * VLOOKUP(D1620,Sku_Consolidated!A2:U948,21,FALSE))</f>
      </c>
      <c r="L1620" s="14" t="s">
        <v>36</v>
      </c>
      <c r="M1620">
        <v>88</v>
      </c>
      <c r="N1620" s="14" t="s">
        <v>3158</v>
      </c>
      <c r="O1620" s="14" t="s">
        <v>3159</v>
      </c>
      <c r="P1620" s="14" t="s">
        <v>36</v>
      </c>
      <c r="Q1620" s="14" t="s">
        <v>3159</v>
      </c>
      <c r="R1620">
        <f>IF(IFERROR(VLOOKUP(U1620,Store_Showcase!B2:H134,7, FALSE), TRUE)=TRUE, IF(IFERROR(VLOOKUP(U1620,Store_SRP!B2:H103,7, FALSE), TRUE)=TRUE,VLOOKUP(U1620,Store_VAM!B2:H271,7, FALSE),VLOOKUP(U1620,Store_SRP!B2:H103,7, FALSE)), VLOOKUP(U1620,Store_Showcase!B2:H134,7, FALSE))</f>
      </c>
      <c r="S1620">
        <f>IF(IFERROR(VLOOKUP(U1620,Store_Showcase!B2:K134,10, FALSE), TRUE)=TRUE, IF(IFERROR(VLOOKUP(U1620,Store_SRP!B2:K103,10, FALSE), TRUE)=TRUE,VLOOKUP(U1620,Store_VAM!B2:K271,10, FALSE),VLOOKUP(U1620,Store_SRP!B2:K103,10, FALSE)), VLOOKUP(U1620,Store_Showcase!B2:K134,10, FALSE))</f>
      </c>
      <c r="T1620">
        <f>IF(VLOOKUP(D1620,Sku_Consolidated!A2:S948,19,FALSE)="SHOWCASE", VLOOKUP(U1620,Store_Showcase!B2:L134,11, FALSE), IF(VLOOKUP(D1620,Sku_Consolidated!A2:S948,19,FALSE)="VAM",VLOOKUP(U1620,Store_VAM!B2:L271,11, FALSE),VLOOKUP(U1620,Store_SRP!B2:L103,11, FALSE)))</f>
      </c>
      <c r="U1620" s="14">
        <v>2012</v>
      </c>
      <c r="V1620">
        <f>IF(VLOOKUP(D1620,Sku_Consolidated!A2:S948,19,FALSE)="SHOWCASE", VLOOKUP(U1620,Store_Showcase!B2:C134,2, FALSE), IF(VLOOKUP(D1620,Sku_Consolidated!A2:S948,19,FALSE)="VAM",VLOOKUP(U1620,Store_VAM!B2:C271,2, FALSE),VLOOKUP(U1620,Store_SRP!B2:C103,2, FALSE)))</f>
      </c>
      <c r="W1620">
        <f>VLOOKUP(D1620,Sku_Consolidated!A2:G948, 7, FALSE)</f>
      </c>
      <c r="X1620">
        <f>VLOOKUP(D1620,Sku_Consolidated!A2:K948, 11, FALSE)</f>
      </c>
      <c r="Y1620">
        <f>VLOOKUP(D1620,Sku_Consolidated!A2:H948, 8, FALSE)</f>
      </c>
      <c r="Z1620">
        <f>VLOOKUP(D1620,Sku_Consolidated!A2:I948, 9, FALSE)</f>
      </c>
      <c r="AA1620" t="s">
        <v>41</v>
      </c>
      <c r="AB1620">
        <f>VLOOKUP(D1620,Sku_Consolidated!A2:E948, {5}, FALSE)</f>
      </c>
      <c r="AC1620">
        <f>IF(VLOOKUP(D1620,Sku_Consolidated!A2:S948,19,FALSE)="SHOWCASE", VLOOKUP(U1620,Store_Showcase!B2:N134,13, FALSE), IF(VLOOKUP(D1620,Sku_Consolidated!A2:S948,19,FALSE)="VAM",VLOOKUP(U1620,Store_VAM!B2:N271,13, FALSE),VLOOKUP(U1620,Store_SRP!B2:N103,13, FALSE)))</f>
      </c>
      <c r="AD1620">
        <f>IF(IFERROR(AC1620,TRUE)=TRUE, "-","OK")</f>
      </c>
      <c r="AE1620">
        <f>IF(IFERROR(VLOOKUP(U1620,Store_Showcase!B2:H134,{5}, FALSE), TRUE)=TRUE, IF(IFERROR(VLOOKUP(U1620,Store_SRP!B2:H103,{5}, FALSE), TRUE)=TRUE,VLOOKUP(U1620,Store_VAM!B2:H271,{5}, FALSE),VLOOKUP(U1620,Store_SRP!B2:H103,{5}, FALSE)), VLOOKUP(U1620,Store_Showcase!B2:H134,{5}, FALSE))</f>
      </c>
      <c r="AF1620">
        <f>IF(IFERROR(VLOOKUP(U1620,Store_Showcase!B2:H134,{6}, FALSE), TRUE)=TRUE, IF(IFERROR(VLOOKUP(U1620,Store_SRP!B2:H103,{6}, FALSE), TRUE)=TRUE,VLOOKUP(U1620,Store_VAM!B2:H271,{6}, FALSE),VLOOKUP(U1620,Store_SRP!B2:H103,{6}, FALSE)), VLOOKUP(U1620,Store_Showcase!B2:H134,{6}, FALSE))</f>
      </c>
      <c r="AG1620">
        <f>VLOOKUP(D1620,Sku_Consolidated!A2:R948,18,FALSE)</f>
      </c>
      <c r="AH1620">
        <f>VLOOKUP(D1620,Sku_Consolidated!A2:S948,19,FALSE)</f>
      </c>
      <c r="AI1620">
        <f>VLOOKUP(D1620,Sku_Consolidated!A2:T948,20,FALSE)</f>
      </c>
    </row>
    <row r="1621" spans="1:35" x14ac:dyDescent="0.25">
      <c r="A1621">
        <v>2024</v>
      </c>
      <c r="B1621" t="s">
        <v>30</v>
      </c>
      <c r="C1621" t="s">
        <v>31</v>
      </c>
      <c r="D1621">
        <v>21843</v>
      </c>
      <c r="E1621" t="s">
        <v>1430</v>
      </c>
      <c r="F1621" s="12" t="s">
        <v>79</v>
      </c>
      <c r="G1621" s="12" t="s">
        <v>79</v>
      </c>
      <c r="H1621" t="s">
        <v>10</v>
      </c>
      <c r="I1621" s="13" t="s">
        <v>3160</v>
      </c>
      <c r="J1621" s="13">
        <f>IF(H1621="EA", I1621, 0)</f>
      </c>
      <c r="K1621" s="13">
        <f>IF(H1621="KG", I1621, I1621 * VLOOKUP(D1621,Sku_Consolidated!A2:U948,21,FALSE))</f>
      </c>
      <c r="L1621" s="14" t="s">
        <v>36</v>
      </c>
      <c r="M1621">
        <v>88</v>
      </c>
      <c r="N1621" s="14" t="s">
        <v>3161</v>
      </c>
      <c r="O1621" s="14" t="s">
        <v>3162</v>
      </c>
      <c r="P1621" s="14" t="s">
        <v>36</v>
      </c>
      <c r="Q1621" s="14" t="s">
        <v>3162</v>
      </c>
      <c r="R1621">
        <f>IF(IFERROR(VLOOKUP(U1621,Store_Showcase!B2:H134,7, FALSE), TRUE)=TRUE, IF(IFERROR(VLOOKUP(U1621,Store_SRP!B2:H103,7, FALSE), TRUE)=TRUE,VLOOKUP(U1621,Store_VAM!B2:H271,7, FALSE),VLOOKUP(U1621,Store_SRP!B2:H103,7, FALSE)), VLOOKUP(U1621,Store_Showcase!B2:H134,7, FALSE))</f>
      </c>
      <c r="S1621">
        <f>IF(IFERROR(VLOOKUP(U1621,Store_Showcase!B2:K134,10, FALSE), TRUE)=TRUE, IF(IFERROR(VLOOKUP(U1621,Store_SRP!B2:K103,10, FALSE), TRUE)=TRUE,VLOOKUP(U1621,Store_VAM!B2:K271,10, FALSE),VLOOKUP(U1621,Store_SRP!B2:K103,10, FALSE)), VLOOKUP(U1621,Store_Showcase!B2:K134,10, FALSE))</f>
      </c>
      <c r="T1621">
        <f>IF(VLOOKUP(D1621,Sku_Consolidated!A2:S948,19,FALSE)="SHOWCASE", VLOOKUP(U1621,Store_Showcase!B2:L134,11, FALSE), IF(VLOOKUP(D1621,Sku_Consolidated!A2:S948,19,FALSE)="VAM",VLOOKUP(U1621,Store_VAM!B2:L271,11, FALSE),VLOOKUP(U1621,Store_SRP!B2:L103,11, FALSE)))</f>
      </c>
      <c r="U1621" s="14">
        <v>2012</v>
      </c>
      <c r="V1621">
        <f>IF(VLOOKUP(D1621,Sku_Consolidated!A2:S948,19,FALSE)="SHOWCASE", VLOOKUP(U1621,Store_Showcase!B2:C134,2, FALSE), IF(VLOOKUP(D1621,Sku_Consolidated!A2:S948,19,FALSE)="VAM",VLOOKUP(U1621,Store_VAM!B2:C271,2, FALSE),VLOOKUP(U1621,Store_SRP!B2:C103,2, FALSE)))</f>
      </c>
      <c r="W1621">
        <f>VLOOKUP(D1621,Sku_Consolidated!A2:G948, 7, FALSE)</f>
      </c>
      <c r="X1621">
        <f>VLOOKUP(D1621,Sku_Consolidated!A2:K948, 11, FALSE)</f>
      </c>
      <c r="Y1621">
        <f>VLOOKUP(D1621,Sku_Consolidated!A2:H948, 8, FALSE)</f>
      </c>
      <c r="Z1621">
        <f>VLOOKUP(D1621,Sku_Consolidated!A2:I948, 9, FALSE)</f>
      </c>
      <c r="AA1621" t="s">
        <v>41</v>
      </c>
      <c r="AB1621">
        <f>VLOOKUP(D1621,Sku_Consolidated!A2:E948, {5}, FALSE)</f>
      </c>
      <c r="AC1621">
        <f>IF(VLOOKUP(D1621,Sku_Consolidated!A2:S948,19,FALSE)="SHOWCASE", VLOOKUP(U1621,Store_Showcase!B2:N134,13, FALSE), IF(VLOOKUP(D1621,Sku_Consolidated!A2:S948,19,FALSE)="VAM",VLOOKUP(U1621,Store_VAM!B2:N271,13, FALSE),VLOOKUP(U1621,Store_SRP!B2:N103,13, FALSE)))</f>
      </c>
      <c r="AD1621">
        <f>IF(IFERROR(AC1621,TRUE)=TRUE, "-","OK")</f>
      </c>
      <c r="AE1621">
        <f>IF(IFERROR(VLOOKUP(U1621,Store_Showcase!B2:H134,{5}, FALSE), TRUE)=TRUE, IF(IFERROR(VLOOKUP(U1621,Store_SRP!B2:H103,{5}, FALSE), TRUE)=TRUE,VLOOKUP(U1621,Store_VAM!B2:H271,{5}, FALSE),VLOOKUP(U1621,Store_SRP!B2:H103,{5}, FALSE)), VLOOKUP(U1621,Store_Showcase!B2:H134,{5}, FALSE))</f>
      </c>
      <c r="AF1621">
        <f>IF(IFERROR(VLOOKUP(U1621,Store_Showcase!B2:H134,{6}, FALSE), TRUE)=TRUE, IF(IFERROR(VLOOKUP(U1621,Store_SRP!B2:H103,{6}, FALSE), TRUE)=TRUE,VLOOKUP(U1621,Store_VAM!B2:H271,{6}, FALSE),VLOOKUP(U1621,Store_SRP!B2:H103,{6}, FALSE)), VLOOKUP(U1621,Store_Showcase!B2:H134,{6}, FALSE))</f>
      </c>
      <c r="AG1621">
        <f>VLOOKUP(D1621,Sku_Consolidated!A2:R948,18,FALSE)</f>
      </c>
      <c r="AH1621">
        <f>VLOOKUP(D1621,Sku_Consolidated!A2:S948,19,FALSE)</f>
      </c>
      <c r="AI1621">
        <f>VLOOKUP(D1621,Sku_Consolidated!A2:T948,20,FALSE)</f>
      </c>
    </row>
    <row r="1622" spans="1:35" x14ac:dyDescent="0.25">
      <c r="A1622">
        <v>2024</v>
      </c>
      <c r="B1622" t="s">
        <v>30</v>
      </c>
      <c r="C1622" t="s">
        <v>31</v>
      </c>
      <c r="D1622">
        <v>21848</v>
      </c>
      <c r="E1622" t="s">
        <v>1387</v>
      </c>
      <c r="F1622" s="12" t="s">
        <v>79</v>
      </c>
      <c r="G1622" s="12" t="s">
        <v>79</v>
      </c>
      <c r="H1622" t="s">
        <v>10</v>
      </c>
      <c r="I1622" s="13" t="s">
        <v>822</v>
      </c>
      <c r="J1622" s="13">
        <f>IF(H1622="EA", I1622, 0)</f>
      </c>
      <c r="K1622" s="13">
        <f>IF(H1622="KG", I1622, I1622 * VLOOKUP(D1622,Sku_Consolidated!A2:U948,21,FALSE))</f>
      </c>
      <c r="L1622" s="14" t="s">
        <v>36</v>
      </c>
      <c r="M1622">
        <v>88</v>
      </c>
      <c r="N1622" s="14" t="s">
        <v>3163</v>
      </c>
      <c r="O1622" s="14" t="s">
        <v>3164</v>
      </c>
      <c r="P1622" s="14" t="s">
        <v>36</v>
      </c>
      <c r="Q1622" s="14" t="s">
        <v>3164</v>
      </c>
      <c r="R1622">
        <f>IF(IFERROR(VLOOKUP(U1622,Store_Showcase!B2:H134,7, FALSE), TRUE)=TRUE, IF(IFERROR(VLOOKUP(U1622,Store_SRP!B2:H103,7, FALSE), TRUE)=TRUE,VLOOKUP(U1622,Store_VAM!B2:H271,7, FALSE),VLOOKUP(U1622,Store_SRP!B2:H103,7, FALSE)), VLOOKUP(U1622,Store_Showcase!B2:H134,7, FALSE))</f>
      </c>
      <c r="S1622">
        <f>IF(IFERROR(VLOOKUP(U1622,Store_Showcase!B2:K134,10, FALSE), TRUE)=TRUE, IF(IFERROR(VLOOKUP(U1622,Store_SRP!B2:K103,10, FALSE), TRUE)=TRUE,VLOOKUP(U1622,Store_VAM!B2:K271,10, FALSE),VLOOKUP(U1622,Store_SRP!B2:K103,10, FALSE)), VLOOKUP(U1622,Store_Showcase!B2:K134,10, FALSE))</f>
      </c>
      <c r="T1622">
        <f>IF(VLOOKUP(D1622,Sku_Consolidated!A2:S948,19,FALSE)="SHOWCASE", VLOOKUP(U1622,Store_Showcase!B2:L134,11, FALSE), IF(VLOOKUP(D1622,Sku_Consolidated!A2:S948,19,FALSE)="VAM",VLOOKUP(U1622,Store_VAM!B2:L271,11, FALSE),VLOOKUP(U1622,Store_SRP!B2:L103,11, FALSE)))</f>
      </c>
      <c r="U1622" s="14">
        <v>2012</v>
      </c>
      <c r="V1622">
        <f>IF(VLOOKUP(D1622,Sku_Consolidated!A2:S948,19,FALSE)="SHOWCASE", VLOOKUP(U1622,Store_Showcase!B2:C134,2, FALSE), IF(VLOOKUP(D1622,Sku_Consolidated!A2:S948,19,FALSE)="VAM",VLOOKUP(U1622,Store_VAM!B2:C271,2, FALSE),VLOOKUP(U1622,Store_SRP!B2:C103,2, FALSE)))</f>
      </c>
      <c r="W1622">
        <f>VLOOKUP(D1622,Sku_Consolidated!A2:G948, 7, FALSE)</f>
      </c>
      <c r="X1622">
        <f>VLOOKUP(D1622,Sku_Consolidated!A2:K948, 11, FALSE)</f>
      </c>
      <c r="Y1622">
        <f>VLOOKUP(D1622,Sku_Consolidated!A2:H948, 8, FALSE)</f>
      </c>
      <c r="Z1622">
        <f>VLOOKUP(D1622,Sku_Consolidated!A2:I948, 9, FALSE)</f>
      </c>
      <c r="AA1622" t="s">
        <v>41</v>
      </c>
      <c r="AB1622">
        <f>VLOOKUP(D1622,Sku_Consolidated!A2:E948, {5}, FALSE)</f>
      </c>
      <c r="AC1622">
        <f>IF(VLOOKUP(D1622,Sku_Consolidated!A2:S948,19,FALSE)="SHOWCASE", VLOOKUP(U1622,Store_Showcase!B2:N134,13, FALSE), IF(VLOOKUP(D1622,Sku_Consolidated!A2:S948,19,FALSE)="VAM",VLOOKUP(U1622,Store_VAM!B2:N271,13, FALSE),VLOOKUP(U1622,Store_SRP!B2:N103,13, FALSE)))</f>
      </c>
      <c r="AD1622">
        <f>IF(IFERROR(AC1622,TRUE)=TRUE, "-","OK")</f>
      </c>
      <c r="AE1622">
        <f>IF(IFERROR(VLOOKUP(U1622,Store_Showcase!B2:H134,{5}, FALSE), TRUE)=TRUE, IF(IFERROR(VLOOKUP(U1622,Store_SRP!B2:H103,{5}, FALSE), TRUE)=TRUE,VLOOKUP(U1622,Store_VAM!B2:H271,{5}, FALSE),VLOOKUP(U1622,Store_SRP!B2:H103,{5}, FALSE)), VLOOKUP(U1622,Store_Showcase!B2:H134,{5}, FALSE))</f>
      </c>
      <c r="AF1622">
        <f>IF(IFERROR(VLOOKUP(U1622,Store_Showcase!B2:H134,{6}, FALSE), TRUE)=TRUE, IF(IFERROR(VLOOKUP(U1622,Store_SRP!B2:H103,{6}, FALSE), TRUE)=TRUE,VLOOKUP(U1622,Store_VAM!B2:H271,{6}, FALSE),VLOOKUP(U1622,Store_SRP!B2:H103,{6}, FALSE)), VLOOKUP(U1622,Store_Showcase!B2:H134,{6}, FALSE))</f>
      </c>
      <c r="AG1622">
        <f>VLOOKUP(D1622,Sku_Consolidated!A2:R948,18,FALSE)</f>
      </c>
      <c r="AH1622">
        <f>VLOOKUP(D1622,Sku_Consolidated!A2:S948,19,FALSE)</f>
      </c>
      <c r="AI1622">
        <f>VLOOKUP(D1622,Sku_Consolidated!A2:T948,20,FALSE)</f>
      </c>
    </row>
    <row r="1623" spans="1:35" x14ac:dyDescent="0.25">
      <c r="A1623">
        <v>2024</v>
      </c>
      <c r="B1623" t="s">
        <v>30</v>
      </c>
      <c r="C1623" t="s">
        <v>31</v>
      </c>
      <c r="D1623">
        <v>21849</v>
      </c>
      <c r="E1623" t="s">
        <v>510</v>
      </c>
      <c r="F1623" s="12" t="s">
        <v>79</v>
      </c>
      <c r="G1623" s="12" t="s">
        <v>79</v>
      </c>
      <c r="H1623" t="s">
        <v>10</v>
      </c>
      <c r="I1623" s="13" t="s">
        <v>682</v>
      </c>
      <c r="J1623" s="13">
        <f>IF(H1623="EA", I1623, 0)</f>
      </c>
      <c r="K1623" s="13">
        <f>IF(H1623="KG", I1623, I1623 * VLOOKUP(D1623,Sku_Consolidated!A2:U948,21,FALSE))</f>
      </c>
      <c r="L1623" s="14" t="s">
        <v>36</v>
      </c>
      <c r="M1623">
        <v>88</v>
      </c>
      <c r="N1623" s="14" t="s">
        <v>3165</v>
      </c>
      <c r="O1623" s="14" t="s">
        <v>3166</v>
      </c>
      <c r="P1623" s="14" t="s">
        <v>36</v>
      </c>
      <c r="Q1623" s="14" t="s">
        <v>3166</v>
      </c>
      <c r="R1623">
        <f>IF(IFERROR(VLOOKUP(U1623,Store_Showcase!B2:H134,7, FALSE), TRUE)=TRUE, IF(IFERROR(VLOOKUP(U1623,Store_SRP!B2:H103,7, FALSE), TRUE)=TRUE,VLOOKUP(U1623,Store_VAM!B2:H271,7, FALSE),VLOOKUP(U1623,Store_SRP!B2:H103,7, FALSE)), VLOOKUP(U1623,Store_Showcase!B2:H134,7, FALSE))</f>
      </c>
      <c r="S1623">
        <f>IF(IFERROR(VLOOKUP(U1623,Store_Showcase!B2:K134,10, FALSE), TRUE)=TRUE, IF(IFERROR(VLOOKUP(U1623,Store_SRP!B2:K103,10, FALSE), TRUE)=TRUE,VLOOKUP(U1623,Store_VAM!B2:K271,10, FALSE),VLOOKUP(U1623,Store_SRP!B2:K103,10, FALSE)), VLOOKUP(U1623,Store_Showcase!B2:K134,10, FALSE))</f>
      </c>
      <c r="T1623">
        <f>IF(VLOOKUP(D1623,Sku_Consolidated!A2:S948,19,FALSE)="SHOWCASE", VLOOKUP(U1623,Store_Showcase!B2:L134,11, FALSE), IF(VLOOKUP(D1623,Sku_Consolidated!A2:S948,19,FALSE)="VAM",VLOOKUP(U1623,Store_VAM!B2:L271,11, FALSE),VLOOKUP(U1623,Store_SRP!B2:L103,11, FALSE)))</f>
      </c>
      <c r="U1623" s="14">
        <v>2012</v>
      </c>
      <c r="V1623">
        <f>IF(VLOOKUP(D1623,Sku_Consolidated!A2:S948,19,FALSE)="SHOWCASE", VLOOKUP(U1623,Store_Showcase!B2:C134,2, FALSE), IF(VLOOKUP(D1623,Sku_Consolidated!A2:S948,19,FALSE)="VAM",VLOOKUP(U1623,Store_VAM!B2:C271,2, FALSE),VLOOKUP(U1623,Store_SRP!B2:C103,2, FALSE)))</f>
      </c>
      <c r="W1623">
        <f>VLOOKUP(D1623,Sku_Consolidated!A2:G948, 7, FALSE)</f>
      </c>
      <c r="X1623">
        <f>VLOOKUP(D1623,Sku_Consolidated!A2:K948, 11, FALSE)</f>
      </c>
      <c r="Y1623">
        <f>VLOOKUP(D1623,Sku_Consolidated!A2:H948, 8, FALSE)</f>
      </c>
      <c r="Z1623">
        <f>VLOOKUP(D1623,Sku_Consolidated!A2:I948, 9, FALSE)</f>
      </c>
      <c r="AA1623" t="s">
        <v>41</v>
      </c>
      <c r="AB1623">
        <f>VLOOKUP(D1623,Sku_Consolidated!A2:E948, {5}, FALSE)</f>
      </c>
      <c r="AC1623">
        <f>IF(VLOOKUP(D1623,Sku_Consolidated!A2:S948,19,FALSE)="SHOWCASE", VLOOKUP(U1623,Store_Showcase!B2:N134,13, FALSE), IF(VLOOKUP(D1623,Sku_Consolidated!A2:S948,19,FALSE)="VAM",VLOOKUP(U1623,Store_VAM!B2:N271,13, FALSE),VLOOKUP(U1623,Store_SRP!B2:N103,13, FALSE)))</f>
      </c>
      <c r="AD1623">
        <f>IF(IFERROR(AC1623,TRUE)=TRUE, "-","OK")</f>
      </c>
      <c r="AE1623">
        <f>IF(IFERROR(VLOOKUP(U1623,Store_Showcase!B2:H134,{5}, FALSE), TRUE)=TRUE, IF(IFERROR(VLOOKUP(U1623,Store_SRP!B2:H103,{5}, FALSE), TRUE)=TRUE,VLOOKUP(U1623,Store_VAM!B2:H271,{5}, FALSE),VLOOKUP(U1623,Store_SRP!B2:H103,{5}, FALSE)), VLOOKUP(U1623,Store_Showcase!B2:H134,{5}, FALSE))</f>
      </c>
      <c r="AF1623">
        <f>IF(IFERROR(VLOOKUP(U1623,Store_Showcase!B2:H134,{6}, FALSE), TRUE)=TRUE, IF(IFERROR(VLOOKUP(U1623,Store_SRP!B2:H103,{6}, FALSE), TRUE)=TRUE,VLOOKUP(U1623,Store_VAM!B2:H271,{6}, FALSE),VLOOKUP(U1623,Store_SRP!B2:H103,{6}, FALSE)), VLOOKUP(U1623,Store_Showcase!B2:H134,{6}, FALSE))</f>
      </c>
      <c r="AG1623">
        <f>VLOOKUP(D1623,Sku_Consolidated!A2:R948,18,FALSE)</f>
      </c>
      <c r="AH1623">
        <f>VLOOKUP(D1623,Sku_Consolidated!A2:S948,19,FALSE)</f>
      </c>
      <c r="AI1623">
        <f>VLOOKUP(D1623,Sku_Consolidated!A2:T948,20,FALSE)</f>
      </c>
    </row>
    <row r="1624" spans="1:35" x14ac:dyDescent="0.25">
      <c r="A1624">
        <v>2024</v>
      </c>
      <c r="B1624" t="s">
        <v>30</v>
      </c>
      <c r="C1624" t="s">
        <v>31</v>
      </c>
      <c r="D1624">
        <v>21854</v>
      </c>
      <c r="E1624" t="s">
        <v>2521</v>
      </c>
      <c r="F1624" s="12" t="s">
        <v>79</v>
      </c>
      <c r="G1624" s="12" t="s">
        <v>79</v>
      </c>
      <c r="H1624" t="s">
        <v>10</v>
      </c>
      <c r="I1624" s="13" t="s">
        <v>328</v>
      </c>
      <c r="J1624" s="13">
        <f>IF(H1624="EA", I1624, 0)</f>
      </c>
      <c r="K1624" s="13">
        <f>IF(H1624="KG", I1624, I1624 * VLOOKUP(D1624,Sku_Consolidated!A2:U948,21,FALSE))</f>
      </c>
      <c r="L1624" s="14" t="s">
        <v>36</v>
      </c>
      <c r="M1624">
        <v>88</v>
      </c>
      <c r="N1624" s="14" t="s">
        <v>3167</v>
      </c>
      <c r="O1624" s="14" t="s">
        <v>3168</v>
      </c>
      <c r="P1624" s="14" t="s">
        <v>36</v>
      </c>
      <c r="Q1624" s="14" t="s">
        <v>3168</v>
      </c>
      <c r="R1624">
        <f>IF(IFERROR(VLOOKUP(U1624,Store_Showcase!B2:H134,7, FALSE), TRUE)=TRUE, IF(IFERROR(VLOOKUP(U1624,Store_SRP!B2:H103,7, FALSE), TRUE)=TRUE,VLOOKUP(U1624,Store_VAM!B2:H271,7, FALSE),VLOOKUP(U1624,Store_SRP!B2:H103,7, FALSE)), VLOOKUP(U1624,Store_Showcase!B2:H134,7, FALSE))</f>
      </c>
      <c r="S1624">
        <f>IF(IFERROR(VLOOKUP(U1624,Store_Showcase!B2:K134,10, FALSE), TRUE)=TRUE, IF(IFERROR(VLOOKUP(U1624,Store_SRP!B2:K103,10, FALSE), TRUE)=TRUE,VLOOKUP(U1624,Store_VAM!B2:K271,10, FALSE),VLOOKUP(U1624,Store_SRP!B2:K103,10, FALSE)), VLOOKUP(U1624,Store_Showcase!B2:K134,10, FALSE))</f>
      </c>
      <c r="T1624">
        <f>IF(VLOOKUP(D1624,Sku_Consolidated!A2:S948,19,FALSE)="SHOWCASE", VLOOKUP(U1624,Store_Showcase!B2:L134,11, FALSE), IF(VLOOKUP(D1624,Sku_Consolidated!A2:S948,19,FALSE)="VAM",VLOOKUP(U1624,Store_VAM!B2:L271,11, FALSE),VLOOKUP(U1624,Store_SRP!B2:L103,11, FALSE)))</f>
      </c>
      <c r="U1624" s="14">
        <v>2012</v>
      </c>
      <c r="V1624">
        <f>IF(VLOOKUP(D1624,Sku_Consolidated!A2:S948,19,FALSE)="SHOWCASE", VLOOKUP(U1624,Store_Showcase!B2:C134,2, FALSE), IF(VLOOKUP(D1624,Sku_Consolidated!A2:S948,19,FALSE)="VAM",VLOOKUP(U1624,Store_VAM!B2:C271,2, FALSE),VLOOKUP(U1624,Store_SRP!B2:C103,2, FALSE)))</f>
      </c>
      <c r="W1624">
        <f>VLOOKUP(D1624,Sku_Consolidated!A2:G948, 7, FALSE)</f>
      </c>
      <c r="X1624">
        <f>VLOOKUP(D1624,Sku_Consolidated!A2:K948, 11, FALSE)</f>
      </c>
      <c r="Y1624">
        <f>VLOOKUP(D1624,Sku_Consolidated!A2:H948, 8, FALSE)</f>
      </c>
      <c r="Z1624">
        <f>VLOOKUP(D1624,Sku_Consolidated!A2:I948, 9, FALSE)</f>
      </c>
      <c r="AA1624" t="s">
        <v>41</v>
      </c>
      <c r="AB1624">
        <f>VLOOKUP(D1624,Sku_Consolidated!A2:E948, {5}, FALSE)</f>
      </c>
      <c r="AC1624">
        <f>IF(VLOOKUP(D1624,Sku_Consolidated!A2:S948,19,FALSE)="SHOWCASE", VLOOKUP(U1624,Store_Showcase!B2:N134,13, FALSE), IF(VLOOKUP(D1624,Sku_Consolidated!A2:S948,19,FALSE)="VAM",VLOOKUP(U1624,Store_VAM!B2:N271,13, FALSE),VLOOKUP(U1624,Store_SRP!B2:N103,13, FALSE)))</f>
      </c>
      <c r="AD1624">
        <f>IF(IFERROR(AC1624,TRUE)=TRUE, "-","OK")</f>
      </c>
      <c r="AE1624">
        <f>IF(IFERROR(VLOOKUP(U1624,Store_Showcase!B2:H134,{5}, FALSE), TRUE)=TRUE, IF(IFERROR(VLOOKUP(U1624,Store_SRP!B2:H103,{5}, FALSE), TRUE)=TRUE,VLOOKUP(U1624,Store_VAM!B2:H271,{5}, FALSE),VLOOKUP(U1624,Store_SRP!B2:H103,{5}, FALSE)), VLOOKUP(U1624,Store_Showcase!B2:H134,{5}, FALSE))</f>
      </c>
      <c r="AF1624">
        <f>IF(IFERROR(VLOOKUP(U1624,Store_Showcase!B2:H134,{6}, FALSE), TRUE)=TRUE, IF(IFERROR(VLOOKUP(U1624,Store_SRP!B2:H103,{6}, FALSE), TRUE)=TRUE,VLOOKUP(U1624,Store_VAM!B2:H271,{6}, FALSE),VLOOKUP(U1624,Store_SRP!B2:H103,{6}, FALSE)), VLOOKUP(U1624,Store_Showcase!B2:H134,{6}, FALSE))</f>
      </c>
      <c r="AG1624">
        <f>VLOOKUP(D1624,Sku_Consolidated!A2:R948,18,FALSE)</f>
      </c>
      <c r="AH1624">
        <f>VLOOKUP(D1624,Sku_Consolidated!A2:S948,19,FALSE)</f>
      </c>
      <c r="AI1624">
        <f>VLOOKUP(D1624,Sku_Consolidated!A2:T948,20,FALSE)</f>
      </c>
    </row>
    <row r="1625" spans="1:35" x14ac:dyDescent="0.25">
      <c r="A1625">
        <v>2024</v>
      </c>
      <c r="B1625" t="s">
        <v>30</v>
      </c>
      <c r="C1625" t="s">
        <v>31</v>
      </c>
      <c r="D1625">
        <v>21859</v>
      </c>
      <c r="E1625" t="s">
        <v>295</v>
      </c>
      <c r="F1625" s="12" t="s">
        <v>79</v>
      </c>
      <c r="G1625" s="12" t="s">
        <v>79</v>
      </c>
      <c r="H1625" t="s">
        <v>10</v>
      </c>
      <c r="I1625" s="13" t="s">
        <v>674</v>
      </c>
      <c r="J1625" s="13">
        <f>IF(H1625="EA", I1625, 0)</f>
      </c>
      <c r="K1625" s="13">
        <f>IF(H1625="KG", I1625, I1625 * VLOOKUP(D1625,Sku_Consolidated!A2:U948,21,FALSE))</f>
      </c>
      <c r="L1625" s="14" t="s">
        <v>36</v>
      </c>
      <c r="M1625">
        <v>88</v>
      </c>
      <c r="N1625" s="14" t="s">
        <v>2930</v>
      </c>
      <c r="O1625" s="14" t="s">
        <v>2931</v>
      </c>
      <c r="P1625" s="14" t="s">
        <v>36</v>
      </c>
      <c r="Q1625" s="14" t="s">
        <v>2931</v>
      </c>
      <c r="R1625">
        <f>IF(IFERROR(VLOOKUP(U1625,Store_Showcase!B2:H134,7, FALSE), TRUE)=TRUE, IF(IFERROR(VLOOKUP(U1625,Store_SRP!B2:H103,7, FALSE), TRUE)=TRUE,VLOOKUP(U1625,Store_VAM!B2:H271,7, FALSE),VLOOKUP(U1625,Store_SRP!B2:H103,7, FALSE)), VLOOKUP(U1625,Store_Showcase!B2:H134,7, FALSE))</f>
      </c>
      <c r="S1625">
        <f>IF(IFERROR(VLOOKUP(U1625,Store_Showcase!B2:K134,10, FALSE), TRUE)=TRUE, IF(IFERROR(VLOOKUP(U1625,Store_SRP!B2:K103,10, FALSE), TRUE)=TRUE,VLOOKUP(U1625,Store_VAM!B2:K271,10, FALSE),VLOOKUP(U1625,Store_SRP!B2:K103,10, FALSE)), VLOOKUP(U1625,Store_Showcase!B2:K134,10, FALSE))</f>
      </c>
      <c r="T1625">
        <f>IF(VLOOKUP(D1625,Sku_Consolidated!A2:S948,19,FALSE)="SHOWCASE", VLOOKUP(U1625,Store_Showcase!B2:L134,11, FALSE), IF(VLOOKUP(D1625,Sku_Consolidated!A2:S948,19,FALSE)="VAM",VLOOKUP(U1625,Store_VAM!B2:L271,11, FALSE),VLOOKUP(U1625,Store_SRP!B2:L103,11, FALSE)))</f>
      </c>
      <c r="U1625" s="14">
        <v>2012</v>
      </c>
      <c r="V1625">
        <f>IF(VLOOKUP(D1625,Sku_Consolidated!A2:S948,19,FALSE)="SHOWCASE", VLOOKUP(U1625,Store_Showcase!B2:C134,2, FALSE), IF(VLOOKUP(D1625,Sku_Consolidated!A2:S948,19,FALSE)="VAM",VLOOKUP(U1625,Store_VAM!B2:C271,2, FALSE),VLOOKUP(U1625,Store_SRP!B2:C103,2, FALSE)))</f>
      </c>
      <c r="W1625">
        <f>VLOOKUP(D1625,Sku_Consolidated!A2:G948, 7, FALSE)</f>
      </c>
      <c r="X1625">
        <f>VLOOKUP(D1625,Sku_Consolidated!A2:K948, 11, FALSE)</f>
      </c>
      <c r="Y1625">
        <f>VLOOKUP(D1625,Sku_Consolidated!A2:H948, 8, FALSE)</f>
      </c>
      <c r="Z1625">
        <f>VLOOKUP(D1625,Sku_Consolidated!A2:I948, 9, FALSE)</f>
      </c>
      <c r="AA1625" t="s">
        <v>41</v>
      </c>
      <c r="AB1625">
        <f>VLOOKUP(D1625,Sku_Consolidated!A2:E948, {5}, FALSE)</f>
      </c>
      <c r="AC1625">
        <f>IF(VLOOKUP(D1625,Sku_Consolidated!A2:S948,19,FALSE)="SHOWCASE", VLOOKUP(U1625,Store_Showcase!B2:N134,13, FALSE), IF(VLOOKUP(D1625,Sku_Consolidated!A2:S948,19,FALSE)="VAM",VLOOKUP(U1625,Store_VAM!B2:N271,13, FALSE),VLOOKUP(U1625,Store_SRP!B2:N103,13, FALSE)))</f>
      </c>
      <c r="AD1625">
        <f>IF(IFERROR(AC1625,TRUE)=TRUE, "-","OK")</f>
      </c>
      <c r="AE1625">
        <f>IF(IFERROR(VLOOKUP(U1625,Store_Showcase!B2:H134,{5}, FALSE), TRUE)=TRUE, IF(IFERROR(VLOOKUP(U1625,Store_SRP!B2:H103,{5}, FALSE), TRUE)=TRUE,VLOOKUP(U1625,Store_VAM!B2:H271,{5}, FALSE),VLOOKUP(U1625,Store_SRP!B2:H103,{5}, FALSE)), VLOOKUP(U1625,Store_Showcase!B2:H134,{5}, FALSE))</f>
      </c>
      <c r="AF1625">
        <f>IF(IFERROR(VLOOKUP(U1625,Store_Showcase!B2:H134,{6}, FALSE), TRUE)=TRUE, IF(IFERROR(VLOOKUP(U1625,Store_SRP!B2:H103,{6}, FALSE), TRUE)=TRUE,VLOOKUP(U1625,Store_VAM!B2:H271,{6}, FALSE),VLOOKUP(U1625,Store_SRP!B2:H103,{6}, FALSE)), VLOOKUP(U1625,Store_Showcase!B2:H134,{6}, FALSE))</f>
      </c>
      <c r="AG1625">
        <f>VLOOKUP(D1625,Sku_Consolidated!A2:R948,18,FALSE)</f>
      </c>
      <c r="AH1625">
        <f>VLOOKUP(D1625,Sku_Consolidated!A2:S948,19,FALSE)</f>
      </c>
      <c r="AI1625">
        <f>VLOOKUP(D1625,Sku_Consolidated!A2:T948,20,FALSE)</f>
      </c>
    </row>
    <row r="1626" spans="1:35" x14ac:dyDescent="0.25">
      <c r="A1626">
        <v>2024</v>
      </c>
      <c r="B1626" t="s">
        <v>30</v>
      </c>
      <c r="C1626" t="s">
        <v>31</v>
      </c>
      <c r="D1626">
        <v>21869</v>
      </c>
      <c r="E1626" t="s">
        <v>1494</v>
      </c>
      <c r="F1626" s="12" t="s">
        <v>79</v>
      </c>
      <c r="G1626" s="12" t="s">
        <v>79</v>
      </c>
      <c r="H1626" t="s">
        <v>10</v>
      </c>
      <c r="I1626" s="13" t="s">
        <v>483</v>
      </c>
      <c r="J1626" s="13">
        <f>IF(H1626="EA", I1626, 0)</f>
      </c>
      <c r="K1626" s="13">
        <f>IF(H1626="KG", I1626, I1626 * VLOOKUP(D1626,Sku_Consolidated!A2:U948,21,FALSE))</f>
      </c>
      <c r="L1626" s="14" t="s">
        <v>36</v>
      </c>
      <c r="M1626">
        <v>88</v>
      </c>
      <c r="N1626" s="14" t="s">
        <v>3169</v>
      </c>
      <c r="O1626" s="14" t="s">
        <v>3170</v>
      </c>
      <c r="P1626" s="14" t="s">
        <v>36</v>
      </c>
      <c r="Q1626" s="14" t="s">
        <v>3170</v>
      </c>
      <c r="R1626">
        <f>IF(IFERROR(VLOOKUP(U1626,Store_Showcase!B2:H134,7, FALSE), TRUE)=TRUE, IF(IFERROR(VLOOKUP(U1626,Store_SRP!B2:H103,7, FALSE), TRUE)=TRUE,VLOOKUP(U1626,Store_VAM!B2:H271,7, FALSE),VLOOKUP(U1626,Store_SRP!B2:H103,7, FALSE)), VLOOKUP(U1626,Store_Showcase!B2:H134,7, FALSE))</f>
      </c>
      <c r="S1626">
        <f>IF(IFERROR(VLOOKUP(U1626,Store_Showcase!B2:K134,10, FALSE), TRUE)=TRUE, IF(IFERROR(VLOOKUP(U1626,Store_SRP!B2:K103,10, FALSE), TRUE)=TRUE,VLOOKUP(U1626,Store_VAM!B2:K271,10, FALSE),VLOOKUP(U1626,Store_SRP!B2:K103,10, FALSE)), VLOOKUP(U1626,Store_Showcase!B2:K134,10, FALSE))</f>
      </c>
      <c r="T1626">
        <f>IF(VLOOKUP(D1626,Sku_Consolidated!A2:S948,19,FALSE)="SHOWCASE", VLOOKUP(U1626,Store_Showcase!B2:L134,11, FALSE), IF(VLOOKUP(D1626,Sku_Consolidated!A2:S948,19,FALSE)="VAM",VLOOKUP(U1626,Store_VAM!B2:L271,11, FALSE),VLOOKUP(U1626,Store_SRP!B2:L103,11, FALSE)))</f>
      </c>
      <c r="U1626" s="14">
        <v>2012</v>
      </c>
      <c r="V1626">
        <f>IF(VLOOKUP(D1626,Sku_Consolidated!A2:S948,19,FALSE)="SHOWCASE", VLOOKUP(U1626,Store_Showcase!B2:C134,2, FALSE), IF(VLOOKUP(D1626,Sku_Consolidated!A2:S948,19,FALSE)="VAM",VLOOKUP(U1626,Store_VAM!B2:C271,2, FALSE),VLOOKUP(U1626,Store_SRP!B2:C103,2, FALSE)))</f>
      </c>
      <c r="W1626">
        <f>VLOOKUP(D1626,Sku_Consolidated!A2:G948, 7, FALSE)</f>
      </c>
      <c r="X1626">
        <f>VLOOKUP(D1626,Sku_Consolidated!A2:K948, 11, FALSE)</f>
      </c>
      <c r="Y1626">
        <f>VLOOKUP(D1626,Sku_Consolidated!A2:H948, 8, FALSE)</f>
      </c>
      <c r="Z1626">
        <f>VLOOKUP(D1626,Sku_Consolidated!A2:I948, 9, FALSE)</f>
      </c>
      <c r="AA1626" t="s">
        <v>41</v>
      </c>
      <c r="AB1626">
        <f>VLOOKUP(D1626,Sku_Consolidated!A2:E948, {5}, FALSE)</f>
      </c>
      <c r="AC1626">
        <f>IF(VLOOKUP(D1626,Sku_Consolidated!A2:S948,19,FALSE)="SHOWCASE", VLOOKUP(U1626,Store_Showcase!B2:N134,13, FALSE), IF(VLOOKUP(D1626,Sku_Consolidated!A2:S948,19,FALSE)="VAM",VLOOKUP(U1626,Store_VAM!B2:N271,13, FALSE),VLOOKUP(U1626,Store_SRP!B2:N103,13, FALSE)))</f>
      </c>
      <c r="AD1626">
        <f>IF(IFERROR(AC1626,TRUE)=TRUE, "-","OK")</f>
      </c>
      <c r="AE1626">
        <f>IF(IFERROR(VLOOKUP(U1626,Store_Showcase!B2:H134,{5}, FALSE), TRUE)=TRUE, IF(IFERROR(VLOOKUP(U1626,Store_SRP!B2:H103,{5}, FALSE), TRUE)=TRUE,VLOOKUP(U1626,Store_VAM!B2:H271,{5}, FALSE),VLOOKUP(U1626,Store_SRP!B2:H103,{5}, FALSE)), VLOOKUP(U1626,Store_Showcase!B2:H134,{5}, FALSE))</f>
      </c>
      <c r="AF1626">
        <f>IF(IFERROR(VLOOKUP(U1626,Store_Showcase!B2:H134,{6}, FALSE), TRUE)=TRUE, IF(IFERROR(VLOOKUP(U1626,Store_SRP!B2:H103,{6}, FALSE), TRUE)=TRUE,VLOOKUP(U1626,Store_VAM!B2:H271,{6}, FALSE),VLOOKUP(U1626,Store_SRP!B2:H103,{6}, FALSE)), VLOOKUP(U1626,Store_Showcase!B2:H134,{6}, FALSE))</f>
      </c>
      <c r="AG1626">
        <f>VLOOKUP(D1626,Sku_Consolidated!A2:R948,18,FALSE)</f>
      </c>
      <c r="AH1626">
        <f>VLOOKUP(D1626,Sku_Consolidated!A2:S948,19,FALSE)</f>
      </c>
      <c r="AI1626">
        <f>VLOOKUP(D1626,Sku_Consolidated!A2:T948,20,FALSE)</f>
      </c>
    </row>
    <row r="1627" spans="1:35" x14ac:dyDescent="0.25">
      <c r="A1627">
        <v>2024</v>
      </c>
      <c r="B1627" t="s">
        <v>30</v>
      </c>
      <c r="C1627" t="s">
        <v>31</v>
      </c>
      <c r="D1627">
        <v>21870</v>
      </c>
      <c r="E1627" t="s">
        <v>1498</v>
      </c>
      <c r="F1627" s="12" t="s">
        <v>79</v>
      </c>
      <c r="G1627" s="12" t="s">
        <v>79</v>
      </c>
      <c r="H1627" t="s">
        <v>10</v>
      </c>
      <c r="I1627" s="13" t="s">
        <v>1161</v>
      </c>
      <c r="J1627" s="13">
        <f>IF(H1627="EA", I1627, 0)</f>
      </c>
      <c r="K1627" s="13">
        <f>IF(H1627="KG", I1627, I1627 * VLOOKUP(D1627,Sku_Consolidated!A2:U948,21,FALSE))</f>
      </c>
      <c r="L1627" s="14" t="s">
        <v>36</v>
      </c>
      <c r="M1627">
        <v>88</v>
      </c>
      <c r="N1627" s="14" t="s">
        <v>3171</v>
      </c>
      <c r="O1627" s="14" t="s">
        <v>3172</v>
      </c>
      <c r="P1627" s="14" t="s">
        <v>36</v>
      </c>
      <c r="Q1627" s="14" t="s">
        <v>3172</v>
      </c>
      <c r="R1627">
        <f>IF(IFERROR(VLOOKUP(U1627,Store_Showcase!B2:H134,7, FALSE), TRUE)=TRUE, IF(IFERROR(VLOOKUP(U1627,Store_SRP!B2:H103,7, FALSE), TRUE)=TRUE,VLOOKUP(U1627,Store_VAM!B2:H271,7, FALSE),VLOOKUP(U1627,Store_SRP!B2:H103,7, FALSE)), VLOOKUP(U1627,Store_Showcase!B2:H134,7, FALSE))</f>
      </c>
      <c r="S1627">
        <f>IF(IFERROR(VLOOKUP(U1627,Store_Showcase!B2:K134,10, FALSE), TRUE)=TRUE, IF(IFERROR(VLOOKUP(U1627,Store_SRP!B2:K103,10, FALSE), TRUE)=TRUE,VLOOKUP(U1627,Store_VAM!B2:K271,10, FALSE),VLOOKUP(U1627,Store_SRP!B2:K103,10, FALSE)), VLOOKUP(U1627,Store_Showcase!B2:K134,10, FALSE))</f>
      </c>
      <c r="T1627">
        <f>IF(VLOOKUP(D1627,Sku_Consolidated!A2:S948,19,FALSE)="SHOWCASE", VLOOKUP(U1627,Store_Showcase!B2:L134,11, FALSE), IF(VLOOKUP(D1627,Sku_Consolidated!A2:S948,19,FALSE)="VAM",VLOOKUP(U1627,Store_VAM!B2:L271,11, FALSE),VLOOKUP(U1627,Store_SRP!B2:L103,11, FALSE)))</f>
      </c>
      <c r="U1627" s="14">
        <v>2012</v>
      </c>
      <c r="V1627">
        <f>IF(VLOOKUP(D1627,Sku_Consolidated!A2:S948,19,FALSE)="SHOWCASE", VLOOKUP(U1627,Store_Showcase!B2:C134,2, FALSE), IF(VLOOKUP(D1627,Sku_Consolidated!A2:S948,19,FALSE)="VAM",VLOOKUP(U1627,Store_VAM!B2:C271,2, FALSE),VLOOKUP(U1627,Store_SRP!B2:C103,2, FALSE)))</f>
      </c>
      <c r="W1627">
        <f>VLOOKUP(D1627,Sku_Consolidated!A2:G948, 7, FALSE)</f>
      </c>
      <c r="X1627">
        <f>VLOOKUP(D1627,Sku_Consolidated!A2:K948, 11, FALSE)</f>
      </c>
      <c r="Y1627">
        <f>VLOOKUP(D1627,Sku_Consolidated!A2:H948, 8, FALSE)</f>
      </c>
      <c r="Z1627">
        <f>VLOOKUP(D1627,Sku_Consolidated!A2:I948, 9, FALSE)</f>
      </c>
      <c r="AA1627" t="s">
        <v>41</v>
      </c>
      <c r="AB1627">
        <f>VLOOKUP(D1627,Sku_Consolidated!A2:E948, {5}, FALSE)</f>
      </c>
      <c r="AC1627">
        <f>IF(VLOOKUP(D1627,Sku_Consolidated!A2:S948,19,FALSE)="SHOWCASE", VLOOKUP(U1627,Store_Showcase!B2:N134,13, FALSE), IF(VLOOKUP(D1627,Sku_Consolidated!A2:S948,19,FALSE)="VAM",VLOOKUP(U1627,Store_VAM!B2:N271,13, FALSE),VLOOKUP(U1627,Store_SRP!B2:N103,13, FALSE)))</f>
      </c>
      <c r="AD1627">
        <f>IF(IFERROR(AC1627,TRUE)=TRUE, "-","OK")</f>
      </c>
      <c r="AE1627">
        <f>IF(IFERROR(VLOOKUP(U1627,Store_Showcase!B2:H134,{5}, FALSE), TRUE)=TRUE, IF(IFERROR(VLOOKUP(U1627,Store_SRP!B2:H103,{5}, FALSE), TRUE)=TRUE,VLOOKUP(U1627,Store_VAM!B2:H271,{5}, FALSE),VLOOKUP(U1627,Store_SRP!B2:H103,{5}, FALSE)), VLOOKUP(U1627,Store_Showcase!B2:H134,{5}, FALSE))</f>
      </c>
      <c r="AF1627">
        <f>IF(IFERROR(VLOOKUP(U1627,Store_Showcase!B2:H134,{6}, FALSE), TRUE)=TRUE, IF(IFERROR(VLOOKUP(U1627,Store_SRP!B2:H103,{6}, FALSE), TRUE)=TRUE,VLOOKUP(U1627,Store_VAM!B2:H271,{6}, FALSE),VLOOKUP(U1627,Store_SRP!B2:H103,{6}, FALSE)), VLOOKUP(U1627,Store_Showcase!B2:H134,{6}, FALSE))</f>
      </c>
      <c r="AG1627">
        <f>VLOOKUP(D1627,Sku_Consolidated!A2:R948,18,FALSE)</f>
      </c>
      <c r="AH1627">
        <f>VLOOKUP(D1627,Sku_Consolidated!A2:S948,19,FALSE)</f>
      </c>
      <c r="AI1627">
        <f>VLOOKUP(D1627,Sku_Consolidated!A2:T948,20,FALSE)</f>
      </c>
    </row>
    <row r="1628" spans="1:35" x14ac:dyDescent="0.25">
      <c r="A1628">
        <v>2024</v>
      </c>
      <c r="B1628" t="s">
        <v>30</v>
      </c>
      <c r="C1628" t="s">
        <v>31</v>
      </c>
      <c r="D1628">
        <v>21893</v>
      </c>
      <c r="E1628" t="s">
        <v>1402</v>
      </c>
      <c r="F1628" s="12" t="s">
        <v>79</v>
      </c>
      <c r="G1628" s="12" t="s">
        <v>79</v>
      </c>
      <c r="H1628" t="s">
        <v>10</v>
      </c>
      <c r="I1628" s="13" t="s">
        <v>441</v>
      </c>
      <c r="J1628" s="13">
        <f>IF(H1628="EA", I1628, 0)</f>
      </c>
      <c r="K1628" s="13">
        <f>IF(H1628="KG", I1628, I1628 * VLOOKUP(D1628,Sku_Consolidated!A2:U948,21,FALSE))</f>
      </c>
      <c r="L1628" s="14" t="s">
        <v>36</v>
      </c>
      <c r="M1628">
        <v>88</v>
      </c>
      <c r="N1628" s="14" t="s">
        <v>3173</v>
      </c>
      <c r="O1628" s="14" t="s">
        <v>3174</v>
      </c>
      <c r="P1628" s="14" t="s">
        <v>36</v>
      </c>
      <c r="Q1628" s="14" t="s">
        <v>3174</v>
      </c>
      <c r="R1628">
        <f>IF(IFERROR(VLOOKUP(U1628,Store_Showcase!B2:H134,7, FALSE), TRUE)=TRUE, IF(IFERROR(VLOOKUP(U1628,Store_SRP!B2:H103,7, FALSE), TRUE)=TRUE,VLOOKUP(U1628,Store_VAM!B2:H271,7, FALSE),VLOOKUP(U1628,Store_SRP!B2:H103,7, FALSE)), VLOOKUP(U1628,Store_Showcase!B2:H134,7, FALSE))</f>
      </c>
      <c r="S1628">
        <f>IF(IFERROR(VLOOKUP(U1628,Store_Showcase!B2:K134,10, FALSE), TRUE)=TRUE, IF(IFERROR(VLOOKUP(U1628,Store_SRP!B2:K103,10, FALSE), TRUE)=TRUE,VLOOKUP(U1628,Store_VAM!B2:K271,10, FALSE),VLOOKUP(U1628,Store_SRP!B2:K103,10, FALSE)), VLOOKUP(U1628,Store_Showcase!B2:K134,10, FALSE))</f>
      </c>
      <c r="T1628">
        <f>IF(VLOOKUP(D1628,Sku_Consolidated!A2:S948,19,FALSE)="SHOWCASE", VLOOKUP(U1628,Store_Showcase!B2:L134,11, FALSE), IF(VLOOKUP(D1628,Sku_Consolidated!A2:S948,19,FALSE)="VAM",VLOOKUP(U1628,Store_VAM!B2:L271,11, FALSE),VLOOKUP(U1628,Store_SRP!B2:L103,11, FALSE)))</f>
      </c>
      <c r="U1628" s="14">
        <v>2012</v>
      </c>
      <c r="V1628">
        <f>IF(VLOOKUP(D1628,Sku_Consolidated!A2:S948,19,FALSE)="SHOWCASE", VLOOKUP(U1628,Store_Showcase!B2:C134,2, FALSE), IF(VLOOKUP(D1628,Sku_Consolidated!A2:S948,19,FALSE)="VAM",VLOOKUP(U1628,Store_VAM!B2:C271,2, FALSE),VLOOKUP(U1628,Store_SRP!B2:C103,2, FALSE)))</f>
      </c>
      <c r="W1628">
        <f>VLOOKUP(D1628,Sku_Consolidated!A2:G948, 7, FALSE)</f>
      </c>
      <c r="X1628">
        <f>VLOOKUP(D1628,Sku_Consolidated!A2:K948, 11, FALSE)</f>
      </c>
      <c r="Y1628">
        <f>VLOOKUP(D1628,Sku_Consolidated!A2:H948, 8, FALSE)</f>
      </c>
      <c r="Z1628">
        <f>VLOOKUP(D1628,Sku_Consolidated!A2:I948, 9, FALSE)</f>
      </c>
      <c r="AA1628" t="s">
        <v>41</v>
      </c>
      <c r="AB1628">
        <f>VLOOKUP(D1628,Sku_Consolidated!A2:E948, {5}, FALSE)</f>
      </c>
      <c r="AC1628">
        <f>IF(VLOOKUP(D1628,Sku_Consolidated!A2:S948,19,FALSE)="SHOWCASE", VLOOKUP(U1628,Store_Showcase!B2:N134,13, FALSE), IF(VLOOKUP(D1628,Sku_Consolidated!A2:S948,19,FALSE)="VAM",VLOOKUP(U1628,Store_VAM!B2:N271,13, FALSE),VLOOKUP(U1628,Store_SRP!B2:N103,13, FALSE)))</f>
      </c>
      <c r="AD1628">
        <f>IF(IFERROR(AC1628,TRUE)=TRUE, "-","OK")</f>
      </c>
      <c r="AE1628">
        <f>IF(IFERROR(VLOOKUP(U1628,Store_Showcase!B2:H134,{5}, FALSE), TRUE)=TRUE, IF(IFERROR(VLOOKUP(U1628,Store_SRP!B2:H103,{5}, FALSE), TRUE)=TRUE,VLOOKUP(U1628,Store_VAM!B2:H271,{5}, FALSE),VLOOKUP(U1628,Store_SRP!B2:H103,{5}, FALSE)), VLOOKUP(U1628,Store_Showcase!B2:H134,{5}, FALSE))</f>
      </c>
      <c r="AF1628">
        <f>IF(IFERROR(VLOOKUP(U1628,Store_Showcase!B2:H134,{6}, FALSE), TRUE)=TRUE, IF(IFERROR(VLOOKUP(U1628,Store_SRP!B2:H103,{6}, FALSE), TRUE)=TRUE,VLOOKUP(U1628,Store_VAM!B2:H271,{6}, FALSE),VLOOKUP(U1628,Store_SRP!B2:H103,{6}, FALSE)), VLOOKUP(U1628,Store_Showcase!B2:H134,{6}, FALSE))</f>
      </c>
      <c r="AG1628">
        <f>VLOOKUP(D1628,Sku_Consolidated!A2:R948,18,FALSE)</f>
      </c>
      <c r="AH1628">
        <f>VLOOKUP(D1628,Sku_Consolidated!A2:S948,19,FALSE)</f>
      </c>
      <c r="AI1628">
        <f>VLOOKUP(D1628,Sku_Consolidated!A2:T948,20,FALSE)</f>
      </c>
    </row>
    <row r="1629" spans="1:35" x14ac:dyDescent="0.25">
      <c r="A1629">
        <v>2024</v>
      </c>
      <c r="B1629" t="s">
        <v>30</v>
      </c>
      <c r="C1629" t="s">
        <v>31</v>
      </c>
      <c r="D1629">
        <v>21920</v>
      </c>
      <c r="E1629" t="s">
        <v>3004</v>
      </c>
      <c r="F1629" s="12" t="s">
        <v>79</v>
      </c>
      <c r="G1629" s="12" t="s">
        <v>79</v>
      </c>
      <c r="H1629" t="s">
        <v>10</v>
      </c>
      <c r="I1629" s="13" t="s">
        <v>674</v>
      </c>
      <c r="J1629" s="13">
        <f>IF(H1629="EA", I1629, 0)</f>
      </c>
      <c r="K1629" s="13">
        <f>IF(H1629="KG", I1629, I1629 * VLOOKUP(D1629,Sku_Consolidated!A2:U948,21,FALSE))</f>
      </c>
      <c r="L1629" s="14" t="s">
        <v>36</v>
      </c>
      <c r="M1629">
        <v>86</v>
      </c>
      <c r="N1629" s="14" t="s">
        <v>3175</v>
      </c>
      <c r="O1629" s="14" t="s">
        <v>3176</v>
      </c>
      <c r="P1629" s="14" t="s">
        <v>36</v>
      </c>
      <c r="Q1629" s="14" t="s">
        <v>3176</v>
      </c>
      <c r="R1629">
        <f>IF(IFERROR(VLOOKUP(U1629,Store_Showcase!B2:H134,7, FALSE), TRUE)=TRUE, IF(IFERROR(VLOOKUP(U1629,Store_SRP!B2:H103,7, FALSE), TRUE)=TRUE,VLOOKUP(U1629,Store_VAM!B2:H271,7, FALSE),VLOOKUP(U1629,Store_SRP!B2:H103,7, FALSE)), VLOOKUP(U1629,Store_Showcase!B2:H134,7, FALSE))</f>
      </c>
      <c r="S1629">
        <f>IF(IFERROR(VLOOKUP(U1629,Store_Showcase!B2:K134,10, FALSE), TRUE)=TRUE, IF(IFERROR(VLOOKUP(U1629,Store_SRP!B2:K103,10, FALSE), TRUE)=TRUE,VLOOKUP(U1629,Store_VAM!B2:K271,10, FALSE),VLOOKUP(U1629,Store_SRP!B2:K103,10, FALSE)), VLOOKUP(U1629,Store_Showcase!B2:K134,10, FALSE))</f>
      </c>
      <c r="T1629">
        <f>IF(VLOOKUP(D1629,Sku_Consolidated!A2:S948,19,FALSE)="SHOWCASE", VLOOKUP(U1629,Store_Showcase!B2:L134,11, FALSE), IF(VLOOKUP(D1629,Sku_Consolidated!A2:S948,19,FALSE)="VAM",VLOOKUP(U1629,Store_VAM!B2:L271,11, FALSE),VLOOKUP(U1629,Store_SRP!B2:L103,11, FALSE)))</f>
      </c>
      <c r="U1629" s="14">
        <v>2012</v>
      </c>
      <c r="V1629">
        <f>IF(VLOOKUP(D1629,Sku_Consolidated!A2:S948,19,FALSE)="SHOWCASE", VLOOKUP(U1629,Store_Showcase!B2:C134,2, FALSE), IF(VLOOKUP(D1629,Sku_Consolidated!A2:S948,19,FALSE)="VAM",VLOOKUP(U1629,Store_VAM!B2:C271,2, FALSE),VLOOKUP(U1629,Store_SRP!B2:C103,2, FALSE)))</f>
      </c>
      <c r="W1629">
        <f>VLOOKUP(D1629,Sku_Consolidated!A2:G948, 7, FALSE)</f>
      </c>
      <c r="X1629">
        <f>VLOOKUP(D1629,Sku_Consolidated!A2:K948, 11, FALSE)</f>
      </c>
      <c r="Y1629">
        <f>VLOOKUP(D1629,Sku_Consolidated!A2:H948, 8, FALSE)</f>
      </c>
      <c r="Z1629">
        <f>VLOOKUP(D1629,Sku_Consolidated!A2:I948, 9, FALSE)</f>
      </c>
      <c r="AA1629" t="s">
        <v>41</v>
      </c>
      <c r="AB1629">
        <f>VLOOKUP(D1629,Sku_Consolidated!A2:E948, {5}, FALSE)</f>
      </c>
      <c r="AC1629">
        <f>IF(VLOOKUP(D1629,Sku_Consolidated!A2:S948,19,FALSE)="SHOWCASE", VLOOKUP(U1629,Store_Showcase!B2:N134,13, FALSE), IF(VLOOKUP(D1629,Sku_Consolidated!A2:S948,19,FALSE)="VAM",VLOOKUP(U1629,Store_VAM!B2:N271,13, FALSE),VLOOKUP(U1629,Store_SRP!B2:N103,13, FALSE)))</f>
      </c>
      <c r="AD1629">
        <f>IF(IFERROR(AC1629,TRUE)=TRUE, "-","OK")</f>
      </c>
      <c r="AE1629">
        <f>IF(IFERROR(VLOOKUP(U1629,Store_Showcase!B2:H134,{5}, FALSE), TRUE)=TRUE, IF(IFERROR(VLOOKUP(U1629,Store_SRP!B2:H103,{5}, FALSE), TRUE)=TRUE,VLOOKUP(U1629,Store_VAM!B2:H271,{5}, FALSE),VLOOKUP(U1629,Store_SRP!B2:H103,{5}, FALSE)), VLOOKUP(U1629,Store_Showcase!B2:H134,{5}, FALSE))</f>
      </c>
      <c r="AF1629">
        <f>IF(IFERROR(VLOOKUP(U1629,Store_Showcase!B2:H134,{6}, FALSE), TRUE)=TRUE, IF(IFERROR(VLOOKUP(U1629,Store_SRP!B2:H103,{6}, FALSE), TRUE)=TRUE,VLOOKUP(U1629,Store_VAM!B2:H271,{6}, FALSE),VLOOKUP(U1629,Store_SRP!B2:H103,{6}, FALSE)), VLOOKUP(U1629,Store_Showcase!B2:H134,{6}, FALSE))</f>
      </c>
      <c r="AG1629">
        <f>VLOOKUP(D1629,Sku_Consolidated!A2:R948,18,FALSE)</f>
      </c>
      <c r="AH1629">
        <f>VLOOKUP(D1629,Sku_Consolidated!A2:S948,19,FALSE)</f>
      </c>
      <c r="AI1629">
        <f>VLOOKUP(D1629,Sku_Consolidated!A2:T948,20,FALSE)</f>
      </c>
    </row>
    <row r="1630" spans="1:35" x14ac:dyDescent="0.25">
      <c r="A1630">
        <v>2024</v>
      </c>
      <c r="B1630" t="s">
        <v>30</v>
      </c>
      <c r="C1630" t="s">
        <v>31</v>
      </c>
      <c r="D1630">
        <v>104086256</v>
      </c>
      <c r="E1630" t="s">
        <v>166</v>
      </c>
      <c r="F1630" s="12" t="s">
        <v>134</v>
      </c>
      <c r="G1630" s="12" t="s">
        <v>134</v>
      </c>
      <c r="H1630" t="s">
        <v>34</v>
      </c>
      <c r="I1630" s="13" t="s">
        <v>43</v>
      </c>
      <c r="J1630" s="13">
        <f>IF(H1630="EA", I1630, 0)</f>
      </c>
      <c r="K1630" s="13">
        <f>IF(H1630="KG", I1630, I1630 * VLOOKUP(D1630,Sku_Consolidated!A2:U948,21,FALSE))</f>
      </c>
      <c r="L1630" s="14" t="s">
        <v>36</v>
      </c>
      <c r="M1630">
        <v>88</v>
      </c>
      <c r="N1630" s="14" t="s">
        <v>167</v>
      </c>
      <c r="O1630" s="14" t="s">
        <v>49</v>
      </c>
      <c r="P1630" s="14" t="s">
        <v>36</v>
      </c>
      <c r="Q1630" s="14" t="s">
        <v>49</v>
      </c>
      <c r="R1630">
        <f>IF(IFERROR(VLOOKUP(U1630,Store_Showcase!B2:H134,7, FALSE), TRUE)=TRUE, IF(IFERROR(VLOOKUP(U1630,Store_SRP!B2:H103,7, FALSE), TRUE)=TRUE,VLOOKUP(U1630,Store_VAM!B2:H271,7, FALSE),VLOOKUP(U1630,Store_SRP!B2:H103,7, FALSE)), VLOOKUP(U1630,Store_Showcase!B2:H134,7, FALSE))</f>
      </c>
      <c r="S1630">
        <f>IF(IFERROR(VLOOKUP(U1630,Store_Showcase!B2:K134,10, FALSE), TRUE)=TRUE, IF(IFERROR(VLOOKUP(U1630,Store_SRP!B2:K103,10, FALSE), TRUE)=TRUE,VLOOKUP(U1630,Store_VAM!B2:K271,10, FALSE),VLOOKUP(U1630,Store_SRP!B2:K103,10, FALSE)), VLOOKUP(U1630,Store_Showcase!B2:K134,10, FALSE))</f>
      </c>
      <c r="T1630">
        <f>IF(VLOOKUP(D1630,Sku_Consolidated!A2:S948,19,FALSE)="SHOWCASE", VLOOKUP(U1630,Store_Showcase!B2:L134,11, FALSE), IF(VLOOKUP(D1630,Sku_Consolidated!A2:S948,19,FALSE)="VAM",VLOOKUP(U1630,Store_VAM!B2:L271,11, FALSE),VLOOKUP(U1630,Store_SRP!B2:L103,11, FALSE)))</f>
      </c>
      <c r="U1630" s="14">
        <v>2012</v>
      </c>
      <c r="V1630">
        <f>IF(VLOOKUP(D1630,Sku_Consolidated!A2:S948,19,FALSE)="SHOWCASE", VLOOKUP(U1630,Store_Showcase!B2:C134,2, FALSE), IF(VLOOKUP(D1630,Sku_Consolidated!A2:S948,19,FALSE)="VAM",VLOOKUP(U1630,Store_VAM!B2:C271,2, FALSE),VLOOKUP(U1630,Store_SRP!B2:C103,2, FALSE)))</f>
      </c>
      <c r="W1630">
        <f>VLOOKUP(D1630,Sku_Consolidated!A2:G948, 7, FALSE)</f>
      </c>
      <c r="X1630">
        <f>VLOOKUP(D1630,Sku_Consolidated!A2:K948, 11, FALSE)</f>
      </c>
      <c r="Y1630">
        <f>VLOOKUP(D1630,Sku_Consolidated!A2:H948, 8, FALSE)</f>
      </c>
      <c r="Z1630">
        <f>VLOOKUP(D1630,Sku_Consolidated!A2:I948, 9, FALSE)</f>
      </c>
      <c r="AA1630" t="s">
        <v>41</v>
      </c>
      <c r="AB1630">
        <f>VLOOKUP(D1630,Sku_Consolidated!A2:E948, {5}, FALSE)</f>
      </c>
      <c r="AC1630">
        <f>IF(VLOOKUP(D1630,Sku_Consolidated!A2:S948,19,FALSE)="SHOWCASE", VLOOKUP(U1630,Store_Showcase!B2:N134,13, FALSE), IF(VLOOKUP(D1630,Sku_Consolidated!A2:S948,19,FALSE)="VAM",VLOOKUP(U1630,Store_VAM!B2:N271,13, FALSE),VLOOKUP(U1630,Store_SRP!B2:N103,13, FALSE)))</f>
      </c>
      <c r="AD1630">
        <f>IF(IFERROR(AC1630,TRUE)=TRUE, "-","OK")</f>
      </c>
      <c r="AE1630">
        <f>IF(IFERROR(VLOOKUP(U1630,Store_Showcase!B2:H134,{5}, FALSE), TRUE)=TRUE, IF(IFERROR(VLOOKUP(U1630,Store_SRP!B2:H103,{5}, FALSE), TRUE)=TRUE,VLOOKUP(U1630,Store_VAM!B2:H271,{5}, FALSE),VLOOKUP(U1630,Store_SRP!B2:H103,{5}, FALSE)), VLOOKUP(U1630,Store_Showcase!B2:H134,{5}, FALSE))</f>
      </c>
      <c r="AF1630">
        <f>IF(IFERROR(VLOOKUP(U1630,Store_Showcase!B2:H134,{6}, FALSE), TRUE)=TRUE, IF(IFERROR(VLOOKUP(U1630,Store_SRP!B2:H103,{6}, FALSE), TRUE)=TRUE,VLOOKUP(U1630,Store_VAM!B2:H271,{6}, FALSE),VLOOKUP(U1630,Store_SRP!B2:H103,{6}, FALSE)), VLOOKUP(U1630,Store_Showcase!B2:H134,{6}, FALSE))</f>
      </c>
      <c r="AG1630">
        <f>VLOOKUP(D1630,Sku_Consolidated!A2:R948,18,FALSE)</f>
      </c>
      <c r="AH1630">
        <f>VLOOKUP(D1630,Sku_Consolidated!A2:S948,19,FALSE)</f>
      </c>
      <c r="AI1630">
        <f>VLOOKUP(D1630,Sku_Consolidated!A2:T948,20,FALSE)</f>
      </c>
    </row>
    <row r="1631" spans="1:35" x14ac:dyDescent="0.25">
      <c r="A1631">
        <v>2024</v>
      </c>
      <c r="B1631" t="s">
        <v>30</v>
      </c>
      <c r="C1631" t="s">
        <v>31</v>
      </c>
      <c r="D1631">
        <v>21825</v>
      </c>
      <c r="E1631" t="s">
        <v>206</v>
      </c>
      <c r="F1631" s="12" t="s">
        <v>134</v>
      </c>
      <c r="G1631" s="12" t="s">
        <v>134</v>
      </c>
      <c r="H1631" t="s">
        <v>10</v>
      </c>
      <c r="I1631" s="13" t="s">
        <v>536</v>
      </c>
      <c r="J1631" s="13">
        <f>IF(H1631="EA", I1631, 0)</f>
      </c>
      <c r="K1631" s="13">
        <f>IF(H1631="KG", I1631, I1631 * VLOOKUP(D1631,Sku_Consolidated!A2:U948,21,FALSE))</f>
      </c>
      <c r="L1631" s="14" t="s">
        <v>36</v>
      </c>
      <c r="M1631">
        <v>88</v>
      </c>
      <c r="N1631" s="14" t="s">
        <v>3177</v>
      </c>
      <c r="O1631" s="14" t="s">
        <v>3178</v>
      </c>
      <c r="P1631" s="14" t="s">
        <v>36</v>
      </c>
      <c r="Q1631" s="14" t="s">
        <v>3178</v>
      </c>
      <c r="R1631">
        <f>IF(IFERROR(VLOOKUP(U1631,Store_Showcase!B2:H134,7, FALSE), TRUE)=TRUE, IF(IFERROR(VLOOKUP(U1631,Store_SRP!B2:H103,7, FALSE), TRUE)=TRUE,VLOOKUP(U1631,Store_VAM!B2:H271,7, FALSE),VLOOKUP(U1631,Store_SRP!B2:H103,7, FALSE)), VLOOKUP(U1631,Store_Showcase!B2:H134,7, FALSE))</f>
      </c>
      <c r="S1631">
        <f>IF(IFERROR(VLOOKUP(U1631,Store_Showcase!B2:K134,10, FALSE), TRUE)=TRUE, IF(IFERROR(VLOOKUP(U1631,Store_SRP!B2:K103,10, FALSE), TRUE)=TRUE,VLOOKUP(U1631,Store_VAM!B2:K271,10, FALSE),VLOOKUP(U1631,Store_SRP!B2:K103,10, FALSE)), VLOOKUP(U1631,Store_Showcase!B2:K134,10, FALSE))</f>
      </c>
      <c r="T1631">
        <f>IF(VLOOKUP(D1631,Sku_Consolidated!A2:S948,19,FALSE)="SHOWCASE", VLOOKUP(U1631,Store_Showcase!B2:L134,11, FALSE), IF(VLOOKUP(D1631,Sku_Consolidated!A2:S948,19,FALSE)="VAM",VLOOKUP(U1631,Store_VAM!B2:L271,11, FALSE),VLOOKUP(U1631,Store_SRP!B2:L103,11, FALSE)))</f>
      </c>
      <c r="U1631" s="14">
        <v>2012</v>
      </c>
      <c r="V1631">
        <f>IF(VLOOKUP(D1631,Sku_Consolidated!A2:S948,19,FALSE)="SHOWCASE", VLOOKUP(U1631,Store_Showcase!B2:C134,2, FALSE), IF(VLOOKUP(D1631,Sku_Consolidated!A2:S948,19,FALSE)="VAM",VLOOKUP(U1631,Store_VAM!B2:C271,2, FALSE),VLOOKUP(U1631,Store_SRP!B2:C103,2, FALSE)))</f>
      </c>
      <c r="W1631">
        <f>VLOOKUP(D1631,Sku_Consolidated!A2:G948, 7, FALSE)</f>
      </c>
      <c r="X1631">
        <f>VLOOKUP(D1631,Sku_Consolidated!A2:K948, 11, FALSE)</f>
      </c>
      <c r="Y1631">
        <f>VLOOKUP(D1631,Sku_Consolidated!A2:H948, 8, FALSE)</f>
      </c>
      <c r="Z1631">
        <f>VLOOKUP(D1631,Sku_Consolidated!A2:I948, 9, FALSE)</f>
      </c>
      <c r="AA1631" t="s">
        <v>41</v>
      </c>
      <c r="AB1631">
        <f>VLOOKUP(D1631,Sku_Consolidated!A2:E948, {5}, FALSE)</f>
      </c>
      <c r="AC1631">
        <f>IF(VLOOKUP(D1631,Sku_Consolidated!A2:S948,19,FALSE)="SHOWCASE", VLOOKUP(U1631,Store_Showcase!B2:N134,13, FALSE), IF(VLOOKUP(D1631,Sku_Consolidated!A2:S948,19,FALSE)="VAM",VLOOKUP(U1631,Store_VAM!B2:N271,13, FALSE),VLOOKUP(U1631,Store_SRP!B2:N103,13, FALSE)))</f>
      </c>
      <c r="AD1631">
        <f>IF(IFERROR(AC1631,TRUE)=TRUE, "-","OK")</f>
      </c>
      <c r="AE1631">
        <f>IF(IFERROR(VLOOKUP(U1631,Store_Showcase!B2:H134,{5}, FALSE), TRUE)=TRUE, IF(IFERROR(VLOOKUP(U1631,Store_SRP!B2:H103,{5}, FALSE), TRUE)=TRUE,VLOOKUP(U1631,Store_VAM!B2:H271,{5}, FALSE),VLOOKUP(U1631,Store_SRP!B2:H103,{5}, FALSE)), VLOOKUP(U1631,Store_Showcase!B2:H134,{5}, FALSE))</f>
      </c>
      <c r="AF1631">
        <f>IF(IFERROR(VLOOKUP(U1631,Store_Showcase!B2:H134,{6}, FALSE), TRUE)=TRUE, IF(IFERROR(VLOOKUP(U1631,Store_SRP!B2:H103,{6}, FALSE), TRUE)=TRUE,VLOOKUP(U1631,Store_VAM!B2:H271,{6}, FALSE),VLOOKUP(U1631,Store_SRP!B2:H103,{6}, FALSE)), VLOOKUP(U1631,Store_Showcase!B2:H134,{6}, FALSE))</f>
      </c>
      <c r="AG1631">
        <f>VLOOKUP(D1631,Sku_Consolidated!A2:R948,18,FALSE)</f>
      </c>
      <c r="AH1631">
        <f>VLOOKUP(D1631,Sku_Consolidated!A2:S948,19,FALSE)</f>
      </c>
      <c r="AI1631">
        <f>VLOOKUP(D1631,Sku_Consolidated!A2:T948,20,FALSE)</f>
      </c>
    </row>
    <row r="1632" spans="1:35" x14ac:dyDescent="0.25">
      <c r="A1632">
        <v>2024</v>
      </c>
      <c r="B1632" t="s">
        <v>30</v>
      </c>
      <c r="C1632" t="s">
        <v>31</v>
      </c>
      <c r="D1632">
        <v>21826</v>
      </c>
      <c r="E1632" t="s">
        <v>416</v>
      </c>
      <c r="F1632" s="12" t="s">
        <v>134</v>
      </c>
      <c r="G1632" s="12" t="s">
        <v>134</v>
      </c>
      <c r="H1632" t="s">
        <v>10</v>
      </c>
      <c r="I1632" s="13" t="s">
        <v>395</v>
      </c>
      <c r="J1632" s="13">
        <f>IF(H1632="EA", I1632, 0)</f>
      </c>
      <c r="K1632" s="13">
        <f>IF(H1632="KG", I1632, I1632 * VLOOKUP(D1632,Sku_Consolidated!A2:U948,21,FALSE))</f>
      </c>
      <c r="L1632" s="14" t="s">
        <v>36</v>
      </c>
      <c r="M1632">
        <v>88</v>
      </c>
      <c r="N1632" s="14" t="s">
        <v>1188</v>
      </c>
      <c r="O1632" s="14" t="s">
        <v>1189</v>
      </c>
      <c r="P1632" s="14" t="s">
        <v>36</v>
      </c>
      <c r="Q1632" s="14" t="s">
        <v>1189</v>
      </c>
      <c r="R1632">
        <f>IF(IFERROR(VLOOKUP(U1632,Store_Showcase!B2:H134,7, FALSE), TRUE)=TRUE, IF(IFERROR(VLOOKUP(U1632,Store_SRP!B2:H103,7, FALSE), TRUE)=TRUE,VLOOKUP(U1632,Store_VAM!B2:H271,7, FALSE),VLOOKUP(U1632,Store_SRP!B2:H103,7, FALSE)), VLOOKUP(U1632,Store_Showcase!B2:H134,7, FALSE))</f>
      </c>
      <c r="S1632">
        <f>IF(IFERROR(VLOOKUP(U1632,Store_Showcase!B2:K134,10, FALSE), TRUE)=TRUE, IF(IFERROR(VLOOKUP(U1632,Store_SRP!B2:K103,10, FALSE), TRUE)=TRUE,VLOOKUP(U1632,Store_VAM!B2:K271,10, FALSE),VLOOKUP(U1632,Store_SRP!B2:K103,10, FALSE)), VLOOKUP(U1632,Store_Showcase!B2:K134,10, FALSE))</f>
      </c>
      <c r="T1632">
        <f>IF(VLOOKUP(D1632,Sku_Consolidated!A2:S948,19,FALSE)="SHOWCASE", VLOOKUP(U1632,Store_Showcase!B2:L134,11, FALSE), IF(VLOOKUP(D1632,Sku_Consolidated!A2:S948,19,FALSE)="VAM",VLOOKUP(U1632,Store_VAM!B2:L271,11, FALSE),VLOOKUP(U1632,Store_SRP!B2:L103,11, FALSE)))</f>
      </c>
      <c r="U1632" s="14">
        <v>2012</v>
      </c>
      <c r="V1632">
        <f>IF(VLOOKUP(D1632,Sku_Consolidated!A2:S948,19,FALSE)="SHOWCASE", VLOOKUP(U1632,Store_Showcase!B2:C134,2, FALSE), IF(VLOOKUP(D1632,Sku_Consolidated!A2:S948,19,FALSE)="VAM",VLOOKUP(U1632,Store_VAM!B2:C271,2, FALSE),VLOOKUP(U1632,Store_SRP!B2:C103,2, FALSE)))</f>
      </c>
      <c r="W1632">
        <f>VLOOKUP(D1632,Sku_Consolidated!A2:G948, 7, FALSE)</f>
      </c>
      <c r="X1632">
        <f>VLOOKUP(D1632,Sku_Consolidated!A2:K948, 11, FALSE)</f>
      </c>
      <c r="Y1632">
        <f>VLOOKUP(D1632,Sku_Consolidated!A2:H948, 8, FALSE)</f>
      </c>
      <c r="Z1632">
        <f>VLOOKUP(D1632,Sku_Consolidated!A2:I948, 9, FALSE)</f>
      </c>
      <c r="AA1632" t="s">
        <v>41</v>
      </c>
      <c r="AB1632">
        <f>VLOOKUP(D1632,Sku_Consolidated!A2:E948, {5}, FALSE)</f>
      </c>
      <c r="AC1632">
        <f>IF(VLOOKUP(D1632,Sku_Consolidated!A2:S948,19,FALSE)="SHOWCASE", VLOOKUP(U1632,Store_Showcase!B2:N134,13, FALSE), IF(VLOOKUP(D1632,Sku_Consolidated!A2:S948,19,FALSE)="VAM",VLOOKUP(U1632,Store_VAM!B2:N271,13, FALSE),VLOOKUP(U1632,Store_SRP!B2:N103,13, FALSE)))</f>
      </c>
      <c r="AD1632">
        <f>IF(IFERROR(AC1632,TRUE)=TRUE, "-","OK")</f>
      </c>
      <c r="AE1632">
        <f>IF(IFERROR(VLOOKUP(U1632,Store_Showcase!B2:H134,{5}, FALSE), TRUE)=TRUE, IF(IFERROR(VLOOKUP(U1632,Store_SRP!B2:H103,{5}, FALSE), TRUE)=TRUE,VLOOKUP(U1632,Store_VAM!B2:H271,{5}, FALSE),VLOOKUP(U1632,Store_SRP!B2:H103,{5}, FALSE)), VLOOKUP(U1632,Store_Showcase!B2:H134,{5}, FALSE))</f>
      </c>
      <c r="AF1632">
        <f>IF(IFERROR(VLOOKUP(U1632,Store_Showcase!B2:H134,{6}, FALSE), TRUE)=TRUE, IF(IFERROR(VLOOKUP(U1632,Store_SRP!B2:H103,{6}, FALSE), TRUE)=TRUE,VLOOKUP(U1632,Store_VAM!B2:H271,{6}, FALSE),VLOOKUP(U1632,Store_SRP!B2:H103,{6}, FALSE)), VLOOKUP(U1632,Store_Showcase!B2:H134,{6}, FALSE))</f>
      </c>
      <c r="AG1632">
        <f>VLOOKUP(D1632,Sku_Consolidated!A2:R948,18,FALSE)</f>
      </c>
      <c r="AH1632">
        <f>VLOOKUP(D1632,Sku_Consolidated!A2:S948,19,FALSE)</f>
      </c>
      <c r="AI1632">
        <f>VLOOKUP(D1632,Sku_Consolidated!A2:T948,20,FALSE)</f>
      </c>
    </row>
    <row r="1633" spans="1:35" x14ac:dyDescent="0.25">
      <c r="A1633">
        <v>2024</v>
      </c>
      <c r="B1633" t="s">
        <v>30</v>
      </c>
      <c r="C1633" t="s">
        <v>31</v>
      </c>
      <c r="D1633">
        <v>21828</v>
      </c>
      <c r="E1633" t="s">
        <v>1414</v>
      </c>
      <c r="F1633" s="12" t="s">
        <v>134</v>
      </c>
      <c r="G1633" s="12" t="s">
        <v>134</v>
      </c>
      <c r="H1633" t="s">
        <v>10</v>
      </c>
      <c r="I1633" s="13" t="s">
        <v>483</v>
      </c>
      <c r="J1633" s="13">
        <f>IF(H1633="EA", I1633, 0)</f>
      </c>
      <c r="K1633" s="13">
        <f>IF(H1633="KG", I1633, I1633 * VLOOKUP(D1633,Sku_Consolidated!A2:U948,21,FALSE))</f>
      </c>
      <c r="L1633" s="14" t="s">
        <v>36</v>
      </c>
      <c r="M1633">
        <v>88</v>
      </c>
      <c r="N1633" s="14" t="s">
        <v>3179</v>
      </c>
      <c r="O1633" s="14" t="s">
        <v>3180</v>
      </c>
      <c r="P1633" s="14" t="s">
        <v>3181</v>
      </c>
      <c r="Q1633" s="14" t="s">
        <v>3182</v>
      </c>
      <c r="R1633">
        <f>IF(IFERROR(VLOOKUP(U1633,Store_Showcase!B2:H134,7, FALSE), TRUE)=TRUE, IF(IFERROR(VLOOKUP(U1633,Store_SRP!B2:H103,7, FALSE), TRUE)=TRUE,VLOOKUP(U1633,Store_VAM!B2:H271,7, FALSE),VLOOKUP(U1633,Store_SRP!B2:H103,7, FALSE)), VLOOKUP(U1633,Store_Showcase!B2:H134,7, FALSE))</f>
      </c>
      <c r="S1633">
        <f>IF(IFERROR(VLOOKUP(U1633,Store_Showcase!B2:K134,10, FALSE), TRUE)=TRUE, IF(IFERROR(VLOOKUP(U1633,Store_SRP!B2:K103,10, FALSE), TRUE)=TRUE,VLOOKUP(U1633,Store_VAM!B2:K271,10, FALSE),VLOOKUP(U1633,Store_SRP!B2:K103,10, FALSE)), VLOOKUP(U1633,Store_Showcase!B2:K134,10, FALSE))</f>
      </c>
      <c r="T1633">
        <f>IF(VLOOKUP(D1633,Sku_Consolidated!A2:S948,19,FALSE)="SHOWCASE", VLOOKUP(U1633,Store_Showcase!B2:L134,11, FALSE), IF(VLOOKUP(D1633,Sku_Consolidated!A2:S948,19,FALSE)="VAM",VLOOKUP(U1633,Store_VAM!B2:L271,11, FALSE),VLOOKUP(U1633,Store_SRP!B2:L103,11, FALSE)))</f>
      </c>
      <c r="U1633" s="14">
        <v>2012</v>
      </c>
      <c r="V1633">
        <f>IF(VLOOKUP(D1633,Sku_Consolidated!A2:S948,19,FALSE)="SHOWCASE", VLOOKUP(U1633,Store_Showcase!B2:C134,2, FALSE), IF(VLOOKUP(D1633,Sku_Consolidated!A2:S948,19,FALSE)="VAM",VLOOKUP(U1633,Store_VAM!B2:C271,2, FALSE),VLOOKUP(U1633,Store_SRP!B2:C103,2, FALSE)))</f>
      </c>
      <c r="W1633">
        <f>VLOOKUP(D1633,Sku_Consolidated!A2:G948, 7, FALSE)</f>
      </c>
      <c r="X1633">
        <f>VLOOKUP(D1633,Sku_Consolidated!A2:K948, 11, FALSE)</f>
      </c>
      <c r="Y1633">
        <f>VLOOKUP(D1633,Sku_Consolidated!A2:H948, 8, FALSE)</f>
      </c>
      <c r="Z1633">
        <f>VLOOKUP(D1633,Sku_Consolidated!A2:I948, 9, FALSE)</f>
      </c>
      <c r="AA1633" t="s">
        <v>41</v>
      </c>
      <c r="AB1633">
        <f>VLOOKUP(D1633,Sku_Consolidated!A2:E948, {5}, FALSE)</f>
      </c>
      <c r="AC1633">
        <f>IF(VLOOKUP(D1633,Sku_Consolidated!A2:S948,19,FALSE)="SHOWCASE", VLOOKUP(U1633,Store_Showcase!B2:N134,13, FALSE), IF(VLOOKUP(D1633,Sku_Consolidated!A2:S948,19,FALSE)="VAM",VLOOKUP(U1633,Store_VAM!B2:N271,13, FALSE),VLOOKUP(U1633,Store_SRP!B2:N103,13, FALSE)))</f>
      </c>
      <c r="AD1633">
        <f>IF(IFERROR(AC1633,TRUE)=TRUE, "-","OK")</f>
      </c>
      <c r="AE1633">
        <f>IF(IFERROR(VLOOKUP(U1633,Store_Showcase!B2:H134,{5}, FALSE), TRUE)=TRUE, IF(IFERROR(VLOOKUP(U1633,Store_SRP!B2:H103,{5}, FALSE), TRUE)=TRUE,VLOOKUP(U1633,Store_VAM!B2:H271,{5}, FALSE),VLOOKUP(U1633,Store_SRP!B2:H103,{5}, FALSE)), VLOOKUP(U1633,Store_Showcase!B2:H134,{5}, FALSE))</f>
      </c>
      <c r="AF1633">
        <f>IF(IFERROR(VLOOKUP(U1633,Store_Showcase!B2:H134,{6}, FALSE), TRUE)=TRUE, IF(IFERROR(VLOOKUP(U1633,Store_SRP!B2:H103,{6}, FALSE), TRUE)=TRUE,VLOOKUP(U1633,Store_VAM!B2:H271,{6}, FALSE),VLOOKUP(U1633,Store_SRP!B2:H103,{6}, FALSE)), VLOOKUP(U1633,Store_Showcase!B2:H134,{6}, FALSE))</f>
      </c>
      <c r="AG1633">
        <f>VLOOKUP(D1633,Sku_Consolidated!A2:R948,18,FALSE)</f>
      </c>
      <c r="AH1633">
        <f>VLOOKUP(D1633,Sku_Consolidated!A2:S948,19,FALSE)</f>
      </c>
      <c r="AI1633">
        <f>VLOOKUP(D1633,Sku_Consolidated!A2:T948,20,FALSE)</f>
      </c>
    </row>
    <row r="1634" spans="1:35" x14ac:dyDescent="0.25">
      <c r="A1634">
        <v>2024</v>
      </c>
      <c r="B1634" t="s">
        <v>30</v>
      </c>
      <c r="C1634" t="s">
        <v>31</v>
      </c>
      <c r="D1634">
        <v>21832</v>
      </c>
      <c r="E1634" t="s">
        <v>264</v>
      </c>
      <c r="F1634" s="12" t="s">
        <v>134</v>
      </c>
      <c r="G1634" s="12" t="s">
        <v>134</v>
      </c>
      <c r="H1634" t="s">
        <v>10</v>
      </c>
      <c r="I1634" s="13" t="s">
        <v>1115</v>
      </c>
      <c r="J1634" s="13">
        <f>IF(H1634="EA", I1634, 0)</f>
      </c>
      <c r="K1634" s="13">
        <f>IF(H1634="KG", I1634, I1634 * VLOOKUP(D1634,Sku_Consolidated!A2:U948,21,FALSE))</f>
      </c>
      <c r="L1634" s="14" t="s">
        <v>36</v>
      </c>
      <c r="M1634">
        <v>88</v>
      </c>
      <c r="N1634" s="14" t="s">
        <v>3183</v>
      </c>
      <c r="O1634" s="14" t="s">
        <v>3184</v>
      </c>
      <c r="P1634" s="14" t="s">
        <v>36</v>
      </c>
      <c r="Q1634" s="14" t="s">
        <v>3184</v>
      </c>
      <c r="R1634">
        <f>IF(IFERROR(VLOOKUP(U1634,Store_Showcase!B2:H134,7, FALSE), TRUE)=TRUE, IF(IFERROR(VLOOKUP(U1634,Store_SRP!B2:H103,7, FALSE), TRUE)=TRUE,VLOOKUP(U1634,Store_VAM!B2:H271,7, FALSE),VLOOKUP(U1634,Store_SRP!B2:H103,7, FALSE)), VLOOKUP(U1634,Store_Showcase!B2:H134,7, FALSE))</f>
      </c>
      <c r="S1634">
        <f>IF(IFERROR(VLOOKUP(U1634,Store_Showcase!B2:K134,10, FALSE), TRUE)=TRUE, IF(IFERROR(VLOOKUP(U1634,Store_SRP!B2:K103,10, FALSE), TRUE)=TRUE,VLOOKUP(U1634,Store_VAM!B2:K271,10, FALSE),VLOOKUP(U1634,Store_SRP!B2:K103,10, FALSE)), VLOOKUP(U1634,Store_Showcase!B2:K134,10, FALSE))</f>
      </c>
      <c r="T1634">
        <f>IF(VLOOKUP(D1634,Sku_Consolidated!A2:S948,19,FALSE)="SHOWCASE", VLOOKUP(U1634,Store_Showcase!B2:L134,11, FALSE), IF(VLOOKUP(D1634,Sku_Consolidated!A2:S948,19,FALSE)="VAM",VLOOKUP(U1634,Store_VAM!B2:L271,11, FALSE),VLOOKUP(U1634,Store_SRP!B2:L103,11, FALSE)))</f>
      </c>
      <c r="U1634" s="14">
        <v>2012</v>
      </c>
      <c r="V1634">
        <f>IF(VLOOKUP(D1634,Sku_Consolidated!A2:S948,19,FALSE)="SHOWCASE", VLOOKUP(U1634,Store_Showcase!B2:C134,2, FALSE), IF(VLOOKUP(D1634,Sku_Consolidated!A2:S948,19,FALSE)="VAM",VLOOKUP(U1634,Store_VAM!B2:C271,2, FALSE),VLOOKUP(U1634,Store_SRP!B2:C103,2, FALSE)))</f>
      </c>
      <c r="W1634">
        <f>VLOOKUP(D1634,Sku_Consolidated!A2:G948, 7, FALSE)</f>
      </c>
      <c r="X1634">
        <f>VLOOKUP(D1634,Sku_Consolidated!A2:K948, 11, FALSE)</f>
      </c>
      <c r="Y1634">
        <f>VLOOKUP(D1634,Sku_Consolidated!A2:H948, 8, FALSE)</f>
      </c>
      <c r="Z1634">
        <f>VLOOKUP(D1634,Sku_Consolidated!A2:I948, 9, FALSE)</f>
      </c>
      <c r="AA1634" t="s">
        <v>41</v>
      </c>
      <c r="AB1634">
        <f>VLOOKUP(D1634,Sku_Consolidated!A2:E948, {5}, FALSE)</f>
      </c>
      <c r="AC1634">
        <f>IF(VLOOKUP(D1634,Sku_Consolidated!A2:S948,19,FALSE)="SHOWCASE", VLOOKUP(U1634,Store_Showcase!B2:N134,13, FALSE), IF(VLOOKUP(D1634,Sku_Consolidated!A2:S948,19,FALSE)="VAM",VLOOKUP(U1634,Store_VAM!B2:N271,13, FALSE),VLOOKUP(U1634,Store_SRP!B2:N103,13, FALSE)))</f>
      </c>
      <c r="AD1634">
        <f>IF(IFERROR(AC1634,TRUE)=TRUE, "-","OK")</f>
      </c>
      <c r="AE1634">
        <f>IF(IFERROR(VLOOKUP(U1634,Store_Showcase!B2:H134,{5}, FALSE), TRUE)=TRUE, IF(IFERROR(VLOOKUP(U1634,Store_SRP!B2:H103,{5}, FALSE), TRUE)=TRUE,VLOOKUP(U1634,Store_VAM!B2:H271,{5}, FALSE),VLOOKUP(U1634,Store_SRP!B2:H103,{5}, FALSE)), VLOOKUP(U1634,Store_Showcase!B2:H134,{5}, FALSE))</f>
      </c>
      <c r="AF1634">
        <f>IF(IFERROR(VLOOKUP(U1634,Store_Showcase!B2:H134,{6}, FALSE), TRUE)=TRUE, IF(IFERROR(VLOOKUP(U1634,Store_SRP!B2:H103,{6}, FALSE), TRUE)=TRUE,VLOOKUP(U1634,Store_VAM!B2:H271,{6}, FALSE),VLOOKUP(U1634,Store_SRP!B2:H103,{6}, FALSE)), VLOOKUP(U1634,Store_Showcase!B2:H134,{6}, FALSE))</f>
      </c>
      <c r="AG1634">
        <f>VLOOKUP(D1634,Sku_Consolidated!A2:R948,18,FALSE)</f>
      </c>
      <c r="AH1634">
        <f>VLOOKUP(D1634,Sku_Consolidated!A2:S948,19,FALSE)</f>
      </c>
      <c r="AI1634">
        <f>VLOOKUP(D1634,Sku_Consolidated!A2:T948,20,FALSE)</f>
      </c>
    </row>
    <row r="1635" spans="1:35" x14ac:dyDescent="0.25">
      <c r="A1635">
        <v>2024</v>
      </c>
      <c r="B1635" t="s">
        <v>30</v>
      </c>
      <c r="C1635" t="s">
        <v>31</v>
      </c>
      <c r="D1635">
        <v>21834</v>
      </c>
      <c r="E1635" t="s">
        <v>216</v>
      </c>
      <c r="F1635" s="12" t="s">
        <v>134</v>
      </c>
      <c r="G1635" s="12" t="s">
        <v>134</v>
      </c>
      <c r="H1635" t="s">
        <v>10</v>
      </c>
      <c r="I1635" s="13" t="s">
        <v>946</v>
      </c>
      <c r="J1635" s="13">
        <f>IF(H1635="EA", I1635, 0)</f>
      </c>
      <c r="K1635" s="13">
        <f>IF(H1635="KG", I1635, I1635 * VLOOKUP(D1635,Sku_Consolidated!A2:U948,21,FALSE))</f>
      </c>
      <c r="L1635" s="14" t="s">
        <v>36</v>
      </c>
      <c r="M1635">
        <v>88</v>
      </c>
      <c r="N1635" s="14" t="s">
        <v>3185</v>
      </c>
      <c r="O1635" s="14" t="s">
        <v>3186</v>
      </c>
      <c r="P1635" s="14" t="s">
        <v>36</v>
      </c>
      <c r="Q1635" s="14" t="s">
        <v>3186</v>
      </c>
      <c r="R1635">
        <f>IF(IFERROR(VLOOKUP(U1635,Store_Showcase!B2:H134,7, FALSE), TRUE)=TRUE, IF(IFERROR(VLOOKUP(U1635,Store_SRP!B2:H103,7, FALSE), TRUE)=TRUE,VLOOKUP(U1635,Store_VAM!B2:H271,7, FALSE),VLOOKUP(U1635,Store_SRP!B2:H103,7, FALSE)), VLOOKUP(U1635,Store_Showcase!B2:H134,7, FALSE))</f>
      </c>
      <c r="S1635">
        <f>IF(IFERROR(VLOOKUP(U1635,Store_Showcase!B2:K134,10, FALSE), TRUE)=TRUE, IF(IFERROR(VLOOKUP(U1635,Store_SRP!B2:K103,10, FALSE), TRUE)=TRUE,VLOOKUP(U1635,Store_VAM!B2:K271,10, FALSE),VLOOKUP(U1635,Store_SRP!B2:K103,10, FALSE)), VLOOKUP(U1635,Store_Showcase!B2:K134,10, FALSE))</f>
      </c>
      <c r="T1635">
        <f>IF(VLOOKUP(D1635,Sku_Consolidated!A2:S948,19,FALSE)="SHOWCASE", VLOOKUP(U1635,Store_Showcase!B2:L134,11, FALSE), IF(VLOOKUP(D1635,Sku_Consolidated!A2:S948,19,FALSE)="VAM",VLOOKUP(U1635,Store_VAM!B2:L271,11, FALSE),VLOOKUP(U1635,Store_SRP!B2:L103,11, FALSE)))</f>
      </c>
      <c r="U1635" s="14">
        <v>2012</v>
      </c>
      <c r="V1635">
        <f>IF(VLOOKUP(D1635,Sku_Consolidated!A2:S948,19,FALSE)="SHOWCASE", VLOOKUP(U1635,Store_Showcase!B2:C134,2, FALSE), IF(VLOOKUP(D1635,Sku_Consolidated!A2:S948,19,FALSE)="VAM",VLOOKUP(U1635,Store_VAM!B2:C271,2, FALSE),VLOOKUP(U1635,Store_SRP!B2:C103,2, FALSE)))</f>
      </c>
      <c r="W1635">
        <f>VLOOKUP(D1635,Sku_Consolidated!A2:G948, 7, FALSE)</f>
      </c>
      <c r="X1635">
        <f>VLOOKUP(D1635,Sku_Consolidated!A2:K948, 11, FALSE)</f>
      </c>
      <c r="Y1635">
        <f>VLOOKUP(D1635,Sku_Consolidated!A2:H948, 8, FALSE)</f>
      </c>
      <c r="Z1635">
        <f>VLOOKUP(D1635,Sku_Consolidated!A2:I948, 9, FALSE)</f>
      </c>
      <c r="AA1635" t="s">
        <v>41</v>
      </c>
      <c r="AB1635">
        <f>VLOOKUP(D1635,Sku_Consolidated!A2:E948, {5}, FALSE)</f>
      </c>
      <c r="AC1635">
        <f>IF(VLOOKUP(D1635,Sku_Consolidated!A2:S948,19,FALSE)="SHOWCASE", VLOOKUP(U1635,Store_Showcase!B2:N134,13, FALSE), IF(VLOOKUP(D1635,Sku_Consolidated!A2:S948,19,FALSE)="VAM",VLOOKUP(U1635,Store_VAM!B2:N271,13, FALSE),VLOOKUP(U1635,Store_SRP!B2:N103,13, FALSE)))</f>
      </c>
      <c r="AD1635">
        <f>IF(IFERROR(AC1635,TRUE)=TRUE, "-","OK")</f>
      </c>
      <c r="AE1635">
        <f>IF(IFERROR(VLOOKUP(U1635,Store_Showcase!B2:H134,{5}, FALSE), TRUE)=TRUE, IF(IFERROR(VLOOKUP(U1635,Store_SRP!B2:H103,{5}, FALSE), TRUE)=TRUE,VLOOKUP(U1635,Store_VAM!B2:H271,{5}, FALSE),VLOOKUP(U1635,Store_SRP!B2:H103,{5}, FALSE)), VLOOKUP(U1635,Store_Showcase!B2:H134,{5}, FALSE))</f>
      </c>
      <c r="AF1635">
        <f>IF(IFERROR(VLOOKUP(U1635,Store_Showcase!B2:H134,{6}, FALSE), TRUE)=TRUE, IF(IFERROR(VLOOKUP(U1635,Store_SRP!B2:H103,{6}, FALSE), TRUE)=TRUE,VLOOKUP(U1635,Store_VAM!B2:H271,{6}, FALSE),VLOOKUP(U1635,Store_SRP!B2:H103,{6}, FALSE)), VLOOKUP(U1635,Store_Showcase!B2:H134,{6}, FALSE))</f>
      </c>
      <c r="AG1635">
        <f>VLOOKUP(D1635,Sku_Consolidated!A2:R948,18,FALSE)</f>
      </c>
      <c r="AH1635">
        <f>VLOOKUP(D1635,Sku_Consolidated!A2:S948,19,FALSE)</f>
      </c>
      <c r="AI1635">
        <f>VLOOKUP(D1635,Sku_Consolidated!A2:T948,20,FALSE)</f>
      </c>
    </row>
    <row r="1636" spans="1:35" x14ac:dyDescent="0.25">
      <c r="A1636">
        <v>2024</v>
      </c>
      <c r="B1636" t="s">
        <v>30</v>
      </c>
      <c r="C1636" t="s">
        <v>31</v>
      </c>
      <c r="D1636">
        <v>21837</v>
      </c>
      <c r="E1636" t="s">
        <v>271</v>
      </c>
      <c r="F1636" s="12" t="s">
        <v>134</v>
      </c>
      <c r="G1636" s="12" t="s">
        <v>134</v>
      </c>
      <c r="H1636" t="s">
        <v>10</v>
      </c>
      <c r="I1636" s="13" t="s">
        <v>2654</v>
      </c>
      <c r="J1636" s="13">
        <f>IF(H1636="EA", I1636, 0)</f>
      </c>
      <c r="K1636" s="13">
        <f>IF(H1636="KG", I1636, I1636 * VLOOKUP(D1636,Sku_Consolidated!A2:U948,21,FALSE))</f>
      </c>
      <c r="L1636" s="14" t="s">
        <v>36</v>
      </c>
      <c r="M1636">
        <v>88</v>
      </c>
      <c r="N1636" s="14" t="s">
        <v>3187</v>
      </c>
      <c r="O1636" s="14" t="s">
        <v>3188</v>
      </c>
      <c r="P1636" s="14" t="s">
        <v>36</v>
      </c>
      <c r="Q1636" s="14" t="s">
        <v>3188</v>
      </c>
      <c r="R1636">
        <f>IF(IFERROR(VLOOKUP(U1636,Store_Showcase!B2:H134,7, FALSE), TRUE)=TRUE, IF(IFERROR(VLOOKUP(U1636,Store_SRP!B2:H103,7, FALSE), TRUE)=TRUE,VLOOKUP(U1636,Store_VAM!B2:H271,7, FALSE),VLOOKUP(U1636,Store_SRP!B2:H103,7, FALSE)), VLOOKUP(U1636,Store_Showcase!B2:H134,7, FALSE))</f>
      </c>
      <c r="S1636">
        <f>IF(IFERROR(VLOOKUP(U1636,Store_Showcase!B2:K134,10, FALSE), TRUE)=TRUE, IF(IFERROR(VLOOKUP(U1636,Store_SRP!B2:K103,10, FALSE), TRUE)=TRUE,VLOOKUP(U1636,Store_VAM!B2:K271,10, FALSE),VLOOKUP(U1636,Store_SRP!B2:K103,10, FALSE)), VLOOKUP(U1636,Store_Showcase!B2:K134,10, FALSE))</f>
      </c>
      <c r="T1636">
        <f>IF(VLOOKUP(D1636,Sku_Consolidated!A2:S948,19,FALSE)="SHOWCASE", VLOOKUP(U1636,Store_Showcase!B2:L134,11, FALSE), IF(VLOOKUP(D1636,Sku_Consolidated!A2:S948,19,FALSE)="VAM",VLOOKUP(U1636,Store_VAM!B2:L271,11, FALSE),VLOOKUP(U1636,Store_SRP!B2:L103,11, FALSE)))</f>
      </c>
      <c r="U1636" s="14">
        <v>2012</v>
      </c>
      <c r="V1636">
        <f>IF(VLOOKUP(D1636,Sku_Consolidated!A2:S948,19,FALSE)="SHOWCASE", VLOOKUP(U1636,Store_Showcase!B2:C134,2, FALSE), IF(VLOOKUP(D1636,Sku_Consolidated!A2:S948,19,FALSE)="VAM",VLOOKUP(U1636,Store_VAM!B2:C271,2, FALSE),VLOOKUP(U1636,Store_SRP!B2:C103,2, FALSE)))</f>
      </c>
      <c r="W1636">
        <f>VLOOKUP(D1636,Sku_Consolidated!A2:G948, 7, FALSE)</f>
      </c>
      <c r="X1636">
        <f>VLOOKUP(D1636,Sku_Consolidated!A2:K948, 11, FALSE)</f>
      </c>
      <c r="Y1636">
        <f>VLOOKUP(D1636,Sku_Consolidated!A2:H948, 8, FALSE)</f>
      </c>
      <c r="Z1636">
        <f>VLOOKUP(D1636,Sku_Consolidated!A2:I948, 9, FALSE)</f>
      </c>
      <c r="AA1636" t="s">
        <v>41</v>
      </c>
      <c r="AB1636">
        <f>VLOOKUP(D1636,Sku_Consolidated!A2:E948, {5}, FALSE)</f>
      </c>
      <c r="AC1636">
        <f>IF(VLOOKUP(D1636,Sku_Consolidated!A2:S948,19,FALSE)="SHOWCASE", VLOOKUP(U1636,Store_Showcase!B2:N134,13, FALSE), IF(VLOOKUP(D1636,Sku_Consolidated!A2:S948,19,FALSE)="VAM",VLOOKUP(U1636,Store_VAM!B2:N271,13, FALSE),VLOOKUP(U1636,Store_SRP!B2:N103,13, FALSE)))</f>
      </c>
      <c r="AD1636">
        <f>IF(IFERROR(AC1636,TRUE)=TRUE, "-","OK")</f>
      </c>
      <c r="AE1636">
        <f>IF(IFERROR(VLOOKUP(U1636,Store_Showcase!B2:H134,{5}, FALSE), TRUE)=TRUE, IF(IFERROR(VLOOKUP(U1636,Store_SRP!B2:H103,{5}, FALSE), TRUE)=TRUE,VLOOKUP(U1636,Store_VAM!B2:H271,{5}, FALSE),VLOOKUP(U1636,Store_SRP!B2:H103,{5}, FALSE)), VLOOKUP(U1636,Store_Showcase!B2:H134,{5}, FALSE))</f>
      </c>
      <c r="AF1636">
        <f>IF(IFERROR(VLOOKUP(U1636,Store_Showcase!B2:H134,{6}, FALSE), TRUE)=TRUE, IF(IFERROR(VLOOKUP(U1636,Store_SRP!B2:H103,{6}, FALSE), TRUE)=TRUE,VLOOKUP(U1636,Store_VAM!B2:H271,{6}, FALSE),VLOOKUP(U1636,Store_SRP!B2:H103,{6}, FALSE)), VLOOKUP(U1636,Store_Showcase!B2:H134,{6}, FALSE))</f>
      </c>
      <c r="AG1636">
        <f>VLOOKUP(D1636,Sku_Consolidated!A2:R948,18,FALSE)</f>
      </c>
      <c r="AH1636">
        <f>VLOOKUP(D1636,Sku_Consolidated!A2:S948,19,FALSE)</f>
      </c>
      <c r="AI1636">
        <f>VLOOKUP(D1636,Sku_Consolidated!A2:T948,20,FALSE)</f>
      </c>
    </row>
    <row r="1637" spans="1:35" x14ac:dyDescent="0.25">
      <c r="A1637">
        <v>2024</v>
      </c>
      <c r="B1637" t="s">
        <v>30</v>
      </c>
      <c r="C1637" t="s">
        <v>31</v>
      </c>
      <c r="D1637">
        <v>21838</v>
      </c>
      <c r="E1637" t="s">
        <v>275</v>
      </c>
      <c r="F1637" s="12" t="s">
        <v>134</v>
      </c>
      <c r="G1637" s="12" t="s">
        <v>134</v>
      </c>
      <c r="H1637" t="s">
        <v>10</v>
      </c>
      <c r="I1637" s="13" t="s">
        <v>1316</v>
      </c>
      <c r="J1637" s="13">
        <f>IF(H1637="EA", I1637, 0)</f>
      </c>
      <c r="K1637" s="13">
        <f>IF(H1637="KG", I1637, I1637 * VLOOKUP(D1637,Sku_Consolidated!A2:U948,21,FALSE))</f>
      </c>
      <c r="L1637" s="14" t="s">
        <v>36</v>
      </c>
      <c r="M1637">
        <v>88</v>
      </c>
      <c r="N1637" s="14" t="s">
        <v>3189</v>
      </c>
      <c r="O1637" s="14" t="s">
        <v>3190</v>
      </c>
      <c r="P1637" s="14" t="s">
        <v>36</v>
      </c>
      <c r="Q1637" s="14" t="s">
        <v>3190</v>
      </c>
      <c r="R1637">
        <f>IF(IFERROR(VLOOKUP(U1637,Store_Showcase!B2:H134,7, FALSE), TRUE)=TRUE, IF(IFERROR(VLOOKUP(U1637,Store_SRP!B2:H103,7, FALSE), TRUE)=TRUE,VLOOKUP(U1637,Store_VAM!B2:H271,7, FALSE),VLOOKUP(U1637,Store_SRP!B2:H103,7, FALSE)), VLOOKUP(U1637,Store_Showcase!B2:H134,7, FALSE))</f>
      </c>
      <c r="S1637">
        <f>IF(IFERROR(VLOOKUP(U1637,Store_Showcase!B2:K134,10, FALSE), TRUE)=TRUE, IF(IFERROR(VLOOKUP(U1637,Store_SRP!B2:K103,10, FALSE), TRUE)=TRUE,VLOOKUP(U1637,Store_VAM!B2:K271,10, FALSE),VLOOKUP(U1637,Store_SRP!B2:K103,10, FALSE)), VLOOKUP(U1637,Store_Showcase!B2:K134,10, FALSE))</f>
      </c>
      <c r="T1637">
        <f>IF(VLOOKUP(D1637,Sku_Consolidated!A2:S948,19,FALSE)="SHOWCASE", VLOOKUP(U1637,Store_Showcase!B2:L134,11, FALSE), IF(VLOOKUP(D1637,Sku_Consolidated!A2:S948,19,FALSE)="VAM",VLOOKUP(U1637,Store_VAM!B2:L271,11, FALSE),VLOOKUP(U1637,Store_SRP!B2:L103,11, FALSE)))</f>
      </c>
      <c r="U1637" s="14">
        <v>2012</v>
      </c>
      <c r="V1637">
        <f>IF(VLOOKUP(D1637,Sku_Consolidated!A2:S948,19,FALSE)="SHOWCASE", VLOOKUP(U1637,Store_Showcase!B2:C134,2, FALSE), IF(VLOOKUP(D1637,Sku_Consolidated!A2:S948,19,FALSE)="VAM",VLOOKUP(U1637,Store_VAM!B2:C271,2, FALSE),VLOOKUP(U1637,Store_SRP!B2:C103,2, FALSE)))</f>
      </c>
      <c r="W1637">
        <f>VLOOKUP(D1637,Sku_Consolidated!A2:G948, 7, FALSE)</f>
      </c>
      <c r="X1637">
        <f>VLOOKUP(D1637,Sku_Consolidated!A2:K948, 11, FALSE)</f>
      </c>
      <c r="Y1637">
        <f>VLOOKUP(D1637,Sku_Consolidated!A2:H948, 8, FALSE)</f>
      </c>
      <c r="Z1637">
        <f>VLOOKUP(D1637,Sku_Consolidated!A2:I948, 9, FALSE)</f>
      </c>
      <c r="AA1637" t="s">
        <v>41</v>
      </c>
      <c r="AB1637">
        <f>VLOOKUP(D1637,Sku_Consolidated!A2:E948, {5}, FALSE)</f>
      </c>
      <c r="AC1637">
        <f>IF(VLOOKUP(D1637,Sku_Consolidated!A2:S948,19,FALSE)="SHOWCASE", VLOOKUP(U1637,Store_Showcase!B2:N134,13, FALSE), IF(VLOOKUP(D1637,Sku_Consolidated!A2:S948,19,FALSE)="VAM",VLOOKUP(U1637,Store_VAM!B2:N271,13, FALSE),VLOOKUP(U1637,Store_SRP!B2:N103,13, FALSE)))</f>
      </c>
      <c r="AD1637">
        <f>IF(IFERROR(AC1637,TRUE)=TRUE, "-","OK")</f>
      </c>
      <c r="AE1637">
        <f>IF(IFERROR(VLOOKUP(U1637,Store_Showcase!B2:H134,{5}, FALSE), TRUE)=TRUE, IF(IFERROR(VLOOKUP(U1637,Store_SRP!B2:H103,{5}, FALSE), TRUE)=TRUE,VLOOKUP(U1637,Store_VAM!B2:H271,{5}, FALSE),VLOOKUP(U1637,Store_SRP!B2:H103,{5}, FALSE)), VLOOKUP(U1637,Store_Showcase!B2:H134,{5}, FALSE))</f>
      </c>
      <c r="AF1637">
        <f>IF(IFERROR(VLOOKUP(U1637,Store_Showcase!B2:H134,{6}, FALSE), TRUE)=TRUE, IF(IFERROR(VLOOKUP(U1637,Store_SRP!B2:H103,{6}, FALSE), TRUE)=TRUE,VLOOKUP(U1637,Store_VAM!B2:H271,{6}, FALSE),VLOOKUP(U1637,Store_SRP!B2:H103,{6}, FALSE)), VLOOKUP(U1637,Store_Showcase!B2:H134,{6}, FALSE))</f>
      </c>
      <c r="AG1637">
        <f>VLOOKUP(D1637,Sku_Consolidated!A2:R948,18,FALSE)</f>
      </c>
      <c r="AH1637">
        <f>VLOOKUP(D1637,Sku_Consolidated!A2:S948,19,FALSE)</f>
      </c>
      <c r="AI1637">
        <f>VLOOKUP(D1637,Sku_Consolidated!A2:T948,20,FALSE)</f>
      </c>
    </row>
    <row r="1638" spans="1:35" x14ac:dyDescent="0.25">
      <c r="A1638">
        <v>2024</v>
      </c>
      <c r="B1638" t="s">
        <v>30</v>
      </c>
      <c r="C1638" t="s">
        <v>31</v>
      </c>
      <c r="D1638">
        <v>21841</v>
      </c>
      <c r="E1638" t="s">
        <v>224</v>
      </c>
      <c r="F1638" s="12" t="s">
        <v>134</v>
      </c>
      <c r="G1638" s="12" t="s">
        <v>134</v>
      </c>
      <c r="H1638" t="s">
        <v>10</v>
      </c>
      <c r="I1638" s="13" t="s">
        <v>901</v>
      </c>
      <c r="J1638" s="13">
        <f>IF(H1638="EA", I1638, 0)</f>
      </c>
      <c r="K1638" s="13">
        <f>IF(H1638="KG", I1638, I1638 * VLOOKUP(D1638,Sku_Consolidated!A2:U948,21,FALSE))</f>
      </c>
      <c r="L1638" s="14" t="s">
        <v>36</v>
      </c>
      <c r="M1638">
        <v>88</v>
      </c>
      <c r="N1638" s="14" t="s">
        <v>3191</v>
      </c>
      <c r="O1638" s="14" t="s">
        <v>3192</v>
      </c>
      <c r="P1638" s="14" t="s">
        <v>36</v>
      </c>
      <c r="Q1638" s="14" t="s">
        <v>3192</v>
      </c>
      <c r="R1638">
        <f>IF(IFERROR(VLOOKUP(U1638,Store_Showcase!B2:H134,7, FALSE), TRUE)=TRUE, IF(IFERROR(VLOOKUP(U1638,Store_SRP!B2:H103,7, FALSE), TRUE)=TRUE,VLOOKUP(U1638,Store_VAM!B2:H271,7, FALSE),VLOOKUP(U1638,Store_SRP!B2:H103,7, FALSE)), VLOOKUP(U1638,Store_Showcase!B2:H134,7, FALSE))</f>
      </c>
      <c r="S1638">
        <f>IF(IFERROR(VLOOKUP(U1638,Store_Showcase!B2:K134,10, FALSE), TRUE)=TRUE, IF(IFERROR(VLOOKUP(U1638,Store_SRP!B2:K103,10, FALSE), TRUE)=TRUE,VLOOKUP(U1638,Store_VAM!B2:K271,10, FALSE),VLOOKUP(U1638,Store_SRP!B2:K103,10, FALSE)), VLOOKUP(U1638,Store_Showcase!B2:K134,10, FALSE))</f>
      </c>
      <c r="T1638">
        <f>IF(VLOOKUP(D1638,Sku_Consolidated!A2:S948,19,FALSE)="SHOWCASE", VLOOKUP(U1638,Store_Showcase!B2:L134,11, FALSE), IF(VLOOKUP(D1638,Sku_Consolidated!A2:S948,19,FALSE)="VAM",VLOOKUP(U1638,Store_VAM!B2:L271,11, FALSE),VLOOKUP(U1638,Store_SRP!B2:L103,11, FALSE)))</f>
      </c>
      <c r="U1638" s="14">
        <v>2012</v>
      </c>
      <c r="V1638">
        <f>IF(VLOOKUP(D1638,Sku_Consolidated!A2:S948,19,FALSE)="SHOWCASE", VLOOKUP(U1638,Store_Showcase!B2:C134,2, FALSE), IF(VLOOKUP(D1638,Sku_Consolidated!A2:S948,19,FALSE)="VAM",VLOOKUP(U1638,Store_VAM!B2:C271,2, FALSE),VLOOKUP(U1638,Store_SRP!B2:C103,2, FALSE)))</f>
      </c>
      <c r="W1638">
        <f>VLOOKUP(D1638,Sku_Consolidated!A2:G948, 7, FALSE)</f>
      </c>
      <c r="X1638">
        <f>VLOOKUP(D1638,Sku_Consolidated!A2:K948, 11, FALSE)</f>
      </c>
      <c r="Y1638">
        <f>VLOOKUP(D1638,Sku_Consolidated!A2:H948, 8, FALSE)</f>
      </c>
      <c r="Z1638">
        <f>VLOOKUP(D1638,Sku_Consolidated!A2:I948, 9, FALSE)</f>
      </c>
      <c r="AA1638" t="s">
        <v>41</v>
      </c>
      <c r="AB1638">
        <f>VLOOKUP(D1638,Sku_Consolidated!A2:E948, {5}, FALSE)</f>
      </c>
      <c r="AC1638">
        <f>IF(VLOOKUP(D1638,Sku_Consolidated!A2:S948,19,FALSE)="SHOWCASE", VLOOKUP(U1638,Store_Showcase!B2:N134,13, FALSE), IF(VLOOKUP(D1638,Sku_Consolidated!A2:S948,19,FALSE)="VAM",VLOOKUP(U1638,Store_VAM!B2:N271,13, FALSE),VLOOKUP(U1638,Store_SRP!B2:N103,13, FALSE)))</f>
      </c>
      <c r="AD1638">
        <f>IF(IFERROR(AC1638,TRUE)=TRUE, "-","OK")</f>
      </c>
      <c r="AE1638">
        <f>IF(IFERROR(VLOOKUP(U1638,Store_Showcase!B2:H134,{5}, FALSE), TRUE)=TRUE, IF(IFERROR(VLOOKUP(U1638,Store_SRP!B2:H103,{5}, FALSE), TRUE)=TRUE,VLOOKUP(U1638,Store_VAM!B2:H271,{5}, FALSE),VLOOKUP(U1638,Store_SRP!B2:H103,{5}, FALSE)), VLOOKUP(U1638,Store_Showcase!B2:H134,{5}, FALSE))</f>
      </c>
      <c r="AF1638">
        <f>IF(IFERROR(VLOOKUP(U1638,Store_Showcase!B2:H134,{6}, FALSE), TRUE)=TRUE, IF(IFERROR(VLOOKUP(U1638,Store_SRP!B2:H103,{6}, FALSE), TRUE)=TRUE,VLOOKUP(U1638,Store_VAM!B2:H271,{6}, FALSE),VLOOKUP(U1638,Store_SRP!B2:H103,{6}, FALSE)), VLOOKUP(U1638,Store_Showcase!B2:H134,{6}, FALSE))</f>
      </c>
      <c r="AG1638">
        <f>VLOOKUP(D1638,Sku_Consolidated!A2:R948,18,FALSE)</f>
      </c>
      <c r="AH1638">
        <f>VLOOKUP(D1638,Sku_Consolidated!A2:S948,19,FALSE)</f>
      </c>
      <c r="AI1638">
        <f>VLOOKUP(D1638,Sku_Consolidated!A2:T948,20,FALSE)</f>
      </c>
    </row>
    <row r="1639" spans="1:35" x14ac:dyDescent="0.25">
      <c r="A1639">
        <v>2024</v>
      </c>
      <c r="B1639" t="s">
        <v>30</v>
      </c>
      <c r="C1639" t="s">
        <v>31</v>
      </c>
      <c r="D1639">
        <v>21842</v>
      </c>
      <c r="E1639" t="s">
        <v>228</v>
      </c>
      <c r="F1639" s="12" t="s">
        <v>134</v>
      </c>
      <c r="G1639" s="12" t="s">
        <v>134</v>
      </c>
      <c r="H1639" t="s">
        <v>10</v>
      </c>
      <c r="I1639" s="13" t="s">
        <v>3139</v>
      </c>
      <c r="J1639" s="13">
        <f>IF(H1639="EA", I1639, 0)</f>
      </c>
      <c r="K1639" s="13">
        <f>IF(H1639="KG", I1639, I1639 * VLOOKUP(D1639,Sku_Consolidated!A2:U948,21,FALSE))</f>
      </c>
      <c r="L1639" s="14" t="s">
        <v>36</v>
      </c>
      <c r="M1639">
        <v>88</v>
      </c>
      <c r="N1639" s="14" t="s">
        <v>3193</v>
      </c>
      <c r="O1639" s="14" t="s">
        <v>3194</v>
      </c>
      <c r="P1639" s="14" t="s">
        <v>36</v>
      </c>
      <c r="Q1639" s="14" t="s">
        <v>3194</v>
      </c>
      <c r="R1639">
        <f>IF(IFERROR(VLOOKUP(U1639,Store_Showcase!B2:H134,7, FALSE), TRUE)=TRUE, IF(IFERROR(VLOOKUP(U1639,Store_SRP!B2:H103,7, FALSE), TRUE)=TRUE,VLOOKUP(U1639,Store_VAM!B2:H271,7, FALSE),VLOOKUP(U1639,Store_SRP!B2:H103,7, FALSE)), VLOOKUP(U1639,Store_Showcase!B2:H134,7, FALSE))</f>
      </c>
      <c r="S1639">
        <f>IF(IFERROR(VLOOKUP(U1639,Store_Showcase!B2:K134,10, FALSE), TRUE)=TRUE, IF(IFERROR(VLOOKUP(U1639,Store_SRP!B2:K103,10, FALSE), TRUE)=TRUE,VLOOKUP(U1639,Store_VAM!B2:K271,10, FALSE),VLOOKUP(U1639,Store_SRP!B2:K103,10, FALSE)), VLOOKUP(U1639,Store_Showcase!B2:K134,10, FALSE))</f>
      </c>
      <c r="T1639">
        <f>IF(VLOOKUP(D1639,Sku_Consolidated!A2:S948,19,FALSE)="SHOWCASE", VLOOKUP(U1639,Store_Showcase!B2:L134,11, FALSE), IF(VLOOKUP(D1639,Sku_Consolidated!A2:S948,19,FALSE)="VAM",VLOOKUP(U1639,Store_VAM!B2:L271,11, FALSE),VLOOKUP(U1639,Store_SRP!B2:L103,11, FALSE)))</f>
      </c>
      <c r="U1639" s="14">
        <v>2012</v>
      </c>
      <c r="V1639">
        <f>IF(VLOOKUP(D1639,Sku_Consolidated!A2:S948,19,FALSE)="SHOWCASE", VLOOKUP(U1639,Store_Showcase!B2:C134,2, FALSE), IF(VLOOKUP(D1639,Sku_Consolidated!A2:S948,19,FALSE)="VAM",VLOOKUP(U1639,Store_VAM!B2:C271,2, FALSE),VLOOKUP(U1639,Store_SRP!B2:C103,2, FALSE)))</f>
      </c>
      <c r="W1639">
        <f>VLOOKUP(D1639,Sku_Consolidated!A2:G948, 7, FALSE)</f>
      </c>
      <c r="X1639">
        <f>VLOOKUP(D1639,Sku_Consolidated!A2:K948, 11, FALSE)</f>
      </c>
      <c r="Y1639">
        <f>VLOOKUP(D1639,Sku_Consolidated!A2:H948, 8, FALSE)</f>
      </c>
      <c r="Z1639">
        <f>VLOOKUP(D1639,Sku_Consolidated!A2:I948, 9, FALSE)</f>
      </c>
      <c r="AA1639" t="s">
        <v>41</v>
      </c>
      <c r="AB1639">
        <f>VLOOKUP(D1639,Sku_Consolidated!A2:E948, {5}, FALSE)</f>
      </c>
      <c r="AC1639">
        <f>IF(VLOOKUP(D1639,Sku_Consolidated!A2:S948,19,FALSE)="SHOWCASE", VLOOKUP(U1639,Store_Showcase!B2:N134,13, FALSE), IF(VLOOKUP(D1639,Sku_Consolidated!A2:S948,19,FALSE)="VAM",VLOOKUP(U1639,Store_VAM!B2:N271,13, FALSE),VLOOKUP(U1639,Store_SRP!B2:N103,13, FALSE)))</f>
      </c>
      <c r="AD1639">
        <f>IF(IFERROR(AC1639,TRUE)=TRUE, "-","OK")</f>
      </c>
      <c r="AE1639">
        <f>IF(IFERROR(VLOOKUP(U1639,Store_Showcase!B2:H134,{5}, FALSE), TRUE)=TRUE, IF(IFERROR(VLOOKUP(U1639,Store_SRP!B2:H103,{5}, FALSE), TRUE)=TRUE,VLOOKUP(U1639,Store_VAM!B2:H271,{5}, FALSE),VLOOKUP(U1639,Store_SRP!B2:H103,{5}, FALSE)), VLOOKUP(U1639,Store_Showcase!B2:H134,{5}, FALSE))</f>
      </c>
      <c r="AF1639">
        <f>IF(IFERROR(VLOOKUP(U1639,Store_Showcase!B2:H134,{6}, FALSE), TRUE)=TRUE, IF(IFERROR(VLOOKUP(U1639,Store_SRP!B2:H103,{6}, FALSE), TRUE)=TRUE,VLOOKUP(U1639,Store_VAM!B2:H271,{6}, FALSE),VLOOKUP(U1639,Store_SRP!B2:H103,{6}, FALSE)), VLOOKUP(U1639,Store_Showcase!B2:H134,{6}, FALSE))</f>
      </c>
      <c r="AG1639">
        <f>VLOOKUP(D1639,Sku_Consolidated!A2:R948,18,FALSE)</f>
      </c>
      <c r="AH1639">
        <f>VLOOKUP(D1639,Sku_Consolidated!A2:S948,19,FALSE)</f>
      </c>
      <c r="AI1639">
        <f>VLOOKUP(D1639,Sku_Consolidated!A2:T948,20,FALSE)</f>
      </c>
    </row>
    <row r="1640" spans="1:35" x14ac:dyDescent="0.25">
      <c r="A1640">
        <v>2024</v>
      </c>
      <c r="B1640" t="s">
        <v>30</v>
      </c>
      <c r="C1640" t="s">
        <v>31</v>
      </c>
      <c r="D1640">
        <v>21843</v>
      </c>
      <c r="E1640" t="s">
        <v>1430</v>
      </c>
      <c r="F1640" s="12" t="s">
        <v>134</v>
      </c>
      <c r="G1640" s="12" t="s">
        <v>134</v>
      </c>
      <c r="H1640" t="s">
        <v>10</v>
      </c>
      <c r="I1640" s="13" t="s">
        <v>2044</v>
      </c>
      <c r="J1640" s="13">
        <f>IF(H1640="EA", I1640, 0)</f>
      </c>
      <c r="K1640" s="13">
        <f>IF(H1640="KG", I1640, I1640 * VLOOKUP(D1640,Sku_Consolidated!A2:U948,21,FALSE))</f>
      </c>
      <c r="L1640" s="14" t="s">
        <v>36</v>
      </c>
      <c r="M1640">
        <v>88</v>
      </c>
      <c r="N1640" s="14" t="s">
        <v>3195</v>
      </c>
      <c r="O1640" s="14" t="s">
        <v>3196</v>
      </c>
      <c r="P1640" s="14" t="s">
        <v>36</v>
      </c>
      <c r="Q1640" s="14" t="s">
        <v>3196</v>
      </c>
      <c r="R1640">
        <f>IF(IFERROR(VLOOKUP(U1640,Store_Showcase!B2:H134,7, FALSE), TRUE)=TRUE, IF(IFERROR(VLOOKUP(U1640,Store_SRP!B2:H103,7, FALSE), TRUE)=TRUE,VLOOKUP(U1640,Store_VAM!B2:H271,7, FALSE),VLOOKUP(U1640,Store_SRP!B2:H103,7, FALSE)), VLOOKUP(U1640,Store_Showcase!B2:H134,7, FALSE))</f>
      </c>
      <c r="S1640">
        <f>IF(IFERROR(VLOOKUP(U1640,Store_Showcase!B2:K134,10, FALSE), TRUE)=TRUE, IF(IFERROR(VLOOKUP(U1640,Store_SRP!B2:K103,10, FALSE), TRUE)=TRUE,VLOOKUP(U1640,Store_VAM!B2:K271,10, FALSE),VLOOKUP(U1640,Store_SRP!B2:K103,10, FALSE)), VLOOKUP(U1640,Store_Showcase!B2:K134,10, FALSE))</f>
      </c>
      <c r="T1640">
        <f>IF(VLOOKUP(D1640,Sku_Consolidated!A2:S948,19,FALSE)="SHOWCASE", VLOOKUP(U1640,Store_Showcase!B2:L134,11, FALSE), IF(VLOOKUP(D1640,Sku_Consolidated!A2:S948,19,FALSE)="VAM",VLOOKUP(U1640,Store_VAM!B2:L271,11, FALSE),VLOOKUP(U1640,Store_SRP!B2:L103,11, FALSE)))</f>
      </c>
      <c r="U1640" s="14">
        <v>2012</v>
      </c>
      <c r="V1640">
        <f>IF(VLOOKUP(D1640,Sku_Consolidated!A2:S948,19,FALSE)="SHOWCASE", VLOOKUP(U1640,Store_Showcase!B2:C134,2, FALSE), IF(VLOOKUP(D1640,Sku_Consolidated!A2:S948,19,FALSE)="VAM",VLOOKUP(U1640,Store_VAM!B2:C271,2, FALSE),VLOOKUP(U1640,Store_SRP!B2:C103,2, FALSE)))</f>
      </c>
      <c r="W1640">
        <f>VLOOKUP(D1640,Sku_Consolidated!A2:G948, 7, FALSE)</f>
      </c>
      <c r="X1640">
        <f>VLOOKUP(D1640,Sku_Consolidated!A2:K948, 11, FALSE)</f>
      </c>
      <c r="Y1640">
        <f>VLOOKUP(D1640,Sku_Consolidated!A2:H948, 8, FALSE)</f>
      </c>
      <c r="Z1640">
        <f>VLOOKUP(D1640,Sku_Consolidated!A2:I948, 9, FALSE)</f>
      </c>
      <c r="AA1640" t="s">
        <v>41</v>
      </c>
      <c r="AB1640">
        <f>VLOOKUP(D1640,Sku_Consolidated!A2:E948, {5}, FALSE)</f>
      </c>
      <c r="AC1640">
        <f>IF(VLOOKUP(D1640,Sku_Consolidated!A2:S948,19,FALSE)="SHOWCASE", VLOOKUP(U1640,Store_Showcase!B2:N134,13, FALSE), IF(VLOOKUP(D1640,Sku_Consolidated!A2:S948,19,FALSE)="VAM",VLOOKUP(U1640,Store_VAM!B2:N271,13, FALSE),VLOOKUP(U1640,Store_SRP!B2:N103,13, FALSE)))</f>
      </c>
      <c r="AD1640">
        <f>IF(IFERROR(AC1640,TRUE)=TRUE, "-","OK")</f>
      </c>
      <c r="AE1640">
        <f>IF(IFERROR(VLOOKUP(U1640,Store_Showcase!B2:H134,{5}, FALSE), TRUE)=TRUE, IF(IFERROR(VLOOKUP(U1640,Store_SRP!B2:H103,{5}, FALSE), TRUE)=TRUE,VLOOKUP(U1640,Store_VAM!B2:H271,{5}, FALSE),VLOOKUP(U1640,Store_SRP!B2:H103,{5}, FALSE)), VLOOKUP(U1640,Store_Showcase!B2:H134,{5}, FALSE))</f>
      </c>
      <c r="AF1640">
        <f>IF(IFERROR(VLOOKUP(U1640,Store_Showcase!B2:H134,{6}, FALSE), TRUE)=TRUE, IF(IFERROR(VLOOKUP(U1640,Store_SRP!B2:H103,{6}, FALSE), TRUE)=TRUE,VLOOKUP(U1640,Store_VAM!B2:H271,{6}, FALSE),VLOOKUP(U1640,Store_SRP!B2:H103,{6}, FALSE)), VLOOKUP(U1640,Store_Showcase!B2:H134,{6}, FALSE))</f>
      </c>
      <c r="AG1640">
        <f>VLOOKUP(D1640,Sku_Consolidated!A2:R948,18,FALSE)</f>
      </c>
      <c r="AH1640">
        <f>VLOOKUP(D1640,Sku_Consolidated!A2:S948,19,FALSE)</f>
      </c>
      <c r="AI1640">
        <f>VLOOKUP(D1640,Sku_Consolidated!A2:T948,20,FALSE)</f>
      </c>
    </row>
    <row r="1641" spans="1:35" x14ac:dyDescent="0.25">
      <c r="A1641">
        <v>2024</v>
      </c>
      <c r="B1641" t="s">
        <v>30</v>
      </c>
      <c r="C1641" t="s">
        <v>31</v>
      </c>
      <c r="D1641">
        <v>21844</v>
      </c>
      <c r="E1641" t="s">
        <v>778</v>
      </c>
      <c r="F1641" s="12" t="s">
        <v>134</v>
      </c>
      <c r="G1641" s="12" t="s">
        <v>134</v>
      </c>
      <c r="H1641" t="s">
        <v>10</v>
      </c>
      <c r="I1641" s="13" t="s">
        <v>1669</v>
      </c>
      <c r="J1641" s="13">
        <f>IF(H1641="EA", I1641, 0)</f>
      </c>
      <c r="K1641" s="13">
        <f>IF(H1641="KG", I1641, I1641 * VLOOKUP(D1641,Sku_Consolidated!A2:U948,21,FALSE))</f>
      </c>
      <c r="L1641" s="14" t="s">
        <v>36</v>
      </c>
      <c r="M1641">
        <v>88</v>
      </c>
      <c r="N1641" s="14" t="s">
        <v>3197</v>
      </c>
      <c r="O1641" s="14" t="s">
        <v>3198</v>
      </c>
      <c r="P1641" s="14" t="s">
        <v>36</v>
      </c>
      <c r="Q1641" s="14" t="s">
        <v>3198</v>
      </c>
      <c r="R1641">
        <f>IF(IFERROR(VLOOKUP(U1641,Store_Showcase!B2:H134,7, FALSE), TRUE)=TRUE, IF(IFERROR(VLOOKUP(U1641,Store_SRP!B2:H103,7, FALSE), TRUE)=TRUE,VLOOKUP(U1641,Store_VAM!B2:H271,7, FALSE),VLOOKUP(U1641,Store_SRP!B2:H103,7, FALSE)), VLOOKUP(U1641,Store_Showcase!B2:H134,7, FALSE))</f>
      </c>
      <c r="S1641">
        <f>IF(IFERROR(VLOOKUP(U1641,Store_Showcase!B2:K134,10, FALSE), TRUE)=TRUE, IF(IFERROR(VLOOKUP(U1641,Store_SRP!B2:K103,10, FALSE), TRUE)=TRUE,VLOOKUP(U1641,Store_VAM!B2:K271,10, FALSE),VLOOKUP(U1641,Store_SRP!B2:K103,10, FALSE)), VLOOKUP(U1641,Store_Showcase!B2:K134,10, FALSE))</f>
      </c>
      <c r="T1641">
        <f>IF(VLOOKUP(D1641,Sku_Consolidated!A2:S948,19,FALSE)="SHOWCASE", VLOOKUP(U1641,Store_Showcase!B2:L134,11, FALSE), IF(VLOOKUP(D1641,Sku_Consolidated!A2:S948,19,FALSE)="VAM",VLOOKUP(U1641,Store_VAM!B2:L271,11, FALSE),VLOOKUP(U1641,Store_SRP!B2:L103,11, FALSE)))</f>
      </c>
      <c r="U1641" s="14">
        <v>2012</v>
      </c>
      <c r="V1641">
        <f>IF(VLOOKUP(D1641,Sku_Consolidated!A2:S948,19,FALSE)="SHOWCASE", VLOOKUP(U1641,Store_Showcase!B2:C134,2, FALSE), IF(VLOOKUP(D1641,Sku_Consolidated!A2:S948,19,FALSE)="VAM",VLOOKUP(U1641,Store_VAM!B2:C271,2, FALSE),VLOOKUP(U1641,Store_SRP!B2:C103,2, FALSE)))</f>
      </c>
      <c r="W1641">
        <f>VLOOKUP(D1641,Sku_Consolidated!A2:G948, 7, FALSE)</f>
      </c>
      <c r="X1641">
        <f>VLOOKUP(D1641,Sku_Consolidated!A2:K948, 11, FALSE)</f>
      </c>
      <c r="Y1641">
        <f>VLOOKUP(D1641,Sku_Consolidated!A2:H948, 8, FALSE)</f>
      </c>
      <c r="Z1641">
        <f>VLOOKUP(D1641,Sku_Consolidated!A2:I948, 9, FALSE)</f>
      </c>
      <c r="AA1641" t="s">
        <v>41</v>
      </c>
      <c r="AB1641">
        <f>VLOOKUP(D1641,Sku_Consolidated!A2:E948, {5}, FALSE)</f>
      </c>
      <c r="AC1641">
        <f>IF(VLOOKUP(D1641,Sku_Consolidated!A2:S948,19,FALSE)="SHOWCASE", VLOOKUP(U1641,Store_Showcase!B2:N134,13, FALSE), IF(VLOOKUP(D1641,Sku_Consolidated!A2:S948,19,FALSE)="VAM",VLOOKUP(U1641,Store_VAM!B2:N271,13, FALSE),VLOOKUP(U1641,Store_SRP!B2:N103,13, FALSE)))</f>
      </c>
      <c r="AD1641">
        <f>IF(IFERROR(AC1641,TRUE)=TRUE, "-","OK")</f>
      </c>
      <c r="AE1641">
        <f>IF(IFERROR(VLOOKUP(U1641,Store_Showcase!B2:H134,{5}, FALSE), TRUE)=TRUE, IF(IFERROR(VLOOKUP(U1641,Store_SRP!B2:H103,{5}, FALSE), TRUE)=TRUE,VLOOKUP(U1641,Store_VAM!B2:H271,{5}, FALSE),VLOOKUP(U1641,Store_SRP!B2:H103,{5}, FALSE)), VLOOKUP(U1641,Store_Showcase!B2:H134,{5}, FALSE))</f>
      </c>
      <c r="AF1641">
        <f>IF(IFERROR(VLOOKUP(U1641,Store_Showcase!B2:H134,{6}, FALSE), TRUE)=TRUE, IF(IFERROR(VLOOKUP(U1641,Store_SRP!B2:H103,{6}, FALSE), TRUE)=TRUE,VLOOKUP(U1641,Store_VAM!B2:H271,{6}, FALSE),VLOOKUP(U1641,Store_SRP!B2:H103,{6}, FALSE)), VLOOKUP(U1641,Store_Showcase!B2:H134,{6}, FALSE))</f>
      </c>
      <c r="AG1641">
        <f>VLOOKUP(D1641,Sku_Consolidated!A2:R948,18,FALSE)</f>
      </c>
      <c r="AH1641">
        <f>VLOOKUP(D1641,Sku_Consolidated!A2:S948,19,FALSE)</f>
      </c>
      <c r="AI1641">
        <f>VLOOKUP(D1641,Sku_Consolidated!A2:T948,20,FALSE)</f>
      </c>
    </row>
    <row r="1642" spans="1:35" x14ac:dyDescent="0.25">
      <c r="A1642">
        <v>2024</v>
      </c>
      <c r="B1642" t="s">
        <v>30</v>
      </c>
      <c r="C1642" t="s">
        <v>31</v>
      </c>
      <c r="D1642">
        <v>21846</v>
      </c>
      <c r="E1642" t="s">
        <v>709</v>
      </c>
      <c r="F1642" s="12" t="s">
        <v>134</v>
      </c>
      <c r="G1642" s="12" t="s">
        <v>134</v>
      </c>
      <c r="H1642" t="s">
        <v>10</v>
      </c>
      <c r="I1642" s="13" t="s">
        <v>1259</v>
      </c>
      <c r="J1642" s="13">
        <f>IF(H1642="EA", I1642, 0)</f>
      </c>
      <c r="K1642" s="13">
        <f>IF(H1642="KG", I1642, I1642 * VLOOKUP(D1642,Sku_Consolidated!A2:U948,21,FALSE))</f>
      </c>
      <c r="L1642" s="14" t="s">
        <v>36</v>
      </c>
      <c r="M1642">
        <v>88</v>
      </c>
      <c r="N1642" s="14" t="s">
        <v>3199</v>
      </c>
      <c r="O1642" s="14" t="s">
        <v>3200</v>
      </c>
      <c r="P1642" s="14" t="s">
        <v>36</v>
      </c>
      <c r="Q1642" s="14" t="s">
        <v>3200</v>
      </c>
      <c r="R1642">
        <f>IF(IFERROR(VLOOKUP(U1642,Store_Showcase!B2:H134,7, FALSE), TRUE)=TRUE, IF(IFERROR(VLOOKUP(U1642,Store_SRP!B2:H103,7, FALSE), TRUE)=TRUE,VLOOKUP(U1642,Store_VAM!B2:H271,7, FALSE),VLOOKUP(U1642,Store_SRP!B2:H103,7, FALSE)), VLOOKUP(U1642,Store_Showcase!B2:H134,7, FALSE))</f>
      </c>
      <c r="S1642">
        <f>IF(IFERROR(VLOOKUP(U1642,Store_Showcase!B2:K134,10, FALSE), TRUE)=TRUE, IF(IFERROR(VLOOKUP(U1642,Store_SRP!B2:K103,10, FALSE), TRUE)=TRUE,VLOOKUP(U1642,Store_VAM!B2:K271,10, FALSE),VLOOKUP(U1642,Store_SRP!B2:K103,10, FALSE)), VLOOKUP(U1642,Store_Showcase!B2:K134,10, FALSE))</f>
      </c>
      <c r="T1642">
        <f>IF(VLOOKUP(D1642,Sku_Consolidated!A2:S948,19,FALSE)="SHOWCASE", VLOOKUP(U1642,Store_Showcase!B2:L134,11, FALSE), IF(VLOOKUP(D1642,Sku_Consolidated!A2:S948,19,FALSE)="VAM",VLOOKUP(U1642,Store_VAM!B2:L271,11, FALSE),VLOOKUP(U1642,Store_SRP!B2:L103,11, FALSE)))</f>
      </c>
      <c r="U1642" s="14">
        <v>2012</v>
      </c>
      <c r="V1642">
        <f>IF(VLOOKUP(D1642,Sku_Consolidated!A2:S948,19,FALSE)="SHOWCASE", VLOOKUP(U1642,Store_Showcase!B2:C134,2, FALSE), IF(VLOOKUP(D1642,Sku_Consolidated!A2:S948,19,FALSE)="VAM",VLOOKUP(U1642,Store_VAM!B2:C271,2, FALSE),VLOOKUP(U1642,Store_SRP!B2:C103,2, FALSE)))</f>
      </c>
      <c r="W1642">
        <f>VLOOKUP(D1642,Sku_Consolidated!A2:G948, 7, FALSE)</f>
      </c>
      <c r="X1642">
        <f>VLOOKUP(D1642,Sku_Consolidated!A2:K948, 11, FALSE)</f>
      </c>
      <c r="Y1642">
        <f>VLOOKUP(D1642,Sku_Consolidated!A2:H948, 8, FALSE)</f>
      </c>
      <c r="Z1642">
        <f>VLOOKUP(D1642,Sku_Consolidated!A2:I948, 9, FALSE)</f>
      </c>
      <c r="AA1642" t="s">
        <v>41</v>
      </c>
      <c r="AB1642">
        <f>VLOOKUP(D1642,Sku_Consolidated!A2:E948, {5}, FALSE)</f>
      </c>
      <c r="AC1642">
        <f>IF(VLOOKUP(D1642,Sku_Consolidated!A2:S948,19,FALSE)="SHOWCASE", VLOOKUP(U1642,Store_Showcase!B2:N134,13, FALSE), IF(VLOOKUP(D1642,Sku_Consolidated!A2:S948,19,FALSE)="VAM",VLOOKUP(U1642,Store_VAM!B2:N271,13, FALSE),VLOOKUP(U1642,Store_SRP!B2:N103,13, FALSE)))</f>
      </c>
      <c r="AD1642">
        <f>IF(IFERROR(AC1642,TRUE)=TRUE, "-","OK")</f>
      </c>
      <c r="AE1642">
        <f>IF(IFERROR(VLOOKUP(U1642,Store_Showcase!B2:H134,{5}, FALSE), TRUE)=TRUE, IF(IFERROR(VLOOKUP(U1642,Store_SRP!B2:H103,{5}, FALSE), TRUE)=TRUE,VLOOKUP(U1642,Store_VAM!B2:H271,{5}, FALSE),VLOOKUP(U1642,Store_SRP!B2:H103,{5}, FALSE)), VLOOKUP(U1642,Store_Showcase!B2:H134,{5}, FALSE))</f>
      </c>
      <c r="AF1642">
        <f>IF(IFERROR(VLOOKUP(U1642,Store_Showcase!B2:H134,{6}, FALSE), TRUE)=TRUE, IF(IFERROR(VLOOKUP(U1642,Store_SRP!B2:H103,{6}, FALSE), TRUE)=TRUE,VLOOKUP(U1642,Store_VAM!B2:H271,{6}, FALSE),VLOOKUP(U1642,Store_SRP!B2:H103,{6}, FALSE)), VLOOKUP(U1642,Store_Showcase!B2:H134,{6}, FALSE))</f>
      </c>
      <c r="AG1642">
        <f>VLOOKUP(D1642,Sku_Consolidated!A2:R948,18,FALSE)</f>
      </c>
      <c r="AH1642">
        <f>VLOOKUP(D1642,Sku_Consolidated!A2:S948,19,FALSE)</f>
      </c>
      <c r="AI1642">
        <f>VLOOKUP(D1642,Sku_Consolidated!A2:T948,20,FALSE)</f>
      </c>
    </row>
    <row r="1643" spans="1:35" x14ac:dyDescent="0.25">
      <c r="A1643">
        <v>2024</v>
      </c>
      <c r="B1643" t="s">
        <v>30</v>
      </c>
      <c r="C1643" t="s">
        <v>31</v>
      </c>
      <c r="D1643">
        <v>21851</v>
      </c>
      <c r="E1643" t="s">
        <v>232</v>
      </c>
      <c r="F1643" s="12" t="s">
        <v>134</v>
      </c>
      <c r="G1643" s="12" t="s">
        <v>134</v>
      </c>
      <c r="H1643" t="s">
        <v>10</v>
      </c>
      <c r="I1643" s="13" t="s">
        <v>687</v>
      </c>
      <c r="J1643" s="13">
        <f>IF(H1643="EA", I1643, 0)</f>
      </c>
      <c r="K1643" s="13">
        <f>IF(H1643="KG", I1643, I1643 * VLOOKUP(D1643,Sku_Consolidated!A2:U948,21,FALSE))</f>
      </c>
      <c r="L1643" s="14" t="s">
        <v>36</v>
      </c>
      <c r="M1643">
        <v>88</v>
      </c>
      <c r="N1643" s="14" t="s">
        <v>3201</v>
      </c>
      <c r="O1643" s="14" t="s">
        <v>868</v>
      </c>
      <c r="P1643" s="14" t="s">
        <v>36</v>
      </c>
      <c r="Q1643" s="14" t="s">
        <v>868</v>
      </c>
      <c r="R1643">
        <f>IF(IFERROR(VLOOKUP(U1643,Store_Showcase!B2:H134,7, FALSE), TRUE)=TRUE, IF(IFERROR(VLOOKUP(U1643,Store_SRP!B2:H103,7, FALSE), TRUE)=TRUE,VLOOKUP(U1643,Store_VAM!B2:H271,7, FALSE),VLOOKUP(U1643,Store_SRP!B2:H103,7, FALSE)), VLOOKUP(U1643,Store_Showcase!B2:H134,7, FALSE))</f>
      </c>
      <c r="S1643">
        <f>IF(IFERROR(VLOOKUP(U1643,Store_Showcase!B2:K134,10, FALSE), TRUE)=TRUE, IF(IFERROR(VLOOKUP(U1643,Store_SRP!B2:K103,10, FALSE), TRUE)=TRUE,VLOOKUP(U1643,Store_VAM!B2:K271,10, FALSE),VLOOKUP(U1643,Store_SRP!B2:K103,10, FALSE)), VLOOKUP(U1643,Store_Showcase!B2:K134,10, FALSE))</f>
      </c>
      <c r="T1643">
        <f>IF(VLOOKUP(D1643,Sku_Consolidated!A2:S948,19,FALSE)="SHOWCASE", VLOOKUP(U1643,Store_Showcase!B2:L134,11, FALSE), IF(VLOOKUP(D1643,Sku_Consolidated!A2:S948,19,FALSE)="VAM",VLOOKUP(U1643,Store_VAM!B2:L271,11, FALSE),VLOOKUP(U1643,Store_SRP!B2:L103,11, FALSE)))</f>
      </c>
      <c r="U1643" s="14">
        <v>2012</v>
      </c>
      <c r="V1643">
        <f>IF(VLOOKUP(D1643,Sku_Consolidated!A2:S948,19,FALSE)="SHOWCASE", VLOOKUP(U1643,Store_Showcase!B2:C134,2, FALSE), IF(VLOOKUP(D1643,Sku_Consolidated!A2:S948,19,FALSE)="VAM",VLOOKUP(U1643,Store_VAM!B2:C271,2, FALSE),VLOOKUP(U1643,Store_SRP!B2:C103,2, FALSE)))</f>
      </c>
      <c r="W1643">
        <f>VLOOKUP(D1643,Sku_Consolidated!A2:G948, 7, FALSE)</f>
      </c>
      <c r="X1643">
        <f>VLOOKUP(D1643,Sku_Consolidated!A2:K948, 11, FALSE)</f>
      </c>
      <c r="Y1643">
        <f>VLOOKUP(D1643,Sku_Consolidated!A2:H948, 8, FALSE)</f>
      </c>
      <c r="Z1643">
        <f>VLOOKUP(D1643,Sku_Consolidated!A2:I948, 9, FALSE)</f>
      </c>
      <c r="AA1643" t="s">
        <v>41</v>
      </c>
      <c r="AB1643">
        <f>VLOOKUP(D1643,Sku_Consolidated!A2:E948, {5}, FALSE)</f>
      </c>
      <c r="AC1643">
        <f>IF(VLOOKUP(D1643,Sku_Consolidated!A2:S948,19,FALSE)="SHOWCASE", VLOOKUP(U1643,Store_Showcase!B2:N134,13, FALSE), IF(VLOOKUP(D1643,Sku_Consolidated!A2:S948,19,FALSE)="VAM",VLOOKUP(U1643,Store_VAM!B2:N271,13, FALSE),VLOOKUP(U1643,Store_SRP!B2:N103,13, FALSE)))</f>
      </c>
      <c r="AD1643">
        <f>IF(IFERROR(AC1643,TRUE)=TRUE, "-","OK")</f>
      </c>
      <c r="AE1643">
        <f>IF(IFERROR(VLOOKUP(U1643,Store_Showcase!B2:H134,{5}, FALSE), TRUE)=TRUE, IF(IFERROR(VLOOKUP(U1643,Store_SRP!B2:H103,{5}, FALSE), TRUE)=TRUE,VLOOKUP(U1643,Store_VAM!B2:H271,{5}, FALSE),VLOOKUP(U1643,Store_SRP!B2:H103,{5}, FALSE)), VLOOKUP(U1643,Store_Showcase!B2:H134,{5}, FALSE))</f>
      </c>
      <c r="AF1643">
        <f>IF(IFERROR(VLOOKUP(U1643,Store_Showcase!B2:H134,{6}, FALSE), TRUE)=TRUE, IF(IFERROR(VLOOKUP(U1643,Store_SRP!B2:H103,{6}, FALSE), TRUE)=TRUE,VLOOKUP(U1643,Store_VAM!B2:H271,{6}, FALSE),VLOOKUP(U1643,Store_SRP!B2:H103,{6}, FALSE)), VLOOKUP(U1643,Store_Showcase!B2:H134,{6}, FALSE))</f>
      </c>
      <c r="AG1643">
        <f>VLOOKUP(D1643,Sku_Consolidated!A2:R948,18,FALSE)</f>
      </c>
      <c r="AH1643">
        <f>VLOOKUP(D1643,Sku_Consolidated!A2:S948,19,FALSE)</f>
      </c>
      <c r="AI1643">
        <f>VLOOKUP(D1643,Sku_Consolidated!A2:T948,20,FALSE)</f>
      </c>
    </row>
    <row r="1644" spans="1:35" x14ac:dyDescent="0.25">
      <c r="A1644">
        <v>2024</v>
      </c>
      <c r="B1644" t="s">
        <v>30</v>
      </c>
      <c r="C1644" t="s">
        <v>31</v>
      </c>
      <c r="D1644">
        <v>21854</v>
      </c>
      <c r="E1644" t="s">
        <v>2521</v>
      </c>
      <c r="F1644" s="12" t="s">
        <v>134</v>
      </c>
      <c r="G1644" s="12" t="s">
        <v>134</v>
      </c>
      <c r="H1644" t="s">
        <v>10</v>
      </c>
      <c r="I1644" s="13" t="s">
        <v>217</v>
      </c>
      <c r="J1644" s="13">
        <f>IF(H1644="EA", I1644, 0)</f>
      </c>
      <c r="K1644" s="13">
        <f>IF(H1644="KG", I1644, I1644 * VLOOKUP(D1644,Sku_Consolidated!A2:U948,21,FALSE))</f>
      </c>
      <c r="L1644" s="14" t="s">
        <v>36</v>
      </c>
      <c r="M1644">
        <v>88</v>
      </c>
      <c r="N1644" s="14" t="s">
        <v>3202</v>
      </c>
      <c r="O1644" s="14" t="s">
        <v>3203</v>
      </c>
      <c r="P1644" s="14" t="s">
        <v>36</v>
      </c>
      <c r="Q1644" s="14" t="s">
        <v>3203</v>
      </c>
      <c r="R1644">
        <f>IF(IFERROR(VLOOKUP(U1644,Store_Showcase!B2:H134,7, FALSE), TRUE)=TRUE, IF(IFERROR(VLOOKUP(U1644,Store_SRP!B2:H103,7, FALSE), TRUE)=TRUE,VLOOKUP(U1644,Store_VAM!B2:H271,7, FALSE),VLOOKUP(U1644,Store_SRP!B2:H103,7, FALSE)), VLOOKUP(U1644,Store_Showcase!B2:H134,7, FALSE))</f>
      </c>
      <c r="S1644">
        <f>IF(IFERROR(VLOOKUP(U1644,Store_Showcase!B2:K134,10, FALSE), TRUE)=TRUE, IF(IFERROR(VLOOKUP(U1644,Store_SRP!B2:K103,10, FALSE), TRUE)=TRUE,VLOOKUP(U1644,Store_VAM!B2:K271,10, FALSE),VLOOKUP(U1644,Store_SRP!B2:K103,10, FALSE)), VLOOKUP(U1644,Store_Showcase!B2:K134,10, FALSE))</f>
      </c>
      <c r="T1644">
        <f>IF(VLOOKUP(D1644,Sku_Consolidated!A2:S948,19,FALSE)="SHOWCASE", VLOOKUP(U1644,Store_Showcase!B2:L134,11, FALSE), IF(VLOOKUP(D1644,Sku_Consolidated!A2:S948,19,FALSE)="VAM",VLOOKUP(U1644,Store_VAM!B2:L271,11, FALSE),VLOOKUP(U1644,Store_SRP!B2:L103,11, FALSE)))</f>
      </c>
      <c r="U1644" s="14">
        <v>2012</v>
      </c>
      <c r="V1644">
        <f>IF(VLOOKUP(D1644,Sku_Consolidated!A2:S948,19,FALSE)="SHOWCASE", VLOOKUP(U1644,Store_Showcase!B2:C134,2, FALSE), IF(VLOOKUP(D1644,Sku_Consolidated!A2:S948,19,FALSE)="VAM",VLOOKUP(U1644,Store_VAM!B2:C271,2, FALSE),VLOOKUP(U1644,Store_SRP!B2:C103,2, FALSE)))</f>
      </c>
      <c r="W1644">
        <f>VLOOKUP(D1644,Sku_Consolidated!A2:G948, 7, FALSE)</f>
      </c>
      <c r="X1644">
        <f>VLOOKUP(D1644,Sku_Consolidated!A2:K948, 11, FALSE)</f>
      </c>
      <c r="Y1644">
        <f>VLOOKUP(D1644,Sku_Consolidated!A2:H948, 8, FALSE)</f>
      </c>
      <c r="Z1644">
        <f>VLOOKUP(D1644,Sku_Consolidated!A2:I948, 9, FALSE)</f>
      </c>
      <c r="AA1644" t="s">
        <v>41</v>
      </c>
      <c r="AB1644">
        <f>VLOOKUP(D1644,Sku_Consolidated!A2:E948, {5}, FALSE)</f>
      </c>
      <c r="AC1644">
        <f>IF(VLOOKUP(D1644,Sku_Consolidated!A2:S948,19,FALSE)="SHOWCASE", VLOOKUP(U1644,Store_Showcase!B2:N134,13, FALSE), IF(VLOOKUP(D1644,Sku_Consolidated!A2:S948,19,FALSE)="VAM",VLOOKUP(U1644,Store_VAM!B2:N271,13, FALSE),VLOOKUP(U1644,Store_SRP!B2:N103,13, FALSE)))</f>
      </c>
      <c r="AD1644">
        <f>IF(IFERROR(AC1644,TRUE)=TRUE, "-","OK")</f>
      </c>
      <c r="AE1644">
        <f>IF(IFERROR(VLOOKUP(U1644,Store_Showcase!B2:H134,{5}, FALSE), TRUE)=TRUE, IF(IFERROR(VLOOKUP(U1644,Store_SRP!B2:H103,{5}, FALSE), TRUE)=TRUE,VLOOKUP(U1644,Store_VAM!B2:H271,{5}, FALSE),VLOOKUP(U1644,Store_SRP!B2:H103,{5}, FALSE)), VLOOKUP(U1644,Store_Showcase!B2:H134,{5}, FALSE))</f>
      </c>
      <c r="AF1644">
        <f>IF(IFERROR(VLOOKUP(U1644,Store_Showcase!B2:H134,{6}, FALSE), TRUE)=TRUE, IF(IFERROR(VLOOKUP(U1644,Store_SRP!B2:H103,{6}, FALSE), TRUE)=TRUE,VLOOKUP(U1644,Store_VAM!B2:H271,{6}, FALSE),VLOOKUP(U1644,Store_SRP!B2:H103,{6}, FALSE)), VLOOKUP(U1644,Store_Showcase!B2:H134,{6}, FALSE))</f>
      </c>
      <c r="AG1644">
        <f>VLOOKUP(D1644,Sku_Consolidated!A2:R948,18,FALSE)</f>
      </c>
      <c r="AH1644">
        <f>VLOOKUP(D1644,Sku_Consolidated!A2:S948,19,FALSE)</f>
      </c>
      <c r="AI1644">
        <f>VLOOKUP(D1644,Sku_Consolidated!A2:T948,20,FALSE)</f>
      </c>
    </row>
    <row r="1645" spans="1:35" x14ac:dyDescent="0.25">
      <c r="A1645">
        <v>2024</v>
      </c>
      <c r="B1645" t="s">
        <v>30</v>
      </c>
      <c r="C1645" t="s">
        <v>31</v>
      </c>
      <c r="D1645">
        <v>21862</v>
      </c>
      <c r="E1645" t="s">
        <v>568</v>
      </c>
      <c r="F1645" s="12" t="s">
        <v>134</v>
      </c>
      <c r="G1645" s="12" t="s">
        <v>134</v>
      </c>
      <c r="H1645" t="s">
        <v>10</v>
      </c>
      <c r="I1645" s="13" t="s">
        <v>2499</v>
      </c>
      <c r="J1645" s="13">
        <f>IF(H1645="EA", I1645, 0)</f>
      </c>
      <c r="K1645" s="13">
        <f>IF(H1645="KG", I1645, I1645 * VLOOKUP(D1645,Sku_Consolidated!A2:U948,21,FALSE))</f>
      </c>
      <c r="L1645" s="14" t="s">
        <v>36</v>
      </c>
      <c r="M1645">
        <v>88</v>
      </c>
      <c r="N1645" s="14" t="s">
        <v>3204</v>
      </c>
      <c r="O1645" s="14" t="s">
        <v>3205</v>
      </c>
      <c r="P1645" s="14" t="s">
        <v>36</v>
      </c>
      <c r="Q1645" s="14" t="s">
        <v>3205</v>
      </c>
      <c r="R1645">
        <f>IF(IFERROR(VLOOKUP(U1645,Store_Showcase!B2:H134,7, FALSE), TRUE)=TRUE, IF(IFERROR(VLOOKUP(U1645,Store_SRP!B2:H103,7, FALSE), TRUE)=TRUE,VLOOKUP(U1645,Store_VAM!B2:H271,7, FALSE),VLOOKUP(U1645,Store_SRP!B2:H103,7, FALSE)), VLOOKUP(U1645,Store_Showcase!B2:H134,7, FALSE))</f>
      </c>
      <c r="S1645">
        <f>IF(IFERROR(VLOOKUP(U1645,Store_Showcase!B2:K134,10, FALSE), TRUE)=TRUE, IF(IFERROR(VLOOKUP(U1645,Store_SRP!B2:K103,10, FALSE), TRUE)=TRUE,VLOOKUP(U1645,Store_VAM!B2:K271,10, FALSE),VLOOKUP(U1645,Store_SRP!B2:K103,10, FALSE)), VLOOKUP(U1645,Store_Showcase!B2:K134,10, FALSE))</f>
      </c>
      <c r="T1645">
        <f>IF(VLOOKUP(D1645,Sku_Consolidated!A2:S948,19,FALSE)="SHOWCASE", VLOOKUP(U1645,Store_Showcase!B2:L134,11, FALSE), IF(VLOOKUP(D1645,Sku_Consolidated!A2:S948,19,FALSE)="VAM",VLOOKUP(U1645,Store_VAM!B2:L271,11, FALSE),VLOOKUP(U1645,Store_SRP!B2:L103,11, FALSE)))</f>
      </c>
      <c r="U1645" s="14">
        <v>2012</v>
      </c>
      <c r="V1645">
        <f>IF(VLOOKUP(D1645,Sku_Consolidated!A2:S948,19,FALSE)="SHOWCASE", VLOOKUP(U1645,Store_Showcase!B2:C134,2, FALSE), IF(VLOOKUP(D1645,Sku_Consolidated!A2:S948,19,FALSE)="VAM",VLOOKUP(U1645,Store_VAM!B2:C271,2, FALSE),VLOOKUP(U1645,Store_SRP!B2:C103,2, FALSE)))</f>
      </c>
      <c r="W1645">
        <f>VLOOKUP(D1645,Sku_Consolidated!A2:G948, 7, FALSE)</f>
      </c>
      <c r="X1645">
        <f>VLOOKUP(D1645,Sku_Consolidated!A2:K948, 11, FALSE)</f>
      </c>
      <c r="Y1645">
        <f>VLOOKUP(D1645,Sku_Consolidated!A2:H948, 8, FALSE)</f>
      </c>
      <c r="Z1645">
        <f>VLOOKUP(D1645,Sku_Consolidated!A2:I948, 9, FALSE)</f>
      </c>
      <c r="AA1645" t="s">
        <v>41</v>
      </c>
      <c r="AB1645">
        <f>VLOOKUP(D1645,Sku_Consolidated!A2:E948, {5}, FALSE)</f>
      </c>
      <c r="AC1645">
        <f>IF(VLOOKUP(D1645,Sku_Consolidated!A2:S948,19,FALSE)="SHOWCASE", VLOOKUP(U1645,Store_Showcase!B2:N134,13, FALSE), IF(VLOOKUP(D1645,Sku_Consolidated!A2:S948,19,FALSE)="VAM",VLOOKUP(U1645,Store_VAM!B2:N271,13, FALSE),VLOOKUP(U1645,Store_SRP!B2:N103,13, FALSE)))</f>
      </c>
      <c r="AD1645">
        <f>IF(IFERROR(AC1645,TRUE)=TRUE, "-","OK")</f>
      </c>
      <c r="AE1645">
        <f>IF(IFERROR(VLOOKUP(U1645,Store_Showcase!B2:H134,{5}, FALSE), TRUE)=TRUE, IF(IFERROR(VLOOKUP(U1645,Store_SRP!B2:H103,{5}, FALSE), TRUE)=TRUE,VLOOKUP(U1645,Store_VAM!B2:H271,{5}, FALSE),VLOOKUP(U1645,Store_SRP!B2:H103,{5}, FALSE)), VLOOKUP(U1645,Store_Showcase!B2:H134,{5}, FALSE))</f>
      </c>
      <c r="AF1645">
        <f>IF(IFERROR(VLOOKUP(U1645,Store_Showcase!B2:H134,{6}, FALSE), TRUE)=TRUE, IF(IFERROR(VLOOKUP(U1645,Store_SRP!B2:H103,{6}, FALSE), TRUE)=TRUE,VLOOKUP(U1645,Store_VAM!B2:H271,{6}, FALSE),VLOOKUP(U1645,Store_SRP!B2:H103,{6}, FALSE)), VLOOKUP(U1645,Store_Showcase!B2:H134,{6}, FALSE))</f>
      </c>
      <c r="AG1645">
        <f>VLOOKUP(D1645,Sku_Consolidated!A2:R948,18,FALSE)</f>
      </c>
      <c r="AH1645">
        <f>VLOOKUP(D1645,Sku_Consolidated!A2:S948,19,FALSE)</f>
      </c>
      <c r="AI1645">
        <f>VLOOKUP(D1645,Sku_Consolidated!A2:T948,20,FALSE)</f>
      </c>
    </row>
    <row r="1646" spans="1:35" x14ac:dyDescent="0.25">
      <c r="A1646">
        <v>2024</v>
      </c>
      <c r="B1646" t="s">
        <v>30</v>
      </c>
      <c r="C1646" t="s">
        <v>31</v>
      </c>
      <c r="D1646">
        <v>21866</v>
      </c>
      <c r="E1646" t="s">
        <v>240</v>
      </c>
      <c r="F1646" s="12" t="s">
        <v>134</v>
      </c>
      <c r="G1646" s="12" t="s">
        <v>134</v>
      </c>
      <c r="H1646" t="s">
        <v>10</v>
      </c>
      <c r="I1646" s="13" t="s">
        <v>462</v>
      </c>
      <c r="J1646" s="13">
        <f>IF(H1646="EA", I1646, 0)</f>
      </c>
      <c r="K1646" s="13">
        <f>IF(H1646="KG", I1646, I1646 * VLOOKUP(D1646,Sku_Consolidated!A2:U948,21,FALSE))</f>
      </c>
      <c r="L1646" s="14" t="s">
        <v>36</v>
      </c>
      <c r="M1646">
        <v>88</v>
      </c>
      <c r="N1646" s="14" t="s">
        <v>3206</v>
      </c>
      <c r="O1646" s="14" t="s">
        <v>3207</v>
      </c>
      <c r="P1646" s="14" t="s">
        <v>36</v>
      </c>
      <c r="Q1646" s="14" t="s">
        <v>3207</v>
      </c>
      <c r="R1646">
        <f>IF(IFERROR(VLOOKUP(U1646,Store_Showcase!B2:H134,7, FALSE), TRUE)=TRUE, IF(IFERROR(VLOOKUP(U1646,Store_SRP!B2:H103,7, FALSE), TRUE)=TRUE,VLOOKUP(U1646,Store_VAM!B2:H271,7, FALSE),VLOOKUP(U1646,Store_SRP!B2:H103,7, FALSE)), VLOOKUP(U1646,Store_Showcase!B2:H134,7, FALSE))</f>
      </c>
      <c r="S1646">
        <f>IF(IFERROR(VLOOKUP(U1646,Store_Showcase!B2:K134,10, FALSE), TRUE)=TRUE, IF(IFERROR(VLOOKUP(U1646,Store_SRP!B2:K103,10, FALSE), TRUE)=TRUE,VLOOKUP(U1646,Store_VAM!B2:K271,10, FALSE),VLOOKUP(U1646,Store_SRP!B2:K103,10, FALSE)), VLOOKUP(U1646,Store_Showcase!B2:K134,10, FALSE))</f>
      </c>
      <c r="T1646">
        <f>IF(VLOOKUP(D1646,Sku_Consolidated!A2:S948,19,FALSE)="SHOWCASE", VLOOKUP(U1646,Store_Showcase!B2:L134,11, FALSE), IF(VLOOKUP(D1646,Sku_Consolidated!A2:S948,19,FALSE)="VAM",VLOOKUP(U1646,Store_VAM!B2:L271,11, FALSE),VLOOKUP(U1646,Store_SRP!B2:L103,11, FALSE)))</f>
      </c>
      <c r="U1646" s="14">
        <v>2012</v>
      </c>
      <c r="V1646">
        <f>IF(VLOOKUP(D1646,Sku_Consolidated!A2:S948,19,FALSE)="SHOWCASE", VLOOKUP(U1646,Store_Showcase!B2:C134,2, FALSE), IF(VLOOKUP(D1646,Sku_Consolidated!A2:S948,19,FALSE)="VAM",VLOOKUP(U1646,Store_VAM!B2:C271,2, FALSE),VLOOKUP(U1646,Store_SRP!B2:C103,2, FALSE)))</f>
      </c>
      <c r="W1646">
        <f>VLOOKUP(D1646,Sku_Consolidated!A2:G948, 7, FALSE)</f>
      </c>
      <c r="X1646">
        <f>VLOOKUP(D1646,Sku_Consolidated!A2:K948, 11, FALSE)</f>
      </c>
      <c r="Y1646">
        <f>VLOOKUP(D1646,Sku_Consolidated!A2:H948, 8, FALSE)</f>
      </c>
      <c r="Z1646">
        <f>VLOOKUP(D1646,Sku_Consolidated!A2:I948, 9, FALSE)</f>
      </c>
      <c r="AA1646" t="s">
        <v>41</v>
      </c>
      <c r="AB1646">
        <f>VLOOKUP(D1646,Sku_Consolidated!A2:E948, {5}, FALSE)</f>
      </c>
      <c r="AC1646">
        <f>IF(VLOOKUP(D1646,Sku_Consolidated!A2:S948,19,FALSE)="SHOWCASE", VLOOKUP(U1646,Store_Showcase!B2:N134,13, FALSE), IF(VLOOKUP(D1646,Sku_Consolidated!A2:S948,19,FALSE)="VAM",VLOOKUP(U1646,Store_VAM!B2:N271,13, FALSE),VLOOKUP(U1646,Store_SRP!B2:N103,13, FALSE)))</f>
      </c>
      <c r="AD1646">
        <f>IF(IFERROR(AC1646,TRUE)=TRUE, "-","OK")</f>
      </c>
      <c r="AE1646">
        <f>IF(IFERROR(VLOOKUP(U1646,Store_Showcase!B2:H134,{5}, FALSE), TRUE)=TRUE, IF(IFERROR(VLOOKUP(U1646,Store_SRP!B2:H103,{5}, FALSE), TRUE)=TRUE,VLOOKUP(U1646,Store_VAM!B2:H271,{5}, FALSE),VLOOKUP(U1646,Store_SRP!B2:H103,{5}, FALSE)), VLOOKUP(U1646,Store_Showcase!B2:H134,{5}, FALSE))</f>
      </c>
      <c r="AF1646">
        <f>IF(IFERROR(VLOOKUP(U1646,Store_Showcase!B2:H134,{6}, FALSE), TRUE)=TRUE, IF(IFERROR(VLOOKUP(U1646,Store_SRP!B2:H103,{6}, FALSE), TRUE)=TRUE,VLOOKUP(U1646,Store_VAM!B2:H271,{6}, FALSE),VLOOKUP(U1646,Store_SRP!B2:H103,{6}, FALSE)), VLOOKUP(U1646,Store_Showcase!B2:H134,{6}, FALSE))</f>
      </c>
      <c r="AG1646">
        <f>VLOOKUP(D1646,Sku_Consolidated!A2:R948,18,FALSE)</f>
      </c>
      <c r="AH1646">
        <f>VLOOKUP(D1646,Sku_Consolidated!A2:S948,19,FALSE)</f>
      </c>
      <c r="AI1646">
        <f>VLOOKUP(D1646,Sku_Consolidated!A2:T948,20,FALSE)</f>
      </c>
    </row>
    <row r="1647" spans="1:35" x14ac:dyDescent="0.25">
      <c r="A1647">
        <v>2024</v>
      </c>
      <c r="B1647" t="s">
        <v>30</v>
      </c>
      <c r="C1647" t="s">
        <v>31</v>
      </c>
      <c r="D1647">
        <v>21870</v>
      </c>
      <c r="E1647" t="s">
        <v>1498</v>
      </c>
      <c r="F1647" s="12" t="s">
        <v>134</v>
      </c>
      <c r="G1647" s="12" t="s">
        <v>134</v>
      </c>
      <c r="H1647" t="s">
        <v>10</v>
      </c>
      <c r="I1647" s="13" t="s">
        <v>362</v>
      </c>
      <c r="J1647" s="13">
        <f>IF(H1647="EA", I1647, 0)</f>
      </c>
      <c r="K1647" s="13">
        <f>IF(H1647="KG", I1647, I1647 * VLOOKUP(D1647,Sku_Consolidated!A2:U948,21,FALSE))</f>
      </c>
      <c r="L1647" s="14" t="s">
        <v>36</v>
      </c>
      <c r="M1647">
        <v>88</v>
      </c>
      <c r="N1647" s="14" t="s">
        <v>3208</v>
      </c>
      <c r="O1647" s="14" t="s">
        <v>3209</v>
      </c>
      <c r="P1647" s="14" t="s">
        <v>36</v>
      </c>
      <c r="Q1647" s="14" t="s">
        <v>3209</v>
      </c>
      <c r="R1647">
        <f>IF(IFERROR(VLOOKUP(U1647,Store_Showcase!B2:H134,7, FALSE), TRUE)=TRUE, IF(IFERROR(VLOOKUP(U1647,Store_SRP!B2:H103,7, FALSE), TRUE)=TRUE,VLOOKUP(U1647,Store_VAM!B2:H271,7, FALSE),VLOOKUP(U1647,Store_SRP!B2:H103,7, FALSE)), VLOOKUP(U1647,Store_Showcase!B2:H134,7, FALSE))</f>
      </c>
      <c r="S1647">
        <f>IF(IFERROR(VLOOKUP(U1647,Store_Showcase!B2:K134,10, FALSE), TRUE)=TRUE, IF(IFERROR(VLOOKUP(U1647,Store_SRP!B2:K103,10, FALSE), TRUE)=TRUE,VLOOKUP(U1647,Store_VAM!B2:K271,10, FALSE),VLOOKUP(U1647,Store_SRP!B2:K103,10, FALSE)), VLOOKUP(U1647,Store_Showcase!B2:K134,10, FALSE))</f>
      </c>
      <c r="T1647">
        <f>IF(VLOOKUP(D1647,Sku_Consolidated!A2:S948,19,FALSE)="SHOWCASE", VLOOKUP(U1647,Store_Showcase!B2:L134,11, FALSE), IF(VLOOKUP(D1647,Sku_Consolidated!A2:S948,19,FALSE)="VAM",VLOOKUP(U1647,Store_VAM!B2:L271,11, FALSE),VLOOKUP(U1647,Store_SRP!B2:L103,11, FALSE)))</f>
      </c>
      <c r="U1647" s="14">
        <v>2012</v>
      </c>
      <c r="V1647">
        <f>IF(VLOOKUP(D1647,Sku_Consolidated!A2:S948,19,FALSE)="SHOWCASE", VLOOKUP(U1647,Store_Showcase!B2:C134,2, FALSE), IF(VLOOKUP(D1647,Sku_Consolidated!A2:S948,19,FALSE)="VAM",VLOOKUP(U1647,Store_VAM!B2:C271,2, FALSE),VLOOKUP(U1647,Store_SRP!B2:C103,2, FALSE)))</f>
      </c>
      <c r="W1647">
        <f>VLOOKUP(D1647,Sku_Consolidated!A2:G948, 7, FALSE)</f>
      </c>
      <c r="X1647">
        <f>VLOOKUP(D1647,Sku_Consolidated!A2:K948, 11, FALSE)</f>
      </c>
      <c r="Y1647">
        <f>VLOOKUP(D1647,Sku_Consolidated!A2:H948, 8, FALSE)</f>
      </c>
      <c r="Z1647">
        <f>VLOOKUP(D1647,Sku_Consolidated!A2:I948, 9, FALSE)</f>
      </c>
      <c r="AA1647" t="s">
        <v>41</v>
      </c>
      <c r="AB1647">
        <f>VLOOKUP(D1647,Sku_Consolidated!A2:E948, {5}, FALSE)</f>
      </c>
      <c r="AC1647">
        <f>IF(VLOOKUP(D1647,Sku_Consolidated!A2:S948,19,FALSE)="SHOWCASE", VLOOKUP(U1647,Store_Showcase!B2:N134,13, FALSE), IF(VLOOKUP(D1647,Sku_Consolidated!A2:S948,19,FALSE)="VAM",VLOOKUP(U1647,Store_VAM!B2:N271,13, FALSE),VLOOKUP(U1647,Store_SRP!B2:N103,13, FALSE)))</f>
      </c>
      <c r="AD1647">
        <f>IF(IFERROR(AC1647,TRUE)=TRUE, "-","OK")</f>
      </c>
      <c r="AE1647">
        <f>IF(IFERROR(VLOOKUP(U1647,Store_Showcase!B2:H134,{5}, FALSE), TRUE)=TRUE, IF(IFERROR(VLOOKUP(U1647,Store_SRP!B2:H103,{5}, FALSE), TRUE)=TRUE,VLOOKUP(U1647,Store_VAM!B2:H271,{5}, FALSE),VLOOKUP(U1647,Store_SRP!B2:H103,{5}, FALSE)), VLOOKUP(U1647,Store_Showcase!B2:H134,{5}, FALSE))</f>
      </c>
      <c r="AF1647">
        <f>IF(IFERROR(VLOOKUP(U1647,Store_Showcase!B2:H134,{6}, FALSE), TRUE)=TRUE, IF(IFERROR(VLOOKUP(U1647,Store_SRP!B2:H103,{6}, FALSE), TRUE)=TRUE,VLOOKUP(U1647,Store_VAM!B2:H271,{6}, FALSE),VLOOKUP(U1647,Store_SRP!B2:H103,{6}, FALSE)), VLOOKUP(U1647,Store_Showcase!B2:H134,{6}, FALSE))</f>
      </c>
      <c r="AG1647">
        <f>VLOOKUP(D1647,Sku_Consolidated!A2:R948,18,FALSE)</f>
      </c>
      <c r="AH1647">
        <f>VLOOKUP(D1647,Sku_Consolidated!A2:S948,19,FALSE)</f>
      </c>
      <c r="AI1647">
        <f>VLOOKUP(D1647,Sku_Consolidated!A2:T948,20,FALSE)</f>
      </c>
    </row>
    <row r="1648" spans="1:35" x14ac:dyDescent="0.25">
      <c r="A1648">
        <v>2024</v>
      </c>
      <c r="B1648" t="s">
        <v>30</v>
      </c>
      <c r="C1648" t="s">
        <v>31</v>
      </c>
      <c r="D1648">
        <v>21881</v>
      </c>
      <c r="E1648" t="s">
        <v>1573</v>
      </c>
      <c r="F1648" s="12" t="s">
        <v>134</v>
      </c>
      <c r="G1648" s="12" t="s">
        <v>134</v>
      </c>
      <c r="H1648" t="s">
        <v>10</v>
      </c>
      <c r="I1648" s="13" t="s">
        <v>335</v>
      </c>
      <c r="J1648" s="13">
        <f>IF(H1648="EA", I1648, 0)</f>
      </c>
      <c r="K1648" s="13">
        <f>IF(H1648="KG", I1648, I1648 * VLOOKUP(D1648,Sku_Consolidated!A2:U948,21,FALSE))</f>
      </c>
      <c r="L1648" s="14" t="s">
        <v>36</v>
      </c>
      <c r="M1648">
        <v>88</v>
      </c>
      <c r="N1648" s="14" t="s">
        <v>3210</v>
      </c>
      <c r="O1648" s="14" t="s">
        <v>3211</v>
      </c>
      <c r="P1648" s="14" t="s">
        <v>36</v>
      </c>
      <c r="Q1648" s="14" t="s">
        <v>3211</v>
      </c>
      <c r="R1648">
        <f>IF(IFERROR(VLOOKUP(U1648,Store_Showcase!B2:H134,7, FALSE), TRUE)=TRUE, IF(IFERROR(VLOOKUP(U1648,Store_SRP!B2:H103,7, FALSE), TRUE)=TRUE,VLOOKUP(U1648,Store_VAM!B2:H271,7, FALSE),VLOOKUP(U1648,Store_SRP!B2:H103,7, FALSE)), VLOOKUP(U1648,Store_Showcase!B2:H134,7, FALSE))</f>
      </c>
      <c r="S1648">
        <f>IF(IFERROR(VLOOKUP(U1648,Store_Showcase!B2:K134,10, FALSE), TRUE)=TRUE, IF(IFERROR(VLOOKUP(U1648,Store_SRP!B2:K103,10, FALSE), TRUE)=TRUE,VLOOKUP(U1648,Store_VAM!B2:K271,10, FALSE),VLOOKUP(U1648,Store_SRP!B2:K103,10, FALSE)), VLOOKUP(U1648,Store_Showcase!B2:K134,10, FALSE))</f>
      </c>
      <c r="T1648">
        <f>IF(VLOOKUP(D1648,Sku_Consolidated!A2:S948,19,FALSE)="SHOWCASE", VLOOKUP(U1648,Store_Showcase!B2:L134,11, FALSE), IF(VLOOKUP(D1648,Sku_Consolidated!A2:S948,19,FALSE)="VAM",VLOOKUP(U1648,Store_VAM!B2:L271,11, FALSE),VLOOKUP(U1648,Store_SRP!B2:L103,11, FALSE)))</f>
      </c>
      <c r="U1648" s="14">
        <v>2012</v>
      </c>
      <c r="V1648">
        <f>IF(VLOOKUP(D1648,Sku_Consolidated!A2:S948,19,FALSE)="SHOWCASE", VLOOKUP(U1648,Store_Showcase!B2:C134,2, FALSE), IF(VLOOKUP(D1648,Sku_Consolidated!A2:S948,19,FALSE)="VAM",VLOOKUP(U1648,Store_VAM!B2:C271,2, FALSE),VLOOKUP(U1648,Store_SRP!B2:C103,2, FALSE)))</f>
      </c>
      <c r="W1648">
        <f>VLOOKUP(D1648,Sku_Consolidated!A2:G948, 7, FALSE)</f>
      </c>
      <c r="X1648">
        <f>VLOOKUP(D1648,Sku_Consolidated!A2:K948, 11, FALSE)</f>
      </c>
      <c r="Y1648">
        <f>VLOOKUP(D1648,Sku_Consolidated!A2:H948, 8, FALSE)</f>
      </c>
      <c r="Z1648">
        <f>VLOOKUP(D1648,Sku_Consolidated!A2:I948, 9, FALSE)</f>
      </c>
      <c r="AA1648" t="s">
        <v>41</v>
      </c>
      <c r="AB1648">
        <f>VLOOKUP(D1648,Sku_Consolidated!A2:E948, {5}, FALSE)</f>
      </c>
      <c r="AC1648">
        <f>IF(VLOOKUP(D1648,Sku_Consolidated!A2:S948,19,FALSE)="SHOWCASE", VLOOKUP(U1648,Store_Showcase!B2:N134,13, FALSE), IF(VLOOKUP(D1648,Sku_Consolidated!A2:S948,19,FALSE)="VAM",VLOOKUP(U1648,Store_VAM!B2:N271,13, FALSE),VLOOKUP(U1648,Store_SRP!B2:N103,13, FALSE)))</f>
      </c>
      <c r="AD1648">
        <f>IF(IFERROR(AC1648,TRUE)=TRUE, "-","OK")</f>
      </c>
      <c r="AE1648">
        <f>IF(IFERROR(VLOOKUP(U1648,Store_Showcase!B2:H134,{5}, FALSE), TRUE)=TRUE, IF(IFERROR(VLOOKUP(U1648,Store_SRP!B2:H103,{5}, FALSE), TRUE)=TRUE,VLOOKUP(U1648,Store_VAM!B2:H271,{5}, FALSE),VLOOKUP(U1648,Store_SRP!B2:H103,{5}, FALSE)), VLOOKUP(U1648,Store_Showcase!B2:H134,{5}, FALSE))</f>
      </c>
      <c r="AF1648">
        <f>IF(IFERROR(VLOOKUP(U1648,Store_Showcase!B2:H134,{6}, FALSE), TRUE)=TRUE, IF(IFERROR(VLOOKUP(U1648,Store_SRP!B2:H103,{6}, FALSE), TRUE)=TRUE,VLOOKUP(U1648,Store_VAM!B2:H271,{6}, FALSE),VLOOKUP(U1648,Store_SRP!B2:H103,{6}, FALSE)), VLOOKUP(U1648,Store_Showcase!B2:H134,{6}, FALSE))</f>
      </c>
      <c r="AG1648">
        <f>VLOOKUP(D1648,Sku_Consolidated!A2:R948,18,FALSE)</f>
      </c>
      <c r="AH1648">
        <f>VLOOKUP(D1648,Sku_Consolidated!A2:S948,19,FALSE)</f>
      </c>
      <c r="AI1648">
        <f>VLOOKUP(D1648,Sku_Consolidated!A2:T948,20,FALSE)</f>
      </c>
    </row>
    <row r="1649" spans="1:35" x14ac:dyDescent="0.25">
      <c r="A1649">
        <v>2024</v>
      </c>
      <c r="B1649" t="s">
        <v>30</v>
      </c>
      <c r="C1649" t="s">
        <v>31</v>
      </c>
      <c r="D1649">
        <v>21890</v>
      </c>
      <c r="E1649" t="s">
        <v>802</v>
      </c>
      <c r="F1649" s="12" t="s">
        <v>134</v>
      </c>
      <c r="G1649" s="12" t="s">
        <v>134</v>
      </c>
      <c r="H1649" t="s">
        <v>10</v>
      </c>
      <c r="I1649" s="13" t="s">
        <v>497</v>
      </c>
      <c r="J1649" s="13">
        <f>IF(H1649="EA", I1649, 0)</f>
      </c>
      <c r="K1649" s="13">
        <f>IF(H1649="KG", I1649, I1649 * VLOOKUP(D1649,Sku_Consolidated!A2:U948,21,FALSE))</f>
      </c>
      <c r="L1649" s="14" t="s">
        <v>36</v>
      </c>
      <c r="M1649">
        <v>88</v>
      </c>
      <c r="N1649" s="14" t="s">
        <v>3212</v>
      </c>
      <c r="O1649" s="14" t="s">
        <v>3213</v>
      </c>
      <c r="P1649" s="14" t="s">
        <v>36</v>
      </c>
      <c r="Q1649" s="14" t="s">
        <v>3213</v>
      </c>
      <c r="R1649">
        <f>IF(IFERROR(VLOOKUP(U1649,Store_Showcase!B2:H134,7, FALSE), TRUE)=TRUE, IF(IFERROR(VLOOKUP(U1649,Store_SRP!B2:H103,7, FALSE), TRUE)=TRUE,VLOOKUP(U1649,Store_VAM!B2:H271,7, FALSE),VLOOKUP(U1649,Store_SRP!B2:H103,7, FALSE)), VLOOKUP(U1649,Store_Showcase!B2:H134,7, FALSE))</f>
      </c>
      <c r="S1649">
        <f>IF(IFERROR(VLOOKUP(U1649,Store_Showcase!B2:K134,10, FALSE), TRUE)=TRUE, IF(IFERROR(VLOOKUP(U1649,Store_SRP!B2:K103,10, FALSE), TRUE)=TRUE,VLOOKUP(U1649,Store_VAM!B2:K271,10, FALSE),VLOOKUP(U1649,Store_SRP!B2:K103,10, FALSE)), VLOOKUP(U1649,Store_Showcase!B2:K134,10, FALSE))</f>
      </c>
      <c r="T1649">
        <f>IF(VLOOKUP(D1649,Sku_Consolidated!A2:S948,19,FALSE)="SHOWCASE", VLOOKUP(U1649,Store_Showcase!B2:L134,11, FALSE), IF(VLOOKUP(D1649,Sku_Consolidated!A2:S948,19,FALSE)="VAM",VLOOKUP(U1649,Store_VAM!B2:L271,11, FALSE),VLOOKUP(U1649,Store_SRP!B2:L103,11, FALSE)))</f>
      </c>
      <c r="U1649" s="14">
        <v>2012</v>
      </c>
      <c r="V1649">
        <f>IF(VLOOKUP(D1649,Sku_Consolidated!A2:S948,19,FALSE)="SHOWCASE", VLOOKUP(U1649,Store_Showcase!B2:C134,2, FALSE), IF(VLOOKUP(D1649,Sku_Consolidated!A2:S948,19,FALSE)="VAM",VLOOKUP(U1649,Store_VAM!B2:C271,2, FALSE),VLOOKUP(U1649,Store_SRP!B2:C103,2, FALSE)))</f>
      </c>
      <c r="W1649">
        <f>VLOOKUP(D1649,Sku_Consolidated!A2:G948, 7, FALSE)</f>
      </c>
      <c r="X1649">
        <f>VLOOKUP(D1649,Sku_Consolidated!A2:K948, 11, FALSE)</f>
      </c>
      <c r="Y1649">
        <f>VLOOKUP(D1649,Sku_Consolidated!A2:H948, 8, FALSE)</f>
      </c>
      <c r="Z1649">
        <f>VLOOKUP(D1649,Sku_Consolidated!A2:I948, 9, FALSE)</f>
      </c>
      <c r="AA1649" t="s">
        <v>41</v>
      </c>
      <c r="AB1649">
        <f>VLOOKUP(D1649,Sku_Consolidated!A2:E948, {5}, FALSE)</f>
      </c>
      <c r="AC1649">
        <f>IF(VLOOKUP(D1649,Sku_Consolidated!A2:S948,19,FALSE)="SHOWCASE", VLOOKUP(U1649,Store_Showcase!B2:N134,13, FALSE), IF(VLOOKUP(D1649,Sku_Consolidated!A2:S948,19,FALSE)="VAM",VLOOKUP(U1649,Store_VAM!B2:N271,13, FALSE),VLOOKUP(U1649,Store_SRP!B2:N103,13, FALSE)))</f>
      </c>
      <c r="AD1649">
        <f>IF(IFERROR(AC1649,TRUE)=TRUE, "-","OK")</f>
      </c>
      <c r="AE1649">
        <f>IF(IFERROR(VLOOKUP(U1649,Store_Showcase!B2:H134,{5}, FALSE), TRUE)=TRUE, IF(IFERROR(VLOOKUP(U1649,Store_SRP!B2:H103,{5}, FALSE), TRUE)=TRUE,VLOOKUP(U1649,Store_VAM!B2:H271,{5}, FALSE),VLOOKUP(U1649,Store_SRP!B2:H103,{5}, FALSE)), VLOOKUP(U1649,Store_Showcase!B2:H134,{5}, FALSE))</f>
      </c>
      <c r="AF1649">
        <f>IF(IFERROR(VLOOKUP(U1649,Store_Showcase!B2:H134,{6}, FALSE), TRUE)=TRUE, IF(IFERROR(VLOOKUP(U1649,Store_SRP!B2:H103,{6}, FALSE), TRUE)=TRUE,VLOOKUP(U1649,Store_VAM!B2:H271,{6}, FALSE),VLOOKUP(U1649,Store_SRP!B2:H103,{6}, FALSE)), VLOOKUP(U1649,Store_Showcase!B2:H134,{6}, FALSE))</f>
      </c>
      <c r="AG1649">
        <f>VLOOKUP(D1649,Sku_Consolidated!A2:R948,18,FALSE)</f>
      </c>
      <c r="AH1649">
        <f>VLOOKUP(D1649,Sku_Consolidated!A2:S948,19,FALSE)</f>
      </c>
      <c r="AI1649">
        <f>VLOOKUP(D1649,Sku_Consolidated!A2:T948,20,FALSE)</f>
      </c>
    </row>
    <row r="1650" spans="1:35" x14ac:dyDescent="0.25">
      <c r="A1650">
        <v>2024</v>
      </c>
      <c r="B1650" t="s">
        <v>30</v>
      </c>
      <c r="C1650" t="s">
        <v>31</v>
      </c>
      <c r="D1650">
        <v>21901</v>
      </c>
      <c r="E1650" t="s">
        <v>3117</v>
      </c>
      <c r="F1650" s="12" t="s">
        <v>134</v>
      </c>
      <c r="G1650" s="12" t="s">
        <v>134</v>
      </c>
      <c r="H1650" t="s">
        <v>10</v>
      </c>
      <c r="I1650" s="13" t="s">
        <v>367</v>
      </c>
      <c r="J1650" s="13">
        <f>IF(H1650="EA", I1650, 0)</f>
      </c>
      <c r="K1650" s="13">
        <f>IF(H1650="KG", I1650, I1650 * VLOOKUP(D1650,Sku_Consolidated!A2:U948,21,FALSE))</f>
      </c>
      <c r="L1650" s="14" t="s">
        <v>36</v>
      </c>
      <c r="M1650">
        <v>88</v>
      </c>
      <c r="N1650" s="14" t="s">
        <v>3214</v>
      </c>
      <c r="O1650" s="14" t="s">
        <v>3215</v>
      </c>
      <c r="P1650" s="14" t="s">
        <v>36</v>
      </c>
      <c r="Q1650" s="14" t="s">
        <v>3215</v>
      </c>
      <c r="R1650">
        <f>IF(IFERROR(VLOOKUP(U1650,Store_Showcase!B2:H134,7, FALSE), TRUE)=TRUE, IF(IFERROR(VLOOKUP(U1650,Store_SRP!B2:H103,7, FALSE), TRUE)=TRUE,VLOOKUP(U1650,Store_VAM!B2:H271,7, FALSE),VLOOKUP(U1650,Store_SRP!B2:H103,7, FALSE)), VLOOKUP(U1650,Store_Showcase!B2:H134,7, FALSE))</f>
      </c>
      <c r="S1650">
        <f>IF(IFERROR(VLOOKUP(U1650,Store_Showcase!B2:K134,10, FALSE), TRUE)=TRUE, IF(IFERROR(VLOOKUP(U1650,Store_SRP!B2:K103,10, FALSE), TRUE)=TRUE,VLOOKUP(U1650,Store_VAM!B2:K271,10, FALSE),VLOOKUP(U1650,Store_SRP!B2:K103,10, FALSE)), VLOOKUP(U1650,Store_Showcase!B2:K134,10, FALSE))</f>
      </c>
      <c r="T1650">
        <f>IF(VLOOKUP(D1650,Sku_Consolidated!A2:S948,19,FALSE)="SHOWCASE", VLOOKUP(U1650,Store_Showcase!B2:L134,11, FALSE), IF(VLOOKUP(D1650,Sku_Consolidated!A2:S948,19,FALSE)="VAM",VLOOKUP(U1650,Store_VAM!B2:L271,11, FALSE),VLOOKUP(U1650,Store_SRP!B2:L103,11, FALSE)))</f>
      </c>
      <c r="U1650" s="14">
        <v>2012</v>
      </c>
      <c r="V1650">
        <f>IF(VLOOKUP(D1650,Sku_Consolidated!A2:S948,19,FALSE)="SHOWCASE", VLOOKUP(U1650,Store_Showcase!B2:C134,2, FALSE), IF(VLOOKUP(D1650,Sku_Consolidated!A2:S948,19,FALSE)="VAM",VLOOKUP(U1650,Store_VAM!B2:C271,2, FALSE),VLOOKUP(U1650,Store_SRP!B2:C103,2, FALSE)))</f>
      </c>
      <c r="W1650">
        <f>VLOOKUP(D1650,Sku_Consolidated!A2:G948, 7, FALSE)</f>
      </c>
      <c r="X1650">
        <f>VLOOKUP(D1650,Sku_Consolidated!A2:K948, 11, FALSE)</f>
      </c>
      <c r="Y1650">
        <f>VLOOKUP(D1650,Sku_Consolidated!A2:H948, 8, FALSE)</f>
      </c>
      <c r="Z1650">
        <f>VLOOKUP(D1650,Sku_Consolidated!A2:I948, 9, FALSE)</f>
      </c>
      <c r="AA1650" t="s">
        <v>41</v>
      </c>
      <c r="AB1650">
        <f>VLOOKUP(D1650,Sku_Consolidated!A2:E948, {5}, FALSE)</f>
      </c>
      <c r="AC1650">
        <f>IF(VLOOKUP(D1650,Sku_Consolidated!A2:S948,19,FALSE)="SHOWCASE", VLOOKUP(U1650,Store_Showcase!B2:N134,13, FALSE), IF(VLOOKUP(D1650,Sku_Consolidated!A2:S948,19,FALSE)="VAM",VLOOKUP(U1650,Store_VAM!B2:N271,13, FALSE),VLOOKUP(U1650,Store_SRP!B2:N103,13, FALSE)))</f>
      </c>
      <c r="AD1650">
        <f>IF(IFERROR(AC1650,TRUE)=TRUE, "-","OK")</f>
      </c>
      <c r="AE1650">
        <f>IF(IFERROR(VLOOKUP(U1650,Store_Showcase!B2:H134,{5}, FALSE), TRUE)=TRUE, IF(IFERROR(VLOOKUP(U1650,Store_SRP!B2:H103,{5}, FALSE), TRUE)=TRUE,VLOOKUP(U1650,Store_VAM!B2:H271,{5}, FALSE),VLOOKUP(U1650,Store_SRP!B2:H103,{5}, FALSE)), VLOOKUP(U1650,Store_Showcase!B2:H134,{5}, FALSE))</f>
      </c>
      <c r="AF1650">
        <f>IF(IFERROR(VLOOKUP(U1650,Store_Showcase!B2:H134,{6}, FALSE), TRUE)=TRUE, IF(IFERROR(VLOOKUP(U1650,Store_SRP!B2:H103,{6}, FALSE), TRUE)=TRUE,VLOOKUP(U1650,Store_VAM!B2:H271,{6}, FALSE),VLOOKUP(U1650,Store_SRP!B2:H103,{6}, FALSE)), VLOOKUP(U1650,Store_Showcase!B2:H134,{6}, FALSE))</f>
      </c>
      <c r="AG1650">
        <f>VLOOKUP(D1650,Sku_Consolidated!A2:R948,18,FALSE)</f>
      </c>
      <c r="AH1650">
        <f>VLOOKUP(D1650,Sku_Consolidated!A2:S948,19,FALSE)</f>
      </c>
      <c r="AI1650">
        <f>VLOOKUP(D1650,Sku_Consolidated!A2:T948,20,FALSE)</f>
      </c>
    </row>
    <row r="1651" spans="1:35" x14ac:dyDescent="0.25">
      <c r="A1651">
        <v>2024</v>
      </c>
      <c r="B1651" t="s">
        <v>30</v>
      </c>
      <c r="C1651" t="s">
        <v>31</v>
      </c>
      <c r="D1651">
        <v>21920</v>
      </c>
      <c r="E1651" t="s">
        <v>3004</v>
      </c>
      <c r="F1651" s="12" t="s">
        <v>134</v>
      </c>
      <c r="G1651" s="12" t="s">
        <v>134</v>
      </c>
      <c r="H1651" t="s">
        <v>10</v>
      </c>
      <c r="I1651" s="13" t="s">
        <v>434</v>
      </c>
      <c r="J1651" s="13">
        <f>IF(H1651="EA", I1651, 0)</f>
      </c>
      <c r="K1651" s="13">
        <f>IF(H1651="KG", I1651, I1651 * VLOOKUP(D1651,Sku_Consolidated!A2:U948,21,FALSE))</f>
      </c>
      <c r="L1651" s="14" t="s">
        <v>36</v>
      </c>
      <c r="M1651">
        <v>86</v>
      </c>
      <c r="N1651" s="14" t="s">
        <v>3216</v>
      </c>
      <c r="O1651" s="14" t="s">
        <v>3217</v>
      </c>
      <c r="P1651" s="14" t="s">
        <v>36</v>
      </c>
      <c r="Q1651" s="14" t="s">
        <v>3217</v>
      </c>
      <c r="R1651">
        <f>IF(IFERROR(VLOOKUP(U1651,Store_Showcase!B2:H134,7, FALSE), TRUE)=TRUE, IF(IFERROR(VLOOKUP(U1651,Store_SRP!B2:H103,7, FALSE), TRUE)=TRUE,VLOOKUP(U1651,Store_VAM!B2:H271,7, FALSE),VLOOKUP(U1651,Store_SRP!B2:H103,7, FALSE)), VLOOKUP(U1651,Store_Showcase!B2:H134,7, FALSE))</f>
      </c>
      <c r="S1651">
        <f>IF(IFERROR(VLOOKUP(U1651,Store_Showcase!B2:K134,10, FALSE), TRUE)=TRUE, IF(IFERROR(VLOOKUP(U1651,Store_SRP!B2:K103,10, FALSE), TRUE)=TRUE,VLOOKUP(U1651,Store_VAM!B2:K271,10, FALSE),VLOOKUP(U1651,Store_SRP!B2:K103,10, FALSE)), VLOOKUP(U1651,Store_Showcase!B2:K134,10, FALSE))</f>
      </c>
      <c r="T1651">
        <f>IF(VLOOKUP(D1651,Sku_Consolidated!A2:S948,19,FALSE)="SHOWCASE", VLOOKUP(U1651,Store_Showcase!B2:L134,11, FALSE), IF(VLOOKUP(D1651,Sku_Consolidated!A2:S948,19,FALSE)="VAM",VLOOKUP(U1651,Store_VAM!B2:L271,11, FALSE),VLOOKUP(U1651,Store_SRP!B2:L103,11, FALSE)))</f>
      </c>
      <c r="U1651" s="14">
        <v>2012</v>
      </c>
      <c r="V1651">
        <f>IF(VLOOKUP(D1651,Sku_Consolidated!A2:S948,19,FALSE)="SHOWCASE", VLOOKUP(U1651,Store_Showcase!B2:C134,2, FALSE), IF(VLOOKUP(D1651,Sku_Consolidated!A2:S948,19,FALSE)="VAM",VLOOKUP(U1651,Store_VAM!B2:C271,2, FALSE),VLOOKUP(U1651,Store_SRP!B2:C103,2, FALSE)))</f>
      </c>
      <c r="W1651">
        <f>VLOOKUP(D1651,Sku_Consolidated!A2:G948, 7, FALSE)</f>
      </c>
      <c r="X1651">
        <f>VLOOKUP(D1651,Sku_Consolidated!A2:K948, 11, FALSE)</f>
      </c>
      <c r="Y1651">
        <f>VLOOKUP(D1651,Sku_Consolidated!A2:H948, 8, FALSE)</f>
      </c>
      <c r="Z1651">
        <f>VLOOKUP(D1651,Sku_Consolidated!A2:I948, 9, FALSE)</f>
      </c>
      <c r="AA1651" t="s">
        <v>41</v>
      </c>
      <c r="AB1651">
        <f>VLOOKUP(D1651,Sku_Consolidated!A2:E948, {5}, FALSE)</f>
      </c>
      <c r="AC1651">
        <f>IF(VLOOKUP(D1651,Sku_Consolidated!A2:S948,19,FALSE)="SHOWCASE", VLOOKUP(U1651,Store_Showcase!B2:N134,13, FALSE), IF(VLOOKUP(D1651,Sku_Consolidated!A2:S948,19,FALSE)="VAM",VLOOKUP(U1651,Store_VAM!B2:N271,13, FALSE),VLOOKUP(U1651,Store_SRP!B2:N103,13, FALSE)))</f>
      </c>
      <c r="AD1651">
        <f>IF(IFERROR(AC1651,TRUE)=TRUE, "-","OK")</f>
      </c>
      <c r="AE1651">
        <f>IF(IFERROR(VLOOKUP(U1651,Store_Showcase!B2:H134,{5}, FALSE), TRUE)=TRUE, IF(IFERROR(VLOOKUP(U1651,Store_SRP!B2:H103,{5}, FALSE), TRUE)=TRUE,VLOOKUP(U1651,Store_VAM!B2:H271,{5}, FALSE),VLOOKUP(U1651,Store_SRP!B2:H103,{5}, FALSE)), VLOOKUP(U1651,Store_Showcase!B2:H134,{5}, FALSE))</f>
      </c>
      <c r="AF1651">
        <f>IF(IFERROR(VLOOKUP(U1651,Store_Showcase!B2:H134,{6}, FALSE), TRUE)=TRUE, IF(IFERROR(VLOOKUP(U1651,Store_SRP!B2:H103,{6}, FALSE), TRUE)=TRUE,VLOOKUP(U1651,Store_VAM!B2:H271,{6}, FALSE),VLOOKUP(U1651,Store_SRP!B2:H103,{6}, FALSE)), VLOOKUP(U1651,Store_Showcase!B2:H134,{6}, FALSE))</f>
      </c>
      <c r="AG1651">
        <f>VLOOKUP(D1651,Sku_Consolidated!A2:R948,18,FALSE)</f>
      </c>
      <c r="AH1651">
        <f>VLOOKUP(D1651,Sku_Consolidated!A2:S948,19,FALSE)</f>
      </c>
      <c r="AI1651">
        <f>VLOOKUP(D1651,Sku_Consolidated!A2:T948,20,FALSE)</f>
      </c>
    </row>
    <row r="1652" spans="1:35" x14ac:dyDescent="0.25">
      <c r="A1652">
        <v>2024</v>
      </c>
      <c r="B1652" t="s">
        <v>30</v>
      </c>
      <c r="C1652" t="s">
        <v>31</v>
      </c>
      <c r="D1652">
        <v>21921</v>
      </c>
      <c r="E1652" t="s">
        <v>1154</v>
      </c>
      <c r="F1652" s="12" t="s">
        <v>134</v>
      </c>
      <c r="G1652" s="12" t="s">
        <v>134</v>
      </c>
      <c r="H1652" t="s">
        <v>10</v>
      </c>
      <c r="I1652" s="13" t="s">
        <v>3218</v>
      </c>
      <c r="J1652" s="13">
        <f>IF(H1652="EA", I1652, 0)</f>
      </c>
      <c r="K1652" s="13">
        <f>IF(H1652="KG", I1652, I1652 * VLOOKUP(D1652,Sku_Consolidated!A2:U948,21,FALSE))</f>
      </c>
      <c r="L1652" s="14" t="s">
        <v>36</v>
      </c>
      <c r="M1652">
        <v>86</v>
      </c>
      <c r="N1652" s="14" t="s">
        <v>3219</v>
      </c>
      <c r="O1652" s="14" t="s">
        <v>3220</v>
      </c>
      <c r="P1652" s="14" t="s">
        <v>36</v>
      </c>
      <c r="Q1652" s="14" t="s">
        <v>3220</v>
      </c>
      <c r="R1652">
        <f>IF(IFERROR(VLOOKUP(U1652,Store_Showcase!B2:H134,7, FALSE), TRUE)=TRUE, IF(IFERROR(VLOOKUP(U1652,Store_SRP!B2:H103,7, FALSE), TRUE)=TRUE,VLOOKUP(U1652,Store_VAM!B2:H271,7, FALSE),VLOOKUP(U1652,Store_SRP!B2:H103,7, FALSE)), VLOOKUP(U1652,Store_Showcase!B2:H134,7, FALSE))</f>
      </c>
      <c r="S1652">
        <f>IF(IFERROR(VLOOKUP(U1652,Store_Showcase!B2:K134,10, FALSE), TRUE)=TRUE, IF(IFERROR(VLOOKUP(U1652,Store_SRP!B2:K103,10, FALSE), TRUE)=TRUE,VLOOKUP(U1652,Store_VAM!B2:K271,10, FALSE),VLOOKUP(U1652,Store_SRP!B2:K103,10, FALSE)), VLOOKUP(U1652,Store_Showcase!B2:K134,10, FALSE))</f>
      </c>
      <c r="T1652">
        <f>IF(VLOOKUP(D1652,Sku_Consolidated!A2:S948,19,FALSE)="SHOWCASE", VLOOKUP(U1652,Store_Showcase!B2:L134,11, FALSE), IF(VLOOKUP(D1652,Sku_Consolidated!A2:S948,19,FALSE)="VAM",VLOOKUP(U1652,Store_VAM!B2:L271,11, FALSE),VLOOKUP(U1652,Store_SRP!B2:L103,11, FALSE)))</f>
      </c>
      <c r="U1652" s="14">
        <v>2012</v>
      </c>
      <c r="V1652">
        <f>IF(VLOOKUP(D1652,Sku_Consolidated!A2:S948,19,FALSE)="SHOWCASE", VLOOKUP(U1652,Store_Showcase!B2:C134,2, FALSE), IF(VLOOKUP(D1652,Sku_Consolidated!A2:S948,19,FALSE)="VAM",VLOOKUP(U1652,Store_VAM!B2:C271,2, FALSE),VLOOKUP(U1652,Store_SRP!B2:C103,2, FALSE)))</f>
      </c>
      <c r="W1652">
        <f>VLOOKUP(D1652,Sku_Consolidated!A2:G948, 7, FALSE)</f>
      </c>
      <c r="X1652">
        <f>VLOOKUP(D1652,Sku_Consolidated!A2:K948, 11, FALSE)</f>
      </c>
      <c r="Y1652">
        <f>VLOOKUP(D1652,Sku_Consolidated!A2:H948, 8, FALSE)</f>
      </c>
      <c r="Z1652">
        <f>VLOOKUP(D1652,Sku_Consolidated!A2:I948, 9, FALSE)</f>
      </c>
      <c r="AA1652" t="s">
        <v>41</v>
      </c>
      <c r="AB1652">
        <f>VLOOKUP(D1652,Sku_Consolidated!A2:E948, {5}, FALSE)</f>
      </c>
      <c r="AC1652">
        <f>IF(VLOOKUP(D1652,Sku_Consolidated!A2:S948,19,FALSE)="SHOWCASE", VLOOKUP(U1652,Store_Showcase!B2:N134,13, FALSE), IF(VLOOKUP(D1652,Sku_Consolidated!A2:S948,19,FALSE)="VAM",VLOOKUP(U1652,Store_VAM!B2:N271,13, FALSE),VLOOKUP(U1652,Store_SRP!B2:N103,13, FALSE)))</f>
      </c>
      <c r="AD1652">
        <f>IF(IFERROR(AC1652,TRUE)=TRUE, "-","OK")</f>
      </c>
      <c r="AE1652">
        <f>IF(IFERROR(VLOOKUP(U1652,Store_Showcase!B2:H134,{5}, FALSE), TRUE)=TRUE, IF(IFERROR(VLOOKUP(U1652,Store_SRP!B2:H103,{5}, FALSE), TRUE)=TRUE,VLOOKUP(U1652,Store_VAM!B2:H271,{5}, FALSE),VLOOKUP(U1652,Store_SRP!B2:H103,{5}, FALSE)), VLOOKUP(U1652,Store_Showcase!B2:H134,{5}, FALSE))</f>
      </c>
      <c r="AF1652">
        <f>IF(IFERROR(VLOOKUP(U1652,Store_Showcase!B2:H134,{6}, FALSE), TRUE)=TRUE, IF(IFERROR(VLOOKUP(U1652,Store_SRP!B2:H103,{6}, FALSE), TRUE)=TRUE,VLOOKUP(U1652,Store_VAM!B2:H271,{6}, FALSE),VLOOKUP(U1652,Store_SRP!B2:H103,{6}, FALSE)), VLOOKUP(U1652,Store_Showcase!B2:H134,{6}, FALSE))</f>
      </c>
      <c r="AG1652">
        <f>VLOOKUP(D1652,Sku_Consolidated!A2:R948,18,FALSE)</f>
      </c>
      <c r="AH1652">
        <f>VLOOKUP(D1652,Sku_Consolidated!A2:S948,19,FALSE)</f>
      </c>
      <c r="AI1652">
        <f>VLOOKUP(D1652,Sku_Consolidated!A2:T948,20,FALSE)</f>
      </c>
    </row>
    <row r="1653" spans="1:35" x14ac:dyDescent="0.25">
      <c r="A1653">
        <v>2024</v>
      </c>
      <c r="B1653" t="s">
        <v>30</v>
      </c>
      <c r="C1653" t="s">
        <v>31</v>
      </c>
      <c r="D1653">
        <v>21825</v>
      </c>
      <c r="E1653" t="s">
        <v>206</v>
      </c>
      <c r="F1653" s="12" t="s">
        <v>80</v>
      </c>
      <c r="G1653" s="12" t="s">
        <v>80</v>
      </c>
      <c r="H1653" t="s">
        <v>10</v>
      </c>
      <c r="I1653" s="13" t="s">
        <v>431</v>
      </c>
      <c r="J1653" s="13">
        <f>IF(H1653="EA", I1653, 0)</f>
      </c>
      <c r="K1653" s="13">
        <f>IF(H1653="KG", I1653, I1653 * VLOOKUP(D1653,Sku_Consolidated!A2:U948,21,FALSE))</f>
      </c>
      <c r="L1653" s="14" t="s">
        <v>36</v>
      </c>
      <c r="M1653">
        <v>88</v>
      </c>
      <c r="N1653" s="14" t="s">
        <v>2439</v>
      </c>
      <c r="O1653" s="14" t="s">
        <v>2440</v>
      </c>
      <c r="P1653" s="14" t="s">
        <v>36</v>
      </c>
      <c r="Q1653" s="14" t="s">
        <v>2440</v>
      </c>
      <c r="R1653">
        <f>IF(IFERROR(VLOOKUP(U1653,Store_Showcase!B2:H134,7, FALSE), TRUE)=TRUE, IF(IFERROR(VLOOKUP(U1653,Store_SRP!B2:H103,7, FALSE), TRUE)=TRUE,VLOOKUP(U1653,Store_VAM!B2:H271,7, FALSE),VLOOKUP(U1653,Store_SRP!B2:H103,7, FALSE)), VLOOKUP(U1653,Store_Showcase!B2:H134,7, FALSE))</f>
      </c>
      <c r="S1653">
        <f>IF(IFERROR(VLOOKUP(U1653,Store_Showcase!B2:K134,10, FALSE), TRUE)=TRUE, IF(IFERROR(VLOOKUP(U1653,Store_SRP!B2:K103,10, FALSE), TRUE)=TRUE,VLOOKUP(U1653,Store_VAM!B2:K271,10, FALSE),VLOOKUP(U1653,Store_SRP!B2:K103,10, FALSE)), VLOOKUP(U1653,Store_Showcase!B2:K134,10, FALSE))</f>
      </c>
      <c r="T1653">
        <f>IF(VLOOKUP(D1653,Sku_Consolidated!A2:S948,19,FALSE)="SHOWCASE", VLOOKUP(U1653,Store_Showcase!B2:L134,11, FALSE), IF(VLOOKUP(D1653,Sku_Consolidated!A2:S948,19,FALSE)="VAM",VLOOKUP(U1653,Store_VAM!B2:L271,11, FALSE),VLOOKUP(U1653,Store_SRP!B2:L103,11, FALSE)))</f>
      </c>
      <c r="U1653" s="14">
        <v>2012</v>
      </c>
      <c r="V1653">
        <f>IF(VLOOKUP(D1653,Sku_Consolidated!A2:S948,19,FALSE)="SHOWCASE", VLOOKUP(U1653,Store_Showcase!B2:C134,2, FALSE), IF(VLOOKUP(D1653,Sku_Consolidated!A2:S948,19,FALSE)="VAM",VLOOKUP(U1653,Store_VAM!B2:C271,2, FALSE),VLOOKUP(U1653,Store_SRP!B2:C103,2, FALSE)))</f>
      </c>
      <c r="W1653">
        <f>VLOOKUP(D1653,Sku_Consolidated!A2:G948, 7, FALSE)</f>
      </c>
      <c r="X1653">
        <f>VLOOKUP(D1653,Sku_Consolidated!A2:K948, 11, FALSE)</f>
      </c>
      <c r="Y1653">
        <f>VLOOKUP(D1653,Sku_Consolidated!A2:H948, 8, FALSE)</f>
      </c>
      <c r="Z1653">
        <f>VLOOKUP(D1653,Sku_Consolidated!A2:I948, 9, FALSE)</f>
      </c>
      <c r="AA1653" t="s">
        <v>41</v>
      </c>
      <c r="AB1653">
        <f>VLOOKUP(D1653,Sku_Consolidated!A2:E948, {5}, FALSE)</f>
      </c>
      <c r="AC1653">
        <f>IF(VLOOKUP(D1653,Sku_Consolidated!A2:S948,19,FALSE)="SHOWCASE", VLOOKUP(U1653,Store_Showcase!B2:N134,13, FALSE), IF(VLOOKUP(D1653,Sku_Consolidated!A2:S948,19,FALSE)="VAM",VLOOKUP(U1653,Store_VAM!B2:N271,13, FALSE),VLOOKUP(U1653,Store_SRP!B2:N103,13, FALSE)))</f>
      </c>
      <c r="AD1653">
        <f>IF(IFERROR(AC1653,TRUE)=TRUE, "-","OK")</f>
      </c>
      <c r="AE1653">
        <f>IF(IFERROR(VLOOKUP(U1653,Store_Showcase!B2:H134,{5}, FALSE), TRUE)=TRUE, IF(IFERROR(VLOOKUP(U1653,Store_SRP!B2:H103,{5}, FALSE), TRUE)=TRUE,VLOOKUP(U1653,Store_VAM!B2:H271,{5}, FALSE),VLOOKUP(U1653,Store_SRP!B2:H103,{5}, FALSE)), VLOOKUP(U1653,Store_Showcase!B2:H134,{5}, FALSE))</f>
      </c>
      <c r="AF1653">
        <f>IF(IFERROR(VLOOKUP(U1653,Store_Showcase!B2:H134,{6}, FALSE), TRUE)=TRUE, IF(IFERROR(VLOOKUP(U1653,Store_SRP!B2:H103,{6}, FALSE), TRUE)=TRUE,VLOOKUP(U1653,Store_VAM!B2:H271,{6}, FALSE),VLOOKUP(U1653,Store_SRP!B2:H103,{6}, FALSE)), VLOOKUP(U1653,Store_Showcase!B2:H134,{6}, FALSE))</f>
      </c>
      <c r="AG1653">
        <f>VLOOKUP(D1653,Sku_Consolidated!A2:R948,18,FALSE)</f>
      </c>
      <c r="AH1653">
        <f>VLOOKUP(D1653,Sku_Consolidated!A2:S948,19,FALSE)</f>
      </c>
      <c r="AI1653">
        <f>VLOOKUP(D1653,Sku_Consolidated!A2:T948,20,FALSE)</f>
      </c>
    </row>
    <row r="1654" spans="1:35" x14ac:dyDescent="0.25">
      <c r="A1654">
        <v>2024</v>
      </c>
      <c r="B1654" t="s">
        <v>30</v>
      </c>
      <c r="C1654" t="s">
        <v>31</v>
      </c>
      <c r="D1654">
        <v>21826</v>
      </c>
      <c r="E1654" t="s">
        <v>416</v>
      </c>
      <c r="F1654" s="12" t="s">
        <v>80</v>
      </c>
      <c r="G1654" s="12" t="s">
        <v>80</v>
      </c>
      <c r="H1654" t="s">
        <v>10</v>
      </c>
      <c r="I1654" s="13" t="s">
        <v>617</v>
      </c>
      <c r="J1654" s="13">
        <f>IF(H1654="EA", I1654, 0)</f>
      </c>
      <c r="K1654" s="13">
        <f>IF(H1654="KG", I1654, I1654 * VLOOKUP(D1654,Sku_Consolidated!A2:U948,21,FALSE))</f>
      </c>
      <c r="L1654" s="14" t="s">
        <v>36</v>
      </c>
      <c r="M1654">
        <v>88</v>
      </c>
      <c r="N1654" s="14" t="s">
        <v>2979</v>
      </c>
      <c r="O1654" s="14" t="s">
        <v>2980</v>
      </c>
      <c r="P1654" s="14" t="s">
        <v>36</v>
      </c>
      <c r="Q1654" s="14" t="s">
        <v>2980</v>
      </c>
      <c r="R1654">
        <f>IF(IFERROR(VLOOKUP(U1654,Store_Showcase!B2:H134,7, FALSE), TRUE)=TRUE, IF(IFERROR(VLOOKUP(U1654,Store_SRP!B2:H103,7, FALSE), TRUE)=TRUE,VLOOKUP(U1654,Store_VAM!B2:H271,7, FALSE),VLOOKUP(U1654,Store_SRP!B2:H103,7, FALSE)), VLOOKUP(U1654,Store_Showcase!B2:H134,7, FALSE))</f>
      </c>
      <c r="S1654">
        <f>IF(IFERROR(VLOOKUP(U1654,Store_Showcase!B2:K134,10, FALSE), TRUE)=TRUE, IF(IFERROR(VLOOKUP(U1654,Store_SRP!B2:K103,10, FALSE), TRUE)=TRUE,VLOOKUP(U1654,Store_VAM!B2:K271,10, FALSE),VLOOKUP(U1654,Store_SRP!B2:K103,10, FALSE)), VLOOKUP(U1654,Store_Showcase!B2:K134,10, FALSE))</f>
      </c>
      <c r="T1654">
        <f>IF(VLOOKUP(D1654,Sku_Consolidated!A2:S948,19,FALSE)="SHOWCASE", VLOOKUP(U1654,Store_Showcase!B2:L134,11, FALSE), IF(VLOOKUP(D1654,Sku_Consolidated!A2:S948,19,FALSE)="VAM",VLOOKUP(U1654,Store_VAM!B2:L271,11, FALSE),VLOOKUP(U1654,Store_SRP!B2:L103,11, FALSE)))</f>
      </c>
      <c r="U1654" s="14">
        <v>2012</v>
      </c>
      <c r="V1654">
        <f>IF(VLOOKUP(D1654,Sku_Consolidated!A2:S948,19,FALSE)="SHOWCASE", VLOOKUP(U1654,Store_Showcase!B2:C134,2, FALSE), IF(VLOOKUP(D1654,Sku_Consolidated!A2:S948,19,FALSE)="VAM",VLOOKUP(U1654,Store_VAM!B2:C271,2, FALSE),VLOOKUP(U1654,Store_SRP!B2:C103,2, FALSE)))</f>
      </c>
      <c r="W1654">
        <f>VLOOKUP(D1654,Sku_Consolidated!A2:G948, 7, FALSE)</f>
      </c>
      <c r="X1654">
        <f>VLOOKUP(D1654,Sku_Consolidated!A2:K948, 11, FALSE)</f>
      </c>
      <c r="Y1654">
        <f>VLOOKUP(D1654,Sku_Consolidated!A2:H948, 8, FALSE)</f>
      </c>
      <c r="Z1654">
        <f>VLOOKUP(D1654,Sku_Consolidated!A2:I948, 9, FALSE)</f>
      </c>
      <c r="AA1654" t="s">
        <v>41</v>
      </c>
      <c r="AB1654">
        <f>VLOOKUP(D1654,Sku_Consolidated!A2:E948, {5}, FALSE)</f>
      </c>
      <c r="AC1654">
        <f>IF(VLOOKUP(D1654,Sku_Consolidated!A2:S948,19,FALSE)="SHOWCASE", VLOOKUP(U1654,Store_Showcase!B2:N134,13, FALSE), IF(VLOOKUP(D1654,Sku_Consolidated!A2:S948,19,FALSE)="VAM",VLOOKUP(U1654,Store_VAM!B2:N271,13, FALSE),VLOOKUP(U1654,Store_SRP!B2:N103,13, FALSE)))</f>
      </c>
      <c r="AD1654">
        <f>IF(IFERROR(AC1654,TRUE)=TRUE, "-","OK")</f>
      </c>
      <c r="AE1654">
        <f>IF(IFERROR(VLOOKUP(U1654,Store_Showcase!B2:H134,{5}, FALSE), TRUE)=TRUE, IF(IFERROR(VLOOKUP(U1654,Store_SRP!B2:H103,{5}, FALSE), TRUE)=TRUE,VLOOKUP(U1654,Store_VAM!B2:H271,{5}, FALSE),VLOOKUP(U1654,Store_SRP!B2:H103,{5}, FALSE)), VLOOKUP(U1654,Store_Showcase!B2:H134,{5}, FALSE))</f>
      </c>
      <c r="AF1654">
        <f>IF(IFERROR(VLOOKUP(U1654,Store_Showcase!B2:H134,{6}, FALSE), TRUE)=TRUE, IF(IFERROR(VLOOKUP(U1654,Store_SRP!B2:H103,{6}, FALSE), TRUE)=TRUE,VLOOKUP(U1654,Store_VAM!B2:H271,{6}, FALSE),VLOOKUP(U1654,Store_SRP!B2:H103,{6}, FALSE)), VLOOKUP(U1654,Store_Showcase!B2:H134,{6}, FALSE))</f>
      </c>
      <c r="AG1654">
        <f>VLOOKUP(D1654,Sku_Consolidated!A2:R948,18,FALSE)</f>
      </c>
      <c r="AH1654">
        <f>VLOOKUP(D1654,Sku_Consolidated!A2:S948,19,FALSE)</f>
      </c>
      <c r="AI1654">
        <f>VLOOKUP(D1654,Sku_Consolidated!A2:T948,20,FALSE)</f>
      </c>
    </row>
    <row r="1655" spans="1:35" x14ac:dyDescent="0.25">
      <c r="A1655">
        <v>2024</v>
      </c>
      <c r="B1655" t="s">
        <v>30</v>
      </c>
      <c r="C1655" t="s">
        <v>31</v>
      </c>
      <c r="D1655">
        <v>21832</v>
      </c>
      <c r="E1655" t="s">
        <v>264</v>
      </c>
      <c r="F1655" s="12" t="s">
        <v>80</v>
      </c>
      <c r="G1655" s="12" t="s">
        <v>80</v>
      </c>
      <c r="H1655" t="s">
        <v>10</v>
      </c>
      <c r="I1655" s="13" t="s">
        <v>659</v>
      </c>
      <c r="J1655" s="13">
        <f>IF(H1655="EA", I1655, 0)</f>
      </c>
      <c r="K1655" s="13">
        <f>IF(H1655="KG", I1655, I1655 * VLOOKUP(D1655,Sku_Consolidated!A2:U948,21,FALSE))</f>
      </c>
      <c r="L1655" s="14" t="s">
        <v>36</v>
      </c>
      <c r="M1655">
        <v>88</v>
      </c>
      <c r="N1655" s="14" t="s">
        <v>3221</v>
      </c>
      <c r="O1655" s="14" t="s">
        <v>3222</v>
      </c>
      <c r="P1655" s="14" t="s">
        <v>36</v>
      </c>
      <c r="Q1655" s="14" t="s">
        <v>3222</v>
      </c>
      <c r="R1655">
        <f>IF(IFERROR(VLOOKUP(U1655,Store_Showcase!B2:H134,7, FALSE), TRUE)=TRUE, IF(IFERROR(VLOOKUP(U1655,Store_SRP!B2:H103,7, FALSE), TRUE)=TRUE,VLOOKUP(U1655,Store_VAM!B2:H271,7, FALSE),VLOOKUP(U1655,Store_SRP!B2:H103,7, FALSE)), VLOOKUP(U1655,Store_Showcase!B2:H134,7, FALSE))</f>
      </c>
      <c r="S1655">
        <f>IF(IFERROR(VLOOKUP(U1655,Store_Showcase!B2:K134,10, FALSE), TRUE)=TRUE, IF(IFERROR(VLOOKUP(U1655,Store_SRP!B2:K103,10, FALSE), TRUE)=TRUE,VLOOKUP(U1655,Store_VAM!B2:K271,10, FALSE),VLOOKUP(U1655,Store_SRP!B2:K103,10, FALSE)), VLOOKUP(U1655,Store_Showcase!B2:K134,10, FALSE))</f>
      </c>
      <c r="T1655">
        <f>IF(VLOOKUP(D1655,Sku_Consolidated!A2:S948,19,FALSE)="SHOWCASE", VLOOKUP(U1655,Store_Showcase!B2:L134,11, FALSE), IF(VLOOKUP(D1655,Sku_Consolidated!A2:S948,19,FALSE)="VAM",VLOOKUP(U1655,Store_VAM!B2:L271,11, FALSE),VLOOKUP(U1655,Store_SRP!B2:L103,11, FALSE)))</f>
      </c>
      <c r="U1655" s="14">
        <v>2012</v>
      </c>
      <c r="V1655">
        <f>IF(VLOOKUP(D1655,Sku_Consolidated!A2:S948,19,FALSE)="SHOWCASE", VLOOKUP(U1655,Store_Showcase!B2:C134,2, FALSE), IF(VLOOKUP(D1655,Sku_Consolidated!A2:S948,19,FALSE)="VAM",VLOOKUP(U1655,Store_VAM!B2:C271,2, FALSE),VLOOKUP(U1655,Store_SRP!B2:C103,2, FALSE)))</f>
      </c>
      <c r="W1655">
        <f>VLOOKUP(D1655,Sku_Consolidated!A2:G948, 7, FALSE)</f>
      </c>
      <c r="X1655">
        <f>VLOOKUP(D1655,Sku_Consolidated!A2:K948, 11, FALSE)</f>
      </c>
      <c r="Y1655">
        <f>VLOOKUP(D1655,Sku_Consolidated!A2:H948, 8, FALSE)</f>
      </c>
      <c r="Z1655">
        <f>VLOOKUP(D1655,Sku_Consolidated!A2:I948, 9, FALSE)</f>
      </c>
      <c r="AA1655" t="s">
        <v>41</v>
      </c>
      <c r="AB1655">
        <f>VLOOKUP(D1655,Sku_Consolidated!A2:E948, {5}, FALSE)</f>
      </c>
      <c r="AC1655">
        <f>IF(VLOOKUP(D1655,Sku_Consolidated!A2:S948,19,FALSE)="SHOWCASE", VLOOKUP(U1655,Store_Showcase!B2:N134,13, FALSE), IF(VLOOKUP(D1655,Sku_Consolidated!A2:S948,19,FALSE)="VAM",VLOOKUP(U1655,Store_VAM!B2:N271,13, FALSE),VLOOKUP(U1655,Store_SRP!B2:N103,13, FALSE)))</f>
      </c>
      <c r="AD1655">
        <f>IF(IFERROR(AC1655,TRUE)=TRUE, "-","OK")</f>
      </c>
      <c r="AE1655">
        <f>IF(IFERROR(VLOOKUP(U1655,Store_Showcase!B2:H134,{5}, FALSE), TRUE)=TRUE, IF(IFERROR(VLOOKUP(U1655,Store_SRP!B2:H103,{5}, FALSE), TRUE)=TRUE,VLOOKUP(U1655,Store_VAM!B2:H271,{5}, FALSE),VLOOKUP(U1655,Store_SRP!B2:H103,{5}, FALSE)), VLOOKUP(U1655,Store_Showcase!B2:H134,{5}, FALSE))</f>
      </c>
      <c r="AF1655">
        <f>IF(IFERROR(VLOOKUP(U1655,Store_Showcase!B2:H134,{6}, FALSE), TRUE)=TRUE, IF(IFERROR(VLOOKUP(U1655,Store_SRP!B2:H103,{6}, FALSE), TRUE)=TRUE,VLOOKUP(U1655,Store_VAM!B2:H271,{6}, FALSE),VLOOKUP(U1655,Store_SRP!B2:H103,{6}, FALSE)), VLOOKUP(U1655,Store_Showcase!B2:H134,{6}, FALSE))</f>
      </c>
      <c r="AG1655">
        <f>VLOOKUP(D1655,Sku_Consolidated!A2:R948,18,FALSE)</f>
      </c>
      <c r="AH1655">
        <f>VLOOKUP(D1655,Sku_Consolidated!A2:S948,19,FALSE)</f>
      </c>
      <c r="AI1655">
        <f>VLOOKUP(D1655,Sku_Consolidated!A2:T948,20,FALSE)</f>
      </c>
    </row>
    <row r="1656" spans="1:35" x14ac:dyDescent="0.25">
      <c r="A1656">
        <v>2024</v>
      </c>
      <c r="B1656" t="s">
        <v>30</v>
      </c>
      <c r="C1656" t="s">
        <v>31</v>
      </c>
      <c r="D1656">
        <v>21838</v>
      </c>
      <c r="E1656" t="s">
        <v>275</v>
      </c>
      <c r="F1656" s="12" t="s">
        <v>80</v>
      </c>
      <c r="G1656" s="12" t="s">
        <v>80</v>
      </c>
      <c r="H1656" t="s">
        <v>10</v>
      </c>
      <c r="I1656" s="13" t="s">
        <v>431</v>
      </c>
      <c r="J1656" s="13">
        <f>IF(H1656="EA", I1656, 0)</f>
      </c>
      <c r="K1656" s="13">
        <f>IF(H1656="KG", I1656, I1656 * VLOOKUP(D1656,Sku_Consolidated!A2:U948,21,FALSE))</f>
      </c>
      <c r="L1656" s="14" t="s">
        <v>36</v>
      </c>
      <c r="M1656">
        <v>88</v>
      </c>
      <c r="N1656" s="14" t="s">
        <v>2759</v>
      </c>
      <c r="O1656" s="14" t="s">
        <v>2760</v>
      </c>
      <c r="P1656" s="14" t="s">
        <v>36</v>
      </c>
      <c r="Q1656" s="14" t="s">
        <v>2760</v>
      </c>
      <c r="R1656">
        <f>IF(IFERROR(VLOOKUP(U1656,Store_Showcase!B2:H134,7, FALSE), TRUE)=TRUE, IF(IFERROR(VLOOKUP(U1656,Store_SRP!B2:H103,7, FALSE), TRUE)=TRUE,VLOOKUP(U1656,Store_VAM!B2:H271,7, FALSE),VLOOKUP(U1656,Store_SRP!B2:H103,7, FALSE)), VLOOKUP(U1656,Store_Showcase!B2:H134,7, FALSE))</f>
      </c>
      <c r="S1656">
        <f>IF(IFERROR(VLOOKUP(U1656,Store_Showcase!B2:K134,10, FALSE), TRUE)=TRUE, IF(IFERROR(VLOOKUP(U1656,Store_SRP!B2:K103,10, FALSE), TRUE)=TRUE,VLOOKUP(U1656,Store_VAM!B2:K271,10, FALSE),VLOOKUP(U1656,Store_SRP!B2:K103,10, FALSE)), VLOOKUP(U1656,Store_Showcase!B2:K134,10, FALSE))</f>
      </c>
      <c r="T1656">
        <f>IF(VLOOKUP(D1656,Sku_Consolidated!A2:S948,19,FALSE)="SHOWCASE", VLOOKUP(U1656,Store_Showcase!B2:L134,11, FALSE), IF(VLOOKUP(D1656,Sku_Consolidated!A2:S948,19,FALSE)="VAM",VLOOKUP(U1656,Store_VAM!B2:L271,11, FALSE),VLOOKUP(U1656,Store_SRP!B2:L103,11, FALSE)))</f>
      </c>
      <c r="U1656" s="14">
        <v>2012</v>
      </c>
      <c r="V1656">
        <f>IF(VLOOKUP(D1656,Sku_Consolidated!A2:S948,19,FALSE)="SHOWCASE", VLOOKUP(U1656,Store_Showcase!B2:C134,2, FALSE), IF(VLOOKUP(D1656,Sku_Consolidated!A2:S948,19,FALSE)="VAM",VLOOKUP(U1656,Store_VAM!B2:C271,2, FALSE),VLOOKUP(U1656,Store_SRP!B2:C103,2, FALSE)))</f>
      </c>
      <c r="W1656">
        <f>VLOOKUP(D1656,Sku_Consolidated!A2:G948, 7, FALSE)</f>
      </c>
      <c r="X1656">
        <f>VLOOKUP(D1656,Sku_Consolidated!A2:K948, 11, FALSE)</f>
      </c>
      <c r="Y1656">
        <f>VLOOKUP(D1656,Sku_Consolidated!A2:H948, 8, FALSE)</f>
      </c>
      <c r="Z1656">
        <f>VLOOKUP(D1656,Sku_Consolidated!A2:I948, 9, FALSE)</f>
      </c>
      <c r="AA1656" t="s">
        <v>41</v>
      </c>
      <c r="AB1656">
        <f>VLOOKUP(D1656,Sku_Consolidated!A2:E948, {5}, FALSE)</f>
      </c>
      <c r="AC1656">
        <f>IF(VLOOKUP(D1656,Sku_Consolidated!A2:S948,19,FALSE)="SHOWCASE", VLOOKUP(U1656,Store_Showcase!B2:N134,13, FALSE), IF(VLOOKUP(D1656,Sku_Consolidated!A2:S948,19,FALSE)="VAM",VLOOKUP(U1656,Store_VAM!B2:N271,13, FALSE),VLOOKUP(U1656,Store_SRP!B2:N103,13, FALSE)))</f>
      </c>
      <c r="AD1656">
        <f>IF(IFERROR(AC1656,TRUE)=TRUE, "-","OK")</f>
      </c>
      <c r="AE1656">
        <f>IF(IFERROR(VLOOKUP(U1656,Store_Showcase!B2:H134,{5}, FALSE), TRUE)=TRUE, IF(IFERROR(VLOOKUP(U1656,Store_SRP!B2:H103,{5}, FALSE), TRUE)=TRUE,VLOOKUP(U1656,Store_VAM!B2:H271,{5}, FALSE),VLOOKUP(U1656,Store_SRP!B2:H103,{5}, FALSE)), VLOOKUP(U1656,Store_Showcase!B2:H134,{5}, FALSE))</f>
      </c>
      <c r="AF1656">
        <f>IF(IFERROR(VLOOKUP(U1656,Store_Showcase!B2:H134,{6}, FALSE), TRUE)=TRUE, IF(IFERROR(VLOOKUP(U1656,Store_SRP!B2:H103,{6}, FALSE), TRUE)=TRUE,VLOOKUP(U1656,Store_VAM!B2:H271,{6}, FALSE),VLOOKUP(U1656,Store_SRP!B2:H103,{6}, FALSE)), VLOOKUP(U1656,Store_Showcase!B2:H134,{6}, FALSE))</f>
      </c>
      <c r="AG1656">
        <f>VLOOKUP(D1656,Sku_Consolidated!A2:R948,18,FALSE)</f>
      </c>
      <c r="AH1656">
        <f>VLOOKUP(D1656,Sku_Consolidated!A2:S948,19,FALSE)</f>
      </c>
      <c r="AI1656">
        <f>VLOOKUP(D1656,Sku_Consolidated!A2:T948,20,FALSE)</f>
      </c>
    </row>
    <row r="1657" spans="1:35" x14ac:dyDescent="0.25">
      <c r="A1657">
        <v>2024</v>
      </c>
      <c r="B1657" t="s">
        <v>30</v>
      </c>
      <c r="C1657" t="s">
        <v>31</v>
      </c>
      <c r="D1657">
        <v>21841</v>
      </c>
      <c r="E1657" t="s">
        <v>224</v>
      </c>
      <c r="F1657" s="12" t="s">
        <v>80</v>
      </c>
      <c r="G1657" s="12" t="s">
        <v>80</v>
      </c>
      <c r="H1657" t="s">
        <v>10</v>
      </c>
      <c r="I1657" s="13" t="s">
        <v>431</v>
      </c>
      <c r="J1657" s="13">
        <f>IF(H1657="EA", I1657, 0)</f>
      </c>
      <c r="K1657" s="13">
        <f>IF(H1657="KG", I1657, I1657 * VLOOKUP(D1657,Sku_Consolidated!A2:U948,21,FALSE))</f>
      </c>
      <c r="L1657" s="14" t="s">
        <v>36</v>
      </c>
      <c r="M1657">
        <v>88</v>
      </c>
      <c r="N1657" s="14" t="s">
        <v>3223</v>
      </c>
      <c r="O1657" s="14" t="s">
        <v>3224</v>
      </c>
      <c r="P1657" s="14" t="s">
        <v>36</v>
      </c>
      <c r="Q1657" s="14" t="s">
        <v>3224</v>
      </c>
      <c r="R1657">
        <f>IF(IFERROR(VLOOKUP(U1657,Store_Showcase!B2:H134,7, FALSE), TRUE)=TRUE, IF(IFERROR(VLOOKUP(U1657,Store_SRP!B2:H103,7, FALSE), TRUE)=TRUE,VLOOKUP(U1657,Store_VAM!B2:H271,7, FALSE),VLOOKUP(U1657,Store_SRP!B2:H103,7, FALSE)), VLOOKUP(U1657,Store_Showcase!B2:H134,7, FALSE))</f>
      </c>
      <c r="S1657">
        <f>IF(IFERROR(VLOOKUP(U1657,Store_Showcase!B2:K134,10, FALSE), TRUE)=TRUE, IF(IFERROR(VLOOKUP(U1657,Store_SRP!B2:K103,10, FALSE), TRUE)=TRUE,VLOOKUP(U1657,Store_VAM!B2:K271,10, FALSE),VLOOKUP(U1657,Store_SRP!B2:K103,10, FALSE)), VLOOKUP(U1657,Store_Showcase!B2:K134,10, FALSE))</f>
      </c>
      <c r="T1657">
        <f>IF(VLOOKUP(D1657,Sku_Consolidated!A2:S948,19,FALSE)="SHOWCASE", VLOOKUP(U1657,Store_Showcase!B2:L134,11, FALSE), IF(VLOOKUP(D1657,Sku_Consolidated!A2:S948,19,FALSE)="VAM",VLOOKUP(U1657,Store_VAM!B2:L271,11, FALSE),VLOOKUP(U1657,Store_SRP!B2:L103,11, FALSE)))</f>
      </c>
      <c r="U1657" s="14">
        <v>2012</v>
      </c>
      <c r="V1657">
        <f>IF(VLOOKUP(D1657,Sku_Consolidated!A2:S948,19,FALSE)="SHOWCASE", VLOOKUP(U1657,Store_Showcase!B2:C134,2, FALSE), IF(VLOOKUP(D1657,Sku_Consolidated!A2:S948,19,FALSE)="VAM",VLOOKUP(U1657,Store_VAM!B2:C271,2, FALSE),VLOOKUP(U1657,Store_SRP!B2:C103,2, FALSE)))</f>
      </c>
      <c r="W1657">
        <f>VLOOKUP(D1657,Sku_Consolidated!A2:G948, 7, FALSE)</f>
      </c>
      <c r="X1657">
        <f>VLOOKUP(D1657,Sku_Consolidated!A2:K948, 11, FALSE)</f>
      </c>
      <c r="Y1657">
        <f>VLOOKUP(D1657,Sku_Consolidated!A2:H948, 8, FALSE)</f>
      </c>
      <c r="Z1657">
        <f>VLOOKUP(D1657,Sku_Consolidated!A2:I948, 9, FALSE)</f>
      </c>
      <c r="AA1657" t="s">
        <v>41</v>
      </c>
      <c r="AB1657">
        <f>VLOOKUP(D1657,Sku_Consolidated!A2:E948, {5}, FALSE)</f>
      </c>
      <c r="AC1657">
        <f>IF(VLOOKUP(D1657,Sku_Consolidated!A2:S948,19,FALSE)="SHOWCASE", VLOOKUP(U1657,Store_Showcase!B2:N134,13, FALSE), IF(VLOOKUP(D1657,Sku_Consolidated!A2:S948,19,FALSE)="VAM",VLOOKUP(U1657,Store_VAM!B2:N271,13, FALSE),VLOOKUP(U1657,Store_SRP!B2:N103,13, FALSE)))</f>
      </c>
      <c r="AD1657">
        <f>IF(IFERROR(AC1657,TRUE)=TRUE, "-","OK")</f>
      </c>
      <c r="AE1657">
        <f>IF(IFERROR(VLOOKUP(U1657,Store_Showcase!B2:H134,{5}, FALSE), TRUE)=TRUE, IF(IFERROR(VLOOKUP(U1657,Store_SRP!B2:H103,{5}, FALSE), TRUE)=TRUE,VLOOKUP(U1657,Store_VAM!B2:H271,{5}, FALSE),VLOOKUP(U1657,Store_SRP!B2:H103,{5}, FALSE)), VLOOKUP(U1657,Store_Showcase!B2:H134,{5}, FALSE))</f>
      </c>
      <c r="AF1657">
        <f>IF(IFERROR(VLOOKUP(U1657,Store_Showcase!B2:H134,{6}, FALSE), TRUE)=TRUE, IF(IFERROR(VLOOKUP(U1657,Store_SRP!B2:H103,{6}, FALSE), TRUE)=TRUE,VLOOKUP(U1657,Store_VAM!B2:H271,{6}, FALSE),VLOOKUP(U1657,Store_SRP!B2:H103,{6}, FALSE)), VLOOKUP(U1657,Store_Showcase!B2:H134,{6}, FALSE))</f>
      </c>
      <c r="AG1657">
        <f>VLOOKUP(D1657,Sku_Consolidated!A2:R948,18,FALSE)</f>
      </c>
      <c r="AH1657">
        <f>VLOOKUP(D1657,Sku_Consolidated!A2:S948,19,FALSE)</f>
      </c>
      <c r="AI1657">
        <f>VLOOKUP(D1657,Sku_Consolidated!A2:T948,20,FALSE)</f>
      </c>
    </row>
    <row r="1658" spans="1:35" x14ac:dyDescent="0.25">
      <c r="A1658">
        <v>2024</v>
      </c>
      <c r="B1658" t="s">
        <v>30</v>
      </c>
      <c r="C1658" t="s">
        <v>31</v>
      </c>
      <c r="D1658">
        <v>21843</v>
      </c>
      <c r="E1658" t="s">
        <v>1430</v>
      </c>
      <c r="F1658" s="12" t="s">
        <v>80</v>
      </c>
      <c r="G1658" s="12" t="s">
        <v>80</v>
      </c>
      <c r="H1658" t="s">
        <v>10</v>
      </c>
      <c r="I1658" s="13" t="s">
        <v>865</v>
      </c>
      <c r="J1658" s="13">
        <f>IF(H1658="EA", I1658, 0)</f>
      </c>
      <c r="K1658" s="13">
        <f>IF(H1658="KG", I1658, I1658 * VLOOKUP(D1658,Sku_Consolidated!A2:U948,21,FALSE))</f>
      </c>
      <c r="L1658" s="14" t="s">
        <v>36</v>
      </c>
      <c r="M1658">
        <v>88</v>
      </c>
      <c r="N1658" s="14" t="s">
        <v>3225</v>
      </c>
      <c r="O1658" s="14" t="s">
        <v>3226</v>
      </c>
      <c r="P1658" s="14" t="s">
        <v>36</v>
      </c>
      <c r="Q1658" s="14" t="s">
        <v>3226</v>
      </c>
      <c r="R1658">
        <f>IF(IFERROR(VLOOKUP(U1658,Store_Showcase!B2:H134,7, FALSE), TRUE)=TRUE, IF(IFERROR(VLOOKUP(U1658,Store_SRP!B2:H103,7, FALSE), TRUE)=TRUE,VLOOKUP(U1658,Store_VAM!B2:H271,7, FALSE),VLOOKUP(U1658,Store_SRP!B2:H103,7, FALSE)), VLOOKUP(U1658,Store_Showcase!B2:H134,7, FALSE))</f>
      </c>
      <c r="S1658">
        <f>IF(IFERROR(VLOOKUP(U1658,Store_Showcase!B2:K134,10, FALSE), TRUE)=TRUE, IF(IFERROR(VLOOKUP(U1658,Store_SRP!B2:K103,10, FALSE), TRUE)=TRUE,VLOOKUP(U1658,Store_VAM!B2:K271,10, FALSE),VLOOKUP(U1658,Store_SRP!B2:K103,10, FALSE)), VLOOKUP(U1658,Store_Showcase!B2:K134,10, FALSE))</f>
      </c>
      <c r="T1658">
        <f>IF(VLOOKUP(D1658,Sku_Consolidated!A2:S948,19,FALSE)="SHOWCASE", VLOOKUP(U1658,Store_Showcase!B2:L134,11, FALSE), IF(VLOOKUP(D1658,Sku_Consolidated!A2:S948,19,FALSE)="VAM",VLOOKUP(U1658,Store_VAM!B2:L271,11, FALSE),VLOOKUP(U1658,Store_SRP!B2:L103,11, FALSE)))</f>
      </c>
      <c r="U1658" s="14">
        <v>2012</v>
      </c>
      <c r="V1658">
        <f>IF(VLOOKUP(D1658,Sku_Consolidated!A2:S948,19,FALSE)="SHOWCASE", VLOOKUP(U1658,Store_Showcase!B2:C134,2, FALSE), IF(VLOOKUP(D1658,Sku_Consolidated!A2:S948,19,FALSE)="VAM",VLOOKUP(U1658,Store_VAM!B2:C271,2, FALSE),VLOOKUP(U1658,Store_SRP!B2:C103,2, FALSE)))</f>
      </c>
      <c r="W1658">
        <f>VLOOKUP(D1658,Sku_Consolidated!A2:G948, 7, FALSE)</f>
      </c>
      <c r="X1658">
        <f>VLOOKUP(D1658,Sku_Consolidated!A2:K948, 11, FALSE)</f>
      </c>
      <c r="Y1658">
        <f>VLOOKUP(D1658,Sku_Consolidated!A2:H948, 8, FALSE)</f>
      </c>
      <c r="Z1658">
        <f>VLOOKUP(D1658,Sku_Consolidated!A2:I948, 9, FALSE)</f>
      </c>
      <c r="AA1658" t="s">
        <v>41</v>
      </c>
      <c r="AB1658">
        <f>VLOOKUP(D1658,Sku_Consolidated!A2:E948, {5}, FALSE)</f>
      </c>
      <c r="AC1658">
        <f>IF(VLOOKUP(D1658,Sku_Consolidated!A2:S948,19,FALSE)="SHOWCASE", VLOOKUP(U1658,Store_Showcase!B2:N134,13, FALSE), IF(VLOOKUP(D1658,Sku_Consolidated!A2:S948,19,FALSE)="VAM",VLOOKUP(U1658,Store_VAM!B2:N271,13, FALSE),VLOOKUP(U1658,Store_SRP!B2:N103,13, FALSE)))</f>
      </c>
      <c r="AD1658">
        <f>IF(IFERROR(AC1658,TRUE)=TRUE, "-","OK")</f>
      </c>
      <c r="AE1658">
        <f>IF(IFERROR(VLOOKUP(U1658,Store_Showcase!B2:H134,{5}, FALSE), TRUE)=TRUE, IF(IFERROR(VLOOKUP(U1658,Store_SRP!B2:H103,{5}, FALSE), TRUE)=TRUE,VLOOKUP(U1658,Store_VAM!B2:H271,{5}, FALSE),VLOOKUP(U1658,Store_SRP!B2:H103,{5}, FALSE)), VLOOKUP(U1658,Store_Showcase!B2:H134,{5}, FALSE))</f>
      </c>
      <c r="AF1658">
        <f>IF(IFERROR(VLOOKUP(U1658,Store_Showcase!B2:H134,{6}, FALSE), TRUE)=TRUE, IF(IFERROR(VLOOKUP(U1658,Store_SRP!B2:H103,{6}, FALSE), TRUE)=TRUE,VLOOKUP(U1658,Store_VAM!B2:H271,{6}, FALSE),VLOOKUP(U1658,Store_SRP!B2:H103,{6}, FALSE)), VLOOKUP(U1658,Store_Showcase!B2:H134,{6}, FALSE))</f>
      </c>
      <c r="AG1658">
        <f>VLOOKUP(D1658,Sku_Consolidated!A2:R948,18,FALSE)</f>
      </c>
      <c r="AH1658">
        <f>VLOOKUP(D1658,Sku_Consolidated!A2:S948,19,FALSE)</f>
      </c>
      <c r="AI1658">
        <f>VLOOKUP(D1658,Sku_Consolidated!A2:T948,20,FALSE)</f>
      </c>
    </row>
    <row r="1659" spans="1:35" x14ac:dyDescent="0.25">
      <c r="A1659">
        <v>2024</v>
      </c>
      <c r="B1659" t="s">
        <v>30</v>
      </c>
      <c r="C1659" t="s">
        <v>31</v>
      </c>
      <c r="D1659">
        <v>21844</v>
      </c>
      <c r="E1659" t="s">
        <v>778</v>
      </c>
      <c r="F1659" s="12" t="s">
        <v>80</v>
      </c>
      <c r="G1659" s="12" t="s">
        <v>80</v>
      </c>
      <c r="H1659" t="s">
        <v>10</v>
      </c>
      <c r="I1659" s="13" t="s">
        <v>398</v>
      </c>
      <c r="J1659" s="13">
        <f>IF(H1659="EA", I1659, 0)</f>
      </c>
      <c r="K1659" s="13">
        <f>IF(H1659="KG", I1659, I1659 * VLOOKUP(D1659,Sku_Consolidated!A2:U948,21,FALSE))</f>
      </c>
      <c r="L1659" s="14" t="s">
        <v>36</v>
      </c>
      <c r="M1659">
        <v>88</v>
      </c>
      <c r="N1659" s="14" t="s">
        <v>3227</v>
      </c>
      <c r="O1659" s="14" t="s">
        <v>3228</v>
      </c>
      <c r="P1659" s="14" t="s">
        <v>36</v>
      </c>
      <c r="Q1659" s="14" t="s">
        <v>3228</v>
      </c>
      <c r="R1659">
        <f>IF(IFERROR(VLOOKUP(U1659,Store_Showcase!B2:H134,7, FALSE), TRUE)=TRUE, IF(IFERROR(VLOOKUP(U1659,Store_SRP!B2:H103,7, FALSE), TRUE)=TRUE,VLOOKUP(U1659,Store_VAM!B2:H271,7, FALSE),VLOOKUP(U1659,Store_SRP!B2:H103,7, FALSE)), VLOOKUP(U1659,Store_Showcase!B2:H134,7, FALSE))</f>
      </c>
      <c r="S1659">
        <f>IF(IFERROR(VLOOKUP(U1659,Store_Showcase!B2:K134,10, FALSE), TRUE)=TRUE, IF(IFERROR(VLOOKUP(U1659,Store_SRP!B2:K103,10, FALSE), TRUE)=TRUE,VLOOKUP(U1659,Store_VAM!B2:K271,10, FALSE),VLOOKUP(U1659,Store_SRP!B2:K103,10, FALSE)), VLOOKUP(U1659,Store_Showcase!B2:K134,10, FALSE))</f>
      </c>
      <c r="T1659">
        <f>IF(VLOOKUP(D1659,Sku_Consolidated!A2:S948,19,FALSE)="SHOWCASE", VLOOKUP(U1659,Store_Showcase!B2:L134,11, FALSE), IF(VLOOKUP(D1659,Sku_Consolidated!A2:S948,19,FALSE)="VAM",VLOOKUP(U1659,Store_VAM!B2:L271,11, FALSE),VLOOKUP(U1659,Store_SRP!B2:L103,11, FALSE)))</f>
      </c>
      <c r="U1659" s="14">
        <v>2012</v>
      </c>
      <c r="V1659">
        <f>IF(VLOOKUP(D1659,Sku_Consolidated!A2:S948,19,FALSE)="SHOWCASE", VLOOKUP(U1659,Store_Showcase!B2:C134,2, FALSE), IF(VLOOKUP(D1659,Sku_Consolidated!A2:S948,19,FALSE)="VAM",VLOOKUP(U1659,Store_VAM!B2:C271,2, FALSE),VLOOKUP(U1659,Store_SRP!B2:C103,2, FALSE)))</f>
      </c>
      <c r="W1659">
        <f>VLOOKUP(D1659,Sku_Consolidated!A2:G948, 7, FALSE)</f>
      </c>
      <c r="X1659">
        <f>VLOOKUP(D1659,Sku_Consolidated!A2:K948, 11, FALSE)</f>
      </c>
      <c r="Y1659">
        <f>VLOOKUP(D1659,Sku_Consolidated!A2:H948, 8, FALSE)</f>
      </c>
      <c r="Z1659">
        <f>VLOOKUP(D1659,Sku_Consolidated!A2:I948, 9, FALSE)</f>
      </c>
      <c r="AA1659" t="s">
        <v>41</v>
      </c>
      <c r="AB1659">
        <f>VLOOKUP(D1659,Sku_Consolidated!A2:E948, {5}, FALSE)</f>
      </c>
      <c r="AC1659">
        <f>IF(VLOOKUP(D1659,Sku_Consolidated!A2:S948,19,FALSE)="SHOWCASE", VLOOKUP(U1659,Store_Showcase!B2:N134,13, FALSE), IF(VLOOKUP(D1659,Sku_Consolidated!A2:S948,19,FALSE)="VAM",VLOOKUP(U1659,Store_VAM!B2:N271,13, FALSE),VLOOKUP(U1659,Store_SRP!B2:N103,13, FALSE)))</f>
      </c>
      <c r="AD1659">
        <f>IF(IFERROR(AC1659,TRUE)=TRUE, "-","OK")</f>
      </c>
      <c r="AE1659">
        <f>IF(IFERROR(VLOOKUP(U1659,Store_Showcase!B2:H134,{5}, FALSE), TRUE)=TRUE, IF(IFERROR(VLOOKUP(U1659,Store_SRP!B2:H103,{5}, FALSE), TRUE)=TRUE,VLOOKUP(U1659,Store_VAM!B2:H271,{5}, FALSE),VLOOKUP(U1659,Store_SRP!B2:H103,{5}, FALSE)), VLOOKUP(U1659,Store_Showcase!B2:H134,{5}, FALSE))</f>
      </c>
      <c r="AF1659">
        <f>IF(IFERROR(VLOOKUP(U1659,Store_Showcase!B2:H134,{6}, FALSE), TRUE)=TRUE, IF(IFERROR(VLOOKUP(U1659,Store_SRP!B2:H103,{6}, FALSE), TRUE)=TRUE,VLOOKUP(U1659,Store_VAM!B2:H271,{6}, FALSE),VLOOKUP(U1659,Store_SRP!B2:H103,{6}, FALSE)), VLOOKUP(U1659,Store_Showcase!B2:H134,{6}, FALSE))</f>
      </c>
      <c r="AG1659">
        <f>VLOOKUP(D1659,Sku_Consolidated!A2:R948,18,FALSE)</f>
      </c>
      <c r="AH1659">
        <f>VLOOKUP(D1659,Sku_Consolidated!A2:S948,19,FALSE)</f>
      </c>
      <c r="AI1659">
        <f>VLOOKUP(D1659,Sku_Consolidated!A2:T948,20,FALSE)</f>
      </c>
    </row>
    <row r="1660" spans="1:35" x14ac:dyDescent="0.25">
      <c r="A1660">
        <v>2024</v>
      </c>
      <c r="B1660" t="s">
        <v>30</v>
      </c>
      <c r="C1660" t="s">
        <v>31</v>
      </c>
      <c r="D1660">
        <v>21851</v>
      </c>
      <c r="E1660" t="s">
        <v>232</v>
      </c>
      <c r="F1660" s="12" t="s">
        <v>80</v>
      </c>
      <c r="G1660" s="12" t="s">
        <v>80</v>
      </c>
      <c r="H1660" t="s">
        <v>10</v>
      </c>
      <c r="I1660" s="13" t="s">
        <v>431</v>
      </c>
      <c r="J1660" s="13">
        <f>IF(H1660="EA", I1660, 0)</f>
      </c>
      <c r="K1660" s="13">
        <f>IF(H1660="KG", I1660, I1660 * VLOOKUP(D1660,Sku_Consolidated!A2:U948,21,FALSE))</f>
      </c>
      <c r="L1660" s="14" t="s">
        <v>36</v>
      </c>
      <c r="M1660">
        <v>88</v>
      </c>
      <c r="N1660" s="14" t="s">
        <v>3229</v>
      </c>
      <c r="O1660" s="14" t="s">
        <v>3230</v>
      </c>
      <c r="P1660" s="14" t="s">
        <v>36</v>
      </c>
      <c r="Q1660" s="14" t="s">
        <v>3230</v>
      </c>
      <c r="R1660">
        <f>IF(IFERROR(VLOOKUP(U1660,Store_Showcase!B2:H134,7, FALSE), TRUE)=TRUE, IF(IFERROR(VLOOKUP(U1660,Store_SRP!B2:H103,7, FALSE), TRUE)=TRUE,VLOOKUP(U1660,Store_VAM!B2:H271,7, FALSE),VLOOKUP(U1660,Store_SRP!B2:H103,7, FALSE)), VLOOKUP(U1660,Store_Showcase!B2:H134,7, FALSE))</f>
      </c>
      <c r="S1660">
        <f>IF(IFERROR(VLOOKUP(U1660,Store_Showcase!B2:K134,10, FALSE), TRUE)=TRUE, IF(IFERROR(VLOOKUP(U1660,Store_SRP!B2:K103,10, FALSE), TRUE)=TRUE,VLOOKUP(U1660,Store_VAM!B2:K271,10, FALSE),VLOOKUP(U1660,Store_SRP!B2:K103,10, FALSE)), VLOOKUP(U1660,Store_Showcase!B2:K134,10, FALSE))</f>
      </c>
      <c r="T1660">
        <f>IF(VLOOKUP(D1660,Sku_Consolidated!A2:S948,19,FALSE)="SHOWCASE", VLOOKUP(U1660,Store_Showcase!B2:L134,11, FALSE), IF(VLOOKUP(D1660,Sku_Consolidated!A2:S948,19,FALSE)="VAM",VLOOKUP(U1660,Store_VAM!B2:L271,11, FALSE),VLOOKUP(U1660,Store_SRP!B2:L103,11, FALSE)))</f>
      </c>
      <c r="U1660" s="14">
        <v>2012</v>
      </c>
      <c r="V1660">
        <f>IF(VLOOKUP(D1660,Sku_Consolidated!A2:S948,19,FALSE)="SHOWCASE", VLOOKUP(U1660,Store_Showcase!B2:C134,2, FALSE), IF(VLOOKUP(D1660,Sku_Consolidated!A2:S948,19,FALSE)="VAM",VLOOKUP(U1660,Store_VAM!B2:C271,2, FALSE),VLOOKUP(U1660,Store_SRP!B2:C103,2, FALSE)))</f>
      </c>
      <c r="W1660">
        <f>VLOOKUP(D1660,Sku_Consolidated!A2:G948, 7, FALSE)</f>
      </c>
      <c r="X1660">
        <f>VLOOKUP(D1660,Sku_Consolidated!A2:K948, 11, FALSE)</f>
      </c>
      <c r="Y1660">
        <f>VLOOKUP(D1660,Sku_Consolidated!A2:H948, 8, FALSE)</f>
      </c>
      <c r="Z1660">
        <f>VLOOKUP(D1660,Sku_Consolidated!A2:I948, 9, FALSE)</f>
      </c>
      <c r="AA1660" t="s">
        <v>41</v>
      </c>
      <c r="AB1660">
        <f>VLOOKUP(D1660,Sku_Consolidated!A2:E948, {5}, FALSE)</f>
      </c>
      <c r="AC1660">
        <f>IF(VLOOKUP(D1660,Sku_Consolidated!A2:S948,19,FALSE)="SHOWCASE", VLOOKUP(U1660,Store_Showcase!B2:N134,13, FALSE), IF(VLOOKUP(D1660,Sku_Consolidated!A2:S948,19,FALSE)="VAM",VLOOKUP(U1660,Store_VAM!B2:N271,13, FALSE),VLOOKUP(U1660,Store_SRP!B2:N103,13, FALSE)))</f>
      </c>
      <c r="AD1660">
        <f>IF(IFERROR(AC1660,TRUE)=TRUE, "-","OK")</f>
      </c>
      <c r="AE1660">
        <f>IF(IFERROR(VLOOKUP(U1660,Store_Showcase!B2:H134,{5}, FALSE), TRUE)=TRUE, IF(IFERROR(VLOOKUP(U1660,Store_SRP!B2:H103,{5}, FALSE), TRUE)=TRUE,VLOOKUP(U1660,Store_VAM!B2:H271,{5}, FALSE),VLOOKUP(U1660,Store_SRP!B2:H103,{5}, FALSE)), VLOOKUP(U1660,Store_Showcase!B2:H134,{5}, FALSE))</f>
      </c>
      <c r="AF1660">
        <f>IF(IFERROR(VLOOKUP(U1660,Store_Showcase!B2:H134,{6}, FALSE), TRUE)=TRUE, IF(IFERROR(VLOOKUP(U1660,Store_SRP!B2:H103,{6}, FALSE), TRUE)=TRUE,VLOOKUP(U1660,Store_VAM!B2:H271,{6}, FALSE),VLOOKUP(U1660,Store_SRP!B2:H103,{6}, FALSE)), VLOOKUP(U1660,Store_Showcase!B2:H134,{6}, FALSE))</f>
      </c>
      <c r="AG1660">
        <f>VLOOKUP(D1660,Sku_Consolidated!A2:R948,18,FALSE)</f>
      </c>
      <c r="AH1660">
        <f>VLOOKUP(D1660,Sku_Consolidated!A2:S948,19,FALSE)</f>
      </c>
      <c r="AI1660">
        <f>VLOOKUP(D1660,Sku_Consolidated!A2:T948,20,FALSE)</f>
      </c>
    </row>
    <row r="1661" spans="1:35" x14ac:dyDescent="0.25">
      <c r="A1661">
        <v>2024</v>
      </c>
      <c r="B1661" t="s">
        <v>30</v>
      </c>
      <c r="C1661" t="s">
        <v>31</v>
      </c>
      <c r="D1661">
        <v>21854</v>
      </c>
      <c r="E1661" t="s">
        <v>2521</v>
      </c>
      <c r="F1661" s="12" t="s">
        <v>80</v>
      </c>
      <c r="G1661" s="12" t="s">
        <v>80</v>
      </c>
      <c r="H1661" t="s">
        <v>10</v>
      </c>
      <c r="I1661" s="13" t="s">
        <v>217</v>
      </c>
      <c r="J1661" s="13">
        <f>IF(H1661="EA", I1661, 0)</f>
      </c>
      <c r="K1661" s="13">
        <f>IF(H1661="KG", I1661, I1661 * VLOOKUP(D1661,Sku_Consolidated!A2:U948,21,FALSE))</f>
      </c>
      <c r="L1661" s="14" t="s">
        <v>36</v>
      </c>
      <c r="M1661">
        <v>88</v>
      </c>
      <c r="N1661" s="14" t="s">
        <v>3231</v>
      </c>
      <c r="O1661" s="14" t="s">
        <v>3232</v>
      </c>
      <c r="P1661" s="14" t="s">
        <v>36</v>
      </c>
      <c r="Q1661" s="14" t="s">
        <v>3232</v>
      </c>
      <c r="R1661">
        <f>IF(IFERROR(VLOOKUP(U1661,Store_Showcase!B2:H134,7, FALSE), TRUE)=TRUE, IF(IFERROR(VLOOKUP(U1661,Store_SRP!B2:H103,7, FALSE), TRUE)=TRUE,VLOOKUP(U1661,Store_VAM!B2:H271,7, FALSE),VLOOKUP(U1661,Store_SRP!B2:H103,7, FALSE)), VLOOKUP(U1661,Store_Showcase!B2:H134,7, FALSE))</f>
      </c>
      <c r="S1661">
        <f>IF(IFERROR(VLOOKUP(U1661,Store_Showcase!B2:K134,10, FALSE), TRUE)=TRUE, IF(IFERROR(VLOOKUP(U1661,Store_SRP!B2:K103,10, FALSE), TRUE)=TRUE,VLOOKUP(U1661,Store_VAM!B2:K271,10, FALSE),VLOOKUP(U1661,Store_SRP!B2:K103,10, FALSE)), VLOOKUP(U1661,Store_Showcase!B2:K134,10, FALSE))</f>
      </c>
      <c r="T1661">
        <f>IF(VLOOKUP(D1661,Sku_Consolidated!A2:S948,19,FALSE)="SHOWCASE", VLOOKUP(U1661,Store_Showcase!B2:L134,11, FALSE), IF(VLOOKUP(D1661,Sku_Consolidated!A2:S948,19,FALSE)="VAM",VLOOKUP(U1661,Store_VAM!B2:L271,11, FALSE),VLOOKUP(U1661,Store_SRP!B2:L103,11, FALSE)))</f>
      </c>
      <c r="U1661" s="14">
        <v>2012</v>
      </c>
      <c r="V1661">
        <f>IF(VLOOKUP(D1661,Sku_Consolidated!A2:S948,19,FALSE)="SHOWCASE", VLOOKUP(U1661,Store_Showcase!B2:C134,2, FALSE), IF(VLOOKUP(D1661,Sku_Consolidated!A2:S948,19,FALSE)="VAM",VLOOKUP(U1661,Store_VAM!B2:C271,2, FALSE),VLOOKUP(U1661,Store_SRP!B2:C103,2, FALSE)))</f>
      </c>
      <c r="W1661">
        <f>VLOOKUP(D1661,Sku_Consolidated!A2:G948, 7, FALSE)</f>
      </c>
      <c r="X1661">
        <f>VLOOKUP(D1661,Sku_Consolidated!A2:K948, 11, FALSE)</f>
      </c>
      <c r="Y1661">
        <f>VLOOKUP(D1661,Sku_Consolidated!A2:H948, 8, FALSE)</f>
      </c>
      <c r="Z1661">
        <f>VLOOKUP(D1661,Sku_Consolidated!A2:I948, 9, FALSE)</f>
      </c>
      <c r="AA1661" t="s">
        <v>41</v>
      </c>
      <c r="AB1661">
        <f>VLOOKUP(D1661,Sku_Consolidated!A2:E948, {5}, FALSE)</f>
      </c>
      <c r="AC1661">
        <f>IF(VLOOKUP(D1661,Sku_Consolidated!A2:S948,19,FALSE)="SHOWCASE", VLOOKUP(U1661,Store_Showcase!B2:N134,13, FALSE), IF(VLOOKUP(D1661,Sku_Consolidated!A2:S948,19,FALSE)="VAM",VLOOKUP(U1661,Store_VAM!B2:N271,13, FALSE),VLOOKUP(U1661,Store_SRP!B2:N103,13, FALSE)))</f>
      </c>
      <c r="AD1661">
        <f>IF(IFERROR(AC1661,TRUE)=TRUE, "-","OK")</f>
      </c>
      <c r="AE1661">
        <f>IF(IFERROR(VLOOKUP(U1661,Store_Showcase!B2:H134,{5}, FALSE), TRUE)=TRUE, IF(IFERROR(VLOOKUP(U1661,Store_SRP!B2:H103,{5}, FALSE), TRUE)=TRUE,VLOOKUP(U1661,Store_VAM!B2:H271,{5}, FALSE),VLOOKUP(U1661,Store_SRP!B2:H103,{5}, FALSE)), VLOOKUP(U1661,Store_Showcase!B2:H134,{5}, FALSE))</f>
      </c>
      <c r="AF1661">
        <f>IF(IFERROR(VLOOKUP(U1661,Store_Showcase!B2:H134,{6}, FALSE), TRUE)=TRUE, IF(IFERROR(VLOOKUP(U1661,Store_SRP!B2:H103,{6}, FALSE), TRUE)=TRUE,VLOOKUP(U1661,Store_VAM!B2:H271,{6}, FALSE),VLOOKUP(U1661,Store_SRP!B2:H103,{6}, FALSE)), VLOOKUP(U1661,Store_Showcase!B2:H134,{6}, FALSE))</f>
      </c>
      <c r="AG1661">
        <f>VLOOKUP(D1661,Sku_Consolidated!A2:R948,18,FALSE)</f>
      </c>
      <c r="AH1661">
        <f>VLOOKUP(D1661,Sku_Consolidated!A2:S948,19,FALSE)</f>
      </c>
      <c r="AI1661">
        <f>VLOOKUP(D1661,Sku_Consolidated!A2:T948,20,FALSE)</f>
      </c>
    </row>
    <row r="1662" spans="1:35" x14ac:dyDescent="0.25">
      <c r="A1662">
        <v>2024</v>
      </c>
      <c r="B1662" t="s">
        <v>30</v>
      </c>
      <c r="C1662" t="s">
        <v>31</v>
      </c>
      <c r="D1662">
        <v>21857</v>
      </c>
      <c r="E1662" t="s">
        <v>2687</v>
      </c>
      <c r="F1662" s="12" t="s">
        <v>80</v>
      </c>
      <c r="G1662" s="12" t="s">
        <v>80</v>
      </c>
      <c r="H1662" t="s">
        <v>10</v>
      </c>
      <c r="I1662" s="13" t="s">
        <v>873</v>
      </c>
      <c r="J1662" s="13">
        <f>IF(H1662="EA", I1662, 0)</f>
      </c>
      <c r="K1662" s="13">
        <f>IF(H1662="KG", I1662, I1662 * VLOOKUP(D1662,Sku_Consolidated!A2:U948,21,FALSE))</f>
      </c>
      <c r="L1662" s="14" t="s">
        <v>36</v>
      </c>
      <c r="M1662">
        <v>88</v>
      </c>
      <c r="N1662" s="14" t="s">
        <v>3233</v>
      </c>
      <c r="O1662" s="14" t="s">
        <v>3234</v>
      </c>
      <c r="P1662" s="14" t="s">
        <v>36</v>
      </c>
      <c r="Q1662" s="14" t="s">
        <v>3234</v>
      </c>
      <c r="R1662">
        <f>IF(IFERROR(VLOOKUP(U1662,Store_Showcase!B2:H134,7, FALSE), TRUE)=TRUE, IF(IFERROR(VLOOKUP(U1662,Store_SRP!B2:H103,7, FALSE), TRUE)=TRUE,VLOOKUP(U1662,Store_VAM!B2:H271,7, FALSE),VLOOKUP(U1662,Store_SRP!B2:H103,7, FALSE)), VLOOKUP(U1662,Store_Showcase!B2:H134,7, FALSE))</f>
      </c>
      <c r="S1662">
        <f>IF(IFERROR(VLOOKUP(U1662,Store_Showcase!B2:K134,10, FALSE), TRUE)=TRUE, IF(IFERROR(VLOOKUP(U1662,Store_SRP!B2:K103,10, FALSE), TRUE)=TRUE,VLOOKUP(U1662,Store_VAM!B2:K271,10, FALSE),VLOOKUP(U1662,Store_SRP!B2:K103,10, FALSE)), VLOOKUP(U1662,Store_Showcase!B2:K134,10, FALSE))</f>
      </c>
      <c r="T1662">
        <f>IF(VLOOKUP(D1662,Sku_Consolidated!A2:S948,19,FALSE)="SHOWCASE", VLOOKUP(U1662,Store_Showcase!B2:L134,11, FALSE), IF(VLOOKUP(D1662,Sku_Consolidated!A2:S948,19,FALSE)="VAM",VLOOKUP(U1662,Store_VAM!B2:L271,11, FALSE),VLOOKUP(U1662,Store_SRP!B2:L103,11, FALSE)))</f>
      </c>
      <c r="U1662" s="14">
        <v>2012</v>
      </c>
      <c r="V1662">
        <f>IF(VLOOKUP(D1662,Sku_Consolidated!A2:S948,19,FALSE)="SHOWCASE", VLOOKUP(U1662,Store_Showcase!B2:C134,2, FALSE), IF(VLOOKUP(D1662,Sku_Consolidated!A2:S948,19,FALSE)="VAM",VLOOKUP(U1662,Store_VAM!B2:C271,2, FALSE),VLOOKUP(U1662,Store_SRP!B2:C103,2, FALSE)))</f>
      </c>
      <c r="W1662">
        <f>VLOOKUP(D1662,Sku_Consolidated!A2:G948, 7, FALSE)</f>
      </c>
      <c r="X1662">
        <f>VLOOKUP(D1662,Sku_Consolidated!A2:K948, 11, FALSE)</f>
      </c>
      <c r="Y1662">
        <f>VLOOKUP(D1662,Sku_Consolidated!A2:H948, 8, FALSE)</f>
      </c>
      <c r="Z1662">
        <f>VLOOKUP(D1662,Sku_Consolidated!A2:I948, 9, FALSE)</f>
      </c>
      <c r="AA1662" t="s">
        <v>41</v>
      </c>
      <c r="AB1662">
        <f>VLOOKUP(D1662,Sku_Consolidated!A2:E948, {5}, FALSE)</f>
      </c>
      <c r="AC1662">
        <f>IF(VLOOKUP(D1662,Sku_Consolidated!A2:S948,19,FALSE)="SHOWCASE", VLOOKUP(U1662,Store_Showcase!B2:N134,13, FALSE), IF(VLOOKUP(D1662,Sku_Consolidated!A2:S948,19,FALSE)="VAM",VLOOKUP(U1662,Store_VAM!B2:N271,13, FALSE),VLOOKUP(U1662,Store_SRP!B2:N103,13, FALSE)))</f>
      </c>
      <c r="AD1662">
        <f>IF(IFERROR(AC1662,TRUE)=TRUE, "-","OK")</f>
      </c>
      <c r="AE1662">
        <f>IF(IFERROR(VLOOKUP(U1662,Store_Showcase!B2:H134,{5}, FALSE), TRUE)=TRUE, IF(IFERROR(VLOOKUP(U1662,Store_SRP!B2:H103,{5}, FALSE), TRUE)=TRUE,VLOOKUP(U1662,Store_VAM!B2:H271,{5}, FALSE),VLOOKUP(U1662,Store_SRP!B2:H103,{5}, FALSE)), VLOOKUP(U1662,Store_Showcase!B2:H134,{5}, FALSE))</f>
      </c>
      <c r="AF1662">
        <f>IF(IFERROR(VLOOKUP(U1662,Store_Showcase!B2:H134,{6}, FALSE), TRUE)=TRUE, IF(IFERROR(VLOOKUP(U1662,Store_SRP!B2:H103,{6}, FALSE), TRUE)=TRUE,VLOOKUP(U1662,Store_VAM!B2:H271,{6}, FALSE),VLOOKUP(U1662,Store_SRP!B2:H103,{6}, FALSE)), VLOOKUP(U1662,Store_Showcase!B2:H134,{6}, FALSE))</f>
      </c>
      <c r="AG1662">
        <f>VLOOKUP(D1662,Sku_Consolidated!A2:R948,18,FALSE)</f>
      </c>
      <c r="AH1662">
        <f>VLOOKUP(D1662,Sku_Consolidated!A2:S948,19,FALSE)</f>
      </c>
      <c r="AI1662">
        <f>VLOOKUP(D1662,Sku_Consolidated!A2:T948,20,FALSE)</f>
      </c>
    </row>
    <row r="1663" spans="1:35" x14ac:dyDescent="0.25">
      <c r="A1663">
        <v>2024</v>
      </c>
      <c r="B1663" t="s">
        <v>30</v>
      </c>
      <c r="C1663" t="s">
        <v>31</v>
      </c>
      <c r="D1663">
        <v>21862</v>
      </c>
      <c r="E1663" t="s">
        <v>568</v>
      </c>
      <c r="F1663" s="12" t="s">
        <v>80</v>
      </c>
      <c r="G1663" s="12" t="s">
        <v>80</v>
      </c>
      <c r="H1663" t="s">
        <v>10</v>
      </c>
      <c r="I1663" s="13" t="s">
        <v>3235</v>
      </c>
      <c r="J1663" s="13">
        <f>IF(H1663="EA", I1663, 0)</f>
      </c>
      <c r="K1663" s="13">
        <f>IF(H1663="KG", I1663, I1663 * VLOOKUP(D1663,Sku_Consolidated!A2:U948,21,FALSE))</f>
      </c>
      <c r="L1663" s="14" t="s">
        <v>36</v>
      </c>
      <c r="M1663">
        <v>88</v>
      </c>
      <c r="N1663" s="14" t="s">
        <v>3236</v>
      </c>
      <c r="O1663" s="14" t="s">
        <v>3237</v>
      </c>
      <c r="P1663" s="14" t="s">
        <v>36</v>
      </c>
      <c r="Q1663" s="14" t="s">
        <v>3237</v>
      </c>
      <c r="R1663">
        <f>IF(IFERROR(VLOOKUP(U1663,Store_Showcase!B2:H134,7, FALSE), TRUE)=TRUE, IF(IFERROR(VLOOKUP(U1663,Store_SRP!B2:H103,7, FALSE), TRUE)=TRUE,VLOOKUP(U1663,Store_VAM!B2:H271,7, FALSE),VLOOKUP(U1663,Store_SRP!B2:H103,7, FALSE)), VLOOKUP(U1663,Store_Showcase!B2:H134,7, FALSE))</f>
      </c>
      <c r="S1663">
        <f>IF(IFERROR(VLOOKUP(U1663,Store_Showcase!B2:K134,10, FALSE), TRUE)=TRUE, IF(IFERROR(VLOOKUP(U1663,Store_SRP!B2:K103,10, FALSE), TRUE)=TRUE,VLOOKUP(U1663,Store_VAM!B2:K271,10, FALSE),VLOOKUP(U1663,Store_SRP!B2:K103,10, FALSE)), VLOOKUP(U1663,Store_Showcase!B2:K134,10, FALSE))</f>
      </c>
      <c r="T1663">
        <f>IF(VLOOKUP(D1663,Sku_Consolidated!A2:S948,19,FALSE)="SHOWCASE", VLOOKUP(U1663,Store_Showcase!B2:L134,11, FALSE), IF(VLOOKUP(D1663,Sku_Consolidated!A2:S948,19,FALSE)="VAM",VLOOKUP(U1663,Store_VAM!B2:L271,11, FALSE),VLOOKUP(U1663,Store_SRP!B2:L103,11, FALSE)))</f>
      </c>
      <c r="U1663" s="14">
        <v>2012</v>
      </c>
      <c r="V1663">
        <f>IF(VLOOKUP(D1663,Sku_Consolidated!A2:S948,19,FALSE)="SHOWCASE", VLOOKUP(U1663,Store_Showcase!B2:C134,2, FALSE), IF(VLOOKUP(D1663,Sku_Consolidated!A2:S948,19,FALSE)="VAM",VLOOKUP(U1663,Store_VAM!B2:C271,2, FALSE),VLOOKUP(U1663,Store_SRP!B2:C103,2, FALSE)))</f>
      </c>
      <c r="W1663">
        <f>VLOOKUP(D1663,Sku_Consolidated!A2:G948, 7, FALSE)</f>
      </c>
      <c r="X1663">
        <f>VLOOKUP(D1663,Sku_Consolidated!A2:K948, 11, FALSE)</f>
      </c>
      <c r="Y1663">
        <f>VLOOKUP(D1663,Sku_Consolidated!A2:H948, 8, FALSE)</f>
      </c>
      <c r="Z1663">
        <f>VLOOKUP(D1663,Sku_Consolidated!A2:I948, 9, FALSE)</f>
      </c>
      <c r="AA1663" t="s">
        <v>41</v>
      </c>
      <c r="AB1663">
        <f>VLOOKUP(D1663,Sku_Consolidated!A2:E948, {5}, FALSE)</f>
      </c>
      <c r="AC1663">
        <f>IF(VLOOKUP(D1663,Sku_Consolidated!A2:S948,19,FALSE)="SHOWCASE", VLOOKUP(U1663,Store_Showcase!B2:N134,13, FALSE), IF(VLOOKUP(D1663,Sku_Consolidated!A2:S948,19,FALSE)="VAM",VLOOKUP(U1663,Store_VAM!B2:N271,13, FALSE),VLOOKUP(U1663,Store_SRP!B2:N103,13, FALSE)))</f>
      </c>
      <c r="AD1663">
        <f>IF(IFERROR(AC1663,TRUE)=TRUE, "-","OK")</f>
      </c>
      <c r="AE1663">
        <f>IF(IFERROR(VLOOKUP(U1663,Store_Showcase!B2:H134,{5}, FALSE), TRUE)=TRUE, IF(IFERROR(VLOOKUP(U1663,Store_SRP!B2:H103,{5}, FALSE), TRUE)=TRUE,VLOOKUP(U1663,Store_VAM!B2:H271,{5}, FALSE),VLOOKUP(U1663,Store_SRP!B2:H103,{5}, FALSE)), VLOOKUP(U1663,Store_Showcase!B2:H134,{5}, FALSE))</f>
      </c>
      <c r="AF1663">
        <f>IF(IFERROR(VLOOKUP(U1663,Store_Showcase!B2:H134,{6}, FALSE), TRUE)=TRUE, IF(IFERROR(VLOOKUP(U1663,Store_SRP!B2:H103,{6}, FALSE), TRUE)=TRUE,VLOOKUP(U1663,Store_VAM!B2:H271,{6}, FALSE),VLOOKUP(U1663,Store_SRP!B2:H103,{6}, FALSE)), VLOOKUP(U1663,Store_Showcase!B2:H134,{6}, FALSE))</f>
      </c>
      <c r="AG1663">
        <f>VLOOKUP(D1663,Sku_Consolidated!A2:R948,18,FALSE)</f>
      </c>
      <c r="AH1663">
        <f>VLOOKUP(D1663,Sku_Consolidated!A2:S948,19,FALSE)</f>
      </c>
      <c r="AI1663">
        <f>VLOOKUP(D1663,Sku_Consolidated!A2:T948,20,FALSE)</f>
      </c>
    </row>
    <row r="1664" spans="1:35" x14ac:dyDescent="0.25">
      <c r="A1664">
        <v>2024</v>
      </c>
      <c r="B1664" t="s">
        <v>30</v>
      </c>
      <c r="C1664" t="s">
        <v>31</v>
      </c>
      <c r="D1664">
        <v>21865</v>
      </c>
      <c r="E1664" t="s">
        <v>236</v>
      </c>
      <c r="F1664" s="12" t="s">
        <v>80</v>
      </c>
      <c r="G1664" s="12" t="s">
        <v>80</v>
      </c>
      <c r="H1664" t="s">
        <v>10</v>
      </c>
      <c r="I1664" s="13" t="s">
        <v>720</v>
      </c>
      <c r="J1664" s="13">
        <f>IF(H1664="EA", I1664, 0)</f>
      </c>
      <c r="K1664" s="13">
        <f>IF(H1664="KG", I1664, I1664 * VLOOKUP(D1664,Sku_Consolidated!A2:U948,21,FALSE))</f>
      </c>
      <c r="L1664" s="14" t="s">
        <v>36</v>
      </c>
      <c r="M1664">
        <v>88</v>
      </c>
      <c r="N1664" s="14" t="s">
        <v>2932</v>
      </c>
      <c r="O1664" s="14" t="s">
        <v>2933</v>
      </c>
      <c r="P1664" s="14" t="s">
        <v>36</v>
      </c>
      <c r="Q1664" s="14" t="s">
        <v>2933</v>
      </c>
      <c r="R1664">
        <f>IF(IFERROR(VLOOKUP(U1664,Store_Showcase!B2:H134,7, FALSE), TRUE)=TRUE, IF(IFERROR(VLOOKUP(U1664,Store_SRP!B2:H103,7, FALSE), TRUE)=TRUE,VLOOKUP(U1664,Store_VAM!B2:H271,7, FALSE),VLOOKUP(U1664,Store_SRP!B2:H103,7, FALSE)), VLOOKUP(U1664,Store_Showcase!B2:H134,7, FALSE))</f>
      </c>
      <c r="S1664">
        <f>IF(IFERROR(VLOOKUP(U1664,Store_Showcase!B2:K134,10, FALSE), TRUE)=TRUE, IF(IFERROR(VLOOKUP(U1664,Store_SRP!B2:K103,10, FALSE), TRUE)=TRUE,VLOOKUP(U1664,Store_VAM!B2:K271,10, FALSE),VLOOKUP(U1664,Store_SRP!B2:K103,10, FALSE)), VLOOKUP(U1664,Store_Showcase!B2:K134,10, FALSE))</f>
      </c>
      <c r="T1664">
        <f>IF(VLOOKUP(D1664,Sku_Consolidated!A2:S948,19,FALSE)="SHOWCASE", VLOOKUP(U1664,Store_Showcase!B2:L134,11, FALSE), IF(VLOOKUP(D1664,Sku_Consolidated!A2:S948,19,FALSE)="VAM",VLOOKUP(U1664,Store_VAM!B2:L271,11, FALSE),VLOOKUP(U1664,Store_SRP!B2:L103,11, FALSE)))</f>
      </c>
      <c r="U1664" s="14">
        <v>2012</v>
      </c>
      <c r="V1664">
        <f>IF(VLOOKUP(D1664,Sku_Consolidated!A2:S948,19,FALSE)="SHOWCASE", VLOOKUP(U1664,Store_Showcase!B2:C134,2, FALSE), IF(VLOOKUP(D1664,Sku_Consolidated!A2:S948,19,FALSE)="VAM",VLOOKUP(U1664,Store_VAM!B2:C271,2, FALSE),VLOOKUP(U1664,Store_SRP!B2:C103,2, FALSE)))</f>
      </c>
      <c r="W1664">
        <f>VLOOKUP(D1664,Sku_Consolidated!A2:G948, 7, FALSE)</f>
      </c>
      <c r="X1664">
        <f>VLOOKUP(D1664,Sku_Consolidated!A2:K948, 11, FALSE)</f>
      </c>
      <c r="Y1664">
        <f>VLOOKUP(D1664,Sku_Consolidated!A2:H948, 8, FALSE)</f>
      </c>
      <c r="Z1664">
        <f>VLOOKUP(D1664,Sku_Consolidated!A2:I948, 9, FALSE)</f>
      </c>
      <c r="AA1664" t="s">
        <v>41</v>
      </c>
      <c r="AB1664">
        <f>VLOOKUP(D1664,Sku_Consolidated!A2:E948, {5}, FALSE)</f>
      </c>
      <c r="AC1664">
        <f>IF(VLOOKUP(D1664,Sku_Consolidated!A2:S948,19,FALSE)="SHOWCASE", VLOOKUP(U1664,Store_Showcase!B2:N134,13, FALSE), IF(VLOOKUP(D1664,Sku_Consolidated!A2:S948,19,FALSE)="VAM",VLOOKUP(U1664,Store_VAM!B2:N271,13, FALSE),VLOOKUP(U1664,Store_SRP!B2:N103,13, FALSE)))</f>
      </c>
      <c r="AD1664">
        <f>IF(IFERROR(AC1664,TRUE)=TRUE, "-","OK")</f>
      </c>
      <c r="AE1664">
        <f>IF(IFERROR(VLOOKUP(U1664,Store_Showcase!B2:H134,{5}, FALSE), TRUE)=TRUE, IF(IFERROR(VLOOKUP(U1664,Store_SRP!B2:H103,{5}, FALSE), TRUE)=TRUE,VLOOKUP(U1664,Store_VAM!B2:H271,{5}, FALSE),VLOOKUP(U1664,Store_SRP!B2:H103,{5}, FALSE)), VLOOKUP(U1664,Store_Showcase!B2:H134,{5}, FALSE))</f>
      </c>
      <c r="AF1664">
        <f>IF(IFERROR(VLOOKUP(U1664,Store_Showcase!B2:H134,{6}, FALSE), TRUE)=TRUE, IF(IFERROR(VLOOKUP(U1664,Store_SRP!B2:H103,{6}, FALSE), TRUE)=TRUE,VLOOKUP(U1664,Store_VAM!B2:H271,{6}, FALSE),VLOOKUP(U1664,Store_SRP!B2:H103,{6}, FALSE)), VLOOKUP(U1664,Store_Showcase!B2:H134,{6}, FALSE))</f>
      </c>
      <c r="AG1664">
        <f>VLOOKUP(D1664,Sku_Consolidated!A2:R948,18,FALSE)</f>
      </c>
      <c r="AH1664">
        <f>VLOOKUP(D1664,Sku_Consolidated!A2:S948,19,FALSE)</f>
      </c>
      <c r="AI1664">
        <f>VLOOKUP(D1664,Sku_Consolidated!A2:T948,20,FALSE)</f>
      </c>
    </row>
    <row r="1665" spans="1:35" x14ac:dyDescent="0.25">
      <c r="A1665">
        <v>2024</v>
      </c>
      <c r="B1665" t="s">
        <v>30</v>
      </c>
      <c r="C1665" t="s">
        <v>31</v>
      </c>
      <c r="D1665">
        <v>21866</v>
      </c>
      <c r="E1665" t="s">
        <v>240</v>
      </c>
      <c r="F1665" s="12" t="s">
        <v>80</v>
      </c>
      <c r="G1665" s="12" t="s">
        <v>80</v>
      </c>
      <c r="H1665" t="s">
        <v>10</v>
      </c>
      <c r="I1665" s="13" t="s">
        <v>895</v>
      </c>
      <c r="J1665" s="13">
        <f>IF(H1665="EA", I1665, 0)</f>
      </c>
      <c r="K1665" s="13">
        <f>IF(H1665="KG", I1665, I1665 * VLOOKUP(D1665,Sku_Consolidated!A2:U948,21,FALSE))</f>
      </c>
      <c r="L1665" s="14" t="s">
        <v>36</v>
      </c>
      <c r="M1665">
        <v>88</v>
      </c>
      <c r="N1665" s="14" t="s">
        <v>3238</v>
      </c>
      <c r="O1665" s="14" t="s">
        <v>3239</v>
      </c>
      <c r="P1665" s="14" t="s">
        <v>36</v>
      </c>
      <c r="Q1665" s="14" t="s">
        <v>3239</v>
      </c>
      <c r="R1665">
        <f>IF(IFERROR(VLOOKUP(U1665,Store_Showcase!B2:H134,7, FALSE), TRUE)=TRUE, IF(IFERROR(VLOOKUP(U1665,Store_SRP!B2:H103,7, FALSE), TRUE)=TRUE,VLOOKUP(U1665,Store_VAM!B2:H271,7, FALSE),VLOOKUP(U1665,Store_SRP!B2:H103,7, FALSE)), VLOOKUP(U1665,Store_Showcase!B2:H134,7, FALSE))</f>
      </c>
      <c r="S1665">
        <f>IF(IFERROR(VLOOKUP(U1665,Store_Showcase!B2:K134,10, FALSE), TRUE)=TRUE, IF(IFERROR(VLOOKUP(U1665,Store_SRP!B2:K103,10, FALSE), TRUE)=TRUE,VLOOKUP(U1665,Store_VAM!B2:K271,10, FALSE),VLOOKUP(U1665,Store_SRP!B2:K103,10, FALSE)), VLOOKUP(U1665,Store_Showcase!B2:K134,10, FALSE))</f>
      </c>
      <c r="T1665">
        <f>IF(VLOOKUP(D1665,Sku_Consolidated!A2:S948,19,FALSE)="SHOWCASE", VLOOKUP(U1665,Store_Showcase!B2:L134,11, FALSE), IF(VLOOKUP(D1665,Sku_Consolidated!A2:S948,19,FALSE)="VAM",VLOOKUP(U1665,Store_VAM!B2:L271,11, FALSE),VLOOKUP(U1665,Store_SRP!B2:L103,11, FALSE)))</f>
      </c>
      <c r="U1665" s="14">
        <v>2012</v>
      </c>
      <c r="V1665">
        <f>IF(VLOOKUP(D1665,Sku_Consolidated!A2:S948,19,FALSE)="SHOWCASE", VLOOKUP(U1665,Store_Showcase!B2:C134,2, FALSE), IF(VLOOKUP(D1665,Sku_Consolidated!A2:S948,19,FALSE)="VAM",VLOOKUP(U1665,Store_VAM!B2:C271,2, FALSE),VLOOKUP(U1665,Store_SRP!B2:C103,2, FALSE)))</f>
      </c>
      <c r="W1665">
        <f>VLOOKUP(D1665,Sku_Consolidated!A2:G948, 7, FALSE)</f>
      </c>
      <c r="X1665">
        <f>VLOOKUP(D1665,Sku_Consolidated!A2:K948, 11, FALSE)</f>
      </c>
      <c r="Y1665">
        <f>VLOOKUP(D1665,Sku_Consolidated!A2:H948, 8, FALSE)</f>
      </c>
      <c r="Z1665">
        <f>VLOOKUP(D1665,Sku_Consolidated!A2:I948, 9, FALSE)</f>
      </c>
      <c r="AA1665" t="s">
        <v>41</v>
      </c>
      <c r="AB1665">
        <f>VLOOKUP(D1665,Sku_Consolidated!A2:E948, {5}, FALSE)</f>
      </c>
      <c r="AC1665">
        <f>IF(VLOOKUP(D1665,Sku_Consolidated!A2:S948,19,FALSE)="SHOWCASE", VLOOKUP(U1665,Store_Showcase!B2:N134,13, FALSE), IF(VLOOKUP(D1665,Sku_Consolidated!A2:S948,19,FALSE)="VAM",VLOOKUP(U1665,Store_VAM!B2:N271,13, FALSE),VLOOKUP(U1665,Store_SRP!B2:N103,13, FALSE)))</f>
      </c>
      <c r="AD1665">
        <f>IF(IFERROR(AC1665,TRUE)=TRUE, "-","OK")</f>
      </c>
      <c r="AE1665">
        <f>IF(IFERROR(VLOOKUP(U1665,Store_Showcase!B2:H134,{5}, FALSE), TRUE)=TRUE, IF(IFERROR(VLOOKUP(U1665,Store_SRP!B2:H103,{5}, FALSE), TRUE)=TRUE,VLOOKUP(U1665,Store_VAM!B2:H271,{5}, FALSE),VLOOKUP(U1665,Store_SRP!B2:H103,{5}, FALSE)), VLOOKUP(U1665,Store_Showcase!B2:H134,{5}, FALSE))</f>
      </c>
      <c r="AF1665">
        <f>IF(IFERROR(VLOOKUP(U1665,Store_Showcase!B2:H134,{6}, FALSE), TRUE)=TRUE, IF(IFERROR(VLOOKUP(U1665,Store_SRP!B2:H103,{6}, FALSE), TRUE)=TRUE,VLOOKUP(U1665,Store_VAM!B2:H271,{6}, FALSE),VLOOKUP(U1665,Store_SRP!B2:H103,{6}, FALSE)), VLOOKUP(U1665,Store_Showcase!B2:H134,{6}, FALSE))</f>
      </c>
      <c r="AG1665">
        <f>VLOOKUP(D1665,Sku_Consolidated!A2:R948,18,FALSE)</f>
      </c>
      <c r="AH1665">
        <f>VLOOKUP(D1665,Sku_Consolidated!A2:S948,19,FALSE)</f>
      </c>
      <c r="AI1665">
        <f>VLOOKUP(D1665,Sku_Consolidated!A2:T948,20,FALSE)</f>
      </c>
    </row>
    <row r="1666" spans="1:35" x14ac:dyDescent="0.25">
      <c r="A1666">
        <v>2024</v>
      </c>
      <c r="B1666" t="s">
        <v>30</v>
      </c>
      <c r="C1666" t="s">
        <v>31</v>
      </c>
      <c r="D1666">
        <v>21869</v>
      </c>
      <c r="E1666" t="s">
        <v>1494</v>
      </c>
      <c r="F1666" s="12" t="s">
        <v>80</v>
      </c>
      <c r="G1666" s="12" t="s">
        <v>80</v>
      </c>
      <c r="H1666" t="s">
        <v>10</v>
      </c>
      <c r="I1666" s="13" t="s">
        <v>873</v>
      </c>
      <c r="J1666" s="13">
        <f>IF(H1666="EA", I1666, 0)</f>
      </c>
      <c r="K1666" s="13">
        <f>IF(H1666="KG", I1666, I1666 * VLOOKUP(D1666,Sku_Consolidated!A2:U948,21,FALSE))</f>
      </c>
      <c r="L1666" s="14" t="s">
        <v>36</v>
      </c>
      <c r="M1666">
        <v>88</v>
      </c>
      <c r="N1666" s="14" t="s">
        <v>1097</v>
      </c>
      <c r="O1666" s="14" t="s">
        <v>1098</v>
      </c>
      <c r="P1666" s="14" t="s">
        <v>36</v>
      </c>
      <c r="Q1666" s="14" t="s">
        <v>1098</v>
      </c>
      <c r="R1666">
        <f>IF(IFERROR(VLOOKUP(U1666,Store_Showcase!B2:H134,7, FALSE), TRUE)=TRUE, IF(IFERROR(VLOOKUP(U1666,Store_SRP!B2:H103,7, FALSE), TRUE)=TRUE,VLOOKUP(U1666,Store_VAM!B2:H271,7, FALSE),VLOOKUP(U1666,Store_SRP!B2:H103,7, FALSE)), VLOOKUP(U1666,Store_Showcase!B2:H134,7, FALSE))</f>
      </c>
      <c r="S1666">
        <f>IF(IFERROR(VLOOKUP(U1666,Store_Showcase!B2:K134,10, FALSE), TRUE)=TRUE, IF(IFERROR(VLOOKUP(U1666,Store_SRP!B2:K103,10, FALSE), TRUE)=TRUE,VLOOKUP(U1666,Store_VAM!B2:K271,10, FALSE),VLOOKUP(U1666,Store_SRP!B2:K103,10, FALSE)), VLOOKUP(U1666,Store_Showcase!B2:K134,10, FALSE))</f>
      </c>
      <c r="T1666">
        <f>IF(VLOOKUP(D1666,Sku_Consolidated!A2:S948,19,FALSE)="SHOWCASE", VLOOKUP(U1666,Store_Showcase!B2:L134,11, FALSE), IF(VLOOKUP(D1666,Sku_Consolidated!A2:S948,19,FALSE)="VAM",VLOOKUP(U1666,Store_VAM!B2:L271,11, FALSE),VLOOKUP(U1666,Store_SRP!B2:L103,11, FALSE)))</f>
      </c>
      <c r="U1666" s="14">
        <v>2012</v>
      </c>
      <c r="V1666">
        <f>IF(VLOOKUP(D1666,Sku_Consolidated!A2:S948,19,FALSE)="SHOWCASE", VLOOKUP(U1666,Store_Showcase!B2:C134,2, FALSE), IF(VLOOKUP(D1666,Sku_Consolidated!A2:S948,19,FALSE)="VAM",VLOOKUP(U1666,Store_VAM!B2:C271,2, FALSE),VLOOKUP(U1666,Store_SRP!B2:C103,2, FALSE)))</f>
      </c>
      <c r="W1666">
        <f>VLOOKUP(D1666,Sku_Consolidated!A2:G948, 7, FALSE)</f>
      </c>
      <c r="X1666">
        <f>VLOOKUP(D1666,Sku_Consolidated!A2:K948, 11, FALSE)</f>
      </c>
      <c r="Y1666">
        <f>VLOOKUP(D1666,Sku_Consolidated!A2:H948, 8, FALSE)</f>
      </c>
      <c r="Z1666">
        <f>VLOOKUP(D1666,Sku_Consolidated!A2:I948, 9, FALSE)</f>
      </c>
      <c r="AA1666" t="s">
        <v>41</v>
      </c>
      <c r="AB1666">
        <f>VLOOKUP(D1666,Sku_Consolidated!A2:E948, {5}, FALSE)</f>
      </c>
      <c r="AC1666">
        <f>IF(VLOOKUP(D1666,Sku_Consolidated!A2:S948,19,FALSE)="SHOWCASE", VLOOKUP(U1666,Store_Showcase!B2:N134,13, FALSE), IF(VLOOKUP(D1666,Sku_Consolidated!A2:S948,19,FALSE)="VAM",VLOOKUP(U1666,Store_VAM!B2:N271,13, FALSE),VLOOKUP(U1666,Store_SRP!B2:N103,13, FALSE)))</f>
      </c>
      <c r="AD1666">
        <f>IF(IFERROR(AC1666,TRUE)=TRUE, "-","OK")</f>
      </c>
      <c r="AE1666">
        <f>IF(IFERROR(VLOOKUP(U1666,Store_Showcase!B2:H134,{5}, FALSE), TRUE)=TRUE, IF(IFERROR(VLOOKUP(U1666,Store_SRP!B2:H103,{5}, FALSE), TRUE)=TRUE,VLOOKUP(U1666,Store_VAM!B2:H271,{5}, FALSE),VLOOKUP(U1666,Store_SRP!B2:H103,{5}, FALSE)), VLOOKUP(U1666,Store_Showcase!B2:H134,{5}, FALSE))</f>
      </c>
      <c r="AF1666">
        <f>IF(IFERROR(VLOOKUP(U1666,Store_Showcase!B2:H134,{6}, FALSE), TRUE)=TRUE, IF(IFERROR(VLOOKUP(U1666,Store_SRP!B2:H103,{6}, FALSE), TRUE)=TRUE,VLOOKUP(U1666,Store_VAM!B2:H271,{6}, FALSE),VLOOKUP(U1666,Store_SRP!B2:H103,{6}, FALSE)), VLOOKUP(U1666,Store_Showcase!B2:H134,{6}, FALSE))</f>
      </c>
      <c r="AG1666">
        <f>VLOOKUP(D1666,Sku_Consolidated!A2:R948,18,FALSE)</f>
      </c>
      <c r="AH1666">
        <f>VLOOKUP(D1666,Sku_Consolidated!A2:S948,19,FALSE)</f>
      </c>
      <c r="AI1666">
        <f>VLOOKUP(D1666,Sku_Consolidated!A2:T948,20,FALSE)</f>
      </c>
    </row>
    <row r="1667" spans="1:35" x14ac:dyDescent="0.25">
      <c r="A1667">
        <v>2024</v>
      </c>
      <c r="B1667" t="s">
        <v>30</v>
      </c>
      <c r="C1667" t="s">
        <v>31</v>
      </c>
      <c r="D1667">
        <v>21920</v>
      </c>
      <c r="E1667" t="s">
        <v>3004</v>
      </c>
      <c r="F1667" s="12" t="s">
        <v>80</v>
      </c>
      <c r="G1667" s="12" t="s">
        <v>80</v>
      </c>
      <c r="H1667" t="s">
        <v>10</v>
      </c>
      <c r="I1667" s="13" t="s">
        <v>674</v>
      </c>
      <c r="J1667" s="13">
        <f>IF(H1667="EA", I1667, 0)</f>
      </c>
      <c r="K1667" s="13">
        <f>IF(H1667="KG", I1667, I1667 * VLOOKUP(D1667,Sku_Consolidated!A2:U948,21,FALSE))</f>
      </c>
      <c r="L1667" s="14" t="s">
        <v>36</v>
      </c>
      <c r="M1667">
        <v>86</v>
      </c>
      <c r="N1667" s="14" t="s">
        <v>3175</v>
      </c>
      <c r="O1667" s="14" t="s">
        <v>3176</v>
      </c>
      <c r="P1667" s="14" t="s">
        <v>36</v>
      </c>
      <c r="Q1667" s="14" t="s">
        <v>3176</v>
      </c>
      <c r="R1667">
        <f>IF(IFERROR(VLOOKUP(U1667,Store_Showcase!B2:H134,7, FALSE), TRUE)=TRUE, IF(IFERROR(VLOOKUP(U1667,Store_SRP!B2:H103,7, FALSE), TRUE)=TRUE,VLOOKUP(U1667,Store_VAM!B2:H271,7, FALSE),VLOOKUP(U1667,Store_SRP!B2:H103,7, FALSE)), VLOOKUP(U1667,Store_Showcase!B2:H134,7, FALSE))</f>
      </c>
      <c r="S1667">
        <f>IF(IFERROR(VLOOKUP(U1667,Store_Showcase!B2:K134,10, FALSE), TRUE)=TRUE, IF(IFERROR(VLOOKUP(U1667,Store_SRP!B2:K103,10, FALSE), TRUE)=TRUE,VLOOKUP(U1667,Store_VAM!B2:K271,10, FALSE),VLOOKUP(U1667,Store_SRP!B2:K103,10, FALSE)), VLOOKUP(U1667,Store_Showcase!B2:K134,10, FALSE))</f>
      </c>
      <c r="T1667">
        <f>IF(VLOOKUP(D1667,Sku_Consolidated!A2:S948,19,FALSE)="SHOWCASE", VLOOKUP(U1667,Store_Showcase!B2:L134,11, FALSE), IF(VLOOKUP(D1667,Sku_Consolidated!A2:S948,19,FALSE)="VAM",VLOOKUP(U1667,Store_VAM!B2:L271,11, FALSE),VLOOKUP(U1667,Store_SRP!B2:L103,11, FALSE)))</f>
      </c>
      <c r="U1667" s="14">
        <v>2012</v>
      </c>
      <c r="V1667">
        <f>IF(VLOOKUP(D1667,Sku_Consolidated!A2:S948,19,FALSE)="SHOWCASE", VLOOKUP(U1667,Store_Showcase!B2:C134,2, FALSE), IF(VLOOKUP(D1667,Sku_Consolidated!A2:S948,19,FALSE)="VAM",VLOOKUP(U1667,Store_VAM!B2:C271,2, FALSE),VLOOKUP(U1667,Store_SRP!B2:C103,2, FALSE)))</f>
      </c>
      <c r="W1667">
        <f>VLOOKUP(D1667,Sku_Consolidated!A2:G948, 7, FALSE)</f>
      </c>
      <c r="X1667">
        <f>VLOOKUP(D1667,Sku_Consolidated!A2:K948, 11, FALSE)</f>
      </c>
      <c r="Y1667">
        <f>VLOOKUP(D1667,Sku_Consolidated!A2:H948, 8, FALSE)</f>
      </c>
      <c r="Z1667">
        <f>VLOOKUP(D1667,Sku_Consolidated!A2:I948, 9, FALSE)</f>
      </c>
      <c r="AA1667" t="s">
        <v>41</v>
      </c>
      <c r="AB1667">
        <f>VLOOKUP(D1667,Sku_Consolidated!A2:E948, {5}, FALSE)</f>
      </c>
      <c r="AC1667">
        <f>IF(VLOOKUP(D1667,Sku_Consolidated!A2:S948,19,FALSE)="SHOWCASE", VLOOKUP(U1667,Store_Showcase!B2:N134,13, FALSE), IF(VLOOKUP(D1667,Sku_Consolidated!A2:S948,19,FALSE)="VAM",VLOOKUP(U1667,Store_VAM!B2:N271,13, FALSE),VLOOKUP(U1667,Store_SRP!B2:N103,13, FALSE)))</f>
      </c>
      <c r="AD1667">
        <f>IF(IFERROR(AC1667,TRUE)=TRUE, "-","OK")</f>
      </c>
      <c r="AE1667">
        <f>IF(IFERROR(VLOOKUP(U1667,Store_Showcase!B2:H134,{5}, FALSE), TRUE)=TRUE, IF(IFERROR(VLOOKUP(U1667,Store_SRP!B2:H103,{5}, FALSE), TRUE)=TRUE,VLOOKUP(U1667,Store_VAM!B2:H271,{5}, FALSE),VLOOKUP(U1667,Store_SRP!B2:H103,{5}, FALSE)), VLOOKUP(U1667,Store_Showcase!B2:H134,{5}, FALSE))</f>
      </c>
      <c r="AF1667">
        <f>IF(IFERROR(VLOOKUP(U1667,Store_Showcase!B2:H134,{6}, FALSE), TRUE)=TRUE, IF(IFERROR(VLOOKUP(U1667,Store_SRP!B2:H103,{6}, FALSE), TRUE)=TRUE,VLOOKUP(U1667,Store_VAM!B2:H271,{6}, FALSE),VLOOKUP(U1667,Store_SRP!B2:H103,{6}, FALSE)), VLOOKUP(U1667,Store_Showcase!B2:H134,{6}, FALSE))</f>
      </c>
      <c r="AG1667">
        <f>VLOOKUP(D1667,Sku_Consolidated!A2:R948,18,FALSE)</f>
      </c>
      <c r="AH1667">
        <f>VLOOKUP(D1667,Sku_Consolidated!A2:S948,19,FALSE)</f>
      </c>
      <c r="AI1667">
        <f>VLOOKUP(D1667,Sku_Consolidated!A2:T948,20,FALSE)</f>
      </c>
    </row>
    <row r="1668" spans="1:35" x14ac:dyDescent="0.25">
      <c r="A1668">
        <v>2024</v>
      </c>
      <c r="B1668" t="s">
        <v>30</v>
      </c>
      <c r="C1668" t="s">
        <v>31</v>
      </c>
      <c r="D1668">
        <v>21825</v>
      </c>
      <c r="E1668" t="s">
        <v>206</v>
      </c>
      <c r="F1668" s="12" t="s">
        <v>81</v>
      </c>
      <c r="G1668" s="12" t="s">
        <v>81</v>
      </c>
      <c r="H1668" t="s">
        <v>10</v>
      </c>
      <c r="I1668" s="13" t="s">
        <v>898</v>
      </c>
      <c r="J1668" s="13">
        <f>IF(H1668="EA", I1668, 0)</f>
      </c>
      <c r="K1668" s="13">
        <f>IF(H1668="KG", I1668, I1668 * VLOOKUP(D1668,Sku_Consolidated!A2:U948,21,FALSE))</f>
      </c>
      <c r="L1668" s="14" t="s">
        <v>36</v>
      </c>
      <c r="M1668">
        <v>88</v>
      </c>
      <c r="N1668" s="14" t="s">
        <v>3240</v>
      </c>
      <c r="O1668" s="14" t="s">
        <v>3241</v>
      </c>
      <c r="P1668" s="14" t="s">
        <v>36</v>
      </c>
      <c r="Q1668" s="14" t="s">
        <v>3241</v>
      </c>
      <c r="R1668">
        <f>IF(IFERROR(VLOOKUP(U1668,Store_Showcase!B2:H134,7, FALSE), TRUE)=TRUE, IF(IFERROR(VLOOKUP(U1668,Store_SRP!B2:H103,7, FALSE), TRUE)=TRUE,VLOOKUP(U1668,Store_VAM!B2:H271,7, FALSE),VLOOKUP(U1668,Store_SRP!B2:H103,7, FALSE)), VLOOKUP(U1668,Store_Showcase!B2:H134,7, FALSE))</f>
      </c>
      <c r="S1668">
        <f>IF(IFERROR(VLOOKUP(U1668,Store_Showcase!B2:K134,10, FALSE), TRUE)=TRUE, IF(IFERROR(VLOOKUP(U1668,Store_SRP!B2:K103,10, FALSE), TRUE)=TRUE,VLOOKUP(U1668,Store_VAM!B2:K271,10, FALSE),VLOOKUP(U1668,Store_SRP!B2:K103,10, FALSE)), VLOOKUP(U1668,Store_Showcase!B2:K134,10, FALSE))</f>
      </c>
      <c r="T1668">
        <f>IF(VLOOKUP(D1668,Sku_Consolidated!A2:S948,19,FALSE)="SHOWCASE", VLOOKUP(U1668,Store_Showcase!B2:L134,11, FALSE), IF(VLOOKUP(D1668,Sku_Consolidated!A2:S948,19,FALSE)="VAM",VLOOKUP(U1668,Store_VAM!B2:L271,11, FALSE),VLOOKUP(U1668,Store_SRP!B2:L103,11, FALSE)))</f>
      </c>
      <c r="U1668" s="14">
        <v>2012</v>
      </c>
      <c r="V1668">
        <f>IF(VLOOKUP(D1668,Sku_Consolidated!A2:S948,19,FALSE)="SHOWCASE", VLOOKUP(U1668,Store_Showcase!B2:C134,2, FALSE), IF(VLOOKUP(D1668,Sku_Consolidated!A2:S948,19,FALSE)="VAM",VLOOKUP(U1668,Store_VAM!B2:C271,2, FALSE),VLOOKUP(U1668,Store_SRP!B2:C103,2, FALSE)))</f>
      </c>
      <c r="W1668">
        <f>VLOOKUP(D1668,Sku_Consolidated!A2:G948, 7, FALSE)</f>
      </c>
      <c r="X1668">
        <f>VLOOKUP(D1668,Sku_Consolidated!A2:K948, 11, FALSE)</f>
      </c>
      <c r="Y1668">
        <f>VLOOKUP(D1668,Sku_Consolidated!A2:H948, 8, FALSE)</f>
      </c>
      <c r="Z1668">
        <f>VLOOKUP(D1668,Sku_Consolidated!A2:I948, 9, FALSE)</f>
      </c>
      <c r="AA1668" t="s">
        <v>41</v>
      </c>
      <c r="AB1668">
        <f>VLOOKUP(D1668,Sku_Consolidated!A2:E948, {5}, FALSE)</f>
      </c>
      <c r="AC1668">
        <f>IF(VLOOKUP(D1668,Sku_Consolidated!A2:S948,19,FALSE)="SHOWCASE", VLOOKUP(U1668,Store_Showcase!B2:N134,13, FALSE), IF(VLOOKUP(D1668,Sku_Consolidated!A2:S948,19,FALSE)="VAM",VLOOKUP(U1668,Store_VAM!B2:N271,13, FALSE),VLOOKUP(U1668,Store_SRP!B2:N103,13, FALSE)))</f>
      </c>
      <c r="AD1668">
        <f>IF(IFERROR(AC1668,TRUE)=TRUE, "-","OK")</f>
      </c>
      <c r="AE1668">
        <f>IF(IFERROR(VLOOKUP(U1668,Store_Showcase!B2:H134,{5}, FALSE), TRUE)=TRUE, IF(IFERROR(VLOOKUP(U1668,Store_SRP!B2:H103,{5}, FALSE), TRUE)=TRUE,VLOOKUP(U1668,Store_VAM!B2:H271,{5}, FALSE),VLOOKUP(U1668,Store_SRP!B2:H103,{5}, FALSE)), VLOOKUP(U1668,Store_Showcase!B2:H134,{5}, FALSE))</f>
      </c>
      <c r="AF1668">
        <f>IF(IFERROR(VLOOKUP(U1668,Store_Showcase!B2:H134,{6}, FALSE), TRUE)=TRUE, IF(IFERROR(VLOOKUP(U1668,Store_SRP!B2:H103,{6}, FALSE), TRUE)=TRUE,VLOOKUP(U1668,Store_VAM!B2:H271,{6}, FALSE),VLOOKUP(U1668,Store_SRP!B2:H103,{6}, FALSE)), VLOOKUP(U1668,Store_Showcase!B2:H134,{6}, FALSE))</f>
      </c>
      <c r="AG1668">
        <f>VLOOKUP(D1668,Sku_Consolidated!A2:R948,18,FALSE)</f>
      </c>
      <c r="AH1668">
        <f>VLOOKUP(D1668,Sku_Consolidated!A2:S948,19,FALSE)</f>
      </c>
      <c r="AI1668">
        <f>VLOOKUP(D1668,Sku_Consolidated!A2:T948,20,FALSE)</f>
      </c>
    </row>
    <row r="1669" spans="1:35" x14ac:dyDescent="0.25">
      <c r="A1669">
        <v>2024</v>
      </c>
      <c r="B1669" t="s">
        <v>30</v>
      </c>
      <c r="C1669" t="s">
        <v>31</v>
      </c>
      <c r="D1669">
        <v>21832</v>
      </c>
      <c r="E1669" t="s">
        <v>264</v>
      </c>
      <c r="F1669" s="12" t="s">
        <v>81</v>
      </c>
      <c r="G1669" s="12" t="s">
        <v>81</v>
      </c>
      <c r="H1669" t="s">
        <v>10</v>
      </c>
      <c r="I1669" s="13" t="s">
        <v>237</v>
      </c>
      <c r="J1669" s="13">
        <f>IF(H1669="EA", I1669, 0)</f>
      </c>
      <c r="K1669" s="13">
        <f>IF(H1669="KG", I1669, I1669 * VLOOKUP(D1669,Sku_Consolidated!A2:U948,21,FALSE))</f>
      </c>
      <c r="L1669" s="14" t="s">
        <v>36</v>
      </c>
      <c r="M1669">
        <v>88</v>
      </c>
      <c r="N1669" s="14" t="s">
        <v>3242</v>
      </c>
      <c r="O1669" s="14" t="s">
        <v>3243</v>
      </c>
      <c r="P1669" s="14" t="s">
        <v>36</v>
      </c>
      <c r="Q1669" s="14" t="s">
        <v>3243</v>
      </c>
      <c r="R1669">
        <f>IF(IFERROR(VLOOKUP(U1669,Store_Showcase!B2:H134,7, FALSE), TRUE)=TRUE, IF(IFERROR(VLOOKUP(U1669,Store_SRP!B2:H103,7, FALSE), TRUE)=TRUE,VLOOKUP(U1669,Store_VAM!B2:H271,7, FALSE),VLOOKUP(U1669,Store_SRP!B2:H103,7, FALSE)), VLOOKUP(U1669,Store_Showcase!B2:H134,7, FALSE))</f>
      </c>
      <c r="S1669">
        <f>IF(IFERROR(VLOOKUP(U1669,Store_Showcase!B2:K134,10, FALSE), TRUE)=TRUE, IF(IFERROR(VLOOKUP(U1669,Store_SRP!B2:K103,10, FALSE), TRUE)=TRUE,VLOOKUP(U1669,Store_VAM!B2:K271,10, FALSE),VLOOKUP(U1669,Store_SRP!B2:K103,10, FALSE)), VLOOKUP(U1669,Store_Showcase!B2:K134,10, FALSE))</f>
      </c>
      <c r="T1669">
        <f>IF(VLOOKUP(D1669,Sku_Consolidated!A2:S948,19,FALSE)="SHOWCASE", VLOOKUP(U1669,Store_Showcase!B2:L134,11, FALSE), IF(VLOOKUP(D1669,Sku_Consolidated!A2:S948,19,FALSE)="VAM",VLOOKUP(U1669,Store_VAM!B2:L271,11, FALSE),VLOOKUP(U1669,Store_SRP!B2:L103,11, FALSE)))</f>
      </c>
      <c r="U1669" s="14">
        <v>2012</v>
      </c>
      <c r="V1669">
        <f>IF(VLOOKUP(D1669,Sku_Consolidated!A2:S948,19,FALSE)="SHOWCASE", VLOOKUP(U1669,Store_Showcase!B2:C134,2, FALSE), IF(VLOOKUP(D1669,Sku_Consolidated!A2:S948,19,FALSE)="VAM",VLOOKUP(U1669,Store_VAM!B2:C271,2, FALSE),VLOOKUP(U1669,Store_SRP!B2:C103,2, FALSE)))</f>
      </c>
      <c r="W1669">
        <f>VLOOKUP(D1669,Sku_Consolidated!A2:G948, 7, FALSE)</f>
      </c>
      <c r="X1669">
        <f>VLOOKUP(D1669,Sku_Consolidated!A2:K948, 11, FALSE)</f>
      </c>
      <c r="Y1669">
        <f>VLOOKUP(D1669,Sku_Consolidated!A2:H948, 8, FALSE)</f>
      </c>
      <c r="Z1669">
        <f>VLOOKUP(D1669,Sku_Consolidated!A2:I948, 9, FALSE)</f>
      </c>
      <c r="AA1669" t="s">
        <v>41</v>
      </c>
      <c r="AB1669">
        <f>VLOOKUP(D1669,Sku_Consolidated!A2:E948, {5}, FALSE)</f>
      </c>
      <c r="AC1669">
        <f>IF(VLOOKUP(D1669,Sku_Consolidated!A2:S948,19,FALSE)="SHOWCASE", VLOOKUP(U1669,Store_Showcase!B2:N134,13, FALSE), IF(VLOOKUP(D1669,Sku_Consolidated!A2:S948,19,FALSE)="VAM",VLOOKUP(U1669,Store_VAM!B2:N271,13, FALSE),VLOOKUP(U1669,Store_SRP!B2:N103,13, FALSE)))</f>
      </c>
      <c r="AD1669">
        <f>IF(IFERROR(AC1669,TRUE)=TRUE, "-","OK")</f>
      </c>
      <c r="AE1669">
        <f>IF(IFERROR(VLOOKUP(U1669,Store_Showcase!B2:H134,{5}, FALSE), TRUE)=TRUE, IF(IFERROR(VLOOKUP(U1669,Store_SRP!B2:H103,{5}, FALSE), TRUE)=TRUE,VLOOKUP(U1669,Store_VAM!B2:H271,{5}, FALSE),VLOOKUP(U1669,Store_SRP!B2:H103,{5}, FALSE)), VLOOKUP(U1669,Store_Showcase!B2:H134,{5}, FALSE))</f>
      </c>
      <c r="AF1669">
        <f>IF(IFERROR(VLOOKUP(U1669,Store_Showcase!B2:H134,{6}, FALSE), TRUE)=TRUE, IF(IFERROR(VLOOKUP(U1669,Store_SRP!B2:H103,{6}, FALSE), TRUE)=TRUE,VLOOKUP(U1669,Store_VAM!B2:H271,{6}, FALSE),VLOOKUP(U1669,Store_SRP!B2:H103,{6}, FALSE)), VLOOKUP(U1669,Store_Showcase!B2:H134,{6}, FALSE))</f>
      </c>
      <c r="AG1669">
        <f>VLOOKUP(D1669,Sku_Consolidated!A2:R948,18,FALSE)</f>
      </c>
      <c r="AH1669">
        <f>VLOOKUP(D1669,Sku_Consolidated!A2:S948,19,FALSE)</f>
      </c>
      <c r="AI1669">
        <f>VLOOKUP(D1669,Sku_Consolidated!A2:T948,20,FALSE)</f>
      </c>
    </row>
    <row r="1670" spans="1:35" x14ac:dyDescent="0.25">
      <c r="A1670">
        <v>2024</v>
      </c>
      <c r="B1670" t="s">
        <v>30</v>
      </c>
      <c r="C1670" t="s">
        <v>31</v>
      </c>
      <c r="D1670">
        <v>21834</v>
      </c>
      <c r="E1670" t="s">
        <v>216</v>
      </c>
      <c r="F1670" s="12" t="s">
        <v>81</v>
      </c>
      <c r="G1670" s="12" t="s">
        <v>81</v>
      </c>
      <c r="H1670" t="s">
        <v>10</v>
      </c>
      <c r="I1670" s="13" t="s">
        <v>483</v>
      </c>
      <c r="J1670" s="13">
        <f>IF(H1670="EA", I1670, 0)</f>
      </c>
      <c r="K1670" s="13">
        <f>IF(H1670="KG", I1670, I1670 * VLOOKUP(D1670,Sku_Consolidated!A2:U948,21,FALSE))</f>
      </c>
      <c r="L1670" s="14" t="s">
        <v>36</v>
      </c>
      <c r="M1670">
        <v>88</v>
      </c>
      <c r="N1670" s="14" t="s">
        <v>3244</v>
      </c>
      <c r="O1670" s="14" t="s">
        <v>3245</v>
      </c>
      <c r="P1670" s="14" t="s">
        <v>36</v>
      </c>
      <c r="Q1670" s="14" t="s">
        <v>3245</v>
      </c>
      <c r="R1670">
        <f>IF(IFERROR(VLOOKUP(U1670,Store_Showcase!B2:H134,7, FALSE), TRUE)=TRUE, IF(IFERROR(VLOOKUP(U1670,Store_SRP!B2:H103,7, FALSE), TRUE)=TRUE,VLOOKUP(U1670,Store_VAM!B2:H271,7, FALSE),VLOOKUP(U1670,Store_SRP!B2:H103,7, FALSE)), VLOOKUP(U1670,Store_Showcase!B2:H134,7, FALSE))</f>
      </c>
      <c r="S1670">
        <f>IF(IFERROR(VLOOKUP(U1670,Store_Showcase!B2:K134,10, FALSE), TRUE)=TRUE, IF(IFERROR(VLOOKUP(U1670,Store_SRP!B2:K103,10, FALSE), TRUE)=TRUE,VLOOKUP(U1670,Store_VAM!B2:K271,10, FALSE),VLOOKUP(U1670,Store_SRP!B2:K103,10, FALSE)), VLOOKUP(U1670,Store_Showcase!B2:K134,10, FALSE))</f>
      </c>
      <c r="T1670">
        <f>IF(VLOOKUP(D1670,Sku_Consolidated!A2:S948,19,FALSE)="SHOWCASE", VLOOKUP(U1670,Store_Showcase!B2:L134,11, FALSE), IF(VLOOKUP(D1670,Sku_Consolidated!A2:S948,19,FALSE)="VAM",VLOOKUP(U1670,Store_VAM!B2:L271,11, FALSE),VLOOKUP(U1670,Store_SRP!B2:L103,11, FALSE)))</f>
      </c>
      <c r="U1670" s="14">
        <v>2012</v>
      </c>
      <c r="V1670">
        <f>IF(VLOOKUP(D1670,Sku_Consolidated!A2:S948,19,FALSE)="SHOWCASE", VLOOKUP(U1670,Store_Showcase!B2:C134,2, FALSE), IF(VLOOKUP(D1670,Sku_Consolidated!A2:S948,19,FALSE)="VAM",VLOOKUP(U1670,Store_VAM!B2:C271,2, FALSE),VLOOKUP(U1670,Store_SRP!B2:C103,2, FALSE)))</f>
      </c>
      <c r="W1670">
        <f>VLOOKUP(D1670,Sku_Consolidated!A2:G948, 7, FALSE)</f>
      </c>
      <c r="X1670">
        <f>VLOOKUP(D1670,Sku_Consolidated!A2:K948, 11, FALSE)</f>
      </c>
      <c r="Y1670">
        <f>VLOOKUP(D1670,Sku_Consolidated!A2:H948, 8, FALSE)</f>
      </c>
      <c r="Z1670">
        <f>VLOOKUP(D1670,Sku_Consolidated!A2:I948, 9, FALSE)</f>
      </c>
      <c r="AA1670" t="s">
        <v>41</v>
      </c>
      <c r="AB1670">
        <f>VLOOKUP(D1670,Sku_Consolidated!A2:E948, {5}, FALSE)</f>
      </c>
      <c r="AC1670">
        <f>IF(VLOOKUP(D1670,Sku_Consolidated!A2:S948,19,FALSE)="SHOWCASE", VLOOKUP(U1670,Store_Showcase!B2:N134,13, FALSE), IF(VLOOKUP(D1670,Sku_Consolidated!A2:S948,19,FALSE)="VAM",VLOOKUP(U1670,Store_VAM!B2:N271,13, FALSE),VLOOKUP(U1670,Store_SRP!B2:N103,13, FALSE)))</f>
      </c>
      <c r="AD1670">
        <f>IF(IFERROR(AC1670,TRUE)=TRUE, "-","OK")</f>
      </c>
      <c r="AE1670">
        <f>IF(IFERROR(VLOOKUP(U1670,Store_Showcase!B2:H134,{5}, FALSE), TRUE)=TRUE, IF(IFERROR(VLOOKUP(U1670,Store_SRP!B2:H103,{5}, FALSE), TRUE)=TRUE,VLOOKUP(U1670,Store_VAM!B2:H271,{5}, FALSE),VLOOKUP(U1670,Store_SRP!B2:H103,{5}, FALSE)), VLOOKUP(U1670,Store_Showcase!B2:H134,{5}, FALSE))</f>
      </c>
      <c r="AF1670">
        <f>IF(IFERROR(VLOOKUP(U1670,Store_Showcase!B2:H134,{6}, FALSE), TRUE)=TRUE, IF(IFERROR(VLOOKUP(U1670,Store_SRP!B2:H103,{6}, FALSE), TRUE)=TRUE,VLOOKUP(U1670,Store_VAM!B2:H271,{6}, FALSE),VLOOKUP(U1670,Store_SRP!B2:H103,{6}, FALSE)), VLOOKUP(U1670,Store_Showcase!B2:H134,{6}, FALSE))</f>
      </c>
      <c r="AG1670">
        <f>VLOOKUP(D1670,Sku_Consolidated!A2:R948,18,FALSE)</f>
      </c>
      <c r="AH1670">
        <f>VLOOKUP(D1670,Sku_Consolidated!A2:S948,19,FALSE)</f>
      </c>
      <c r="AI1670">
        <f>VLOOKUP(D1670,Sku_Consolidated!A2:T948,20,FALSE)</f>
      </c>
    </row>
    <row r="1671" spans="1:35" x14ac:dyDescent="0.25">
      <c r="A1671">
        <v>2024</v>
      </c>
      <c r="B1671" t="s">
        <v>30</v>
      </c>
      <c r="C1671" t="s">
        <v>31</v>
      </c>
      <c r="D1671">
        <v>21841</v>
      </c>
      <c r="E1671" t="s">
        <v>224</v>
      </c>
      <c r="F1671" s="12" t="s">
        <v>81</v>
      </c>
      <c r="G1671" s="12" t="s">
        <v>81</v>
      </c>
      <c r="H1671" t="s">
        <v>10</v>
      </c>
      <c r="I1671" s="13" t="s">
        <v>308</v>
      </c>
      <c r="J1671" s="13">
        <f>IF(H1671="EA", I1671, 0)</f>
      </c>
      <c r="K1671" s="13">
        <f>IF(H1671="KG", I1671, I1671 * VLOOKUP(D1671,Sku_Consolidated!A2:U948,21,FALSE))</f>
      </c>
      <c r="L1671" s="14" t="s">
        <v>36</v>
      </c>
      <c r="M1671">
        <v>88</v>
      </c>
      <c r="N1671" s="14" t="s">
        <v>2037</v>
      </c>
      <c r="O1671" s="14" t="s">
        <v>2038</v>
      </c>
      <c r="P1671" s="14" t="s">
        <v>36</v>
      </c>
      <c r="Q1671" s="14" t="s">
        <v>2038</v>
      </c>
      <c r="R1671">
        <f>IF(IFERROR(VLOOKUP(U1671,Store_Showcase!B2:H134,7, FALSE), TRUE)=TRUE, IF(IFERROR(VLOOKUP(U1671,Store_SRP!B2:H103,7, FALSE), TRUE)=TRUE,VLOOKUP(U1671,Store_VAM!B2:H271,7, FALSE),VLOOKUP(U1671,Store_SRP!B2:H103,7, FALSE)), VLOOKUP(U1671,Store_Showcase!B2:H134,7, FALSE))</f>
      </c>
      <c r="S1671">
        <f>IF(IFERROR(VLOOKUP(U1671,Store_Showcase!B2:K134,10, FALSE), TRUE)=TRUE, IF(IFERROR(VLOOKUP(U1671,Store_SRP!B2:K103,10, FALSE), TRUE)=TRUE,VLOOKUP(U1671,Store_VAM!B2:K271,10, FALSE),VLOOKUP(U1671,Store_SRP!B2:K103,10, FALSE)), VLOOKUP(U1671,Store_Showcase!B2:K134,10, FALSE))</f>
      </c>
      <c r="T1671">
        <f>IF(VLOOKUP(D1671,Sku_Consolidated!A2:S948,19,FALSE)="SHOWCASE", VLOOKUP(U1671,Store_Showcase!B2:L134,11, FALSE), IF(VLOOKUP(D1671,Sku_Consolidated!A2:S948,19,FALSE)="VAM",VLOOKUP(U1671,Store_VAM!B2:L271,11, FALSE),VLOOKUP(U1671,Store_SRP!B2:L103,11, FALSE)))</f>
      </c>
      <c r="U1671" s="14">
        <v>2012</v>
      </c>
      <c r="V1671">
        <f>IF(VLOOKUP(D1671,Sku_Consolidated!A2:S948,19,FALSE)="SHOWCASE", VLOOKUP(U1671,Store_Showcase!B2:C134,2, FALSE), IF(VLOOKUP(D1671,Sku_Consolidated!A2:S948,19,FALSE)="VAM",VLOOKUP(U1671,Store_VAM!B2:C271,2, FALSE),VLOOKUP(U1671,Store_SRP!B2:C103,2, FALSE)))</f>
      </c>
      <c r="W1671">
        <f>VLOOKUP(D1671,Sku_Consolidated!A2:G948, 7, FALSE)</f>
      </c>
      <c r="X1671">
        <f>VLOOKUP(D1671,Sku_Consolidated!A2:K948, 11, FALSE)</f>
      </c>
      <c r="Y1671">
        <f>VLOOKUP(D1671,Sku_Consolidated!A2:H948, 8, FALSE)</f>
      </c>
      <c r="Z1671">
        <f>VLOOKUP(D1671,Sku_Consolidated!A2:I948, 9, FALSE)</f>
      </c>
      <c r="AA1671" t="s">
        <v>41</v>
      </c>
      <c r="AB1671">
        <f>VLOOKUP(D1671,Sku_Consolidated!A2:E948, {5}, FALSE)</f>
      </c>
      <c r="AC1671">
        <f>IF(VLOOKUP(D1671,Sku_Consolidated!A2:S948,19,FALSE)="SHOWCASE", VLOOKUP(U1671,Store_Showcase!B2:N134,13, FALSE), IF(VLOOKUP(D1671,Sku_Consolidated!A2:S948,19,FALSE)="VAM",VLOOKUP(U1671,Store_VAM!B2:N271,13, FALSE),VLOOKUP(U1671,Store_SRP!B2:N103,13, FALSE)))</f>
      </c>
      <c r="AD1671">
        <f>IF(IFERROR(AC1671,TRUE)=TRUE, "-","OK")</f>
      </c>
      <c r="AE1671">
        <f>IF(IFERROR(VLOOKUP(U1671,Store_Showcase!B2:H134,{5}, FALSE), TRUE)=TRUE, IF(IFERROR(VLOOKUP(U1671,Store_SRP!B2:H103,{5}, FALSE), TRUE)=TRUE,VLOOKUP(U1671,Store_VAM!B2:H271,{5}, FALSE),VLOOKUP(U1671,Store_SRP!B2:H103,{5}, FALSE)), VLOOKUP(U1671,Store_Showcase!B2:H134,{5}, FALSE))</f>
      </c>
      <c r="AF1671">
        <f>IF(IFERROR(VLOOKUP(U1671,Store_Showcase!B2:H134,{6}, FALSE), TRUE)=TRUE, IF(IFERROR(VLOOKUP(U1671,Store_SRP!B2:H103,{6}, FALSE), TRUE)=TRUE,VLOOKUP(U1671,Store_VAM!B2:H271,{6}, FALSE),VLOOKUP(U1671,Store_SRP!B2:H103,{6}, FALSE)), VLOOKUP(U1671,Store_Showcase!B2:H134,{6}, FALSE))</f>
      </c>
      <c r="AG1671">
        <f>VLOOKUP(D1671,Sku_Consolidated!A2:R948,18,FALSE)</f>
      </c>
      <c r="AH1671">
        <f>VLOOKUP(D1671,Sku_Consolidated!A2:S948,19,FALSE)</f>
      </c>
      <c r="AI1671">
        <f>VLOOKUP(D1671,Sku_Consolidated!A2:T948,20,FALSE)</f>
      </c>
    </row>
    <row r="1672" spans="1:35" x14ac:dyDescent="0.25">
      <c r="A1672">
        <v>2024</v>
      </c>
      <c r="B1672" t="s">
        <v>30</v>
      </c>
      <c r="C1672" t="s">
        <v>31</v>
      </c>
      <c r="D1672">
        <v>21842</v>
      </c>
      <c r="E1672" t="s">
        <v>228</v>
      </c>
      <c r="F1672" s="12" t="s">
        <v>81</v>
      </c>
      <c r="G1672" s="12" t="s">
        <v>81</v>
      </c>
      <c r="H1672" t="s">
        <v>10</v>
      </c>
      <c r="I1672" s="13" t="s">
        <v>1585</v>
      </c>
      <c r="J1672" s="13">
        <f>IF(H1672="EA", I1672, 0)</f>
      </c>
      <c r="K1672" s="13">
        <f>IF(H1672="KG", I1672, I1672 * VLOOKUP(D1672,Sku_Consolidated!A2:U948,21,FALSE))</f>
      </c>
      <c r="L1672" s="14" t="s">
        <v>36</v>
      </c>
      <c r="M1672">
        <v>88</v>
      </c>
      <c r="N1672" s="14" t="s">
        <v>3246</v>
      </c>
      <c r="O1672" s="14" t="s">
        <v>3247</v>
      </c>
      <c r="P1672" s="14" t="s">
        <v>36</v>
      </c>
      <c r="Q1672" s="14" t="s">
        <v>3247</v>
      </c>
      <c r="R1672">
        <f>IF(IFERROR(VLOOKUP(U1672,Store_Showcase!B2:H134,7, FALSE), TRUE)=TRUE, IF(IFERROR(VLOOKUP(U1672,Store_SRP!B2:H103,7, FALSE), TRUE)=TRUE,VLOOKUP(U1672,Store_VAM!B2:H271,7, FALSE),VLOOKUP(U1672,Store_SRP!B2:H103,7, FALSE)), VLOOKUP(U1672,Store_Showcase!B2:H134,7, FALSE))</f>
      </c>
      <c r="S1672">
        <f>IF(IFERROR(VLOOKUP(U1672,Store_Showcase!B2:K134,10, FALSE), TRUE)=TRUE, IF(IFERROR(VLOOKUP(U1672,Store_SRP!B2:K103,10, FALSE), TRUE)=TRUE,VLOOKUP(U1672,Store_VAM!B2:K271,10, FALSE),VLOOKUP(U1672,Store_SRP!B2:K103,10, FALSE)), VLOOKUP(U1672,Store_Showcase!B2:K134,10, FALSE))</f>
      </c>
      <c r="T1672">
        <f>IF(VLOOKUP(D1672,Sku_Consolidated!A2:S948,19,FALSE)="SHOWCASE", VLOOKUP(U1672,Store_Showcase!B2:L134,11, FALSE), IF(VLOOKUP(D1672,Sku_Consolidated!A2:S948,19,FALSE)="VAM",VLOOKUP(U1672,Store_VAM!B2:L271,11, FALSE),VLOOKUP(U1672,Store_SRP!B2:L103,11, FALSE)))</f>
      </c>
      <c r="U1672" s="14">
        <v>2012</v>
      </c>
      <c r="V1672">
        <f>IF(VLOOKUP(D1672,Sku_Consolidated!A2:S948,19,FALSE)="SHOWCASE", VLOOKUP(U1672,Store_Showcase!B2:C134,2, FALSE), IF(VLOOKUP(D1672,Sku_Consolidated!A2:S948,19,FALSE)="VAM",VLOOKUP(U1672,Store_VAM!B2:C271,2, FALSE),VLOOKUP(U1672,Store_SRP!B2:C103,2, FALSE)))</f>
      </c>
      <c r="W1672">
        <f>VLOOKUP(D1672,Sku_Consolidated!A2:G948, 7, FALSE)</f>
      </c>
      <c r="X1672">
        <f>VLOOKUP(D1672,Sku_Consolidated!A2:K948, 11, FALSE)</f>
      </c>
      <c r="Y1672">
        <f>VLOOKUP(D1672,Sku_Consolidated!A2:H948, 8, FALSE)</f>
      </c>
      <c r="Z1672">
        <f>VLOOKUP(D1672,Sku_Consolidated!A2:I948, 9, FALSE)</f>
      </c>
      <c r="AA1672" t="s">
        <v>41</v>
      </c>
      <c r="AB1672">
        <f>VLOOKUP(D1672,Sku_Consolidated!A2:E948, {5}, FALSE)</f>
      </c>
      <c r="AC1672">
        <f>IF(VLOOKUP(D1672,Sku_Consolidated!A2:S948,19,FALSE)="SHOWCASE", VLOOKUP(U1672,Store_Showcase!B2:N134,13, FALSE), IF(VLOOKUP(D1672,Sku_Consolidated!A2:S948,19,FALSE)="VAM",VLOOKUP(U1672,Store_VAM!B2:N271,13, FALSE),VLOOKUP(U1672,Store_SRP!B2:N103,13, FALSE)))</f>
      </c>
      <c r="AD1672">
        <f>IF(IFERROR(AC1672,TRUE)=TRUE, "-","OK")</f>
      </c>
      <c r="AE1672">
        <f>IF(IFERROR(VLOOKUP(U1672,Store_Showcase!B2:H134,{5}, FALSE), TRUE)=TRUE, IF(IFERROR(VLOOKUP(U1672,Store_SRP!B2:H103,{5}, FALSE), TRUE)=TRUE,VLOOKUP(U1672,Store_VAM!B2:H271,{5}, FALSE),VLOOKUP(U1672,Store_SRP!B2:H103,{5}, FALSE)), VLOOKUP(U1672,Store_Showcase!B2:H134,{5}, FALSE))</f>
      </c>
      <c r="AF1672">
        <f>IF(IFERROR(VLOOKUP(U1672,Store_Showcase!B2:H134,{6}, FALSE), TRUE)=TRUE, IF(IFERROR(VLOOKUP(U1672,Store_SRP!B2:H103,{6}, FALSE), TRUE)=TRUE,VLOOKUP(U1672,Store_VAM!B2:H271,{6}, FALSE),VLOOKUP(U1672,Store_SRP!B2:H103,{6}, FALSE)), VLOOKUP(U1672,Store_Showcase!B2:H134,{6}, FALSE))</f>
      </c>
      <c r="AG1672">
        <f>VLOOKUP(D1672,Sku_Consolidated!A2:R948,18,FALSE)</f>
      </c>
      <c r="AH1672">
        <f>VLOOKUP(D1672,Sku_Consolidated!A2:S948,19,FALSE)</f>
      </c>
      <c r="AI1672">
        <f>VLOOKUP(D1672,Sku_Consolidated!A2:T948,20,FALSE)</f>
      </c>
    </row>
    <row r="1673" spans="1:35" x14ac:dyDescent="0.25">
      <c r="A1673">
        <v>2024</v>
      </c>
      <c r="B1673" t="s">
        <v>30</v>
      </c>
      <c r="C1673" t="s">
        <v>31</v>
      </c>
      <c r="D1673">
        <v>21843</v>
      </c>
      <c r="E1673" t="s">
        <v>1430</v>
      </c>
      <c r="F1673" s="12" t="s">
        <v>81</v>
      </c>
      <c r="G1673" s="12" t="s">
        <v>81</v>
      </c>
      <c r="H1673" t="s">
        <v>10</v>
      </c>
      <c r="I1673" s="13" t="s">
        <v>1218</v>
      </c>
      <c r="J1673" s="13">
        <f>IF(H1673="EA", I1673, 0)</f>
      </c>
      <c r="K1673" s="13">
        <f>IF(H1673="KG", I1673, I1673 * VLOOKUP(D1673,Sku_Consolidated!A2:U948,21,FALSE))</f>
      </c>
      <c r="L1673" s="14" t="s">
        <v>36</v>
      </c>
      <c r="M1673">
        <v>88</v>
      </c>
      <c r="N1673" s="14" t="s">
        <v>3248</v>
      </c>
      <c r="O1673" s="14" t="s">
        <v>3249</v>
      </c>
      <c r="P1673" s="14" t="s">
        <v>36</v>
      </c>
      <c r="Q1673" s="14" t="s">
        <v>3249</v>
      </c>
      <c r="R1673">
        <f>IF(IFERROR(VLOOKUP(U1673,Store_Showcase!B2:H134,7, FALSE), TRUE)=TRUE, IF(IFERROR(VLOOKUP(U1673,Store_SRP!B2:H103,7, FALSE), TRUE)=TRUE,VLOOKUP(U1673,Store_VAM!B2:H271,7, FALSE),VLOOKUP(U1673,Store_SRP!B2:H103,7, FALSE)), VLOOKUP(U1673,Store_Showcase!B2:H134,7, FALSE))</f>
      </c>
      <c r="S1673">
        <f>IF(IFERROR(VLOOKUP(U1673,Store_Showcase!B2:K134,10, FALSE), TRUE)=TRUE, IF(IFERROR(VLOOKUP(U1673,Store_SRP!B2:K103,10, FALSE), TRUE)=TRUE,VLOOKUP(U1673,Store_VAM!B2:K271,10, FALSE),VLOOKUP(U1673,Store_SRP!B2:K103,10, FALSE)), VLOOKUP(U1673,Store_Showcase!B2:K134,10, FALSE))</f>
      </c>
      <c r="T1673">
        <f>IF(VLOOKUP(D1673,Sku_Consolidated!A2:S948,19,FALSE)="SHOWCASE", VLOOKUP(U1673,Store_Showcase!B2:L134,11, FALSE), IF(VLOOKUP(D1673,Sku_Consolidated!A2:S948,19,FALSE)="VAM",VLOOKUP(U1673,Store_VAM!B2:L271,11, FALSE),VLOOKUP(U1673,Store_SRP!B2:L103,11, FALSE)))</f>
      </c>
      <c r="U1673" s="14">
        <v>2012</v>
      </c>
      <c r="V1673">
        <f>IF(VLOOKUP(D1673,Sku_Consolidated!A2:S948,19,FALSE)="SHOWCASE", VLOOKUP(U1673,Store_Showcase!B2:C134,2, FALSE), IF(VLOOKUP(D1673,Sku_Consolidated!A2:S948,19,FALSE)="VAM",VLOOKUP(U1673,Store_VAM!B2:C271,2, FALSE),VLOOKUP(U1673,Store_SRP!B2:C103,2, FALSE)))</f>
      </c>
      <c r="W1673">
        <f>VLOOKUP(D1673,Sku_Consolidated!A2:G948, 7, FALSE)</f>
      </c>
      <c r="X1673">
        <f>VLOOKUP(D1673,Sku_Consolidated!A2:K948, 11, FALSE)</f>
      </c>
      <c r="Y1673">
        <f>VLOOKUP(D1673,Sku_Consolidated!A2:H948, 8, FALSE)</f>
      </c>
      <c r="Z1673">
        <f>VLOOKUP(D1673,Sku_Consolidated!A2:I948, 9, FALSE)</f>
      </c>
      <c r="AA1673" t="s">
        <v>41</v>
      </c>
      <c r="AB1673">
        <f>VLOOKUP(D1673,Sku_Consolidated!A2:E948, {5}, FALSE)</f>
      </c>
      <c r="AC1673">
        <f>IF(VLOOKUP(D1673,Sku_Consolidated!A2:S948,19,FALSE)="SHOWCASE", VLOOKUP(U1673,Store_Showcase!B2:N134,13, FALSE), IF(VLOOKUP(D1673,Sku_Consolidated!A2:S948,19,FALSE)="VAM",VLOOKUP(U1673,Store_VAM!B2:N271,13, FALSE),VLOOKUP(U1673,Store_SRP!B2:N103,13, FALSE)))</f>
      </c>
      <c r="AD1673">
        <f>IF(IFERROR(AC1673,TRUE)=TRUE, "-","OK")</f>
      </c>
      <c r="AE1673">
        <f>IF(IFERROR(VLOOKUP(U1673,Store_Showcase!B2:H134,{5}, FALSE), TRUE)=TRUE, IF(IFERROR(VLOOKUP(U1673,Store_SRP!B2:H103,{5}, FALSE), TRUE)=TRUE,VLOOKUP(U1673,Store_VAM!B2:H271,{5}, FALSE),VLOOKUP(U1673,Store_SRP!B2:H103,{5}, FALSE)), VLOOKUP(U1673,Store_Showcase!B2:H134,{5}, FALSE))</f>
      </c>
      <c r="AF1673">
        <f>IF(IFERROR(VLOOKUP(U1673,Store_Showcase!B2:H134,{6}, FALSE), TRUE)=TRUE, IF(IFERROR(VLOOKUP(U1673,Store_SRP!B2:H103,{6}, FALSE), TRUE)=TRUE,VLOOKUP(U1673,Store_VAM!B2:H271,{6}, FALSE),VLOOKUP(U1673,Store_SRP!B2:H103,{6}, FALSE)), VLOOKUP(U1673,Store_Showcase!B2:H134,{6}, FALSE))</f>
      </c>
      <c r="AG1673">
        <f>VLOOKUP(D1673,Sku_Consolidated!A2:R948,18,FALSE)</f>
      </c>
      <c r="AH1673">
        <f>VLOOKUP(D1673,Sku_Consolidated!A2:S948,19,FALSE)</f>
      </c>
      <c r="AI1673">
        <f>VLOOKUP(D1673,Sku_Consolidated!A2:T948,20,FALSE)</f>
      </c>
    </row>
    <row r="1674" spans="1:35" x14ac:dyDescent="0.25">
      <c r="A1674">
        <v>2024</v>
      </c>
      <c r="B1674" t="s">
        <v>30</v>
      </c>
      <c r="C1674" t="s">
        <v>31</v>
      </c>
      <c r="D1674">
        <v>21844</v>
      </c>
      <c r="E1674" t="s">
        <v>778</v>
      </c>
      <c r="F1674" s="12" t="s">
        <v>81</v>
      </c>
      <c r="G1674" s="12" t="s">
        <v>81</v>
      </c>
      <c r="H1674" t="s">
        <v>10</v>
      </c>
      <c r="I1674" s="13" t="s">
        <v>3250</v>
      </c>
      <c r="J1674" s="13">
        <f>IF(H1674="EA", I1674, 0)</f>
      </c>
      <c r="K1674" s="13">
        <f>IF(H1674="KG", I1674, I1674 * VLOOKUP(D1674,Sku_Consolidated!A2:U948,21,FALSE))</f>
      </c>
      <c r="L1674" s="14" t="s">
        <v>36</v>
      </c>
      <c r="M1674">
        <v>88</v>
      </c>
      <c r="N1674" s="14" t="s">
        <v>3251</v>
      </c>
      <c r="O1674" s="14" t="s">
        <v>3252</v>
      </c>
      <c r="P1674" s="14" t="s">
        <v>36</v>
      </c>
      <c r="Q1674" s="14" t="s">
        <v>3252</v>
      </c>
      <c r="R1674">
        <f>IF(IFERROR(VLOOKUP(U1674,Store_Showcase!B2:H134,7, FALSE), TRUE)=TRUE, IF(IFERROR(VLOOKUP(U1674,Store_SRP!B2:H103,7, FALSE), TRUE)=TRUE,VLOOKUP(U1674,Store_VAM!B2:H271,7, FALSE),VLOOKUP(U1674,Store_SRP!B2:H103,7, FALSE)), VLOOKUP(U1674,Store_Showcase!B2:H134,7, FALSE))</f>
      </c>
      <c r="S1674">
        <f>IF(IFERROR(VLOOKUP(U1674,Store_Showcase!B2:K134,10, FALSE), TRUE)=TRUE, IF(IFERROR(VLOOKUP(U1674,Store_SRP!B2:K103,10, FALSE), TRUE)=TRUE,VLOOKUP(U1674,Store_VAM!B2:K271,10, FALSE),VLOOKUP(U1674,Store_SRP!B2:K103,10, FALSE)), VLOOKUP(U1674,Store_Showcase!B2:K134,10, FALSE))</f>
      </c>
      <c r="T1674">
        <f>IF(VLOOKUP(D1674,Sku_Consolidated!A2:S948,19,FALSE)="SHOWCASE", VLOOKUP(U1674,Store_Showcase!B2:L134,11, FALSE), IF(VLOOKUP(D1674,Sku_Consolidated!A2:S948,19,FALSE)="VAM",VLOOKUP(U1674,Store_VAM!B2:L271,11, FALSE),VLOOKUP(U1674,Store_SRP!B2:L103,11, FALSE)))</f>
      </c>
      <c r="U1674" s="14">
        <v>2012</v>
      </c>
      <c r="V1674">
        <f>IF(VLOOKUP(D1674,Sku_Consolidated!A2:S948,19,FALSE)="SHOWCASE", VLOOKUP(U1674,Store_Showcase!B2:C134,2, FALSE), IF(VLOOKUP(D1674,Sku_Consolidated!A2:S948,19,FALSE)="VAM",VLOOKUP(U1674,Store_VAM!B2:C271,2, FALSE),VLOOKUP(U1674,Store_SRP!B2:C103,2, FALSE)))</f>
      </c>
      <c r="W1674">
        <f>VLOOKUP(D1674,Sku_Consolidated!A2:G948, 7, FALSE)</f>
      </c>
      <c r="X1674">
        <f>VLOOKUP(D1674,Sku_Consolidated!A2:K948, 11, FALSE)</f>
      </c>
      <c r="Y1674">
        <f>VLOOKUP(D1674,Sku_Consolidated!A2:H948, 8, FALSE)</f>
      </c>
      <c r="Z1674">
        <f>VLOOKUP(D1674,Sku_Consolidated!A2:I948, 9, FALSE)</f>
      </c>
      <c r="AA1674" t="s">
        <v>41</v>
      </c>
      <c r="AB1674">
        <f>VLOOKUP(D1674,Sku_Consolidated!A2:E948, {5}, FALSE)</f>
      </c>
      <c r="AC1674">
        <f>IF(VLOOKUP(D1674,Sku_Consolidated!A2:S948,19,FALSE)="SHOWCASE", VLOOKUP(U1674,Store_Showcase!B2:N134,13, FALSE), IF(VLOOKUP(D1674,Sku_Consolidated!A2:S948,19,FALSE)="VAM",VLOOKUP(U1674,Store_VAM!B2:N271,13, FALSE),VLOOKUP(U1674,Store_SRP!B2:N103,13, FALSE)))</f>
      </c>
      <c r="AD1674">
        <f>IF(IFERROR(AC1674,TRUE)=TRUE, "-","OK")</f>
      </c>
      <c r="AE1674">
        <f>IF(IFERROR(VLOOKUP(U1674,Store_Showcase!B2:H134,{5}, FALSE), TRUE)=TRUE, IF(IFERROR(VLOOKUP(U1674,Store_SRP!B2:H103,{5}, FALSE), TRUE)=TRUE,VLOOKUP(U1674,Store_VAM!B2:H271,{5}, FALSE),VLOOKUP(U1674,Store_SRP!B2:H103,{5}, FALSE)), VLOOKUP(U1674,Store_Showcase!B2:H134,{5}, FALSE))</f>
      </c>
      <c r="AF1674">
        <f>IF(IFERROR(VLOOKUP(U1674,Store_Showcase!B2:H134,{6}, FALSE), TRUE)=TRUE, IF(IFERROR(VLOOKUP(U1674,Store_SRP!B2:H103,{6}, FALSE), TRUE)=TRUE,VLOOKUP(U1674,Store_VAM!B2:H271,{6}, FALSE),VLOOKUP(U1674,Store_SRP!B2:H103,{6}, FALSE)), VLOOKUP(U1674,Store_Showcase!B2:H134,{6}, FALSE))</f>
      </c>
      <c r="AG1674">
        <f>VLOOKUP(D1674,Sku_Consolidated!A2:R948,18,FALSE)</f>
      </c>
      <c r="AH1674">
        <f>VLOOKUP(D1674,Sku_Consolidated!A2:S948,19,FALSE)</f>
      </c>
      <c r="AI1674">
        <f>VLOOKUP(D1674,Sku_Consolidated!A2:T948,20,FALSE)</f>
      </c>
    </row>
    <row r="1675" spans="1:35" x14ac:dyDescent="0.25">
      <c r="A1675">
        <v>2024</v>
      </c>
      <c r="B1675" t="s">
        <v>30</v>
      </c>
      <c r="C1675" t="s">
        <v>31</v>
      </c>
      <c r="D1675">
        <v>21846</v>
      </c>
      <c r="E1675" t="s">
        <v>709</v>
      </c>
      <c r="F1675" s="12" t="s">
        <v>81</v>
      </c>
      <c r="G1675" s="12" t="s">
        <v>81</v>
      </c>
      <c r="H1675" t="s">
        <v>10</v>
      </c>
      <c r="I1675" s="13" t="s">
        <v>325</v>
      </c>
      <c r="J1675" s="13">
        <f>IF(H1675="EA", I1675, 0)</f>
      </c>
      <c r="K1675" s="13">
        <f>IF(H1675="KG", I1675, I1675 * VLOOKUP(D1675,Sku_Consolidated!A2:U948,21,FALSE))</f>
      </c>
      <c r="L1675" s="14" t="s">
        <v>36</v>
      </c>
      <c r="M1675">
        <v>88</v>
      </c>
      <c r="N1675" s="14" t="s">
        <v>3253</v>
      </c>
      <c r="O1675" s="14" t="s">
        <v>3254</v>
      </c>
      <c r="P1675" s="14" t="s">
        <v>36</v>
      </c>
      <c r="Q1675" s="14" t="s">
        <v>3254</v>
      </c>
      <c r="R1675">
        <f>IF(IFERROR(VLOOKUP(U1675,Store_Showcase!B2:H134,7, FALSE), TRUE)=TRUE, IF(IFERROR(VLOOKUP(U1675,Store_SRP!B2:H103,7, FALSE), TRUE)=TRUE,VLOOKUP(U1675,Store_VAM!B2:H271,7, FALSE),VLOOKUP(U1675,Store_SRP!B2:H103,7, FALSE)), VLOOKUP(U1675,Store_Showcase!B2:H134,7, FALSE))</f>
      </c>
      <c r="S1675">
        <f>IF(IFERROR(VLOOKUP(U1675,Store_Showcase!B2:K134,10, FALSE), TRUE)=TRUE, IF(IFERROR(VLOOKUP(U1675,Store_SRP!B2:K103,10, FALSE), TRUE)=TRUE,VLOOKUP(U1675,Store_VAM!B2:K271,10, FALSE),VLOOKUP(U1675,Store_SRP!B2:K103,10, FALSE)), VLOOKUP(U1675,Store_Showcase!B2:K134,10, FALSE))</f>
      </c>
      <c r="T1675">
        <f>IF(VLOOKUP(D1675,Sku_Consolidated!A2:S948,19,FALSE)="SHOWCASE", VLOOKUP(U1675,Store_Showcase!B2:L134,11, FALSE), IF(VLOOKUP(D1675,Sku_Consolidated!A2:S948,19,FALSE)="VAM",VLOOKUP(U1675,Store_VAM!B2:L271,11, FALSE),VLOOKUP(U1675,Store_SRP!B2:L103,11, FALSE)))</f>
      </c>
      <c r="U1675" s="14">
        <v>2012</v>
      </c>
      <c r="V1675">
        <f>IF(VLOOKUP(D1675,Sku_Consolidated!A2:S948,19,FALSE)="SHOWCASE", VLOOKUP(U1675,Store_Showcase!B2:C134,2, FALSE), IF(VLOOKUP(D1675,Sku_Consolidated!A2:S948,19,FALSE)="VAM",VLOOKUP(U1675,Store_VAM!B2:C271,2, FALSE),VLOOKUP(U1675,Store_SRP!B2:C103,2, FALSE)))</f>
      </c>
      <c r="W1675">
        <f>VLOOKUP(D1675,Sku_Consolidated!A2:G948, 7, FALSE)</f>
      </c>
      <c r="X1675">
        <f>VLOOKUP(D1675,Sku_Consolidated!A2:K948, 11, FALSE)</f>
      </c>
      <c r="Y1675">
        <f>VLOOKUP(D1675,Sku_Consolidated!A2:H948, 8, FALSE)</f>
      </c>
      <c r="Z1675">
        <f>VLOOKUP(D1675,Sku_Consolidated!A2:I948, 9, FALSE)</f>
      </c>
      <c r="AA1675" t="s">
        <v>41</v>
      </c>
      <c r="AB1675">
        <f>VLOOKUP(D1675,Sku_Consolidated!A2:E948, {5}, FALSE)</f>
      </c>
      <c r="AC1675">
        <f>IF(VLOOKUP(D1675,Sku_Consolidated!A2:S948,19,FALSE)="SHOWCASE", VLOOKUP(U1675,Store_Showcase!B2:N134,13, FALSE), IF(VLOOKUP(D1675,Sku_Consolidated!A2:S948,19,FALSE)="VAM",VLOOKUP(U1675,Store_VAM!B2:N271,13, FALSE),VLOOKUP(U1675,Store_SRP!B2:N103,13, FALSE)))</f>
      </c>
      <c r="AD1675">
        <f>IF(IFERROR(AC1675,TRUE)=TRUE, "-","OK")</f>
      </c>
      <c r="AE1675">
        <f>IF(IFERROR(VLOOKUP(U1675,Store_Showcase!B2:H134,{5}, FALSE), TRUE)=TRUE, IF(IFERROR(VLOOKUP(U1675,Store_SRP!B2:H103,{5}, FALSE), TRUE)=TRUE,VLOOKUP(U1675,Store_VAM!B2:H271,{5}, FALSE),VLOOKUP(U1675,Store_SRP!B2:H103,{5}, FALSE)), VLOOKUP(U1675,Store_Showcase!B2:H134,{5}, FALSE))</f>
      </c>
      <c r="AF1675">
        <f>IF(IFERROR(VLOOKUP(U1675,Store_Showcase!B2:H134,{6}, FALSE), TRUE)=TRUE, IF(IFERROR(VLOOKUP(U1675,Store_SRP!B2:H103,{6}, FALSE), TRUE)=TRUE,VLOOKUP(U1675,Store_VAM!B2:H271,{6}, FALSE),VLOOKUP(U1675,Store_SRP!B2:H103,{6}, FALSE)), VLOOKUP(U1675,Store_Showcase!B2:H134,{6}, FALSE))</f>
      </c>
      <c r="AG1675">
        <f>VLOOKUP(D1675,Sku_Consolidated!A2:R948,18,FALSE)</f>
      </c>
      <c r="AH1675">
        <f>VLOOKUP(D1675,Sku_Consolidated!A2:S948,19,FALSE)</f>
      </c>
      <c r="AI1675">
        <f>VLOOKUP(D1675,Sku_Consolidated!A2:T948,20,FALSE)</f>
      </c>
    </row>
    <row r="1676" spans="1:35" x14ac:dyDescent="0.25">
      <c r="A1676">
        <v>2024</v>
      </c>
      <c r="B1676" t="s">
        <v>30</v>
      </c>
      <c r="C1676" t="s">
        <v>31</v>
      </c>
      <c r="D1676">
        <v>21851</v>
      </c>
      <c r="E1676" t="s">
        <v>232</v>
      </c>
      <c r="F1676" s="12" t="s">
        <v>81</v>
      </c>
      <c r="G1676" s="12" t="s">
        <v>81</v>
      </c>
      <c r="H1676" t="s">
        <v>10</v>
      </c>
      <c r="I1676" s="13" t="s">
        <v>347</v>
      </c>
      <c r="J1676" s="13">
        <f>IF(H1676="EA", I1676, 0)</f>
      </c>
      <c r="K1676" s="13">
        <f>IF(H1676="KG", I1676, I1676 * VLOOKUP(D1676,Sku_Consolidated!A2:U948,21,FALSE))</f>
      </c>
      <c r="L1676" s="14" t="s">
        <v>36</v>
      </c>
      <c r="M1676">
        <v>88</v>
      </c>
      <c r="N1676" s="14" t="s">
        <v>3255</v>
      </c>
      <c r="O1676" s="14" t="s">
        <v>3256</v>
      </c>
      <c r="P1676" s="14" t="s">
        <v>36</v>
      </c>
      <c r="Q1676" s="14" t="s">
        <v>3256</v>
      </c>
      <c r="R1676">
        <f>IF(IFERROR(VLOOKUP(U1676,Store_Showcase!B2:H134,7, FALSE), TRUE)=TRUE, IF(IFERROR(VLOOKUP(U1676,Store_SRP!B2:H103,7, FALSE), TRUE)=TRUE,VLOOKUP(U1676,Store_VAM!B2:H271,7, FALSE),VLOOKUP(U1676,Store_SRP!B2:H103,7, FALSE)), VLOOKUP(U1676,Store_Showcase!B2:H134,7, FALSE))</f>
      </c>
      <c r="S1676">
        <f>IF(IFERROR(VLOOKUP(U1676,Store_Showcase!B2:K134,10, FALSE), TRUE)=TRUE, IF(IFERROR(VLOOKUP(U1676,Store_SRP!B2:K103,10, FALSE), TRUE)=TRUE,VLOOKUP(U1676,Store_VAM!B2:K271,10, FALSE),VLOOKUP(U1676,Store_SRP!B2:K103,10, FALSE)), VLOOKUP(U1676,Store_Showcase!B2:K134,10, FALSE))</f>
      </c>
      <c r="T1676">
        <f>IF(VLOOKUP(D1676,Sku_Consolidated!A2:S948,19,FALSE)="SHOWCASE", VLOOKUP(U1676,Store_Showcase!B2:L134,11, FALSE), IF(VLOOKUP(D1676,Sku_Consolidated!A2:S948,19,FALSE)="VAM",VLOOKUP(U1676,Store_VAM!B2:L271,11, FALSE),VLOOKUP(U1676,Store_SRP!B2:L103,11, FALSE)))</f>
      </c>
      <c r="U1676" s="14">
        <v>2012</v>
      </c>
      <c r="V1676">
        <f>IF(VLOOKUP(D1676,Sku_Consolidated!A2:S948,19,FALSE)="SHOWCASE", VLOOKUP(U1676,Store_Showcase!B2:C134,2, FALSE), IF(VLOOKUP(D1676,Sku_Consolidated!A2:S948,19,FALSE)="VAM",VLOOKUP(U1676,Store_VAM!B2:C271,2, FALSE),VLOOKUP(U1676,Store_SRP!B2:C103,2, FALSE)))</f>
      </c>
      <c r="W1676">
        <f>VLOOKUP(D1676,Sku_Consolidated!A2:G948, 7, FALSE)</f>
      </c>
      <c r="X1676">
        <f>VLOOKUP(D1676,Sku_Consolidated!A2:K948, 11, FALSE)</f>
      </c>
      <c r="Y1676">
        <f>VLOOKUP(D1676,Sku_Consolidated!A2:H948, 8, FALSE)</f>
      </c>
      <c r="Z1676">
        <f>VLOOKUP(D1676,Sku_Consolidated!A2:I948, 9, FALSE)</f>
      </c>
      <c r="AA1676" t="s">
        <v>41</v>
      </c>
      <c r="AB1676">
        <f>VLOOKUP(D1676,Sku_Consolidated!A2:E948, {5}, FALSE)</f>
      </c>
      <c r="AC1676">
        <f>IF(VLOOKUP(D1676,Sku_Consolidated!A2:S948,19,FALSE)="SHOWCASE", VLOOKUP(U1676,Store_Showcase!B2:N134,13, FALSE), IF(VLOOKUP(D1676,Sku_Consolidated!A2:S948,19,FALSE)="VAM",VLOOKUP(U1676,Store_VAM!B2:N271,13, FALSE),VLOOKUP(U1676,Store_SRP!B2:N103,13, FALSE)))</f>
      </c>
      <c r="AD1676">
        <f>IF(IFERROR(AC1676,TRUE)=TRUE, "-","OK")</f>
      </c>
      <c r="AE1676">
        <f>IF(IFERROR(VLOOKUP(U1676,Store_Showcase!B2:H134,{5}, FALSE), TRUE)=TRUE, IF(IFERROR(VLOOKUP(U1676,Store_SRP!B2:H103,{5}, FALSE), TRUE)=TRUE,VLOOKUP(U1676,Store_VAM!B2:H271,{5}, FALSE),VLOOKUP(U1676,Store_SRP!B2:H103,{5}, FALSE)), VLOOKUP(U1676,Store_Showcase!B2:H134,{5}, FALSE))</f>
      </c>
      <c r="AF1676">
        <f>IF(IFERROR(VLOOKUP(U1676,Store_Showcase!B2:H134,{6}, FALSE), TRUE)=TRUE, IF(IFERROR(VLOOKUP(U1676,Store_SRP!B2:H103,{6}, FALSE), TRUE)=TRUE,VLOOKUP(U1676,Store_VAM!B2:H271,{6}, FALSE),VLOOKUP(U1676,Store_SRP!B2:H103,{6}, FALSE)), VLOOKUP(U1676,Store_Showcase!B2:H134,{6}, FALSE))</f>
      </c>
      <c r="AG1676">
        <f>VLOOKUP(D1676,Sku_Consolidated!A2:R948,18,FALSE)</f>
      </c>
      <c r="AH1676">
        <f>VLOOKUP(D1676,Sku_Consolidated!A2:S948,19,FALSE)</f>
      </c>
      <c r="AI1676">
        <f>VLOOKUP(D1676,Sku_Consolidated!A2:T948,20,FALSE)</f>
      </c>
    </row>
    <row r="1677" spans="1:35" x14ac:dyDescent="0.25">
      <c r="A1677">
        <v>2024</v>
      </c>
      <c r="B1677" t="s">
        <v>30</v>
      </c>
      <c r="C1677" t="s">
        <v>31</v>
      </c>
      <c r="D1677">
        <v>21854</v>
      </c>
      <c r="E1677" t="s">
        <v>2521</v>
      </c>
      <c r="F1677" s="12" t="s">
        <v>81</v>
      </c>
      <c r="G1677" s="12" t="s">
        <v>81</v>
      </c>
      <c r="H1677" t="s">
        <v>10</v>
      </c>
      <c r="I1677" s="13" t="s">
        <v>549</v>
      </c>
      <c r="J1677" s="13">
        <f>IF(H1677="EA", I1677, 0)</f>
      </c>
      <c r="K1677" s="13">
        <f>IF(H1677="KG", I1677, I1677 * VLOOKUP(D1677,Sku_Consolidated!A2:U948,21,FALSE))</f>
      </c>
      <c r="L1677" s="14" t="s">
        <v>36</v>
      </c>
      <c r="M1677">
        <v>88</v>
      </c>
      <c r="N1677" s="14" t="s">
        <v>3257</v>
      </c>
      <c r="O1677" s="14" t="s">
        <v>3258</v>
      </c>
      <c r="P1677" s="14" t="s">
        <v>36</v>
      </c>
      <c r="Q1677" s="14" t="s">
        <v>3258</v>
      </c>
      <c r="R1677">
        <f>IF(IFERROR(VLOOKUP(U1677,Store_Showcase!B2:H134,7, FALSE), TRUE)=TRUE, IF(IFERROR(VLOOKUP(U1677,Store_SRP!B2:H103,7, FALSE), TRUE)=TRUE,VLOOKUP(U1677,Store_VAM!B2:H271,7, FALSE),VLOOKUP(U1677,Store_SRP!B2:H103,7, FALSE)), VLOOKUP(U1677,Store_Showcase!B2:H134,7, FALSE))</f>
      </c>
      <c r="S1677">
        <f>IF(IFERROR(VLOOKUP(U1677,Store_Showcase!B2:K134,10, FALSE), TRUE)=TRUE, IF(IFERROR(VLOOKUP(U1677,Store_SRP!B2:K103,10, FALSE), TRUE)=TRUE,VLOOKUP(U1677,Store_VAM!B2:K271,10, FALSE),VLOOKUP(U1677,Store_SRP!B2:K103,10, FALSE)), VLOOKUP(U1677,Store_Showcase!B2:K134,10, FALSE))</f>
      </c>
      <c r="T1677">
        <f>IF(VLOOKUP(D1677,Sku_Consolidated!A2:S948,19,FALSE)="SHOWCASE", VLOOKUP(U1677,Store_Showcase!B2:L134,11, FALSE), IF(VLOOKUP(D1677,Sku_Consolidated!A2:S948,19,FALSE)="VAM",VLOOKUP(U1677,Store_VAM!B2:L271,11, FALSE),VLOOKUP(U1677,Store_SRP!B2:L103,11, FALSE)))</f>
      </c>
      <c r="U1677" s="14">
        <v>2012</v>
      </c>
      <c r="V1677">
        <f>IF(VLOOKUP(D1677,Sku_Consolidated!A2:S948,19,FALSE)="SHOWCASE", VLOOKUP(U1677,Store_Showcase!B2:C134,2, FALSE), IF(VLOOKUP(D1677,Sku_Consolidated!A2:S948,19,FALSE)="VAM",VLOOKUP(U1677,Store_VAM!B2:C271,2, FALSE),VLOOKUP(U1677,Store_SRP!B2:C103,2, FALSE)))</f>
      </c>
      <c r="W1677">
        <f>VLOOKUP(D1677,Sku_Consolidated!A2:G948, 7, FALSE)</f>
      </c>
      <c r="X1677">
        <f>VLOOKUP(D1677,Sku_Consolidated!A2:K948, 11, FALSE)</f>
      </c>
      <c r="Y1677">
        <f>VLOOKUP(D1677,Sku_Consolidated!A2:H948, 8, FALSE)</f>
      </c>
      <c r="Z1677">
        <f>VLOOKUP(D1677,Sku_Consolidated!A2:I948, 9, FALSE)</f>
      </c>
      <c r="AA1677" t="s">
        <v>41</v>
      </c>
      <c r="AB1677">
        <f>VLOOKUP(D1677,Sku_Consolidated!A2:E948, {5}, FALSE)</f>
      </c>
      <c r="AC1677">
        <f>IF(VLOOKUP(D1677,Sku_Consolidated!A2:S948,19,FALSE)="SHOWCASE", VLOOKUP(U1677,Store_Showcase!B2:N134,13, FALSE), IF(VLOOKUP(D1677,Sku_Consolidated!A2:S948,19,FALSE)="VAM",VLOOKUP(U1677,Store_VAM!B2:N271,13, FALSE),VLOOKUP(U1677,Store_SRP!B2:N103,13, FALSE)))</f>
      </c>
      <c r="AD1677">
        <f>IF(IFERROR(AC1677,TRUE)=TRUE, "-","OK")</f>
      </c>
      <c r="AE1677">
        <f>IF(IFERROR(VLOOKUP(U1677,Store_Showcase!B2:H134,{5}, FALSE), TRUE)=TRUE, IF(IFERROR(VLOOKUP(U1677,Store_SRP!B2:H103,{5}, FALSE), TRUE)=TRUE,VLOOKUP(U1677,Store_VAM!B2:H271,{5}, FALSE),VLOOKUP(U1677,Store_SRP!B2:H103,{5}, FALSE)), VLOOKUP(U1677,Store_Showcase!B2:H134,{5}, FALSE))</f>
      </c>
      <c r="AF1677">
        <f>IF(IFERROR(VLOOKUP(U1677,Store_Showcase!B2:H134,{6}, FALSE), TRUE)=TRUE, IF(IFERROR(VLOOKUP(U1677,Store_SRP!B2:H103,{6}, FALSE), TRUE)=TRUE,VLOOKUP(U1677,Store_VAM!B2:H271,{6}, FALSE),VLOOKUP(U1677,Store_SRP!B2:H103,{6}, FALSE)), VLOOKUP(U1677,Store_Showcase!B2:H134,{6}, FALSE))</f>
      </c>
      <c r="AG1677">
        <f>VLOOKUP(D1677,Sku_Consolidated!A2:R948,18,FALSE)</f>
      </c>
      <c r="AH1677">
        <f>VLOOKUP(D1677,Sku_Consolidated!A2:S948,19,FALSE)</f>
      </c>
      <c r="AI1677">
        <f>VLOOKUP(D1677,Sku_Consolidated!A2:T948,20,FALSE)</f>
      </c>
    </row>
    <row r="1678" spans="1:35" x14ac:dyDescent="0.25">
      <c r="A1678">
        <v>2024</v>
      </c>
      <c r="B1678" t="s">
        <v>30</v>
      </c>
      <c r="C1678" t="s">
        <v>31</v>
      </c>
      <c r="D1678">
        <v>21857</v>
      </c>
      <c r="E1678" t="s">
        <v>2687</v>
      </c>
      <c r="F1678" s="12" t="s">
        <v>81</v>
      </c>
      <c r="G1678" s="12" t="s">
        <v>81</v>
      </c>
      <c r="H1678" t="s">
        <v>10</v>
      </c>
      <c r="I1678" s="13" t="s">
        <v>1576</v>
      </c>
      <c r="J1678" s="13">
        <f>IF(H1678="EA", I1678, 0)</f>
      </c>
      <c r="K1678" s="13">
        <f>IF(H1678="KG", I1678, I1678 * VLOOKUP(D1678,Sku_Consolidated!A2:U948,21,FALSE))</f>
      </c>
      <c r="L1678" s="14" t="s">
        <v>36</v>
      </c>
      <c r="M1678">
        <v>88</v>
      </c>
      <c r="N1678" s="14" t="s">
        <v>3259</v>
      </c>
      <c r="O1678" s="14" t="s">
        <v>3260</v>
      </c>
      <c r="P1678" s="14" t="s">
        <v>36</v>
      </c>
      <c r="Q1678" s="14" t="s">
        <v>3260</v>
      </c>
      <c r="R1678">
        <f>IF(IFERROR(VLOOKUP(U1678,Store_Showcase!B2:H134,7, FALSE), TRUE)=TRUE, IF(IFERROR(VLOOKUP(U1678,Store_SRP!B2:H103,7, FALSE), TRUE)=TRUE,VLOOKUP(U1678,Store_VAM!B2:H271,7, FALSE),VLOOKUP(U1678,Store_SRP!B2:H103,7, FALSE)), VLOOKUP(U1678,Store_Showcase!B2:H134,7, FALSE))</f>
      </c>
      <c r="S1678">
        <f>IF(IFERROR(VLOOKUP(U1678,Store_Showcase!B2:K134,10, FALSE), TRUE)=TRUE, IF(IFERROR(VLOOKUP(U1678,Store_SRP!B2:K103,10, FALSE), TRUE)=TRUE,VLOOKUP(U1678,Store_VAM!B2:K271,10, FALSE),VLOOKUP(U1678,Store_SRP!B2:K103,10, FALSE)), VLOOKUP(U1678,Store_Showcase!B2:K134,10, FALSE))</f>
      </c>
      <c r="T1678">
        <f>IF(VLOOKUP(D1678,Sku_Consolidated!A2:S948,19,FALSE)="SHOWCASE", VLOOKUP(U1678,Store_Showcase!B2:L134,11, FALSE), IF(VLOOKUP(D1678,Sku_Consolidated!A2:S948,19,FALSE)="VAM",VLOOKUP(U1678,Store_VAM!B2:L271,11, FALSE),VLOOKUP(U1678,Store_SRP!B2:L103,11, FALSE)))</f>
      </c>
      <c r="U1678" s="14">
        <v>2012</v>
      </c>
      <c r="V1678">
        <f>IF(VLOOKUP(D1678,Sku_Consolidated!A2:S948,19,FALSE)="SHOWCASE", VLOOKUP(U1678,Store_Showcase!B2:C134,2, FALSE), IF(VLOOKUP(D1678,Sku_Consolidated!A2:S948,19,FALSE)="VAM",VLOOKUP(U1678,Store_VAM!B2:C271,2, FALSE),VLOOKUP(U1678,Store_SRP!B2:C103,2, FALSE)))</f>
      </c>
      <c r="W1678">
        <f>VLOOKUP(D1678,Sku_Consolidated!A2:G948, 7, FALSE)</f>
      </c>
      <c r="X1678">
        <f>VLOOKUP(D1678,Sku_Consolidated!A2:K948, 11, FALSE)</f>
      </c>
      <c r="Y1678">
        <f>VLOOKUP(D1678,Sku_Consolidated!A2:H948, 8, FALSE)</f>
      </c>
      <c r="Z1678">
        <f>VLOOKUP(D1678,Sku_Consolidated!A2:I948, 9, FALSE)</f>
      </c>
      <c r="AA1678" t="s">
        <v>41</v>
      </c>
      <c r="AB1678">
        <f>VLOOKUP(D1678,Sku_Consolidated!A2:E948, {5}, FALSE)</f>
      </c>
      <c r="AC1678">
        <f>IF(VLOOKUP(D1678,Sku_Consolidated!A2:S948,19,FALSE)="SHOWCASE", VLOOKUP(U1678,Store_Showcase!B2:N134,13, FALSE), IF(VLOOKUP(D1678,Sku_Consolidated!A2:S948,19,FALSE)="VAM",VLOOKUP(U1678,Store_VAM!B2:N271,13, FALSE),VLOOKUP(U1678,Store_SRP!B2:N103,13, FALSE)))</f>
      </c>
      <c r="AD1678">
        <f>IF(IFERROR(AC1678,TRUE)=TRUE, "-","OK")</f>
      </c>
      <c r="AE1678">
        <f>IF(IFERROR(VLOOKUP(U1678,Store_Showcase!B2:H134,{5}, FALSE), TRUE)=TRUE, IF(IFERROR(VLOOKUP(U1678,Store_SRP!B2:H103,{5}, FALSE), TRUE)=TRUE,VLOOKUP(U1678,Store_VAM!B2:H271,{5}, FALSE),VLOOKUP(U1678,Store_SRP!B2:H103,{5}, FALSE)), VLOOKUP(U1678,Store_Showcase!B2:H134,{5}, FALSE))</f>
      </c>
      <c r="AF1678">
        <f>IF(IFERROR(VLOOKUP(U1678,Store_Showcase!B2:H134,{6}, FALSE), TRUE)=TRUE, IF(IFERROR(VLOOKUP(U1678,Store_SRP!B2:H103,{6}, FALSE), TRUE)=TRUE,VLOOKUP(U1678,Store_VAM!B2:H271,{6}, FALSE),VLOOKUP(U1678,Store_SRP!B2:H103,{6}, FALSE)), VLOOKUP(U1678,Store_Showcase!B2:H134,{6}, FALSE))</f>
      </c>
      <c r="AG1678">
        <f>VLOOKUP(D1678,Sku_Consolidated!A2:R948,18,FALSE)</f>
      </c>
      <c r="AH1678">
        <f>VLOOKUP(D1678,Sku_Consolidated!A2:S948,19,FALSE)</f>
      </c>
      <c r="AI1678">
        <f>VLOOKUP(D1678,Sku_Consolidated!A2:T948,20,FALSE)</f>
      </c>
    </row>
    <row r="1679" spans="1:35" x14ac:dyDescent="0.25">
      <c r="A1679">
        <v>2024</v>
      </c>
      <c r="B1679" t="s">
        <v>30</v>
      </c>
      <c r="C1679" t="s">
        <v>31</v>
      </c>
      <c r="D1679">
        <v>21859</v>
      </c>
      <c r="E1679" t="s">
        <v>295</v>
      </c>
      <c r="F1679" s="12" t="s">
        <v>81</v>
      </c>
      <c r="G1679" s="12" t="s">
        <v>81</v>
      </c>
      <c r="H1679" t="s">
        <v>10</v>
      </c>
      <c r="I1679" s="13" t="s">
        <v>252</v>
      </c>
      <c r="J1679" s="13">
        <f>IF(H1679="EA", I1679, 0)</f>
      </c>
      <c r="K1679" s="13">
        <f>IF(H1679="KG", I1679, I1679 * VLOOKUP(D1679,Sku_Consolidated!A2:U948,21,FALSE))</f>
      </c>
      <c r="L1679" s="14" t="s">
        <v>36</v>
      </c>
      <c r="M1679">
        <v>88</v>
      </c>
      <c r="N1679" s="14" t="s">
        <v>3261</v>
      </c>
      <c r="O1679" s="14" t="s">
        <v>3262</v>
      </c>
      <c r="P1679" s="14" t="s">
        <v>36</v>
      </c>
      <c r="Q1679" s="14" t="s">
        <v>3262</v>
      </c>
      <c r="R1679">
        <f>IF(IFERROR(VLOOKUP(U1679,Store_Showcase!B2:H134,7, FALSE), TRUE)=TRUE, IF(IFERROR(VLOOKUP(U1679,Store_SRP!B2:H103,7, FALSE), TRUE)=TRUE,VLOOKUP(U1679,Store_VAM!B2:H271,7, FALSE),VLOOKUP(U1679,Store_SRP!B2:H103,7, FALSE)), VLOOKUP(U1679,Store_Showcase!B2:H134,7, FALSE))</f>
      </c>
      <c r="S1679">
        <f>IF(IFERROR(VLOOKUP(U1679,Store_Showcase!B2:K134,10, FALSE), TRUE)=TRUE, IF(IFERROR(VLOOKUP(U1679,Store_SRP!B2:K103,10, FALSE), TRUE)=TRUE,VLOOKUP(U1679,Store_VAM!B2:K271,10, FALSE),VLOOKUP(U1679,Store_SRP!B2:K103,10, FALSE)), VLOOKUP(U1679,Store_Showcase!B2:K134,10, FALSE))</f>
      </c>
      <c r="T1679">
        <f>IF(VLOOKUP(D1679,Sku_Consolidated!A2:S948,19,FALSE)="SHOWCASE", VLOOKUP(U1679,Store_Showcase!B2:L134,11, FALSE), IF(VLOOKUP(D1679,Sku_Consolidated!A2:S948,19,FALSE)="VAM",VLOOKUP(U1679,Store_VAM!B2:L271,11, FALSE),VLOOKUP(U1679,Store_SRP!B2:L103,11, FALSE)))</f>
      </c>
      <c r="U1679" s="14">
        <v>2012</v>
      </c>
      <c r="V1679">
        <f>IF(VLOOKUP(D1679,Sku_Consolidated!A2:S948,19,FALSE)="SHOWCASE", VLOOKUP(U1679,Store_Showcase!B2:C134,2, FALSE), IF(VLOOKUP(D1679,Sku_Consolidated!A2:S948,19,FALSE)="VAM",VLOOKUP(U1679,Store_VAM!B2:C271,2, FALSE),VLOOKUP(U1679,Store_SRP!B2:C103,2, FALSE)))</f>
      </c>
      <c r="W1679">
        <f>VLOOKUP(D1679,Sku_Consolidated!A2:G948, 7, FALSE)</f>
      </c>
      <c r="X1679">
        <f>VLOOKUP(D1679,Sku_Consolidated!A2:K948, 11, FALSE)</f>
      </c>
      <c r="Y1679">
        <f>VLOOKUP(D1679,Sku_Consolidated!A2:H948, 8, FALSE)</f>
      </c>
      <c r="Z1679">
        <f>VLOOKUP(D1679,Sku_Consolidated!A2:I948, 9, FALSE)</f>
      </c>
      <c r="AA1679" t="s">
        <v>41</v>
      </c>
      <c r="AB1679">
        <f>VLOOKUP(D1679,Sku_Consolidated!A2:E948, {5}, FALSE)</f>
      </c>
      <c r="AC1679">
        <f>IF(VLOOKUP(D1679,Sku_Consolidated!A2:S948,19,FALSE)="SHOWCASE", VLOOKUP(U1679,Store_Showcase!B2:N134,13, FALSE), IF(VLOOKUP(D1679,Sku_Consolidated!A2:S948,19,FALSE)="VAM",VLOOKUP(U1679,Store_VAM!B2:N271,13, FALSE),VLOOKUP(U1679,Store_SRP!B2:N103,13, FALSE)))</f>
      </c>
      <c r="AD1679">
        <f>IF(IFERROR(AC1679,TRUE)=TRUE, "-","OK")</f>
      </c>
      <c r="AE1679">
        <f>IF(IFERROR(VLOOKUP(U1679,Store_Showcase!B2:H134,{5}, FALSE), TRUE)=TRUE, IF(IFERROR(VLOOKUP(U1679,Store_SRP!B2:H103,{5}, FALSE), TRUE)=TRUE,VLOOKUP(U1679,Store_VAM!B2:H271,{5}, FALSE),VLOOKUP(U1679,Store_SRP!B2:H103,{5}, FALSE)), VLOOKUP(U1679,Store_Showcase!B2:H134,{5}, FALSE))</f>
      </c>
      <c r="AF1679">
        <f>IF(IFERROR(VLOOKUP(U1679,Store_Showcase!B2:H134,{6}, FALSE), TRUE)=TRUE, IF(IFERROR(VLOOKUP(U1679,Store_SRP!B2:H103,{6}, FALSE), TRUE)=TRUE,VLOOKUP(U1679,Store_VAM!B2:H271,{6}, FALSE),VLOOKUP(U1679,Store_SRP!B2:H103,{6}, FALSE)), VLOOKUP(U1679,Store_Showcase!B2:H134,{6}, FALSE))</f>
      </c>
      <c r="AG1679">
        <f>VLOOKUP(D1679,Sku_Consolidated!A2:R948,18,FALSE)</f>
      </c>
      <c r="AH1679">
        <f>VLOOKUP(D1679,Sku_Consolidated!A2:S948,19,FALSE)</f>
      </c>
      <c r="AI1679">
        <f>VLOOKUP(D1679,Sku_Consolidated!A2:T948,20,FALSE)</f>
      </c>
    </row>
    <row r="1680" spans="1:35" x14ac:dyDescent="0.25">
      <c r="A1680">
        <v>2024</v>
      </c>
      <c r="B1680" t="s">
        <v>30</v>
      </c>
      <c r="C1680" t="s">
        <v>31</v>
      </c>
      <c r="D1680">
        <v>21862</v>
      </c>
      <c r="E1680" t="s">
        <v>568</v>
      </c>
      <c r="F1680" s="12" t="s">
        <v>81</v>
      </c>
      <c r="G1680" s="12" t="s">
        <v>81</v>
      </c>
      <c r="H1680" t="s">
        <v>10</v>
      </c>
      <c r="I1680" s="13" t="s">
        <v>311</v>
      </c>
      <c r="J1680" s="13">
        <f>IF(H1680="EA", I1680, 0)</f>
      </c>
      <c r="K1680" s="13">
        <f>IF(H1680="KG", I1680, I1680 * VLOOKUP(D1680,Sku_Consolidated!A2:U948,21,FALSE))</f>
      </c>
      <c r="L1680" s="14" t="s">
        <v>36</v>
      </c>
      <c r="M1680">
        <v>88</v>
      </c>
      <c r="N1680" s="14" t="s">
        <v>3263</v>
      </c>
      <c r="O1680" s="14" t="s">
        <v>3264</v>
      </c>
      <c r="P1680" s="14" t="s">
        <v>36</v>
      </c>
      <c r="Q1680" s="14" t="s">
        <v>3264</v>
      </c>
      <c r="R1680">
        <f>IF(IFERROR(VLOOKUP(U1680,Store_Showcase!B2:H134,7, FALSE), TRUE)=TRUE, IF(IFERROR(VLOOKUP(U1680,Store_SRP!B2:H103,7, FALSE), TRUE)=TRUE,VLOOKUP(U1680,Store_VAM!B2:H271,7, FALSE),VLOOKUP(U1680,Store_SRP!B2:H103,7, FALSE)), VLOOKUP(U1680,Store_Showcase!B2:H134,7, FALSE))</f>
      </c>
      <c r="S1680">
        <f>IF(IFERROR(VLOOKUP(U1680,Store_Showcase!B2:K134,10, FALSE), TRUE)=TRUE, IF(IFERROR(VLOOKUP(U1680,Store_SRP!B2:K103,10, FALSE), TRUE)=TRUE,VLOOKUP(U1680,Store_VAM!B2:K271,10, FALSE),VLOOKUP(U1680,Store_SRP!B2:K103,10, FALSE)), VLOOKUP(U1680,Store_Showcase!B2:K134,10, FALSE))</f>
      </c>
      <c r="T1680">
        <f>IF(VLOOKUP(D1680,Sku_Consolidated!A2:S948,19,FALSE)="SHOWCASE", VLOOKUP(U1680,Store_Showcase!B2:L134,11, FALSE), IF(VLOOKUP(D1680,Sku_Consolidated!A2:S948,19,FALSE)="VAM",VLOOKUP(U1680,Store_VAM!B2:L271,11, FALSE),VLOOKUP(U1680,Store_SRP!B2:L103,11, FALSE)))</f>
      </c>
      <c r="U1680" s="14">
        <v>2012</v>
      </c>
      <c r="V1680">
        <f>IF(VLOOKUP(D1680,Sku_Consolidated!A2:S948,19,FALSE)="SHOWCASE", VLOOKUP(U1680,Store_Showcase!B2:C134,2, FALSE), IF(VLOOKUP(D1680,Sku_Consolidated!A2:S948,19,FALSE)="VAM",VLOOKUP(U1680,Store_VAM!B2:C271,2, FALSE),VLOOKUP(U1680,Store_SRP!B2:C103,2, FALSE)))</f>
      </c>
      <c r="W1680">
        <f>VLOOKUP(D1680,Sku_Consolidated!A2:G948, 7, FALSE)</f>
      </c>
      <c r="X1680">
        <f>VLOOKUP(D1680,Sku_Consolidated!A2:K948, 11, FALSE)</f>
      </c>
      <c r="Y1680">
        <f>VLOOKUP(D1680,Sku_Consolidated!A2:H948, 8, FALSE)</f>
      </c>
      <c r="Z1680">
        <f>VLOOKUP(D1680,Sku_Consolidated!A2:I948, 9, FALSE)</f>
      </c>
      <c r="AA1680" t="s">
        <v>41</v>
      </c>
      <c r="AB1680">
        <f>VLOOKUP(D1680,Sku_Consolidated!A2:E948, {5}, FALSE)</f>
      </c>
      <c r="AC1680">
        <f>IF(VLOOKUP(D1680,Sku_Consolidated!A2:S948,19,FALSE)="SHOWCASE", VLOOKUP(U1680,Store_Showcase!B2:N134,13, FALSE), IF(VLOOKUP(D1680,Sku_Consolidated!A2:S948,19,FALSE)="VAM",VLOOKUP(U1680,Store_VAM!B2:N271,13, FALSE),VLOOKUP(U1680,Store_SRP!B2:N103,13, FALSE)))</f>
      </c>
      <c r="AD1680">
        <f>IF(IFERROR(AC1680,TRUE)=TRUE, "-","OK")</f>
      </c>
      <c r="AE1680">
        <f>IF(IFERROR(VLOOKUP(U1680,Store_Showcase!B2:H134,{5}, FALSE), TRUE)=TRUE, IF(IFERROR(VLOOKUP(U1680,Store_SRP!B2:H103,{5}, FALSE), TRUE)=TRUE,VLOOKUP(U1680,Store_VAM!B2:H271,{5}, FALSE),VLOOKUP(U1680,Store_SRP!B2:H103,{5}, FALSE)), VLOOKUP(U1680,Store_Showcase!B2:H134,{5}, FALSE))</f>
      </c>
      <c r="AF1680">
        <f>IF(IFERROR(VLOOKUP(U1680,Store_Showcase!B2:H134,{6}, FALSE), TRUE)=TRUE, IF(IFERROR(VLOOKUP(U1680,Store_SRP!B2:H103,{6}, FALSE), TRUE)=TRUE,VLOOKUP(U1680,Store_VAM!B2:H271,{6}, FALSE),VLOOKUP(U1680,Store_SRP!B2:H103,{6}, FALSE)), VLOOKUP(U1680,Store_Showcase!B2:H134,{6}, FALSE))</f>
      </c>
      <c r="AG1680">
        <f>VLOOKUP(D1680,Sku_Consolidated!A2:R948,18,FALSE)</f>
      </c>
      <c r="AH1680">
        <f>VLOOKUP(D1680,Sku_Consolidated!A2:S948,19,FALSE)</f>
      </c>
      <c r="AI1680">
        <f>VLOOKUP(D1680,Sku_Consolidated!A2:T948,20,FALSE)</f>
      </c>
    </row>
    <row r="1681" spans="1:35" x14ac:dyDescent="0.25">
      <c r="A1681">
        <v>2024</v>
      </c>
      <c r="B1681" t="s">
        <v>30</v>
      </c>
      <c r="C1681" t="s">
        <v>31</v>
      </c>
      <c r="D1681">
        <v>21869</v>
      </c>
      <c r="E1681" t="s">
        <v>1494</v>
      </c>
      <c r="F1681" s="12" t="s">
        <v>81</v>
      </c>
      <c r="G1681" s="12" t="s">
        <v>81</v>
      </c>
      <c r="H1681" t="s">
        <v>10</v>
      </c>
      <c r="I1681" s="13" t="s">
        <v>373</v>
      </c>
      <c r="J1681" s="13">
        <f>IF(H1681="EA", I1681, 0)</f>
      </c>
      <c r="K1681" s="13">
        <f>IF(H1681="KG", I1681, I1681 * VLOOKUP(D1681,Sku_Consolidated!A2:U948,21,FALSE))</f>
      </c>
      <c r="L1681" s="14" t="s">
        <v>36</v>
      </c>
      <c r="M1681">
        <v>88</v>
      </c>
      <c r="N1681" s="14" t="s">
        <v>3265</v>
      </c>
      <c r="O1681" s="14" t="s">
        <v>3266</v>
      </c>
      <c r="P1681" s="14" t="s">
        <v>36</v>
      </c>
      <c r="Q1681" s="14" t="s">
        <v>3266</v>
      </c>
      <c r="R1681">
        <f>IF(IFERROR(VLOOKUP(U1681,Store_Showcase!B2:H134,7, FALSE), TRUE)=TRUE, IF(IFERROR(VLOOKUP(U1681,Store_SRP!B2:H103,7, FALSE), TRUE)=TRUE,VLOOKUP(U1681,Store_VAM!B2:H271,7, FALSE),VLOOKUP(U1681,Store_SRP!B2:H103,7, FALSE)), VLOOKUP(U1681,Store_Showcase!B2:H134,7, FALSE))</f>
      </c>
      <c r="S1681">
        <f>IF(IFERROR(VLOOKUP(U1681,Store_Showcase!B2:K134,10, FALSE), TRUE)=TRUE, IF(IFERROR(VLOOKUP(U1681,Store_SRP!B2:K103,10, FALSE), TRUE)=TRUE,VLOOKUP(U1681,Store_VAM!B2:K271,10, FALSE),VLOOKUP(U1681,Store_SRP!B2:K103,10, FALSE)), VLOOKUP(U1681,Store_Showcase!B2:K134,10, FALSE))</f>
      </c>
      <c r="T1681">
        <f>IF(VLOOKUP(D1681,Sku_Consolidated!A2:S948,19,FALSE)="SHOWCASE", VLOOKUP(U1681,Store_Showcase!B2:L134,11, FALSE), IF(VLOOKUP(D1681,Sku_Consolidated!A2:S948,19,FALSE)="VAM",VLOOKUP(U1681,Store_VAM!B2:L271,11, FALSE),VLOOKUP(U1681,Store_SRP!B2:L103,11, FALSE)))</f>
      </c>
      <c r="U1681" s="14">
        <v>2012</v>
      </c>
      <c r="V1681">
        <f>IF(VLOOKUP(D1681,Sku_Consolidated!A2:S948,19,FALSE)="SHOWCASE", VLOOKUP(U1681,Store_Showcase!B2:C134,2, FALSE), IF(VLOOKUP(D1681,Sku_Consolidated!A2:S948,19,FALSE)="VAM",VLOOKUP(U1681,Store_VAM!B2:C271,2, FALSE),VLOOKUP(U1681,Store_SRP!B2:C103,2, FALSE)))</f>
      </c>
      <c r="W1681">
        <f>VLOOKUP(D1681,Sku_Consolidated!A2:G948, 7, FALSE)</f>
      </c>
      <c r="X1681">
        <f>VLOOKUP(D1681,Sku_Consolidated!A2:K948, 11, FALSE)</f>
      </c>
      <c r="Y1681">
        <f>VLOOKUP(D1681,Sku_Consolidated!A2:H948, 8, FALSE)</f>
      </c>
      <c r="Z1681">
        <f>VLOOKUP(D1681,Sku_Consolidated!A2:I948, 9, FALSE)</f>
      </c>
      <c r="AA1681" t="s">
        <v>41</v>
      </c>
      <c r="AB1681">
        <f>VLOOKUP(D1681,Sku_Consolidated!A2:E948, {5}, FALSE)</f>
      </c>
      <c r="AC1681">
        <f>IF(VLOOKUP(D1681,Sku_Consolidated!A2:S948,19,FALSE)="SHOWCASE", VLOOKUP(U1681,Store_Showcase!B2:N134,13, FALSE), IF(VLOOKUP(D1681,Sku_Consolidated!A2:S948,19,FALSE)="VAM",VLOOKUP(U1681,Store_VAM!B2:N271,13, FALSE),VLOOKUP(U1681,Store_SRP!B2:N103,13, FALSE)))</f>
      </c>
      <c r="AD1681">
        <f>IF(IFERROR(AC1681,TRUE)=TRUE, "-","OK")</f>
      </c>
      <c r="AE1681">
        <f>IF(IFERROR(VLOOKUP(U1681,Store_Showcase!B2:H134,{5}, FALSE), TRUE)=TRUE, IF(IFERROR(VLOOKUP(U1681,Store_SRP!B2:H103,{5}, FALSE), TRUE)=TRUE,VLOOKUP(U1681,Store_VAM!B2:H271,{5}, FALSE),VLOOKUP(U1681,Store_SRP!B2:H103,{5}, FALSE)), VLOOKUP(U1681,Store_Showcase!B2:H134,{5}, FALSE))</f>
      </c>
      <c r="AF1681">
        <f>IF(IFERROR(VLOOKUP(U1681,Store_Showcase!B2:H134,{6}, FALSE), TRUE)=TRUE, IF(IFERROR(VLOOKUP(U1681,Store_SRP!B2:H103,{6}, FALSE), TRUE)=TRUE,VLOOKUP(U1681,Store_VAM!B2:H271,{6}, FALSE),VLOOKUP(U1681,Store_SRP!B2:H103,{6}, FALSE)), VLOOKUP(U1681,Store_Showcase!B2:H134,{6}, FALSE))</f>
      </c>
      <c r="AG1681">
        <f>VLOOKUP(D1681,Sku_Consolidated!A2:R948,18,FALSE)</f>
      </c>
      <c r="AH1681">
        <f>VLOOKUP(D1681,Sku_Consolidated!A2:S948,19,FALSE)</f>
      </c>
      <c r="AI1681">
        <f>VLOOKUP(D1681,Sku_Consolidated!A2:T948,20,FALSE)</f>
      </c>
    </row>
    <row r="1682" spans="1:35" x14ac:dyDescent="0.25">
      <c r="A1682">
        <v>2024</v>
      </c>
      <c r="B1682" t="s">
        <v>30</v>
      </c>
      <c r="C1682" t="s">
        <v>31</v>
      </c>
      <c r="D1682">
        <v>21892</v>
      </c>
      <c r="E1682" t="s">
        <v>244</v>
      </c>
      <c r="F1682" s="12" t="s">
        <v>81</v>
      </c>
      <c r="G1682" s="12" t="s">
        <v>81</v>
      </c>
      <c r="H1682" t="s">
        <v>10</v>
      </c>
      <c r="I1682" s="13" t="s">
        <v>1207</v>
      </c>
      <c r="J1682" s="13">
        <f>IF(H1682="EA", I1682, 0)</f>
      </c>
      <c r="K1682" s="13">
        <f>IF(H1682="KG", I1682, I1682 * VLOOKUP(D1682,Sku_Consolidated!A2:U948,21,FALSE))</f>
      </c>
      <c r="L1682" s="14" t="s">
        <v>36</v>
      </c>
      <c r="M1682">
        <v>88</v>
      </c>
      <c r="N1682" s="14" t="s">
        <v>3267</v>
      </c>
      <c r="O1682" s="14" t="s">
        <v>3268</v>
      </c>
      <c r="P1682" s="14" t="s">
        <v>36</v>
      </c>
      <c r="Q1682" s="14" t="s">
        <v>3268</v>
      </c>
      <c r="R1682">
        <f>IF(IFERROR(VLOOKUP(U1682,Store_Showcase!B2:H134,7, FALSE), TRUE)=TRUE, IF(IFERROR(VLOOKUP(U1682,Store_SRP!B2:H103,7, FALSE), TRUE)=TRUE,VLOOKUP(U1682,Store_VAM!B2:H271,7, FALSE),VLOOKUP(U1682,Store_SRP!B2:H103,7, FALSE)), VLOOKUP(U1682,Store_Showcase!B2:H134,7, FALSE))</f>
      </c>
      <c r="S1682">
        <f>IF(IFERROR(VLOOKUP(U1682,Store_Showcase!B2:K134,10, FALSE), TRUE)=TRUE, IF(IFERROR(VLOOKUP(U1682,Store_SRP!B2:K103,10, FALSE), TRUE)=TRUE,VLOOKUP(U1682,Store_VAM!B2:K271,10, FALSE),VLOOKUP(U1682,Store_SRP!B2:K103,10, FALSE)), VLOOKUP(U1682,Store_Showcase!B2:K134,10, FALSE))</f>
      </c>
      <c r="T1682">
        <f>IF(VLOOKUP(D1682,Sku_Consolidated!A2:S948,19,FALSE)="SHOWCASE", VLOOKUP(U1682,Store_Showcase!B2:L134,11, FALSE), IF(VLOOKUP(D1682,Sku_Consolidated!A2:S948,19,FALSE)="VAM",VLOOKUP(U1682,Store_VAM!B2:L271,11, FALSE),VLOOKUP(U1682,Store_SRP!B2:L103,11, FALSE)))</f>
      </c>
      <c r="U1682" s="14">
        <v>2012</v>
      </c>
      <c r="V1682">
        <f>IF(VLOOKUP(D1682,Sku_Consolidated!A2:S948,19,FALSE)="SHOWCASE", VLOOKUP(U1682,Store_Showcase!B2:C134,2, FALSE), IF(VLOOKUP(D1682,Sku_Consolidated!A2:S948,19,FALSE)="VAM",VLOOKUP(U1682,Store_VAM!B2:C271,2, FALSE),VLOOKUP(U1682,Store_SRP!B2:C103,2, FALSE)))</f>
      </c>
      <c r="W1682">
        <f>VLOOKUP(D1682,Sku_Consolidated!A2:G948, 7, FALSE)</f>
      </c>
      <c r="X1682">
        <f>VLOOKUP(D1682,Sku_Consolidated!A2:K948, 11, FALSE)</f>
      </c>
      <c r="Y1682">
        <f>VLOOKUP(D1682,Sku_Consolidated!A2:H948, 8, FALSE)</f>
      </c>
      <c r="Z1682">
        <f>VLOOKUP(D1682,Sku_Consolidated!A2:I948, 9, FALSE)</f>
      </c>
      <c r="AA1682" t="s">
        <v>41</v>
      </c>
      <c r="AB1682">
        <f>VLOOKUP(D1682,Sku_Consolidated!A2:E948, {5}, FALSE)</f>
      </c>
      <c r="AC1682">
        <f>IF(VLOOKUP(D1682,Sku_Consolidated!A2:S948,19,FALSE)="SHOWCASE", VLOOKUP(U1682,Store_Showcase!B2:N134,13, FALSE), IF(VLOOKUP(D1682,Sku_Consolidated!A2:S948,19,FALSE)="VAM",VLOOKUP(U1682,Store_VAM!B2:N271,13, FALSE),VLOOKUP(U1682,Store_SRP!B2:N103,13, FALSE)))</f>
      </c>
      <c r="AD1682">
        <f>IF(IFERROR(AC1682,TRUE)=TRUE, "-","OK")</f>
      </c>
      <c r="AE1682">
        <f>IF(IFERROR(VLOOKUP(U1682,Store_Showcase!B2:H134,{5}, FALSE), TRUE)=TRUE, IF(IFERROR(VLOOKUP(U1682,Store_SRP!B2:H103,{5}, FALSE), TRUE)=TRUE,VLOOKUP(U1682,Store_VAM!B2:H271,{5}, FALSE),VLOOKUP(U1682,Store_SRP!B2:H103,{5}, FALSE)), VLOOKUP(U1682,Store_Showcase!B2:H134,{5}, FALSE))</f>
      </c>
      <c r="AF1682">
        <f>IF(IFERROR(VLOOKUP(U1682,Store_Showcase!B2:H134,{6}, FALSE), TRUE)=TRUE, IF(IFERROR(VLOOKUP(U1682,Store_SRP!B2:H103,{6}, FALSE), TRUE)=TRUE,VLOOKUP(U1682,Store_VAM!B2:H271,{6}, FALSE),VLOOKUP(U1682,Store_SRP!B2:H103,{6}, FALSE)), VLOOKUP(U1682,Store_Showcase!B2:H134,{6}, FALSE))</f>
      </c>
      <c r="AG1682">
        <f>VLOOKUP(D1682,Sku_Consolidated!A2:R948,18,FALSE)</f>
      </c>
      <c r="AH1682">
        <f>VLOOKUP(D1682,Sku_Consolidated!A2:S948,19,FALSE)</f>
      </c>
      <c r="AI1682">
        <f>VLOOKUP(D1682,Sku_Consolidated!A2:T948,20,FALSE)</f>
      </c>
    </row>
    <row r="1683" spans="1:35" x14ac:dyDescent="0.25">
      <c r="A1683">
        <v>2024</v>
      </c>
      <c r="B1683" t="s">
        <v>30</v>
      </c>
      <c r="C1683" t="s">
        <v>31</v>
      </c>
      <c r="D1683">
        <v>21901</v>
      </c>
      <c r="E1683" t="s">
        <v>3117</v>
      </c>
      <c r="F1683" s="12" t="s">
        <v>81</v>
      </c>
      <c r="G1683" s="12" t="s">
        <v>81</v>
      </c>
      <c r="H1683" t="s">
        <v>10</v>
      </c>
      <c r="I1683" s="13" t="s">
        <v>1722</v>
      </c>
      <c r="J1683" s="13">
        <f>IF(H1683="EA", I1683, 0)</f>
      </c>
      <c r="K1683" s="13">
        <f>IF(H1683="KG", I1683, I1683 * VLOOKUP(D1683,Sku_Consolidated!A2:U948,21,FALSE))</f>
      </c>
      <c r="L1683" s="14" t="s">
        <v>36</v>
      </c>
      <c r="M1683">
        <v>88</v>
      </c>
      <c r="N1683" s="14" t="s">
        <v>3269</v>
      </c>
      <c r="O1683" s="14" t="s">
        <v>3270</v>
      </c>
      <c r="P1683" s="14" t="s">
        <v>36</v>
      </c>
      <c r="Q1683" s="14" t="s">
        <v>3270</v>
      </c>
      <c r="R1683">
        <f>IF(IFERROR(VLOOKUP(U1683,Store_Showcase!B2:H134,7, FALSE), TRUE)=TRUE, IF(IFERROR(VLOOKUP(U1683,Store_SRP!B2:H103,7, FALSE), TRUE)=TRUE,VLOOKUP(U1683,Store_VAM!B2:H271,7, FALSE),VLOOKUP(U1683,Store_SRP!B2:H103,7, FALSE)), VLOOKUP(U1683,Store_Showcase!B2:H134,7, FALSE))</f>
      </c>
      <c r="S1683">
        <f>IF(IFERROR(VLOOKUP(U1683,Store_Showcase!B2:K134,10, FALSE), TRUE)=TRUE, IF(IFERROR(VLOOKUP(U1683,Store_SRP!B2:K103,10, FALSE), TRUE)=TRUE,VLOOKUP(U1683,Store_VAM!B2:K271,10, FALSE),VLOOKUP(U1683,Store_SRP!B2:K103,10, FALSE)), VLOOKUP(U1683,Store_Showcase!B2:K134,10, FALSE))</f>
      </c>
      <c r="T1683">
        <f>IF(VLOOKUP(D1683,Sku_Consolidated!A2:S948,19,FALSE)="SHOWCASE", VLOOKUP(U1683,Store_Showcase!B2:L134,11, FALSE), IF(VLOOKUP(D1683,Sku_Consolidated!A2:S948,19,FALSE)="VAM",VLOOKUP(U1683,Store_VAM!B2:L271,11, FALSE),VLOOKUP(U1683,Store_SRP!B2:L103,11, FALSE)))</f>
      </c>
      <c r="U1683" s="14">
        <v>2012</v>
      </c>
      <c r="V1683">
        <f>IF(VLOOKUP(D1683,Sku_Consolidated!A2:S948,19,FALSE)="SHOWCASE", VLOOKUP(U1683,Store_Showcase!B2:C134,2, FALSE), IF(VLOOKUP(D1683,Sku_Consolidated!A2:S948,19,FALSE)="VAM",VLOOKUP(U1683,Store_VAM!B2:C271,2, FALSE),VLOOKUP(U1683,Store_SRP!B2:C103,2, FALSE)))</f>
      </c>
      <c r="W1683">
        <f>VLOOKUP(D1683,Sku_Consolidated!A2:G948, 7, FALSE)</f>
      </c>
      <c r="X1683">
        <f>VLOOKUP(D1683,Sku_Consolidated!A2:K948, 11, FALSE)</f>
      </c>
      <c r="Y1683">
        <f>VLOOKUP(D1683,Sku_Consolidated!A2:H948, 8, FALSE)</f>
      </c>
      <c r="Z1683">
        <f>VLOOKUP(D1683,Sku_Consolidated!A2:I948, 9, FALSE)</f>
      </c>
      <c r="AA1683" t="s">
        <v>41</v>
      </c>
      <c r="AB1683">
        <f>VLOOKUP(D1683,Sku_Consolidated!A2:E948, {5}, FALSE)</f>
      </c>
      <c r="AC1683">
        <f>IF(VLOOKUP(D1683,Sku_Consolidated!A2:S948,19,FALSE)="SHOWCASE", VLOOKUP(U1683,Store_Showcase!B2:N134,13, FALSE), IF(VLOOKUP(D1683,Sku_Consolidated!A2:S948,19,FALSE)="VAM",VLOOKUP(U1683,Store_VAM!B2:N271,13, FALSE),VLOOKUP(U1683,Store_SRP!B2:N103,13, FALSE)))</f>
      </c>
      <c r="AD1683">
        <f>IF(IFERROR(AC1683,TRUE)=TRUE, "-","OK")</f>
      </c>
      <c r="AE1683">
        <f>IF(IFERROR(VLOOKUP(U1683,Store_Showcase!B2:H134,{5}, FALSE), TRUE)=TRUE, IF(IFERROR(VLOOKUP(U1683,Store_SRP!B2:H103,{5}, FALSE), TRUE)=TRUE,VLOOKUP(U1683,Store_VAM!B2:H271,{5}, FALSE),VLOOKUP(U1683,Store_SRP!B2:H103,{5}, FALSE)), VLOOKUP(U1683,Store_Showcase!B2:H134,{5}, FALSE))</f>
      </c>
      <c r="AF1683">
        <f>IF(IFERROR(VLOOKUP(U1683,Store_Showcase!B2:H134,{6}, FALSE), TRUE)=TRUE, IF(IFERROR(VLOOKUP(U1683,Store_SRP!B2:H103,{6}, FALSE), TRUE)=TRUE,VLOOKUP(U1683,Store_VAM!B2:H271,{6}, FALSE),VLOOKUP(U1683,Store_SRP!B2:H103,{6}, FALSE)), VLOOKUP(U1683,Store_Showcase!B2:H134,{6}, FALSE))</f>
      </c>
      <c r="AG1683">
        <f>VLOOKUP(D1683,Sku_Consolidated!A2:R948,18,FALSE)</f>
      </c>
      <c r="AH1683">
        <f>VLOOKUP(D1683,Sku_Consolidated!A2:S948,19,FALSE)</f>
      </c>
      <c r="AI1683">
        <f>VLOOKUP(D1683,Sku_Consolidated!A2:T948,20,FALSE)</f>
      </c>
    </row>
    <row r="1684" spans="1:35" x14ac:dyDescent="0.25">
      <c r="A1684">
        <v>2024</v>
      </c>
      <c r="B1684" t="s">
        <v>30</v>
      </c>
      <c r="C1684" t="s">
        <v>31</v>
      </c>
      <c r="D1684">
        <v>21920</v>
      </c>
      <c r="E1684" t="s">
        <v>3004</v>
      </c>
      <c r="F1684" s="12" t="s">
        <v>81</v>
      </c>
      <c r="G1684" s="12" t="s">
        <v>81</v>
      </c>
      <c r="H1684" t="s">
        <v>10</v>
      </c>
      <c r="I1684" s="13" t="s">
        <v>406</v>
      </c>
      <c r="J1684" s="13">
        <f>IF(H1684="EA", I1684, 0)</f>
      </c>
      <c r="K1684" s="13">
        <f>IF(H1684="KG", I1684, I1684 * VLOOKUP(D1684,Sku_Consolidated!A2:U948,21,FALSE))</f>
      </c>
      <c r="L1684" s="14" t="s">
        <v>36</v>
      </c>
      <c r="M1684">
        <v>86</v>
      </c>
      <c r="N1684" s="14" t="s">
        <v>3271</v>
      </c>
      <c r="O1684" s="14" t="s">
        <v>3272</v>
      </c>
      <c r="P1684" s="14" t="s">
        <v>36</v>
      </c>
      <c r="Q1684" s="14" t="s">
        <v>3272</v>
      </c>
      <c r="R1684">
        <f>IF(IFERROR(VLOOKUP(U1684,Store_Showcase!B2:H134,7, FALSE), TRUE)=TRUE, IF(IFERROR(VLOOKUP(U1684,Store_SRP!B2:H103,7, FALSE), TRUE)=TRUE,VLOOKUP(U1684,Store_VAM!B2:H271,7, FALSE),VLOOKUP(U1684,Store_SRP!B2:H103,7, FALSE)), VLOOKUP(U1684,Store_Showcase!B2:H134,7, FALSE))</f>
      </c>
      <c r="S1684">
        <f>IF(IFERROR(VLOOKUP(U1684,Store_Showcase!B2:K134,10, FALSE), TRUE)=TRUE, IF(IFERROR(VLOOKUP(U1684,Store_SRP!B2:K103,10, FALSE), TRUE)=TRUE,VLOOKUP(U1684,Store_VAM!B2:K271,10, FALSE),VLOOKUP(U1684,Store_SRP!B2:K103,10, FALSE)), VLOOKUP(U1684,Store_Showcase!B2:K134,10, FALSE))</f>
      </c>
      <c r="T1684">
        <f>IF(VLOOKUP(D1684,Sku_Consolidated!A2:S948,19,FALSE)="SHOWCASE", VLOOKUP(U1684,Store_Showcase!B2:L134,11, FALSE), IF(VLOOKUP(D1684,Sku_Consolidated!A2:S948,19,FALSE)="VAM",VLOOKUP(U1684,Store_VAM!B2:L271,11, FALSE),VLOOKUP(U1684,Store_SRP!B2:L103,11, FALSE)))</f>
      </c>
      <c r="U1684" s="14">
        <v>2012</v>
      </c>
      <c r="V1684">
        <f>IF(VLOOKUP(D1684,Sku_Consolidated!A2:S948,19,FALSE)="SHOWCASE", VLOOKUP(U1684,Store_Showcase!B2:C134,2, FALSE), IF(VLOOKUP(D1684,Sku_Consolidated!A2:S948,19,FALSE)="VAM",VLOOKUP(U1684,Store_VAM!B2:C271,2, FALSE),VLOOKUP(U1684,Store_SRP!B2:C103,2, FALSE)))</f>
      </c>
      <c r="W1684">
        <f>VLOOKUP(D1684,Sku_Consolidated!A2:G948, 7, FALSE)</f>
      </c>
      <c r="X1684">
        <f>VLOOKUP(D1684,Sku_Consolidated!A2:K948, 11, FALSE)</f>
      </c>
      <c r="Y1684">
        <f>VLOOKUP(D1684,Sku_Consolidated!A2:H948, 8, FALSE)</f>
      </c>
      <c r="Z1684">
        <f>VLOOKUP(D1684,Sku_Consolidated!A2:I948, 9, FALSE)</f>
      </c>
      <c r="AA1684" t="s">
        <v>41</v>
      </c>
      <c r="AB1684">
        <f>VLOOKUP(D1684,Sku_Consolidated!A2:E948, {5}, FALSE)</f>
      </c>
      <c r="AC1684">
        <f>IF(VLOOKUP(D1684,Sku_Consolidated!A2:S948,19,FALSE)="SHOWCASE", VLOOKUP(U1684,Store_Showcase!B2:N134,13, FALSE), IF(VLOOKUP(D1684,Sku_Consolidated!A2:S948,19,FALSE)="VAM",VLOOKUP(U1684,Store_VAM!B2:N271,13, FALSE),VLOOKUP(U1684,Store_SRP!B2:N103,13, FALSE)))</f>
      </c>
      <c r="AD1684">
        <f>IF(IFERROR(AC1684,TRUE)=TRUE, "-","OK")</f>
      </c>
      <c r="AE1684">
        <f>IF(IFERROR(VLOOKUP(U1684,Store_Showcase!B2:H134,{5}, FALSE), TRUE)=TRUE, IF(IFERROR(VLOOKUP(U1684,Store_SRP!B2:H103,{5}, FALSE), TRUE)=TRUE,VLOOKUP(U1684,Store_VAM!B2:H271,{5}, FALSE),VLOOKUP(U1684,Store_SRP!B2:H103,{5}, FALSE)), VLOOKUP(U1684,Store_Showcase!B2:H134,{5}, FALSE))</f>
      </c>
      <c r="AF1684">
        <f>IF(IFERROR(VLOOKUP(U1684,Store_Showcase!B2:H134,{6}, FALSE), TRUE)=TRUE, IF(IFERROR(VLOOKUP(U1684,Store_SRP!B2:H103,{6}, FALSE), TRUE)=TRUE,VLOOKUP(U1684,Store_VAM!B2:H271,{6}, FALSE),VLOOKUP(U1684,Store_SRP!B2:H103,{6}, FALSE)), VLOOKUP(U1684,Store_Showcase!B2:H134,{6}, FALSE))</f>
      </c>
      <c r="AG1684">
        <f>VLOOKUP(D1684,Sku_Consolidated!A2:R948,18,FALSE)</f>
      </c>
      <c r="AH1684">
        <f>VLOOKUP(D1684,Sku_Consolidated!A2:S948,19,FALSE)</f>
      </c>
      <c r="AI1684">
        <f>VLOOKUP(D1684,Sku_Consolidated!A2:T948,20,FALSE)</f>
      </c>
    </row>
    <row r="1685" spans="1:35" x14ac:dyDescent="0.25">
      <c r="A1685">
        <v>2024</v>
      </c>
      <c r="B1685" t="s">
        <v>30</v>
      </c>
      <c r="C1685" t="s">
        <v>31</v>
      </c>
      <c r="D1685">
        <v>21825</v>
      </c>
      <c r="E1685" t="s">
        <v>206</v>
      </c>
      <c r="F1685" s="12" t="s">
        <v>106</v>
      </c>
      <c r="G1685" s="12" t="s">
        <v>106</v>
      </c>
      <c r="H1685" t="s">
        <v>10</v>
      </c>
      <c r="I1685" s="13" t="s">
        <v>528</v>
      </c>
      <c r="J1685" s="13">
        <f>IF(H1685="EA", I1685, 0)</f>
      </c>
      <c r="K1685" s="13">
        <f>IF(H1685="KG", I1685, I1685 * VLOOKUP(D1685,Sku_Consolidated!A2:U948,21,FALSE))</f>
      </c>
      <c r="L1685" s="14" t="s">
        <v>36</v>
      </c>
      <c r="M1685">
        <v>88</v>
      </c>
      <c r="N1685" s="14" t="s">
        <v>3273</v>
      </c>
      <c r="O1685" s="14" t="s">
        <v>3274</v>
      </c>
      <c r="P1685" s="14" t="s">
        <v>36</v>
      </c>
      <c r="Q1685" s="14" t="s">
        <v>3274</v>
      </c>
      <c r="R1685">
        <f>IF(IFERROR(VLOOKUP(U1685,Store_Showcase!B2:H134,7, FALSE), TRUE)=TRUE, IF(IFERROR(VLOOKUP(U1685,Store_SRP!B2:H103,7, FALSE), TRUE)=TRUE,VLOOKUP(U1685,Store_VAM!B2:H271,7, FALSE),VLOOKUP(U1685,Store_SRP!B2:H103,7, FALSE)), VLOOKUP(U1685,Store_Showcase!B2:H134,7, FALSE))</f>
      </c>
      <c r="S1685">
        <f>IF(IFERROR(VLOOKUP(U1685,Store_Showcase!B2:K134,10, FALSE), TRUE)=TRUE, IF(IFERROR(VLOOKUP(U1685,Store_SRP!B2:K103,10, FALSE), TRUE)=TRUE,VLOOKUP(U1685,Store_VAM!B2:K271,10, FALSE),VLOOKUP(U1685,Store_SRP!B2:K103,10, FALSE)), VLOOKUP(U1685,Store_Showcase!B2:K134,10, FALSE))</f>
      </c>
      <c r="T1685">
        <f>IF(VLOOKUP(D1685,Sku_Consolidated!A2:S948,19,FALSE)="SHOWCASE", VLOOKUP(U1685,Store_Showcase!B2:L134,11, FALSE), IF(VLOOKUP(D1685,Sku_Consolidated!A2:S948,19,FALSE)="VAM",VLOOKUP(U1685,Store_VAM!B2:L271,11, FALSE),VLOOKUP(U1685,Store_SRP!B2:L103,11, FALSE)))</f>
      </c>
      <c r="U1685" s="14">
        <v>2012</v>
      </c>
      <c r="V1685">
        <f>IF(VLOOKUP(D1685,Sku_Consolidated!A2:S948,19,FALSE)="SHOWCASE", VLOOKUP(U1685,Store_Showcase!B2:C134,2, FALSE), IF(VLOOKUP(D1685,Sku_Consolidated!A2:S948,19,FALSE)="VAM",VLOOKUP(U1685,Store_VAM!B2:C271,2, FALSE),VLOOKUP(U1685,Store_SRP!B2:C103,2, FALSE)))</f>
      </c>
      <c r="W1685">
        <f>VLOOKUP(D1685,Sku_Consolidated!A2:G948, 7, FALSE)</f>
      </c>
      <c r="X1685">
        <f>VLOOKUP(D1685,Sku_Consolidated!A2:K948, 11, FALSE)</f>
      </c>
      <c r="Y1685">
        <f>VLOOKUP(D1685,Sku_Consolidated!A2:H948, 8, FALSE)</f>
      </c>
      <c r="Z1685">
        <f>VLOOKUP(D1685,Sku_Consolidated!A2:I948, 9, FALSE)</f>
      </c>
      <c r="AA1685" t="s">
        <v>41</v>
      </c>
      <c r="AB1685">
        <f>VLOOKUP(D1685,Sku_Consolidated!A2:E948, {5}, FALSE)</f>
      </c>
      <c r="AC1685">
        <f>IF(VLOOKUP(D1685,Sku_Consolidated!A2:S948,19,FALSE)="SHOWCASE", VLOOKUP(U1685,Store_Showcase!B2:N134,13, FALSE), IF(VLOOKUP(D1685,Sku_Consolidated!A2:S948,19,FALSE)="VAM",VLOOKUP(U1685,Store_VAM!B2:N271,13, FALSE),VLOOKUP(U1685,Store_SRP!B2:N103,13, FALSE)))</f>
      </c>
      <c r="AD1685">
        <f>IF(IFERROR(AC1685,TRUE)=TRUE, "-","OK")</f>
      </c>
      <c r="AE1685">
        <f>IF(IFERROR(VLOOKUP(U1685,Store_Showcase!B2:H134,{5}, FALSE), TRUE)=TRUE, IF(IFERROR(VLOOKUP(U1685,Store_SRP!B2:H103,{5}, FALSE), TRUE)=TRUE,VLOOKUP(U1685,Store_VAM!B2:H271,{5}, FALSE),VLOOKUP(U1685,Store_SRP!B2:H103,{5}, FALSE)), VLOOKUP(U1685,Store_Showcase!B2:H134,{5}, FALSE))</f>
      </c>
      <c r="AF1685">
        <f>IF(IFERROR(VLOOKUP(U1685,Store_Showcase!B2:H134,{6}, FALSE), TRUE)=TRUE, IF(IFERROR(VLOOKUP(U1685,Store_SRP!B2:H103,{6}, FALSE), TRUE)=TRUE,VLOOKUP(U1685,Store_VAM!B2:H271,{6}, FALSE),VLOOKUP(U1685,Store_SRP!B2:H103,{6}, FALSE)), VLOOKUP(U1685,Store_Showcase!B2:H134,{6}, FALSE))</f>
      </c>
      <c r="AG1685">
        <f>VLOOKUP(D1685,Sku_Consolidated!A2:R948,18,FALSE)</f>
      </c>
      <c r="AH1685">
        <f>VLOOKUP(D1685,Sku_Consolidated!A2:S948,19,FALSE)</f>
      </c>
      <c r="AI1685">
        <f>VLOOKUP(D1685,Sku_Consolidated!A2:T948,20,FALSE)</f>
      </c>
    </row>
    <row r="1686" spans="1:35" x14ac:dyDescent="0.25">
      <c r="A1686">
        <v>2024</v>
      </c>
      <c r="B1686" t="s">
        <v>30</v>
      </c>
      <c r="C1686" t="s">
        <v>31</v>
      </c>
      <c r="D1686">
        <v>21832</v>
      </c>
      <c r="E1686" t="s">
        <v>264</v>
      </c>
      <c r="F1686" s="12" t="s">
        <v>106</v>
      </c>
      <c r="G1686" s="12" t="s">
        <v>106</v>
      </c>
      <c r="H1686" t="s">
        <v>10</v>
      </c>
      <c r="I1686" s="13" t="s">
        <v>803</v>
      </c>
      <c r="J1686" s="13">
        <f>IF(H1686="EA", I1686, 0)</f>
      </c>
      <c r="K1686" s="13">
        <f>IF(H1686="KG", I1686, I1686 * VLOOKUP(D1686,Sku_Consolidated!A2:U948,21,FALSE))</f>
      </c>
      <c r="L1686" s="14" t="s">
        <v>36</v>
      </c>
      <c r="M1686">
        <v>88</v>
      </c>
      <c r="N1686" s="14" t="s">
        <v>3275</v>
      </c>
      <c r="O1686" s="14" t="s">
        <v>3276</v>
      </c>
      <c r="P1686" s="14" t="s">
        <v>36</v>
      </c>
      <c r="Q1686" s="14" t="s">
        <v>3276</v>
      </c>
      <c r="R1686">
        <f>IF(IFERROR(VLOOKUP(U1686,Store_Showcase!B2:H134,7, FALSE), TRUE)=TRUE, IF(IFERROR(VLOOKUP(U1686,Store_SRP!B2:H103,7, FALSE), TRUE)=TRUE,VLOOKUP(U1686,Store_VAM!B2:H271,7, FALSE),VLOOKUP(U1686,Store_SRP!B2:H103,7, FALSE)), VLOOKUP(U1686,Store_Showcase!B2:H134,7, FALSE))</f>
      </c>
      <c r="S1686">
        <f>IF(IFERROR(VLOOKUP(U1686,Store_Showcase!B2:K134,10, FALSE), TRUE)=TRUE, IF(IFERROR(VLOOKUP(U1686,Store_SRP!B2:K103,10, FALSE), TRUE)=TRUE,VLOOKUP(U1686,Store_VAM!B2:K271,10, FALSE),VLOOKUP(U1686,Store_SRP!B2:K103,10, FALSE)), VLOOKUP(U1686,Store_Showcase!B2:K134,10, FALSE))</f>
      </c>
      <c r="T1686">
        <f>IF(VLOOKUP(D1686,Sku_Consolidated!A2:S948,19,FALSE)="SHOWCASE", VLOOKUP(U1686,Store_Showcase!B2:L134,11, FALSE), IF(VLOOKUP(D1686,Sku_Consolidated!A2:S948,19,FALSE)="VAM",VLOOKUP(U1686,Store_VAM!B2:L271,11, FALSE),VLOOKUP(U1686,Store_SRP!B2:L103,11, FALSE)))</f>
      </c>
      <c r="U1686" s="14">
        <v>2012</v>
      </c>
      <c r="V1686">
        <f>IF(VLOOKUP(D1686,Sku_Consolidated!A2:S948,19,FALSE)="SHOWCASE", VLOOKUP(U1686,Store_Showcase!B2:C134,2, FALSE), IF(VLOOKUP(D1686,Sku_Consolidated!A2:S948,19,FALSE)="VAM",VLOOKUP(U1686,Store_VAM!B2:C271,2, FALSE),VLOOKUP(U1686,Store_SRP!B2:C103,2, FALSE)))</f>
      </c>
      <c r="W1686">
        <f>VLOOKUP(D1686,Sku_Consolidated!A2:G948, 7, FALSE)</f>
      </c>
      <c r="X1686">
        <f>VLOOKUP(D1686,Sku_Consolidated!A2:K948, 11, FALSE)</f>
      </c>
      <c r="Y1686">
        <f>VLOOKUP(D1686,Sku_Consolidated!A2:H948, 8, FALSE)</f>
      </c>
      <c r="Z1686">
        <f>VLOOKUP(D1686,Sku_Consolidated!A2:I948, 9, FALSE)</f>
      </c>
      <c r="AA1686" t="s">
        <v>41</v>
      </c>
      <c r="AB1686">
        <f>VLOOKUP(D1686,Sku_Consolidated!A2:E948, {5}, FALSE)</f>
      </c>
      <c r="AC1686">
        <f>IF(VLOOKUP(D1686,Sku_Consolidated!A2:S948,19,FALSE)="SHOWCASE", VLOOKUP(U1686,Store_Showcase!B2:N134,13, FALSE), IF(VLOOKUP(D1686,Sku_Consolidated!A2:S948,19,FALSE)="VAM",VLOOKUP(U1686,Store_VAM!B2:N271,13, FALSE),VLOOKUP(U1686,Store_SRP!B2:N103,13, FALSE)))</f>
      </c>
      <c r="AD1686">
        <f>IF(IFERROR(AC1686,TRUE)=TRUE, "-","OK")</f>
      </c>
      <c r="AE1686">
        <f>IF(IFERROR(VLOOKUP(U1686,Store_Showcase!B2:H134,{5}, FALSE), TRUE)=TRUE, IF(IFERROR(VLOOKUP(U1686,Store_SRP!B2:H103,{5}, FALSE), TRUE)=TRUE,VLOOKUP(U1686,Store_VAM!B2:H271,{5}, FALSE),VLOOKUP(U1686,Store_SRP!B2:H103,{5}, FALSE)), VLOOKUP(U1686,Store_Showcase!B2:H134,{5}, FALSE))</f>
      </c>
      <c r="AF1686">
        <f>IF(IFERROR(VLOOKUP(U1686,Store_Showcase!B2:H134,{6}, FALSE), TRUE)=TRUE, IF(IFERROR(VLOOKUP(U1686,Store_SRP!B2:H103,{6}, FALSE), TRUE)=TRUE,VLOOKUP(U1686,Store_VAM!B2:H271,{6}, FALSE),VLOOKUP(U1686,Store_SRP!B2:H103,{6}, FALSE)), VLOOKUP(U1686,Store_Showcase!B2:H134,{6}, FALSE))</f>
      </c>
      <c r="AG1686">
        <f>VLOOKUP(D1686,Sku_Consolidated!A2:R948,18,FALSE)</f>
      </c>
      <c r="AH1686">
        <f>VLOOKUP(D1686,Sku_Consolidated!A2:S948,19,FALSE)</f>
      </c>
      <c r="AI1686">
        <f>VLOOKUP(D1686,Sku_Consolidated!A2:T948,20,FALSE)</f>
      </c>
    </row>
    <row r="1687" spans="1:35" x14ac:dyDescent="0.25">
      <c r="A1687">
        <v>2024</v>
      </c>
      <c r="B1687" t="s">
        <v>30</v>
      </c>
      <c r="C1687" t="s">
        <v>31</v>
      </c>
      <c r="D1687">
        <v>21834</v>
      </c>
      <c r="E1687" t="s">
        <v>216</v>
      </c>
      <c r="F1687" s="12" t="s">
        <v>106</v>
      </c>
      <c r="G1687" s="12" t="s">
        <v>106</v>
      </c>
      <c r="H1687" t="s">
        <v>10</v>
      </c>
      <c r="I1687" s="13" t="s">
        <v>1869</v>
      </c>
      <c r="J1687" s="13">
        <f>IF(H1687="EA", I1687, 0)</f>
      </c>
      <c r="K1687" s="13">
        <f>IF(H1687="KG", I1687, I1687 * VLOOKUP(D1687,Sku_Consolidated!A2:U948,21,FALSE))</f>
      </c>
      <c r="L1687" s="14" t="s">
        <v>36</v>
      </c>
      <c r="M1687">
        <v>88</v>
      </c>
      <c r="N1687" s="14" t="s">
        <v>3277</v>
      </c>
      <c r="O1687" s="14" t="s">
        <v>3278</v>
      </c>
      <c r="P1687" s="14" t="s">
        <v>36</v>
      </c>
      <c r="Q1687" s="14" t="s">
        <v>3278</v>
      </c>
      <c r="R1687">
        <f>IF(IFERROR(VLOOKUP(U1687,Store_Showcase!B2:H134,7, FALSE), TRUE)=TRUE, IF(IFERROR(VLOOKUP(U1687,Store_SRP!B2:H103,7, FALSE), TRUE)=TRUE,VLOOKUP(U1687,Store_VAM!B2:H271,7, FALSE),VLOOKUP(U1687,Store_SRP!B2:H103,7, FALSE)), VLOOKUP(U1687,Store_Showcase!B2:H134,7, FALSE))</f>
      </c>
      <c r="S1687">
        <f>IF(IFERROR(VLOOKUP(U1687,Store_Showcase!B2:K134,10, FALSE), TRUE)=TRUE, IF(IFERROR(VLOOKUP(U1687,Store_SRP!B2:K103,10, FALSE), TRUE)=TRUE,VLOOKUP(U1687,Store_VAM!B2:K271,10, FALSE),VLOOKUP(U1687,Store_SRP!B2:K103,10, FALSE)), VLOOKUP(U1687,Store_Showcase!B2:K134,10, FALSE))</f>
      </c>
      <c r="T1687">
        <f>IF(VLOOKUP(D1687,Sku_Consolidated!A2:S948,19,FALSE)="SHOWCASE", VLOOKUP(U1687,Store_Showcase!B2:L134,11, FALSE), IF(VLOOKUP(D1687,Sku_Consolidated!A2:S948,19,FALSE)="VAM",VLOOKUP(U1687,Store_VAM!B2:L271,11, FALSE),VLOOKUP(U1687,Store_SRP!B2:L103,11, FALSE)))</f>
      </c>
      <c r="U1687" s="14">
        <v>2012</v>
      </c>
      <c r="V1687">
        <f>IF(VLOOKUP(D1687,Sku_Consolidated!A2:S948,19,FALSE)="SHOWCASE", VLOOKUP(U1687,Store_Showcase!B2:C134,2, FALSE), IF(VLOOKUP(D1687,Sku_Consolidated!A2:S948,19,FALSE)="VAM",VLOOKUP(U1687,Store_VAM!B2:C271,2, FALSE),VLOOKUP(U1687,Store_SRP!B2:C103,2, FALSE)))</f>
      </c>
      <c r="W1687">
        <f>VLOOKUP(D1687,Sku_Consolidated!A2:G948, 7, FALSE)</f>
      </c>
      <c r="X1687">
        <f>VLOOKUP(D1687,Sku_Consolidated!A2:K948, 11, FALSE)</f>
      </c>
      <c r="Y1687">
        <f>VLOOKUP(D1687,Sku_Consolidated!A2:H948, 8, FALSE)</f>
      </c>
      <c r="Z1687">
        <f>VLOOKUP(D1687,Sku_Consolidated!A2:I948, 9, FALSE)</f>
      </c>
      <c r="AA1687" t="s">
        <v>41</v>
      </c>
      <c r="AB1687">
        <f>VLOOKUP(D1687,Sku_Consolidated!A2:E948, {5}, FALSE)</f>
      </c>
      <c r="AC1687">
        <f>IF(VLOOKUP(D1687,Sku_Consolidated!A2:S948,19,FALSE)="SHOWCASE", VLOOKUP(U1687,Store_Showcase!B2:N134,13, FALSE), IF(VLOOKUP(D1687,Sku_Consolidated!A2:S948,19,FALSE)="VAM",VLOOKUP(U1687,Store_VAM!B2:N271,13, FALSE),VLOOKUP(U1687,Store_SRP!B2:N103,13, FALSE)))</f>
      </c>
      <c r="AD1687">
        <f>IF(IFERROR(AC1687,TRUE)=TRUE, "-","OK")</f>
      </c>
      <c r="AE1687">
        <f>IF(IFERROR(VLOOKUP(U1687,Store_Showcase!B2:H134,{5}, FALSE), TRUE)=TRUE, IF(IFERROR(VLOOKUP(U1687,Store_SRP!B2:H103,{5}, FALSE), TRUE)=TRUE,VLOOKUP(U1687,Store_VAM!B2:H271,{5}, FALSE),VLOOKUP(U1687,Store_SRP!B2:H103,{5}, FALSE)), VLOOKUP(U1687,Store_Showcase!B2:H134,{5}, FALSE))</f>
      </c>
      <c r="AF1687">
        <f>IF(IFERROR(VLOOKUP(U1687,Store_Showcase!B2:H134,{6}, FALSE), TRUE)=TRUE, IF(IFERROR(VLOOKUP(U1687,Store_SRP!B2:H103,{6}, FALSE), TRUE)=TRUE,VLOOKUP(U1687,Store_VAM!B2:H271,{6}, FALSE),VLOOKUP(U1687,Store_SRP!B2:H103,{6}, FALSE)), VLOOKUP(U1687,Store_Showcase!B2:H134,{6}, FALSE))</f>
      </c>
      <c r="AG1687">
        <f>VLOOKUP(D1687,Sku_Consolidated!A2:R948,18,FALSE)</f>
      </c>
      <c r="AH1687">
        <f>VLOOKUP(D1687,Sku_Consolidated!A2:S948,19,FALSE)</f>
      </c>
      <c r="AI1687">
        <f>VLOOKUP(D1687,Sku_Consolidated!A2:T948,20,FALSE)</f>
      </c>
    </row>
    <row r="1688" spans="1:35" x14ac:dyDescent="0.25">
      <c r="A1688">
        <v>2024</v>
      </c>
      <c r="B1688" t="s">
        <v>30</v>
      </c>
      <c r="C1688" t="s">
        <v>31</v>
      </c>
      <c r="D1688">
        <v>21837</v>
      </c>
      <c r="E1688" t="s">
        <v>271</v>
      </c>
      <c r="F1688" s="12" t="s">
        <v>106</v>
      </c>
      <c r="G1688" s="12" t="s">
        <v>106</v>
      </c>
      <c r="H1688" t="s">
        <v>10</v>
      </c>
      <c r="I1688" s="13" t="s">
        <v>636</v>
      </c>
      <c r="J1688" s="13">
        <f>IF(H1688="EA", I1688, 0)</f>
      </c>
      <c r="K1688" s="13">
        <f>IF(H1688="KG", I1688, I1688 * VLOOKUP(D1688,Sku_Consolidated!A2:U948,21,FALSE))</f>
      </c>
      <c r="L1688" s="14" t="s">
        <v>36</v>
      </c>
      <c r="M1688">
        <v>88</v>
      </c>
      <c r="N1688" s="14" t="s">
        <v>3279</v>
      </c>
      <c r="O1688" s="14" t="s">
        <v>3280</v>
      </c>
      <c r="P1688" s="14" t="s">
        <v>36</v>
      </c>
      <c r="Q1688" s="14" t="s">
        <v>3280</v>
      </c>
      <c r="R1688">
        <f>IF(IFERROR(VLOOKUP(U1688,Store_Showcase!B2:H134,7, FALSE), TRUE)=TRUE, IF(IFERROR(VLOOKUP(U1688,Store_SRP!B2:H103,7, FALSE), TRUE)=TRUE,VLOOKUP(U1688,Store_VAM!B2:H271,7, FALSE),VLOOKUP(U1688,Store_SRP!B2:H103,7, FALSE)), VLOOKUP(U1688,Store_Showcase!B2:H134,7, FALSE))</f>
      </c>
      <c r="S1688">
        <f>IF(IFERROR(VLOOKUP(U1688,Store_Showcase!B2:K134,10, FALSE), TRUE)=TRUE, IF(IFERROR(VLOOKUP(U1688,Store_SRP!B2:K103,10, FALSE), TRUE)=TRUE,VLOOKUP(U1688,Store_VAM!B2:K271,10, FALSE),VLOOKUP(U1688,Store_SRP!B2:K103,10, FALSE)), VLOOKUP(U1688,Store_Showcase!B2:K134,10, FALSE))</f>
      </c>
      <c r="T1688">
        <f>IF(VLOOKUP(D1688,Sku_Consolidated!A2:S948,19,FALSE)="SHOWCASE", VLOOKUP(U1688,Store_Showcase!B2:L134,11, FALSE), IF(VLOOKUP(D1688,Sku_Consolidated!A2:S948,19,FALSE)="VAM",VLOOKUP(U1688,Store_VAM!B2:L271,11, FALSE),VLOOKUP(U1688,Store_SRP!B2:L103,11, FALSE)))</f>
      </c>
      <c r="U1688" s="14">
        <v>2012</v>
      </c>
      <c r="V1688">
        <f>IF(VLOOKUP(D1688,Sku_Consolidated!A2:S948,19,FALSE)="SHOWCASE", VLOOKUP(U1688,Store_Showcase!B2:C134,2, FALSE), IF(VLOOKUP(D1688,Sku_Consolidated!A2:S948,19,FALSE)="VAM",VLOOKUP(U1688,Store_VAM!B2:C271,2, FALSE),VLOOKUP(U1688,Store_SRP!B2:C103,2, FALSE)))</f>
      </c>
      <c r="W1688">
        <f>VLOOKUP(D1688,Sku_Consolidated!A2:G948, 7, FALSE)</f>
      </c>
      <c r="X1688">
        <f>VLOOKUP(D1688,Sku_Consolidated!A2:K948, 11, FALSE)</f>
      </c>
      <c r="Y1688">
        <f>VLOOKUP(D1688,Sku_Consolidated!A2:H948, 8, FALSE)</f>
      </c>
      <c r="Z1688">
        <f>VLOOKUP(D1688,Sku_Consolidated!A2:I948, 9, FALSE)</f>
      </c>
      <c r="AA1688" t="s">
        <v>41</v>
      </c>
      <c r="AB1688">
        <f>VLOOKUP(D1688,Sku_Consolidated!A2:E948, {5}, FALSE)</f>
      </c>
      <c r="AC1688">
        <f>IF(VLOOKUP(D1688,Sku_Consolidated!A2:S948,19,FALSE)="SHOWCASE", VLOOKUP(U1688,Store_Showcase!B2:N134,13, FALSE), IF(VLOOKUP(D1688,Sku_Consolidated!A2:S948,19,FALSE)="VAM",VLOOKUP(U1688,Store_VAM!B2:N271,13, FALSE),VLOOKUP(U1688,Store_SRP!B2:N103,13, FALSE)))</f>
      </c>
      <c r="AD1688">
        <f>IF(IFERROR(AC1688,TRUE)=TRUE, "-","OK")</f>
      </c>
      <c r="AE1688">
        <f>IF(IFERROR(VLOOKUP(U1688,Store_Showcase!B2:H134,{5}, FALSE), TRUE)=TRUE, IF(IFERROR(VLOOKUP(U1688,Store_SRP!B2:H103,{5}, FALSE), TRUE)=TRUE,VLOOKUP(U1688,Store_VAM!B2:H271,{5}, FALSE),VLOOKUP(U1688,Store_SRP!B2:H103,{5}, FALSE)), VLOOKUP(U1688,Store_Showcase!B2:H134,{5}, FALSE))</f>
      </c>
      <c r="AF1688">
        <f>IF(IFERROR(VLOOKUP(U1688,Store_Showcase!B2:H134,{6}, FALSE), TRUE)=TRUE, IF(IFERROR(VLOOKUP(U1688,Store_SRP!B2:H103,{6}, FALSE), TRUE)=TRUE,VLOOKUP(U1688,Store_VAM!B2:H271,{6}, FALSE),VLOOKUP(U1688,Store_SRP!B2:H103,{6}, FALSE)), VLOOKUP(U1688,Store_Showcase!B2:H134,{6}, FALSE))</f>
      </c>
      <c r="AG1688">
        <f>VLOOKUP(D1688,Sku_Consolidated!A2:R948,18,FALSE)</f>
      </c>
      <c r="AH1688">
        <f>VLOOKUP(D1688,Sku_Consolidated!A2:S948,19,FALSE)</f>
      </c>
      <c r="AI1688">
        <f>VLOOKUP(D1688,Sku_Consolidated!A2:T948,20,FALSE)</f>
      </c>
    </row>
    <row r="1689" spans="1:35" x14ac:dyDescent="0.25">
      <c r="A1689">
        <v>2024</v>
      </c>
      <c r="B1689" t="s">
        <v>30</v>
      </c>
      <c r="C1689" t="s">
        <v>31</v>
      </c>
      <c r="D1689">
        <v>21838</v>
      </c>
      <c r="E1689" t="s">
        <v>275</v>
      </c>
      <c r="F1689" s="12" t="s">
        <v>106</v>
      </c>
      <c r="G1689" s="12" t="s">
        <v>106</v>
      </c>
      <c r="H1689" t="s">
        <v>10</v>
      </c>
      <c r="I1689" s="13" t="s">
        <v>2224</v>
      </c>
      <c r="J1689" s="13">
        <f>IF(H1689="EA", I1689, 0)</f>
      </c>
      <c r="K1689" s="13">
        <f>IF(H1689="KG", I1689, I1689 * VLOOKUP(D1689,Sku_Consolidated!A2:U948,21,FALSE))</f>
      </c>
      <c r="L1689" s="14" t="s">
        <v>36</v>
      </c>
      <c r="M1689">
        <v>88</v>
      </c>
      <c r="N1689" s="14" t="s">
        <v>3281</v>
      </c>
      <c r="O1689" s="14" t="s">
        <v>3282</v>
      </c>
      <c r="P1689" s="14" t="s">
        <v>36</v>
      </c>
      <c r="Q1689" s="14" t="s">
        <v>3282</v>
      </c>
      <c r="R1689">
        <f>IF(IFERROR(VLOOKUP(U1689,Store_Showcase!B2:H134,7, FALSE), TRUE)=TRUE, IF(IFERROR(VLOOKUP(U1689,Store_SRP!B2:H103,7, FALSE), TRUE)=TRUE,VLOOKUP(U1689,Store_VAM!B2:H271,7, FALSE),VLOOKUP(U1689,Store_SRP!B2:H103,7, FALSE)), VLOOKUP(U1689,Store_Showcase!B2:H134,7, FALSE))</f>
      </c>
      <c r="S1689">
        <f>IF(IFERROR(VLOOKUP(U1689,Store_Showcase!B2:K134,10, FALSE), TRUE)=TRUE, IF(IFERROR(VLOOKUP(U1689,Store_SRP!B2:K103,10, FALSE), TRUE)=TRUE,VLOOKUP(U1689,Store_VAM!B2:K271,10, FALSE),VLOOKUP(U1689,Store_SRP!B2:K103,10, FALSE)), VLOOKUP(U1689,Store_Showcase!B2:K134,10, FALSE))</f>
      </c>
      <c r="T1689">
        <f>IF(VLOOKUP(D1689,Sku_Consolidated!A2:S948,19,FALSE)="SHOWCASE", VLOOKUP(U1689,Store_Showcase!B2:L134,11, FALSE), IF(VLOOKUP(D1689,Sku_Consolidated!A2:S948,19,FALSE)="VAM",VLOOKUP(U1689,Store_VAM!B2:L271,11, FALSE),VLOOKUP(U1689,Store_SRP!B2:L103,11, FALSE)))</f>
      </c>
      <c r="U1689" s="14">
        <v>2012</v>
      </c>
      <c r="V1689">
        <f>IF(VLOOKUP(D1689,Sku_Consolidated!A2:S948,19,FALSE)="SHOWCASE", VLOOKUP(U1689,Store_Showcase!B2:C134,2, FALSE), IF(VLOOKUP(D1689,Sku_Consolidated!A2:S948,19,FALSE)="VAM",VLOOKUP(U1689,Store_VAM!B2:C271,2, FALSE),VLOOKUP(U1689,Store_SRP!B2:C103,2, FALSE)))</f>
      </c>
      <c r="W1689">
        <f>VLOOKUP(D1689,Sku_Consolidated!A2:G948, 7, FALSE)</f>
      </c>
      <c r="X1689">
        <f>VLOOKUP(D1689,Sku_Consolidated!A2:K948, 11, FALSE)</f>
      </c>
      <c r="Y1689">
        <f>VLOOKUP(D1689,Sku_Consolidated!A2:H948, 8, FALSE)</f>
      </c>
      <c r="Z1689">
        <f>VLOOKUP(D1689,Sku_Consolidated!A2:I948, 9, FALSE)</f>
      </c>
      <c r="AA1689" t="s">
        <v>41</v>
      </c>
      <c r="AB1689">
        <f>VLOOKUP(D1689,Sku_Consolidated!A2:E948, {5}, FALSE)</f>
      </c>
      <c r="AC1689">
        <f>IF(VLOOKUP(D1689,Sku_Consolidated!A2:S948,19,FALSE)="SHOWCASE", VLOOKUP(U1689,Store_Showcase!B2:N134,13, FALSE), IF(VLOOKUP(D1689,Sku_Consolidated!A2:S948,19,FALSE)="VAM",VLOOKUP(U1689,Store_VAM!B2:N271,13, FALSE),VLOOKUP(U1689,Store_SRP!B2:N103,13, FALSE)))</f>
      </c>
      <c r="AD1689">
        <f>IF(IFERROR(AC1689,TRUE)=TRUE, "-","OK")</f>
      </c>
      <c r="AE1689">
        <f>IF(IFERROR(VLOOKUP(U1689,Store_Showcase!B2:H134,{5}, FALSE), TRUE)=TRUE, IF(IFERROR(VLOOKUP(U1689,Store_SRP!B2:H103,{5}, FALSE), TRUE)=TRUE,VLOOKUP(U1689,Store_VAM!B2:H271,{5}, FALSE),VLOOKUP(U1689,Store_SRP!B2:H103,{5}, FALSE)), VLOOKUP(U1689,Store_Showcase!B2:H134,{5}, FALSE))</f>
      </c>
      <c r="AF1689">
        <f>IF(IFERROR(VLOOKUP(U1689,Store_Showcase!B2:H134,{6}, FALSE), TRUE)=TRUE, IF(IFERROR(VLOOKUP(U1689,Store_SRP!B2:H103,{6}, FALSE), TRUE)=TRUE,VLOOKUP(U1689,Store_VAM!B2:H271,{6}, FALSE),VLOOKUP(U1689,Store_SRP!B2:H103,{6}, FALSE)), VLOOKUP(U1689,Store_Showcase!B2:H134,{6}, FALSE))</f>
      </c>
      <c r="AG1689">
        <f>VLOOKUP(D1689,Sku_Consolidated!A2:R948,18,FALSE)</f>
      </c>
      <c r="AH1689">
        <f>VLOOKUP(D1689,Sku_Consolidated!A2:S948,19,FALSE)</f>
      </c>
      <c r="AI1689">
        <f>VLOOKUP(D1689,Sku_Consolidated!A2:T948,20,FALSE)</f>
      </c>
    </row>
    <row r="1690" spans="1:35" x14ac:dyDescent="0.25">
      <c r="A1690">
        <v>2024</v>
      </c>
      <c r="B1690" t="s">
        <v>30</v>
      </c>
      <c r="C1690" t="s">
        <v>31</v>
      </c>
      <c r="D1690">
        <v>21841</v>
      </c>
      <c r="E1690" t="s">
        <v>224</v>
      </c>
      <c r="F1690" s="12" t="s">
        <v>106</v>
      </c>
      <c r="G1690" s="12" t="s">
        <v>106</v>
      </c>
      <c r="H1690" t="s">
        <v>10</v>
      </c>
      <c r="I1690" s="13" t="s">
        <v>1630</v>
      </c>
      <c r="J1690" s="13">
        <f>IF(H1690="EA", I1690, 0)</f>
      </c>
      <c r="K1690" s="13">
        <f>IF(H1690="KG", I1690, I1690 * VLOOKUP(D1690,Sku_Consolidated!A2:U948,21,FALSE))</f>
      </c>
      <c r="L1690" s="14" t="s">
        <v>36</v>
      </c>
      <c r="M1690">
        <v>88</v>
      </c>
      <c r="N1690" s="14" t="s">
        <v>3283</v>
      </c>
      <c r="O1690" s="14" t="s">
        <v>3284</v>
      </c>
      <c r="P1690" s="14" t="s">
        <v>36</v>
      </c>
      <c r="Q1690" s="14" t="s">
        <v>3284</v>
      </c>
      <c r="R1690">
        <f>IF(IFERROR(VLOOKUP(U1690,Store_Showcase!B2:H134,7, FALSE), TRUE)=TRUE, IF(IFERROR(VLOOKUP(U1690,Store_SRP!B2:H103,7, FALSE), TRUE)=TRUE,VLOOKUP(U1690,Store_VAM!B2:H271,7, FALSE),VLOOKUP(U1690,Store_SRP!B2:H103,7, FALSE)), VLOOKUP(U1690,Store_Showcase!B2:H134,7, FALSE))</f>
      </c>
      <c r="S1690">
        <f>IF(IFERROR(VLOOKUP(U1690,Store_Showcase!B2:K134,10, FALSE), TRUE)=TRUE, IF(IFERROR(VLOOKUP(U1690,Store_SRP!B2:K103,10, FALSE), TRUE)=TRUE,VLOOKUP(U1690,Store_VAM!B2:K271,10, FALSE),VLOOKUP(U1690,Store_SRP!B2:K103,10, FALSE)), VLOOKUP(U1690,Store_Showcase!B2:K134,10, FALSE))</f>
      </c>
      <c r="T1690">
        <f>IF(VLOOKUP(D1690,Sku_Consolidated!A2:S948,19,FALSE)="SHOWCASE", VLOOKUP(U1690,Store_Showcase!B2:L134,11, FALSE), IF(VLOOKUP(D1690,Sku_Consolidated!A2:S948,19,FALSE)="VAM",VLOOKUP(U1690,Store_VAM!B2:L271,11, FALSE),VLOOKUP(U1690,Store_SRP!B2:L103,11, FALSE)))</f>
      </c>
      <c r="U1690" s="14">
        <v>2012</v>
      </c>
      <c r="V1690">
        <f>IF(VLOOKUP(D1690,Sku_Consolidated!A2:S948,19,FALSE)="SHOWCASE", VLOOKUP(U1690,Store_Showcase!B2:C134,2, FALSE), IF(VLOOKUP(D1690,Sku_Consolidated!A2:S948,19,FALSE)="VAM",VLOOKUP(U1690,Store_VAM!B2:C271,2, FALSE),VLOOKUP(U1690,Store_SRP!B2:C103,2, FALSE)))</f>
      </c>
      <c r="W1690">
        <f>VLOOKUP(D1690,Sku_Consolidated!A2:G948, 7, FALSE)</f>
      </c>
      <c r="X1690">
        <f>VLOOKUP(D1690,Sku_Consolidated!A2:K948, 11, FALSE)</f>
      </c>
      <c r="Y1690">
        <f>VLOOKUP(D1690,Sku_Consolidated!A2:H948, 8, FALSE)</f>
      </c>
      <c r="Z1690">
        <f>VLOOKUP(D1690,Sku_Consolidated!A2:I948, 9, FALSE)</f>
      </c>
      <c r="AA1690" t="s">
        <v>41</v>
      </c>
      <c r="AB1690">
        <f>VLOOKUP(D1690,Sku_Consolidated!A2:E948, {5}, FALSE)</f>
      </c>
      <c r="AC1690">
        <f>IF(VLOOKUP(D1690,Sku_Consolidated!A2:S948,19,FALSE)="SHOWCASE", VLOOKUP(U1690,Store_Showcase!B2:N134,13, FALSE), IF(VLOOKUP(D1690,Sku_Consolidated!A2:S948,19,FALSE)="VAM",VLOOKUP(U1690,Store_VAM!B2:N271,13, FALSE),VLOOKUP(U1690,Store_SRP!B2:N103,13, FALSE)))</f>
      </c>
      <c r="AD1690">
        <f>IF(IFERROR(AC1690,TRUE)=TRUE, "-","OK")</f>
      </c>
      <c r="AE1690">
        <f>IF(IFERROR(VLOOKUP(U1690,Store_Showcase!B2:H134,{5}, FALSE), TRUE)=TRUE, IF(IFERROR(VLOOKUP(U1690,Store_SRP!B2:H103,{5}, FALSE), TRUE)=TRUE,VLOOKUP(U1690,Store_VAM!B2:H271,{5}, FALSE),VLOOKUP(U1690,Store_SRP!B2:H103,{5}, FALSE)), VLOOKUP(U1690,Store_Showcase!B2:H134,{5}, FALSE))</f>
      </c>
      <c r="AF1690">
        <f>IF(IFERROR(VLOOKUP(U1690,Store_Showcase!B2:H134,{6}, FALSE), TRUE)=TRUE, IF(IFERROR(VLOOKUP(U1690,Store_SRP!B2:H103,{6}, FALSE), TRUE)=TRUE,VLOOKUP(U1690,Store_VAM!B2:H271,{6}, FALSE),VLOOKUP(U1690,Store_SRP!B2:H103,{6}, FALSE)), VLOOKUP(U1690,Store_Showcase!B2:H134,{6}, FALSE))</f>
      </c>
      <c r="AG1690">
        <f>VLOOKUP(D1690,Sku_Consolidated!A2:R948,18,FALSE)</f>
      </c>
      <c r="AH1690">
        <f>VLOOKUP(D1690,Sku_Consolidated!A2:S948,19,FALSE)</f>
      </c>
      <c r="AI1690">
        <f>VLOOKUP(D1690,Sku_Consolidated!A2:T948,20,FALSE)</f>
      </c>
    </row>
    <row r="1691" spans="1:35" x14ac:dyDescent="0.25">
      <c r="A1691">
        <v>2024</v>
      </c>
      <c r="B1691" t="s">
        <v>30</v>
      </c>
      <c r="C1691" t="s">
        <v>31</v>
      </c>
      <c r="D1691">
        <v>21843</v>
      </c>
      <c r="E1691" t="s">
        <v>1430</v>
      </c>
      <c r="F1691" s="12" t="s">
        <v>106</v>
      </c>
      <c r="G1691" s="12" t="s">
        <v>106</v>
      </c>
      <c r="H1691" t="s">
        <v>10</v>
      </c>
      <c r="I1691" s="13" t="s">
        <v>420</v>
      </c>
      <c r="J1691" s="13">
        <f>IF(H1691="EA", I1691, 0)</f>
      </c>
      <c r="K1691" s="13">
        <f>IF(H1691="KG", I1691, I1691 * VLOOKUP(D1691,Sku_Consolidated!A2:U948,21,FALSE))</f>
      </c>
      <c r="L1691" s="14" t="s">
        <v>36</v>
      </c>
      <c r="M1691">
        <v>88</v>
      </c>
      <c r="N1691" s="14" t="s">
        <v>3285</v>
      </c>
      <c r="O1691" s="14" t="s">
        <v>3286</v>
      </c>
      <c r="P1691" s="14" t="s">
        <v>36</v>
      </c>
      <c r="Q1691" s="14" t="s">
        <v>3286</v>
      </c>
      <c r="R1691">
        <f>IF(IFERROR(VLOOKUP(U1691,Store_Showcase!B2:H134,7, FALSE), TRUE)=TRUE, IF(IFERROR(VLOOKUP(U1691,Store_SRP!B2:H103,7, FALSE), TRUE)=TRUE,VLOOKUP(U1691,Store_VAM!B2:H271,7, FALSE),VLOOKUP(U1691,Store_SRP!B2:H103,7, FALSE)), VLOOKUP(U1691,Store_Showcase!B2:H134,7, FALSE))</f>
      </c>
      <c r="S1691">
        <f>IF(IFERROR(VLOOKUP(U1691,Store_Showcase!B2:K134,10, FALSE), TRUE)=TRUE, IF(IFERROR(VLOOKUP(U1691,Store_SRP!B2:K103,10, FALSE), TRUE)=TRUE,VLOOKUP(U1691,Store_VAM!B2:K271,10, FALSE),VLOOKUP(U1691,Store_SRP!B2:K103,10, FALSE)), VLOOKUP(U1691,Store_Showcase!B2:K134,10, FALSE))</f>
      </c>
      <c r="T1691">
        <f>IF(VLOOKUP(D1691,Sku_Consolidated!A2:S948,19,FALSE)="SHOWCASE", VLOOKUP(U1691,Store_Showcase!B2:L134,11, FALSE), IF(VLOOKUP(D1691,Sku_Consolidated!A2:S948,19,FALSE)="VAM",VLOOKUP(U1691,Store_VAM!B2:L271,11, FALSE),VLOOKUP(U1691,Store_SRP!B2:L103,11, FALSE)))</f>
      </c>
      <c r="U1691" s="14">
        <v>2012</v>
      </c>
      <c r="V1691">
        <f>IF(VLOOKUP(D1691,Sku_Consolidated!A2:S948,19,FALSE)="SHOWCASE", VLOOKUP(U1691,Store_Showcase!B2:C134,2, FALSE), IF(VLOOKUP(D1691,Sku_Consolidated!A2:S948,19,FALSE)="VAM",VLOOKUP(U1691,Store_VAM!B2:C271,2, FALSE),VLOOKUP(U1691,Store_SRP!B2:C103,2, FALSE)))</f>
      </c>
      <c r="W1691">
        <f>VLOOKUP(D1691,Sku_Consolidated!A2:G948, 7, FALSE)</f>
      </c>
      <c r="X1691">
        <f>VLOOKUP(D1691,Sku_Consolidated!A2:K948, 11, FALSE)</f>
      </c>
      <c r="Y1691">
        <f>VLOOKUP(D1691,Sku_Consolidated!A2:H948, 8, FALSE)</f>
      </c>
      <c r="Z1691">
        <f>VLOOKUP(D1691,Sku_Consolidated!A2:I948, 9, FALSE)</f>
      </c>
      <c r="AA1691" t="s">
        <v>41</v>
      </c>
      <c r="AB1691">
        <f>VLOOKUP(D1691,Sku_Consolidated!A2:E948, {5}, FALSE)</f>
      </c>
      <c r="AC1691">
        <f>IF(VLOOKUP(D1691,Sku_Consolidated!A2:S948,19,FALSE)="SHOWCASE", VLOOKUP(U1691,Store_Showcase!B2:N134,13, FALSE), IF(VLOOKUP(D1691,Sku_Consolidated!A2:S948,19,FALSE)="VAM",VLOOKUP(U1691,Store_VAM!B2:N271,13, FALSE),VLOOKUP(U1691,Store_SRP!B2:N103,13, FALSE)))</f>
      </c>
      <c r="AD1691">
        <f>IF(IFERROR(AC1691,TRUE)=TRUE, "-","OK")</f>
      </c>
      <c r="AE1691">
        <f>IF(IFERROR(VLOOKUP(U1691,Store_Showcase!B2:H134,{5}, FALSE), TRUE)=TRUE, IF(IFERROR(VLOOKUP(U1691,Store_SRP!B2:H103,{5}, FALSE), TRUE)=TRUE,VLOOKUP(U1691,Store_VAM!B2:H271,{5}, FALSE),VLOOKUP(U1691,Store_SRP!B2:H103,{5}, FALSE)), VLOOKUP(U1691,Store_Showcase!B2:H134,{5}, FALSE))</f>
      </c>
      <c r="AF1691">
        <f>IF(IFERROR(VLOOKUP(U1691,Store_Showcase!B2:H134,{6}, FALSE), TRUE)=TRUE, IF(IFERROR(VLOOKUP(U1691,Store_SRP!B2:H103,{6}, FALSE), TRUE)=TRUE,VLOOKUP(U1691,Store_VAM!B2:H271,{6}, FALSE),VLOOKUP(U1691,Store_SRP!B2:H103,{6}, FALSE)), VLOOKUP(U1691,Store_Showcase!B2:H134,{6}, FALSE))</f>
      </c>
      <c r="AG1691">
        <f>VLOOKUP(D1691,Sku_Consolidated!A2:R948,18,FALSE)</f>
      </c>
      <c r="AH1691">
        <f>VLOOKUP(D1691,Sku_Consolidated!A2:S948,19,FALSE)</f>
      </c>
      <c r="AI1691">
        <f>VLOOKUP(D1691,Sku_Consolidated!A2:T948,20,FALSE)</f>
      </c>
    </row>
    <row r="1692" spans="1:35" x14ac:dyDescent="0.25">
      <c r="A1692">
        <v>2024</v>
      </c>
      <c r="B1692" t="s">
        <v>30</v>
      </c>
      <c r="C1692" t="s">
        <v>31</v>
      </c>
      <c r="D1692">
        <v>21844</v>
      </c>
      <c r="E1692" t="s">
        <v>778</v>
      </c>
      <c r="F1692" s="12" t="s">
        <v>106</v>
      </c>
      <c r="G1692" s="12" t="s">
        <v>106</v>
      </c>
      <c r="H1692" t="s">
        <v>10</v>
      </c>
      <c r="I1692" s="13" t="s">
        <v>272</v>
      </c>
      <c r="J1692" s="13">
        <f>IF(H1692="EA", I1692, 0)</f>
      </c>
      <c r="K1692" s="13">
        <f>IF(H1692="KG", I1692, I1692 * VLOOKUP(D1692,Sku_Consolidated!A2:U948,21,FALSE))</f>
      </c>
      <c r="L1692" s="14" t="s">
        <v>36</v>
      </c>
      <c r="M1692">
        <v>88</v>
      </c>
      <c r="N1692" s="14" t="s">
        <v>3287</v>
      </c>
      <c r="O1692" s="14" t="s">
        <v>3288</v>
      </c>
      <c r="P1692" s="14" t="s">
        <v>36</v>
      </c>
      <c r="Q1692" s="14" t="s">
        <v>3288</v>
      </c>
      <c r="R1692">
        <f>IF(IFERROR(VLOOKUP(U1692,Store_Showcase!B2:H134,7, FALSE), TRUE)=TRUE, IF(IFERROR(VLOOKUP(U1692,Store_SRP!B2:H103,7, FALSE), TRUE)=TRUE,VLOOKUP(U1692,Store_VAM!B2:H271,7, FALSE),VLOOKUP(U1692,Store_SRP!B2:H103,7, FALSE)), VLOOKUP(U1692,Store_Showcase!B2:H134,7, FALSE))</f>
      </c>
      <c r="S1692">
        <f>IF(IFERROR(VLOOKUP(U1692,Store_Showcase!B2:K134,10, FALSE), TRUE)=TRUE, IF(IFERROR(VLOOKUP(U1692,Store_SRP!B2:K103,10, FALSE), TRUE)=TRUE,VLOOKUP(U1692,Store_VAM!B2:K271,10, FALSE),VLOOKUP(U1692,Store_SRP!B2:K103,10, FALSE)), VLOOKUP(U1692,Store_Showcase!B2:K134,10, FALSE))</f>
      </c>
      <c r="T1692">
        <f>IF(VLOOKUP(D1692,Sku_Consolidated!A2:S948,19,FALSE)="SHOWCASE", VLOOKUP(U1692,Store_Showcase!B2:L134,11, FALSE), IF(VLOOKUP(D1692,Sku_Consolidated!A2:S948,19,FALSE)="VAM",VLOOKUP(U1692,Store_VAM!B2:L271,11, FALSE),VLOOKUP(U1692,Store_SRP!B2:L103,11, FALSE)))</f>
      </c>
      <c r="U1692" s="14">
        <v>2012</v>
      </c>
      <c r="V1692">
        <f>IF(VLOOKUP(D1692,Sku_Consolidated!A2:S948,19,FALSE)="SHOWCASE", VLOOKUP(U1692,Store_Showcase!B2:C134,2, FALSE), IF(VLOOKUP(D1692,Sku_Consolidated!A2:S948,19,FALSE)="VAM",VLOOKUP(U1692,Store_VAM!B2:C271,2, FALSE),VLOOKUP(U1692,Store_SRP!B2:C103,2, FALSE)))</f>
      </c>
      <c r="W1692">
        <f>VLOOKUP(D1692,Sku_Consolidated!A2:G948, 7, FALSE)</f>
      </c>
      <c r="X1692">
        <f>VLOOKUP(D1692,Sku_Consolidated!A2:K948, 11, FALSE)</f>
      </c>
      <c r="Y1692">
        <f>VLOOKUP(D1692,Sku_Consolidated!A2:H948, 8, FALSE)</f>
      </c>
      <c r="Z1692">
        <f>VLOOKUP(D1692,Sku_Consolidated!A2:I948, 9, FALSE)</f>
      </c>
      <c r="AA1692" t="s">
        <v>41</v>
      </c>
      <c r="AB1692">
        <f>VLOOKUP(D1692,Sku_Consolidated!A2:E948, {5}, FALSE)</f>
      </c>
      <c r="AC1692">
        <f>IF(VLOOKUP(D1692,Sku_Consolidated!A2:S948,19,FALSE)="SHOWCASE", VLOOKUP(U1692,Store_Showcase!B2:N134,13, FALSE), IF(VLOOKUP(D1692,Sku_Consolidated!A2:S948,19,FALSE)="VAM",VLOOKUP(U1692,Store_VAM!B2:N271,13, FALSE),VLOOKUP(U1692,Store_SRP!B2:N103,13, FALSE)))</f>
      </c>
      <c r="AD1692">
        <f>IF(IFERROR(AC1692,TRUE)=TRUE, "-","OK")</f>
      </c>
      <c r="AE1692">
        <f>IF(IFERROR(VLOOKUP(U1692,Store_Showcase!B2:H134,{5}, FALSE), TRUE)=TRUE, IF(IFERROR(VLOOKUP(U1692,Store_SRP!B2:H103,{5}, FALSE), TRUE)=TRUE,VLOOKUP(U1692,Store_VAM!B2:H271,{5}, FALSE),VLOOKUP(U1692,Store_SRP!B2:H103,{5}, FALSE)), VLOOKUP(U1692,Store_Showcase!B2:H134,{5}, FALSE))</f>
      </c>
      <c r="AF1692">
        <f>IF(IFERROR(VLOOKUP(U1692,Store_Showcase!B2:H134,{6}, FALSE), TRUE)=TRUE, IF(IFERROR(VLOOKUP(U1692,Store_SRP!B2:H103,{6}, FALSE), TRUE)=TRUE,VLOOKUP(U1692,Store_VAM!B2:H271,{6}, FALSE),VLOOKUP(U1692,Store_SRP!B2:H103,{6}, FALSE)), VLOOKUP(U1692,Store_Showcase!B2:H134,{6}, FALSE))</f>
      </c>
      <c r="AG1692">
        <f>VLOOKUP(D1692,Sku_Consolidated!A2:R948,18,FALSE)</f>
      </c>
      <c r="AH1692">
        <f>VLOOKUP(D1692,Sku_Consolidated!A2:S948,19,FALSE)</f>
      </c>
      <c r="AI1692">
        <f>VLOOKUP(D1692,Sku_Consolidated!A2:T948,20,FALSE)</f>
      </c>
    </row>
    <row r="1693" spans="1:35" x14ac:dyDescent="0.25">
      <c r="A1693">
        <v>2024</v>
      </c>
      <c r="B1693" t="s">
        <v>30</v>
      </c>
      <c r="C1693" t="s">
        <v>31</v>
      </c>
      <c r="D1693">
        <v>21849</v>
      </c>
      <c r="E1693" t="s">
        <v>510</v>
      </c>
      <c r="F1693" s="12" t="s">
        <v>106</v>
      </c>
      <c r="G1693" s="12" t="s">
        <v>106</v>
      </c>
      <c r="H1693" t="s">
        <v>10</v>
      </c>
      <c r="I1693" s="13" t="s">
        <v>370</v>
      </c>
      <c r="J1693" s="13">
        <f>IF(H1693="EA", I1693, 0)</f>
      </c>
      <c r="K1693" s="13">
        <f>IF(H1693="KG", I1693, I1693 * VLOOKUP(D1693,Sku_Consolidated!A2:U948,21,FALSE))</f>
      </c>
      <c r="L1693" s="14" t="s">
        <v>36</v>
      </c>
      <c r="M1693">
        <v>88</v>
      </c>
      <c r="N1693" s="14" t="s">
        <v>3289</v>
      </c>
      <c r="O1693" s="14" t="s">
        <v>3290</v>
      </c>
      <c r="P1693" s="14" t="s">
        <v>36</v>
      </c>
      <c r="Q1693" s="14" t="s">
        <v>3290</v>
      </c>
      <c r="R1693">
        <f>IF(IFERROR(VLOOKUP(U1693,Store_Showcase!B2:H134,7, FALSE), TRUE)=TRUE, IF(IFERROR(VLOOKUP(U1693,Store_SRP!B2:H103,7, FALSE), TRUE)=TRUE,VLOOKUP(U1693,Store_VAM!B2:H271,7, FALSE),VLOOKUP(U1693,Store_SRP!B2:H103,7, FALSE)), VLOOKUP(U1693,Store_Showcase!B2:H134,7, FALSE))</f>
      </c>
      <c r="S1693">
        <f>IF(IFERROR(VLOOKUP(U1693,Store_Showcase!B2:K134,10, FALSE), TRUE)=TRUE, IF(IFERROR(VLOOKUP(U1693,Store_SRP!B2:K103,10, FALSE), TRUE)=TRUE,VLOOKUP(U1693,Store_VAM!B2:K271,10, FALSE),VLOOKUP(U1693,Store_SRP!B2:K103,10, FALSE)), VLOOKUP(U1693,Store_Showcase!B2:K134,10, FALSE))</f>
      </c>
      <c r="T1693">
        <f>IF(VLOOKUP(D1693,Sku_Consolidated!A2:S948,19,FALSE)="SHOWCASE", VLOOKUP(U1693,Store_Showcase!B2:L134,11, FALSE), IF(VLOOKUP(D1693,Sku_Consolidated!A2:S948,19,FALSE)="VAM",VLOOKUP(U1693,Store_VAM!B2:L271,11, FALSE),VLOOKUP(U1693,Store_SRP!B2:L103,11, FALSE)))</f>
      </c>
      <c r="U1693" s="14">
        <v>2012</v>
      </c>
      <c r="V1693">
        <f>IF(VLOOKUP(D1693,Sku_Consolidated!A2:S948,19,FALSE)="SHOWCASE", VLOOKUP(U1693,Store_Showcase!B2:C134,2, FALSE), IF(VLOOKUP(D1693,Sku_Consolidated!A2:S948,19,FALSE)="VAM",VLOOKUP(U1693,Store_VAM!B2:C271,2, FALSE),VLOOKUP(U1693,Store_SRP!B2:C103,2, FALSE)))</f>
      </c>
      <c r="W1693">
        <f>VLOOKUP(D1693,Sku_Consolidated!A2:G948, 7, FALSE)</f>
      </c>
      <c r="X1693">
        <f>VLOOKUP(D1693,Sku_Consolidated!A2:K948, 11, FALSE)</f>
      </c>
      <c r="Y1693">
        <f>VLOOKUP(D1693,Sku_Consolidated!A2:H948, 8, FALSE)</f>
      </c>
      <c r="Z1693">
        <f>VLOOKUP(D1693,Sku_Consolidated!A2:I948, 9, FALSE)</f>
      </c>
      <c r="AA1693" t="s">
        <v>41</v>
      </c>
      <c r="AB1693">
        <f>VLOOKUP(D1693,Sku_Consolidated!A2:E948, {5}, FALSE)</f>
      </c>
      <c r="AC1693">
        <f>IF(VLOOKUP(D1693,Sku_Consolidated!A2:S948,19,FALSE)="SHOWCASE", VLOOKUP(U1693,Store_Showcase!B2:N134,13, FALSE), IF(VLOOKUP(D1693,Sku_Consolidated!A2:S948,19,FALSE)="VAM",VLOOKUP(U1693,Store_VAM!B2:N271,13, FALSE),VLOOKUP(U1693,Store_SRP!B2:N103,13, FALSE)))</f>
      </c>
      <c r="AD1693">
        <f>IF(IFERROR(AC1693,TRUE)=TRUE, "-","OK")</f>
      </c>
      <c r="AE1693">
        <f>IF(IFERROR(VLOOKUP(U1693,Store_Showcase!B2:H134,{5}, FALSE), TRUE)=TRUE, IF(IFERROR(VLOOKUP(U1693,Store_SRP!B2:H103,{5}, FALSE), TRUE)=TRUE,VLOOKUP(U1693,Store_VAM!B2:H271,{5}, FALSE),VLOOKUP(U1693,Store_SRP!B2:H103,{5}, FALSE)), VLOOKUP(U1693,Store_Showcase!B2:H134,{5}, FALSE))</f>
      </c>
      <c r="AF1693">
        <f>IF(IFERROR(VLOOKUP(U1693,Store_Showcase!B2:H134,{6}, FALSE), TRUE)=TRUE, IF(IFERROR(VLOOKUP(U1693,Store_SRP!B2:H103,{6}, FALSE), TRUE)=TRUE,VLOOKUP(U1693,Store_VAM!B2:H271,{6}, FALSE),VLOOKUP(U1693,Store_SRP!B2:H103,{6}, FALSE)), VLOOKUP(U1693,Store_Showcase!B2:H134,{6}, FALSE))</f>
      </c>
      <c r="AG1693">
        <f>VLOOKUP(D1693,Sku_Consolidated!A2:R948,18,FALSE)</f>
      </c>
      <c r="AH1693">
        <f>VLOOKUP(D1693,Sku_Consolidated!A2:S948,19,FALSE)</f>
      </c>
      <c r="AI1693">
        <f>VLOOKUP(D1693,Sku_Consolidated!A2:T948,20,FALSE)</f>
      </c>
    </row>
    <row r="1694" spans="1:35" x14ac:dyDescent="0.25">
      <c r="A1694">
        <v>2024</v>
      </c>
      <c r="B1694" t="s">
        <v>30</v>
      </c>
      <c r="C1694" t="s">
        <v>31</v>
      </c>
      <c r="D1694">
        <v>21854</v>
      </c>
      <c r="E1694" t="s">
        <v>2521</v>
      </c>
      <c r="F1694" s="12" t="s">
        <v>106</v>
      </c>
      <c r="G1694" s="12" t="s">
        <v>106</v>
      </c>
      <c r="H1694" t="s">
        <v>10</v>
      </c>
      <c r="I1694" s="13" t="s">
        <v>362</v>
      </c>
      <c r="J1694" s="13">
        <f>IF(H1694="EA", I1694, 0)</f>
      </c>
      <c r="K1694" s="13">
        <f>IF(H1694="KG", I1694, I1694 * VLOOKUP(D1694,Sku_Consolidated!A2:U948,21,FALSE))</f>
      </c>
      <c r="L1694" s="14" t="s">
        <v>36</v>
      </c>
      <c r="M1694">
        <v>88</v>
      </c>
      <c r="N1694" s="14" t="s">
        <v>2360</v>
      </c>
      <c r="O1694" s="14" t="s">
        <v>2361</v>
      </c>
      <c r="P1694" s="14" t="s">
        <v>36</v>
      </c>
      <c r="Q1694" s="14" t="s">
        <v>2361</v>
      </c>
      <c r="R1694">
        <f>IF(IFERROR(VLOOKUP(U1694,Store_Showcase!B2:H134,7, FALSE), TRUE)=TRUE, IF(IFERROR(VLOOKUP(U1694,Store_SRP!B2:H103,7, FALSE), TRUE)=TRUE,VLOOKUP(U1694,Store_VAM!B2:H271,7, FALSE),VLOOKUP(U1694,Store_SRP!B2:H103,7, FALSE)), VLOOKUP(U1694,Store_Showcase!B2:H134,7, FALSE))</f>
      </c>
      <c r="S1694">
        <f>IF(IFERROR(VLOOKUP(U1694,Store_Showcase!B2:K134,10, FALSE), TRUE)=TRUE, IF(IFERROR(VLOOKUP(U1694,Store_SRP!B2:K103,10, FALSE), TRUE)=TRUE,VLOOKUP(U1694,Store_VAM!B2:K271,10, FALSE),VLOOKUP(U1694,Store_SRP!B2:K103,10, FALSE)), VLOOKUP(U1694,Store_Showcase!B2:K134,10, FALSE))</f>
      </c>
      <c r="T1694">
        <f>IF(VLOOKUP(D1694,Sku_Consolidated!A2:S948,19,FALSE)="SHOWCASE", VLOOKUP(U1694,Store_Showcase!B2:L134,11, FALSE), IF(VLOOKUP(D1694,Sku_Consolidated!A2:S948,19,FALSE)="VAM",VLOOKUP(U1694,Store_VAM!B2:L271,11, FALSE),VLOOKUP(U1694,Store_SRP!B2:L103,11, FALSE)))</f>
      </c>
      <c r="U1694" s="14">
        <v>2012</v>
      </c>
      <c r="V1694">
        <f>IF(VLOOKUP(D1694,Sku_Consolidated!A2:S948,19,FALSE)="SHOWCASE", VLOOKUP(U1694,Store_Showcase!B2:C134,2, FALSE), IF(VLOOKUP(D1694,Sku_Consolidated!A2:S948,19,FALSE)="VAM",VLOOKUP(U1694,Store_VAM!B2:C271,2, FALSE),VLOOKUP(U1694,Store_SRP!B2:C103,2, FALSE)))</f>
      </c>
      <c r="W1694">
        <f>VLOOKUP(D1694,Sku_Consolidated!A2:G948, 7, FALSE)</f>
      </c>
      <c r="X1694">
        <f>VLOOKUP(D1694,Sku_Consolidated!A2:K948, 11, FALSE)</f>
      </c>
      <c r="Y1694">
        <f>VLOOKUP(D1694,Sku_Consolidated!A2:H948, 8, FALSE)</f>
      </c>
      <c r="Z1694">
        <f>VLOOKUP(D1694,Sku_Consolidated!A2:I948, 9, FALSE)</f>
      </c>
      <c r="AA1694" t="s">
        <v>41</v>
      </c>
      <c r="AB1694">
        <f>VLOOKUP(D1694,Sku_Consolidated!A2:E948, {5}, FALSE)</f>
      </c>
      <c r="AC1694">
        <f>IF(VLOOKUP(D1694,Sku_Consolidated!A2:S948,19,FALSE)="SHOWCASE", VLOOKUP(U1694,Store_Showcase!B2:N134,13, FALSE), IF(VLOOKUP(D1694,Sku_Consolidated!A2:S948,19,FALSE)="VAM",VLOOKUP(U1694,Store_VAM!B2:N271,13, FALSE),VLOOKUP(U1694,Store_SRP!B2:N103,13, FALSE)))</f>
      </c>
      <c r="AD1694">
        <f>IF(IFERROR(AC1694,TRUE)=TRUE, "-","OK")</f>
      </c>
      <c r="AE1694">
        <f>IF(IFERROR(VLOOKUP(U1694,Store_Showcase!B2:H134,{5}, FALSE), TRUE)=TRUE, IF(IFERROR(VLOOKUP(U1694,Store_SRP!B2:H103,{5}, FALSE), TRUE)=TRUE,VLOOKUP(U1694,Store_VAM!B2:H271,{5}, FALSE),VLOOKUP(U1694,Store_SRP!B2:H103,{5}, FALSE)), VLOOKUP(U1694,Store_Showcase!B2:H134,{5}, FALSE))</f>
      </c>
      <c r="AF1694">
        <f>IF(IFERROR(VLOOKUP(U1694,Store_Showcase!B2:H134,{6}, FALSE), TRUE)=TRUE, IF(IFERROR(VLOOKUP(U1694,Store_SRP!B2:H103,{6}, FALSE), TRUE)=TRUE,VLOOKUP(U1694,Store_VAM!B2:H271,{6}, FALSE),VLOOKUP(U1694,Store_SRP!B2:H103,{6}, FALSE)), VLOOKUP(U1694,Store_Showcase!B2:H134,{6}, FALSE))</f>
      </c>
      <c r="AG1694">
        <f>VLOOKUP(D1694,Sku_Consolidated!A2:R948,18,FALSE)</f>
      </c>
      <c r="AH1694">
        <f>VLOOKUP(D1694,Sku_Consolidated!A2:S948,19,FALSE)</f>
      </c>
      <c r="AI1694">
        <f>VLOOKUP(D1694,Sku_Consolidated!A2:T948,20,FALSE)</f>
      </c>
    </row>
    <row r="1695" spans="1:35" x14ac:dyDescent="0.25">
      <c r="A1695">
        <v>2024</v>
      </c>
      <c r="B1695" t="s">
        <v>30</v>
      </c>
      <c r="C1695" t="s">
        <v>31</v>
      </c>
      <c r="D1695">
        <v>21857</v>
      </c>
      <c r="E1695" t="s">
        <v>2687</v>
      </c>
      <c r="F1695" s="12" t="s">
        <v>106</v>
      </c>
      <c r="G1695" s="12" t="s">
        <v>106</v>
      </c>
      <c r="H1695" t="s">
        <v>10</v>
      </c>
      <c r="I1695" s="13" t="s">
        <v>1908</v>
      </c>
      <c r="J1695" s="13">
        <f>IF(H1695="EA", I1695, 0)</f>
      </c>
      <c r="K1695" s="13">
        <f>IF(H1695="KG", I1695, I1695 * VLOOKUP(D1695,Sku_Consolidated!A2:U948,21,FALSE))</f>
      </c>
      <c r="L1695" s="14" t="s">
        <v>36</v>
      </c>
      <c r="M1695">
        <v>88</v>
      </c>
      <c r="N1695" s="14" t="s">
        <v>3291</v>
      </c>
      <c r="O1695" s="14" t="s">
        <v>3292</v>
      </c>
      <c r="P1695" s="14" t="s">
        <v>36</v>
      </c>
      <c r="Q1695" s="14" t="s">
        <v>3292</v>
      </c>
      <c r="R1695">
        <f>IF(IFERROR(VLOOKUP(U1695,Store_Showcase!B2:H134,7, FALSE), TRUE)=TRUE, IF(IFERROR(VLOOKUP(U1695,Store_SRP!B2:H103,7, FALSE), TRUE)=TRUE,VLOOKUP(U1695,Store_VAM!B2:H271,7, FALSE),VLOOKUP(U1695,Store_SRP!B2:H103,7, FALSE)), VLOOKUP(U1695,Store_Showcase!B2:H134,7, FALSE))</f>
      </c>
      <c r="S1695">
        <f>IF(IFERROR(VLOOKUP(U1695,Store_Showcase!B2:K134,10, FALSE), TRUE)=TRUE, IF(IFERROR(VLOOKUP(U1695,Store_SRP!B2:K103,10, FALSE), TRUE)=TRUE,VLOOKUP(U1695,Store_VAM!B2:K271,10, FALSE),VLOOKUP(U1695,Store_SRP!B2:K103,10, FALSE)), VLOOKUP(U1695,Store_Showcase!B2:K134,10, FALSE))</f>
      </c>
      <c r="T1695">
        <f>IF(VLOOKUP(D1695,Sku_Consolidated!A2:S948,19,FALSE)="SHOWCASE", VLOOKUP(U1695,Store_Showcase!B2:L134,11, FALSE), IF(VLOOKUP(D1695,Sku_Consolidated!A2:S948,19,FALSE)="VAM",VLOOKUP(U1695,Store_VAM!B2:L271,11, FALSE),VLOOKUP(U1695,Store_SRP!B2:L103,11, FALSE)))</f>
      </c>
      <c r="U1695" s="14">
        <v>2012</v>
      </c>
      <c r="V1695">
        <f>IF(VLOOKUP(D1695,Sku_Consolidated!A2:S948,19,FALSE)="SHOWCASE", VLOOKUP(U1695,Store_Showcase!B2:C134,2, FALSE), IF(VLOOKUP(D1695,Sku_Consolidated!A2:S948,19,FALSE)="VAM",VLOOKUP(U1695,Store_VAM!B2:C271,2, FALSE),VLOOKUP(U1695,Store_SRP!B2:C103,2, FALSE)))</f>
      </c>
      <c r="W1695">
        <f>VLOOKUP(D1695,Sku_Consolidated!A2:G948, 7, FALSE)</f>
      </c>
      <c r="X1695">
        <f>VLOOKUP(D1695,Sku_Consolidated!A2:K948, 11, FALSE)</f>
      </c>
      <c r="Y1695">
        <f>VLOOKUP(D1695,Sku_Consolidated!A2:H948, 8, FALSE)</f>
      </c>
      <c r="Z1695">
        <f>VLOOKUP(D1695,Sku_Consolidated!A2:I948, 9, FALSE)</f>
      </c>
      <c r="AA1695" t="s">
        <v>41</v>
      </c>
      <c r="AB1695">
        <f>VLOOKUP(D1695,Sku_Consolidated!A2:E948, {5}, FALSE)</f>
      </c>
      <c r="AC1695">
        <f>IF(VLOOKUP(D1695,Sku_Consolidated!A2:S948,19,FALSE)="SHOWCASE", VLOOKUP(U1695,Store_Showcase!B2:N134,13, FALSE), IF(VLOOKUP(D1695,Sku_Consolidated!A2:S948,19,FALSE)="VAM",VLOOKUP(U1695,Store_VAM!B2:N271,13, FALSE),VLOOKUP(U1695,Store_SRP!B2:N103,13, FALSE)))</f>
      </c>
      <c r="AD1695">
        <f>IF(IFERROR(AC1695,TRUE)=TRUE, "-","OK")</f>
      </c>
      <c r="AE1695">
        <f>IF(IFERROR(VLOOKUP(U1695,Store_Showcase!B2:H134,{5}, FALSE), TRUE)=TRUE, IF(IFERROR(VLOOKUP(U1695,Store_SRP!B2:H103,{5}, FALSE), TRUE)=TRUE,VLOOKUP(U1695,Store_VAM!B2:H271,{5}, FALSE),VLOOKUP(U1695,Store_SRP!B2:H103,{5}, FALSE)), VLOOKUP(U1695,Store_Showcase!B2:H134,{5}, FALSE))</f>
      </c>
      <c r="AF1695">
        <f>IF(IFERROR(VLOOKUP(U1695,Store_Showcase!B2:H134,{6}, FALSE), TRUE)=TRUE, IF(IFERROR(VLOOKUP(U1695,Store_SRP!B2:H103,{6}, FALSE), TRUE)=TRUE,VLOOKUP(U1695,Store_VAM!B2:H271,{6}, FALSE),VLOOKUP(U1695,Store_SRP!B2:H103,{6}, FALSE)), VLOOKUP(U1695,Store_Showcase!B2:H134,{6}, FALSE))</f>
      </c>
      <c r="AG1695">
        <f>VLOOKUP(D1695,Sku_Consolidated!A2:R948,18,FALSE)</f>
      </c>
      <c r="AH1695">
        <f>VLOOKUP(D1695,Sku_Consolidated!A2:S948,19,FALSE)</f>
      </c>
      <c r="AI1695">
        <f>VLOOKUP(D1695,Sku_Consolidated!A2:T948,20,FALSE)</f>
      </c>
    </row>
    <row r="1696" spans="1:35" x14ac:dyDescent="0.25">
      <c r="A1696">
        <v>2024</v>
      </c>
      <c r="B1696" t="s">
        <v>30</v>
      </c>
      <c r="C1696" t="s">
        <v>31</v>
      </c>
      <c r="D1696">
        <v>21859</v>
      </c>
      <c r="E1696" t="s">
        <v>295</v>
      </c>
      <c r="F1696" s="12" t="s">
        <v>106</v>
      </c>
      <c r="G1696" s="12" t="s">
        <v>106</v>
      </c>
      <c r="H1696" t="s">
        <v>10</v>
      </c>
      <c r="I1696" s="13" t="s">
        <v>974</v>
      </c>
      <c r="J1696" s="13">
        <f>IF(H1696="EA", I1696, 0)</f>
      </c>
      <c r="K1696" s="13">
        <f>IF(H1696="KG", I1696, I1696 * VLOOKUP(D1696,Sku_Consolidated!A2:U948,21,FALSE))</f>
      </c>
      <c r="L1696" s="14" t="s">
        <v>36</v>
      </c>
      <c r="M1696">
        <v>88</v>
      </c>
      <c r="N1696" s="14" t="s">
        <v>3293</v>
      </c>
      <c r="O1696" s="14" t="s">
        <v>3294</v>
      </c>
      <c r="P1696" s="14" t="s">
        <v>36</v>
      </c>
      <c r="Q1696" s="14" t="s">
        <v>3294</v>
      </c>
      <c r="R1696">
        <f>IF(IFERROR(VLOOKUP(U1696,Store_Showcase!B2:H134,7, FALSE), TRUE)=TRUE, IF(IFERROR(VLOOKUP(U1696,Store_SRP!B2:H103,7, FALSE), TRUE)=TRUE,VLOOKUP(U1696,Store_VAM!B2:H271,7, FALSE),VLOOKUP(U1696,Store_SRP!B2:H103,7, FALSE)), VLOOKUP(U1696,Store_Showcase!B2:H134,7, FALSE))</f>
      </c>
      <c r="S1696">
        <f>IF(IFERROR(VLOOKUP(U1696,Store_Showcase!B2:K134,10, FALSE), TRUE)=TRUE, IF(IFERROR(VLOOKUP(U1696,Store_SRP!B2:K103,10, FALSE), TRUE)=TRUE,VLOOKUP(U1696,Store_VAM!B2:K271,10, FALSE),VLOOKUP(U1696,Store_SRP!B2:K103,10, FALSE)), VLOOKUP(U1696,Store_Showcase!B2:K134,10, FALSE))</f>
      </c>
      <c r="T1696">
        <f>IF(VLOOKUP(D1696,Sku_Consolidated!A2:S948,19,FALSE)="SHOWCASE", VLOOKUP(U1696,Store_Showcase!B2:L134,11, FALSE), IF(VLOOKUP(D1696,Sku_Consolidated!A2:S948,19,FALSE)="VAM",VLOOKUP(U1696,Store_VAM!B2:L271,11, FALSE),VLOOKUP(U1696,Store_SRP!B2:L103,11, FALSE)))</f>
      </c>
      <c r="U1696" s="14">
        <v>2012</v>
      </c>
      <c r="V1696">
        <f>IF(VLOOKUP(D1696,Sku_Consolidated!A2:S948,19,FALSE)="SHOWCASE", VLOOKUP(U1696,Store_Showcase!B2:C134,2, FALSE), IF(VLOOKUP(D1696,Sku_Consolidated!A2:S948,19,FALSE)="VAM",VLOOKUP(U1696,Store_VAM!B2:C271,2, FALSE),VLOOKUP(U1696,Store_SRP!B2:C103,2, FALSE)))</f>
      </c>
      <c r="W1696">
        <f>VLOOKUP(D1696,Sku_Consolidated!A2:G948, 7, FALSE)</f>
      </c>
      <c r="X1696">
        <f>VLOOKUP(D1696,Sku_Consolidated!A2:K948, 11, FALSE)</f>
      </c>
      <c r="Y1696">
        <f>VLOOKUP(D1696,Sku_Consolidated!A2:H948, 8, FALSE)</f>
      </c>
      <c r="Z1696">
        <f>VLOOKUP(D1696,Sku_Consolidated!A2:I948, 9, FALSE)</f>
      </c>
      <c r="AA1696" t="s">
        <v>41</v>
      </c>
      <c r="AB1696">
        <f>VLOOKUP(D1696,Sku_Consolidated!A2:E948, {5}, FALSE)</f>
      </c>
      <c r="AC1696">
        <f>IF(VLOOKUP(D1696,Sku_Consolidated!A2:S948,19,FALSE)="SHOWCASE", VLOOKUP(U1696,Store_Showcase!B2:N134,13, FALSE), IF(VLOOKUP(D1696,Sku_Consolidated!A2:S948,19,FALSE)="VAM",VLOOKUP(U1696,Store_VAM!B2:N271,13, FALSE),VLOOKUP(U1696,Store_SRP!B2:N103,13, FALSE)))</f>
      </c>
      <c r="AD1696">
        <f>IF(IFERROR(AC1696,TRUE)=TRUE, "-","OK")</f>
      </c>
      <c r="AE1696">
        <f>IF(IFERROR(VLOOKUP(U1696,Store_Showcase!B2:H134,{5}, FALSE), TRUE)=TRUE, IF(IFERROR(VLOOKUP(U1696,Store_SRP!B2:H103,{5}, FALSE), TRUE)=TRUE,VLOOKUP(U1696,Store_VAM!B2:H271,{5}, FALSE),VLOOKUP(U1696,Store_SRP!B2:H103,{5}, FALSE)), VLOOKUP(U1696,Store_Showcase!B2:H134,{5}, FALSE))</f>
      </c>
      <c r="AF1696">
        <f>IF(IFERROR(VLOOKUP(U1696,Store_Showcase!B2:H134,{6}, FALSE), TRUE)=TRUE, IF(IFERROR(VLOOKUP(U1696,Store_SRP!B2:H103,{6}, FALSE), TRUE)=TRUE,VLOOKUP(U1696,Store_VAM!B2:H271,{6}, FALSE),VLOOKUP(U1696,Store_SRP!B2:H103,{6}, FALSE)), VLOOKUP(U1696,Store_Showcase!B2:H134,{6}, FALSE))</f>
      </c>
      <c r="AG1696">
        <f>VLOOKUP(D1696,Sku_Consolidated!A2:R948,18,FALSE)</f>
      </c>
      <c r="AH1696">
        <f>VLOOKUP(D1696,Sku_Consolidated!A2:S948,19,FALSE)</f>
      </c>
      <c r="AI1696">
        <f>VLOOKUP(D1696,Sku_Consolidated!A2:T948,20,FALSE)</f>
      </c>
    </row>
    <row r="1697" spans="1:35" x14ac:dyDescent="0.25">
      <c r="A1697">
        <v>2024</v>
      </c>
      <c r="B1697" t="s">
        <v>30</v>
      </c>
      <c r="C1697" t="s">
        <v>31</v>
      </c>
      <c r="D1697">
        <v>21862</v>
      </c>
      <c r="E1697" t="s">
        <v>568</v>
      </c>
      <c r="F1697" s="12" t="s">
        <v>106</v>
      </c>
      <c r="G1697" s="12" t="s">
        <v>106</v>
      </c>
      <c r="H1697" t="s">
        <v>10</v>
      </c>
      <c r="I1697" s="13" t="s">
        <v>576</v>
      </c>
      <c r="J1697" s="13">
        <f>IF(H1697="EA", I1697, 0)</f>
      </c>
      <c r="K1697" s="13">
        <f>IF(H1697="KG", I1697, I1697 * VLOOKUP(D1697,Sku_Consolidated!A2:U948,21,FALSE))</f>
      </c>
      <c r="L1697" s="14" t="s">
        <v>36</v>
      </c>
      <c r="M1697">
        <v>88</v>
      </c>
      <c r="N1697" s="14" t="s">
        <v>3295</v>
      </c>
      <c r="O1697" s="14" t="s">
        <v>3296</v>
      </c>
      <c r="P1697" s="14" t="s">
        <v>36</v>
      </c>
      <c r="Q1697" s="14" t="s">
        <v>3296</v>
      </c>
      <c r="R1697">
        <f>IF(IFERROR(VLOOKUP(U1697,Store_Showcase!B2:H134,7, FALSE), TRUE)=TRUE, IF(IFERROR(VLOOKUP(U1697,Store_SRP!B2:H103,7, FALSE), TRUE)=TRUE,VLOOKUP(U1697,Store_VAM!B2:H271,7, FALSE),VLOOKUP(U1697,Store_SRP!B2:H103,7, FALSE)), VLOOKUP(U1697,Store_Showcase!B2:H134,7, FALSE))</f>
      </c>
      <c r="S1697">
        <f>IF(IFERROR(VLOOKUP(U1697,Store_Showcase!B2:K134,10, FALSE), TRUE)=TRUE, IF(IFERROR(VLOOKUP(U1697,Store_SRP!B2:K103,10, FALSE), TRUE)=TRUE,VLOOKUP(U1697,Store_VAM!B2:K271,10, FALSE),VLOOKUP(U1697,Store_SRP!B2:K103,10, FALSE)), VLOOKUP(U1697,Store_Showcase!B2:K134,10, FALSE))</f>
      </c>
      <c r="T1697">
        <f>IF(VLOOKUP(D1697,Sku_Consolidated!A2:S948,19,FALSE)="SHOWCASE", VLOOKUP(U1697,Store_Showcase!B2:L134,11, FALSE), IF(VLOOKUP(D1697,Sku_Consolidated!A2:S948,19,FALSE)="VAM",VLOOKUP(U1697,Store_VAM!B2:L271,11, FALSE),VLOOKUP(U1697,Store_SRP!B2:L103,11, FALSE)))</f>
      </c>
      <c r="U1697" s="14">
        <v>2012</v>
      </c>
      <c r="V1697">
        <f>IF(VLOOKUP(D1697,Sku_Consolidated!A2:S948,19,FALSE)="SHOWCASE", VLOOKUP(U1697,Store_Showcase!B2:C134,2, FALSE), IF(VLOOKUP(D1697,Sku_Consolidated!A2:S948,19,FALSE)="VAM",VLOOKUP(U1697,Store_VAM!B2:C271,2, FALSE),VLOOKUP(U1697,Store_SRP!B2:C103,2, FALSE)))</f>
      </c>
      <c r="W1697">
        <f>VLOOKUP(D1697,Sku_Consolidated!A2:G948, 7, FALSE)</f>
      </c>
      <c r="X1697">
        <f>VLOOKUP(D1697,Sku_Consolidated!A2:K948, 11, FALSE)</f>
      </c>
      <c r="Y1697">
        <f>VLOOKUP(D1697,Sku_Consolidated!A2:H948, 8, FALSE)</f>
      </c>
      <c r="Z1697">
        <f>VLOOKUP(D1697,Sku_Consolidated!A2:I948, 9, FALSE)</f>
      </c>
      <c r="AA1697" t="s">
        <v>41</v>
      </c>
      <c r="AB1697">
        <f>VLOOKUP(D1697,Sku_Consolidated!A2:E948, {5}, FALSE)</f>
      </c>
      <c r="AC1697">
        <f>IF(VLOOKUP(D1697,Sku_Consolidated!A2:S948,19,FALSE)="SHOWCASE", VLOOKUP(U1697,Store_Showcase!B2:N134,13, FALSE), IF(VLOOKUP(D1697,Sku_Consolidated!A2:S948,19,FALSE)="VAM",VLOOKUP(U1697,Store_VAM!B2:N271,13, FALSE),VLOOKUP(U1697,Store_SRP!B2:N103,13, FALSE)))</f>
      </c>
      <c r="AD1697">
        <f>IF(IFERROR(AC1697,TRUE)=TRUE, "-","OK")</f>
      </c>
      <c r="AE1697">
        <f>IF(IFERROR(VLOOKUP(U1697,Store_Showcase!B2:H134,{5}, FALSE), TRUE)=TRUE, IF(IFERROR(VLOOKUP(U1697,Store_SRP!B2:H103,{5}, FALSE), TRUE)=TRUE,VLOOKUP(U1697,Store_VAM!B2:H271,{5}, FALSE),VLOOKUP(U1697,Store_SRP!B2:H103,{5}, FALSE)), VLOOKUP(U1697,Store_Showcase!B2:H134,{5}, FALSE))</f>
      </c>
      <c r="AF1697">
        <f>IF(IFERROR(VLOOKUP(U1697,Store_Showcase!B2:H134,{6}, FALSE), TRUE)=TRUE, IF(IFERROR(VLOOKUP(U1697,Store_SRP!B2:H103,{6}, FALSE), TRUE)=TRUE,VLOOKUP(U1697,Store_VAM!B2:H271,{6}, FALSE),VLOOKUP(U1697,Store_SRP!B2:H103,{6}, FALSE)), VLOOKUP(U1697,Store_Showcase!B2:H134,{6}, FALSE))</f>
      </c>
      <c r="AG1697">
        <f>VLOOKUP(D1697,Sku_Consolidated!A2:R948,18,FALSE)</f>
      </c>
      <c r="AH1697">
        <f>VLOOKUP(D1697,Sku_Consolidated!A2:S948,19,FALSE)</f>
      </c>
      <c r="AI1697">
        <f>VLOOKUP(D1697,Sku_Consolidated!A2:T948,20,FALSE)</f>
      </c>
    </row>
    <row r="1698" spans="1:35" x14ac:dyDescent="0.25">
      <c r="A1698">
        <v>2024</v>
      </c>
      <c r="B1698" t="s">
        <v>30</v>
      </c>
      <c r="C1698" t="s">
        <v>31</v>
      </c>
      <c r="D1698">
        <v>21870</v>
      </c>
      <c r="E1698" t="s">
        <v>1498</v>
      </c>
      <c r="F1698" s="12" t="s">
        <v>106</v>
      </c>
      <c r="G1698" s="12" t="s">
        <v>106</v>
      </c>
      <c r="H1698" t="s">
        <v>10</v>
      </c>
      <c r="I1698" s="13" t="s">
        <v>1884</v>
      </c>
      <c r="J1698" s="13">
        <f>IF(H1698="EA", I1698, 0)</f>
      </c>
      <c r="K1698" s="13">
        <f>IF(H1698="KG", I1698, I1698 * VLOOKUP(D1698,Sku_Consolidated!A2:U948,21,FALSE))</f>
      </c>
      <c r="L1698" s="14" t="s">
        <v>36</v>
      </c>
      <c r="M1698">
        <v>88</v>
      </c>
      <c r="N1698" s="14" t="s">
        <v>3297</v>
      </c>
      <c r="O1698" s="14" t="s">
        <v>3298</v>
      </c>
      <c r="P1698" s="14" t="s">
        <v>36</v>
      </c>
      <c r="Q1698" s="14" t="s">
        <v>3298</v>
      </c>
      <c r="R1698">
        <f>IF(IFERROR(VLOOKUP(U1698,Store_Showcase!B2:H134,7, FALSE), TRUE)=TRUE, IF(IFERROR(VLOOKUP(U1698,Store_SRP!B2:H103,7, FALSE), TRUE)=TRUE,VLOOKUP(U1698,Store_VAM!B2:H271,7, FALSE),VLOOKUP(U1698,Store_SRP!B2:H103,7, FALSE)), VLOOKUP(U1698,Store_Showcase!B2:H134,7, FALSE))</f>
      </c>
      <c r="S1698">
        <f>IF(IFERROR(VLOOKUP(U1698,Store_Showcase!B2:K134,10, FALSE), TRUE)=TRUE, IF(IFERROR(VLOOKUP(U1698,Store_SRP!B2:K103,10, FALSE), TRUE)=TRUE,VLOOKUP(U1698,Store_VAM!B2:K271,10, FALSE),VLOOKUP(U1698,Store_SRP!B2:K103,10, FALSE)), VLOOKUP(U1698,Store_Showcase!B2:K134,10, FALSE))</f>
      </c>
      <c r="T1698">
        <f>IF(VLOOKUP(D1698,Sku_Consolidated!A2:S948,19,FALSE)="SHOWCASE", VLOOKUP(U1698,Store_Showcase!B2:L134,11, FALSE), IF(VLOOKUP(D1698,Sku_Consolidated!A2:S948,19,FALSE)="VAM",VLOOKUP(U1698,Store_VAM!B2:L271,11, FALSE),VLOOKUP(U1698,Store_SRP!B2:L103,11, FALSE)))</f>
      </c>
      <c r="U1698" s="14">
        <v>2012</v>
      </c>
      <c r="V1698">
        <f>IF(VLOOKUP(D1698,Sku_Consolidated!A2:S948,19,FALSE)="SHOWCASE", VLOOKUP(U1698,Store_Showcase!B2:C134,2, FALSE), IF(VLOOKUP(D1698,Sku_Consolidated!A2:S948,19,FALSE)="VAM",VLOOKUP(U1698,Store_VAM!B2:C271,2, FALSE),VLOOKUP(U1698,Store_SRP!B2:C103,2, FALSE)))</f>
      </c>
      <c r="W1698">
        <f>VLOOKUP(D1698,Sku_Consolidated!A2:G948, 7, FALSE)</f>
      </c>
      <c r="X1698">
        <f>VLOOKUP(D1698,Sku_Consolidated!A2:K948, 11, FALSE)</f>
      </c>
      <c r="Y1698">
        <f>VLOOKUP(D1698,Sku_Consolidated!A2:H948, 8, FALSE)</f>
      </c>
      <c r="Z1698">
        <f>VLOOKUP(D1698,Sku_Consolidated!A2:I948, 9, FALSE)</f>
      </c>
      <c r="AA1698" t="s">
        <v>41</v>
      </c>
      <c r="AB1698">
        <f>VLOOKUP(D1698,Sku_Consolidated!A2:E948, {5}, FALSE)</f>
      </c>
      <c r="AC1698">
        <f>IF(VLOOKUP(D1698,Sku_Consolidated!A2:S948,19,FALSE)="SHOWCASE", VLOOKUP(U1698,Store_Showcase!B2:N134,13, FALSE), IF(VLOOKUP(D1698,Sku_Consolidated!A2:S948,19,FALSE)="VAM",VLOOKUP(U1698,Store_VAM!B2:N271,13, FALSE),VLOOKUP(U1698,Store_SRP!B2:N103,13, FALSE)))</f>
      </c>
      <c r="AD1698">
        <f>IF(IFERROR(AC1698,TRUE)=TRUE, "-","OK")</f>
      </c>
      <c r="AE1698">
        <f>IF(IFERROR(VLOOKUP(U1698,Store_Showcase!B2:H134,{5}, FALSE), TRUE)=TRUE, IF(IFERROR(VLOOKUP(U1698,Store_SRP!B2:H103,{5}, FALSE), TRUE)=TRUE,VLOOKUP(U1698,Store_VAM!B2:H271,{5}, FALSE),VLOOKUP(U1698,Store_SRP!B2:H103,{5}, FALSE)), VLOOKUP(U1698,Store_Showcase!B2:H134,{5}, FALSE))</f>
      </c>
      <c r="AF1698">
        <f>IF(IFERROR(VLOOKUP(U1698,Store_Showcase!B2:H134,{6}, FALSE), TRUE)=TRUE, IF(IFERROR(VLOOKUP(U1698,Store_SRP!B2:H103,{6}, FALSE), TRUE)=TRUE,VLOOKUP(U1698,Store_VAM!B2:H271,{6}, FALSE),VLOOKUP(U1698,Store_SRP!B2:H103,{6}, FALSE)), VLOOKUP(U1698,Store_Showcase!B2:H134,{6}, FALSE))</f>
      </c>
      <c r="AG1698">
        <f>VLOOKUP(D1698,Sku_Consolidated!A2:R948,18,FALSE)</f>
      </c>
      <c r="AH1698">
        <f>VLOOKUP(D1698,Sku_Consolidated!A2:S948,19,FALSE)</f>
      </c>
      <c r="AI1698">
        <f>VLOOKUP(D1698,Sku_Consolidated!A2:T948,20,FALSE)</f>
      </c>
    </row>
    <row r="1699" spans="1:35" x14ac:dyDescent="0.25">
      <c r="A1699">
        <v>2024</v>
      </c>
      <c r="B1699" t="s">
        <v>30</v>
      </c>
      <c r="C1699" t="s">
        <v>31</v>
      </c>
      <c r="D1699">
        <v>21873</v>
      </c>
      <c r="E1699" t="s">
        <v>911</v>
      </c>
      <c r="F1699" s="12" t="s">
        <v>106</v>
      </c>
      <c r="G1699" s="12" t="s">
        <v>106</v>
      </c>
      <c r="H1699" t="s">
        <v>10</v>
      </c>
      <c r="I1699" s="13" t="s">
        <v>497</v>
      </c>
      <c r="J1699" s="13">
        <f>IF(H1699="EA", I1699, 0)</f>
      </c>
      <c r="K1699" s="13">
        <f>IF(H1699="KG", I1699, I1699 * VLOOKUP(D1699,Sku_Consolidated!A2:U948,21,FALSE))</f>
      </c>
      <c r="L1699" s="14" t="s">
        <v>36</v>
      </c>
      <c r="M1699">
        <v>88</v>
      </c>
      <c r="N1699" s="14" t="s">
        <v>3299</v>
      </c>
      <c r="O1699" s="14" t="s">
        <v>3300</v>
      </c>
      <c r="P1699" s="14" t="s">
        <v>36</v>
      </c>
      <c r="Q1699" s="14" t="s">
        <v>3300</v>
      </c>
      <c r="R1699">
        <f>IF(IFERROR(VLOOKUP(U1699,Store_Showcase!B2:H134,7, FALSE), TRUE)=TRUE, IF(IFERROR(VLOOKUP(U1699,Store_SRP!B2:H103,7, FALSE), TRUE)=TRUE,VLOOKUP(U1699,Store_VAM!B2:H271,7, FALSE),VLOOKUP(U1699,Store_SRP!B2:H103,7, FALSE)), VLOOKUP(U1699,Store_Showcase!B2:H134,7, FALSE))</f>
      </c>
      <c r="S1699">
        <f>IF(IFERROR(VLOOKUP(U1699,Store_Showcase!B2:K134,10, FALSE), TRUE)=TRUE, IF(IFERROR(VLOOKUP(U1699,Store_SRP!B2:K103,10, FALSE), TRUE)=TRUE,VLOOKUP(U1699,Store_VAM!B2:K271,10, FALSE),VLOOKUP(U1699,Store_SRP!B2:K103,10, FALSE)), VLOOKUP(U1699,Store_Showcase!B2:K134,10, FALSE))</f>
      </c>
      <c r="T1699">
        <f>IF(VLOOKUP(D1699,Sku_Consolidated!A2:S948,19,FALSE)="SHOWCASE", VLOOKUP(U1699,Store_Showcase!B2:L134,11, FALSE), IF(VLOOKUP(D1699,Sku_Consolidated!A2:S948,19,FALSE)="VAM",VLOOKUP(U1699,Store_VAM!B2:L271,11, FALSE),VLOOKUP(U1699,Store_SRP!B2:L103,11, FALSE)))</f>
      </c>
      <c r="U1699" s="14">
        <v>2012</v>
      </c>
      <c r="V1699">
        <f>IF(VLOOKUP(D1699,Sku_Consolidated!A2:S948,19,FALSE)="SHOWCASE", VLOOKUP(U1699,Store_Showcase!B2:C134,2, FALSE), IF(VLOOKUP(D1699,Sku_Consolidated!A2:S948,19,FALSE)="VAM",VLOOKUP(U1699,Store_VAM!B2:C271,2, FALSE),VLOOKUP(U1699,Store_SRP!B2:C103,2, FALSE)))</f>
      </c>
      <c r="W1699">
        <f>VLOOKUP(D1699,Sku_Consolidated!A2:G948, 7, FALSE)</f>
      </c>
      <c r="X1699">
        <f>VLOOKUP(D1699,Sku_Consolidated!A2:K948, 11, FALSE)</f>
      </c>
      <c r="Y1699">
        <f>VLOOKUP(D1699,Sku_Consolidated!A2:H948, 8, FALSE)</f>
      </c>
      <c r="Z1699">
        <f>VLOOKUP(D1699,Sku_Consolidated!A2:I948, 9, FALSE)</f>
      </c>
      <c r="AA1699" t="s">
        <v>41</v>
      </c>
      <c r="AB1699">
        <f>VLOOKUP(D1699,Sku_Consolidated!A2:E948, {5}, FALSE)</f>
      </c>
      <c r="AC1699">
        <f>IF(VLOOKUP(D1699,Sku_Consolidated!A2:S948,19,FALSE)="SHOWCASE", VLOOKUP(U1699,Store_Showcase!B2:N134,13, FALSE), IF(VLOOKUP(D1699,Sku_Consolidated!A2:S948,19,FALSE)="VAM",VLOOKUP(U1699,Store_VAM!B2:N271,13, FALSE),VLOOKUP(U1699,Store_SRP!B2:N103,13, FALSE)))</f>
      </c>
      <c r="AD1699">
        <f>IF(IFERROR(AC1699,TRUE)=TRUE, "-","OK")</f>
      </c>
      <c r="AE1699">
        <f>IF(IFERROR(VLOOKUP(U1699,Store_Showcase!B2:H134,{5}, FALSE), TRUE)=TRUE, IF(IFERROR(VLOOKUP(U1699,Store_SRP!B2:H103,{5}, FALSE), TRUE)=TRUE,VLOOKUP(U1699,Store_VAM!B2:H271,{5}, FALSE),VLOOKUP(U1699,Store_SRP!B2:H103,{5}, FALSE)), VLOOKUP(U1699,Store_Showcase!B2:H134,{5}, FALSE))</f>
      </c>
      <c r="AF1699">
        <f>IF(IFERROR(VLOOKUP(U1699,Store_Showcase!B2:H134,{6}, FALSE), TRUE)=TRUE, IF(IFERROR(VLOOKUP(U1699,Store_SRP!B2:H103,{6}, FALSE), TRUE)=TRUE,VLOOKUP(U1699,Store_VAM!B2:H271,{6}, FALSE),VLOOKUP(U1699,Store_SRP!B2:H103,{6}, FALSE)), VLOOKUP(U1699,Store_Showcase!B2:H134,{6}, FALSE))</f>
      </c>
      <c r="AG1699">
        <f>VLOOKUP(D1699,Sku_Consolidated!A2:R948,18,FALSE)</f>
      </c>
      <c r="AH1699">
        <f>VLOOKUP(D1699,Sku_Consolidated!A2:S948,19,FALSE)</f>
      </c>
      <c r="AI1699">
        <f>VLOOKUP(D1699,Sku_Consolidated!A2:T948,20,FALSE)</f>
      </c>
    </row>
    <row r="1700" spans="1:35" x14ac:dyDescent="0.25">
      <c r="A1700">
        <v>2024</v>
      </c>
      <c r="B1700" t="s">
        <v>30</v>
      </c>
      <c r="C1700" t="s">
        <v>31</v>
      </c>
      <c r="D1700">
        <v>21881</v>
      </c>
      <c r="E1700" t="s">
        <v>1573</v>
      </c>
      <c r="F1700" s="12" t="s">
        <v>106</v>
      </c>
      <c r="G1700" s="12" t="s">
        <v>106</v>
      </c>
      <c r="H1700" t="s">
        <v>10</v>
      </c>
      <c r="I1700" s="13" t="s">
        <v>974</v>
      </c>
      <c r="J1700" s="13">
        <f>IF(H1700="EA", I1700, 0)</f>
      </c>
      <c r="K1700" s="13">
        <f>IF(H1700="KG", I1700, I1700 * VLOOKUP(D1700,Sku_Consolidated!A2:U948,21,FALSE))</f>
      </c>
      <c r="L1700" s="14" t="s">
        <v>36</v>
      </c>
      <c r="M1700">
        <v>88</v>
      </c>
      <c r="N1700" s="14" t="s">
        <v>3301</v>
      </c>
      <c r="O1700" s="14" t="s">
        <v>3302</v>
      </c>
      <c r="P1700" s="14" t="s">
        <v>36</v>
      </c>
      <c r="Q1700" s="14" t="s">
        <v>3302</v>
      </c>
      <c r="R1700">
        <f>IF(IFERROR(VLOOKUP(U1700,Store_Showcase!B2:H134,7, FALSE), TRUE)=TRUE, IF(IFERROR(VLOOKUP(U1700,Store_SRP!B2:H103,7, FALSE), TRUE)=TRUE,VLOOKUP(U1700,Store_VAM!B2:H271,7, FALSE),VLOOKUP(U1700,Store_SRP!B2:H103,7, FALSE)), VLOOKUP(U1700,Store_Showcase!B2:H134,7, FALSE))</f>
      </c>
      <c r="S1700">
        <f>IF(IFERROR(VLOOKUP(U1700,Store_Showcase!B2:K134,10, FALSE), TRUE)=TRUE, IF(IFERROR(VLOOKUP(U1700,Store_SRP!B2:K103,10, FALSE), TRUE)=TRUE,VLOOKUP(U1700,Store_VAM!B2:K271,10, FALSE),VLOOKUP(U1700,Store_SRP!B2:K103,10, FALSE)), VLOOKUP(U1700,Store_Showcase!B2:K134,10, FALSE))</f>
      </c>
      <c r="T1700">
        <f>IF(VLOOKUP(D1700,Sku_Consolidated!A2:S948,19,FALSE)="SHOWCASE", VLOOKUP(U1700,Store_Showcase!B2:L134,11, FALSE), IF(VLOOKUP(D1700,Sku_Consolidated!A2:S948,19,FALSE)="VAM",VLOOKUP(U1700,Store_VAM!B2:L271,11, FALSE),VLOOKUP(U1700,Store_SRP!B2:L103,11, FALSE)))</f>
      </c>
      <c r="U1700" s="14">
        <v>2012</v>
      </c>
      <c r="V1700">
        <f>IF(VLOOKUP(D1700,Sku_Consolidated!A2:S948,19,FALSE)="SHOWCASE", VLOOKUP(U1700,Store_Showcase!B2:C134,2, FALSE), IF(VLOOKUP(D1700,Sku_Consolidated!A2:S948,19,FALSE)="VAM",VLOOKUP(U1700,Store_VAM!B2:C271,2, FALSE),VLOOKUP(U1700,Store_SRP!B2:C103,2, FALSE)))</f>
      </c>
      <c r="W1700">
        <f>VLOOKUP(D1700,Sku_Consolidated!A2:G948, 7, FALSE)</f>
      </c>
      <c r="X1700">
        <f>VLOOKUP(D1700,Sku_Consolidated!A2:K948, 11, FALSE)</f>
      </c>
      <c r="Y1700">
        <f>VLOOKUP(D1700,Sku_Consolidated!A2:H948, 8, FALSE)</f>
      </c>
      <c r="Z1700">
        <f>VLOOKUP(D1700,Sku_Consolidated!A2:I948, 9, FALSE)</f>
      </c>
      <c r="AA1700" t="s">
        <v>41</v>
      </c>
      <c r="AB1700">
        <f>VLOOKUP(D1700,Sku_Consolidated!A2:E948, {5}, FALSE)</f>
      </c>
      <c r="AC1700">
        <f>IF(VLOOKUP(D1700,Sku_Consolidated!A2:S948,19,FALSE)="SHOWCASE", VLOOKUP(U1700,Store_Showcase!B2:N134,13, FALSE), IF(VLOOKUP(D1700,Sku_Consolidated!A2:S948,19,FALSE)="VAM",VLOOKUP(U1700,Store_VAM!B2:N271,13, FALSE),VLOOKUP(U1700,Store_SRP!B2:N103,13, FALSE)))</f>
      </c>
      <c r="AD1700">
        <f>IF(IFERROR(AC1700,TRUE)=TRUE, "-","OK")</f>
      </c>
      <c r="AE1700">
        <f>IF(IFERROR(VLOOKUP(U1700,Store_Showcase!B2:H134,{5}, FALSE), TRUE)=TRUE, IF(IFERROR(VLOOKUP(U1700,Store_SRP!B2:H103,{5}, FALSE), TRUE)=TRUE,VLOOKUP(U1700,Store_VAM!B2:H271,{5}, FALSE),VLOOKUP(U1700,Store_SRP!B2:H103,{5}, FALSE)), VLOOKUP(U1700,Store_Showcase!B2:H134,{5}, FALSE))</f>
      </c>
      <c r="AF1700">
        <f>IF(IFERROR(VLOOKUP(U1700,Store_Showcase!B2:H134,{6}, FALSE), TRUE)=TRUE, IF(IFERROR(VLOOKUP(U1700,Store_SRP!B2:H103,{6}, FALSE), TRUE)=TRUE,VLOOKUP(U1700,Store_VAM!B2:H271,{6}, FALSE),VLOOKUP(U1700,Store_SRP!B2:H103,{6}, FALSE)), VLOOKUP(U1700,Store_Showcase!B2:H134,{6}, FALSE))</f>
      </c>
      <c r="AG1700">
        <f>VLOOKUP(D1700,Sku_Consolidated!A2:R948,18,FALSE)</f>
      </c>
      <c r="AH1700">
        <f>VLOOKUP(D1700,Sku_Consolidated!A2:S948,19,FALSE)</f>
      </c>
      <c r="AI1700">
        <f>VLOOKUP(D1700,Sku_Consolidated!A2:T948,20,FALSE)</f>
      </c>
    </row>
    <row r="1701" spans="1:35" x14ac:dyDescent="0.25">
      <c r="A1701">
        <v>2024</v>
      </c>
      <c r="B1701" t="s">
        <v>30</v>
      </c>
      <c r="C1701" t="s">
        <v>31</v>
      </c>
      <c r="D1701">
        <v>21882</v>
      </c>
      <c r="E1701" t="s">
        <v>3074</v>
      </c>
      <c r="F1701" s="12" t="s">
        <v>106</v>
      </c>
      <c r="G1701" s="12" t="s">
        <v>106</v>
      </c>
      <c r="H1701" t="s">
        <v>10</v>
      </c>
      <c r="I1701" s="13" t="s">
        <v>1240</v>
      </c>
      <c r="J1701" s="13">
        <f>IF(H1701="EA", I1701, 0)</f>
      </c>
      <c r="K1701" s="13">
        <f>IF(H1701="KG", I1701, I1701 * VLOOKUP(D1701,Sku_Consolidated!A2:U948,21,FALSE))</f>
      </c>
      <c r="L1701" s="14" t="s">
        <v>36</v>
      </c>
      <c r="M1701">
        <v>88</v>
      </c>
      <c r="N1701" s="14" t="s">
        <v>3303</v>
      </c>
      <c r="O1701" s="14" t="s">
        <v>3304</v>
      </c>
      <c r="P1701" s="14" t="s">
        <v>36</v>
      </c>
      <c r="Q1701" s="14" t="s">
        <v>3304</v>
      </c>
      <c r="R1701">
        <f>IF(IFERROR(VLOOKUP(U1701,Store_Showcase!B2:H134,7, FALSE), TRUE)=TRUE, IF(IFERROR(VLOOKUP(U1701,Store_SRP!B2:H103,7, FALSE), TRUE)=TRUE,VLOOKUP(U1701,Store_VAM!B2:H271,7, FALSE),VLOOKUP(U1701,Store_SRP!B2:H103,7, FALSE)), VLOOKUP(U1701,Store_Showcase!B2:H134,7, FALSE))</f>
      </c>
      <c r="S1701">
        <f>IF(IFERROR(VLOOKUP(U1701,Store_Showcase!B2:K134,10, FALSE), TRUE)=TRUE, IF(IFERROR(VLOOKUP(U1701,Store_SRP!B2:K103,10, FALSE), TRUE)=TRUE,VLOOKUP(U1701,Store_VAM!B2:K271,10, FALSE),VLOOKUP(U1701,Store_SRP!B2:K103,10, FALSE)), VLOOKUP(U1701,Store_Showcase!B2:K134,10, FALSE))</f>
      </c>
      <c r="T1701">
        <f>IF(VLOOKUP(D1701,Sku_Consolidated!A2:S948,19,FALSE)="SHOWCASE", VLOOKUP(U1701,Store_Showcase!B2:L134,11, FALSE), IF(VLOOKUP(D1701,Sku_Consolidated!A2:S948,19,FALSE)="VAM",VLOOKUP(U1701,Store_VAM!B2:L271,11, FALSE),VLOOKUP(U1701,Store_SRP!B2:L103,11, FALSE)))</f>
      </c>
      <c r="U1701" s="14">
        <v>2012</v>
      </c>
      <c r="V1701">
        <f>IF(VLOOKUP(D1701,Sku_Consolidated!A2:S948,19,FALSE)="SHOWCASE", VLOOKUP(U1701,Store_Showcase!B2:C134,2, FALSE), IF(VLOOKUP(D1701,Sku_Consolidated!A2:S948,19,FALSE)="VAM",VLOOKUP(U1701,Store_VAM!B2:C271,2, FALSE),VLOOKUP(U1701,Store_SRP!B2:C103,2, FALSE)))</f>
      </c>
      <c r="W1701">
        <f>VLOOKUP(D1701,Sku_Consolidated!A2:G948, 7, FALSE)</f>
      </c>
      <c r="X1701">
        <f>VLOOKUP(D1701,Sku_Consolidated!A2:K948, 11, FALSE)</f>
      </c>
      <c r="Y1701">
        <f>VLOOKUP(D1701,Sku_Consolidated!A2:H948, 8, FALSE)</f>
      </c>
      <c r="Z1701">
        <f>VLOOKUP(D1701,Sku_Consolidated!A2:I948, 9, FALSE)</f>
      </c>
      <c r="AA1701" t="s">
        <v>41</v>
      </c>
      <c r="AB1701">
        <f>VLOOKUP(D1701,Sku_Consolidated!A2:E948, {5}, FALSE)</f>
      </c>
      <c r="AC1701">
        <f>IF(VLOOKUP(D1701,Sku_Consolidated!A2:S948,19,FALSE)="SHOWCASE", VLOOKUP(U1701,Store_Showcase!B2:N134,13, FALSE), IF(VLOOKUP(D1701,Sku_Consolidated!A2:S948,19,FALSE)="VAM",VLOOKUP(U1701,Store_VAM!B2:N271,13, FALSE),VLOOKUP(U1701,Store_SRP!B2:N103,13, FALSE)))</f>
      </c>
      <c r="AD1701">
        <f>IF(IFERROR(AC1701,TRUE)=TRUE, "-","OK")</f>
      </c>
      <c r="AE1701">
        <f>IF(IFERROR(VLOOKUP(U1701,Store_Showcase!B2:H134,{5}, FALSE), TRUE)=TRUE, IF(IFERROR(VLOOKUP(U1701,Store_SRP!B2:H103,{5}, FALSE), TRUE)=TRUE,VLOOKUP(U1701,Store_VAM!B2:H271,{5}, FALSE),VLOOKUP(U1701,Store_SRP!B2:H103,{5}, FALSE)), VLOOKUP(U1701,Store_Showcase!B2:H134,{5}, FALSE))</f>
      </c>
      <c r="AF1701">
        <f>IF(IFERROR(VLOOKUP(U1701,Store_Showcase!B2:H134,{6}, FALSE), TRUE)=TRUE, IF(IFERROR(VLOOKUP(U1701,Store_SRP!B2:H103,{6}, FALSE), TRUE)=TRUE,VLOOKUP(U1701,Store_VAM!B2:H271,{6}, FALSE),VLOOKUP(U1701,Store_SRP!B2:H103,{6}, FALSE)), VLOOKUP(U1701,Store_Showcase!B2:H134,{6}, FALSE))</f>
      </c>
      <c r="AG1701">
        <f>VLOOKUP(D1701,Sku_Consolidated!A2:R948,18,FALSE)</f>
      </c>
      <c r="AH1701">
        <f>VLOOKUP(D1701,Sku_Consolidated!A2:S948,19,FALSE)</f>
      </c>
      <c r="AI1701">
        <f>VLOOKUP(D1701,Sku_Consolidated!A2:T948,20,FALSE)</f>
      </c>
    </row>
    <row r="1702" spans="1:35" x14ac:dyDescent="0.25">
      <c r="A1702">
        <v>2024</v>
      </c>
      <c r="B1702" t="s">
        <v>30</v>
      </c>
      <c r="C1702" t="s">
        <v>31</v>
      </c>
      <c r="D1702">
        <v>21890</v>
      </c>
      <c r="E1702" t="s">
        <v>802</v>
      </c>
      <c r="F1702" s="12" t="s">
        <v>106</v>
      </c>
      <c r="G1702" s="12" t="s">
        <v>106</v>
      </c>
      <c r="H1702" t="s">
        <v>10</v>
      </c>
      <c r="I1702" s="13" t="s">
        <v>720</v>
      </c>
      <c r="J1702" s="13">
        <f>IF(H1702="EA", I1702, 0)</f>
      </c>
      <c r="K1702" s="13">
        <f>IF(H1702="KG", I1702, I1702 * VLOOKUP(D1702,Sku_Consolidated!A2:U948,21,FALSE))</f>
      </c>
      <c r="L1702" s="14" t="s">
        <v>36</v>
      </c>
      <c r="M1702">
        <v>88</v>
      </c>
      <c r="N1702" s="14" t="s">
        <v>3305</v>
      </c>
      <c r="O1702" s="14" t="s">
        <v>3306</v>
      </c>
      <c r="P1702" s="14" t="s">
        <v>36</v>
      </c>
      <c r="Q1702" s="14" t="s">
        <v>3306</v>
      </c>
      <c r="R1702">
        <f>IF(IFERROR(VLOOKUP(U1702,Store_Showcase!B2:H134,7, FALSE), TRUE)=TRUE, IF(IFERROR(VLOOKUP(U1702,Store_SRP!B2:H103,7, FALSE), TRUE)=TRUE,VLOOKUP(U1702,Store_VAM!B2:H271,7, FALSE),VLOOKUP(U1702,Store_SRP!B2:H103,7, FALSE)), VLOOKUP(U1702,Store_Showcase!B2:H134,7, FALSE))</f>
      </c>
      <c r="S1702">
        <f>IF(IFERROR(VLOOKUP(U1702,Store_Showcase!B2:K134,10, FALSE), TRUE)=TRUE, IF(IFERROR(VLOOKUP(U1702,Store_SRP!B2:K103,10, FALSE), TRUE)=TRUE,VLOOKUP(U1702,Store_VAM!B2:K271,10, FALSE),VLOOKUP(U1702,Store_SRP!B2:K103,10, FALSE)), VLOOKUP(U1702,Store_Showcase!B2:K134,10, FALSE))</f>
      </c>
      <c r="T1702">
        <f>IF(VLOOKUP(D1702,Sku_Consolidated!A2:S948,19,FALSE)="SHOWCASE", VLOOKUP(U1702,Store_Showcase!B2:L134,11, FALSE), IF(VLOOKUP(D1702,Sku_Consolidated!A2:S948,19,FALSE)="VAM",VLOOKUP(U1702,Store_VAM!B2:L271,11, FALSE),VLOOKUP(U1702,Store_SRP!B2:L103,11, FALSE)))</f>
      </c>
      <c r="U1702" s="14">
        <v>2012</v>
      </c>
      <c r="V1702">
        <f>IF(VLOOKUP(D1702,Sku_Consolidated!A2:S948,19,FALSE)="SHOWCASE", VLOOKUP(U1702,Store_Showcase!B2:C134,2, FALSE), IF(VLOOKUP(D1702,Sku_Consolidated!A2:S948,19,FALSE)="VAM",VLOOKUP(U1702,Store_VAM!B2:C271,2, FALSE),VLOOKUP(U1702,Store_SRP!B2:C103,2, FALSE)))</f>
      </c>
      <c r="W1702">
        <f>VLOOKUP(D1702,Sku_Consolidated!A2:G948, 7, FALSE)</f>
      </c>
      <c r="X1702">
        <f>VLOOKUP(D1702,Sku_Consolidated!A2:K948, 11, FALSE)</f>
      </c>
      <c r="Y1702">
        <f>VLOOKUP(D1702,Sku_Consolidated!A2:H948, 8, FALSE)</f>
      </c>
      <c r="Z1702">
        <f>VLOOKUP(D1702,Sku_Consolidated!A2:I948, 9, FALSE)</f>
      </c>
      <c r="AA1702" t="s">
        <v>41</v>
      </c>
      <c r="AB1702">
        <f>VLOOKUP(D1702,Sku_Consolidated!A2:E948, {5}, FALSE)</f>
      </c>
      <c r="AC1702">
        <f>IF(VLOOKUP(D1702,Sku_Consolidated!A2:S948,19,FALSE)="SHOWCASE", VLOOKUP(U1702,Store_Showcase!B2:N134,13, FALSE), IF(VLOOKUP(D1702,Sku_Consolidated!A2:S948,19,FALSE)="VAM",VLOOKUP(U1702,Store_VAM!B2:N271,13, FALSE),VLOOKUP(U1702,Store_SRP!B2:N103,13, FALSE)))</f>
      </c>
      <c r="AD1702">
        <f>IF(IFERROR(AC1702,TRUE)=TRUE, "-","OK")</f>
      </c>
      <c r="AE1702">
        <f>IF(IFERROR(VLOOKUP(U1702,Store_Showcase!B2:H134,{5}, FALSE), TRUE)=TRUE, IF(IFERROR(VLOOKUP(U1702,Store_SRP!B2:H103,{5}, FALSE), TRUE)=TRUE,VLOOKUP(U1702,Store_VAM!B2:H271,{5}, FALSE),VLOOKUP(U1702,Store_SRP!B2:H103,{5}, FALSE)), VLOOKUP(U1702,Store_Showcase!B2:H134,{5}, FALSE))</f>
      </c>
      <c r="AF1702">
        <f>IF(IFERROR(VLOOKUP(U1702,Store_Showcase!B2:H134,{6}, FALSE), TRUE)=TRUE, IF(IFERROR(VLOOKUP(U1702,Store_SRP!B2:H103,{6}, FALSE), TRUE)=TRUE,VLOOKUP(U1702,Store_VAM!B2:H271,{6}, FALSE),VLOOKUP(U1702,Store_SRP!B2:H103,{6}, FALSE)), VLOOKUP(U1702,Store_Showcase!B2:H134,{6}, FALSE))</f>
      </c>
      <c r="AG1702">
        <f>VLOOKUP(D1702,Sku_Consolidated!A2:R948,18,FALSE)</f>
      </c>
      <c r="AH1702">
        <f>VLOOKUP(D1702,Sku_Consolidated!A2:S948,19,FALSE)</f>
      </c>
      <c r="AI1702">
        <f>VLOOKUP(D1702,Sku_Consolidated!A2:T948,20,FALSE)</f>
      </c>
    </row>
    <row r="1703" spans="1:35" x14ac:dyDescent="0.25">
      <c r="A1703">
        <v>2024</v>
      </c>
      <c r="B1703" t="s">
        <v>30</v>
      </c>
      <c r="C1703" t="s">
        <v>31</v>
      </c>
      <c r="D1703">
        <v>21892</v>
      </c>
      <c r="E1703" t="s">
        <v>244</v>
      </c>
      <c r="F1703" s="12" t="s">
        <v>106</v>
      </c>
      <c r="G1703" s="12" t="s">
        <v>106</v>
      </c>
      <c r="H1703" t="s">
        <v>10</v>
      </c>
      <c r="I1703" s="13" t="s">
        <v>211</v>
      </c>
      <c r="J1703" s="13">
        <f>IF(H1703="EA", I1703, 0)</f>
      </c>
      <c r="K1703" s="13">
        <f>IF(H1703="KG", I1703, I1703 * VLOOKUP(D1703,Sku_Consolidated!A2:U948,21,FALSE))</f>
      </c>
      <c r="L1703" s="14" t="s">
        <v>36</v>
      </c>
      <c r="M1703">
        <v>88</v>
      </c>
      <c r="N1703" s="14" t="s">
        <v>3307</v>
      </c>
      <c r="O1703" s="14" t="s">
        <v>3308</v>
      </c>
      <c r="P1703" s="14" t="s">
        <v>36</v>
      </c>
      <c r="Q1703" s="14" t="s">
        <v>3308</v>
      </c>
      <c r="R1703">
        <f>IF(IFERROR(VLOOKUP(U1703,Store_Showcase!B2:H134,7, FALSE), TRUE)=TRUE, IF(IFERROR(VLOOKUP(U1703,Store_SRP!B2:H103,7, FALSE), TRUE)=TRUE,VLOOKUP(U1703,Store_VAM!B2:H271,7, FALSE),VLOOKUP(U1703,Store_SRP!B2:H103,7, FALSE)), VLOOKUP(U1703,Store_Showcase!B2:H134,7, FALSE))</f>
      </c>
      <c r="S1703">
        <f>IF(IFERROR(VLOOKUP(U1703,Store_Showcase!B2:K134,10, FALSE), TRUE)=TRUE, IF(IFERROR(VLOOKUP(U1703,Store_SRP!B2:K103,10, FALSE), TRUE)=TRUE,VLOOKUP(U1703,Store_VAM!B2:K271,10, FALSE),VLOOKUP(U1703,Store_SRP!B2:K103,10, FALSE)), VLOOKUP(U1703,Store_Showcase!B2:K134,10, FALSE))</f>
      </c>
      <c r="T1703">
        <f>IF(VLOOKUP(D1703,Sku_Consolidated!A2:S948,19,FALSE)="SHOWCASE", VLOOKUP(U1703,Store_Showcase!B2:L134,11, FALSE), IF(VLOOKUP(D1703,Sku_Consolidated!A2:S948,19,FALSE)="VAM",VLOOKUP(U1703,Store_VAM!B2:L271,11, FALSE),VLOOKUP(U1703,Store_SRP!B2:L103,11, FALSE)))</f>
      </c>
      <c r="U1703" s="14">
        <v>2012</v>
      </c>
      <c r="V1703">
        <f>IF(VLOOKUP(D1703,Sku_Consolidated!A2:S948,19,FALSE)="SHOWCASE", VLOOKUP(U1703,Store_Showcase!B2:C134,2, FALSE), IF(VLOOKUP(D1703,Sku_Consolidated!A2:S948,19,FALSE)="VAM",VLOOKUP(U1703,Store_VAM!B2:C271,2, FALSE),VLOOKUP(U1703,Store_SRP!B2:C103,2, FALSE)))</f>
      </c>
      <c r="W1703">
        <f>VLOOKUP(D1703,Sku_Consolidated!A2:G948, 7, FALSE)</f>
      </c>
      <c r="X1703">
        <f>VLOOKUP(D1703,Sku_Consolidated!A2:K948, 11, FALSE)</f>
      </c>
      <c r="Y1703">
        <f>VLOOKUP(D1703,Sku_Consolidated!A2:H948, 8, FALSE)</f>
      </c>
      <c r="Z1703">
        <f>VLOOKUP(D1703,Sku_Consolidated!A2:I948, 9, FALSE)</f>
      </c>
      <c r="AA1703" t="s">
        <v>41</v>
      </c>
      <c r="AB1703">
        <f>VLOOKUP(D1703,Sku_Consolidated!A2:E948, {5}, FALSE)</f>
      </c>
      <c r="AC1703">
        <f>IF(VLOOKUP(D1703,Sku_Consolidated!A2:S948,19,FALSE)="SHOWCASE", VLOOKUP(U1703,Store_Showcase!B2:N134,13, FALSE), IF(VLOOKUP(D1703,Sku_Consolidated!A2:S948,19,FALSE)="VAM",VLOOKUP(U1703,Store_VAM!B2:N271,13, FALSE),VLOOKUP(U1703,Store_SRP!B2:N103,13, FALSE)))</f>
      </c>
      <c r="AD1703">
        <f>IF(IFERROR(AC1703,TRUE)=TRUE, "-","OK")</f>
      </c>
      <c r="AE1703">
        <f>IF(IFERROR(VLOOKUP(U1703,Store_Showcase!B2:H134,{5}, FALSE), TRUE)=TRUE, IF(IFERROR(VLOOKUP(U1703,Store_SRP!B2:H103,{5}, FALSE), TRUE)=TRUE,VLOOKUP(U1703,Store_VAM!B2:H271,{5}, FALSE),VLOOKUP(U1703,Store_SRP!B2:H103,{5}, FALSE)), VLOOKUP(U1703,Store_Showcase!B2:H134,{5}, FALSE))</f>
      </c>
      <c r="AF1703">
        <f>IF(IFERROR(VLOOKUP(U1703,Store_Showcase!B2:H134,{6}, FALSE), TRUE)=TRUE, IF(IFERROR(VLOOKUP(U1703,Store_SRP!B2:H103,{6}, FALSE), TRUE)=TRUE,VLOOKUP(U1703,Store_VAM!B2:H271,{6}, FALSE),VLOOKUP(U1703,Store_SRP!B2:H103,{6}, FALSE)), VLOOKUP(U1703,Store_Showcase!B2:H134,{6}, FALSE))</f>
      </c>
      <c r="AG1703">
        <f>VLOOKUP(D1703,Sku_Consolidated!A2:R948,18,FALSE)</f>
      </c>
      <c r="AH1703">
        <f>VLOOKUP(D1703,Sku_Consolidated!A2:S948,19,FALSE)</f>
      </c>
      <c r="AI1703">
        <f>VLOOKUP(D1703,Sku_Consolidated!A2:T948,20,FALSE)</f>
      </c>
    </row>
    <row r="1704" spans="1:35" x14ac:dyDescent="0.25">
      <c r="A1704">
        <v>2024</v>
      </c>
      <c r="B1704" t="s">
        <v>30</v>
      </c>
      <c r="C1704" t="s">
        <v>31</v>
      </c>
      <c r="D1704">
        <v>21920</v>
      </c>
      <c r="E1704" t="s">
        <v>3004</v>
      </c>
      <c r="F1704" s="12" t="s">
        <v>106</v>
      </c>
      <c r="G1704" s="12" t="s">
        <v>106</v>
      </c>
      <c r="H1704" t="s">
        <v>10</v>
      </c>
      <c r="I1704" s="13" t="s">
        <v>565</v>
      </c>
      <c r="J1704" s="13">
        <f>IF(H1704="EA", I1704, 0)</f>
      </c>
      <c r="K1704" s="13">
        <f>IF(H1704="KG", I1704, I1704 * VLOOKUP(D1704,Sku_Consolidated!A2:U948,21,FALSE))</f>
      </c>
      <c r="L1704" s="14" t="s">
        <v>36</v>
      </c>
      <c r="M1704">
        <v>86</v>
      </c>
      <c r="N1704" s="14" t="s">
        <v>3309</v>
      </c>
      <c r="O1704" s="14" t="s">
        <v>3310</v>
      </c>
      <c r="P1704" s="14" t="s">
        <v>36</v>
      </c>
      <c r="Q1704" s="14" t="s">
        <v>3310</v>
      </c>
      <c r="R1704">
        <f>IF(IFERROR(VLOOKUP(U1704,Store_Showcase!B2:H134,7, FALSE), TRUE)=TRUE, IF(IFERROR(VLOOKUP(U1704,Store_SRP!B2:H103,7, FALSE), TRUE)=TRUE,VLOOKUP(U1704,Store_VAM!B2:H271,7, FALSE),VLOOKUP(U1704,Store_SRP!B2:H103,7, FALSE)), VLOOKUP(U1704,Store_Showcase!B2:H134,7, FALSE))</f>
      </c>
      <c r="S1704">
        <f>IF(IFERROR(VLOOKUP(U1704,Store_Showcase!B2:K134,10, FALSE), TRUE)=TRUE, IF(IFERROR(VLOOKUP(U1704,Store_SRP!B2:K103,10, FALSE), TRUE)=TRUE,VLOOKUP(U1704,Store_VAM!B2:K271,10, FALSE),VLOOKUP(U1704,Store_SRP!B2:K103,10, FALSE)), VLOOKUP(U1704,Store_Showcase!B2:K134,10, FALSE))</f>
      </c>
      <c r="T1704">
        <f>IF(VLOOKUP(D1704,Sku_Consolidated!A2:S948,19,FALSE)="SHOWCASE", VLOOKUP(U1704,Store_Showcase!B2:L134,11, FALSE), IF(VLOOKUP(D1704,Sku_Consolidated!A2:S948,19,FALSE)="VAM",VLOOKUP(U1704,Store_VAM!B2:L271,11, FALSE),VLOOKUP(U1704,Store_SRP!B2:L103,11, FALSE)))</f>
      </c>
      <c r="U1704" s="14">
        <v>2012</v>
      </c>
      <c r="V1704">
        <f>IF(VLOOKUP(D1704,Sku_Consolidated!A2:S948,19,FALSE)="SHOWCASE", VLOOKUP(U1704,Store_Showcase!B2:C134,2, FALSE), IF(VLOOKUP(D1704,Sku_Consolidated!A2:S948,19,FALSE)="VAM",VLOOKUP(U1704,Store_VAM!B2:C271,2, FALSE),VLOOKUP(U1704,Store_SRP!B2:C103,2, FALSE)))</f>
      </c>
      <c r="W1704">
        <f>VLOOKUP(D1704,Sku_Consolidated!A2:G948, 7, FALSE)</f>
      </c>
      <c r="X1704">
        <f>VLOOKUP(D1704,Sku_Consolidated!A2:K948, 11, FALSE)</f>
      </c>
      <c r="Y1704">
        <f>VLOOKUP(D1704,Sku_Consolidated!A2:H948, 8, FALSE)</f>
      </c>
      <c r="Z1704">
        <f>VLOOKUP(D1704,Sku_Consolidated!A2:I948, 9, FALSE)</f>
      </c>
      <c r="AA1704" t="s">
        <v>41</v>
      </c>
      <c r="AB1704">
        <f>VLOOKUP(D1704,Sku_Consolidated!A2:E948, {5}, FALSE)</f>
      </c>
      <c r="AC1704">
        <f>IF(VLOOKUP(D1704,Sku_Consolidated!A2:S948,19,FALSE)="SHOWCASE", VLOOKUP(U1704,Store_Showcase!B2:N134,13, FALSE), IF(VLOOKUP(D1704,Sku_Consolidated!A2:S948,19,FALSE)="VAM",VLOOKUP(U1704,Store_VAM!B2:N271,13, FALSE),VLOOKUP(U1704,Store_SRP!B2:N103,13, FALSE)))</f>
      </c>
      <c r="AD1704">
        <f>IF(IFERROR(AC1704,TRUE)=TRUE, "-","OK")</f>
      </c>
      <c r="AE1704">
        <f>IF(IFERROR(VLOOKUP(U1704,Store_Showcase!B2:H134,{5}, FALSE), TRUE)=TRUE, IF(IFERROR(VLOOKUP(U1704,Store_SRP!B2:H103,{5}, FALSE), TRUE)=TRUE,VLOOKUP(U1704,Store_VAM!B2:H271,{5}, FALSE),VLOOKUP(U1704,Store_SRP!B2:H103,{5}, FALSE)), VLOOKUP(U1704,Store_Showcase!B2:H134,{5}, FALSE))</f>
      </c>
      <c r="AF1704">
        <f>IF(IFERROR(VLOOKUP(U1704,Store_Showcase!B2:H134,{6}, FALSE), TRUE)=TRUE, IF(IFERROR(VLOOKUP(U1704,Store_SRP!B2:H103,{6}, FALSE), TRUE)=TRUE,VLOOKUP(U1704,Store_VAM!B2:H271,{6}, FALSE),VLOOKUP(U1704,Store_SRP!B2:H103,{6}, FALSE)), VLOOKUP(U1704,Store_Showcase!B2:H134,{6}, FALSE))</f>
      </c>
      <c r="AG1704">
        <f>VLOOKUP(D1704,Sku_Consolidated!A2:R948,18,FALSE)</f>
      </c>
      <c r="AH1704">
        <f>VLOOKUP(D1704,Sku_Consolidated!A2:S948,19,FALSE)</f>
      </c>
      <c r="AI1704">
        <f>VLOOKUP(D1704,Sku_Consolidated!A2:T948,20,FALSE)</f>
      </c>
    </row>
    <row r="1705" spans="1:35" x14ac:dyDescent="0.25">
      <c r="A1705">
        <v>2024</v>
      </c>
      <c r="B1705" t="s">
        <v>30</v>
      </c>
      <c r="C1705" t="s">
        <v>31</v>
      </c>
      <c r="D1705">
        <v>104086256</v>
      </c>
      <c r="E1705" t="s">
        <v>166</v>
      </c>
      <c r="F1705" s="12" t="s">
        <v>107</v>
      </c>
      <c r="G1705" s="12" t="s">
        <v>107</v>
      </c>
      <c r="H1705" t="s">
        <v>34</v>
      </c>
      <c r="I1705" s="13" t="s">
        <v>43</v>
      </c>
      <c r="J1705" s="13">
        <f>IF(H1705="EA", I1705, 0)</f>
      </c>
      <c r="K1705" s="13">
        <f>IF(H1705="KG", I1705, I1705 * VLOOKUP(D1705,Sku_Consolidated!A2:U948,21,FALSE))</f>
      </c>
      <c r="L1705" s="14" t="s">
        <v>36</v>
      </c>
      <c r="M1705">
        <v>88</v>
      </c>
      <c r="N1705" s="14" t="s">
        <v>2342</v>
      </c>
      <c r="O1705" s="14" t="s">
        <v>2343</v>
      </c>
      <c r="P1705" s="14" t="s">
        <v>36</v>
      </c>
      <c r="Q1705" s="14" t="s">
        <v>2343</v>
      </c>
      <c r="R1705">
        <f>IF(IFERROR(VLOOKUP(U1705,Store_Showcase!B2:H134,7, FALSE), TRUE)=TRUE, IF(IFERROR(VLOOKUP(U1705,Store_SRP!B2:H103,7, FALSE), TRUE)=TRUE,VLOOKUP(U1705,Store_VAM!B2:H271,7, FALSE),VLOOKUP(U1705,Store_SRP!B2:H103,7, FALSE)), VLOOKUP(U1705,Store_Showcase!B2:H134,7, FALSE))</f>
      </c>
      <c r="S1705">
        <f>IF(IFERROR(VLOOKUP(U1705,Store_Showcase!B2:K134,10, FALSE), TRUE)=TRUE, IF(IFERROR(VLOOKUP(U1705,Store_SRP!B2:K103,10, FALSE), TRUE)=TRUE,VLOOKUP(U1705,Store_VAM!B2:K271,10, FALSE),VLOOKUP(U1705,Store_SRP!B2:K103,10, FALSE)), VLOOKUP(U1705,Store_Showcase!B2:K134,10, FALSE))</f>
      </c>
      <c r="T1705">
        <f>IF(VLOOKUP(D1705,Sku_Consolidated!A2:S948,19,FALSE)="SHOWCASE", VLOOKUP(U1705,Store_Showcase!B2:L134,11, FALSE), IF(VLOOKUP(D1705,Sku_Consolidated!A2:S948,19,FALSE)="VAM",VLOOKUP(U1705,Store_VAM!B2:L271,11, FALSE),VLOOKUP(U1705,Store_SRP!B2:L103,11, FALSE)))</f>
      </c>
      <c r="U1705" s="14">
        <v>2012</v>
      </c>
      <c r="V1705">
        <f>IF(VLOOKUP(D1705,Sku_Consolidated!A2:S948,19,FALSE)="SHOWCASE", VLOOKUP(U1705,Store_Showcase!B2:C134,2, FALSE), IF(VLOOKUP(D1705,Sku_Consolidated!A2:S948,19,FALSE)="VAM",VLOOKUP(U1705,Store_VAM!B2:C271,2, FALSE),VLOOKUP(U1705,Store_SRP!B2:C103,2, FALSE)))</f>
      </c>
      <c r="W1705">
        <f>VLOOKUP(D1705,Sku_Consolidated!A2:G948, 7, FALSE)</f>
      </c>
      <c r="X1705">
        <f>VLOOKUP(D1705,Sku_Consolidated!A2:K948, 11, FALSE)</f>
      </c>
      <c r="Y1705">
        <f>VLOOKUP(D1705,Sku_Consolidated!A2:H948, 8, FALSE)</f>
      </c>
      <c r="Z1705">
        <f>VLOOKUP(D1705,Sku_Consolidated!A2:I948, 9, FALSE)</f>
      </c>
      <c r="AA1705" t="s">
        <v>41</v>
      </c>
      <c r="AB1705">
        <f>VLOOKUP(D1705,Sku_Consolidated!A2:E948, {5}, FALSE)</f>
      </c>
      <c r="AC1705">
        <f>IF(VLOOKUP(D1705,Sku_Consolidated!A2:S948,19,FALSE)="SHOWCASE", VLOOKUP(U1705,Store_Showcase!B2:N134,13, FALSE), IF(VLOOKUP(D1705,Sku_Consolidated!A2:S948,19,FALSE)="VAM",VLOOKUP(U1705,Store_VAM!B2:N271,13, FALSE),VLOOKUP(U1705,Store_SRP!B2:N103,13, FALSE)))</f>
      </c>
      <c r="AD1705">
        <f>IF(IFERROR(AC1705,TRUE)=TRUE, "-","OK")</f>
      </c>
      <c r="AE1705">
        <f>IF(IFERROR(VLOOKUP(U1705,Store_Showcase!B2:H134,{5}, FALSE), TRUE)=TRUE, IF(IFERROR(VLOOKUP(U1705,Store_SRP!B2:H103,{5}, FALSE), TRUE)=TRUE,VLOOKUP(U1705,Store_VAM!B2:H271,{5}, FALSE),VLOOKUP(U1705,Store_SRP!B2:H103,{5}, FALSE)), VLOOKUP(U1705,Store_Showcase!B2:H134,{5}, FALSE))</f>
      </c>
      <c r="AF1705">
        <f>IF(IFERROR(VLOOKUP(U1705,Store_Showcase!B2:H134,{6}, FALSE), TRUE)=TRUE, IF(IFERROR(VLOOKUP(U1705,Store_SRP!B2:H103,{6}, FALSE), TRUE)=TRUE,VLOOKUP(U1705,Store_VAM!B2:H271,{6}, FALSE),VLOOKUP(U1705,Store_SRP!B2:H103,{6}, FALSE)), VLOOKUP(U1705,Store_Showcase!B2:H134,{6}, FALSE))</f>
      </c>
      <c r="AG1705">
        <f>VLOOKUP(D1705,Sku_Consolidated!A2:R948,18,FALSE)</f>
      </c>
      <c r="AH1705">
        <f>VLOOKUP(D1705,Sku_Consolidated!A2:S948,19,FALSE)</f>
      </c>
      <c r="AI1705">
        <f>VLOOKUP(D1705,Sku_Consolidated!A2:T948,20,FALSE)</f>
      </c>
    </row>
    <row r="1706" spans="1:35" x14ac:dyDescent="0.25">
      <c r="A1706">
        <v>2024</v>
      </c>
      <c r="B1706" t="s">
        <v>30</v>
      </c>
      <c r="C1706" t="s">
        <v>31</v>
      </c>
      <c r="D1706">
        <v>21825</v>
      </c>
      <c r="E1706" t="s">
        <v>206</v>
      </c>
      <c r="F1706" s="12" t="s">
        <v>107</v>
      </c>
      <c r="G1706" s="12" t="s">
        <v>107</v>
      </c>
      <c r="H1706" t="s">
        <v>10</v>
      </c>
      <c r="I1706" s="13" t="s">
        <v>3250</v>
      </c>
      <c r="J1706" s="13">
        <f>IF(H1706="EA", I1706, 0)</f>
      </c>
      <c r="K1706" s="13">
        <f>IF(H1706="KG", I1706, I1706 * VLOOKUP(D1706,Sku_Consolidated!A2:U948,21,FALSE))</f>
      </c>
      <c r="L1706" s="14" t="s">
        <v>36</v>
      </c>
      <c r="M1706">
        <v>88</v>
      </c>
      <c r="N1706" s="14" t="s">
        <v>3311</v>
      </c>
      <c r="O1706" s="14" t="s">
        <v>3312</v>
      </c>
      <c r="P1706" s="14" t="s">
        <v>36</v>
      </c>
      <c r="Q1706" s="14" t="s">
        <v>3312</v>
      </c>
      <c r="R1706">
        <f>IF(IFERROR(VLOOKUP(U1706,Store_Showcase!B2:H134,7, FALSE), TRUE)=TRUE, IF(IFERROR(VLOOKUP(U1706,Store_SRP!B2:H103,7, FALSE), TRUE)=TRUE,VLOOKUP(U1706,Store_VAM!B2:H271,7, FALSE),VLOOKUP(U1706,Store_SRP!B2:H103,7, FALSE)), VLOOKUP(U1706,Store_Showcase!B2:H134,7, FALSE))</f>
      </c>
      <c r="S1706">
        <f>IF(IFERROR(VLOOKUP(U1706,Store_Showcase!B2:K134,10, FALSE), TRUE)=TRUE, IF(IFERROR(VLOOKUP(U1706,Store_SRP!B2:K103,10, FALSE), TRUE)=TRUE,VLOOKUP(U1706,Store_VAM!B2:K271,10, FALSE),VLOOKUP(U1706,Store_SRP!B2:K103,10, FALSE)), VLOOKUP(U1706,Store_Showcase!B2:K134,10, FALSE))</f>
      </c>
      <c r="T1706">
        <f>IF(VLOOKUP(D1706,Sku_Consolidated!A2:S948,19,FALSE)="SHOWCASE", VLOOKUP(U1706,Store_Showcase!B2:L134,11, FALSE), IF(VLOOKUP(D1706,Sku_Consolidated!A2:S948,19,FALSE)="VAM",VLOOKUP(U1706,Store_VAM!B2:L271,11, FALSE),VLOOKUP(U1706,Store_SRP!B2:L103,11, FALSE)))</f>
      </c>
      <c r="U1706" s="14">
        <v>2012</v>
      </c>
      <c r="V1706">
        <f>IF(VLOOKUP(D1706,Sku_Consolidated!A2:S948,19,FALSE)="SHOWCASE", VLOOKUP(U1706,Store_Showcase!B2:C134,2, FALSE), IF(VLOOKUP(D1706,Sku_Consolidated!A2:S948,19,FALSE)="VAM",VLOOKUP(U1706,Store_VAM!B2:C271,2, FALSE),VLOOKUP(U1706,Store_SRP!B2:C103,2, FALSE)))</f>
      </c>
      <c r="W1706">
        <f>VLOOKUP(D1706,Sku_Consolidated!A2:G948, 7, FALSE)</f>
      </c>
      <c r="X1706">
        <f>VLOOKUP(D1706,Sku_Consolidated!A2:K948, 11, FALSE)</f>
      </c>
      <c r="Y1706">
        <f>VLOOKUP(D1706,Sku_Consolidated!A2:H948, 8, FALSE)</f>
      </c>
      <c r="Z1706">
        <f>VLOOKUP(D1706,Sku_Consolidated!A2:I948, 9, FALSE)</f>
      </c>
      <c r="AA1706" t="s">
        <v>41</v>
      </c>
      <c r="AB1706">
        <f>VLOOKUP(D1706,Sku_Consolidated!A2:E948, {5}, FALSE)</f>
      </c>
      <c r="AC1706">
        <f>IF(VLOOKUP(D1706,Sku_Consolidated!A2:S948,19,FALSE)="SHOWCASE", VLOOKUP(U1706,Store_Showcase!B2:N134,13, FALSE), IF(VLOOKUP(D1706,Sku_Consolidated!A2:S948,19,FALSE)="VAM",VLOOKUP(U1706,Store_VAM!B2:N271,13, FALSE),VLOOKUP(U1706,Store_SRP!B2:N103,13, FALSE)))</f>
      </c>
      <c r="AD1706">
        <f>IF(IFERROR(AC1706,TRUE)=TRUE, "-","OK")</f>
      </c>
      <c r="AE1706">
        <f>IF(IFERROR(VLOOKUP(U1706,Store_Showcase!B2:H134,{5}, FALSE), TRUE)=TRUE, IF(IFERROR(VLOOKUP(U1706,Store_SRP!B2:H103,{5}, FALSE), TRUE)=TRUE,VLOOKUP(U1706,Store_VAM!B2:H271,{5}, FALSE),VLOOKUP(U1706,Store_SRP!B2:H103,{5}, FALSE)), VLOOKUP(U1706,Store_Showcase!B2:H134,{5}, FALSE))</f>
      </c>
      <c r="AF1706">
        <f>IF(IFERROR(VLOOKUP(U1706,Store_Showcase!B2:H134,{6}, FALSE), TRUE)=TRUE, IF(IFERROR(VLOOKUP(U1706,Store_SRP!B2:H103,{6}, FALSE), TRUE)=TRUE,VLOOKUP(U1706,Store_VAM!B2:H271,{6}, FALSE),VLOOKUP(U1706,Store_SRP!B2:H103,{6}, FALSE)), VLOOKUP(U1706,Store_Showcase!B2:H134,{6}, FALSE))</f>
      </c>
      <c r="AG1706">
        <f>VLOOKUP(D1706,Sku_Consolidated!A2:R948,18,FALSE)</f>
      </c>
      <c r="AH1706">
        <f>VLOOKUP(D1706,Sku_Consolidated!A2:S948,19,FALSE)</f>
      </c>
      <c r="AI1706">
        <f>VLOOKUP(D1706,Sku_Consolidated!A2:T948,20,FALSE)</f>
      </c>
    </row>
    <row r="1707" spans="1:35" x14ac:dyDescent="0.25">
      <c r="A1707">
        <v>2024</v>
      </c>
      <c r="B1707" t="s">
        <v>30</v>
      </c>
      <c r="C1707" t="s">
        <v>31</v>
      </c>
      <c r="D1707">
        <v>21826</v>
      </c>
      <c r="E1707" t="s">
        <v>416</v>
      </c>
      <c r="F1707" s="12" t="s">
        <v>107</v>
      </c>
      <c r="G1707" s="12" t="s">
        <v>107</v>
      </c>
      <c r="H1707" t="s">
        <v>10</v>
      </c>
      <c r="I1707" s="13" t="s">
        <v>565</v>
      </c>
      <c r="J1707" s="13">
        <f>IF(H1707="EA", I1707, 0)</f>
      </c>
      <c r="K1707" s="13">
        <f>IF(H1707="KG", I1707, I1707 * VLOOKUP(D1707,Sku_Consolidated!A2:U948,21,FALSE))</f>
      </c>
      <c r="L1707" s="14" t="s">
        <v>36</v>
      </c>
      <c r="M1707">
        <v>88</v>
      </c>
      <c r="N1707" s="14" t="s">
        <v>3313</v>
      </c>
      <c r="O1707" s="14" t="s">
        <v>3314</v>
      </c>
      <c r="P1707" s="14" t="s">
        <v>36</v>
      </c>
      <c r="Q1707" s="14" t="s">
        <v>3314</v>
      </c>
      <c r="R1707">
        <f>IF(IFERROR(VLOOKUP(U1707,Store_Showcase!B2:H134,7, FALSE), TRUE)=TRUE, IF(IFERROR(VLOOKUP(U1707,Store_SRP!B2:H103,7, FALSE), TRUE)=TRUE,VLOOKUP(U1707,Store_VAM!B2:H271,7, FALSE),VLOOKUP(U1707,Store_SRP!B2:H103,7, FALSE)), VLOOKUP(U1707,Store_Showcase!B2:H134,7, FALSE))</f>
      </c>
      <c r="S1707">
        <f>IF(IFERROR(VLOOKUP(U1707,Store_Showcase!B2:K134,10, FALSE), TRUE)=TRUE, IF(IFERROR(VLOOKUP(U1707,Store_SRP!B2:K103,10, FALSE), TRUE)=TRUE,VLOOKUP(U1707,Store_VAM!B2:K271,10, FALSE),VLOOKUP(U1707,Store_SRP!B2:K103,10, FALSE)), VLOOKUP(U1707,Store_Showcase!B2:K134,10, FALSE))</f>
      </c>
      <c r="T1707">
        <f>IF(VLOOKUP(D1707,Sku_Consolidated!A2:S948,19,FALSE)="SHOWCASE", VLOOKUP(U1707,Store_Showcase!B2:L134,11, FALSE), IF(VLOOKUP(D1707,Sku_Consolidated!A2:S948,19,FALSE)="VAM",VLOOKUP(U1707,Store_VAM!B2:L271,11, FALSE),VLOOKUP(U1707,Store_SRP!B2:L103,11, FALSE)))</f>
      </c>
      <c r="U1707" s="14">
        <v>2012</v>
      </c>
      <c r="V1707">
        <f>IF(VLOOKUP(D1707,Sku_Consolidated!A2:S948,19,FALSE)="SHOWCASE", VLOOKUP(U1707,Store_Showcase!B2:C134,2, FALSE), IF(VLOOKUP(D1707,Sku_Consolidated!A2:S948,19,FALSE)="VAM",VLOOKUP(U1707,Store_VAM!B2:C271,2, FALSE),VLOOKUP(U1707,Store_SRP!B2:C103,2, FALSE)))</f>
      </c>
      <c r="W1707">
        <f>VLOOKUP(D1707,Sku_Consolidated!A2:G948, 7, FALSE)</f>
      </c>
      <c r="X1707">
        <f>VLOOKUP(D1707,Sku_Consolidated!A2:K948, 11, FALSE)</f>
      </c>
      <c r="Y1707">
        <f>VLOOKUP(D1707,Sku_Consolidated!A2:H948, 8, FALSE)</f>
      </c>
      <c r="Z1707">
        <f>VLOOKUP(D1707,Sku_Consolidated!A2:I948, 9, FALSE)</f>
      </c>
      <c r="AA1707" t="s">
        <v>41</v>
      </c>
      <c r="AB1707">
        <f>VLOOKUP(D1707,Sku_Consolidated!A2:E948, {5}, FALSE)</f>
      </c>
      <c r="AC1707">
        <f>IF(VLOOKUP(D1707,Sku_Consolidated!A2:S948,19,FALSE)="SHOWCASE", VLOOKUP(U1707,Store_Showcase!B2:N134,13, FALSE), IF(VLOOKUP(D1707,Sku_Consolidated!A2:S948,19,FALSE)="VAM",VLOOKUP(U1707,Store_VAM!B2:N271,13, FALSE),VLOOKUP(U1707,Store_SRP!B2:N103,13, FALSE)))</f>
      </c>
      <c r="AD1707">
        <f>IF(IFERROR(AC1707,TRUE)=TRUE, "-","OK")</f>
      </c>
      <c r="AE1707">
        <f>IF(IFERROR(VLOOKUP(U1707,Store_Showcase!B2:H134,{5}, FALSE), TRUE)=TRUE, IF(IFERROR(VLOOKUP(U1707,Store_SRP!B2:H103,{5}, FALSE), TRUE)=TRUE,VLOOKUP(U1707,Store_VAM!B2:H271,{5}, FALSE),VLOOKUP(U1707,Store_SRP!B2:H103,{5}, FALSE)), VLOOKUP(U1707,Store_Showcase!B2:H134,{5}, FALSE))</f>
      </c>
      <c r="AF1707">
        <f>IF(IFERROR(VLOOKUP(U1707,Store_Showcase!B2:H134,{6}, FALSE), TRUE)=TRUE, IF(IFERROR(VLOOKUP(U1707,Store_SRP!B2:H103,{6}, FALSE), TRUE)=TRUE,VLOOKUP(U1707,Store_VAM!B2:H271,{6}, FALSE),VLOOKUP(U1707,Store_SRP!B2:H103,{6}, FALSE)), VLOOKUP(U1707,Store_Showcase!B2:H134,{6}, FALSE))</f>
      </c>
      <c r="AG1707">
        <f>VLOOKUP(D1707,Sku_Consolidated!A2:R948,18,FALSE)</f>
      </c>
      <c r="AH1707">
        <f>VLOOKUP(D1707,Sku_Consolidated!A2:S948,19,FALSE)</f>
      </c>
      <c r="AI1707">
        <f>VLOOKUP(D1707,Sku_Consolidated!A2:T948,20,FALSE)</f>
      </c>
    </row>
    <row r="1708" spans="1:35" x14ac:dyDescent="0.25">
      <c r="A1708">
        <v>2024</v>
      </c>
      <c r="B1708" t="s">
        <v>30</v>
      </c>
      <c r="C1708" t="s">
        <v>31</v>
      </c>
      <c r="D1708">
        <v>21828</v>
      </c>
      <c r="E1708" t="s">
        <v>1414</v>
      </c>
      <c r="F1708" s="12" t="s">
        <v>107</v>
      </c>
      <c r="G1708" s="12" t="s">
        <v>107</v>
      </c>
      <c r="H1708" t="s">
        <v>10</v>
      </c>
      <c r="I1708" s="13" t="s">
        <v>1240</v>
      </c>
      <c r="J1708" s="13">
        <f>IF(H1708="EA", I1708, 0)</f>
      </c>
      <c r="K1708" s="13">
        <f>IF(H1708="KG", I1708, I1708 * VLOOKUP(D1708,Sku_Consolidated!A2:U948,21,FALSE))</f>
      </c>
      <c r="L1708" s="14" t="s">
        <v>36</v>
      </c>
      <c r="M1708">
        <v>88</v>
      </c>
      <c r="N1708" s="14" t="s">
        <v>3315</v>
      </c>
      <c r="O1708" s="14" t="s">
        <v>3316</v>
      </c>
      <c r="P1708" s="14" t="s">
        <v>3317</v>
      </c>
      <c r="Q1708" s="14" t="s">
        <v>3318</v>
      </c>
      <c r="R1708">
        <f>IF(IFERROR(VLOOKUP(U1708,Store_Showcase!B2:H134,7, FALSE), TRUE)=TRUE, IF(IFERROR(VLOOKUP(U1708,Store_SRP!B2:H103,7, FALSE), TRUE)=TRUE,VLOOKUP(U1708,Store_VAM!B2:H271,7, FALSE),VLOOKUP(U1708,Store_SRP!B2:H103,7, FALSE)), VLOOKUP(U1708,Store_Showcase!B2:H134,7, FALSE))</f>
      </c>
      <c r="S1708">
        <f>IF(IFERROR(VLOOKUP(U1708,Store_Showcase!B2:K134,10, FALSE), TRUE)=TRUE, IF(IFERROR(VLOOKUP(U1708,Store_SRP!B2:K103,10, FALSE), TRUE)=TRUE,VLOOKUP(U1708,Store_VAM!B2:K271,10, FALSE),VLOOKUP(U1708,Store_SRP!B2:K103,10, FALSE)), VLOOKUP(U1708,Store_Showcase!B2:K134,10, FALSE))</f>
      </c>
      <c r="T1708">
        <f>IF(VLOOKUP(D1708,Sku_Consolidated!A2:S948,19,FALSE)="SHOWCASE", VLOOKUP(U1708,Store_Showcase!B2:L134,11, FALSE), IF(VLOOKUP(D1708,Sku_Consolidated!A2:S948,19,FALSE)="VAM",VLOOKUP(U1708,Store_VAM!B2:L271,11, FALSE),VLOOKUP(U1708,Store_SRP!B2:L103,11, FALSE)))</f>
      </c>
      <c r="U1708" s="14">
        <v>2012</v>
      </c>
      <c r="V1708">
        <f>IF(VLOOKUP(D1708,Sku_Consolidated!A2:S948,19,FALSE)="SHOWCASE", VLOOKUP(U1708,Store_Showcase!B2:C134,2, FALSE), IF(VLOOKUP(D1708,Sku_Consolidated!A2:S948,19,FALSE)="VAM",VLOOKUP(U1708,Store_VAM!B2:C271,2, FALSE),VLOOKUP(U1708,Store_SRP!B2:C103,2, FALSE)))</f>
      </c>
      <c r="W1708">
        <f>VLOOKUP(D1708,Sku_Consolidated!A2:G948, 7, FALSE)</f>
      </c>
      <c r="X1708">
        <f>VLOOKUP(D1708,Sku_Consolidated!A2:K948, 11, FALSE)</f>
      </c>
      <c r="Y1708">
        <f>VLOOKUP(D1708,Sku_Consolidated!A2:H948, 8, FALSE)</f>
      </c>
      <c r="Z1708">
        <f>VLOOKUP(D1708,Sku_Consolidated!A2:I948, 9, FALSE)</f>
      </c>
      <c r="AA1708" t="s">
        <v>41</v>
      </c>
      <c r="AB1708">
        <f>VLOOKUP(D1708,Sku_Consolidated!A2:E948, {5}, FALSE)</f>
      </c>
      <c r="AC1708">
        <f>IF(VLOOKUP(D1708,Sku_Consolidated!A2:S948,19,FALSE)="SHOWCASE", VLOOKUP(U1708,Store_Showcase!B2:N134,13, FALSE), IF(VLOOKUP(D1708,Sku_Consolidated!A2:S948,19,FALSE)="VAM",VLOOKUP(U1708,Store_VAM!B2:N271,13, FALSE),VLOOKUP(U1708,Store_SRP!B2:N103,13, FALSE)))</f>
      </c>
      <c r="AD1708">
        <f>IF(IFERROR(AC1708,TRUE)=TRUE, "-","OK")</f>
      </c>
      <c r="AE1708">
        <f>IF(IFERROR(VLOOKUP(U1708,Store_Showcase!B2:H134,{5}, FALSE), TRUE)=TRUE, IF(IFERROR(VLOOKUP(U1708,Store_SRP!B2:H103,{5}, FALSE), TRUE)=TRUE,VLOOKUP(U1708,Store_VAM!B2:H271,{5}, FALSE),VLOOKUP(U1708,Store_SRP!B2:H103,{5}, FALSE)), VLOOKUP(U1708,Store_Showcase!B2:H134,{5}, FALSE))</f>
      </c>
      <c r="AF1708">
        <f>IF(IFERROR(VLOOKUP(U1708,Store_Showcase!B2:H134,{6}, FALSE), TRUE)=TRUE, IF(IFERROR(VLOOKUP(U1708,Store_SRP!B2:H103,{6}, FALSE), TRUE)=TRUE,VLOOKUP(U1708,Store_VAM!B2:H271,{6}, FALSE),VLOOKUP(U1708,Store_SRP!B2:H103,{6}, FALSE)), VLOOKUP(U1708,Store_Showcase!B2:H134,{6}, FALSE))</f>
      </c>
      <c r="AG1708">
        <f>VLOOKUP(D1708,Sku_Consolidated!A2:R948,18,FALSE)</f>
      </c>
      <c r="AH1708">
        <f>VLOOKUP(D1708,Sku_Consolidated!A2:S948,19,FALSE)</f>
      </c>
      <c r="AI1708">
        <f>VLOOKUP(D1708,Sku_Consolidated!A2:T948,20,FALSE)</f>
      </c>
    </row>
    <row r="1709" spans="1:35" x14ac:dyDescent="0.25">
      <c r="A1709">
        <v>2024</v>
      </c>
      <c r="B1709" t="s">
        <v>30</v>
      </c>
      <c r="C1709" t="s">
        <v>31</v>
      </c>
      <c r="D1709">
        <v>21832</v>
      </c>
      <c r="E1709" t="s">
        <v>264</v>
      </c>
      <c r="F1709" s="12" t="s">
        <v>107</v>
      </c>
      <c r="G1709" s="12" t="s">
        <v>107</v>
      </c>
      <c r="H1709" t="s">
        <v>10</v>
      </c>
      <c r="I1709" s="13" t="s">
        <v>1094</v>
      </c>
      <c r="J1709" s="13">
        <f>IF(H1709="EA", I1709, 0)</f>
      </c>
      <c r="K1709" s="13">
        <f>IF(H1709="KG", I1709, I1709 * VLOOKUP(D1709,Sku_Consolidated!A2:U948,21,FALSE))</f>
      </c>
      <c r="L1709" s="14" t="s">
        <v>36</v>
      </c>
      <c r="M1709">
        <v>88</v>
      </c>
      <c r="N1709" s="14" t="s">
        <v>3319</v>
      </c>
      <c r="O1709" s="14" t="s">
        <v>3320</v>
      </c>
      <c r="P1709" s="14" t="s">
        <v>36</v>
      </c>
      <c r="Q1709" s="14" t="s">
        <v>3320</v>
      </c>
      <c r="R1709">
        <f>IF(IFERROR(VLOOKUP(U1709,Store_Showcase!B2:H134,7, FALSE), TRUE)=TRUE, IF(IFERROR(VLOOKUP(U1709,Store_SRP!B2:H103,7, FALSE), TRUE)=TRUE,VLOOKUP(U1709,Store_VAM!B2:H271,7, FALSE),VLOOKUP(U1709,Store_SRP!B2:H103,7, FALSE)), VLOOKUP(U1709,Store_Showcase!B2:H134,7, FALSE))</f>
      </c>
      <c r="S1709">
        <f>IF(IFERROR(VLOOKUP(U1709,Store_Showcase!B2:K134,10, FALSE), TRUE)=TRUE, IF(IFERROR(VLOOKUP(U1709,Store_SRP!B2:K103,10, FALSE), TRUE)=TRUE,VLOOKUP(U1709,Store_VAM!B2:K271,10, FALSE),VLOOKUP(U1709,Store_SRP!B2:K103,10, FALSE)), VLOOKUP(U1709,Store_Showcase!B2:K134,10, FALSE))</f>
      </c>
      <c r="T1709">
        <f>IF(VLOOKUP(D1709,Sku_Consolidated!A2:S948,19,FALSE)="SHOWCASE", VLOOKUP(U1709,Store_Showcase!B2:L134,11, FALSE), IF(VLOOKUP(D1709,Sku_Consolidated!A2:S948,19,FALSE)="VAM",VLOOKUP(U1709,Store_VAM!B2:L271,11, FALSE),VLOOKUP(U1709,Store_SRP!B2:L103,11, FALSE)))</f>
      </c>
      <c r="U1709" s="14">
        <v>2012</v>
      </c>
      <c r="V1709">
        <f>IF(VLOOKUP(D1709,Sku_Consolidated!A2:S948,19,FALSE)="SHOWCASE", VLOOKUP(U1709,Store_Showcase!B2:C134,2, FALSE), IF(VLOOKUP(D1709,Sku_Consolidated!A2:S948,19,FALSE)="VAM",VLOOKUP(U1709,Store_VAM!B2:C271,2, FALSE),VLOOKUP(U1709,Store_SRP!B2:C103,2, FALSE)))</f>
      </c>
      <c r="W1709">
        <f>VLOOKUP(D1709,Sku_Consolidated!A2:G948, 7, FALSE)</f>
      </c>
      <c r="X1709">
        <f>VLOOKUP(D1709,Sku_Consolidated!A2:K948, 11, FALSE)</f>
      </c>
      <c r="Y1709">
        <f>VLOOKUP(D1709,Sku_Consolidated!A2:H948, 8, FALSE)</f>
      </c>
      <c r="Z1709">
        <f>VLOOKUP(D1709,Sku_Consolidated!A2:I948, 9, FALSE)</f>
      </c>
      <c r="AA1709" t="s">
        <v>41</v>
      </c>
      <c r="AB1709">
        <f>VLOOKUP(D1709,Sku_Consolidated!A2:E948, {5}, FALSE)</f>
      </c>
      <c r="AC1709">
        <f>IF(VLOOKUP(D1709,Sku_Consolidated!A2:S948,19,FALSE)="SHOWCASE", VLOOKUP(U1709,Store_Showcase!B2:N134,13, FALSE), IF(VLOOKUP(D1709,Sku_Consolidated!A2:S948,19,FALSE)="VAM",VLOOKUP(U1709,Store_VAM!B2:N271,13, FALSE),VLOOKUP(U1709,Store_SRP!B2:N103,13, FALSE)))</f>
      </c>
      <c r="AD1709">
        <f>IF(IFERROR(AC1709,TRUE)=TRUE, "-","OK")</f>
      </c>
      <c r="AE1709">
        <f>IF(IFERROR(VLOOKUP(U1709,Store_Showcase!B2:H134,{5}, FALSE), TRUE)=TRUE, IF(IFERROR(VLOOKUP(U1709,Store_SRP!B2:H103,{5}, FALSE), TRUE)=TRUE,VLOOKUP(U1709,Store_VAM!B2:H271,{5}, FALSE),VLOOKUP(U1709,Store_SRP!B2:H103,{5}, FALSE)), VLOOKUP(U1709,Store_Showcase!B2:H134,{5}, FALSE))</f>
      </c>
      <c r="AF1709">
        <f>IF(IFERROR(VLOOKUP(U1709,Store_Showcase!B2:H134,{6}, FALSE), TRUE)=TRUE, IF(IFERROR(VLOOKUP(U1709,Store_SRP!B2:H103,{6}, FALSE), TRUE)=TRUE,VLOOKUP(U1709,Store_VAM!B2:H271,{6}, FALSE),VLOOKUP(U1709,Store_SRP!B2:H103,{6}, FALSE)), VLOOKUP(U1709,Store_Showcase!B2:H134,{6}, FALSE))</f>
      </c>
      <c r="AG1709">
        <f>VLOOKUP(D1709,Sku_Consolidated!A2:R948,18,FALSE)</f>
      </c>
      <c r="AH1709">
        <f>VLOOKUP(D1709,Sku_Consolidated!A2:S948,19,FALSE)</f>
      </c>
      <c r="AI1709">
        <f>VLOOKUP(D1709,Sku_Consolidated!A2:T948,20,FALSE)</f>
      </c>
    </row>
    <row r="1710" spans="1:35" x14ac:dyDescent="0.25">
      <c r="A1710">
        <v>2024</v>
      </c>
      <c r="B1710" t="s">
        <v>30</v>
      </c>
      <c r="C1710" t="s">
        <v>31</v>
      </c>
      <c r="D1710">
        <v>21841</v>
      </c>
      <c r="E1710" t="s">
        <v>224</v>
      </c>
      <c r="F1710" s="12" t="s">
        <v>107</v>
      </c>
      <c r="G1710" s="12" t="s">
        <v>107</v>
      </c>
      <c r="H1710" t="s">
        <v>10</v>
      </c>
      <c r="I1710" s="13" t="s">
        <v>2428</v>
      </c>
      <c r="J1710" s="13">
        <f>IF(H1710="EA", I1710, 0)</f>
      </c>
      <c r="K1710" s="13">
        <f>IF(H1710="KG", I1710, I1710 * VLOOKUP(D1710,Sku_Consolidated!A2:U948,21,FALSE))</f>
      </c>
      <c r="L1710" s="14" t="s">
        <v>36</v>
      </c>
      <c r="M1710">
        <v>88</v>
      </c>
      <c r="N1710" s="14" t="s">
        <v>3321</v>
      </c>
      <c r="O1710" s="14" t="s">
        <v>3322</v>
      </c>
      <c r="P1710" s="14" t="s">
        <v>36</v>
      </c>
      <c r="Q1710" s="14" t="s">
        <v>3322</v>
      </c>
      <c r="R1710">
        <f>IF(IFERROR(VLOOKUP(U1710,Store_Showcase!B2:H134,7, FALSE), TRUE)=TRUE, IF(IFERROR(VLOOKUP(U1710,Store_SRP!B2:H103,7, FALSE), TRUE)=TRUE,VLOOKUP(U1710,Store_VAM!B2:H271,7, FALSE),VLOOKUP(U1710,Store_SRP!B2:H103,7, FALSE)), VLOOKUP(U1710,Store_Showcase!B2:H134,7, FALSE))</f>
      </c>
      <c r="S1710">
        <f>IF(IFERROR(VLOOKUP(U1710,Store_Showcase!B2:K134,10, FALSE), TRUE)=TRUE, IF(IFERROR(VLOOKUP(U1710,Store_SRP!B2:K103,10, FALSE), TRUE)=TRUE,VLOOKUP(U1710,Store_VAM!B2:K271,10, FALSE),VLOOKUP(U1710,Store_SRP!B2:K103,10, FALSE)), VLOOKUP(U1710,Store_Showcase!B2:K134,10, FALSE))</f>
      </c>
      <c r="T1710">
        <f>IF(VLOOKUP(D1710,Sku_Consolidated!A2:S948,19,FALSE)="SHOWCASE", VLOOKUP(U1710,Store_Showcase!B2:L134,11, FALSE), IF(VLOOKUP(D1710,Sku_Consolidated!A2:S948,19,FALSE)="VAM",VLOOKUP(U1710,Store_VAM!B2:L271,11, FALSE),VLOOKUP(U1710,Store_SRP!B2:L103,11, FALSE)))</f>
      </c>
      <c r="U1710" s="14">
        <v>2012</v>
      </c>
      <c r="V1710">
        <f>IF(VLOOKUP(D1710,Sku_Consolidated!A2:S948,19,FALSE)="SHOWCASE", VLOOKUP(U1710,Store_Showcase!B2:C134,2, FALSE), IF(VLOOKUP(D1710,Sku_Consolidated!A2:S948,19,FALSE)="VAM",VLOOKUP(U1710,Store_VAM!B2:C271,2, FALSE),VLOOKUP(U1710,Store_SRP!B2:C103,2, FALSE)))</f>
      </c>
      <c r="W1710">
        <f>VLOOKUP(D1710,Sku_Consolidated!A2:G948, 7, FALSE)</f>
      </c>
      <c r="X1710">
        <f>VLOOKUP(D1710,Sku_Consolidated!A2:K948, 11, FALSE)</f>
      </c>
      <c r="Y1710">
        <f>VLOOKUP(D1710,Sku_Consolidated!A2:H948, 8, FALSE)</f>
      </c>
      <c r="Z1710">
        <f>VLOOKUP(D1710,Sku_Consolidated!A2:I948, 9, FALSE)</f>
      </c>
      <c r="AA1710" t="s">
        <v>41</v>
      </c>
      <c r="AB1710">
        <f>VLOOKUP(D1710,Sku_Consolidated!A2:E948, {5}, FALSE)</f>
      </c>
      <c r="AC1710">
        <f>IF(VLOOKUP(D1710,Sku_Consolidated!A2:S948,19,FALSE)="SHOWCASE", VLOOKUP(U1710,Store_Showcase!B2:N134,13, FALSE), IF(VLOOKUP(D1710,Sku_Consolidated!A2:S948,19,FALSE)="VAM",VLOOKUP(U1710,Store_VAM!B2:N271,13, FALSE),VLOOKUP(U1710,Store_SRP!B2:N103,13, FALSE)))</f>
      </c>
      <c r="AD1710">
        <f>IF(IFERROR(AC1710,TRUE)=TRUE, "-","OK")</f>
      </c>
      <c r="AE1710">
        <f>IF(IFERROR(VLOOKUP(U1710,Store_Showcase!B2:H134,{5}, FALSE), TRUE)=TRUE, IF(IFERROR(VLOOKUP(U1710,Store_SRP!B2:H103,{5}, FALSE), TRUE)=TRUE,VLOOKUP(U1710,Store_VAM!B2:H271,{5}, FALSE),VLOOKUP(U1710,Store_SRP!B2:H103,{5}, FALSE)), VLOOKUP(U1710,Store_Showcase!B2:H134,{5}, FALSE))</f>
      </c>
      <c r="AF1710">
        <f>IF(IFERROR(VLOOKUP(U1710,Store_Showcase!B2:H134,{6}, FALSE), TRUE)=TRUE, IF(IFERROR(VLOOKUP(U1710,Store_SRP!B2:H103,{6}, FALSE), TRUE)=TRUE,VLOOKUP(U1710,Store_VAM!B2:H271,{6}, FALSE),VLOOKUP(U1710,Store_SRP!B2:H103,{6}, FALSE)), VLOOKUP(U1710,Store_Showcase!B2:H134,{6}, FALSE))</f>
      </c>
      <c r="AG1710">
        <f>VLOOKUP(D1710,Sku_Consolidated!A2:R948,18,FALSE)</f>
      </c>
      <c r="AH1710">
        <f>VLOOKUP(D1710,Sku_Consolidated!A2:S948,19,FALSE)</f>
      </c>
      <c r="AI1710">
        <f>VLOOKUP(D1710,Sku_Consolidated!A2:T948,20,FALSE)</f>
      </c>
    </row>
    <row r="1711" spans="1:35" x14ac:dyDescent="0.25">
      <c r="A1711">
        <v>2024</v>
      </c>
      <c r="B1711" t="s">
        <v>30</v>
      </c>
      <c r="C1711" t="s">
        <v>31</v>
      </c>
      <c r="D1711">
        <v>21842</v>
      </c>
      <c r="E1711" t="s">
        <v>228</v>
      </c>
      <c r="F1711" s="12" t="s">
        <v>107</v>
      </c>
      <c r="G1711" s="12" t="s">
        <v>107</v>
      </c>
      <c r="H1711" t="s">
        <v>10</v>
      </c>
      <c r="I1711" s="13" t="s">
        <v>494</v>
      </c>
      <c r="J1711" s="13">
        <f>IF(H1711="EA", I1711, 0)</f>
      </c>
      <c r="K1711" s="13">
        <f>IF(H1711="KG", I1711, I1711 * VLOOKUP(D1711,Sku_Consolidated!A2:U948,21,FALSE))</f>
      </c>
      <c r="L1711" s="14" t="s">
        <v>36</v>
      </c>
      <c r="M1711">
        <v>88</v>
      </c>
      <c r="N1711" s="14" t="s">
        <v>1571</v>
      </c>
      <c r="O1711" s="14" t="s">
        <v>1572</v>
      </c>
      <c r="P1711" s="14" t="s">
        <v>36</v>
      </c>
      <c r="Q1711" s="14" t="s">
        <v>1572</v>
      </c>
      <c r="R1711">
        <f>IF(IFERROR(VLOOKUP(U1711,Store_Showcase!B2:H134,7, FALSE), TRUE)=TRUE, IF(IFERROR(VLOOKUP(U1711,Store_SRP!B2:H103,7, FALSE), TRUE)=TRUE,VLOOKUP(U1711,Store_VAM!B2:H271,7, FALSE),VLOOKUP(U1711,Store_SRP!B2:H103,7, FALSE)), VLOOKUP(U1711,Store_Showcase!B2:H134,7, FALSE))</f>
      </c>
      <c r="S1711">
        <f>IF(IFERROR(VLOOKUP(U1711,Store_Showcase!B2:K134,10, FALSE), TRUE)=TRUE, IF(IFERROR(VLOOKUP(U1711,Store_SRP!B2:K103,10, FALSE), TRUE)=TRUE,VLOOKUP(U1711,Store_VAM!B2:K271,10, FALSE),VLOOKUP(U1711,Store_SRP!B2:K103,10, FALSE)), VLOOKUP(U1711,Store_Showcase!B2:K134,10, FALSE))</f>
      </c>
      <c r="T1711">
        <f>IF(VLOOKUP(D1711,Sku_Consolidated!A2:S948,19,FALSE)="SHOWCASE", VLOOKUP(U1711,Store_Showcase!B2:L134,11, FALSE), IF(VLOOKUP(D1711,Sku_Consolidated!A2:S948,19,FALSE)="VAM",VLOOKUP(U1711,Store_VAM!B2:L271,11, FALSE),VLOOKUP(U1711,Store_SRP!B2:L103,11, FALSE)))</f>
      </c>
      <c r="U1711" s="14">
        <v>2012</v>
      </c>
      <c r="V1711">
        <f>IF(VLOOKUP(D1711,Sku_Consolidated!A2:S948,19,FALSE)="SHOWCASE", VLOOKUP(U1711,Store_Showcase!B2:C134,2, FALSE), IF(VLOOKUP(D1711,Sku_Consolidated!A2:S948,19,FALSE)="VAM",VLOOKUP(U1711,Store_VAM!B2:C271,2, FALSE),VLOOKUP(U1711,Store_SRP!B2:C103,2, FALSE)))</f>
      </c>
      <c r="W1711">
        <f>VLOOKUP(D1711,Sku_Consolidated!A2:G948, 7, FALSE)</f>
      </c>
      <c r="X1711">
        <f>VLOOKUP(D1711,Sku_Consolidated!A2:K948, 11, FALSE)</f>
      </c>
      <c r="Y1711">
        <f>VLOOKUP(D1711,Sku_Consolidated!A2:H948, 8, FALSE)</f>
      </c>
      <c r="Z1711">
        <f>VLOOKUP(D1711,Sku_Consolidated!A2:I948, 9, FALSE)</f>
      </c>
      <c r="AA1711" t="s">
        <v>41</v>
      </c>
      <c r="AB1711">
        <f>VLOOKUP(D1711,Sku_Consolidated!A2:E948, {5}, FALSE)</f>
      </c>
      <c r="AC1711">
        <f>IF(VLOOKUP(D1711,Sku_Consolidated!A2:S948,19,FALSE)="SHOWCASE", VLOOKUP(U1711,Store_Showcase!B2:N134,13, FALSE), IF(VLOOKUP(D1711,Sku_Consolidated!A2:S948,19,FALSE)="VAM",VLOOKUP(U1711,Store_VAM!B2:N271,13, FALSE),VLOOKUP(U1711,Store_SRP!B2:N103,13, FALSE)))</f>
      </c>
      <c r="AD1711">
        <f>IF(IFERROR(AC1711,TRUE)=TRUE, "-","OK")</f>
      </c>
      <c r="AE1711">
        <f>IF(IFERROR(VLOOKUP(U1711,Store_Showcase!B2:H134,{5}, FALSE), TRUE)=TRUE, IF(IFERROR(VLOOKUP(U1711,Store_SRP!B2:H103,{5}, FALSE), TRUE)=TRUE,VLOOKUP(U1711,Store_VAM!B2:H271,{5}, FALSE),VLOOKUP(U1711,Store_SRP!B2:H103,{5}, FALSE)), VLOOKUP(U1711,Store_Showcase!B2:H134,{5}, FALSE))</f>
      </c>
      <c r="AF1711">
        <f>IF(IFERROR(VLOOKUP(U1711,Store_Showcase!B2:H134,{6}, FALSE), TRUE)=TRUE, IF(IFERROR(VLOOKUP(U1711,Store_SRP!B2:H103,{6}, FALSE), TRUE)=TRUE,VLOOKUP(U1711,Store_VAM!B2:H271,{6}, FALSE),VLOOKUP(U1711,Store_SRP!B2:H103,{6}, FALSE)), VLOOKUP(U1711,Store_Showcase!B2:H134,{6}, FALSE))</f>
      </c>
      <c r="AG1711">
        <f>VLOOKUP(D1711,Sku_Consolidated!A2:R948,18,FALSE)</f>
      </c>
      <c r="AH1711">
        <f>VLOOKUP(D1711,Sku_Consolidated!A2:S948,19,FALSE)</f>
      </c>
      <c r="AI1711">
        <f>VLOOKUP(D1711,Sku_Consolidated!A2:T948,20,FALSE)</f>
      </c>
    </row>
    <row r="1712" spans="1:35" x14ac:dyDescent="0.25">
      <c r="A1712">
        <v>2024</v>
      </c>
      <c r="B1712" t="s">
        <v>30</v>
      </c>
      <c r="C1712" t="s">
        <v>31</v>
      </c>
      <c r="D1712">
        <v>21843</v>
      </c>
      <c r="E1712" t="s">
        <v>1430</v>
      </c>
      <c r="F1712" s="12" t="s">
        <v>107</v>
      </c>
      <c r="G1712" s="12" t="s">
        <v>107</v>
      </c>
      <c r="H1712" t="s">
        <v>10</v>
      </c>
      <c r="I1712" s="13" t="s">
        <v>3323</v>
      </c>
      <c r="J1712" s="13">
        <f>IF(H1712="EA", I1712, 0)</f>
      </c>
      <c r="K1712" s="13">
        <f>IF(H1712="KG", I1712, I1712 * VLOOKUP(D1712,Sku_Consolidated!A2:U948,21,FALSE))</f>
      </c>
      <c r="L1712" s="14" t="s">
        <v>36</v>
      </c>
      <c r="M1712">
        <v>88</v>
      </c>
      <c r="N1712" s="14" t="s">
        <v>3324</v>
      </c>
      <c r="O1712" s="14" t="s">
        <v>3325</v>
      </c>
      <c r="P1712" s="14" t="s">
        <v>36</v>
      </c>
      <c r="Q1712" s="14" t="s">
        <v>3325</v>
      </c>
      <c r="R1712">
        <f>IF(IFERROR(VLOOKUP(U1712,Store_Showcase!B2:H134,7, FALSE), TRUE)=TRUE, IF(IFERROR(VLOOKUP(U1712,Store_SRP!B2:H103,7, FALSE), TRUE)=TRUE,VLOOKUP(U1712,Store_VAM!B2:H271,7, FALSE),VLOOKUP(U1712,Store_SRP!B2:H103,7, FALSE)), VLOOKUP(U1712,Store_Showcase!B2:H134,7, FALSE))</f>
      </c>
      <c r="S1712">
        <f>IF(IFERROR(VLOOKUP(U1712,Store_Showcase!B2:K134,10, FALSE), TRUE)=TRUE, IF(IFERROR(VLOOKUP(U1712,Store_SRP!B2:K103,10, FALSE), TRUE)=TRUE,VLOOKUP(U1712,Store_VAM!B2:K271,10, FALSE),VLOOKUP(U1712,Store_SRP!B2:K103,10, FALSE)), VLOOKUP(U1712,Store_Showcase!B2:K134,10, FALSE))</f>
      </c>
      <c r="T1712">
        <f>IF(VLOOKUP(D1712,Sku_Consolidated!A2:S948,19,FALSE)="SHOWCASE", VLOOKUP(U1712,Store_Showcase!B2:L134,11, FALSE), IF(VLOOKUP(D1712,Sku_Consolidated!A2:S948,19,FALSE)="VAM",VLOOKUP(U1712,Store_VAM!B2:L271,11, FALSE),VLOOKUP(U1712,Store_SRP!B2:L103,11, FALSE)))</f>
      </c>
      <c r="U1712" s="14">
        <v>2012</v>
      </c>
      <c r="V1712">
        <f>IF(VLOOKUP(D1712,Sku_Consolidated!A2:S948,19,FALSE)="SHOWCASE", VLOOKUP(U1712,Store_Showcase!B2:C134,2, FALSE), IF(VLOOKUP(D1712,Sku_Consolidated!A2:S948,19,FALSE)="VAM",VLOOKUP(U1712,Store_VAM!B2:C271,2, FALSE),VLOOKUP(U1712,Store_SRP!B2:C103,2, FALSE)))</f>
      </c>
      <c r="W1712">
        <f>VLOOKUP(D1712,Sku_Consolidated!A2:G948, 7, FALSE)</f>
      </c>
      <c r="X1712">
        <f>VLOOKUP(D1712,Sku_Consolidated!A2:K948, 11, FALSE)</f>
      </c>
      <c r="Y1712">
        <f>VLOOKUP(D1712,Sku_Consolidated!A2:H948, 8, FALSE)</f>
      </c>
      <c r="Z1712">
        <f>VLOOKUP(D1712,Sku_Consolidated!A2:I948, 9, FALSE)</f>
      </c>
      <c r="AA1712" t="s">
        <v>41</v>
      </c>
      <c r="AB1712">
        <f>VLOOKUP(D1712,Sku_Consolidated!A2:E948, {5}, FALSE)</f>
      </c>
      <c r="AC1712">
        <f>IF(VLOOKUP(D1712,Sku_Consolidated!A2:S948,19,FALSE)="SHOWCASE", VLOOKUP(U1712,Store_Showcase!B2:N134,13, FALSE), IF(VLOOKUP(D1712,Sku_Consolidated!A2:S948,19,FALSE)="VAM",VLOOKUP(U1712,Store_VAM!B2:N271,13, FALSE),VLOOKUP(U1712,Store_SRP!B2:N103,13, FALSE)))</f>
      </c>
      <c r="AD1712">
        <f>IF(IFERROR(AC1712,TRUE)=TRUE, "-","OK")</f>
      </c>
      <c r="AE1712">
        <f>IF(IFERROR(VLOOKUP(U1712,Store_Showcase!B2:H134,{5}, FALSE), TRUE)=TRUE, IF(IFERROR(VLOOKUP(U1712,Store_SRP!B2:H103,{5}, FALSE), TRUE)=TRUE,VLOOKUP(U1712,Store_VAM!B2:H271,{5}, FALSE),VLOOKUP(U1712,Store_SRP!B2:H103,{5}, FALSE)), VLOOKUP(U1712,Store_Showcase!B2:H134,{5}, FALSE))</f>
      </c>
      <c r="AF1712">
        <f>IF(IFERROR(VLOOKUP(U1712,Store_Showcase!B2:H134,{6}, FALSE), TRUE)=TRUE, IF(IFERROR(VLOOKUP(U1712,Store_SRP!B2:H103,{6}, FALSE), TRUE)=TRUE,VLOOKUP(U1712,Store_VAM!B2:H271,{6}, FALSE),VLOOKUP(U1712,Store_SRP!B2:H103,{6}, FALSE)), VLOOKUP(U1712,Store_Showcase!B2:H134,{6}, FALSE))</f>
      </c>
      <c r="AG1712">
        <f>VLOOKUP(D1712,Sku_Consolidated!A2:R948,18,FALSE)</f>
      </c>
      <c r="AH1712">
        <f>VLOOKUP(D1712,Sku_Consolidated!A2:S948,19,FALSE)</f>
      </c>
      <c r="AI1712">
        <f>VLOOKUP(D1712,Sku_Consolidated!A2:T948,20,FALSE)</f>
      </c>
    </row>
    <row r="1713" spans="1:35" x14ac:dyDescent="0.25">
      <c r="A1713">
        <v>2024</v>
      </c>
      <c r="B1713" t="s">
        <v>30</v>
      </c>
      <c r="C1713" t="s">
        <v>31</v>
      </c>
      <c r="D1713">
        <v>21844</v>
      </c>
      <c r="E1713" t="s">
        <v>778</v>
      </c>
      <c r="F1713" s="12" t="s">
        <v>107</v>
      </c>
      <c r="G1713" s="12" t="s">
        <v>107</v>
      </c>
      <c r="H1713" t="s">
        <v>10</v>
      </c>
      <c r="I1713" s="13" t="s">
        <v>3326</v>
      </c>
      <c r="J1713" s="13">
        <f>IF(H1713="EA", I1713, 0)</f>
      </c>
      <c r="K1713" s="13">
        <f>IF(H1713="KG", I1713, I1713 * VLOOKUP(D1713,Sku_Consolidated!A2:U948,21,FALSE))</f>
      </c>
      <c r="L1713" s="14" t="s">
        <v>36</v>
      </c>
      <c r="M1713">
        <v>88</v>
      </c>
      <c r="N1713" s="14" t="s">
        <v>3327</v>
      </c>
      <c r="O1713" s="14" t="s">
        <v>3328</v>
      </c>
      <c r="P1713" s="14" t="s">
        <v>36</v>
      </c>
      <c r="Q1713" s="14" t="s">
        <v>3328</v>
      </c>
      <c r="R1713">
        <f>IF(IFERROR(VLOOKUP(U1713,Store_Showcase!B2:H134,7, FALSE), TRUE)=TRUE, IF(IFERROR(VLOOKUP(U1713,Store_SRP!B2:H103,7, FALSE), TRUE)=TRUE,VLOOKUP(U1713,Store_VAM!B2:H271,7, FALSE),VLOOKUP(U1713,Store_SRP!B2:H103,7, FALSE)), VLOOKUP(U1713,Store_Showcase!B2:H134,7, FALSE))</f>
      </c>
      <c r="S1713">
        <f>IF(IFERROR(VLOOKUP(U1713,Store_Showcase!B2:K134,10, FALSE), TRUE)=TRUE, IF(IFERROR(VLOOKUP(U1713,Store_SRP!B2:K103,10, FALSE), TRUE)=TRUE,VLOOKUP(U1713,Store_VAM!B2:K271,10, FALSE),VLOOKUP(U1713,Store_SRP!B2:K103,10, FALSE)), VLOOKUP(U1713,Store_Showcase!B2:K134,10, FALSE))</f>
      </c>
      <c r="T1713">
        <f>IF(VLOOKUP(D1713,Sku_Consolidated!A2:S948,19,FALSE)="SHOWCASE", VLOOKUP(U1713,Store_Showcase!B2:L134,11, FALSE), IF(VLOOKUP(D1713,Sku_Consolidated!A2:S948,19,FALSE)="VAM",VLOOKUP(U1713,Store_VAM!B2:L271,11, FALSE),VLOOKUP(U1713,Store_SRP!B2:L103,11, FALSE)))</f>
      </c>
      <c r="U1713" s="14">
        <v>2012</v>
      </c>
      <c r="V1713">
        <f>IF(VLOOKUP(D1713,Sku_Consolidated!A2:S948,19,FALSE)="SHOWCASE", VLOOKUP(U1713,Store_Showcase!B2:C134,2, FALSE), IF(VLOOKUP(D1713,Sku_Consolidated!A2:S948,19,FALSE)="VAM",VLOOKUP(U1713,Store_VAM!B2:C271,2, FALSE),VLOOKUP(U1713,Store_SRP!B2:C103,2, FALSE)))</f>
      </c>
      <c r="W1713">
        <f>VLOOKUP(D1713,Sku_Consolidated!A2:G948, 7, FALSE)</f>
      </c>
      <c r="X1713">
        <f>VLOOKUP(D1713,Sku_Consolidated!A2:K948, 11, FALSE)</f>
      </c>
      <c r="Y1713">
        <f>VLOOKUP(D1713,Sku_Consolidated!A2:H948, 8, FALSE)</f>
      </c>
      <c r="Z1713">
        <f>VLOOKUP(D1713,Sku_Consolidated!A2:I948, 9, FALSE)</f>
      </c>
      <c r="AA1713" t="s">
        <v>41</v>
      </c>
      <c r="AB1713">
        <f>VLOOKUP(D1713,Sku_Consolidated!A2:E948, {5}, FALSE)</f>
      </c>
      <c r="AC1713">
        <f>IF(VLOOKUP(D1713,Sku_Consolidated!A2:S948,19,FALSE)="SHOWCASE", VLOOKUP(U1713,Store_Showcase!B2:N134,13, FALSE), IF(VLOOKUP(D1713,Sku_Consolidated!A2:S948,19,FALSE)="VAM",VLOOKUP(U1713,Store_VAM!B2:N271,13, FALSE),VLOOKUP(U1713,Store_SRP!B2:N103,13, FALSE)))</f>
      </c>
      <c r="AD1713">
        <f>IF(IFERROR(AC1713,TRUE)=TRUE, "-","OK")</f>
      </c>
      <c r="AE1713">
        <f>IF(IFERROR(VLOOKUP(U1713,Store_Showcase!B2:H134,{5}, FALSE), TRUE)=TRUE, IF(IFERROR(VLOOKUP(U1713,Store_SRP!B2:H103,{5}, FALSE), TRUE)=TRUE,VLOOKUP(U1713,Store_VAM!B2:H271,{5}, FALSE),VLOOKUP(U1713,Store_SRP!B2:H103,{5}, FALSE)), VLOOKUP(U1713,Store_Showcase!B2:H134,{5}, FALSE))</f>
      </c>
      <c r="AF1713">
        <f>IF(IFERROR(VLOOKUP(U1713,Store_Showcase!B2:H134,{6}, FALSE), TRUE)=TRUE, IF(IFERROR(VLOOKUP(U1713,Store_SRP!B2:H103,{6}, FALSE), TRUE)=TRUE,VLOOKUP(U1713,Store_VAM!B2:H271,{6}, FALSE),VLOOKUP(U1713,Store_SRP!B2:H103,{6}, FALSE)), VLOOKUP(U1713,Store_Showcase!B2:H134,{6}, FALSE))</f>
      </c>
      <c r="AG1713">
        <f>VLOOKUP(D1713,Sku_Consolidated!A2:R948,18,FALSE)</f>
      </c>
      <c r="AH1713">
        <f>VLOOKUP(D1713,Sku_Consolidated!A2:S948,19,FALSE)</f>
      </c>
      <c r="AI1713">
        <f>VLOOKUP(D1713,Sku_Consolidated!A2:T948,20,FALSE)</f>
      </c>
    </row>
    <row r="1714" spans="1:35" x14ac:dyDescent="0.25">
      <c r="A1714">
        <v>2024</v>
      </c>
      <c r="B1714" t="s">
        <v>30</v>
      </c>
      <c r="C1714" t="s">
        <v>31</v>
      </c>
      <c r="D1714">
        <v>21854</v>
      </c>
      <c r="E1714" t="s">
        <v>2521</v>
      </c>
      <c r="F1714" s="12" t="s">
        <v>107</v>
      </c>
      <c r="G1714" s="12" t="s">
        <v>107</v>
      </c>
      <c r="H1714" t="s">
        <v>10</v>
      </c>
      <c r="I1714" s="13" t="s">
        <v>1869</v>
      </c>
      <c r="J1714" s="13">
        <f>IF(H1714="EA", I1714, 0)</f>
      </c>
      <c r="K1714" s="13">
        <f>IF(H1714="KG", I1714, I1714 * VLOOKUP(D1714,Sku_Consolidated!A2:U948,21,FALSE))</f>
      </c>
      <c r="L1714" s="14" t="s">
        <v>36</v>
      </c>
      <c r="M1714">
        <v>88</v>
      </c>
      <c r="N1714" s="14" t="s">
        <v>3329</v>
      </c>
      <c r="O1714" s="14" t="s">
        <v>3330</v>
      </c>
      <c r="P1714" s="14" t="s">
        <v>36</v>
      </c>
      <c r="Q1714" s="14" t="s">
        <v>3330</v>
      </c>
      <c r="R1714">
        <f>IF(IFERROR(VLOOKUP(U1714,Store_Showcase!B2:H134,7, FALSE), TRUE)=TRUE, IF(IFERROR(VLOOKUP(U1714,Store_SRP!B2:H103,7, FALSE), TRUE)=TRUE,VLOOKUP(U1714,Store_VAM!B2:H271,7, FALSE),VLOOKUP(U1714,Store_SRP!B2:H103,7, FALSE)), VLOOKUP(U1714,Store_Showcase!B2:H134,7, FALSE))</f>
      </c>
      <c r="S1714">
        <f>IF(IFERROR(VLOOKUP(U1714,Store_Showcase!B2:K134,10, FALSE), TRUE)=TRUE, IF(IFERROR(VLOOKUP(U1714,Store_SRP!B2:K103,10, FALSE), TRUE)=TRUE,VLOOKUP(U1714,Store_VAM!B2:K271,10, FALSE),VLOOKUP(U1714,Store_SRP!B2:K103,10, FALSE)), VLOOKUP(U1714,Store_Showcase!B2:K134,10, FALSE))</f>
      </c>
      <c r="T1714">
        <f>IF(VLOOKUP(D1714,Sku_Consolidated!A2:S948,19,FALSE)="SHOWCASE", VLOOKUP(U1714,Store_Showcase!B2:L134,11, FALSE), IF(VLOOKUP(D1714,Sku_Consolidated!A2:S948,19,FALSE)="VAM",VLOOKUP(U1714,Store_VAM!B2:L271,11, FALSE),VLOOKUP(U1714,Store_SRP!B2:L103,11, FALSE)))</f>
      </c>
      <c r="U1714" s="14">
        <v>2012</v>
      </c>
      <c r="V1714">
        <f>IF(VLOOKUP(D1714,Sku_Consolidated!A2:S948,19,FALSE)="SHOWCASE", VLOOKUP(U1714,Store_Showcase!B2:C134,2, FALSE), IF(VLOOKUP(D1714,Sku_Consolidated!A2:S948,19,FALSE)="VAM",VLOOKUP(U1714,Store_VAM!B2:C271,2, FALSE),VLOOKUP(U1714,Store_SRP!B2:C103,2, FALSE)))</f>
      </c>
      <c r="W1714">
        <f>VLOOKUP(D1714,Sku_Consolidated!A2:G948, 7, FALSE)</f>
      </c>
      <c r="X1714">
        <f>VLOOKUP(D1714,Sku_Consolidated!A2:K948, 11, FALSE)</f>
      </c>
      <c r="Y1714">
        <f>VLOOKUP(D1714,Sku_Consolidated!A2:H948, 8, FALSE)</f>
      </c>
      <c r="Z1714">
        <f>VLOOKUP(D1714,Sku_Consolidated!A2:I948, 9, FALSE)</f>
      </c>
      <c r="AA1714" t="s">
        <v>41</v>
      </c>
      <c r="AB1714">
        <f>VLOOKUP(D1714,Sku_Consolidated!A2:E948, {5}, FALSE)</f>
      </c>
      <c r="AC1714">
        <f>IF(VLOOKUP(D1714,Sku_Consolidated!A2:S948,19,FALSE)="SHOWCASE", VLOOKUP(U1714,Store_Showcase!B2:N134,13, FALSE), IF(VLOOKUP(D1714,Sku_Consolidated!A2:S948,19,FALSE)="VAM",VLOOKUP(U1714,Store_VAM!B2:N271,13, FALSE),VLOOKUP(U1714,Store_SRP!B2:N103,13, FALSE)))</f>
      </c>
      <c r="AD1714">
        <f>IF(IFERROR(AC1714,TRUE)=TRUE, "-","OK")</f>
      </c>
      <c r="AE1714">
        <f>IF(IFERROR(VLOOKUP(U1714,Store_Showcase!B2:H134,{5}, FALSE), TRUE)=TRUE, IF(IFERROR(VLOOKUP(U1714,Store_SRP!B2:H103,{5}, FALSE), TRUE)=TRUE,VLOOKUP(U1714,Store_VAM!B2:H271,{5}, FALSE),VLOOKUP(U1714,Store_SRP!B2:H103,{5}, FALSE)), VLOOKUP(U1714,Store_Showcase!B2:H134,{5}, FALSE))</f>
      </c>
      <c r="AF1714">
        <f>IF(IFERROR(VLOOKUP(U1714,Store_Showcase!B2:H134,{6}, FALSE), TRUE)=TRUE, IF(IFERROR(VLOOKUP(U1714,Store_SRP!B2:H103,{6}, FALSE), TRUE)=TRUE,VLOOKUP(U1714,Store_VAM!B2:H271,{6}, FALSE),VLOOKUP(U1714,Store_SRP!B2:H103,{6}, FALSE)), VLOOKUP(U1714,Store_Showcase!B2:H134,{6}, FALSE))</f>
      </c>
      <c r="AG1714">
        <f>VLOOKUP(D1714,Sku_Consolidated!A2:R948,18,FALSE)</f>
      </c>
      <c r="AH1714">
        <f>VLOOKUP(D1714,Sku_Consolidated!A2:S948,19,FALSE)</f>
      </c>
      <c r="AI1714">
        <f>VLOOKUP(D1714,Sku_Consolidated!A2:T948,20,FALSE)</f>
      </c>
    </row>
    <row r="1715" spans="1:35" x14ac:dyDescent="0.25">
      <c r="A1715">
        <v>2024</v>
      </c>
      <c r="B1715" t="s">
        <v>30</v>
      </c>
      <c r="C1715" t="s">
        <v>31</v>
      </c>
      <c r="D1715">
        <v>21862</v>
      </c>
      <c r="E1715" t="s">
        <v>568</v>
      </c>
      <c r="F1715" s="12" t="s">
        <v>107</v>
      </c>
      <c r="G1715" s="12" t="s">
        <v>107</v>
      </c>
      <c r="H1715" t="s">
        <v>10</v>
      </c>
      <c r="I1715" s="13" t="s">
        <v>3160</v>
      </c>
      <c r="J1715" s="13">
        <f>IF(H1715="EA", I1715, 0)</f>
      </c>
      <c r="K1715" s="13">
        <f>IF(H1715="KG", I1715, I1715 * VLOOKUP(D1715,Sku_Consolidated!A2:U948,21,FALSE))</f>
      </c>
      <c r="L1715" s="14" t="s">
        <v>36</v>
      </c>
      <c r="M1715">
        <v>88</v>
      </c>
      <c r="N1715" s="14" t="s">
        <v>3331</v>
      </c>
      <c r="O1715" s="14" t="s">
        <v>3332</v>
      </c>
      <c r="P1715" s="14" t="s">
        <v>36</v>
      </c>
      <c r="Q1715" s="14" t="s">
        <v>3332</v>
      </c>
      <c r="R1715">
        <f>IF(IFERROR(VLOOKUP(U1715,Store_Showcase!B2:H134,7, FALSE), TRUE)=TRUE, IF(IFERROR(VLOOKUP(U1715,Store_SRP!B2:H103,7, FALSE), TRUE)=TRUE,VLOOKUP(U1715,Store_VAM!B2:H271,7, FALSE),VLOOKUP(U1715,Store_SRP!B2:H103,7, FALSE)), VLOOKUP(U1715,Store_Showcase!B2:H134,7, FALSE))</f>
      </c>
      <c r="S1715">
        <f>IF(IFERROR(VLOOKUP(U1715,Store_Showcase!B2:K134,10, FALSE), TRUE)=TRUE, IF(IFERROR(VLOOKUP(U1715,Store_SRP!B2:K103,10, FALSE), TRUE)=TRUE,VLOOKUP(U1715,Store_VAM!B2:K271,10, FALSE),VLOOKUP(U1715,Store_SRP!B2:K103,10, FALSE)), VLOOKUP(U1715,Store_Showcase!B2:K134,10, FALSE))</f>
      </c>
      <c r="T1715">
        <f>IF(VLOOKUP(D1715,Sku_Consolidated!A2:S948,19,FALSE)="SHOWCASE", VLOOKUP(U1715,Store_Showcase!B2:L134,11, FALSE), IF(VLOOKUP(D1715,Sku_Consolidated!A2:S948,19,FALSE)="VAM",VLOOKUP(U1715,Store_VAM!B2:L271,11, FALSE),VLOOKUP(U1715,Store_SRP!B2:L103,11, FALSE)))</f>
      </c>
      <c r="U1715" s="14">
        <v>2012</v>
      </c>
      <c r="V1715">
        <f>IF(VLOOKUP(D1715,Sku_Consolidated!A2:S948,19,FALSE)="SHOWCASE", VLOOKUP(U1715,Store_Showcase!B2:C134,2, FALSE), IF(VLOOKUP(D1715,Sku_Consolidated!A2:S948,19,FALSE)="VAM",VLOOKUP(U1715,Store_VAM!B2:C271,2, FALSE),VLOOKUP(U1715,Store_SRP!B2:C103,2, FALSE)))</f>
      </c>
      <c r="W1715">
        <f>VLOOKUP(D1715,Sku_Consolidated!A2:G948, 7, FALSE)</f>
      </c>
      <c r="X1715">
        <f>VLOOKUP(D1715,Sku_Consolidated!A2:K948, 11, FALSE)</f>
      </c>
      <c r="Y1715">
        <f>VLOOKUP(D1715,Sku_Consolidated!A2:H948, 8, FALSE)</f>
      </c>
      <c r="Z1715">
        <f>VLOOKUP(D1715,Sku_Consolidated!A2:I948, 9, FALSE)</f>
      </c>
      <c r="AA1715" t="s">
        <v>41</v>
      </c>
      <c r="AB1715">
        <f>VLOOKUP(D1715,Sku_Consolidated!A2:E948, {5}, FALSE)</f>
      </c>
      <c r="AC1715">
        <f>IF(VLOOKUP(D1715,Sku_Consolidated!A2:S948,19,FALSE)="SHOWCASE", VLOOKUP(U1715,Store_Showcase!B2:N134,13, FALSE), IF(VLOOKUP(D1715,Sku_Consolidated!A2:S948,19,FALSE)="VAM",VLOOKUP(U1715,Store_VAM!B2:N271,13, FALSE),VLOOKUP(U1715,Store_SRP!B2:N103,13, FALSE)))</f>
      </c>
      <c r="AD1715">
        <f>IF(IFERROR(AC1715,TRUE)=TRUE, "-","OK")</f>
      </c>
      <c r="AE1715">
        <f>IF(IFERROR(VLOOKUP(U1715,Store_Showcase!B2:H134,{5}, FALSE), TRUE)=TRUE, IF(IFERROR(VLOOKUP(U1715,Store_SRP!B2:H103,{5}, FALSE), TRUE)=TRUE,VLOOKUP(U1715,Store_VAM!B2:H271,{5}, FALSE),VLOOKUP(U1715,Store_SRP!B2:H103,{5}, FALSE)), VLOOKUP(U1715,Store_Showcase!B2:H134,{5}, FALSE))</f>
      </c>
      <c r="AF1715">
        <f>IF(IFERROR(VLOOKUP(U1715,Store_Showcase!B2:H134,{6}, FALSE), TRUE)=TRUE, IF(IFERROR(VLOOKUP(U1715,Store_SRP!B2:H103,{6}, FALSE), TRUE)=TRUE,VLOOKUP(U1715,Store_VAM!B2:H271,{6}, FALSE),VLOOKUP(U1715,Store_SRP!B2:H103,{6}, FALSE)), VLOOKUP(U1715,Store_Showcase!B2:H134,{6}, FALSE))</f>
      </c>
      <c r="AG1715">
        <f>VLOOKUP(D1715,Sku_Consolidated!A2:R948,18,FALSE)</f>
      </c>
      <c r="AH1715">
        <f>VLOOKUP(D1715,Sku_Consolidated!A2:S948,19,FALSE)</f>
      </c>
      <c r="AI1715">
        <f>VLOOKUP(D1715,Sku_Consolidated!A2:T948,20,FALSE)</f>
      </c>
    </row>
    <row r="1716" spans="1:35" x14ac:dyDescent="0.25">
      <c r="A1716">
        <v>2024</v>
      </c>
      <c r="B1716" t="s">
        <v>30</v>
      </c>
      <c r="C1716" t="s">
        <v>31</v>
      </c>
      <c r="D1716">
        <v>21869</v>
      </c>
      <c r="E1716" t="s">
        <v>1494</v>
      </c>
      <c r="F1716" s="12" t="s">
        <v>107</v>
      </c>
      <c r="G1716" s="12" t="s">
        <v>107</v>
      </c>
      <c r="H1716" t="s">
        <v>10</v>
      </c>
      <c r="I1716" s="13" t="s">
        <v>1456</v>
      </c>
      <c r="J1716" s="13">
        <f>IF(H1716="EA", I1716, 0)</f>
      </c>
      <c r="K1716" s="13">
        <f>IF(H1716="KG", I1716, I1716 * VLOOKUP(D1716,Sku_Consolidated!A2:U948,21,FALSE))</f>
      </c>
      <c r="L1716" s="14" t="s">
        <v>36</v>
      </c>
      <c r="M1716">
        <v>88</v>
      </c>
      <c r="N1716" s="14" t="s">
        <v>3333</v>
      </c>
      <c r="O1716" s="14" t="s">
        <v>3334</v>
      </c>
      <c r="P1716" s="14" t="s">
        <v>36</v>
      </c>
      <c r="Q1716" s="14" t="s">
        <v>3334</v>
      </c>
      <c r="R1716">
        <f>IF(IFERROR(VLOOKUP(U1716,Store_Showcase!B2:H134,7, FALSE), TRUE)=TRUE, IF(IFERROR(VLOOKUP(U1716,Store_SRP!B2:H103,7, FALSE), TRUE)=TRUE,VLOOKUP(U1716,Store_VAM!B2:H271,7, FALSE),VLOOKUP(U1716,Store_SRP!B2:H103,7, FALSE)), VLOOKUP(U1716,Store_Showcase!B2:H134,7, FALSE))</f>
      </c>
      <c r="S1716">
        <f>IF(IFERROR(VLOOKUP(U1716,Store_Showcase!B2:K134,10, FALSE), TRUE)=TRUE, IF(IFERROR(VLOOKUP(U1716,Store_SRP!B2:K103,10, FALSE), TRUE)=TRUE,VLOOKUP(U1716,Store_VAM!B2:K271,10, FALSE),VLOOKUP(U1716,Store_SRP!B2:K103,10, FALSE)), VLOOKUP(U1716,Store_Showcase!B2:K134,10, FALSE))</f>
      </c>
      <c r="T1716">
        <f>IF(VLOOKUP(D1716,Sku_Consolidated!A2:S948,19,FALSE)="SHOWCASE", VLOOKUP(U1716,Store_Showcase!B2:L134,11, FALSE), IF(VLOOKUP(D1716,Sku_Consolidated!A2:S948,19,FALSE)="VAM",VLOOKUP(U1716,Store_VAM!B2:L271,11, FALSE),VLOOKUP(U1716,Store_SRP!B2:L103,11, FALSE)))</f>
      </c>
      <c r="U1716" s="14">
        <v>2012</v>
      </c>
      <c r="V1716">
        <f>IF(VLOOKUP(D1716,Sku_Consolidated!A2:S948,19,FALSE)="SHOWCASE", VLOOKUP(U1716,Store_Showcase!B2:C134,2, FALSE), IF(VLOOKUP(D1716,Sku_Consolidated!A2:S948,19,FALSE)="VAM",VLOOKUP(U1716,Store_VAM!B2:C271,2, FALSE),VLOOKUP(U1716,Store_SRP!B2:C103,2, FALSE)))</f>
      </c>
      <c r="W1716">
        <f>VLOOKUP(D1716,Sku_Consolidated!A2:G948, 7, FALSE)</f>
      </c>
      <c r="X1716">
        <f>VLOOKUP(D1716,Sku_Consolidated!A2:K948, 11, FALSE)</f>
      </c>
      <c r="Y1716">
        <f>VLOOKUP(D1716,Sku_Consolidated!A2:H948, 8, FALSE)</f>
      </c>
      <c r="Z1716">
        <f>VLOOKUP(D1716,Sku_Consolidated!A2:I948, 9, FALSE)</f>
      </c>
      <c r="AA1716" t="s">
        <v>41</v>
      </c>
      <c r="AB1716">
        <f>VLOOKUP(D1716,Sku_Consolidated!A2:E948, {5}, FALSE)</f>
      </c>
      <c r="AC1716">
        <f>IF(VLOOKUP(D1716,Sku_Consolidated!A2:S948,19,FALSE)="SHOWCASE", VLOOKUP(U1716,Store_Showcase!B2:N134,13, FALSE), IF(VLOOKUP(D1716,Sku_Consolidated!A2:S948,19,FALSE)="VAM",VLOOKUP(U1716,Store_VAM!B2:N271,13, FALSE),VLOOKUP(U1716,Store_SRP!B2:N103,13, FALSE)))</f>
      </c>
      <c r="AD1716">
        <f>IF(IFERROR(AC1716,TRUE)=TRUE, "-","OK")</f>
      </c>
      <c r="AE1716">
        <f>IF(IFERROR(VLOOKUP(U1716,Store_Showcase!B2:H134,{5}, FALSE), TRUE)=TRUE, IF(IFERROR(VLOOKUP(U1716,Store_SRP!B2:H103,{5}, FALSE), TRUE)=TRUE,VLOOKUP(U1716,Store_VAM!B2:H271,{5}, FALSE),VLOOKUP(U1716,Store_SRP!B2:H103,{5}, FALSE)), VLOOKUP(U1716,Store_Showcase!B2:H134,{5}, FALSE))</f>
      </c>
      <c r="AF1716">
        <f>IF(IFERROR(VLOOKUP(U1716,Store_Showcase!B2:H134,{6}, FALSE), TRUE)=TRUE, IF(IFERROR(VLOOKUP(U1716,Store_SRP!B2:H103,{6}, FALSE), TRUE)=TRUE,VLOOKUP(U1716,Store_VAM!B2:H271,{6}, FALSE),VLOOKUP(U1716,Store_SRP!B2:H103,{6}, FALSE)), VLOOKUP(U1716,Store_Showcase!B2:H134,{6}, FALSE))</f>
      </c>
      <c r="AG1716">
        <f>VLOOKUP(D1716,Sku_Consolidated!A2:R948,18,FALSE)</f>
      </c>
      <c r="AH1716">
        <f>VLOOKUP(D1716,Sku_Consolidated!A2:S948,19,FALSE)</f>
      </c>
      <c r="AI1716">
        <f>VLOOKUP(D1716,Sku_Consolidated!A2:T948,20,FALSE)</f>
      </c>
    </row>
    <row r="1717" spans="1:35" x14ac:dyDescent="0.25">
      <c r="A1717">
        <v>2024</v>
      </c>
      <c r="B1717" t="s">
        <v>30</v>
      </c>
      <c r="C1717" t="s">
        <v>31</v>
      </c>
      <c r="D1717">
        <v>21870</v>
      </c>
      <c r="E1717" t="s">
        <v>1498</v>
      </c>
      <c r="F1717" s="12" t="s">
        <v>107</v>
      </c>
      <c r="G1717" s="12" t="s">
        <v>107</v>
      </c>
      <c r="H1717" t="s">
        <v>10</v>
      </c>
      <c r="I1717" s="13" t="s">
        <v>2654</v>
      </c>
      <c r="J1717" s="13">
        <f>IF(H1717="EA", I1717, 0)</f>
      </c>
      <c r="K1717" s="13">
        <f>IF(H1717="KG", I1717, I1717 * VLOOKUP(D1717,Sku_Consolidated!A2:U948,21,FALSE))</f>
      </c>
      <c r="L1717" s="14" t="s">
        <v>36</v>
      </c>
      <c r="M1717">
        <v>88</v>
      </c>
      <c r="N1717" s="14" t="s">
        <v>3335</v>
      </c>
      <c r="O1717" s="14" t="s">
        <v>3336</v>
      </c>
      <c r="P1717" s="14" t="s">
        <v>36</v>
      </c>
      <c r="Q1717" s="14" t="s">
        <v>3336</v>
      </c>
      <c r="R1717">
        <f>IF(IFERROR(VLOOKUP(U1717,Store_Showcase!B2:H134,7, FALSE), TRUE)=TRUE, IF(IFERROR(VLOOKUP(U1717,Store_SRP!B2:H103,7, FALSE), TRUE)=TRUE,VLOOKUP(U1717,Store_VAM!B2:H271,7, FALSE),VLOOKUP(U1717,Store_SRP!B2:H103,7, FALSE)), VLOOKUP(U1717,Store_Showcase!B2:H134,7, FALSE))</f>
      </c>
      <c r="S1717">
        <f>IF(IFERROR(VLOOKUP(U1717,Store_Showcase!B2:K134,10, FALSE), TRUE)=TRUE, IF(IFERROR(VLOOKUP(U1717,Store_SRP!B2:K103,10, FALSE), TRUE)=TRUE,VLOOKUP(U1717,Store_VAM!B2:K271,10, FALSE),VLOOKUP(U1717,Store_SRP!B2:K103,10, FALSE)), VLOOKUP(U1717,Store_Showcase!B2:K134,10, FALSE))</f>
      </c>
      <c r="T1717">
        <f>IF(VLOOKUP(D1717,Sku_Consolidated!A2:S948,19,FALSE)="SHOWCASE", VLOOKUP(U1717,Store_Showcase!B2:L134,11, FALSE), IF(VLOOKUP(D1717,Sku_Consolidated!A2:S948,19,FALSE)="VAM",VLOOKUP(U1717,Store_VAM!B2:L271,11, FALSE),VLOOKUP(U1717,Store_SRP!B2:L103,11, FALSE)))</f>
      </c>
      <c r="U1717" s="14">
        <v>2012</v>
      </c>
      <c r="V1717">
        <f>IF(VLOOKUP(D1717,Sku_Consolidated!A2:S948,19,FALSE)="SHOWCASE", VLOOKUP(U1717,Store_Showcase!B2:C134,2, FALSE), IF(VLOOKUP(D1717,Sku_Consolidated!A2:S948,19,FALSE)="VAM",VLOOKUP(U1717,Store_VAM!B2:C271,2, FALSE),VLOOKUP(U1717,Store_SRP!B2:C103,2, FALSE)))</f>
      </c>
      <c r="W1717">
        <f>VLOOKUP(D1717,Sku_Consolidated!A2:G948, 7, FALSE)</f>
      </c>
      <c r="X1717">
        <f>VLOOKUP(D1717,Sku_Consolidated!A2:K948, 11, FALSE)</f>
      </c>
      <c r="Y1717">
        <f>VLOOKUP(D1717,Sku_Consolidated!A2:H948, 8, FALSE)</f>
      </c>
      <c r="Z1717">
        <f>VLOOKUP(D1717,Sku_Consolidated!A2:I948, 9, FALSE)</f>
      </c>
      <c r="AA1717" t="s">
        <v>41</v>
      </c>
      <c r="AB1717">
        <f>VLOOKUP(D1717,Sku_Consolidated!A2:E948, {5}, FALSE)</f>
      </c>
      <c r="AC1717">
        <f>IF(VLOOKUP(D1717,Sku_Consolidated!A2:S948,19,FALSE)="SHOWCASE", VLOOKUP(U1717,Store_Showcase!B2:N134,13, FALSE), IF(VLOOKUP(D1717,Sku_Consolidated!A2:S948,19,FALSE)="VAM",VLOOKUP(U1717,Store_VAM!B2:N271,13, FALSE),VLOOKUP(U1717,Store_SRP!B2:N103,13, FALSE)))</f>
      </c>
      <c r="AD1717">
        <f>IF(IFERROR(AC1717,TRUE)=TRUE, "-","OK")</f>
      </c>
      <c r="AE1717">
        <f>IF(IFERROR(VLOOKUP(U1717,Store_Showcase!B2:H134,{5}, FALSE), TRUE)=TRUE, IF(IFERROR(VLOOKUP(U1717,Store_SRP!B2:H103,{5}, FALSE), TRUE)=TRUE,VLOOKUP(U1717,Store_VAM!B2:H271,{5}, FALSE),VLOOKUP(U1717,Store_SRP!B2:H103,{5}, FALSE)), VLOOKUP(U1717,Store_Showcase!B2:H134,{5}, FALSE))</f>
      </c>
      <c r="AF1717">
        <f>IF(IFERROR(VLOOKUP(U1717,Store_Showcase!B2:H134,{6}, FALSE), TRUE)=TRUE, IF(IFERROR(VLOOKUP(U1717,Store_SRP!B2:H103,{6}, FALSE), TRUE)=TRUE,VLOOKUP(U1717,Store_VAM!B2:H271,{6}, FALSE),VLOOKUP(U1717,Store_SRP!B2:H103,{6}, FALSE)), VLOOKUP(U1717,Store_Showcase!B2:H134,{6}, FALSE))</f>
      </c>
      <c r="AG1717">
        <f>VLOOKUP(D1717,Sku_Consolidated!A2:R948,18,FALSE)</f>
      </c>
      <c r="AH1717">
        <f>VLOOKUP(D1717,Sku_Consolidated!A2:S948,19,FALSE)</f>
      </c>
      <c r="AI1717">
        <f>VLOOKUP(D1717,Sku_Consolidated!A2:T948,20,FALSE)</f>
      </c>
    </row>
    <row r="1718" spans="1:35" x14ac:dyDescent="0.25">
      <c r="A1718">
        <v>2024</v>
      </c>
      <c r="B1718" t="s">
        <v>30</v>
      </c>
      <c r="C1718" t="s">
        <v>31</v>
      </c>
      <c r="D1718">
        <v>21890</v>
      </c>
      <c r="E1718" t="s">
        <v>802</v>
      </c>
      <c r="F1718" s="12" t="s">
        <v>107</v>
      </c>
      <c r="G1718" s="12" t="s">
        <v>107</v>
      </c>
      <c r="H1718" t="s">
        <v>10</v>
      </c>
      <c r="I1718" s="13" t="s">
        <v>599</v>
      </c>
      <c r="J1718" s="13">
        <f>IF(H1718="EA", I1718, 0)</f>
      </c>
      <c r="K1718" s="13">
        <f>IF(H1718="KG", I1718, I1718 * VLOOKUP(D1718,Sku_Consolidated!A2:U948,21,FALSE))</f>
      </c>
      <c r="L1718" s="14" t="s">
        <v>36</v>
      </c>
      <c r="M1718">
        <v>88</v>
      </c>
      <c r="N1718" s="14" t="s">
        <v>3337</v>
      </c>
      <c r="O1718" s="14" t="s">
        <v>1444</v>
      </c>
      <c r="P1718" s="14" t="s">
        <v>36</v>
      </c>
      <c r="Q1718" s="14" t="s">
        <v>1444</v>
      </c>
      <c r="R1718">
        <f>IF(IFERROR(VLOOKUP(U1718,Store_Showcase!B2:H134,7, FALSE), TRUE)=TRUE, IF(IFERROR(VLOOKUP(U1718,Store_SRP!B2:H103,7, FALSE), TRUE)=TRUE,VLOOKUP(U1718,Store_VAM!B2:H271,7, FALSE),VLOOKUP(U1718,Store_SRP!B2:H103,7, FALSE)), VLOOKUP(U1718,Store_Showcase!B2:H134,7, FALSE))</f>
      </c>
      <c r="S1718">
        <f>IF(IFERROR(VLOOKUP(U1718,Store_Showcase!B2:K134,10, FALSE), TRUE)=TRUE, IF(IFERROR(VLOOKUP(U1718,Store_SRP!B2:K103,10, FALSE), TRUE)=TRUE,VLOOKUP(U1718,Store_VAM!B2:K271,10, FALSE),VLOOKUP(U1718,Store_SRP!B2:K103,10, FALSE)), VLOOKUP(U1718,Store_Showcase!B2:K134,10, FALSE))</f>
      </c>
      <c r="T1718">
        <f>IF(VLOOKUP(D1718,Sku_Consolidated!A2:S948,19,FALSE)="SHOWCASE", VLOOKUP(U1718,Store_Showcase!B2:L134,11, FALSE), IF(VLOOKUP(D1718,Sku_Consolidated!A2:S948,19,FALSE)="VAM",VLOOKUP(U1718,Store_VAM!B2:L271,11, FALSE),VLOOKUP(U1718,Store_SRP!B2:L103,11, FALSE)))</f>
      </c>
      <c r="U1718" s="14">
        <v>2012</v>
      </c>
      <c r="V1718">
        <f>IF(VLOOKUP(D1718,Sku_Consolidated!A2:S948,19,FALSE)="SHOWCASE", VLOOKUP(U1718,Store_Showcase!B2:C134,2, FALSE), IF(VLOOKUP(D1718,Sku_Consolidated!A2:S948,19,FALSE)="VAM",VLOOKUP(U1718,Store_VAM!B2:C271,2, FALSE),VLOOKUP(U1718,Store_SRP!B2:C103,2, FALSE)))</f>
      </c>
      <c r="W1718">
        <f>VLOOKUP(D1718,Sku_Consolidated!A2:G948, 7, FALSE)</f>
      </c>
      <c r="X1718">
        <f>VLOOKUP(D1718,Sku_Consolidated!A2:K948, 11, FALSE)</f>
      </c>
      <c r="Y1718">
        <f>VLOOKUP(D1718,Sku_Consolidated!A2:H948, 8, FALSE)</f>
      </c>
      <c r="Z1718">
        <f>VLOOKUP(D1718,Sku_Consolidated!A2:I948, 9, FALSE)</f>
      </c>
      <c r="AA1718" t="s">
        <v>41</v>
      </c>
      <c r="AB1718">
        <f>VLOOKUP(D1718,Sku_Consolidated!A2:E948, {5}, FALSE)</f>
      </c>
      <c r="AC1718">
        <f>IF(VLOOKUP(D1718,Sku_Consolidated!A2:S948,19,FALSE)="SHOWCASE", VLOOKUP(U1718,Store_Showcase!B2:N134,13, FALSE), IF(VLOOKUP(D1718,Sku_Consolidated!A2:S948,19,FALSE)="VAM",VLOOKUP(U1718,Store_VAM!B2:N271,13, FALSE),VLOOKUP(U1718,Store_SRP!B2:N103,13, FALSE)))</f>
      </c>
      <c r="AD1718">
        <f>IF(IFERROR(AC1718,TRUE)=TRUE, "-","OK")</f>
      </c>
      <c r="AE1718">
        <f>IF(IFERROR(VLOOKUP(U1718,Store_Showcase!B2:H134,{5}, FALSE), TRUE)=TRUE, IF(IFERROR(VLOOKUP(U1718,Store_SRP!B2:H103,{5}, FALSE), TRUE)=TRUE,VLOOKUP(U1718,Store_VAM!B2:H271,{5}, FALSE),VLOOKUP(U1718,Store_SRP!B2:H103,{5}, FALSE)), VLOOKUP(U1718,Store_Showcase!B2:H134,{5}, FALSE))</f>
      </c>
      <c r="AF1718">
        <f>IF(IFERROR(VLOOKUP(U1718,Store_Showcase!B2:H134,{6}, FALSE), TRUE)=TRUE, IF(IFERROR(VLOOKUP(U1718,Store_SRP!B2:H103,{6}, FALSE), TRUE)=TRUE,VLOOKUP(U1718,Store_VAM!B2:H271,{6}, FALSE),VLOOKUP(U1718,Store_SRP!B2:H103,{6}, FALSE)), VLOOKUP(U1718,Store_Showcase!B2:H134,{6}, FALSE))</f>
      </c>
      <c r="AG1718">
        <f>VLOOKUP(D1718,Sku_Consolidated!A2:R948,18,FALSE)</f>
      </c>
      <c r="AH1718">
        <f>VLOOKUP(D1718,Sku_Consolidated!A2:S948,19,FALSE)</f>
      </c>
      <c r="AI1718">
        <f>VLOOKUP(D1718,Sku_Consolidated!A2:T948,20,FALSE)</f>
      </c>
    </row>
    <row r="1719" spans="1:35" x14ac:dyDescent="0.25">
      <c r="A1719">
        <v>2024</v>
      </c>
      <c r="B1719" t="s">
        <v>30</v>
      </c>
      <c r="C1719" t="s">
        <v>31</v>
      </c>
      <c r="D1719">
        <v>21892</v>
      </c>
      <c r="E1719" t="s">
        <v>244</v>
      </c>
      <c r="F1719" s="12" t="s">
        <v>107</v>
      </c>
      <c r="G1719" s="12" t="s">
        <v>107</v>
      </c>
      <c r="H1719" t="s">
        <v>10</v>
      </c>
      <c r="I1719" s="13" t="s">
        <v>873</v>
      </c>
      <c r="J1719" s="13">
        <f>IF(H1719="EA", I1719, 0)</f>
      </c>
      <c r="K1719" s="13">
        <f>IF(H1719="KG", I1719, I1719 * VLOOKUP(D1719,Sku_Consolidated!A2:U948,21,FALSE))</f>
      </c>
      <c r="L1719" s="14" t="s">
        <v>36</v>
      </c>
      <c r="M1719">
        <v>88</v>
      </c>
      <c r="N1719" s="14" t="s">
        <v>3338</v>
      </c>
      <c r="O1719" s="14" t="s">
        <v>3339</v>
      </c>
      <c r="P1719" s="14" t="s">
        <v>36</v>
      </c>
      <c r="Q1719" s="14" t="s">
        <v>3339</v>
      </c>
      <c r="R1719">
        <f>IF(IFERROR(VLOOKUP(U1719,Store_Showcase!B2:H134,7, FALSE), TRUE)=TRUE, IF(IFERROR(VLOOKUP(U1719,Store_SRP!B2:H103,7, FALSE), TRUE)=TRUE,VLOOKUP(U1719,Store_VAM!B2:H271,7, FALSE),VLOOKUP(U1719,Store_SRP!B2:H103,7, FALSE)), VLOOKUP(U1719,Store_Showcase!B2:H134,7, FALSE))</f>
      </c>
      <c r="S1719">
        <f>IF(IFERROR(VLOOKUP(U1719,Store_Showcase!B2:K134,10, FALSE), TRUE)=TRUE, IF(IFERROR(VLOOKUP(U1719,Store_SRP!B2:K103,10, FALSE), TRUE)=TRUE,VLOOKUP(U1719,Store_VAM!B2:K271,10, FALSE),VLOOKUP(U1719,Store_SRP!B2:K103,10, FALSE)), VLOOKUP(U1719,Store_Showcase!B2:K134,10, FALSE))</f>
      </c>
      <c r="T1719">
        <f>IF(VLOOKUP(D1719,Sku_Consolidated!A2:S948,19,FALSE)="SHOWCASE", VLOOKUP(U1719,Store_Showcase!B2:L134,11, FALSE), IF(VLOOKUP(D1719,Sku_Consolidated!A2:S948,19,FALSE)="VAM",VLOOKUP(U1719,Store_VAM!B2:L271,11, FALSE),VLOOKUP(U1719,Store_SRP!B2:L103,11, FALSE)))</f>
      </c>
      <c r="U1719" s="14">
        <v>2012</v>
      </c>
      <c r="V1719">
        <f>IF(VLOOKUP(D1719,Sku_Consolidated!A2:S948,19,FALSE)="SHOWCASE", VLOOKUP(U1719,Store_Showcase!B2:C134,2, FALSE), IF(VLOOKUP(D1719,Sku_Consolidated!A2:S948,19,FALSE)="VAM",VLOOKUP(U1719,Store_VAM!B2:C271,2, FALSE),VLOOKUP(U1719,Store_SRP!B2:C103,2, FALSE)))</f>
      </c>
      <c r="W1719">
        <f>VLOOKUP(D1719,Sku_Consolidated!A2:G948, 7, FALSE)</f>
      </c>
      <c r="X1719">
        <f>VLOOKUP(D1719,Sku_Consolidated!A2:K948, 11, FALSE)</f>
      </c>
      <c r="Y1719">
        <f>VLOOKUP(D1719,Sku_Consolidated!A2:H948, 8, FALSE)</f>
      </c>
      <c r="Z1719">
        <f>VLOOKUP(D1719,Sku_Consolidated!A2:I948, 9, FALSE)</f>
      </c>
      <c r="AA1719" t="s">
        <v>41</v>
      </c>
      <c r="AB1719">
        <f>VLOOKUP(D1719,Sku_Consolidated!A2:E948, {5}, FALSE)</f>
      </c>
      <c r="AC1719">
        <f>IF(VLOOKUP(D1719,Sku_Consolidated!A2:S948,19,FALSE)="SHOWCASE", VLOOKUP(U1719,Store_Showcase!B2:N134,13, FALSE), IF(VLOOKUP(D1719,Sku_Consolidated!A2:S948,19,FALSE)="VAM",VLOOKUP(U1719,Store_VAM!B2:N271,13, FALSE),VLOOKUP(U1719,Store_SRP!B2:N103,13, FALSE)))</f>
      </c>
      <c r="AD1719">
        <f>IF(IFERROR(AC1719,TRUE)=TRUE, "-","OK")</f>
      </c>
      <c r="AE1719">
        <f>IF(IFERROR(VLOOKUP(U1719,Store_Showcase!B2:H134,{5}, FALSE), TRUE)=TRUE, IF(IFERROR(VLOOKUP(U1719,Store_SRP!B2:H103,{5}, FALSE), TRUE)=TRUE,VLOOKUP(U1719,Store_VAM!B2:H271,{5}, FALSE),VLOOKUP(U1719,Store_SRP!B2:H103,{5}, FALSE)), VLOOKUP(U1719,Store_Showcase!B2:H134,{5}, FALSE))</f>
      </c>
      <c r="AF1719">
        <f>IF(IFERROR(VLOOKUP(U1719,Store_Showcase!B2:H134,{6}, FALSE), TRUE)=TRUE, IF(IFERROR(VLOOKUP(U1719,Store_SRP!B2:H103,{6}, FALSE), TRUE)=TRUE,VLOOKUP(U1719,Store_VAM!B2:H271,{6}, FALSE),VLOOKUP(U1719,Store_SRP!B2:H103,{6}, FALSE)), VLOOKUP(U1719,Store_Showcase!B2:H134,{6}, FALSE))</f>
      </c>
      <c r="AG1719">
        <f>VLOOKUP(D1719,Sku_Consolidated!A2:R948,18,FALSE)</f>
      </c>
      <c r="AH1719">
        <f>VLOOKUP(D1719,Sku_Consolidated!A2:S948,19,FALSE)</f>
      </c>
      <c r="AI1719">
        <f>VLOOKUP(D1719,Sku_Consolidated!A2:T948,20,FALSE)</f>
      </c>
    </row>
    <row r="1720" spans="1:35" x14ac:dyDescent="0.25">
      <c r="A1720">
        <v>2024</v>
      </c>
      <c r="B1720" t="s">
        <v>30</v>
      </c>
      <c r="C1720" t="s">
        <v>31</v>
      </c>
      <c r="D1720">
        <v>21920</v>
      </c>
      <c r="E1720" t="s">
        <v>3004</v>
      </c>
      <c r="F1720" s="12" t="s">
        <v>107</v>
      </c>
      <c r="G1720" s="12" t="s">
        <v>107</v>
      </c>
      <c r="H1720" t="s">
        <v>10</v>
      </c>
      <c r="I1720" s="13" t="s">
        <v>1191</v>
      </c>
      <c r="J1720" s="13">
        <f>IF(H1720="EA", I1720, 0)</f>
      </c>
      <c r="K1720" s="13">
        <f>IF(H1720="KG", I1720, I1720 * VLOOKUP(D1720,Sku_Consolidated!A2:U948,21,FALSE))</f>
      </c>
      <c r="L1720" s="14" t="s">
        <v>36</v>
      </c>
      <c r="M1720">
        <v>86</v>
      </c>
      <c r="N1720" s="14" t="s">
        <v>1851</v>
      </c>
      <c r="O1720" s="14" t="s">
        <v>3340</v>
      </c>
      <c r="P1720" s="14" t="s">
        <v>36</v>
      </c>
      <c r="Q1720" s="14" t="s">
        <v>3340</v>
      </c>
      <c r="R1720">
        <f>IF(IFERROR(VLOOKUP(U1720,Store_Showcase!B2:H134,7, FALSE), TRUE)=TRUE, IF(IFERROR(VLOOKUP(U1720,Store_SRP!B2:H103,7, FALSE), TRUE)=TRUE,VLOOKUP(U1720,Store_VAM!B2:H271,7, FALSE),VLOOKUP(U1720,Store_SRP!B2:H103,7, FALSE)), VLOOKUP(U1720,Store_Showcase!B2:H134,7, FALSE))</f>
      </c>
      <c r="S1720">
        <f>IF(IFERROR(VLOOKUP(U1720,Store_Showcase!B2:K134,10, FALSE), TRUE)=TRUE, IF(IFERROR(VLOOKUP(U1720,Store_SRP!B2:K103,10, FALSE), TRUE)=TRUE,VLOOKUP(U1720,Store_VAM!B2:K271,10, FALSE),VLOOKUP(U1720,Store_SRP!B2:K103,10, FALSE)), VLOOKUP(U1720,Store_Showcase!B2:K134,10, FALSE))</f>
      </c>
      <c r="T1720">
        <f>IF(VLOOKUP(D1720,Sku_Consolidated!A2:S948,19,FALSE)="SHOWCASE", VLOOKUP(U1720,Store_Showcase!B2:L134,11, FALSE), IF(VLOOKUP(D1720,Sku_Consolidated!A2:S948,19,FALSE)="VAM",VLOOKUP(U1720,Store_VAM!B2:L271,11, FALSE),VLOOKUP(U1720,Store_SRP!B2:L103,11, FALSE)))</f>
      </c>
      <c r="U1720" s="14">
        <v>2012</v>
      </c>
      <c r="V1720">
        <f>IF(VLOOKUP(D1720,Sku_Consolidated!A2:S948,19,FALSE)="SHOWCASE", VLOOKUP(U1720,Store_Showcase!B2:C134,2, FALSE), IF(VLOOKUP(D1720,Sku_Consolidated!A2:S948,19,FALSE)="VAM",VLOOKUP(U1720,Store_VAM!B2:C271,2, FALSE),VLOOKUP(U1720,Store_SRP!B2:C103,2, FALSE)))</f>
      </c>
      <c r="W1720">
        <f>VLOOKUP(D1720,Sku_Consolidated!A2:G948, 7, FALSE)</f>
      </c>
      <c r="X1720">
        <f>VLOOKUP(D1720,Sku_Consolidated!A2:K948, 11, FALSE)</f>
      </c>
      <c r="Y1720">
        <f>VLOOKUP(D1720,Sku_Consolidated!A2:H948, 8, FALSE)</f>
      </c>
      <c r="Z1720">
        <f>VLOOKUP(D1720,Sku_Consolidated!A2:I948, 9, FALSE)</f>
      </c>
      <c r="AA1720" t="s">
        <v>41</v>
      </c>
      <c r="AB1720">
        <f>VLOOKUP(D1720,Sku_Consolidated!A2:E948, {5}, FALSE)</f>
      </c>
      <c r="AC1720">
        <f>IF(VLOOKUP(D1720,Sku_Consolidated!A2:S948,19,FALSE)="SHOWCASE", VLOOKUP(U1720,Store_Showcase!B2:N134,13, FALSE), IF(VLOOKUP(D1720,Sku_Consolidated!A2:S948,19,FALSE)="VAM",VLOOKUP(U1720,Store_VAM!B2:N271,13, FALSE),VLOOKUP(U1720,Store_SRP!B2:N103,13, FALSE)))</f>
      </c>
      <c r="AD1720">
        <f>IF(IFERROR(AC1720,TRUE)=TRUE, "-","OK")</f>
      </c>
      <c r="AE1720">
        <f>IF(IFERROR(VLOOKUP(U1720,Store_Showcase!B2:H134,{5}, FALSE), TRUE)=TRUE, IF(IFERROR(VLOOKUP(U1720,Store_SRP!B2:H103,{5}, FALSE), TRUE)=TRUE,VLOOKUP(U1720,Store_VAM!B2:H271,{5}, FALSE),VLOOKUP(U1720,Store_SRP!B2:H103,{5}, FALSE)), VLOOKUP(U1720,Store_Showcase!B2:H134,{5}, FALSE))</f>
      </c>
      <c r="AF1720">
        <f>IF(IFERROR(VLOOKUP(U1720,Store_Showcase!B2:H134,{6}, FALSE), TRUE)=TRUE, IF(IFERROR(VLOOKUP(U1720,Store_SRP!B2:H103,{6}, FALSE), TRUE)=TRUE,VLOOKUP(U1720,Store_VAM!B2:H271,{6}, FALSE),VLOOKUP(U1720,Store_SRP!B2:H103,{6}, FALSE)), VLOOKUP(U1720,Store_Showcase!B2:H134,{6}, FALSE))</f>
      </c>
      <c r="AG1720">
        <f>VLOOKUP(D1720,Sku_Consolidated!A2:R948,18,FALSE)</f>
      </c>
      <c r="AH1720">
        <f>VLOOKUP(D1720,Sku_Consolidated!A2:S948,19,FALSE)</f>
      </c>
      <c r="AI1720">
        <f>VLOOKUP(D1720,Sku_Consolidated!A2:T948,20,FALSE)</f>
      </c>
    </row>
    <row r="1721" spans="1:35" x14ac:dyDescent="0.25">
      <c r="A1721">
        <v>2024</v>
      </c>
      <c r="B1721" t="s">
        <v>30</v>
      </c>
      <c r="C1721" t="s">
        <v>31</v>
      </c>
      <c r="D1721">
        <v>21825</v>
      </c>
      <c r="E1721" t="s">
        <v>206</v>
      </c>
      <c r="F1721" s="12" t="s">
        <v>140</v>
      </c>
      <c r="G1721" s="12" t="s">
        <v>140</v>
      </c>
      <c r="H1721" t="s">
        <v>10</v>
      </c>
      <c r="I1721" s="13" t="s">
        <v>3341</v>
      </c>
      <c r="J1721" s="13">
        <f>IF(H1721="EA", I1721, 0)</f>
      </c>
      <c r="K1721" s="13">
        <f>IF(H1721="KG", I1721, I1721 * VLOOKUP(D1721,Sku_Consolidated!A2:U948,21,FALSE))</f>
      </c>
      <c r="L1721" s="14" t="s">
        <v>36</v>
      </c>
      <c r="M1721">
        <v>88</v>
      </c>
      <c r="N1721" s="14" t="s">
        <v>3342</v>
      </c>
      <c r="O1721" s="14" t="s">
        <v>3343</v>
      </c>
      <c r="P1721" s="14" t="s">
        <v>36</v>
      </c>
      <c r="Q1721" s="14" t="s">
        <v>3343</v>
      </c>
      <c r="R1721">
        <f>IF(IFERROR(VLOOKUP(U1721,Store_Showcase!B2:H134,7, FALSE), TRUE)=TRUE, IF(IFERROR(VLOOKUP(U1721,Store_SRP!B2:H103,7, FALSE), TRUE)=TRUE,VLOOKUP(U1721,Store_VAM!B2:H271,7, FALSE),VLOOKUP(U1721,Store_SRP!B2:H103,7, FALSE)), VLOOKUP(U1721,Store_Showcase!B2:H134,7, FALSE))</f>
      </c>
      <c r="S1721">
        <f>IF(IFERROR(VLOOKUP(U1721,Store_Showcase!B2:K134,10, FALSE), TRUE)=TRUE, IF(IFERROR(VLOOKUP(U1721,Store_SRP!B2:K103,10, FALSE), TRUE)=TRUE,VLOOKUP(U1721,Store_VAM!B2:K271,10, FALSE),VLOOKUP(U1721,Store_SRP!B2:K103,10, FALSE)), VLOOKUP(U1721,Store_Showcase!B2:K134,10, FALSE))</f>
      </c>
      <c r="T1721">
        <f>IF(VLOOKUP(D1721,Sku_Consolidated!A2:S948,19,FALSE)="SHOWCASE", VLOOKUP(U1721,Store_Showcase!B2:L134,11, FALSE), IF(VLOOKUP(D1721,Sku_Consolidated!A2:S948,19,FALSE)="VAM",VLOOKUP(U1721,Store_VAM!B2:L271,11, FALSE),VLOOKUP(U1721,Store_SRP!B2:L103,11, FALSE)))</f>
      </c>
      <c r="U1721" s="14">
        <v>2012</v>
      </c>
      <c r="V1721">
        <f>IF(VLOOKUP(D1721,Sku_Consolidated!A2:S948,19,FALSE)="SHOWCASE", VLOOKUP(U1721,Store_Showcase!B2:C134,2, FALSE), IF(VLOOKUP(D1721,Sku_Consolidated!A2:S948,19,FALSE)="VAM",VLOOKUP(U1721,Store_VAM!B2:C271,2, FALSE),VLOOKUP(U1721,Store_SRP!B2:C103,2, FALSE)))</f>
      </c>
      <c r="W1721">
        <f>VLOOKUP(D1721,Sku_Consolidated!A2:G948, 7, FALSE)</f>
      </c>
      <c r="X1721">
        <f>VLOOKUP(D1721,Sku_Consolidated!A2:K948, 11, FALSE)</f>
      </c>
      <c r="Y1721">
        <f>VLOOKUP(D1721,Sku_Consolidated!A2:H948, 8, FALSE)</f>
      </c>
      <c r="Z1721">
        <f>VLOOKUP(D1721,Sku_Consolidated!A2:I948, 9, FALSE)</f>
      </c>
      <c r="AA1721" t="s">
        <v>41</v>
      </c>
      <c r="AB1721">
        <f>VLOOKUP(D1721,Sku_Consolidated!A2:E948, {5}, FALSE)</f>
      </c>
      <c r="AC1721">
        <f>IF(VLOOKUP(D1721,Sku_Consolidated!A2:S948,19,FALSE)="SHOWCASE", VLOOKUP(U1721,Store_Showcase!B2:N134,13, FALSE), IF(VLOOKUP(D1721,Sku_Consolidated!A2:S948,19,FALSE)="VAM",VLOOKUP(U1721,Store_VAM!B2:N271,13, FALSE),VLOOKUP(U1721,Store_SRP!B2:N103,13, FALSE)))</f>
      </c>
      <c r="AD1721">
        <f>IF(IFERROR(AC1721,TRUE)=TRUE, "-","OK")</f>
      </c>
      <c r="AE1721">
        <f>IF(IFERROR(VLOOKUP(U1721,Store_Showcase!B2:H134,{5}, FALSE), TRUE)=TRUE, IF(IFERROR(VLOOKUP(U1721,Store_SRP!B2:H103,{5}, FALSE), TRUE)=TRUE,VLOOKUP(U1721,Store_VAM!B2:H271,{5}, FALSE),VLOOKUP(U1721,Store_SRP!B2:H103,{5}, FALSE)), VLOOKUP(U1721,Store_Showcase!B2:H134,{5}, FALSE))</f>
      </c>
      <c r="AF1721">
        <f>IF(IFERROR(VLOOKUP(U1721,Store_Showcase!B2:H134,{6}, FALSE), TRUE)=TRUE, IF(IFERROR(VLOOKUP(U1721,Store_SRP!B2:H103,{6}, FALSE), TRUE)=TRUE,VLOOKUP(U1721,Store_VAM!B2:H271,{6}, FALSE),VLOOKUP(U1721,Store_SRP!B2:H103,{6}, FALSE)), VLOOKUP(U1721,Store_Showcase!B2:H134,{6}, FALSE))</f>
      </c>
      <c r="AG1721">
        <f>VLOOKUP(D1721,Sku_Consolidated!A2:R948,18,FALSE)</f>
      </c>
      <c r="AH1721">
        <f>VLOOKUP(D1721,Sku_Consolidated!A2:S948,19,FALSE)</f>
      </c>
      <c r="AI1721">
        <f>VLOOKUP(D1721,Sku_Consolidated!A2:T948,20,FALSE)</f>
      </c>
    </row>
    <row r="1722" spans="1:35" x14ac:dyDescent="0.25">
      <c r="A1722">
        <v>2024</v>
      </c>
      <c r="B1722" t="s">
        <v>30</v>
      </c>
      <c r="C1722" t="s">
        <v>31</v>
      </c>
      <c r="D1722">
        <v>21828</v>
      </c>
      <c r="E1722" t="s">
        <v>1414</v>
      </c>
      <c r="F1722" s="12" t="s">
        <v>140</v>
      </c>
      <c r="G1722" s="12" t="s">
        <v>140</v>
      </c>
      <c r="H1722" t="s">
        <v>10</v>
      </c>
      <c r="I1722" s="13" t="s">
        <v>890</v>
      </c>
      <c r="J1722" s="13">
        <f>IF(H1722="EA", I1722, 0)</f>
      </c>
      <c r="K1722" s="13">
        <f>IF(H1722="KG", I1722, I1722 * VLOOKUP(D1722,Sku_Consolidated!A2:U948,21,FALSE))</f>
      </c>
      <c r="L1722" s="14" t="s">
        <v>36</v>
      </c>
      <c r="M1722">
        <v>88</v>
      </c>
      <c r="N1722" s="14" t="s">
        <v>3344</v>
      </c>
      <c r="O1722" s="14" t="s">
        <v>3345</v>
      </c>
      <c r="P1722" s="14" t="s">
        <v>3346</v>
      </c>
      <c r="Q1722" s="14" t="s">
        <v>3347</v>
      </c>
      <c r="R1722">
        <f>IF(IFERROR(VLOOKUP(U1722,Store_Showcase!B2:H134,7, FALSE), TRUE)=TRUE, IF(IFERROR(VLOOKUP(U1722,Store_SRP!B2:H103,7, FALSE), TRUE)=TRUE,VLOOKUP(U1722,Store_VAM!B2:H271,7, FALSE),VLOOKUP(U1722,Store_SRP!B2:H103,7, FALSE)), VLOOKUP(U1722,Store_Showcase!B2:H134,7, FALSE))</f>
      </c>
      <c r="S1722">
        <f>IF(IFERROR(VLOOKUP(U1722,Store_Showcase!B2:K134,10, FALSE), TRUE)=TRUE, IF(IFERROR(VLOOKUP(U1722,Store_SRP!B2:K103,10, FALSE), TRUE)=TRUE,VLOOKUP(U1722,Store_VAM!B2:K271,10, FALSE),VLOOKUP(U1722,Store_SRP!B2:K103,10, FALSE)), VLOOKUP(U1722,Store_Showcase!B2:K134,10, FALSE))</f>
      </c>
      <c r="T1722">
        <f>IF(VLOOKUP(D1722,Sku_Consolidated!A2:S948,19,FALSE)="SHOWCASE", VLOOKUP(U1722,Store_Showcase!B2:L134,11, FALSE), IF(VLOOKUP(D1722,Sku_Consolidated!A2:S948,19,FALSE)="VAM",VLOOKUP(U1722,Store_VAM!B2:L271,11, FALSE),VLOOKUP(U1722,Store_SRP!B2:L103,11, FALSE)))</f>
      </c>
      <c r="U1722" s="14">
        <v>2012</v>
      </c>
      <c r="V1722">
        <f>IF(VLOOKUP(D1722,Sku_Consolidated!A2:S948,19,FALSE)="SHOWCASE", VLOOKUP(U1722,Store_Showcase!B2:C134,2, FALSE), IF(VLOOKUP(D1722,Sku_Consolidated!A2:S948,19,FALSE)="VAM",VLOOKUP(U1722,Store_VAM!B2:C271,2, FALSE),VLOOKUP(U1722,Store_SRP!B2:C103,2, FALSE)))</f>
      </c>
      <c r="W1722">
        <f>VLOOKUP(D1722,Sku_Consolidated!A2:G948, 7, FALSE)</f>
      </c>
      <c r="X1722">
        <f>VLOOKUP(D1722,Sku_Consolidated!A2:K948, 11, FALSE)</f>
      </c>
      <c r="Y1722">
        <f>VLOOKUP(D1722,Sku_Consolidated!A2:H948, 8, FALSE)</f>
      </c>
      <c r="Z1722">
        <f>VLOOKUP(D1722,Sku_Consolidated!A2:I948, 9, FALSE)</f>
      </c>
      <c r="AA1722" t="s">
        <v>41</v>
      </c>
      <c r="AB1722">
        <f>VLOOKUP(D1722,Sku_Consolidated!A2:E948, {5}, FALSE)</f>
      </c>
      <c r="AC1722">
        <f>IF(VLOOKUP(D1722,Sku_Consolidated!A2:S948,19,FALSE)="SHOWCASE", VLOOKUP(U1722,Store_Showcase!B2:N134,13, FALSE), IF(VLOOKUP(D1722,Sku_Consolidated!A2:S948,19,FALSE)="VAM",VLOOKUP(U1722,Store_VAM!B2:N271,13, FALSE),VLOOKUP(U1722,Store_SRP!B2:N103,13, FALSE)))</f>
      </c>
      <c r="AD1722">
        <f>IF(IFERROR(AC1722,TRUE)=TRUE, "-","OK")</f>
      </c>
      <c r="AE1722">
        <f>IF(IFERROR(VLOOKUP(U1722,Store_Showcase!B2:H134,{5}, FALSE), TRUE)=TRUE, IF(IFERROR(VLOOKUP(U1722,Store_SRP!B2:H103,{5}, FALSE), TRUE)=TRUE,VLOOKUP(U1722,Store_VAM!B2:H271,{5}, FALSE),VLOOKUP(U1722,Store_SRP!B2:H103,{5}, FALSE)), VLOOKUP(U1722,Store_Showcase!B2:H134,{5}, FALSE))</f>
      </c>
      <c r="AF1722">
        <f>IF(IFERROR(VLOOKUP(U1722,Store_Showcase!B2:H134,{6}, FALSE), TRUE)=TRUE, IF(IFERROR(VLOOKUP(U1722,Store_SRP!B2:H103,{6}, FALSE), TRUE)=TRUE,VLOOKUP(U1722,Store_VAM!B2:H271,{6}, FALSE),VLOOKUP(U1722,Store_SRP!B2:H103,{6}, FALSE)), VLOOKUP(U1722,Store_Showcase!B2:H134,{6}, FALSE))</f>
      </c>
      <c r="AG1722">
        <f>VLOOKUP(D1722,Sku_Consolidated!A2:R948,18,FALSE)</f>
      </c>
      <c r="AH1722">
        <f>VLOOKUP(D1722,Sku_Consolidated!A2:S948,19,FALSE)</f>
      </c>
      <c r="AI1722">
        <f>VLOOKUP(D1722,Sku_Consolidated!A2:T948,20,FALSE)</f>
      </c>
    </row>
    <row r="1723" spans="1:35" x14ac:dyDescent="0.25">
      <c r="A1723">
        <v>2024</v>
      </c>
      <c r="B1723" t="s">
        <v>30</v>
      </c>
      <c r="C1723" t="s">
        <v>31</v>
      </c>
      <c r="D1723">
        <v>21832</v>
      </c>
      <c r="E1723" t="s">
        <v>264</v>
      </c>
      <c r="F1723" s="12" t="s">
        <v>140</v>
      </c>
      <c r="G1723" s="12" t="s">
        <v>140</v>
      </c>
      <c r="H1723" t="s">
        <v>10</v>
      </c>
      <c r="I1723" s="13" t="s">
        <v>1007</v>
      </c>
      <c r="J1723" s="13">
        <f>IF(H1723="EA", I1723, 0)</f>
      </c>
      <c r="K1723" s="13">
        <f>IF(H1723="KG", I1723, I1723 * VLOOKUP(D1723,Sku_Consolidated!A2:U948,21,FALSE))</f>
      </c>
      <c r="L1723" s="14" t="s">
        <v>36</v>
      </c>
      <c r="M1723">
        <v>88</v>
      </c>
      <c r="N1723" s="14" t="s">
        <v>3348</v>
      </c>
      <c r="O1723" s="14" t="s">
        <v>3349</v>
      </c>
      <c r="P1723" s="14" t="s">
        <v>36</v>
      </c>
      <c r="Q1723" s="14" t="s">
        <v>3349</v>
      </c>
      <c r="R1723">
        <f>IF(IFERROR(VLOOKUP(U1723,Store_Showcase!B2:H134,7, FALSE), TRUE)=TRUE, IF(IFERROR(VLOOKUP(U1723,Store_SRP!B2:H103,7, FALSE), TRUE)=TRUE,VLOOKUP(U1723,Store_VAM!B2:H271,7, FALSE),VLOOKUP(U1723,Store_SRP!B2:H103,7, FALSE)), VLOOKUP(U1723,Store_Showcase!B2:H134,7, FALSE))</f>
      </c>
      <c r="S1723">
        <f>IF(IFERROR(VLOOKUP(U1723,Store_Showcase!B2:K134,10, FALSE), TRUE)=TRUE, IF(IFERROR(VLOOKUP(U1723,Store_SRP!B2:K103,10, FALSE), TRUE)=TRUE,VLOOKUP(U1723,Store_VAM!B2:K271,10, FALSE),VLOOKUP(U1723,Store_SRP!B2:K103,10, FALSE)), VLOOKUP(U1723,Store_Showcase!B2:K134,10, FALSE))</f>
      </c>
      <c r="T1723">
        <f>IF(VLOOKUP(D1723,Sku_Consolidated!A2:S948,19,FALSE)="SHOWCASE", VLOOKUP(U1723,Store_Showcase!B2:L134,11, FALSE), IF(VLOOKUP(D1723,Sku_Consolidated!A2:S948,19,FALSE)="VAM",VLOOKUP(U1723,Store_VAM!B2:L271,11, FALSE),VLOOKUP(U1723,Store_SRP!B2:L103,11, FALSE)))</f>
      </c>
      <c r="U1723" s="14">
        <v>2012</v>
      </c>
      <c r="V1723">
        <f>IF(VLOOKUP(D1723,Sku_Consolidated!A2:S948,19,FALSE)="SHOWCASE", VLOOKUP(U1723,Store_Showcase!B2:C134,2, FALSE), IF(VLOOKUP(D1723,Sku_Consolidated!A2:S948,19,FALSE)="VAM",VLOOKUP(U1723,Store_VAM!B2:C271,2, FALSE),VLOOKUP(U1723,Store_SRP!B2:C103,2, FALSE)))</f>
      </c>
      <c r="W1723">
        <f>VLOOKUP(D1723,Sku_Consolidated!A2:G948, 7, FALSE)</f>
      </c>
      <c r="X1723">
        <f>VLOOKUP(D1723,Sku_Consolidated!A2:K948, 11, FALSE)</f>
      </c>
      <c r="Y1723">
        <f>VLOOKUP(D1723,Sku_Consolidated!A2:H948, 8, FALSE)</f>
      </c>
      <c r="Z1723">
        <f>VLOOKUP(D1723,Sku_Consolidated!A2:I948, 9, FALSE)</f>
      </c>
      <c r="AA1723" t="s">
        <v>41</v>
      </c>
      <c r="AB1723">
        <f>VLOOKUP(D1723,Sku_Consolidated!A2:E948, {5}, FALSE)</f>
      </c>
      <c r="AC1723">
        <f>IF(VLOOKUP(D1723,Sku_Consolidated!A2:S948,19,FALSE)="SHOWCASE", VLOOKUP(U1723,Store_Showcase!B2:N134,13, FALSE), IF(VLOOKUP(D1723,Sku_Consolidated!A2:S948,19,FALSE)="VAM",VLOOKUP(U1723,Store_VAM!B2:N271,13, FALSE),VLOOKUP(U1723,Store_SRP!B2:N103,13, FALSE)))</f>
      </c>
      <c r="AD1723">
        <f>IF(IFERROR(AC1723,TRUE)=TRUE, "-","OK")</f>
      </c>
      <c r="AE1723">
        <f>IF(IFERROR(VLOOKUP(U1723,Store_Showcase!B2:H134,{5}, FALSE), TRUE)=TRUE, IF(IFERROR(VLOOKUP(U1723,Store_SRP!B2:H103,{5}, FALSE), TRUE)=TRUE,VLOOKUP(U1723,Store_VAM!B2:H271,{5}, FALSE),VLOOKUP(U1723,Store_SRP!B2:H103,{5}, FALSE)), VLOOKUP(U1723,Store_Showcase!B2:H134,{5}, FALSE))</f>
      </c>
      <c r="AF1723">
        <f>IF(IFERROR(VLOOKUP(U1723,Store_Showcase!B2:H134,{6}, FALSE), TRUE)=TRUE, IF(IFERROR(VLOOKUP(U1723,Store_SRP!B2:H103,{6}, FALSE), TRUE)=TRUE,VLOOKUP(U1723,Store_VAM!B2:H271,{6}, FALSE),VLOOKUP(U1723,Store_SRP!B2:H103,{6}, FALSE)), VLOOKUP(U1723,Store_Showcase!B2:H134,{6}, FALSE))</f>
      </c>
      <c r="AG1723">
        <f>VLOOKUP(D1723,Sku_Consolidated!A2:R948,18,FALSE)</f>
      </c>
      <c r="AH1723">
        <f>VLOOKUP(D1723,Sku_Consolidated!A2:S948,19,FALSE)</f>
      </c>
      <c r="AI1723">
        <f>VLOOKUP(D1723,Sku_Consolidated!A2:T948,20,FALSE)</f>
      </c>
    </row>
    <row r="1724" spans="1:35" x14ac:dyDescent="0.25">
      <c r="A1724">
        <v>2024</v>
      </c>
      <c r="B1724" t="s">
        <v>30</v>
      </c>
      <c r="C1724" t="s">
        <v>31</v>
      </c>
      <c r="D1724">
        <v>21834</v>
      </c>
      <c r="E1724" t="s">
        <v>216</v>
      </c>
      <c r="F1724" s="12" t="s">
        <v>140</v>
      </c>
      <c r="G1724" s="12" t="s">
        <v>140</v>
      </c>
      <c r="H1724" t="s">
        <v>10</v>
      </c>
      <c r="I1724" s="13" t="s">
        <v>233</v>
      </c>
      <c r="J1724" s="13">
        <f>IF(H1724="EA", I1724, 0)</f>
      </c>
      <c r="K1724" s="13">
        <f>IF(H1724="KG", I1724, I1724 * VLOOKUP(D1724,Sku_Consolidated!A2:U948,21,FALSE))</f>
      </c>
      <c r="L1724" s="14" t="s">
        <v>36</v>
      </c>
      <c r="M1724">
        <v>88</v>
      </c>
      <c r="N1724" s="14" t="s">
        <v>3350</v>
      </c>
      <c r="O1724" s="14" t="s">
        <v>3351</v>
      </c>
      <c r="P1724" s="14" t="s">
        <v>36</v>
      </c>
      <c r="Q1724" s="14" t="s">
        <v>3351</v>
      </c>
      <c r="R1724">
        <f>IF(IFERROR(VLOOKUP(U1724,Store_Showcase!B2:H134,7, FALSE), TRUE)=TRUE, IF(IFERROR(VLOOKUP(U1724,Store_SRP!B2:H103,7, FALSE), TRUE)=TRUE,VLOOKUP(U1724,Store_VAM!B2:H271,7, FALSE),VLOOKUP(U1724,Store_SRP!B2:H103,7, FALSE)), VLOOKUP(U1724,Store_Showcase!B2:H134,7, FALSE))</f>
      </c>
      <c r="S1724">
        <f>IF(IFERROR(VLOOKUP(U1724,Store_Showcase!B2:K134,10, FALSE), TRUE)=TRUE, IF(IFERROR(VLOOKUP(U1724,Store_SRP!B2:K103,10, FALSE), TRUE)=TRUE,VLOOKUP(U1724,Store_VAM!B2:K271,10, FALSE),VLOOKUP(U1724,Store_SRP!B2:K103,10, FALSE)), VLOOKUP(U1724,Store_Showcase!B2:K134,10, FALSE))</f>
      </c>
      <c r="T1724">
        <f>IF(VLOOKUP(D1724,Sku_Consolidated!A2:S948,19,FALSE)="SHOWCASE", VLOOKUP(U1724,Store_Showcase!B2:L134,11, FALSE), IF(VLOOKUP(D1724,Sku_Consolidated!A2:S948,19,FALSE)="VAM",VLOOKUP(U1724,Store_VAM!B2:L271,11, FALSE),VLOOKUP(U1724,Store_SRP!B2:L103,11, FALSE)))</f>
      </c>
      <c r="U1724" s="14">
        <v>2012</v>
      </c>
      <c r="V1724">
        <f>IF(VLOOKUP(D1724,Sku_Consolidated!A2:S948,19,FALSE)="SHOWCASE", VLOOKUP(U1724,Store_Showcase!B2:C134,2, FALSE), IF(VLOOKUP(D1724,Sku_Consolidated!A2:S948,19,FALSE)="VAM",VLOOKUP(U1724,Store_VAM!B2:C271,2, FALSE),VLOOKUP(U1724,Store_SRP!B2:C103,2, FALSE)))</f>
      </c>
      <c r="W1724">
        <f>VLOOKUP(D1724,Sku_Consolidated!A2:G948, 7, FALSE)</f>
      </c>
      <c r="X1724">
        <f>VLOOKUP(D1724,Sku_Consolidated!A2:K948, 11, FALSE)</f>
      </c>
      <c r="Y1724">
        <f>VLOOKUP(D1724,Sku_Consolidated!A2:H948, 8, FALSE)</f>
      </c>
      <c r="Z1724">
        <f>VLOOKUP(D1724,Sku_Consolidated!A2:I948, 9, FALSE)</f>
      </c>
      <c r="AA1724" t="s">
        <v>41</v>
      </c>
      <c r="AB1724">
        <f>VLOOKUP(D1724,Sku_Consolidated!A2:E948, {5}, FALSE)</f>
      </c>
      <c r="AC1724">
        <f>IF(VLOOKUP(D1724,Sku_Consolidated!A2:S948,19,FALSE)="SHOWCASE", VLOOKUP(U1724,Store_Showcase!B2:N134,13, FALSE), IF(VLOOKUP(D1724,Sku_Consolidated!A2:S948,19,FALSE)="VAM",VLOOKUP(U1724,Store_VAM!B2:N271,13, FALSE),VLOOKUP(U1724,Store_SRP!B2:N103,13, FALSE)))</f>
      </c>
      <c r="AD1724">
        <f>IF(IFERROR(AC1724,TRUE)=TRUE, "-","OK")</f>
      </c>
      <c r="AE1724">
        <f>IF(IFERROR(VLOOKUP(U1724,Store_Showcase!B2:H134,{5}, FALSE), TRUE)=TRUE, IF(IFERROR(VLOOKUP(U1724,Store_SRP!B2:H103,{5}, FALSE), TRUE)=TRUE,VLOOKUP(U1724,Store_VAM!B2:H271,{5}, FALSE),VLOOKUP(U1724,Store_SRP!B2:H103,{5}, FALSE)), VLOOKUP(U1724,Store_Showcase!B2:H134,{5}, FALSE))</f>
      </c>
      <c r="AF1724">
        <f>IF(IFERROR(VLOOKUP(U1724,Store_Showcase!B2:H134,{6}, FALSE), TRUE)=TRUE, IF(IFERROR(VLOOKUP(U1724,Store_SRP!B2:H103,{6}, FALSE), TRUE)=TRUE,VLOOKUP(U1724,Store_VAM!B2:H271,{6}, FALSE),VLOOKUP(U1724,Store_SRP!B2:H103,{6}, FALSE)), VLOOKUP(U1724,Store_Showcase!B2:H134,{6}, FALSE))</f>
      </c>
      <c r="AG1724">
        <f>VLOOKUP(D1724,Sku_Consolidated!A2:R948,18,FALSE)</f>
      </c>
      <c r="AH1724">
        <f>VLOOKUP(D1724,Sku_Consolidated!A2:S948,19,FALSE)</f>
      </c>
      <c r="AI1724">
        <f>VLOOKUP(D1724,Sku_Consolidated!A2:T948,20,FALSE)</f>
      </c>
    </row>
    <row r="1725" spans="1:35" x14ac:dyDescent="0.25">
      <c r="A1725">
        <v>2024</v>
      </c>
      <c r="B1725" t="s">
        <v>30</v>
      </c>
      <c r="C1725" t="s">
        <v>31</v>
      </c>
      <c r="D1725">
        <v>21838</v>
      </c>
      <c r="E1725" t="s">
        <v>275</v>
      </c>
      <c r="F1725" s="12" t="s">
        <v>140</v>
      </c>
      <c r="G1725" s="12" t="s">
        <v>140</v>
      </c>
      <c r="H1725" t="s">
        <v>10</v>
      </c>
      <c r="I1725" s="13" t="s">
        <v>1364</v>
      </c>
      <c r="J1725" s="13">
        <f>IF(H1725="EA", I1725, 0)</f>
      </c>
      <c r="K1725" s="13">
        <f>IF(H1725="KG", I1725, I1725 * VLOOKUP(D1725,Sku_Consolidated!A2:U948,21,FALSE))</f>
      </c>
      <c r="L1725" s="14" t="s">
        <v>36</v>
      </c>
      <c r="M1725">
        <v>88</v>
      </c>
      <c r="N1725" s="14" t="s">
        <v>3352</v>
      </c>
      <c r="O1725" s="14" t="s">
        <v>3353</v>
      </c>
      <c r="P1725" s="14" t="s">
        <v>36</v>
      </c>
      <c r="Q1725" s="14" t="s">
        <v>3353</v>
      </c>
      <c r="R1725">
        <f>IF(IFERROR(VLOOKUP(U1725,Store_Showcase!B2:H134,7, FALSE), TRUE)=TRUE, IF(IFERROR(VLOOKUP(U1725,Store_SRP!B2:H103,7, FALSE), TRUE)=TRUE,VLOOKUP(U1725,Store_VAM!B2:H271,7, FALSE),VLOOKUP(U1725,Store_SRP!B2:H103,7, FALSE)), VLOOKUP(U1725,Store_Showcase!B2:H134,7, FALSE))</f>
      </c>
      <c r="S1725">
        <f>IF(IFERROR(VLOOKUP(U1725,Store_Showcase!B2:K134,10, FALSE), TRUE)=TRUE, IF(IFERROR(VLOOKUP(U1725,Store_SRP!B2:K103,10, FALSE), TRUE)=TRUE,VLOOKUP(U1725,Store_VAM!B2:K271,10, FALSE),VLOOKUP(U1725,Store_SRP!B2:K103,10, FALSE)), VLOOKUP(U1725,Store_Showcase!B2:K134,10, FALSE))</f>
      </c>
      <c r="T1725">
        <f>IF(VLOOKUP(D1725,Sku_Consolidated!A2:S948,19,FALSE)="SHOWCASE", VLOOKUP(U1725,Store_Showcase!B2:L134,11, FALSE), IF(VLOOKUP(D1725,Sku_Consolidated!A2:S948,19,FALSE)="VAM",VLOOKUP(U1725,Store_VAM!B2:L271,11, FALSE),VLOOKUP(U1725,Store_SRP!B2:L103,11, FALSE)))</f>
      </c>
      <c r="U1725" s="14">
        <v>2012</v>
      </c>
      <c r="V1725">
        <f>IF(VLOOKUP(D1725,Sku_Consolidated!A2:S948,19,FALSE)="SHOWCASE", VLOOKUP(U1725,Store_Showcase!B2:C134,2, FALSE), IF(VLOOKUP(D1725,Sku_Consolidated!A2:S948,19,FALSE)="VAM",VLOOKUP(U1725,Store_VAM!B2:C271,2, FALSE),VLOOKUP(U1725,Store_SRP!B2:C103,2, FALSE)))</f>
      </c>
      <c r="W1725">
        <f>VLOOKUP(D1725,Sku_Consolidated!A2:G948, 7, FALSE)</f>
      </c>
      <c r="X1725">
        <f>VLOOKUP(D1725,Sku_Consolidated!A2:K948, 11, FALSE)</f>
      </c>
      <c r="Y1725">
        <f>VLOOKUP(D1725,Sku_Consolidated!A2:H948, 8, FALSE)</f>
      </c>
      <c r="Z1725">
        <f>VLOOKUP(D1725,Sku_Consolidated!A2:I948, 9, FALSE)</f>
      </c>
      <c r="AA1725" t="s">
        <v>41</v>
      </c>
      <c r="AB1725">
        <f>VLOOKUP(D1725,Sku_Consolidated!A2:E948, {5}, FALSE)</f>
      </c>
      <c r="AC1725">
        <f>IF(VLOOKUP(D1725,Sku_Consolidated!A2:S948,19,FALSE)="SHOWCASE", VLOOKUP(U1725,Store_Showcase!B2:N134,13, FALSE), IF(VLOOKUP(D1725,Sku_Consolidated!A2:S948,19,FALSE)="VAM",VLOOKUP(U1725,Store_VAM!B2:N271,13, FALSE),VLOOKUP(U1725,Store_SRP!B2:N103,13, FALSE)))</f>
      </c>
      <c r="AD1725">
        <f>IF(IFERROR(AC1725,TRUE)=TRUE, "-","OK")</f>
      </c>
      <c r="AE1725">
        <f>IF(IFERROR(VLOOKUP(U1725,Store_Showcase!B2:H134,{5}, FALSE), TRUE)=TRUE, IF(IFERROR(VLOOKUP(U1725,Store_SRP!B2:H103,{5}, FALSE), TRUE)=TRUE,VLOOKUP(U1725,Store_VAM!B2:H271,{5}, FALSE),VLOOKUP(U1725,Store_SRP!B2:H103,{5}, FALSE)), VLOOKUP(U1725,Store_Showcase!B2:H134,{5}, FALSE))</f>
      </c>
      <c r="AF1725">
        <f>IF(IFERROR(VLOOKUP(U1725,Store_Showcase!B2:H134,{6}, FALSE), TRUE)=TRUE, IF(IFERROR(VLOOKUP(U1725,Store_SRP!B2:H103,{6}, FALSE), TRUE)=TRUE,VLOOKUP(U1725,Store_VAM!B2:H271,{6}, FALSE),VLOOKUP(U1725,Store_SRP!B2:H103,{6}, FALSE)), VLOOKUP(U1725,Store_Showcase!B2:H134,{6}, FALSE))</f>
      </c>
      <c r="AG1725">
        <f>VLOOKUP(D1725,Sku_Consolidated!A2:R948,18,FALSE)</f>
      </c>
      <c r="AH1725">
        <f>VLOOKUP(D1725,Sku_Consolidated!A2:S948,19,FALSE)</f>
      </c>
      <c r="AI1725">
        <f>VLOOKUP(D1725,Sku_Consolidated!A2:T948,20,FALSE)</f>
      </c>
    </row>
    <row r="1726" spans="1:35" x14ac:dyDescent="0.25">
      <c r="A1726">
        <v>2024</v>
      </c>
      <c r="B1726" t="s">
        <v>30</v>
      </c>
      <c r="C1726" t="s">
        <v>31</v>
      </c>
      <c r="D1726">
        <v>21841</v>
      </c>
      <c r="E1726" t="s">
        <v>224</v>
      </c>
      <c r="F1726" s="12" t="s">
        <v>140</v>
      </c>
      <c r="G1726" s="12" t="s">
        <v>140</v>
      </c>
      <c r="H1726" t="s">
        <v>10</v>
      </c>
      <c r="I1726" s="13" t="s">
        <v>221</v>
      </c>
      <c r="J1726" s="13">
        <f>IF(H1726="EA", I1726, 0)</f>
      </c>
      <c r="K1726" s="13">
        <f>IF(H1726="KG", I1726, I1726 * VLOOKUP(D1726,Sku_Consolidated!A2:U948,21,FALSE))</f>
      </c>
      <c r="L1726" s="14" t="s">
        <v>36</v>
      </c>
      <c r="M1726">
        <v>88</v>
      </c>
      <c r="N1726" s="14" t="s">
        <v>3354</v>
      </c>
      <c r="O1726" s="14" t="s">
        <v>3355</v>
      </c>
      <c r="P1726" s="14" t="s">
        <v>36</v>
      </c>
      <c r="Q1726" s="14" t="s">
        <v>3355</v>
      </c>
      <c r="R1726">
        <f>IF(IFERROR(VLOOKUP(U1726,Store_Showcase!B2:H134,7, FALSE), TRUE)=TRUE, IF(IFERROR(VLOOKUP(U1726,Store_SRP!B2:H103,7, FALSE), TRUE)=TRUE,VLOOKUP(U1726,Store_VAM!B2:H271,7, FALSE),VLOOKUP(U1726,Store_SRP!B2:H103,7, FALSE)), VLOOKUP(U1726,Store_Showcase!B2:H134,7, FALSE))</f>
      </c>
      <c r="S1726">
        <f>IF(IFERROR(VLOOKUP(U1726,Store_Showcase!B2:K134,10, FALSE), TRUE)=TRUE, IF(IFERROR(VLOOKUP(U1726,Store_SRP!B2:K103,10, FALSE), TRUE)=TRUE,VLOOKUP(U1726,Store_VAM!B2:K271,10, FALSE),VLOOKUP(U1726,Store_SRP!B2:K103,10, FALSE)), VLOOKUP(U1726,Store_Showcase!B2:K134,10, FALSE))</f>
      </c>
      <c r="T1726">
        <f>IF(VLOOKUP(D1726,Sku_Consolidated!A2:S948,19,FALSE)="SHOWCASE", VLOOKUP(U1726,Store_Showcase!B2:L134,11, FALSE), IF(VLOOKUP(D1726,Sku_Consolidated!A2:S948,19,FALSE)="VAM",VLOOKUP(U1726,Store_VAM!B2:L271,11, FALSE),VLOOKUP(U1726,Store_SRP!B2:L103,11, FALSE)))</f>
      </c>
      <c r="U1726" s="14">
        <v>2012</v>
      </c>
      <c r="V1726">
        <f>IF(VLOOKUP(D1726,Sku_Consolidated!A2:S948,19,FALSE)="SHOWCASE", VLOOKUP(U1726,Store_Showcase!B2:C134,2, FALSE), IF(VLOOKUP(D1726,Sku_Consolidated!A2:S948,19,FALSE)="VAM",VLOOKUP(U1726,Store_VAM!B2:C271,2, FALSE),VLOOKUP(U1726,Store_SRP!B2:C103,2, FALSE)))</f>
      </c>
      <c r="W1726">
        <f>VLOOKUP(D1726,Sku_Consolidated!A2:G948, 7, FALSE)</f>
      </c>
      <c r="X1726">
        <f>VLOOKUP(D1726,Sku_Consolidated!A2:K948, 11, FALSE)</f>
      </c>
      <c r="Y1726">
        <f>VLOOKUP(D1726,Sku_Consolidated!A2:H948, 8, FALSE)</f>
      </c>
      <c r="Z1726">
        <f>VLOOKUP(D1726,Sku_Consolidated!A2:I948, 9, FALSE)</f>
      </c>
      <c r="AA1726" t="s">
        <v>41</v>
      </c>
      <c r="AB1726">
        <f>VLOOKUP(D1726,Sku_Consolidated!A2:E948, {5}, FALSE)</f>
      </c>
      <c r="AC1726">
        <f>IF(VLOOKUP(D1726,Sku_Consolidated!A2:S948,19,FALSE)="SHOWCASE", VLOOKUP(U1726,Store_Showcase!B2:N134,13, FALSE), IF(VLOOKUP(D1726,Sku_Consolidated!A2:S948,19,FALSE)="VAM",VLOOKUP(U1726,Store_VAM!B2:N271,13, FALSE),VLOOKUP(U1726,Store_SRP!B2:N103,13, FALSE)))</f>
      </c>
      <c r="AD1726">
        <f>IF(IFERROR(AC1726,TRUE)=TRUE, "-","OK")</f>
      </c>
      <c r="AE1726">
        <f>IF(IFERROR(VLOOKUP(U1726,Store_Showcase!B2:H134,{5}, FALSE), TRUE)=TRUE, IF(IFERROR(VLOOKUP(U1726,Store_SRP!B2:H103,{5}, FALSE), TRUE)=TRUE,VLOOKUP(U1726,Store_VAM!B2:H271,{5}, FALSE),VLOOKUP(U1726,Store_SRP!B2:H103,{5}, FALSE)), VLOOKUP(U1726,Store_Showcase!B2:H134,{5}, FALSE))</f>
      </c>
      <c r="AF1726">
        <f>IF(IFERROR(VLOOKUP(U1726,Store_Showcase!B2:H134,{6}, FALSE), TRUE)=TRUE, IF(IFERROR(VLOOKUP(U1726,Store_SRP!B2:H103,{6}, FALSE), TRUE)=TRUE,VLOOKUP(U1726,Store_VAM!B2:H271,{6}, FALSE),VLOOKUP(U1726,Store_SRP!B2:H103,{6}, FALSE)), VLOOKUP(U1726,Store_Showcase!B2:H134,{6}, FALSE))</f>
      </c>
      <c r="AG1726">
        <f>VLOOKUP(D1726,Sku_Consolidated!A2:R948,18,FALSE)</f>
      </c>
      <c r="AH1726">
        <f>VLOOKUP(D1726,Sku_Consolidated!A2:S948,19,FALSE)</f>
      </c>
      <c r="AI1726">
        <f>VLOOKUP(D1726,Sku_Consolidated!A2:T948,20,FALSE)</f>
      </c>
    </row>
    <row r="1727" spans="1:35" x14ac:dyDescent="0.25">
      <c r="A1727">
        <v>2024</v>
      </c>
      <c r="B1727" t="s">
        <v>30</v>
      </c>
      <c r="C1727" t="s">
        <v>31</v>
      </c>
      <c r="D1727">
        <v>21843</v>
      </c>
      <c r="E1727" t="s">
        <v>1430</v>
      </c>
      <c r="F1727" s="12" t="s">
        <v>140</v>
      </c>
      <c r="G1727" s="12" t="s">
        <v>140</v>
      </c>
      <c r="H1727" t="s">
        <v>10</v>
      </c>
      <c r="I1727" s="13" t="s">
        <v>3356</v>
      </c>
      <c r="J1727" s="13">
        <f>IF(H1727="EA", I1727, 0)</f>
      </c>
      <c r="K1727" s="13">
        <f>IF(H1727="KG", I1727, I1727 * VLOOKUP(D1727,Sku_Consolidated!A2:U948,21,FALSE))</f>
      </c>
      <c r="L1727" s="14" t="s">
        <v>36</v>
      </c>
      <c r="M1727">
        <v>88</v>
      </c>
      <c r="N1727" s="14" t="s">
        <v>3357</v>
      </c>
      <c r="O1727" s="14" t="s">
        <v>3358</v>
      </c>
      <c r="P1727" s="14" t="s">
        <v>36</v>
      </c>
      <c r="Q1727" s="14" t="s">
        <v>3358</v>
      </c>
      <c r="R1727">
        <f>IF(IFERROR(VLOOKUP(U1727,Store_Showcase!B2:H134,7, FALSE), TRUE)=TRUE, IF(IFERROR(VLOOKUP(U1727,Store_SRP!B2:H103,7, FALSE), TRUE)=TRUE,VLOOKUP(U1727,Store_VAM!B2:H271,7, FALSE),VLOOKUP(U1727,Store_SRP!B2:H103,7, FALSE)), VLOOKUP(U1727,Store_Showcase!B2:H134,7, FALSE))</f>
      </c>
      <c r="S1727">
        <f>IF(IFERROR(VLOOKUP(U1727,Store_Showcase!B2:K134,10, FALSE), TRUE)=TRUE, IF(IFERROR(VLOOKUP(U1727,Store_SRP!B2:K103,10, FALSE), TRUE)=TRUE,VLOOKUP(U1727,Store_VAM!B2:K271,10, FALSE),VLOOKUP(U1727,Store_SRP!B2:K103,10, FALSE)), VLOOKUP(U1727,Store_Showcase!B2:K134,10, FALSE))</f>
      </c>
      <c r="T1727">
        <f>IF(VLOOKUP(D1727,Sku_Consolidated!A2:S948,19,FALSE)="SHOWCASE", VLOOKUP(U1727,Store_Showcase!B2:L134,11, FALSE), IF(VLOOKUP(D1727,Sku_Consolidated!A2:S948,19,FALSE)="VAM",VLOOKUP(U1727,Store_VAM!B2:L271,11, FALSE),VLOOKUP(U1727,Store_SRP!B2:L103,11, FALSE)))</f>
      </c>
      <c r="U1727" s="14">
        <v>2012</v>
      </c>
      <c r="V1727">
        <f>IF(VLOOKUP(D1727,Sku_Consolidated!A2:S948,19,FALSE)="SHOWCASE", VLOOKUP(U1727,Store_Showcase!B2:C134,2, FALSE), IF(VLOOKUP(D1727,Sku_Consolidated!A2:S948,19,FALSE)="VAM",VLOOKUP(U1727,Store_VAM!B2:C271,2, FALSE),VLOOKUP(U1727,Store_SRP!B2:C103,2, FALSE)))</f>
      </c>
      <c r="W1727">
        <f>VLOOKUP(D1727,Sku_Consolidated!A2:G948, 7, FALSE)</f>
      </c>
      <c r="X1727">
        <f>VLOOKUP(D1727,Sku_Consolidated!A2:K948, 11, FALSE)</f>
      </c>
      <c r="Y1727">
        <f>VLOOKUP(D1727,Sku_Consolidated!A2:H948, 8, FALSE)</f>
      </c>
      <c r="Z1727">
        <f>VLOOKUP(D1727,Sku_Consolidated!A2:I948, 9, FALSE)</f>
      </c>
      <c r="AA1727" t="s">
        <v>41</v>
      </c>
      <c r="AB1727">
        <f>VLOOKUP(D1727,Sku_Consolidated!A2:E948, {5}, FALSE)</f>
      </c>
      <c r="AC1727">
        <f>IF(VLOOKUP(D1727,Sku_Consolidated!A2:S948,19,FALSE)="SHOWCASE", VLOOKUP(U1727,Store_Showcase!B2:N134,13, FALSE), IF(VLOOKUP(D1727,Sku_Consolidated!A2:S948,19,FALSE)="VAM",VLOOKUP(U1727,Store_VAM!B2:N271,13, FALSE),VLOOKUP(U1727,Store_SRP!B2:N103,13, FALSE)))</f>
      </c>
      <c r="AD1727">
        <f>IF(IFERROR(AC1727,TRUE)=TRUE, "-","OK")</f>
      </c>
      <c r="AE1727">
        <f>IF(IFERROR(VLOOKUP(U1727,Store_Showcase!B2:H134,{5}, FALSE), TRUE)=TRUE, IF(IFERROR(VLOOKUP(U1727,Store_SRP!B2:H103,{5}, FALSE), TRUE)=TRUE,VLOOKUP(U1727,Store_VAM!B2:H271,{5}, FALSE),VLOOKUP(U1727,Store_SRP!B2:H103,{5}, FALSE)), VLOOKUP(U1727,Store_Showcase!B2:H134,{5}, FALSE))</f>
      </c>
      <c r="AF1727">
        <f>IF(IFERROR(VLOOKUP(U1727,Store_Showcase!B2:H134,{6}, FALSE), TRUE)=TRUE, IF(IFERROR(VLOOKUP(U1727,Store_SRP!B2:H103,{6}, FALSE), TRUE)=TRUE,VLOOKUP(U1727,Store_VAM!B2:H271,{6}, FALSE),VLOOKUP(U1727,Store_SRP!B2:H103,{6}, FALSE)), VLOOKUP(U1727,Store_Showcase!B2:H134,{6}, FALSE))</f>
      </c>
      <c r="AG1727">
        <f>VLOOKUP(D1727,Sku_Consolidated!A2:R948,18,FALSE)</f>
      </c>
      <c r="AH1727">
        <f>VLOOKUP(D1727,Sku_Consolidated!A2:S948,19,FALSE)</f>
      </c>
      <c r="AI1727">
        <f>VLOOKUP(D1727,Sku_Consolidated!A2:T948,20,FALSE)</f>
      </c>
    </row>
    <row r="1728" spans="1:35" x14ac:dyDescent="0.25">
      <c r="A1728">
        <v>2024</v>
      </c>
      <c r="B1728" t="s">
        <v>30</v>
      </c>
      <c r="C1728" t="s">
        <v>31</v>
      </c>
      <c r="D1728">
        <v>21844</v>
      </c>
      <c r="E1728" t="s">
        <v>778</v>
      </c>
      <c r="F1728" s="12" t="s">
        <v>140</v>
      </c>
      <c r="G1728" s="12" t="s">
        <v>140</v>
      </c>
      <c r="H1728" t="s">
        <v>10</v>
      </c>
      <c r="I1728" s="13" t="s">
        <v>679</v>
      </c>
      <c r="J1728" s="13">
        <f>IF(H1728="EA", I1728, 0)</f>
      </c>
      <c r="K1728" s="13">
        <f>IF(H1728="KG", I1728, I1728 * VLOOKUP(D1728,Sku_Consolidated!A2:U948,21,FALSE))</f>
      </c>
      <c r="L1728" s="14" t="s">
        <v>36</v>
      </c>
      <c r="M1728">
        <v>88</v>
      </c>
      <c r="N1728" s="14" t="s">
        <v>3359</v>
      </c>
      <c r="O1728" s="14" t="s">
        <v>3360</v>
      </c>
      <c r="P1728" s="14" t="s">
        <v>36</v>
      </c>
      <c r="Q1728" s="14" t="s">
        <v>3360</v>
      </c>
      <c r="R1728">
        <f>IF(IFERROR(VLOOKUP(U1728,Store_Showcase!B2:H134,7, FALSE), TRUE)=TRUE, IF(IFERROR(VLOOKUP(U1728,Store_SRP!B2:H103,7, FALSE), TRUE)=TRUE,VLOOKUP(U1728,Store_VAM!B2:H271,7, FALSE),VLOOKUP(U1728,Store_SRP!B2:H103,7, FALSE)), VLOOKUP(U1728,Store_Showcase!B2:H134,7, FALSE))</f>
      </c>
      <c r="S1728">
        <f>IF(IFERROR(VLOOKUP(U1728,Store_Showcase!B2:K134,10, FALSE), TRUE)=TRUE, IF(IFERROR(VLOOKUP(U1728,Store_SRP!B2:K103,10, FALSE), TRUE)=TRUE,VLOOKUP(U1728,Store_VAM!B2:K271,10, FALSE),VLOOKUP(U1728,Store_SRP!B2:K103,10, FALSE)), VLOOKUP(U1728,Store_Showcase!B2:K134,10, FALSE))</f>
      </c>
      <c r="T1728">
        <f>IF(VLOOKUP(D1728,Sku_Consolidated!A2:S948,19,FALSE)="SHOWCASE", VLOOKUP(U1728,Store_Showcase!B2:L134,11, FALSE), IF(VLOOKUP(D1728,Sku_Consolidated!A2:S948,19,FALSE)="VAM",VLOOKUP(U1728,Store_VAM!B2:L271,11, FALSE),VLOOKUP(U1728,Store_SRP!B2:L103,11, FALSE)))</f>
      </c>
      <c r="U1728" s="14">
        <v>2012</v>
      </c>
      <c r="V1728">
        <f>IF(VLOOKUP(D1728,Sku_Consolidated!A2:S948,19,FALSE)="SHOWCASE", VLOOKUP(U1728,Store_Showcase!B2:C134,2, FALSE), IF(VLOOKUP(D1728,Sku_Consolidated!A2:S948,19,FALSE)="VAM",VLOOKUP(U1728,Store_VAM!B2:C271,2, FALSE),VLOOKUP(U1728,Store_SRP!B2:C103,2, FALSE)))</f>
      </c>
      <c r="W1728">
        <f>VLOOKUP(D1728,Sku_Consolidated!A2:G948, 7, FALSE)</f>
      </c>
      <c r="X1728">
        <f>VLOOKUP(D1728,Sku_Consolidated!A2:K948, 11, FALSE)</f>
      </c>
      <c r="Y1728">
        <f>VLOOKUP(D1728,Sku_Consolidated!A2:H948, 8, FALSE)</f>
      </c>
      <c r="Z1728">
        <f>VLOOKUP(D1728,Sku_Consolidated!A2:I948, 9, FALSE)</f>
      </c>
      <c r="AA1728" t="s">
        <v>41</v>
      </c>
      <c r="AB1728">
        <f>VLOOKUP(D1728,Sku_Consolidated!A2:E948, {5}, FALSE)</f>
      </c>
      <c r="AC1728">
        <f>IF(VLOOKUP(D1728,Sku_Consolidated!A2:S948,19,FALSE)="SHOWCASE", VLOOKUP(U1728,Store_Showcase!B2:N134,13, FALSE), IF(VLOOKUP(D1728,Sku_Consolidated!A2:S948,19,FALSE)="VAM",VLOOKUP(U1728,Store_VAM!B2:N271,13, FALSE),VLOOKUP(U1728,Store_SRP!B2:N103,13, FALSE)))</f>
      </c>
      <c r="AD1728">
        <f>IF(IFERROR(AC1728,TRUE)=TRUE, "-","OK")</f>
      </c>
      <c r="AE1728">
        <f>IF(IFERROR(VLOOKUP(U1728,Store_Showcase!B2:H134,{5}, FALSE), TRUE)=TRUE, IF(IFERROR(VLOOKUP(U1728,Store_SRP!B2:H103,{5}, FALSE), TRUE)=TRUE,VLOOKUP(U1728,Store_VAM!B2:H271,{5}, FALSE),VLOOKUP(U1728,Store_SRP!B2:H103,{5}, FALSE)), VLOOKUP(U1728,Store_Showcase!B2:H134,{5}, FALSE))</f>
      </c>
      <c r="AF1728">
        <f>IF(IFERROR(VLOOKUP(U1728,Store_Showcase!B2:H134,{6}, FALSE), TRUE)=TRUE, IF(IFERROR(VLOOKUP(U1728,Store_SRP!B2:H103,{6}, FALSE), TRUE)=TRUE,VLOOKUP(U1728,Store_VAM!B2:H271,{6}, FALSE),VLOOKUP(U1728,Store_SRP!B2:H103,{6}, FALSE)), VLOOKUP(U1728,Store_Showcase!B2:H134,{6}, FALSE))</f>
      </c>
      <c r="AG1728">
        <f>VLOOKUP(D1728,Sku_Consolidated!A2:R948,18,FALSE)</f>
      </c>
      <c r="AH1728">
        <f>VLOOKUP(D1728,Sku_Consolidated!A2:S948,19,FALSE)</f>
      </c>
      <c r="AI1728">
        <f>VLOOKUP(D1728,Sku_Consolidated!A2:T948,20,FALSE)</f>
      </c>
    </row>
    <row r="1729" spans="1:35" x14ac:dyDescent="0.25">
      <c r="A1729">
        <v>2024</v>
      </c>
      <c r="B1729" t="s">
        <v>30</v>
      </c>
      <c r="C1729" t="s">
        <v>31</v>
      </c>
      <c r="D1729">
        <v>21851</v>
      </c>
      <c r="E1729" t="s">
        <v>232</v>
      </c>
      <c r="F1729" s="12" t="s">
        <v>140</v>
      </c>
      <c r="G1729" s="12" t="s">
        <v>140</v>
      </c>
      <c r="H1729" t="s">
        <v>10</v>
      </c>
      <c r="I1729" s="13" t="s">
        <v>690</v>
      </c>
      <c r="J1729" s="13">
        <f>IF(H1729="EA", I1729, 0)</f>
      </c>
      <c r="K1729" s="13">
        <f>IF(H1729="KG", I1729, I1729 * VLOOKUP(D1729,Sku_Consolidated!A2:U948,21,FALSE))</f>
      </c>
      <c r="L1729" s="14" t="s">
        <v>36</v>
      </c>
      <c r="M1729">
        <v>88</v>
      </c>
      <c r="N1729" s="14" t="s">
        <v>3361</v>
      </c>
      <c r="O1729" s="14" t="s">
        <v>2653</v>
      </c>
      <c r="P1729" s="14" t="s">
        <v>36</v>
      </c>
      <c r="Q1729" s="14" t="s">
        <v>2653</v>
      </c>
      <c r="R1729">
        <f>IF(IFERROR(VLOOKUP(U1729,Store_Showcase!B2:H134,7, FALSE), TRUE)=TRUE, IF(IFERROR(VLOOKUP(U1729,Store_SRP!B2:H103,7, FALSE), TRUE)=TRUE,VLOOKUP(U1729,Store_VAM!B2:H271,7, FALSE),VLOOKUP(U1729,Store_SRP!B2:H103,7, FALSE)), VLOOKUP(U1729,Store_Showcase!B2:H134,7, FALSE))</f>
      </c>
      <c r="S1729">
        <f>IF(IFERROR(VLOOKUP(U1729,Store_Showcase!B2:K134,10, FALSE), TRUE)=TRUE, IF(IFERROR(VLOOKUP(U1729,Store_SRP!B2:K103,10, FALSE), TRUE)=TRUE,VLOOKUP(U1729,Store_VAM!B2:K271,10, FALSE),VLOOKUP(U1729,Store_SRP!B2:K103,10, FALSE)), VLOOKUP(U1729,Store_Showcase!B2:K134,10, FALSE))</f>
      </c>
      <c r="T1729">
        <f>IF(VLOOKUP(D1729,Sku_Consolidated!A2:S948,19,FALSE)="SHOWCASE", VLOOKUP(U1729,Store_Showcase!B2:L134,11, FALSE), IF(VLOOKUP(D1729,Sku_Consolidated!A2:S948,19,FALSE)="VAM",VLOOKUP(U1729,Store_VAM!B2:L271,11, FALSE),VLOOKUP(U1729,Store_SRP!B2:L103,11, FALSE)))</f>
      </c>
      <c r="U1729" s="14">
        <v>2012</v>
      </c>
      <c r="V1729">
        <f>IF(VLOOKUP(D1729,Sku_Consolidated!A2:S948,19,FALSE)="SHOWCASE", VLOOKUP(U1729,Store_Showcase!B2:C134,2, FALSE), IF(VLOOKUP(D1729,Sku_Consolidated!A2:S948,19,FALSE)="VAM",VLOOKUP(U1729,Store_VAM!B2:C271,2, FALSE),VLOOKUP(U1729,Store_SRP!B2:C103,2, FALSE)))</f>
      </c>
      <c r="W1729">
        <f>VLOOKUP(D1729,Sku_Consolidated!A2:G948, 7, FALSE)</f>
      </c>
      <c r="X1729">
        <f>VLOOKUP(D1729,Sku_Consolidated!A2:K948, 11, FALSE)</f>
      </c>
      <c r="Y1729">
        <f>VLOOKUP(D1729,Sku_Consolidated!A2:H948, 8, FALSE)</f>
      </c>
      <c r="Z1729">
        <f>VLOOKUP(D1729,Sku_Consolidated!A2:I948, 9, FALSE)</f>
      </c>
      <c r="AA1729" t="s">
        <v>41</v>
      </c>
      <c r="AB1729">
        <f>VLOOKUP(D1729,Sku_Consolidated!A2:E948, {5}, FALSE)</f>
      </c>
      <c r="AC1729">
        <f>IF(VLOOKUP(D1729,Sku_Consolidated!A2:S948,19,FALSE)="SHOWCASE", VLOOKUP(U1729,Store_Showcase!B2:N134,13, FALSE), IF(VLOOKUP(D1729,Sku_Consolidated!A2:S948,19,FALSE)="VAM",VLOOKUP(U1729,Store_VAM!B2:N271,13, FALSE),VLOOKUP(U1729,Store_SRP!B2:N103,13, FALSE)))</f>
      </c>
      <c r="AD1729">
        <f>IF(IFERROR(AC1729,TRUE)=TRUE, "-","OK")</f>
      </c>
      <c r="AE1729">
        <f>IF(IFERROR(VLOOKUP(U1729,Store_Showcase!B2:H134,{5}, FALSE), TRUE)=TRUE, IF(IFERROR(VLOOKUP(U1729,Store_SRP!B2:H103,{5}, FALSE), TRUE)=TRUE,VLOOKUP(U1729,Store_VAM!B2:H271,{5}, FALSE),VLOOKUP(U1729,Store_SRP!B2:H103,{5}, FALSE)), VLOOKUP(U1729,Store_Showcase!B2:H134,{5}, FALSE))</f>
      </c>
      <c r="AF1729">
        <f>IF(IFERROR(VLOOKUP(U1729,Store_Showcase!B2:H134,{6}, FALSE), TRUE)=TRUE, IF(IFERROR(VLOOKUP(U1729,Store_SRP!B2:H103,{6}, FALSE), TRUE)=TRUE,VLOOKUP(U1729,Store_VAM!B2:H271,{6}, FALSE),VLOOKUP(U1729,Store_SRP!B2:H103,{6}, FALSE)), VLOOKUP(U1729,Store_Showcase!B2:H134,{6}, FALSE))</f>
      </c>
      <c r="AG1729">
        <f>VLOOKUP(D1729,Sku_Consolidated!A2:R948,18,FALSE)</f>
      </c>
      <c r="AH1729">
        <f>VLOOKUP(D1729,Sku_Consolidated!A2:S948,19,FALSE)</f>
      </c>
      <c r="AI1729">
        <f>VLOOKUP(D1729,Sku_Consolidated!A2:T948,20,FALSE)</f>
      </c>
    </row>
    <row r="1730" spans="1:35" x14ac:dyDescent="0.25">
      <c r="A1730">
        <v>2024</v>
      </c>
      <c r="B1730" t="s">
        <v>30</v>
      </c>
      <c r="C1730" t="s">
        <v>31</v>
      </c>
      <c r="D1730">
        <v>21854</v>
      </c>
      <c r="E1730" t="s">
        <v>2521</v>
      </c>
      <c r="F1730" s="12" t="s">
        <v>140</v>
      </c>
      <c r="G1730" s="12" t="s">
        <v>140</v>
      </c>
      <c r="H1730" t="s">
        <v>10</v>
      </c>
      <c r="I1730" s="13" t="s">
        <v>2224</v>
      </c>
      <c r="J1730" s="13">
        <f>IF(H1730="EA", I1730, 0)</f>
      </c>
      <c r="K1730" s="13">
        <f>IF(H1730="KG", I1730, I1730 * VLOOKUP(D1730,Sku_Consolidated!A2:U948,21,FALSE))</f>
      </c>
      <c r="L1730" s="14" t="s">
        <v>36</v>
      </c>
      <c r="M1730">
        <v>88</v>
      </c>
      <c r="N1730" s="14" t="s">
        <v>3362</v>
      </c>
      <c r="O1730" s="14" t="s">
        <v>3363</v>
      </c>
      <c r="P1730" s="14" t="s">
        <v>36</v>
      </c>
      <c r="Q1730" s="14" t="s">
        <v>3363</v>
      </c>
      <c r="R1730">
        <f>IF(IFERROR(VLOOKUP(U1730,Store_Showcase!B2:H134,7, FALSE), TRUE)=TRUE, IF(IFERROR(VLOOKUP(U1730,Store_SRP!B2:H103,7, FALSE), TRUE)=TRUE,VLOOKUP(U1730,Store_VAM!B2:H271,7, FALSE),VLOOKUP(U1730,Store_SRP!B2:H103,7, FALSE)), VLOOKUP(U1730,Store_Showcase!B2:H134,7, FALSE))</f>
      </c>
      <c r="S1730">
        <f>IF(IFERROR(VLOOKUP(U1730,Store_Showcase!B2:K134,10, FALSE), TRUE)=TRUE, IF(IFERROR(VLOOKUP(U1730,Store_SRP!B2:K103,10, FALSE), TRUE)=TRUE,VLOOKUP(U1730,Store_VAM!B2:K271,10, FALSE),VLOOKUP(U1730,Store_SRP!B2:K103,10, FALSE)), VLOOKUP(U1730,Store_Showcase!B2:K134,10, FALSE))</f>
      </c>
      <c r="T1730">
        <f>IF(VLOOKUP(D1730,Sku_Consolidated!A2:S948,19,FALSE)="SHOWCASE", VLOOKUP(U1730,Store_Showcase!B2:L134,11, FALSE), IF(VLOOKUP(D1730,Sku_Consolidated!A2:S948,19,FALSE)="VAM",VLOOKUP(U1730,Store_VAM!B2:L271,11, FALSE),VLOOKUP(U1730,Store_SRP!B2:L103,11, FALSE)))</f>
      </c>
      <c r="U1730" s="14">
        <v>2012</v>
      </c>
      <c r="V1730">
        <f>IF(VLOOKUP(D1730,Sku_Consolidated!A2:S948,19,FALSE)="SHOWCASE", VLOOKUP(U1730,Store_Showcase!B2:C134,2, FALSE), IF(VLOOKUP(D1730,Sku_Consolidated!A2:S948,19,FALSE)="VAM",VLOOKUP(U1730,Store_VAM!B2:C271,2, FALSE),VLOOKUP(U1730,Store_SRP!B2:C103,2, FALSE)))</f>
      </c>
      <c r="W1730">
        <f>VLOOKUP(D1730,Sku_Consolidated!A2:G948, 7, FALSE)</f>
      </c>
      <c r="X1730">
        <f>VLOOKUP(D1730,Sku_Consolidated!A2:K948, 11, FALSE)</f>
      </c>
      <c r="Y1730">
        <f>VLOOKUP(D1730,Sku_Consolidated!A2:H948, 8, FALSE)</f>
      </c>
      <c r="Z1730">
        <f>VLOOKUP(D1730,Sku_Consolidated!A2:I948, 9, FALSE)</f>
      </c>
      <c r="AA1730" t="s">
        <v>41</v>
      </c>
      <c r="AB1730">
        <f>VLOOKUP(D1730,Sku_Consolidated!A2:E948, {5}, FALSE)</f>
      </c>
      <c r="AC1730">
        <f>IF(VLOOKUP(D1730,Sku_Consolidated!A2:S948,19,FALSE)="SHOWCASE", VLOOKUP(U1730,Store_Showcase!B2:N134,13, FALSE), IF(VLOOKUP(D1730,Sku_Consolidated!A2:S948,19,FALSE)="VAM",VLOOKUP(U1730,Store_VAM!B2:N271,13, FALSE),VLOOKUP(U1730,Store_SRP!B2:N103,13, FALSE)))</f>
      </c>
      <c r="AD1730">
        <f>IF(IFERROR(AC1730,TRUE)=TRUE, "-","OK")</f>
      </c>
      <c r="AE1730">
        <f>IF(IFERROR(VLOOKUP(U1730,Store_Showcase!B2:H134,{5}, FALSE), TRUE)=TRUE, IF(IFERROR(VLOOKUP(U1730,Store_SRP!B2:H103,{5}, FALSE), TRUE)=TRUE,VLOOKUP(U1730,Store_VAM!B2:H271,{5}, FALSE),VLOOKUP(U1730,Store_SRP!B2:H103,{5}, FALSE)), VLOOKUP(U1730,Store_Showcase!B2:H134,{5}, FALSE))</f>
      </c>
      <c r="AF1730">
        <f>IF(IFERROR(VLOOKUP(U1730,Store_Showcase!B2:H134,{6}, FALSE), TRUE)=TRUE, IF(IFERROR(VLOOKUP(U1730,Store_SRP!B2:H103,{6}, FALSE), TRUE)=TRUE,VLOOKUP(U1730,Store_VAM!B2:H271,{6}, FALSE),VLOOKUP(U1730,Store_SRP!B2:H103,{6}, FALSE)), VLOOKUP(U1730,Store_Showcase!B2:H134,{6}, FALSE))</f>
      </c>
      <c r="AG1730">
        <f>VLOOKUP(D1730,Sku_Consolidated!A2:R948,18,FALSE)</f>
      </c>
      <c r="AH1730">
        <f>VLOOKUP(D1730,Sku_Consolidated!A2:S948,19,FALSE)</f>
      </c>
      <c r="AI1730">
        <f>VLOOKUP(D1730,Sku_Consolidated!A2:T948,20,FALSE)</f>
      </c>
    </row>
    <row r="1731" spans="1:35" x14ac:dyDescent="0.25">
      <c r="A1731">
        <v>2024</v>
      </c>
      <c r="B1731" t="s">
        <v>30</v>
      </c>
      <c r="C1731" t="s">
        <v>31</v>
      </c>
      <c r="D1731">
        <v>21862</v>
      </c>
      <c r="E1731" t="s">
        <v>568</v>
      </c>
      <c r="F1731" s="12" t="s">
        <v>140</v>
      </c>
      <c r="G1731" s="12" t="s">
        <v>140</v>
      </c>
      <c r="H1731" t="s">
        <v>10</v>
      </c>
      <c r="I1731" s="13" t="s">
        <v>376</v>
      </c>
      <c r="J1731" s="13">
        <f>IF(H1731="EA", I1731, 0)</f>
      </c>
      <c r="K1731" s="13">
        <f>IF(H1731="KG", I1731, I1731 * VLOOKUP(D1731,Sku_Consolidated!A2:U948,21,FALSE))</f>
      </c>
      <c r="L1731" s="14" t="s">
        <v>36</v>
      </c>
      <c r="M1731">
        <v>88</v>
      </c>
      <c r="N1731" s="14" t="s">
        <v>377</v>
      </c>
      <c r="O1731" s="14" t="s">
        <v>380</v>
      </c>
      <c r="P1731" s="14" t="s">
        <v>36</v>
      </c>
      <c r="Q1731" s="14" t="s">
        <v>380</v>
      </c>
      <c r="R1731">
        <f>IF(IFERROR(VLOOKUP(U1731,Store_Showcase!B2:H134,7, FALSE), TRUE)=TRUE, IF(IFERROR(VLOOKUP(U1731,Store_SRP!B2:H103,7, FALSE), TRUE)=TRUE,VLOOKUP(U1731,Store_VAM!B2:H271,7, FALSE),VLOOKUP(U1731,Store_SRP!B2:H103,7, FALSE)), VLOOKUP(U1731,Store_Showcase!B2:H134,7, FALSE))</f>
      </c>
      <c r="S1731">
        <f>IF(IFERROR(VLOOKUP(U1731,Store_Showcase!B2:K134,10, FALSE), TRUE)=TRUE, IF(IFERROR(VLOOKUP(U1731,Store_SRP!B2:K103,10, FALSE), TRUE)=TRUE,VLOOKUP(U1731,Store_VAM!B2:K271,10, FALSE),VLOOKUP(U1731,Store_SRP!B2:K103,10, FALSE)), VLOOKUP(U1731,Store_Showcase!B2:K134,10, FALSE))</f>
      </c>
      <c r="T1731">
        <f>IF(VLOOKUP(D1731,Sku_Consolidated!A2:S948,19,FALSE)="SHOWCASE", VLOOKUP(U1731,Store_Showcase!B2:L134,11, FALSE), IF(VLOOKUP(D1731,Sku_Consolidated!A2:S948,19,FALSE)="VAM",VLOOKUP(U1731,Store_VAM!B2:L271,11, FALSE),VLOOKUP(U1731,Store_SRP!B2:L103,11, FALSE)))</f>
      </c>
      <c r="U1731" s="14">
        <v>2012</v>
      </c>
      <c r="V1731">
        <f>IF(VLOOKUP(D1731,Sku_Consolidated!A2:S948,19,FALSE)="SHOWCASE", VLOOKUP(U1731,Store_Showcase!B2:C134,2, FALSE), IF(VLOOKUP(D1731,Sku_Consolidated!A2:S948,19,FALSE)="VAM",VLOOKUP(U1731,Store_VAM!B2:C271,2, FALSE),VLOOKUP(U1731,Store_SRP!B2:C103,2, FALSE)))</f>
      </c>
      <c r="W1731">
        <f>VLOOKUP(D1731,Sku_Consolidated!A2:G948, 7, FALSE)</f>
      </c>
      <c r="X1731">
        <f>VLOOKUP(D1731,Sku_Consolidated!A2:K948, 11, FALSE)</f>
      </c>
      <c r="Y1731">
        <f>VLOOKUP(D1731,Sku_Consolidated!A2:H948, 8, FALSE)</f>
      </c>
      <c r="Z1731">
        <f>VLOOKUP(D1731,Sku_Consolidated!A2:I948, 9, FALSE)</f>
      </c>
      <c r="AA1731" t="s">
        <v>41</v>
      </c>
      <c r="AB1731">
        <f>VLOOKUP(D1731,Sku_Consolidated!A2:E948, {5}, FALSE)</f>
      </c>
      <c r="AC1731">
        <f>IF(VLOOKUP(D1731,Sku_Consolidated!A2:S948,19,FALSE)="SHOWCASE", VLOOKUP(U1731,Store_Showcase!B2:N134,13, FALSE), IF(VLOOKUP(D1731,Sku_Consolidated!A2:S948,19,FALSE)="VAM",VLOOKUP(U1731,Store_VAM!B2:N271,13, FALSE),VLOOKUP(U1731,Store_SRP!B2:N103,13, FALSE)))</f>
      </c>
      <c r="AD1731">
        <f>IF(IFERROR(AC1731,TRUE)=TRUE, "-","OK")</f>
      </c>
      <c r="AE1731">
        <f>IF(IFERROR(VLOOKUP(U1731,Store_Showcase!B2:H134,{5}, FALSE), TRUE)=TRUE, IF(IFERROR(VLOOKUP(U1731,Store_SRP!B2:H103,{5}, FALSE), TRUE)=TRUE,VLOOKUP(U1731,Store_VAM!B2:H271,{5}, FALSE),VLOOKUP(U1731,Store_SRP!B2:H103,{5}, FALSE)), VLOOKUP(U1731,Store_Showcase!B2:H134,{5}, FALSE))</f>
      </c>
      <c r="AF1731">
        <f>IF(IFERROR(VLOOKUP(U1731,Store_Showcase!B2:H134,{6}, FALSE), TRUE)=TRUE, IF(IFERROR(VLOOKUP(U1731,Store_SRP!B2:H103,{6}, FALSE), TRUE)=TRUE,VLOOKUP(U1731,Store_VAM!B2:H271,{6}, FALSE),VLOOKUP(U1731,Store_SRP!B2:H103,{6}, FALSE)), VLOOKUP(U1731,Store_Showcase!B2:H134,{6}, FALSE))</f>
      </c>
      <c r="AG1731">
        <f>VLOOKUP(D1731,Sku_Consolidated!A2:R948,18,FALSE)</f>
      </c>
      <c r="AH1731">
        <f>VLOOKUP(D1731,Sku_Consolidated!A2:S948,19,FALSE)</f>
      </c>
      <c r="AI1731">
        <f>VLOOKUP(D1731,Sku_Consolidated!A2:T948,20,FALSE)</f>
      </c>
    </row>
    <row r="1732" spans="1:35" x14ac:dyDescent="0.25">
      <c r="A1732">
        <v>2024</v>
      </c>
      <c r="B1732" t="s">
        <v>30</v>
      </c>
      <c r="C1732" t="s">
        <v>31</v>
      </c>
      <c r="D1732">
        <v>21866</v>
      </c>
      <c r="E1732" t="s">
        <v>240</v>
      </c>
      <c r="F1732" s="12" t="s">
        <v>140</v>
      </c>
      <c r="G1732" s="12" t="s">
        <v>140</v>
      </c>
      <c r="H1732" t="s">
        <v>10</v>
      </c>
      <c r="I1732" s="13" t="s">
        <v>2383</v>
      </c>
      <c r="J1732" s="13">
        <f>IF(H1732="EA", I1732, 0)</f>
      </c>
      <c r="K1732" s="13">
        <f>IF(H1732="KG", I1732, I1732 * VLOOKUP(D1732,Sku_Consolidated!A2:U948,21,FALSE))</f>
      </c>
      <c r="L1732" s="14" t="s">
        <v>36</v>
      </c>
      <c r="M1732">
        <v>88</v>
      </c>
      <c r="N1732" s="14" t="s">
        <v>3364</v>
      </c>
      <c r="O1732" s="14" t="s">
        <v>3365</v>
      </c>
      <c r="P1732" s="14" t="s">
        <v>36</v>
      </c>
      <c r="Q1732" s="14" t="s">
        <v>3365</v>
      </c>
      <c r="R1732">
        <f>IF(IFERROR(VLOOKUP(U1732,Store_Showcase!B2:H134,7, FALSE), TRUE)=TRUE, IF(IFERROR(VLOOKUP(U1732,Store_SRP!B2:H103,7, FALSE), TRUE)=TRUE,VLOOKUP(U1732,Store_VAM!B2:H271,7, FALSE),VLOOKUP(U1732,Store_SRP!B2:H103,7, FALSE)), VLOOKUP(U1732,Store_Showcase!B2:H134,7, FALSE))</f>
      </c>
      <c r="S1732">
        <f>IF(IFERROR(VLOOKUP(U1732,Store_Showcase!B2:K134,10, FALSE), TRUE)=TRUE, IF(IFERROR(VLOOKUP(U1732,Store_SRP!B2:K103,10, FALSE), TRUE)=TRUE,VLOOKUP(U1732,Store_VAM!B2:K271,10, FALSE),VLOOKUP(U1732,Store_SRP!B2:K103,10, FALSE)), VLOOKUP(U1732,Store_Showcase!B2:K134,10, FALSE))</f>
      </c>
      <c r="T1732">
        <f>IF(VLOOKUP(D1732,Sku_Consolidated!A2:S948,19,FALSE)="SHOWCASE", VLOOKUP(U1732,Store_Showcase!B2:L134,11, FALSE), IF(VLOOKUP(D1732,Sku_Consolidated!A2:S948,19,FALSE)="VAM",VLOOKUP(U1732,Store_VAM!B2:L271,11, FALSE),VLOOKUP(U1732,Store_SRP!B2:L103,11, FALSE)))</f>
      </c>
      <c r="U1732" s="14">
        <v>2012</v>
      </c>
      <c r="V1732">
        <f>IF(VLOOKUP(D1732,Sku_Consolidated!A2:S948,19,FALSE)="SHOWCASE", VLOOKUP(U1732,Store_Showcase!B2:C134,2, FALSE), IF(VLOOKUP(D1732,Sku_Consolidated!A2:S948,19,FALSE)="VAM",VLOOKUP(U1732,Store_VAM!B2:C271,2, FALSE),VLOOKUP(U1732,Store_SRP!B2:C103,2, FALSE)))</f>
      </c>
      <c r="W1732">
        <f>VLOOKUP(D1732,Sku_Consolidated!A2:G948, 7, FALSE)</f>
      </c>
      <c r="X1732">
        <f>VLOOKUP(D1732,Sku_Consolidated!A2:K948, 11, FALSE)</f>
      </c>
      <c r="Y1732">
        <f>VLOOKUP(D1732,Sku_Consolidated!A2:H948, 8, FALSE)</f>
      </c>
      <c r="Z1732">
        <f>VLOOKUP(D1732,Sku_Consolidated!A2:I948, 9, FALSE)</f>
      </c>
      <c r="AA1732" t="s">
        <v>41</v>
      </c>
      <c r="AB1732">
        <f>VLOOKUP(D1732,Sku_Consolidated!A2:E948, {5}, FALSE)</f>
      </c>
      <c r="AC1732">
        <f>IF(VLOOKUP(D1732,Sku_Consolidated!A2:S948,19,FALSE)="SHOWCASE", VLOOKUP(U1732,Store_Showcase!B2:N134,13, FALSE), IF(VLOOKUP(D1732,Sku_Consolidated!A2:S948,19,FALSE)="VAM",VLOOKUP(U1732,Store_VAM!B2:N271,13, FALSE),VLOOKUP(U1732,Store_SRP!B2:N103,13, FALSE)))</f>
      </c>
      <c r="AD1732">
        <f>IF(IFERROR(AC1732,TRUE)=TRUE, "-","OK")</f>
      </c>
      <c r="AE1732">
        <f>IF(IFERROR(VLOOKUP(U1732,Store_Showcase!B2:H134,{5}, FALSE), TRUE)=TRUE, IF(IFERROR(VLOOKUP(U1732,Store_SRP!B2:H103,{5}, FALSE), TRUE)=TRUE,VLOOKUP(U1732,Store_VAM!B2:H271,{5}, FALSE),VLOOKUP(U1732,Store_SRP!B2:H103,{5}, FALSE)), VLOOKUP(U1732,Store_Showcase!B2:H134,{5}, FALSE))</f>
      </c>
      <c r="AF1732">
        <f>IF(IFERROR(VLOOKUP(U1732,Store_Showcase!B2:H134,{6}, FALSE), TRUE)=TRUE, IF(IFERROR(VLOOKUP(U1732,Store_SRP!B2:H103,{6}, FALSE), TRUE)=TRUE,VLOOKUP(U1732,Store_VAM!B2:H271,{6}, FALSE),VLOOKUP(U1732,Store_SRP!B2:H103,{6}, FALSE)), VLOOKUP(U1732,Store_Showcase!B2:H134,{6}, FALSE))</f>
      </c>
      <c r="AG1732">
        <f>VLOOKUP(D1732,Sku_Consolidated!A2:R948,18,FALSE)</f>
      </c>
      <c r="AH1732">
        <f>VLOOKUP(D1732,Sku_Consolidated!A2:S948,19,FALSE)</f>
      </c>
      <c r="AI1732">
        <f>VLOOKUP(D1732,Sku_Consolidated!A2:T948,20,FALSE)</f>
      </c>
    </row>
    <row r="1733" spans="1:35" x14ac:dyDescent="0.25">
      <c r="A1733">
        <v>2024</v>
      </c>
      <c r="B1733" t="s">
        <v>30</v>
      </c>
      <c r="C1733" t="s">
        <v>31</v>
      </c>
      <c r="D1733">
        <v>21892</v>
      </c>
      <c r="E1733" t="s">
        <v>244</v>
      </c>
      <c r="F1733" s="12" t="s">
        <v>140</v>
      </c>
      <c r="G1733" s="12" t="s">
        <v>140</v>
      </c>
      <c r="H1733" t="s">
        <v>10</v>
      </c>
      <c r="I1733" s="13" t="s">
        <v>441</v>
      </c>
      <c r="J1733" s="13">
        <f>IF(H1733="EA", I1733, 0)</f>
      </c>
      <c r="K1733" s="13">
        <f>IF(H1733="KG", I1733, I1733 * VLOOKUP(D1733,Sku_Consolidated!A2:U948,21,FALSE))</f>
      </c>
      <c r="L1733" s="14" t="s">
        <v>36</v>
      </c>
      <c r="M1733">
        <v>88</v>
      </c>
      <c r="N1733" s="14" t="s">
        <v>3366</v>
      </c>
      <c r="O1733" s="14" t="s">
        <v>3367</v>
      </c>
      <c r="P1733" s="14" t="s">
        <v>36</v>
      </c>
      <c r="Q1733" s="14" t="s">
        <v>3367</v>
      </c>
      <c r="R1733">
        <f>IF(IFERROR(VLOOKUP(U1733,Store_Showcase!B2:H134,7, FALSE), TRUE)=TRUE, IF(IFERROR(VLOOKUP(U1733,Store_SRP!B2:H103,7, FALSE), TRUE)=TRUE,VLOOKUP(U1733,Store_VAM!B2:H271,7, FALSE),VLOOKUP(U1733,Store_SRP!B2:H103,7, FALSE)), VLOOKUP(U1733,Store_Showcase!B2:H134,7, FALSE))</f>
      </c>
      <c r="S1733">
        <f>IF(IFERROR(VLOOKUP(U1733,Store_Showcase!B2:K134,10, FALSE), TRUE)=TRUE, IF(IFERROR(VLOOKUP(U1733,Store_SRP!B2:K103,10, FALSE), TRUE)=TRUE,VLOOKUP(U1733,Store_VAM!B2:K271,10, FALSE),VLOOKUP(U1733,Store_SRP!B2:K103,10, FALSE)), VLOOKUP(U1733,Store_Showcase!B2:K134,10, FALSE))</f>
      </c>
      <c r="T1733">
        <f>IF(VLOOKUP(D1733,Sku_Consolidated!A2:S948,19,FALSE)="SHOWCASE", VLOOKUP(U1733,Store_Showcase!B2:L134,11, FALSE), IF(VLOOKUP(D1733,Sku_Consolidated!A2:S948,19,FALSE)="VAM",VLOOKUP(U1733,Store_VAM!B2:L271,11, FALSE),VLOOKUP(U1733,Store_SRP!B2:L103,11, FALSE)))</f>
      </c>
      <c r="U1733" s="14">
        <v>2012</v>
      </c>
      <c r="V1733">
        <f>IF(VLOOKUP(D1733,Sku_Consolidated!A2:S948,19,FALSE)="SHOWCASE", VLOOKUP(U1733,Store_Showcase!B2:C134,2, FALSE), IF(VLOOKUP(D1733,Sku_Consolidated!A2:S948,19,FALSE)="VAM",VLOOKUP(U1733,Store_VAM!B2:C271,2, FALSE),VLOOKUP(U1733,Store_SRP!B2:C103,2, FALSE)))</f>
      </c>
      <c r="W1733">
        <f>VLOOKUP(D1733,Sku_Consolidated!A2:G948, 7, FALSE)</f>
      </c>
      <c r="X1733">
        <f>VLOOKUP(D1733,Sku_Consolidated!A2:K948, 11, FALSE)</f>
      </c>
      <c r="Y1733">
        <f>VLOOKUP(D1733,Sku_Consolidated!A2:H948, 8, FALSE)</f>
      </c>
      <c r="Z1733">
        <f>VLOOKUP(D1733,Sku_Consolidated!A2:I948, 9, FALSE)</f>
      </c>
      <c r="AA1733" t="s">
        <v>41</v>
      </c>
      <c r="AB1733">
        <f>VLOOKUP(D1733,Sku_Consolidated!A2:E948, {5}, FALSE)</f>
      </c>
      <c r="AC1733">
        <f>IF(VLOOKUP(D1733,Sku_Consolidated!A2:S948,19,FALSE)="SHOWCASE", VLOOKUP(U1733,Store_Showcase!B2:N134,13, FALSE), IF(VLOOKUP(D1733,Sku_Consolidated!A2:S948,19,FALSE)="VAM",VLOOKUP(U1733,Store_VAM!B2:N271,13, FALSE),VLOOKUP(U1733,Store_SRP!B2:N103,13, FALSE)))</f>
      </c>
      <c r="AD1733">
        <f>IF(IFERROR(AC1733,TRUE)=TRUE, "-","OK")</f>
      </c>
      <c r="AE1733">
        <f>IF(IFERROR(VLOOKUP(U1733,Store_Showcase!B2:H134,{5}, FALSE), TRUE)=TRUE, IF(IFERROR(VLOOKUP(U1733,Store_SRP!B2:H103,{5}, FALSE), TRUE)=TRUE,VLOOKUP(U1733,Store_VAM!B2:H271,{5}, FALSE),VLOOKUP(U1733,Store_SRP!B2:H103,{5}, FALSE)), VLOOKUP(U1733,Store_Showcase!B2:H134,{5}, FALSE))</f>
      </c>
      <c r="AF1733">
        <f>IF(IFERROR(VLOOKUP(U1733,Store_Showcase!B2:H134,{6}, FALSE), TRUE)=TRUE, IF(IFERROR(VLOOKUP(U1733,Store_SRP!B2:H103,{6}, FALSE), TRUE)=TRUE,VLOOKUP(U1733,Store_VAM!B2:H271,{6}, FALSE),VLOOKUP(U1733,Store_SRP!B2:H103,{6}, FALSE)), VLOOKUP(U1733,Store_Showcase!B2:H134,{6}, FALSE))</f>
      </c>
      <c r="AG1733">
        <f>VLOOKUP(D1733,Sku_Consolidated!A2:R948,18,FALSE)</f>
      </c>
      <c r="AH1733">
        <f>VLOOKUP(D1733,Sku_Consolidated!A2:S948,19,FALSE)</f>
      </c>
      <c r="AI1733">
        <f>VLOOKUP(D1733,Sku_Consolidated!A2:T948,20,FALSE)</f>
      </c>
    </row>
    <row r="1734" spans="1:35" x14ac:dyDescent="0.25">
      <c r="A1734">
        <v>2024</v>
      </c>
      <c r="B1734" t="s">
        <v>30</v>
      </c>
      <c r="C1734" t="s">
        <v>31</v>
      </c>
      <c r="D1734">
        <v>21920</v>
      </c>
      <c r="E1734" t="s">
        <v>3004</v>
      </c>
      <c r="F1734" s="12" t="s">
        <v>140</v>
      </c>
      <c r="G1734" s="12" t="s">
        <v>140</v>
      </c>
      <c r="H1734" t="s">
        <v>10</v>
      </c>
      <c r="I1734" s="13" t="s">
        <v>762</v>
      </c>
      <c r="J1734" s="13">
        <f>IF(H1734="EA", I1734, 0)</f>
      </c>
      <c r="K1734" s="13">
        <f>IF(H1734="KG", I1734, I1734 * VLOOKUP(D1734,Sku_Consolidated!A2:U948,21,FALSE))</f>
      </c>
      <c r="L1734" s="14" t="s">
        <v>36</v>
      </c>
      <c r="M1734">
        <v>86</v>
      </c>
      <c r="N1734" s="14" t="s">
        <v>3368</v>
      </c>
      <c r="O1734" s="14" t="s">
        <v>3369</v>
      </c>
      <c r="P1734" s="14" t="s">
        <v>36</v>
      </c>
      <c r="Q1734" s="14" t="s">
        <v>3369</v>
      </c>
      <c r="R1734">
        <f>IF(IFERROR(VLOOKUP(U1734,Store_Showcase!B2:H134,7, FALSE), TRUE)=TRUE, IF(IFERROR(VLOOKUP(U1734,Store_SRP!B2:H103,7, FALSE), TRUE)=TRUE,VLOOKUP(U1734,Store_VAM!B2:H271,7, FALSE),VLOOKUP(U1734,Store_SRP!B2:H103,7, FALSE)), VLOOKUP(U1734,Store_Showcase!B2:H134,7, FALSE))</f>
      </c>
      <c r="S1734">
        <f>IF(IFERROR(VLOOKUP(U1734,Store_Showcase!B2:K134,10, FALSE), TRUE)=TRUE, IF(IFERROR(VLOOKUP(U1734,Store_SRP!B2:K103,10, FALSE), TRUE)=TRUE,VLOOKUP(U1734,Store_VAM!B2:K271,10, FALSE),VLOOKUP(U1734,Store_SRP!B2:K103,10, FALSE)), VLOOKUP(U1734,Store_Showcase!B2:K134,10, FALSE))</f>
      </c>
      <c r="T1734">
        <f>IF(VLOOKUP(D1734,Sku_Consolidated!A2:S948,19,FALSE)="SHOWCASE", VLOOKUP(U1734,Store_Showcase!B2:L134,11, FALSE), IF(VLOOKUP(D1734,Sku_Consolidated!A2:S948,19,FALSE)="VAM",VLOOKUP(U1734,Store_VAM!B2:L271,11, FALSE),VLOOKUP(U1734,Store_SRP!B2:L103,11, FALSE)))</f>
      </c>
      <c r="U1734" s="14">
        <v>2012</v>
      </c>
      <c r="V1734">
        <f>IF(VLOOKUP(D1734,Sku_Consolidated!A2:S948,19,FALSE)="SHOWCASE", VLOOKUP(U1734,Store_Showcase!B2:C134,2, FALSE), IF(VLOOKUP(D1734,Sku_Consolidated!A2:S948,19,FALSE)="VAM",VLOOKUP(U1734,Store_VAM!B2:C271,2, FALSE),VLOOKUP(U1734,Store_SRP!B2:C103,2, FALSE)))</f>
      </c>
      <c r="W1734">
        <f>VLOOKUP(D1734,Sku_Consolidated!A2:G948, 7, FALSE)</f>
      </c>
      <c r="X1734">
        <f>VLOOKUP(D1734,Sku_Consolidated!A2:K948, 11, FALSE)</f>
      </c>
      <c r="Y1734">
        <f>VLOOKUP(D1734,Sku_Consolidated!A2:H948, 8, FALSE)</f>
      </c>
      <c r="Z1734">
        <f>VLOOKUP(D1734,Sku_Consolidated!A2:I948, 9, FALSE)</f>
      </c>
      <c r="AA1734" t="s">
        <v>41</v>
      </c>
      <c r="AB1734">
        <f>VLOOKUP(D1734,Sku_Consolidated!A2:E948, {5}, FALSE)</f>
      </c>
      <c r="AC1734">
        <f>IF(VLOOKUP(D1734,Sku_Consolidated!A2:S948,19,FALSE)="SHOWCASE", VLOOKUP(U1734,Store_Showcase!B2:N134,13, FALSE), IF(VLOOKUP(D1734,Sku_Consolidated!A2:S948,19,FALSE)="VAM",VLOOKUP(U1734,Store_VAM!B2:N271,13, FALSE),VLOOKUP(U1734,Store_SRP!B2:N103,13, FALSE)))</f>
      </c>
      <c r="AD1734">
        <f>IF(IFERROR(AC1734,TRUE)=TRUE, "-","OK")</f>
      </c>
      <c r="AE1734">
        <f>IF(IFERROR(VLOOKUP(U1734,Store_Showcase!B2:H134,{5}, FALSE), TRUE)=TRUE, IF(IFERROR(VLOOKUP(U1734,Store_SRP!B2:H103,{5}, FALSE), TRUE)=TRUE,VLOOKUP(U1734,Store_VAM!B2:H271,{5}, FALSE),VLOOKUP(U1734,Store_SRP!B2:H103,{5}, FALSE)), VLOOKUP(U1734,Store_Showcase!B2:H134,{5}, FALSE))</f>
      </c>
      <c r="AF1734">
        <f>IF(IFERROR(VLOOKUP(U1734,Store_Showcase!B2:H134,{6}, FALSE), TRUE)=TRUE, IF(IFERROR(VLOOKUP(U1734,Store_SRP!B2:H103,{6}, FALSE), TRUE)=TRUE,VLOOKUP(U1734,Store_VAM!B2:H271,{6}, FALSE),VLOOKUP(U1734,Store_SRP!B2:H103,{6}, FALSE)), VLOOKUP(U1734,Store_Showcase!B2:H134,{6}, FALSE))</f>
      </c>
      <c r="AG1734">
        <f>VLOOKUP(D1734,Sku_Consolidated!A2:R948,18,FALSE)</f>
      </c>
      <c r="AH1734">
        <f>VLOOKUP(D1734,Sku_Consolidated!A2:S948,19,FALSE)</f>
      </c>
      <c r="AI1734">
        <f>VLOOKUP(D1734,Sku_Consolidated!A2:T948,20,FALSE)</f>
      </c>
    </row>
    <row r="1735" spans="1:35" x14ac:dyDescent="0.25">
      <c r="A1735">
        <v>2024</v>
      </c>
      <c r="B1735" t="s">
        <v>30</v>
      </c>
      <c r="C1735" t="s">
        <v>31</v>
      </c>
      <c r="D1735">
        <v>104086256</v>
      </c>
      <c r="E1735" t="s">
        <v>166</v>
      </c>
      <c r="F1735" s="12" t="s">
        <v>116</v>
      </c>
      <c r="G1735" s="12" t="s">
        <v>116</v>
      </c>
      <c r="H1735" t="s">
        <v>34</v>
      </c>
      <c r="I1735" s="13" t="s">
        <v>43</v>
      </c>
      <c r="J1735" s="13">
        <f>IF(H1735="EA", I1735, 0)</f>
      </c>
      <c r="K1735" s="13">
        <f>IF(H1735="KG", I1735, I1735 * VLOOKUP(D1735,Sku_Consolidated!A2:U948,21,FALSE))</f>
      </c>
      <c r="L1735" s="14" t="s">
        <v>36</v>
      </c>
      <c r="M1735">
        <v>88</v>
      </c>
      <c r="N1735" s="14" t="s">
        <v>167</v>
      </c>
      <c r="O1735" s="14" t="s">
        <v>49</v>
      </c>
      <c r="P1735" s="14" t="s">
        <v>36</v>
      </c>
      <c r="Q1735" s="14" t="s">
        <v>49</v>
      </c>
      <c r="R1735">
        <f>IF(IFERROR(VLOOKUP(U1735,Store_Showcase!B2:H134,7, FALSE), TRUE)=TRUE, IF(IFERROR(VLOOKUP(U1735,Store_SRP!B2:H103,7, FALSE), TRUE)=TRUE,VLOOKUP(U1735,Store_VAM!B2:H271,7, FALSE),VLOOKUP(U1735,Store_SRP!B2:H103,7, FALSE)), VLOOKUP(U1735,Store_Showcase!B2:H134,7, FALSE))</f>
      </c>
      <c r="S1735">
        <f>IF(IFERROR(VLOOKUP(U1735,Store_Showcase!B2:K134,10, FALSE), TRUE)=TRUE, IF(IFERROR(VLOOKUP(U1735,Store_SRP!B2:K103,10, FALSE), TRUE)=TRUE,VLOOKUP(U1735,Store_VAM!B2:K271,10, FALSE),VLOOKUP(U1735,Store_SRP!B2:K103,10, FALSE)), VLOOKUP(U1735,Store_Showcase!B2:K134,10, FALSE))</f>
      </c>
      <c r="T1735">
        <f>IF(VLOOKUP(D1735,Sku_Consolidated!A2:S948,19,FALSE)="SHOWCASE", VLOOKUP(U1735,Store_Showcase!B2:L134,11, FALSE), IF(VLOOKUP(D1735,Sku_Consolidated!A2:S948,19,FALSE)="VAM",VLOOKUP(U1735,Store_VAM!B2:L271,11, FALSE),VLOOKUP(U1735,Store_SRP!B2:L103,11, FALSE)))</f>
      </c>
      <c r="U1735" s="14">
        <v>2012</v>
      </c>
      <c r="V1735">
        <f>IF(VLOOKUP(D1735,Sku_Consolidated!A2:S948,19,FALSE)="SHOWCASE", VLOOKUP(U1735,Store_Showcase!B2:C134,2, FALSE), IF(VLOOKUP(D1735,Sku_Consolidated!A2:S948,19,FALSE)="VAM",VLOOKUP(U1735,Store_VAM!B2:C271,2, FALSE),VLOOKUP(U1735,Store_SRP!B2:C103,2, FALSE)))</f>
      </c>
      <c r="W1735">
        <f>VLOOKUP(D1735,Sku_Consolidated!A2:G948, 7, FALSE)</f>
      </c>
      <c r="X1735">
        <f>VLOOKUP(D1735,Sku_Consolidated!A2:K948, 11, FALSE)</f>
      </c>
      <c r="Y1735">
        <f>VLOOKUP(D1735,Sku_Consolidated!A2:H948, 8, FALSE)</f>
      </c>
      <c r="Z1735">
        <f>VLOOKUP(D1735,Sku_Consolidated!A2:I948, 9, FALSE)</f>
      </c>
      <c r="AA1735" t="s">
        <v>41</v>
      </c>
      <c r="AB1735">
        <f>VLOOKUP(D1735,Sku_Consolidated!A2:E948, {5}, FALSE)</f>
      </c>
      <c r="AC1735">
        <f>IF(VLOOKUP(D1735,Sku_Consolidated!A2:S948,19,FALSE)="SHOWCASE", VLOOKUP(U1735,Store_Showcase!B2:N134,13, FALSE), IF(VLOOKUP(D1735,Sku_Consolidated!A2:S948,19,FALSE)="VAM",VLOOKUP(U1735,Store_VAM!B2:N271,13, FALSE),VLOOKUP(U1735,Store_SRP!B2:N103,13, FALSE)))</f>
      </c>
      <c r="AD1735">
        <f>IF(IFERROR(AC1735,TRUE)=TRUE, "-","OK")</f>
      </c>
      <c r="AE1735">
        <f>IF(IFERROR(VLOOKUP(U1735,Store_Showcase!B2:H134,{5}, FALSE), TRUE)=TRUE, IF(IFERROR(VLOOKUP(U1735,Store_SRP!B2:H103,{5}, FALSE), TRUE)=TRUE,VLOOKUP(U1735,Store_VAM!B2:H271,{5}, FALSE),VLOOKUP(U1735,Store_SRP!B2:H103,{5}, FALSE)), VLOOKUP(U1735,Store_Showcase!B2:H134,{5}, FALSE))</f>
      </c>
      <c r="AF1735">
        <f>IF(IFERROR(VLOOKUP(U1735,Store_Showcase!B2:H134,{6}, FALSE), TRUE)=TRUE, IF(IFERROR(VLOOKUP(U1735,Store_SRP!B2:H103,{6}, FALSE), TRUE)=TRUE,VLOOKUP(U1735,Store_VAM!B2:H271,{6}, FALSE),VLOOKUP(U1735,Store_SRP!B2:H103,{6}, FALSE)), VLOOKUP(U1735,Store_Showcase!B2:H134,{6}, FALSE))</f>
      </c>
      <c r="AG1735">
        <f>VLOOKUP(D1735,Sku_Consolidated!A2:R948,18,FALSE)</f>
      </c>
      <c r="AH1735">
        <f>VLOOKUP(D1735,Sku_Consolidated!A2:S948,19,FALSE)</f>
      </c>
      <c r="AI1735">
        <f>VLOOKUP(D1735,Sku_Consolidated!A2:T948,20,FALSE)</f>
      </c>
    </row>
    <row r="1736" spans="1:35" x14ac:dyDescent="0.25">
      <c r="A1736">
        <v>2024</v>
      </c>
      <c r="B1736" t="s">
        <v>30</v>
      </c>
      <c r="C1736" t="s">
        <v>31</v>
      </c>
      <c r="D1736">
        <v>21834</v>
      </c>
      <c r="E1736" t="s">
        <v>216</v>
      </c>
      <c r="F1736" s="12" t="s">
        <v>116</v>
      </c>
      <c r="G1736" s="12" t="s">
        <v>116</v>
      </c>
      <c r="H1736" t="s">
        <v>10</v>
      </c>
      <c r="I1736" s="13" t="s">
        <v>353</v>
      </c>
      <c r="J1736" s="13">
        <f>IF(H1736="EA", I1736, 0)</f>
      </c>
      <c r="K1736" s="13">
        <f>IF(H1736="KG", I1736, I1736 * VLOOKUP(D1736,Sku_Consolidated!A2:U948,21,FALSE))</f>
      </c>
      <c r="L1736" s="14" t="s">
        <v>36</v>
      </c>
      <c r="M1736">
        <v>88</v>
      </c>
      <c r="N1736" s="14" t="s">
        <v>3370</v>
      </c>
      <c r="O1736" s="14" t="s">
        <v>3371</v>
      </c>
      <c r="P1736" s="14" t="s">
        <v>36</v>
      </c>
      <c r="Q1736" s="14" t="s">
        <v>3371</v>
      </c>
      <c r="R1736">
        <f>IF(IFERROR(VLOOKUP(U1736,Store_Showcase!B2:H134,7, FALSE), TRUE)=TRUE, IF(IFERROR(VLOOKUP(U1736,Store_SRP!B2:H103,7, FALSE), TRUE)=TRUE,VLOOKUP(U1736,Store_VAM!B2:H271,7, FALSE),VLOOKUP(U1736,Store_SRP!B2:H103,7, FALSE)), VLOOKUP(U1736,Store_Showcase!B2:H134,7, FALSE))</f>
      </c>
      <c r="S1736">
        <f>IF(IFERROR(VLOOKUP(U1736,Store_Showcase!B2:K134,10, FALSE), TRUE)=TRUE, IF(IFERROR(VLOOKUP(U1736,Store_SRP!B2:K103,10, FALSE), TRUE)=TRUE,VLOOKUP(U1736,Store_VAM!B2:K271,10, FALSE),VLOOKUP(U1736,Store_SRP!B2:K103,10, FALSE)), VLOOKUP(U1736,Store_Showcase!B2:K134,10, FALSE))</f>
      </c>
      <c r="T1736">
        <f>IF(VLOOKUP(D1736,Sku_Consolidated!A2:S948,19,FALSE)="SHOWCASE", VLOOKUP(U1736,Store_Showcase!B2:L134,11, FALSE), IF(VLOOKUP(D1736,Sku_Consolidated!A2:S948,19,FALSE)="VAM",VLOOKUP(U1736,Store_VAM!B2:L271,11, FALSE),VLOOKUP(U1736,Store_SRP!B2:L103,11, FALSE)))</f>
      </c>
      <c r="U1736" s="14">
        <v>2012</v>
      </c>
      <c r="V1736">
        <f>IF(VLOOKUP(D1736,Sku_Consolidated!A2:S948,19,FALSE)="SHOWCASE", VLOOKUP(U1736,Store_Showcase!B2:C134,2, FALSE), IF(VLOOKUP(D1736,Sku_Consolidated!A2:S948,19,FALSE)="VAM",VLOOKUP(U1736,Store_VAM!B2:C271,2, FALSE),VLOOKUP(U1736,Store_SRP!B2:C103,2, FALSE)))</f>
      </c>
      <c r="W1736">
        <f>VLOOKUP(D1736,Sku_Consolidated!A2:G948, 7, FALSE)</f>
      </c>
      <c r="X1736">
        <f>VLOOKUP(D1736,Sku_Consolidated!A2:K948, 11, FALSE)</f>
      </c>
      <c r="Y1736">
        <f>VLOOKUP(D1736,Sku_Consolidated!A2:H948, 8, FALSE)</f>
      </c>
      <c r="Z1736">
        <f>VLOOKUP(D1736,Sku_Consolidated!A2:I948, 9, FALSE)</f>
      </c>
      <c r="AA1736" t="s">
        <v>41</v>
      </c>
      <c r="AB1736">
        <f>VLOOKUP(D1736,Sku_Consolidated!A2:E948, {5}, FALSE)</f>
      </c>
      <c r="AC1736">
        <f>IF(VLOOKUP(D1736,Sku_Consolidated!A2:S948,19,FALSE)="SHOWCASE", VLOOKUP(U1736,Store_Showcase!B2:N134,13, FALSE), IF(VLOOKUP(D1736,Sku_Consolidated!A2:S948,19,FALSE)="VAM",VLOOKUP(U1736,Store_VAM!B2:N271,13, FALSE),VLOOKUP(U1736,Store_SRP!B2:N103,13, FALSE)))</f>
      </c>
      <c r="AD1736">
        <f>IF(IFERROR(AC1736,TRUE)=TRUE, "-","OK")</f>
      </c>
      <c r="AE1736">
        <f>IF(IFERROR(VLOOKUP(U1736,Store_Showcase!B2:H134,{5}, FALSE), TRUE)=TRUE, IF(IFERROR(VLOOKUP(U1736,Store_SRP!B2:H103,{5}, FALSE), TRUE)=TRUE,VLOOKUP(U1736,Store_VAM!B2:H271,{5}, FALSE),VLOOKUP(U1736,Store_SRP!B2:H103,{5}, FALSE)), VLOOKUP(U1736,Store_Showcase!B2:H134,{5}, FALSE))</f>
      </c>
      <c r="AF1736">
        <f>IF(IFERROR(VLOOKUP(U1736,Store_Showcase!B2:H134,{6}, FALSE), TRUE)=TRUE, IF(IFERROR(VLOOKUP(U1736,Store_SRP!B2:H103,{6}, FALSE), TRUE)=TRUE,VLOOKUP(U1736,Store_VAM!B2:H271,{6}, FALSE),VLOOKUP(U1736,Store_SRP!B2:H103,{6}, FALSE)), VLOOKUP(U1736,Store_Showcase!B2:H134,{6}, FALSE))</f>
      </c>
      <c r="AG1736">
        <f>VLOOKUP(D1736,Sku_Consolidated!A2:R948,18,FALSE)</f>
      </c>
      <c r="AH1736">
        <f>VLOOKUP(D1736,Sku_Consolidated!A2:S948,19,FALSE)</f>
      </c>
      <c r="AI1736">
        <f>VLOOKUP(D1736,Sku_Consolidated!A2:T948,20,FALSE)</f>
      </c>
    </row>
    <row r="1737" spans="1:35" x14ac:dyDescent="0.25">
      <c r="A1737">
        <v>2024</v>
      </c>
      <c r="B1737" t="s">
        <v>30</v>
      </c>
      <c r="C1737" t="s">
        <v>31</v>
      </c>
      <c r="D1737">
        <v>21838</v>
      </c>
      <c r="E1737" t="s">
        <v>275</v>
      </c>
      <c r="F1737" s="12" t="s">
        <v>116</v>
      </c>
      <c r="G1737" s="12" t="s">
        <v>116</v>
      </c>
      <c r="H1737" t="s">
        <v>10</v>
      </c>
      <c r="I1737" s="13" t="s">
        <v>531</v>
      </c>
      <c r="J1737" s="13">
        <f>IF(H1737="EA", I1737, 0)</f>
      </c>
      <c r="K1737" s="13">
        <f>IF(H1737="KG", I1737, I1737 * VLOOKUP(D1737,Sku_Consolidated!A2:U948,21,FALSE))</f>
      </c>
      <c r="L1737" s="14" t="s">
        <v>36</v>
      </c>
      <c r="M1737">
        <v>88</v>
      </c>
      <c r="N1737" s="14" t="s">
        <v>3372</v>
      </c>
      <c r="O1737" s="14" t="s">
        <v>3373</v>
      </c>
      <c r="P1737" s="14" t="s">
        <v>36</v>
      </c>
      <c r="Q1737" s="14" t="s">
        <v>3373</v>
      </c>
      <c r="R1737">
        <f>IF(IFERROR(VLOOKUP(U1737,Store_Showcase!B2:H134,7, FALSE), TRUE)=TRUE, IF(IFERROR(VLOOKUP(U1737,Store_SRP!B2:H103,7, FALSE), TRUE)=TRUE,VLOOKUP(U1737,Store_VAM!B2:H271,7, FALSE),VLOOKUP(U1737,Store_SRP!B2:H103,7, FALSE)), VLOOKUP(U1737,Store_Showcase!B2:H134,7, FALSE))</f>
      </c>
      <c r="S1737">
        <f>IF(IFERROR(VLOOKUP(U1737,Store_Showcase!B2:K134,10, FALSE), TRUE)=TRUE, IF(IFERROR(VLOOKUP(U1737,Store_SRP!B2:K103,10, FALSE), TRUE)=TRUE,VLOOKUP(U1737,Store_VAM!B2:K271,10, FALSE),VLOOKUP(U1737,Store_SRP!B2:K103,10, FALSE)), VLOOKUP(U1737,Store_Showcase!B2:K134,10, FALSE))</f>
      </c>
      <c r="T1737">
        <f>IF(VLOOKUP(D1737,Sku_Consolidated!A2:S948,19,FALSE)="SHOWCASE", VLOOKUP(U1737,Store_Showcase!B2:L134,11, FALSE), IF(VLOOKUP(D1737,Sku_Consolidated!A2:S948,19,FALSE)="VAM",VLOOKUP(U1737,Store_VAM!B2:L271,11, FALSE),VLOOKUP(U1737,Store_SRP!B2:L103,11, FALSE)))</f>
      </c>
      <c r="U1737" s="14">
        <v>2012</v>
      </c>
      <c r="V1737">
        <f>IF(VLOOKUP(D1737,Sku_Consolidated!A2:S948,19,FALSE)="SHOWCASE", VLOOKUP(U1737,Store_Showcase!B2:C134,2, FALSE), IF(VLOOKUP(D1737,Sku_Consolidated!A2:S948,19,FALSE)="VAM",VLOOKUP(U1737,Store_VAM!B2:C271,2, FALSE),VLOOKUP(U1737,Store_SRP!B2:C103,2, FALSE)))</f>
      </c>
      <c r="W1737">
        <f>VLOOKUP(D1737,Sku_Consolidated!A2:G948, 7, FALSE)</f>
      </c>
      <c r="X1737">
        <f>VLOOKUP(D1737,Sku_Consolidated!A2:K948, 11, FALSE)</f>
      </c>
      <c r="Y1737">
        <f>VLOOKUP(D1737,Sku_Consolidated!A2:H948, 8, FALSE)</f>
      </c>
      <c r="Z1737">
        <f>VLOOKUP(D1737,Sku_Consolidated!A2:I948, 9, FALSE)</f>
      </c>
      <c r="AA1737" t="s">
        <v>41</v>
      </c>
      <c r="AB1737">
        <f>VLOOKUP(D1737,Sku_Consolidated!A2:E948, {5}, FALSE)</f>
      </c>
      <c r="AC1737">
        <f>IF(VLOOKUP(D1737,Sku_Consolidated!A2:S948,19,FALSE)="SHOWCASE", VLOOKUP(U1737,Store_Showcase!B2:N134,13, FALSE), IF(VLOOKUP(D1737,Sku_Consolidated!A2:S948,19,FALSE)="VAM",VLOOKUP(U1737,Store_VAM!B2:N271,13, FALSE),VLOOKUP(U1737,Store_SRP!B2:N103,13, FALSE)))</f>
      </c>
      <c r="AD1737">
        <f>IF(IFERROR(AC1737,TRUE)=TRUE, "-","OK")</f>
      </c>
      <c r="AE1737">
        <f>IF(IFERROR(VLOOKUP(U1737,Store_Showcase!B2:H134,{5}, FALSE), TRUE)=TRUE, IF(IFERROR(VLOOKUP(U1737,Store_SRP!B2:H103,{5}, FALSE), TRUE)=TRUE,VLOOKUP(U1737,Store_VAM!B2:H271,{5}, FALSE),VLOOKUP(U1737,Store_SRP!B2:H103,{5}, FALSE)), VLOOKUP(U1737,Store_Showcase!B2:H134,{5}, FALSE))</f>
      </c>
      <c r="AF1737">
        <f>IF(IFERROR(VLOOKUP(U1737,Store_Showcase!B2:H134,{6}, FALSE), TRUE)=TRUE, IF(IFERROR(VLOOKUP(U1737,Store_SRP!B2:H103,{6}, FALSE), TRUE)=TRUE,VLOOKUP(U1737,Store_VAM!B2:H271,{6}, FALSE),VLOOKUP(U1737,Store_SRP!B2:H103,{6}, FALSE)), VLOOKUP(U1737,Store_Showcase!B2:H134,{6}, FALSE))</f>
      </c>
      <c r="AG1737">
        <f>VLOOKUP(D1737,Sku_Consolidated!A2:R948,18,FALSE)</f>
      </c>
      <c r="AH1737">
        <f>VLOOKUP(D1737,Sku_Consolidated!A2:S948,19,FALSE)</f>
      </c>
      <c r="AI1737">
        <f>VLOOKUP(D1737,Sku_Consolidated!A2:T948,20,FALSE)</f>
      </c>
    </row>
    <row r="1738" spans="1:35" x14ac:dyDescent="0.25">
      <c r="A1738">
        <v>2024</v>
      </c>
      <c r="B1738" t="s">
        <v>30</v>
      </c>
      <c r="C1738" t="s">
        <v>31</v>
      </c>
      <c r="D1738">
        <v>21841</v>
      </c>
      <c r="E1738" t="s">
        <v>224</v>
      </c>
      <c r="F1738" s="12" t="s">
        <v>116</v>
      </c>
      <c r="G1738" s="12" t="s">
        <v>116</v>
      </c>
      <c r="H1738" t="s">
        <v>10</v>
      </c>
      <c r="I1738" s="13" t="s">
        <v>367</v>
      </c>
      <c r="J1738" s="13">
        <f>IF(H1738="EA", I1738, 0)</f>
      </c>
      <c r="K1738" s="13">
        <f>IF(H1738="KG", I1738, I1738 * VLOOKUP(D1738,Sku_Consolidated!A2:U948,21,FALSE))</f>
      </c>
      <c r="L1738" s="14" t="s">
        <v>36</v>
      </c>
      <c r="M1738">
        <v>88</v>
      </c>
      <c r="N1738" s="14" t="s">
        <v>3374</v>
      </c>
      <c r="O1738" s="14" t="s">
        <v>3375</v>
      </c>
      <c r="P1738" s="14" t="s">
        <v>36</v>
      </c>
      <c r="Q1738" s="14" t="s">
        <v>3375</v>
      </c>
      <c r="R1738">
        <f>IF(IFERROR(VLOOKUP(U1738,Store_Showcase!B2:H134,7, FALSE), TRUE)=TRUE, IF(IFERROR(VLOOKUP(U1738,Store_SRP!B2:H103,7, FALSE), TRUE)=TRUE,VLOOKUP(U1738,Store_VAM!B2:H271,7, FALSE),VLOOKUP(U1738,Store_SRP!B2:H103,7, FALSE)), VLOOKUP(U1738,Store_Showcase!B2:H134,7, FALSE))</f>
      </c>
      <c r="S1738">
        <f>IF(IFERROR(VLOOKUP(U1738,Store_Showcase!B2:K134,10, FALSE), TRUE)=TRUE, IF(IFERROR(VLOOKUP(U1738,Store_SRP!B2:K103,10, FALSE), TRUE)=TRUE,VLOOKUP(U1738,Store_VAM!B2:K271,10, FALSE),VLOOKUP(U1738,Store_SRP!B2:K103,10, FALSE)), VLOOKUP(U1738,Store_Showcase!B2:K134,10, FALSE))</f>
      </c>
      <c r="T1738">
        <f>IF(VLOOKUP(D1738,Sku_Consolidated!A2:S948,19,FALSE)="SHOWCASE", VLOOKUP(U1738,Store_Showcase!B2:L134,11, FALSE), IF(VLOOKUP(D1738,Sku_Consolidated!A2:S948,19,FALSE)="VAM",VLOOKUP(U1738,Store_VAM!B2:L271,11, FALSE),VLOOKUP(U1738,Store_SRP!B2:L103,11, FALSE)))</f>
      </c>
      <c r="U1738" s="14">
        <v>2012</v>
      </c>
      <c r="V1738">
        <f>IF(VLOOKUP(D1738,Sku_Consolidated!A2:S948,19,FALSE)="SHOWCASE", VLOOKUP(U1738,Store_Showcase!B2:C134,2, FALSE), IF(VLOOKUP(D1738,Sku_Consolidated!A2:S948,19,FALSE)="VAM",VLOOKUP(U1738,Store_VAM!B2:C271,2, FALSE),VLOOKUP(U1738,Store_SRP!B2:C103,2, FALSE)))</f>
      </c>
      <c r="W1738">
        <f>VLOOKUP(D1738,Sku_Consolidated!A2:G948, 7, FALSE)</f>
      </c>
      <c r="X1738">
        <f>VLOOKUP(D1738,Sku_Consolidated!A2:K948, 11, FALSE)</f>
      </c>
      <c r="Y1738">
        <f>VLOOKUP(D1738,Sku_Consolidated!A2:H948, 8, FALSE)</f>
      </c>
      <c r="Z1738">
        <f>VLOOKUP(D1738,Sku_Consolidated!A2:I948, 9, FALSE)</f>
      </c>
      <c r="AA1738" t="s">
        <v>41</v>
      </c>
      <c r="AB1738">
        <f>VLOOKUP(D1738,Sku_Consolidated!A2:E948, {5}, FALSE)</f>
      </c>
      <c r="AC1738">
        <f>IF(VLOOKUP(D1738,Sku_Consolidated!A2:S948,19,FALSE)="SHOWCASE", VLOOKUP(U1738,Store_Showcase!B2:N134,13, FALSE), IF(VLOOKUP(D1738,Sku_Consolidated!A2:S948,19,FALSE)="VAM",VLOOKUP(U1738,Store_VAM!B2:N271,13, FALSE),VLOOKUP(U1738,Store_SRP!B2:N103,13, FALSE)))</f>
      </c>
      <c r="AD1738">
        <f>IF(IFERROR(AC1738,TRUE)=TRUE, "-","OK")</f>
      </c>
      <c r="AE1738">
        <f>IF(IFERROR(VLOOKUP(U1738,Store_Showcase!B2:H134,{5}, FALSE), TRUE)=TRUE, IF(IFERROR(VLOOKUP(U1738,Store_SRP!B2:H103,{5}, FALSE), TRUE)=TRUE,VLOOKUP(U1738,Store_VAM!B2:H271,{5}, FALSE),VLOOKUP(U1738,Store_SRP!B2:H103,{5}, FALSE)), VLOOKUP(U1738,Store_Showcase!B2:H134,{5}, FALSE))</f>
      </c>
      <c r="AF1738">
        <f>IF(IFERROR(VLOOKUP(U1738,Store_Showcase!B2:H134,{6}, FALSE), TRUE)=TRUE, IF(IFERROR(VLOOKUP(U1738,Store_SRP!B2:H103,{6}, FALSE), TRUE)=TRUE,VLOOKUP(U1738,Store_VAM!B2:H271,{6}, FALSE),VLOOKUP(U1738,Store_SRP!B2:H103,{6}, FALSE)), VLOOKUP(U1738,Store_Showcase!B2:H134,{6}, FALSE))</f>
      </c>
      <c r="AG1738">
        <f>VLOOKUP(D1738,Sku_Consolidated!A2:R948,18,FALSE)</f>
      </c>
      <c r="AH1738">
        <f>VLOOKUP(D1738,Sku_Consolidated!A2:S948,19,FALSE)</f>
      </c>
      <c r="AI1738">
        <f>VLOOKUP(D1738,Sku_Consolidated!A2:T948,20,FALSE)</f>
      </c>
    </row>
    <row r="1739" spans="1:35" x14ac:dyDescent="0.25">
      <c r="A1739">
        <v>2024</v>
      </c>
      <c r="B1739" t="s">
        <v>30</v>
      </c>
      <c r="C1739" t="s">
        <v>31</v>
      </c>
      <c r="D1739">
        <v>21844</v>
      </c>
      <c r="E1739" t="s">
        <v>778</v>
      </c>
      <c r="F1739" s="12" t="s">
        <v>116</v>
      </c>
      <c r="G1739" s="12" t="s">
        <v>116</v>
      </c>
      <c r="H1739" t="s">
        <v>10</v>
      </c>
      <c r="I1739" s="13" t="s">
        <v>2699</v>
      </c>
      <c r="J1739" s="13">
        <f>IF(H1739="EA", I1739, 0)</f>
      </c>
      <c r="K1739" s="13">
        <f>IF(H1739="KG", I1739, I1739 * VLOOKUP(D1739,Sku_Consolidated!A2:U948,21,FALSE))</f>
      </c>
      <c r="L1739" s="14" t="s">
        <v>36</v>
      </c>
      <c r="M1739">
        <v>88</v>
      </c>
      <c r="N1739" s="14" t="s">
        <v>3376</v>
      </c>
      <c r="O1739" s="14" t="s">
        <v>3377</v>
      </c>
      <c r="P1739" s="14" t="s">
        <v>36</v>
      </c>
      <c r="Q1739" s="14" t="s">
        <v>3377</v>
      </c>
      <c r="R1739">
        <f>IF(IFERROR(VLOOKUP(U1739,Store_Showcase!B2:H134,7, FALSE), TRUE)=TRUE, IF(IFERROR(VLOOKUP(U1739,Store_SRP!B2:H103,7, FALSE), TRUE)=TRUE,VLOOKUP(U1739,Store_VAM!B2:H271,7, FALSE),VLOOKUP(U1739,Store_SRP!B2:H103,7, FALSE)), VLOOKUP(U1739,Store_Showcase!B2:H134,7, FALSE))</f>
      </c>
      <c r="S1739">
        <f>IF(IFERROR(VLOOKUP(U1739,Store_Showcase!B2:K134,10, FALSE), TRUE)=TRUE, IF(IFERROR(VLOOKUP(U1739,Store_SRP!B2:K103,10, FALSE), TRUE)=TRUE,VLOOKUP(U1739,Store_VAM!B2:K271,10, FALSE),VLOOKUP(U1739,Store_SRP!B2:K103,10, FALSE)), VLOOKUP(U1739,Store_Showcase!B2:K134,10, FALSE))</f>
      </c>
      <c r="T1739">
        <f>IF(VLOOKUP(D1739,Sku_Consolidated!A2:S948,19,FALSE)="SHOWCASE", VLOOKUP(U1739,Store_Showcase!B2:L134,11, FALSE), IF(VLOOKUP(D1739,Sku_Consolidated!A2:S948,19,FALSE)="VAM",VLOOKUP(U1739,Store_VAM!B2:L271,11, FALSE),VLOOKUP(U1739,Store_SRP!B2:L103,11, FALSE)))</f>
      </c>
      <c r="U1739" s="14">
        <v>2012</v>
      </c>
      <c r="V1739">
        <f>IF(VLOOKUP(D1739,Sku_Consolidated!A2:S948,19,FALSE)="SHOWCASE", VLOOKUP(U1739,Store_Showcase!B2:C134,2, FALSE), IF(VLOOKUP(D1739,Sku_Consolidated!A2:S948,19,FALSE)="VAM",VLOOKUP(U1739,Store_VAM!B2:C271,2, FALSE),VLOOKUP(U1739,Store_SRP!B2:C103,2, FALSE)))</f>
      </c>
      <c r="W1739">
        <f>VLOOKUP(D1739,Sku_Consolidated!A2:G948, 7, FALSE)</f>
      </c>
      <c r="X1739">
        <f>VLOOKUP(D1739,Sku_Consolidated!A2:K948, 11, FALSE)</f>
      </c>
      <c r="Y1739">
        <f>VLOOKUP(D1739,Sku_Consolidated!A2:H948, 8, FALSE)</f>
      </c>
      <c r="Z1739">
        <f>VLOOKUP(D1739,Sku_Consolidated!A2:I948, 9, FALSE)</f>
      </c>
      <c r="AA1739" t="s">
        <v>41</v>
      </c>
      <c r="AB1739">
        <f>VLOOKUP(D1739,Sku_Consolidated!A2:E948, {5}, FALSE)</f>
      </c>
      <c r="AC1739">
        <f>IF(VLOOKUP(D1739,Sku_Consolidated!A2:S948,19,FALSE)="SHOWCASE", VLOOKUP(U1739,Store_Showcase!B2:N134,13, FALSE), IF(VLOOKUP(D1739,Sku_Consolidated!A2:S948,19,FALSE)="VAM",VLOOKUP(U1739,Store_VAM!B2:N271,13, FALSE),VLOOKUP(U1739,Store_SRP!B2:N103,13, FALSE)))</f>
      </c>
      <c r="AD1739">
        <f>IF(IFERROR(AC1739,TRUE)=TRUE, "-","OK")</f>
      </c>
      <c r="AE1739">
        <f>IF(IFERROR(VLOOKUP(U1739,Store_Showcase!B2:H134,{5}, FALSE), TRUE)=TRUE, IF(IFERROR(VLOOKUP(U1739,Store_SRP!B2:H103,{5}, FALSE), TRUE)=TRUE,VLOOKUP(U1739,Store_VAM!B2:H271,{5}, FALSE),VLOOKUP(U1739,Store_SRP!B2:H103,{5}, FALSE)), VLOOKUP(U1739,Store_Showcase!B2:H134,{5}, FALSE))</f>
      </c>
      <c r="AF1739">
        <f>IF(IFERROR(VLOOKUP(U1739,Store_Showcase!B2:H134,{6}, FALSE), TRUE)=TRUE, IF(IFERROR(VLOOKUP(U1739,Store_SRP!B2:H103,{6}, FALSE), TRUE)=TRUE,VLOOKUP(U1739,Store_VAM!B2:H271,{6}, FALSE),VLOOKUP(U1739,Store_SRP!B2:H103,{6}, FALSE)), VLOOKUP(U1739,Store_Showcase!B2:H134,{6}, FALSE))</f>
      </c>
      <c r="AG1739">
        <f>VLOOKUP(D1739,Sku_Consolidated!A2:R948,18,FALSE)</f>
      </c>
      <c r="AH1739">
        <f>VLOOKUP(D1739,Sku_Consolidated!A2:S948,19,FALSE)</f>
      </c>
      <c r="AI1739">
        <f>VLOOKUP(D1739,Sku_Consolidated!A2:T948,20,FALSE)</f>
      </c>
    </row>
    <row r="1740" spans="1:35" x14ac:dyDescent="0.25">
      <c r="A1740">
        <v>2024</v>
      </c>
      <c r="B1740" t="s">
        <v>30</v>
      </c>
      <c r="C1740" t="s">
        <v>31</v>
      </c>
      <c r="D1740">
        <v>21851</v>
      </c>
      <c r="E1740" t="s">
        <v>232</v>
      </c>
      <c r="F1740" s="12" t="s">
        <v>116</v>
      </c>
      <c r="G1740" s="12" t="s">
        <v>116</v>
      </c>
      <c r="H1740" t="s">
        <v>10</v>
      </c>
      <c r="I1740" s="13" t="s">
        <v>1908</v>
      </c>
      <c r="J1740" s="13">
        <f>IF(H1740="EA", I1740, 0)</f>
      </c>
      <c r="K1740" s="13">
        <f>IF(H1740="KG", I1740, I1740 * VLOOKUP(D1740,Sku_Consolidated!A2:U948,21,FALSE))</f>
      </c>
      <c r="L1740" s="14" t="s">
        <v>36</v>
      </c>
      <c r="M1740">
        <v>88</v>
      </c>
      <c r="N1740" s="14" t="s">
        <v>3378</v>
      </c>
      <c r="O1740" s="14" t="s">
        <v>3379</v>
      </c>
      <c r="P1740" s="14" t="s">
        <v>36</v>
      </c>
      <c r="Q1740" s="14" t="s">
        <v>3379</v>
      </c>
      <c r="R1740">
        <f>IF(IFERROR(VLOOKUP(U1740,Store_Showcase!B2:H134,7, FALSE), TRUE)=TRUE, IF(IFERROR(VLOOKUP(U1740,Store_SRP!B2:H103,7, FALSE), TRUE)=TRUE,VLOOKUP(U1740,Store_VAM!B2:H271,7, FALSE),VLOOKUP(U1740,Store_SRP!B2:H103,7, FALSE)), VLOOKUP(U1740,Store_Showcase!B2:H134,7, FALSE))</f>
      </c>
      <c r="S1740">
        <f>IF(IFERROR(VLOOKUP(U1740,Store_Showcase!B2:K134,10, FALSE), TRUE)=TRUE, IF(IFERROR(VLOOKUP(U1740,Store_SRP!B2:K103,10, FALSE), TRUE)=TRUE,VLOOKUP(U1740,Store_VAM!B2:K271,10, FALSE),VLOOKUP(U1740,Store_SRP!B2:K103,10, FALSE)), VLOOKUP(U1740,Store_Showcase!B2:K134,10, FALSE))</f>
      </c>
      <c r="T1740">
        <f>IF(VLOOKUP(D1740,Sku_Consolidated!A2:S948,19,FALSE)="SHOWCASE", VLOOKUP(U1740,Store_Showcase!B2:L134,11, FALSE), IF(VLOOKUP(D1740,Sku_Consolidated!A2:S948,19,FALSE)="VAM",VLOOKUP(U1740,Store_VAM!B2:L271,11, FALSE),VLOOKUP(U1740,Store_SRP!B2:L103,11, FALSE)))</f>
      </c>
      <c r="U1740" s="14">
        <v>2012</v>
      </c>
      <c r="V1740">
        <f>IF(VLOOKUP(D1740,Sku_Consolidated!A2:S948,19,FALSE)="SHOWCASE", VLOOKUP(U1740,Store_Showcase!B2:C134,2, FALSE), IF(VLOOKUP(D1740,Sku_Consolidated!A2:S948,19,FALSE)="VAM",VLOOKUP(U1740,Store_VAM!B2:C271,2, FALSE),VLOOKUP(U1740,Store_SRP!B2:C103,2, FALSE)))</f>
      </c>
      <c r="W1740">
        <f>VLOOKUP(D1740,Sku_Consolidated!A2:G948, 7, FALSE)</f>
      </c>
      <c r="X1740">
        <f>VLOOKUP(D1740,Sku_Consolidated!A2:K948, 11, FALSE)</f>
      </c>
      <c r="Y1740">
        <f>VLOOKUP(D1740,Sku_Consolidated!A2:H948, 8, FALSE)</f>
      </c>
      <c r="Z1740">
        <f>VLOOKUP(D1740,Sku_Consolidated!A2:I948, 9, FALSE)</f>
      </c>
      <c r="AA1740" t="s">
        <v>41</v>
      </c>
      <c r="AB1740">
        <f>VLOOKUP(D1740,Sku_Consolidated!A2:E948, {5}, FALSE)</f>
      </c>
      <c r="AC1740">
        <f>IF(VLOOKUP(D1740,Sku_Consolidated!A2:S948,19,FALSE)="SHOWCASE", VLOOKUP(U1740,Store_Showcase!B2:N134,13, FALSE), IF(VLOOKUP(D1740,Sku_Consolidated!A2:S948,19,FALSE)="VAM",VLOOKUP(U1740,Store_VAM!B2:N271,13, FALSE),VLOOKUP(U1740,Store_SRP!B2:N103,13, FALSE)))</f>
      </c>
      <c r="AD1740">
        <f>IF(IFERROR(AC1740,TRUE)=TRUE, "-","OK")</f>
      </c>
      <c r="AE1740">
        <f>IF(IFERROR(VLOOKUP(U1740,Store_Showcase!B2:H134,{5}, FALSE), TRUE)=TRUE, IF(IFERROR(VLOOKUP(U1740,Store_SRP!B2:H103,{5}, FALSE), TRUE)=TRUE,VLOOKUP(U1740,Store_VAM!B2:H271,{5}, FALSE),VLOOKUP(U1740,Store_SRP!B2:H103,{5}, FALSE)), VLOOKUP(U1740,Store_Showcase!B2:H134,{5}, FALSE))</f>
      </c>
      <c r="AF1740">
        <f>IF(IFERROR(VLOOKUP(U1740,Store_Showcase!B2:H134,{6}, FALSE), TRUE)=TRUE, IF(IFERROR(VLOOKUP(U1740,Store_SRP!B2:H103,{6}, FALSE), TRUE)=TRUE,VLOOKUP(U1740,Store_VAM!B2:H271,{6}, FALSE),VLOOKUP(U1740,Store_SRP!B2:H103,{6}, FALSE)), VLOOKUP(U1740,Store_Showcase!B2:H134,{6}, FALSE))</f>
      </c>
      <c r="AG1740">
        <f>VLOOKUP(D1740,Sku_Consolidated!A2:R948,18,FALSE)</f>
      </c>
      <c r="AH1740">
        <f>VLOOKUP(D1740,Sku_Consolidated!A2:S948,19,FALSE)</f>
      </c>
      <c r="AI1740">
        <f>VLOOKUP(D1740,Sku_Consolidated!A2:T948,20,FALSE)</f>
      </c>
    </row>
    <row r="1741" spans="1:35" x14ac:dyDescent="0.25">
      <c r="A1741">
        <v>2024</v>
      </c>
      <c r="B1741" t="s">
        <v>30</v>
      </c>
      <c r="C1741" t="s">
        <v>31</v>
      </c>
      <c r="D1741">
        <v>21854</v>
      </c>
      <c r="E1741" t="s">
        <v>2521</v>
      </c>
      <c r="F1741" s="12" t="s">
        <v>116</v>
      </c>
      <c r="G1741" s="12" t="s">
        <v>116</v>
      </c>
      <c r="H1741" t="s">
        <v>10</v>
      </c>
      <c r="I1741" s="13" t="s">
        <v>296</v>
      </c>
      <c r="J1741" s="13">
        <f>IF(H1741="EA", I1741, 0)</f>
      </c>
      <c r="K1741" s="13">
        <f>IF(H1741="KG", I1741, I1741 * VLOOKUP(D1741,Sku_Consolidated!A2:U948,21,FALSE))</f>
      </c>
      <c r="L1741" s="14" t="s">
        <v>36</v>
      </c>
      <c r="M1741">
        <v>88</v>
      </c>
      <c r="N1741" s="14" t="s">
        <v>3380</v>
      </c>
      <c r="O1741" s="14" t="s">
        <v>3381</v>
      </c>
      <c r="P1741" s="14" t="s">
        <v>36</v>
      </c>
      <c r="Q1741" s="14" t="s">
        <v>3381</v>
      </c>
      <c r="R1741">
        <f>IF(IFERROR(VLOOKUP(U1741,Store_Showcase!B2:H134,7, FALSE), TRUE)=TRUE, IF(IFERROR(VLOOKUP(U1741,Store_SRP!B2:H103,7, FALSE), TRUE)=TRUE,VLOOKUP(U1741,Store_VAM!B2:H271,7, FALSE),VLOOKUP(U1741,Store_SRP!B2:H103,7, FALSE)), VLOOKUP(U1741,Store_Showcase!B2:H134,7, FALSE))</f>
      </c>
      <c r="S1741">
        <f>IF(IFERROR(VLOOKUP(U1741,Store_Showcase!B2:K134,10, FALSE), TRUE)=TRUE, IF(IFERROR(VLOOKUP(U1741,Store_SRP!B2:K103,10, FALSE), TRUE)=TRUE,VLOOKUP(U1741,Store_VAM!B2:K271,10, FALSE),VLOOKUP(U1741,Store_SRP!B2:K103,10, FALSE)), VLOOKUP(U1741,Store_Showcase!B2:K134,10, FALSE))</f>
      </c>
      <c r="T1741">
        <f>IF(VLOOKUP(D1741,Sku_Consolidated!A2:S948,19,FALSE)="SHOWCASE", VLOOKUP(U1741,Store_Showcase!B2:L134,11, FALSE), IF(VLOOKUP(D1741,Sku_Consolidated!A2:S948,19,FALSE)="VAM",VLOOKUP(U1741,Store_VAM!B2:L271,11, FALSE),VLOOKUP(U1741,Store_SRP!B2:L103,11, FALSE)))</f>
      </c>
      <c r="U1741" s="14">
        <v>2012</v>
      </c>
      <c r="V1741">
        <f>IF(VLOOKUP(D1741,Sku_Consolidated!A2:S948,19,FALSE)="SHOWCASE", VLOOKUP(U1741,Store_Showcase!B2:C134,2, FALSE), IF(VLOOKUP(D1741,Sku_Consolidated!A2:S948,19,FALSE)="VAM",VLOOKUP(U1741,Store_VAM!B2:C271,2, FALSE),VLOOKUP(U1741,Store_SRP!B2:C103,2, FALSE)))</f>
      </c>
      <c r="W1741">
        <f>VLOOKUP(D1741,Sku_Consolidated!A2:G948, 7, FALSE)</f>
      </c>
      <c r="X1741">
        <f>VLOOKUP(D1741,Sku_Consolidated!A2:K948, 11, FALSE)</f>
      </c>
      <c r="Y1741">
        <f>VLOOKUP(D1741,Sku_Consolidated!A2:H948, 8, FALSE)</f>
      </c>
      <c r="Z1741">
        <f>VLOOKUP(D1741,Sku_Consolidated!A2:I948, 9, FALSE)</f>
      </c>
      <c r="AA1741" t="s">
        <v>41</v>
      </c>
      <c r="AB1741">
        <f>VLOOKUP(D1741,Sku_Consolidated!A2:E948, {5}, FALSE)</f>
      </c>
      <c r="AC1741">
        <f>IF(VLOOKUP(D1741,Sku_Consolidated!A2:S948,19,FALSE)="SHOWCASE", VLOOKUP(U1741,Store_Showcase!B2:N134,13, FALSE), IF(VLOOKUP(D1741,Sku_Consolidated!A2:S948,19,FALSE)="VAM",VLOOKUP(U1741,Store_VAM!B2:N271,13, FALSE),VLOOKUP(U1741,Store_SRP!B2:N103,13, FALSE)))</f>
      </c>
      <c r="AD1741">
        <f>IF(IFERROR(AC1741,TRUE)=TRUE, "-","OK")</f>
      </c>
      <c r="AE1741">
        <f>IF(IFERROR(VLOOKUP(U1741,Store_Showcase!B2:H134,{5}, FALSE), TRUE)=TRUE, IF(IFERROR(VLOOKUP(U1741,Store_SRP!B2:H103,{5}, FALSE), TRUE)=TRUE,VLOOKUP(U1741,Store_VAM!B2:H271,{5}, FALSE),VLOOKUP(U1741,Store_SRP!B2:H103,{5}, FALSE)), VLOOKUP(U1741,Store_Showcase!B2:H134,{5}, FALSE))</f>
      </c>
      <c r="AF1741">
        <f>IF(IFERROR(VLOOKUP(U1741,Store_Showcase!B2:H134,{6}, FALSE), TRUE)=TRUE, IF(IFERROR(VLOOKUP(U1741,Store_SRP!B2:H103,{6}, FALSE), TRUE)=TRUE,VLOOKUP(U1741,Store_VAM!B2:H271,{6}, FALSE),VLOOKUP(U1741,Store_SRP!B2:H103,{6}, FALSE)), VLOOKUP(U1741,Store_Showcase!B2:H134,{6}, FALSE))</f>
      </c>
      <c r="AG1741">
        <f>VLOOKUP(D1741,Sku_Consolidated!A2:R948,18,FALSE)</f>
      </c>
      <c r="AH1741">
        <f>VLOOKUP(D1741,Sku_Consolidated!A2:S948,19,FALSE)</f>
      </c>
      <c r="AI1741">
        <f>VLOOKUP(D1741,Sku_Consolidated!A2:T948,20,FALSE)</f>
      </c>
    </row>
    <row r="1742" spans="1:35" x14ac:dyDescent="0.25">
      <c r="A1742">
        <v>2024</v>
      </c>
      <c r="B1742" t="s">
        <v>30</v>
      </c>
      <c r="C1742" t="s">
        <v>31</v>
      </c>
      <c r="D1742">
        <v>21862</v>
      </c>
      <c r="E1742" t="s">
        <v>568</v>
      </c>
      <c r="F1742" s="12" t="s">
        <v>116</v>
      </c>
      <c r="G1742" s="12" t="s">
        <v>116</v>
      </c>
      <c r="H1742" t="s">
        <v>10</v>
      </c>
      <c r="I1742" s="13" t="s">
        <v>576</v>
      </c>
      <c r="J1742" s="13">
        <f>IF(H1742="EA", I1742, 0)</f>
      </c>
      <c r="K1742" s="13">
        <f>IF(H1742="KG", I1742, I1742 * VLOOKUP(D1742,Sku_Consolidated!A2:U948,21,FALSE))</f>
      </c>
      <c r="L1742" s="14" t="s">
        <v>36</v>
      </c>
      <c r="M1742">
        <v>88</v>
      </c>
      <c r="N1742" s="14" t="s">
        <v>3382</v>
      </c>
      <c r="O1742" s="14" t="s">
        <v>3383</v>
      </c>
      <c r="P1742" s="14" t="s">
        <v>36</v>
      </c>
      <c r="Q1742" s="14" t="s">
        <v>3383</v>
      </c>
      <c r="R1742">
        <f>IF(IFERROR(VLOOKUP(U1742,Store_Showcase!B2:H134,7, FALSE), TRUE)=TRUE, IF(IFERROR(VLOOKUP(U1742,Store_SRP!B2:H103,7, FALSE), TRUE)=TRUE,VLOOKUP(U1742,Store_VAM!B2:H271,7, FALSE),VLOOKUP(U1742,Store_SRP!B2:H103,7, FALSE)), VLOOKUP(U1742,Store_Showcase!B2:H134,7, FALSE))</f>
      </c>
      <c r="S1742">
        <f>IF(IFERROR(VLOOKUP(U1742,Store_Showcase!B2:K134,10, FALSE), TRUE)=TRUE, IF(IFERROR(VLOOKUP(U1742,Store_SRP!B2:K103,10, FALSE), TRUE)=TRUE,VLOOKUP(U1742,Store_VAM!B2:K271,10, FALSE),VLOOKUP(U1742,Store_SRP!B2:K103,10, FALSE)), VLOOKUP(U1742,Store_Showcase!B2:K134,10, FALSE))</f>
      </c>
      <c r="T1742">
        <f>IF(VLOOKUP(D1742,Sku_Consolidated!A2:S948,19,FALSE)="SHOWCASE", VLOOKUP(U1742,Store_Showcase!B2:L134,11, FALSE), IF(VLOOKUP(D1742,Sku_Consolidated!A2:S948,19,FALSE)="VAM",VLOOKUP(U1742,Store_VAM!B2:L271,11, FALSE),VLOOKUP(U1742,Store_SRP!B2:L103,11, FALSE)))</f>
      </c>
      <c r="U1742" s="14">
        <v>2012</v>
      </c>
      <c r="V1742">
        <f>IF(VLOOKUP(D1742,Sku_Consolidated!A2:S948,19,FALSE)="SHOWCASE", VLOOKUP(U1742,Store_Showcase!B2:C134,2, FALSE), IF(VLOOKUP(D1742,Sku_Consolidated!A2:S948,19,FALSE)="VAM",VLOOKUP(U1742,Store_VAM!B2:C271,2, FALSE),VLOOKUP(U1742,Store_SRP!B2:C103,2, FALSE)))</f>
      </c>
      <c r="W1742">
        <f>VLOOKUP(D1742,Sku_Consolidated!A2:G948, 7, FALSE)</f>
      </c>
      <c r="X1742">
        <f>VLOOKUP(D1742,Sku_Consolidated!A2:K948, 11, FALSE)</f>
      </c>
      <c r="Y1742">
        <f>VLOOKUP(D1742,Sku_Consolidated!A2:H948, 8, FALSE)</f>
      </c>
      <c r="Z1742">
        <f>VLOOKUP(D1742,Sku_Consolidated!A2:I948, 9, FALSE)</f>
      </c>
      <c r="AA1742" t="s">
        <v>41</v>
      </c>
      <c r="AB1742">
        <f>VLOOKUP(D1742,Sku_Consolidated!A2:E948, {5}, FALSE)</f>
      </c>
      <c r="AC1742">
        <f>IF(VLOOKUP(D1742,Sku_Consolidated!A2:S948,19,FALSE)="SHOWCASE", VLOOKUP(U1742,Store_Showcase!B2:N134,13, FALSE), IF(VLOOKUP(D1742,Sku_Consolidated!A2:S948,19,FALSE)="VAM",VLOOKUP(U1742,Store_VAM!B2:N271,13, FALSE),VLOOKUP(U1742,Store_SRP!B2:N103,13, FALSE)))</f>
      </c>
      <c r="AD1742">
        <f>IF(IFERROR(AC1742,TRUE)=TRUE, "-","OK")</f>
      </c>
      <c r="AE1742">
        <f>IF(IFERROR(VLOOKUP(U1742,Store_Showcase!B2:H134,{5}, FALSE), TRUE)=TRUE, IF(IFERROR(VLOOKUP(U1742,Store_SRP!B2:H103,{5}, FALSE), TRUE)=TRUE,VLOOKUP(U1742,Store_VAM!B2:H271,{5}, FALSE),VLOOKUP(U1742,Store_SRP!B2:H103,{5}, FALSE)), VLOOKUP(U1742,Store_Showcase!B2:H134,{5}, FALSE))</f>
      </c>
      <c r="AF1742">
        <f>IF(IFERROR(VLOOKUP(U1742,Store_Showcase!B2:H134,{6}, FALSE), TRUE)=TRUE, IF(IFERROR(VLOOKUP(U1742,Store_SRP!B2:H103,{6}, FALSE), TRUE)=TRUE,VLOOKUP(U1742,Store_VAM!B2:H271,{6}, FALSE),VLOOKUP(U1742,Store_SRP!B2:H103,{6}, FALSE)), VLOOKUP(U1742,Store_Showcase!B2:H134,{6}, FALSE))</f>
      </c>
      <c r="AG1742">
        <f>VLOOKUP(D1742,Sku_Consolidated!A2:R948,18,FALSE)</f>
      </c>
      <c r="AH1742">
        <f>VLOOKUP(D1742,Sku_Consolidated!A2:S948,19,FALSE)</f>
      </c>
      <c r="AI1742">
        <f>VLOOKUP(D1742,Sku_Consolidated!A2:T948,20,FALSE)</f>
      </c>
    </row>
    <row r="1743" spans="1:35" x14ac:dyDescent="0.25">
      <c r="A1743">
        <v>2024</v>
      </c>
      <c r="B1743" t="s">
        <v>30</v>
      </c>
      <c r="C1743" t="s">
        <v>31</v>
      </c>
      <c r="D1743">
        <v>21866</v>
      </c>
      <c r="E1743" t="s">
        <v>240</v>
      </c>
      <c r="F1743" s="12" t="s">
        <v>116</v>
      </c>
      <c r="G1743" s="12" t="s">
        <v>116</v>
      </c>
      <c r="H1743" t="s">
        <v>10</v>
      </c>
      <c r="I1743" s="13" t="s">
        <v>308</v>
      </c>
      <c r="J1743" s="13">
        <f>IF(H1743="EA", I1743, 0)</f>
      </c>
      <c r="K1743" s="13">
        <f>IF(H1743="KG", I1743, I1743 * VLOOKUP(D1743,Sku_Consolidated!A2:U948,21,FALSE))</f>
      </c>
      <c r="L1743" s="14" t="s">
        <v>36</v>
      </c>
      <c r="M1743">
        <v>88</v>
      </c>
      <c r="N1743" s="14" t="s">
        <v>3384</v>
      </c>
      <c r="O1743" s="14" t="s">
        <v>3385</v>
      </c>
      <c r="P1743" s="14" t="s">
        <v>36</v>
      </c>
      <c r="Q1743" s="14" t="s">
        <v>3385</v>
      </c>
      <c r="R1743">
        <f>IF(IFERROR(VLOOKUP(U1743,Store_Showcase!B2:H134,7, FALSE), TRUE)=TRUE, IF(IFERROR(VLOOKUP(U1743,Store_SRP!B2:H103,7, FALSE), TRUE)=TRUE,VLOOKUP(U1743,Store_VAM!B2:H271,7, FALSE),VLOOKUP(U1743,Store_SRP!B2:H103,7, FALSE)), VLOOKUP(U1743,Store_Showcase!B2:H134,7, FALSE))</f>
      </c>
      <c r="S1743">
        <f>IF(IFERROR(VLOOKUP(U1743,Store_Showcase!B2:K134,10, FALSE), TRUE)=TRUE, IF(IFERROR(VLOOKUP(U1743,Store_SRP!B2:K103,10, FALSE), TRUE)=TRUE,VLOOKUP(U1743,Store_VAM!B2:K271,10, FALSE),VLOOKUP(U1743,Store_SRP!B2:K103,10, FALSE)), VLOOKUP(U1743,Store_Showcase!B2:K134,10, FALSE))</f>
      </c>
      <c r="T1743">
        <f>IF(VLOOKUP(D1743,Sku_Consolidated!A2:S948,19,FALSE)="SHOWCASE", VLOOKUP(U1743,Store_Showcase!B2:L134,11, FALSE), IF(VLOOKUP(D1743,Sku_Consolidated!A2:S948,19,FALSE)="VAM",VLOOKUP(U1743,Store_VAM!B2:L271,11, FALSE),VLOOKUP(U1743,Store_SRP!B2:L103,11, FALSE)))</f>
      </c>
      <c r="U1743" s="14">
        <v>2012</v>
      </c>
      <c r="V1743">
        <f>IF(VLOOKUP(D1743,Sku_Consolidated!A2:S948,19,FALSE)="SHOWCASE", VLOOKUP(U1743,Store_Showcase!B2:C134,2, FALSE), IF(VLOOKUP(D1743,Sku_Consolidated!A2:S948,19,FALSE)="VAM",VLOOKUP(U1743,Store_VAM!B2:C271,2, FALSE),VLOOKUP(U1743,Store_SRP!B2:C103,2, FALSE)))</f>
      </c>
      <c r="W1743">
        <f>VLOOKUP(D1743,Sku_Consolidated!A2:G948, 7, FALSE)</f>
      </c>
      <c r="X1743">
        <f>VLOOKUP(D1743,Sku_Consolidated!A2:K948, 11, FALSE)</f>
      </c>
      <c r="Y1743">
        <f>VLOOKUP(D1743,Sku_Consolidated!A2:H948, 8, FALSE)</f>
      </c>
      <c r="Z1743">
        <f>VLOOKUP(D1743,Sku_Consolidated!A2:I948, 9, FALSE)</f>
      </c>
      <c r="AA1743" t="s">
        <v>41</v>
      </c>
      <c r="AB1743">
        <f>VLOOKUP(D1743,Sku_Consolidated!A2:E948, {5}, FALSE)</f>
      </c>
      <c r="AC1743">
        <f>IF(VLOOKUP(D1743,Sku_Consolidated!A2:S948,19,FALSE)="SHOWCASE", VLOOKUP(U1743,Store_Showcase!B2:N134,13, FALSE), IF(VLOOKUP(D1743,Sku_Consolidated!A2:S948,19,FALSE)="VAM",VLOOKUP(U1743,Store_VAM!B2:N271,13, FALSE),VLOOKUP(U1743,Store_SRP!B2:N103,13, FALSE)))</f>
      </c>
      <c r="AD1743">
        <f>IF(IFERROR(AC1743,TRUE)=TRUE, "-","OK")</f>
      </c>
      <c r="AE1743">
        <f>IF(IFERROR(VLOOKUP(U1743,Store_Showcase!B2:H134,{5}, FALSE), TRUE)=TRUE, IF(IFERROR(VLOOKUP(U1743,Store_SRP!B2:H103,{5}, FALSE), TRUE)=TRUE,VLOOKUP(U1743,Store_VAM!B2:H271,{5}, FALSE),VLOOKUP(U1743,Store_SRP!B2:H103,{5}, FALSE)), VLOOKUP(U1743,Store_Showcase!B2:H134,{5}, FALSE))</f>
      </c>
      <c r="AF1743">
        <f>IF(IFERROR(VLOOKUP(U1743,Store_Showcase!B2:H134,{6}, FALSE), TRUE)=TRUE, IF(IFERROR(VLOOKUP(U1743,Store_SRP!B2:H103,{6}, FALSE), TRUE)=TRUE,VLOOKUP(U1743,Store_VAM!B2:H271,{6}, FALSE),VLOOKUP(U1743,Store_SRP!B2:H103,{6}, FALSE)), VLOOKUP(U1743,Store_Showcase!B2:H134,{6}, FALSE))</f>
      </c>
      <c r="AG1743">
        <f>VLOOKUP(D1743,Sku_Consolidated!A2:R948,18,FALSE)</f>
      </c>
      <c r="AH1743">
        <f>VLOOKUP(D1743,Sku_Consolidated!A2:S948,19,FALSE)</f>
      </c>
      <c r="AI1743">
        <f>VLOOKUP(D1743,Sku_Consolidated!A2:T948,20,FALSE)</f>
      </c>
    </row>
    <row r="1744" spans="1:35" x14ac:dyDescent="0.25">
      <c r="A1744">
        <v>2024</v>
      </c>
      <c r="B1744" t="s">
        <v>30</v>
      </c>
      <c r="C1744" t="s">
        <v>31</v>
      </c>
      <c r="D1744">
        <v>21825</v>
      </c>
      <c r="E1744" t="s">
        <v>206</v>
      </c>
      <c r="F1744" s="12" t="s">
        <v>122</v>
      </c>
      <c r="G1744" s="12" t="s">
        <v>122</v>
      </c>
      <c r="H1744" t="s">
        <v>10</v>
      </c>
      <c r="I1744" s="13" t="s">
        <v>1620</v>
      </c>
      <c r="J1744" s="13">
        <f>IF(H1744="EA", I1744, 0)</f>
      </c>
      <c r="K1744" s="13">
        <f>IF(H1744="KG", I1744, I1744 * VLOOKUP(D1744,Sku_Consolidated!A2:U948,21,FALSE))</f>
      </c>
      <c r="L1744" s="14" t="s">
        <v>36</v>
      </c>
      <c r="M1744">
        <v>88</v>
      </c>
      <c r="N1744" s="14" t="s">
        <v>3386</v>
      </c>
      <c r="O1744" s="14" t="s">
        <v>3387</v>
      </c>
      <c r="P1744" s="14" t="s">
        <v>36</v>
      </c>
      <c r="Q1744" s="14" t="s">
        <v>3387</v>
      </c>
      <c r="R1744">
        <f>IF(IFERROR(VLOOKUP(U1744,Store_Showcase!B2:H134,7, FALSE), TRUE)=TRUE, IF(IFERROR(VLOOKUP(U1744,Store_SRP!B2:H103,7, FALSE), TRUE)=TRUE,VLOOKUP(U1744,Store_VAM!B2:H271,7, FALSE),VLOOKUP(U1744,Store_SRP!B2:H103,7, FALSE)), VLOOKUP(U1744,Store_Showcase!B2:H134,7, FALSE))</f>
      </c>
      <c r="S1744">
        <f>IF(IFERROR(VLOOKUP(U1744,Store_Showcase!B2:K134,10, FALSE), TRUE)=TRUE, IF(IFERROR(VLOOKUP(U1744,Store_SRP!B2:K103,10, FALSE), TRUE)=TRUE,VLOOKUP(U1744,Store_VAM!B2:K271,10, FALSE),VLOOKUP(U1744,Store_SRP!B2:K103,10, FALSE)), VLOOKUP(U1744,Store_Showcase!B2:K134,10, FALSE))</f>
      </c>
      <c r="T1744">
        <f>IF(VLOOKUP(D1744,Sku_Consolidated!A2:S948,19,FALSE)="SHOWCASE", VLOOKUP(U1744,Store_Showcase!B2:L134,11, FALSE), IF(VLOOKUP(D1744,Sku_Consolidated!A2:S948,19,FALSE)="VAM",VLOOKUP(U1744,Store_VAM!B2:L271,11, FALSE),VLOOKUP(U1744,Store_SRP!B2:L103,11, FALSE)))</f>
      </c>
      <c r="U1744" s="14">
        <v>2012</v>
      </c>
      <c r="V1744">
        <f>IF(VLOOKUP(D1744,Sku_Consolidated!A2:S948,19,FALSE)="SHOWCASE", VLOOKUP(U1744,Store_Showcase!B2:C134,2, FALSE), IF(VLOOKUP(D1744,Sku_Consolidated!A2:S948,19,FALSE)="VAM",VLOOKUP(U1744,Store_VAM!B2:C271,2, FALSE),VLOOKUP(U1744,Store_SRP!B2:C103,2, FALSE)))</f>
      </c>
      <c r="W1744">
        <f>VLOOKUP(D1744,Sku_Consolidated!A2:G948, 7, FALSE)</f>
      </c>
      <c r="X1744">
        <f>VLOOKUP(D1744,Sku_Consolidated!A2:K948, 11, FALSE)</f>
      </c>
      <c r="Y1744">
        <f>VLOOKUP(D1744,Sku_Consolidated!A2:H948, 8, FALSE)</f>
      </c>
      <c r="Z1744">
        <f>VLOOKUP(D1744,Sku_Consolidated!A2:I948, 9, FALSE)</f>
      </c>
      <c r="AA1744" t="s">
        <v>41</v>
      </c>
      <c r="AB1744">
        <f>VLOOKUP(D1744,Sku_Consolidated!A2:E948, {5}, FALSE)</f>
      </c>
      <c r="AC1744">
        <f>IF(VLOOKUP(D1744,Sku_Consolidated!A2:S948,19,FALSE)="SHOWCASE", VLOOKUP(U1744,Store_Showcase!B2:N134,13, FALSE), IF(VLOOKUP(D1744,Sku_Consolidated!A2:S948,19,FALSE)="VAM",VLOOKUP(U1744,Store_VAM!B2:N271,13, FALSE),VLOOKUP(U1744,Store_SRP!B2:N103,13, FALSE)))</f>
      </c>
      <c r="AD1744">
        <f>IF(IFERROR(AC1744,TRUE)=TRUE, "-","OK")</f>
      </c>
      <c r="AE1744">
        <f>IF(IFERROR(VLOOKUP(U1744,Store_Showcase!B2:H134,{5}, FALSE), TRUE)=TRUE, IF(IFERROR(VLOOKUP(U1744,Store_SRP!B2:H103,{5}, FALSE), TRUE)=TRUE,VLOOKUP(U1744,Store_VAM!B2:H271,{5}, FALSE),VLOOKUP(U1744,Store_SRP!B2:H103,{5}, FALSE)), VLOOKUP(U1744,Store_Showcase!B2:H134,{5}, FALSE))</f>
      </c>
      <c r="AF1744">
        <f>IF(IFERROR(VLOOKUP(U1744,Store_Showcase!B2:H134,{6}, FALSE), TRUE)=TRUE, IF(IFERROR(VLOOKUP(U1744,Store_SRP!B2:H103,{6}, FALSE), TRUE)=TRUE,VLOOKUP(U1744,Store_VAM!B2:H271,{6}, FALSE),VLOOKUP(U1744,Store_SRP!B2:H103,{6}, FALSE)), VLOOKUP(U1744,Store_Showcase!B2:H134,{6}, FALSE))</f>
      </c>
      <c r="AG1744">
        <f>VLOOKUP(D1744,Sku_Consolidated!A2:R948,18,FALSE)</f>
      </c>
      <c r="AH1744">
        <f>VLOOKUP(D1744,Sku_Consolidated!A2:S948,19,FALSE)</f>
      </c>
      <c r="AI1744">
        <f>VLOOKUP(D1744,Sku_Consolidated!A2:T948,20,FALSE)</f>
      </c>
    </row>
    <row r="1745" spans="1:35" x14ac:dyDescent="0.25">
      <c r="A1745">
        <v>2024</v>
      </c>
      <c r="B1745" t="s">
        <v>30</v>
      </c>
      <c r="C1745" t="s">
        <v>31</v>
      </c>
      <c r="D1745">
        <v>21837</v>
      </c>
      <c r="E1745" t="s">
        <v>271</v>
      </c>
      <c r="F1745" s="12" t="s">
        <v>122</v>
      </c>
      <c r="G1745" s="12" t="s">
        <v>122</v>
      </c>
      <c r="H1745" t="s">
        <v>10</v>
      </c>
      <c r="I1745" s="13" t="s">
        <v>1437</v>
      </c>
      <c r="J1745" s="13">
        <f>IF(H1745="EA", I1745, 0)</f>
      </c>
      <c r="K1745" s="13">
        <f>IF(H1745="KG", I1745, I1745 * VLOOKUP(D1745,Sku_Consolidated!A2:U948,21,FALSE))</f>
      </c>
      <c r="L1745" s="14" t="s">
        <v>36</v>
      </c>
      <c r="M1745">
        <v>88</v>
      </c>
      <c r="N1745" s="14" t="s">
        <v>3388</v>
      </c>
      <c r="O1745" s="14" t="s">
        <v>3389</v>
      </c>
      <c r="P1745" s="14" t="s">
        <v>36</v>
      </c>
      <c r="Q1745" s="14" t="s">
        <v>3389</v>
      </c>
      <c r="R1745">
        <f>IF(IFERROR(VLOOKUP(U1745,Store_Showcase!B2:H134,7, FALSE), TRUE)=TRUE, IF(IFERROR(VLOOKUP(U1745,Store_SRP!B2:H103,7, FALSE), TRUE)=TRUE,VLOOKUP(U1745,Store_VAM!B2:H271,7, FALSE),VLOOKUP(U1745,Store_SRP!B2:H103,7, FALSE)), VLOOKUP(U1745,Store_Showcase!B2:H134,7, FALSE))</f>
      </c>
      <c r="S1745">
        <f>IF(IFERROR(VLOOKUP(U1745,Store_Showcase!B2:K134,10, FALSE), TRUE)=TRUE, IF(IFERROR(VLOOKUP(U1745,Store_SRP!B2:K103,10, FALSE), TRUE)=TRUE,VLOOKUP(U1745,Store_VAM!B2:K271,10, FALSE),VLOOKUP(U1745,Store_SRP!B2:K103,10, FALSE)), VLOOKUP(U1745,Store_Showcase!B2:K134,10, FALSE))</f>
      </c>
      <c r="T1745">
        <f>IF(VLOOKUP(D1745,Sku_Consolidated!A2:S948,19,FALSE)="SHOWCASE", VLOOKUP(U1745,Store_Showcase!B2:L134,11, FALSE), IF(VLOOKUP(D1745,Sku_Consolidated!A2:S948,19,FALSE)="VAM",VLOOKUP(U1745,Store_VAM!B2:L271,11, FALSE),VLOOKUP(U1745,Store_SRP!B2:L103,11, FALSE)))</f>
      </c>
      <c r="U1745" s="14">
        <v>2012</v>
      </c>
      <c r="V1745">
        <f>IF(VLOOKUP(D1745,Sku_Consolidated!A2:S948,19,FALSE)="SHOWCASE", VLOOKUP(U1745,Store_Showcase!B2:C134,2, FALSE), IF(VLOOKUP(D1745,Sku_Consolidated!A2:S948,19,FALSE)="VAM",VLOOKUP(U1745,Store_VAM!B2:C271,2, FALSE),VLOOKUP(U1745,Store_SRP!B2:C103,2, FALSE)))</f>
      </c>
      <c r="W1745">
        <f>VLOOKUP(D1745,Sku_Consolidated!A2:G948, 7, FALSE)</f>
      </c>
      <c r="X1745">
        <f>VLOOKUP(D1745,Sku_Consolidated!A2:K948, 11, FALSE)</f>
      </c>
      <c r="Y1745">
        <f>VLOOKUP(D1745,Sku_Consolidated!A2:H948, 8, FALSE)</f>
      </c>
      <c r="Z1745">
        <f>VLOOKUP(D1745,Sku_Consolidated!A2:I948, 9, FALSE)</f>
      </c>
      <c r="AA1745" t="s">
        <v>41</v>
      </c>
      <c r="AB1745">
        <f>VLOOKUP(D1745,Sku_Consolidated!A2:E948, {5}, FALSE)</f>
      </c>
      <c r="AC1745">
        <f>IF(VLOOKUP(D1745,Sku_Consolidated!A2:S948,19,FALSE)="SHOWCASE", VLOOKUP(U1745,Store_Showcase!B2:N134,13, FALSE), IF(VLOOKUP(D1745,Sku_Consolidated!A2:S948,19,FALSE)="VAM",VLOOKUP(U1745,Store_VAM!B2:N271,13, FALSE),VLOOKUP(U1745,Store_SRP!B2:N103,13, FALSE)))</f>
      </c>
      <c r="AD1745">
        <f>IF(IFERROR(AC1745,TRUE)=TRUE, "-","OK")</f>
      </c>
      <c r="AE1745">
        <f>IF(IFERROR(VLOOKUP(U1745,Store_Showcase!B2:H134,{5}, FALSE), TRUE)=TRUE, IF(IFERROR(VLOOKUP(U1745,Store_SRP!B2:H103,{5}, FALSE), TRUE)=TRUE,VLOOKUP(U1745,Store_VAM!B2:H271,{5}, FALSE),VLOOKUP(U1745,Store_SRP!B2:H103,{5}, FALSE)), VLOOKUP(U1745,Store_Showcase!B2:H134,{5}, FALSE))</f>
      </c>
      <c r="AF1745">
        <f>IF(IFERROR(VLOOKUP(U1745,Store_Showcase!B2:H134,{6}, FALSE), TRUE)=TRUE, IF(IFERROR(VLOOKUP(U1745,Store_SRP!B2:H103,{6}, FALSE), TRUE)=TRUE,VLOOKUP(U1745,Store_VAM!B2:H271,{6}, FALSE),VLOOKUP(U1745,Store_SRP!B2:H103,{6}, FALSE)), VLOOKUP(U1745,Store_Showcase!B2:H134,{6}, FALSE))</f>
      </c>
      <c r="AG1745">
        <f>VLOOKUP(D1745,Sku_Consolidated!A2:R948,18,FALSE)</f>
      </c>
      <c r="AH1745">
        <f>VLOOKUP(D1745,Sku_Consolidated!A2:S948,19,FALSE)</f>
      </c>
      <c r="AI1745">
        <f>VLOOKUP(D1745,Sku_Consolidated!A2:T948,20,FALSE)</f>
      </c>
    </row>
    <row r="1746" spans="1:35" x14ac:dyDescent="0.25">
      <c r="A1746">
        <v>2024</v>
      </c>
      <c r="B1746" t="s">
        <v>30</v>
      </c>
      <c r="C1746" t="s">
        <v>31</v>
      </c>
      <c r="D1746">
        <v>21838</v>
      </c>
      <c r="E1746" t="s">
        <v>275</v>
      </c>
      <c r="F1746" s="12" t="s">
        <v>122</v>
      </c>
      <c r="G1746" s="12" t="s">
        <v>122</v>
      </c>
      <c r="H1746" t="s">
        <v>10</v>
      </c>
      <c r="I1746" s="13" t="s">
        <v>233</v>
      </c>
      <c r="J1746" s="13">
        <f>IF(H1746="EA", I1746, 0)</f>
      </c>
      <c r="K1746" s="13">
        <f>IF(H1746="KG", I1746, I1746 * VLOOKUP(D1746,Sku_Consolidated!A2:U948,21,FALSE))</f>
      </c>
      <c r="L1746" s="14" t="s">
        <v>36</v>
      </c>
      <c r="M1746">
        <v>88</v>
      </c>
      <c r="N1746" s="14" t="s">
        <v>3390</v>
      </c>
      <c r="O1746" s="14" t="s">
        <v>1821</v>
      </c>
      <c r="P1746" s="14" t="s">
        <v>36</v>
      </c>
      <c r="Q1746" s="14" t="s">
        <v>1821</v>
      </c>
      <c r="R1746">
        <f>IF(IFERROR(VLOOKUP(U1746,Store_Showcase!B2:H134,7, FALSE), TRUE)=TRUE, IF(IFERROR(VLOOKUP(U1746,Store_SRP!B2:H103,7, FALSE), TRUE)=TRUE,VLOOKUP(U1746,Store_VAM!B2:H271,7, FALSE),VLOOKUP(U1746,Store_SRP!B2:H103,7, FALSE)), VLOOKUP(U1746,Store_Showcase!B2:H134,7, FALSE))</f>
      </c>
      <c r="S1746">
        <f>IF(IFERROR(VLOOKUP(U1746,Store_Showcase!B2:K134,10, FALSE), TRUE)=TRUE, IF(IFERROR(VLOOKUP(U1746,Store_SRP!B2:K103,10, FALSE), TRUE)=TRUE,VLOOKUP(U1746,Store_VAM!B2:K271,10, FALSE),VLOOKUP(U1746,Store_SRP!B2:K103,10, FALSE)), VLOOKUP(U1746,Store_Showcase!B2:K134,10, FALSE))</f>
      </c>
      <c r="T1746">
        <f>IF(VLOOKUP(D1746,Sku_Consolidated!A2:S948,19,FALSE)="SHOWCASE", VLOOKUP(U1746,Store_Showcase!B2:L134,11, FALSE), IF(VLOOKUP(D1746,Sku_Consolidated!A2:S948,19,FALSE)="VAM",VLOOKUP(U1746,Store_VAM!B2:L271,11, FALSE),VLOOKUP(U1746,Store_SRP!B2:L103,11, FALSE)))</f>
      </c>
      <c r="U1746" s="14">
        <v>2012</v>
      </c>
      <c r="V1746">
        <f>IF(VLOOKUP(D1746,Sku_Consolidated!A2:S948,19,FALSE)="SHOWCASE", VLOOKUP(U1746,Store_Showcase!B2:C134,2, FALSE), IF(VLOOKUP(D1746,Sku_Consolidated!A2:S948,19,FALSE)="VAM",VLOOKUP(U1746,Store_VAM!B2:C271,2, FALSE),VLOOKUP(U1746,Store_SRP!B2:C103,2, FALSE)))</f>
      </c>
      <c r="W1746">
        <f>VLOOKUP(D1746,Sku_Consolidated!A2:G948, 7, FALSE)</f>
      </c>
      <c r="X1746">
        <f>VLOOKUP(D1746,Sku_Consolidated!A2:K948, 11, FALSE)</f>
      </c>
      <c r="Y1746">
        <f>VLOOKUP(D1746,Sku_Consolidated!A2:H948, 8, FALSE)</f>
      </c>
      <c r="Z1746">
        <f>VLOOKUP(D1746,Sku_Consolidated!A2:I948, 9, FALSE)</f>
      </c>
      <c r="AA1746" t="s">
        <v>41</v>
      </c>
      <c r="AB1746">
        <f>VLOOKUP(D1746,Sku_Consolidated!A2:E948, {5}, FALSE)</f>
      </c>
      <c r="AC1746">
        <f>IF(VLOOKUP(D1746,Sku_Consolidated!A2:S948,19,FALSE)="SHOWCASE", VLOOKUP(U1746,Store_Showcase!B2:N134,13, FALSE), IF(VLOOKUP(D1746,Sku_Consolidated!A2:S948,19,FALSE)="VAM",VLOOKUP(U1746,Store_VAM!B2:N271,13, FALSE),VLOOKUP(U1746,Store_SRP!B2:N103,13, FALSE)))</f>
      </c>
      <c r="AD1746">
        <f>IF(IFERROR(AC1746,TRUE)=TRUE, "-","OK")</f>
      </c>
      <c r="AE1746">
        <f>IF(IFERROR(VLOOKUP(U1746,Store_Showcase!B2:H134,{5}, FALSE), TRUE)=TRUE, IF(IFERROR(VLOOKUP(U1746,Store_SRP!B2:H103,{5}, FALSE), TRUE)=TRUE,VLOOKUP(U1746,Store_VAM!B2:H271,{5}, FALSE),VLOOKUP(U1746,Store_SRP!B2:H103,{5}, FALSE)), VLOOKUP(U1746,Store_Showcase!B2:H134,{5}, FALSE))</f>
      </c>
      <c r="AF1746">
        <f>IF(IFERROR(VLOOKUP(U1746,Store_Showcase!B2:H134,{6}, FALSE), TRUE)=TRUE, IF(IFERROR(VLOOKUP(U1746,Store_SRP!B2:H103,{6}, FALSE), TRUE)=TRUE,VLOOKUP(U1746,Store_VAM!B2:H271,{6}, FALSE),VLOOKUP(U1746,Store_SRP!B2:H103,{6}, FALSE)), VLOOKUP(U1746,Store_Showcase!B2:H134,{6}, FALSE))</f>
      </c>
      <c r="AG1746">
        <f>VLOOKUP(D1746,Sku_Consolidated!A2:R948,18,FALSE)</f>
      </c>
      <c r="AH1746">
        <f>VLOOKUP(D1746,Sku_Consolidated!A2:S948,19,FALSE)</f>
      </c>
      <c r="AI1746">
        <f>VLOOKUP(D1746,Sku_Consolidated!A2:T948,20,FALSE)</f>
      </c>
    </row>
    <row r="1747" spans="1:35" x14ac:dyDescent="0.25">
      <c r="A1747">
        <v>2024</v>
      </c>
      <c r="B1747" t="s">
        <v>30</v>
      </c>
      <c r="C1747" t="s">
        <v>31</v>
      </c>
      <c r="D1747">
        <v>21841</v>
      </c>
      <c r="E1747" t="s">
        <v>224</v>
      </c>
      <c r="F1747" s="12" t="s">
        <v>122</v>
      </c>
      <c r="G1747" s="12" t="s">
        <v>122</v>
      </c>
      <c r="H1747" t="s">
        <v>10</v>
      </c>
      <c r="I1747" s="13" t="s">
        <v>441</v>
      </c>
      <c r="J1747" s="13">
        <f>IF(H1747="EA", I1747, 0)</f>
      </c>
      <c r="K1747" s="13">
        <f>IF(H1747="KG", I1747, I1747 * VLOOKUP(D1747,Sku_Consolidated!A2:U948,21,FALSE))</f>
      </c>
      <c r="L1747" s="14" t="s">
        <v>36</v>
      </c>
      <c r="M1747">
        <v>88</v>
      </c>
      <c r="N1747" s="14" t="s">
        <v>3391</v>
      </c>
      <c r="O1747" s="14" t="s">
        <v>3392</v>
      </c>
      <c r="P1747" s="14" t="s">
        <v>36</v>
      </c>
      <c r="Q1747" s="14" t="s">
        <v>3392</v>
      </c>
      <c r="R1747">
        <f>IF(IFERROR(VLOOKUP(U1747,Store_Showcase!B2:H134,7, FALSE), TRUE)=TRUE, IF(IFERROR(VLOOKUP(U1747,Store_SRP!B2:H103,7, FALSE), TRUE)=TRUE,VLOOKUP(U1747,Store_VAM!B2:H271,7, FALSE),VLOOKUP(U1747,Store_SRP!B2:H103,7, FALSE)), VLOOKUP(U1747,Store_Showcase!B2:H134,7, FALSE))</f>
      </c>
      <c r="S1747">
        <f>IF(IFERROR(VLOOKUP(U1747,Store_Showcase!B2:K134,10, FALSE), TRUE)=TRUE, IF(IFERROR(VLOOKUP(U1747,Store_SRP!B2:K103,10, FALSE), TRUE)=TRUE,VLOOKUP(U1747,Store_VAM!B2:K271,10, FALSE),VLOOKUP(U1747,Store_SRP!B2:K103,10, FALSE)), VLOOKUP(U1747,Store_Showcase!B2:K134,10, FALSE))</f>
      </c>
      <c r="T1747">
        <f>IF(VLOOKUP(D1747,Sku_Consolidated!A2:S948,19,FALSE)="SHOWCASE", VLOOKUP(U1747,Store_Showcase!B2:L134,11, FALSE), IF(VLOOKUP(D1747,Sku_Consolidated!A2:S948,19,FALSE)="VAM",VLOOKUP(U1747,Store_VAM!B2:L271,11, FALSE),VLOOKUP(U1747,Store_SRP!B2:L103,11, FALSE)))</f>
      </c>
      <c r="U1747" s="14">
        <v>2012</v>
      </c>
      <c r="V1747">
        <f>IF(VLOOKUP(D1747,Sku_Consolidated!A2:S948,19,FALSE)="SHOWCASE", VLOOKUP(U1747,Store_Showcase!B2:C134,2, FALSE), IF(VLOOKUP(D1747,Sku_Consolidated!A2:S948,19,FALSE)="VAM",VLOOKUP(U1747,Store_VAM!B2:C271,2, FALSE),VLOOKUP(U1747,Store_SRP!B2:C103,2, FALSE)))</f>
      </c>
      <c r="W1747">
        <f>VLOOKUP(D1747,Sku_Consolidated!A2:G948, 7, FALSE)</f>
      </c>
      <c r="X1747">
        <f>VLOOKUP(D1747,Sku_Consolidated!A2:K948, 11, FALSE)</f>
      </c>
      <c r="Y1747">
        <f>VLOOKUP(D1747,Sku_Consolidated!A2:H948, 8, FALSE)</f>
      </c>
      <c r="Z1747">
        <f>VLOOKUP(D1747,Sku_Consolidated!A2:I948, 9, FALSE)</f>
      </c>
      <c r="AA1747" t="s">
        <v>41</v>
      </c>
      <c r="AB1747">
        <f>VLOOKUP(D1747,Sku_Consolidated!A2:E948, {5}, FALSE)</f>
      </c>
      <c r="AC1747">
        <f>IF(VLOOKUP(D1747,Sku_Consolidated!A2:S948,19,FALSE)="SHOWCASE", VLOOKUP(U1747,Store_Showcase!B2:N134,13, FALSE), IF(VLOOKUP(D1747,Sku_Consolidated!A2:S948,19,FALSE)="VAM",VLOOKUP(U1747,Store_VAM!B2:N271,13, FALSE),VLOOKUP(U1747,Store_SRP!B2:N103,13, FALSE)))</f>
      </c>
      <c r="AD1747">
        <f>IF(IFERROR(AC1747,TRUE)=TRUE, "-","OK")</f>
      </c>
      <c r="AE1747">
        <f>IF(IFERROR(VLOOKUP(U1747,Store_Showcase!B2:H134,{5}, FALSE), TRUE)=TRUE, IF(IFERROR(VLOOKUP(U1747,Store_SRP!B2:H103,{5}, FALSE), TRUE)=TRUE,VLOOKUP(U1747,Store_VAM!B2:H271,{5}, FALSE),VLOOKUP(U1747,Store_SRP!B2:H103,{5}, FALSE)), VLOOKUP(U1747,Store_Showcase!B2:H134,{5}, FALSE))</f>
      </c>
      <c r="AF1747">
        <f>IF(IFERROR(VLOOKUP(U1747,Store_Showcase!B2:H134,{6}, FALSE), TRUE)=TRUE, IF(IFERROR(VLOOKUP(U1747,Store_SRP!B2:H103,{6}, FALSE), TRUE)=TRUE,VLOOKUP(U1747,Store_VAM!B2:H271,{6}, FALSE),VLOOKUP(U1747,Store_SRP!B2:H103,{6}, FALSE)), VLOOKUP(U1747,Store_Showcase!B2:H134,{6}, FALSE))</f>
      </c>
      <c r="AG1747">
        <f>VLOOKUP(D1747,Sku_Consolidated!A2:R948,18,FALSE)</f>
      </c>
      <c r="AH1747">
        <f>VLOOKUP(D1747,Sku_Consolidated!A2:S948,19,FALSE)</f>
      </c>
      <c r="AI1747">
        <f>VLOOKUP(D1747,Sku_Consolidated!A2:T948,20,FALSE)</f>
      </c>
    </row>
    <row r="1748" spans="1:35" x14ac:dyDescent="0.25">
      <c r="A1748">
        <v>2024</v>
      </c>
      <c r="B1748" t="s">
        <v>30</v>
      </c>
      <c r="C1748" t="s">
        <v>31</v>
      </c>
      <c r="D1748">
        <v>21843</v>
      </c>
      <c r="E1748" t="s">
        <v>1430</v>
      </c>
      <c r="F1748" s="12" t="s">
        <v>122</v>
      </c>
      <c r="G1748" s="12" t="s">
        <v>122</v>
      </c>
      <c r="H1748" t="s">
        <v>10</v>
      </c>
      <c r="I1748" s="13" t="s">
        <v>207</v>
      </c>
      <c r="J1748" s="13">
        <f>IF(H1748="EA", I1748, 0)</f>
      </c>
      <c r="K1748" s="13">
        <f>IF(H1748="KG", I1748, I1748 * VLOOKUP(D1748,Sku_Consolidated!A2:U948,21,FALSE))</f>
      </c>
      <c r="L1748" s="14" t="s">
        <v>36</v>
      </c>
      <c r="M1748">
        <v>88</v>
      </c>
      <c r="N1748" s="14" t="s">
        <v>3393</v>
      </c>
      <c r="O1748" s="14" t="s">
        <v>3394</v>
      </c>
      <c r="P1748" s="14" t="s">
        <v>36</v>
      </c>
      <c r="Q1748" s="14" t="s">
        <v>3394</v>
      </c>
      <c r="R1748">
        <f>IF(IFERROR(VLOOKUP(U1748,Store_Showcase!B2:H134,7, FALSE), TRUE)=TRUE, IF(IFERROR(VLOOKUP(U1748,Store_SRP!B2:H103,7, FALSE), TRUE)=TRUE,VLOOKUP(U1748,Store_VAM!B2:H271,7, FALSE),VLOOKUP(U1748,Store_SRP!B2:H103,7, FALSE)), VLOOKUP(U1748,Store_Showcase!B2:H134,7, FALSE))</f>
      </c>
      <c r="S1748">
        <f>IF(IFERROR(VLOOKUP(U1748,Store_Showcase!B2:K134,10, FALSE), TRUE)=TRUE, IF(IFERROR(VLOOKUP(U1748,Store_SRP!B2:K103,10, FALSE), TRUE)=TRUE,VLOOKUP(U1748,Store_VAM!B2:K271,10, FALSE),VLOOKUP(U1748,Store_SRP!B2:K103,10, FALSE)), VLOOKUP(U1748,Store_Showcase!B2:K134,10, FALSE))</f>
      </c>
      <c r="T1748">
        <f>IF(VLOOKUP(D1748,Sku_Consolidated!A2:S948,19,FALSE)="SHOWCASE", VLOOKUP(U1748,Store_Showcase!B2:L134,11, FALSE), IF(VLOOKUP(D1748,Sku_Consolidated!A2:S948,19,FALSE)="VAM",VLOOKUP(U1748,Store_VAM!B2:L271,11, FALSE),VLOOKUP(U1748,Store_SRP!B2:L103,11, FALSE)))</f>
      </c>
      <c r="U1748" s="14">
        <v>2012</v>
      </c>
      <c r="V1748">
        <f>IF(VLOOKUP(D1748,Sku_Consolidated!A2:S948,19,FALSE)="SHOWCASE", VLOOKUP(U1748,Store_Showcase!B2:C134,2, FALSE), IF(VLOOKUP(D1748,Sku_Consolidated!A2:S948,19,FALSE)="VAM",VLOOKUP(U1748,Store_VAM!B2:C271,2, FALSE),VLOOKUP(U1748,Store_SRP!B2:C103,2, FALSE)))</f>
      </c>
      <c r="W1748">
        <f>VLOOKUP(D1748,Sku_Consolidated!A2:G948, 7, FALSE)</f>
      </c>
      <c r="X1748">
        <f>VLOOKUP(D1748,Sku_Consolidated!A2:K948, 11, FALSE)</f>
      </c>
      <c r="Y1748">
        <f>VLOOKUP(D1748,Sku_Consolidated!A2:H948, 8, FALSE)</f>
      </c>
      <c r="Z1748">
        <f>VLOOKUP(D1748,Sku_Consolidated!A2:I948, 9, FALSE)</f>
      </c>
      <c r="AA1748" t="s">
        <v>41</v>
      </c>
      <c r="AB1748">
        <f>VLOOKUP(D1748,Sku_Consolidated!A2:E948, {5}, FALSE)</f>
      </c>
      <c r="AC1748">
        <f>IF(VLOOKUP(D1748,Sku_Consolidated!A2:S948,19,FALSE)="SHOWCASE", VLOOKUP(U1748,Store_Showcase!B2:N134,13, FALSE), IF(VLOOKUP(D1748,Sku_Consolidated!A2:S948,19,FALSE)="VAM",VLOOKUP(U1748,Store_VAM!B2:N271,13, FALSE),VLOOKUP(U1748,Store_SRP!B2:N103,13, FALSE)))</f>
      </c>
      <c r="AD1748">
        <f>IF(IFERROR(AC1748,TRUE)=TRUE, "-","OK")</f>
      </c>
      <c r="AE1748">
        <f>IF(IFERROR(VLOOKUP(U1748,Store_Showcase!B2:H134,{5}, FALSE), TRUE)=TRUE, IF(IFERROR(VLOOKUP(U1748,Store_SRP!B2:H103,{5}, FALSE), TRUE)=TRUE,VLOOKUP(U1748,Store_VAM!B2:H271,{5}, FALSE),VLOOKUP(U1748,Store_SRP!B2:H103,{5}, FALSE)), VLOOKUP(U1748,Store_Showcase!B2:H134,{5}, FALSE))</f>
      </c>
      <c r="AF1748">
        <f>IF(IFERROR(VLOOKUP(U1748,Store_Showcase!B2:H134,{6}, FALSE), TRUE)=TRUE, IF(IFERROR(VLOOKUP(U1748,Store_SRP!B2:H103,{6}, FALSE), TRUE)=TRUE,VLOOKUP(U1748,Store_VAM!B2:H271,{6}, FALSE),VLOOKUP(U1748,Store_SRP!B2:H103,{6}, FALSE)), VLOOKUP(U1748,Store_Showcase!B2:H134,{6}, FALSE))</f>
      </c>
      <c r="AG1748">
        <f>VLOOKUP(D1748,Sku_Consolidated!A2:R948,18,FALSE)</f>
      </c>
      <c r="AH1748">
        <f>VLOOKUP(D1748,Sku_Consolidated!A2:S948,19,FALSE)</f>
      </c>
      <c r="AI1748">
        <f>VLOOKUP(D1748,Sku_Consolidated!A2:T948,20,FALSE)</f>
      </c>
    </row>
    <row r="1749" spans="1:35" x14ac:dyDescent="0.25">
      <c r="A1749">
        <v>2024</v>
      </c>
      <c r="B1749" t="s">
        <v>30</v>
      </c>
      <c r="C1749" t="s">
        <v>31</v>
      </c>
      <c r="D1749">
        <v>21844</v>
      </c>
      <c r="E1749" t="s">
        <v>778</v>
      </c>
      <c r="F1749" s="12" t="s">
        <v>122</v>
      </c>
      <c r="G1749" s="12" t="s">
        <v>122</v>
      </c>
      <c r="H1749" t="s">
        <v>10</v>
      </c>
      <c r="I1749" s="13" t="s">
        <v>401</v>
      </c>
      <c r="J1749" s="13">
        <f>IF(H1749="EA", I1749, 0)</f>
      </c>
      <c r="K1749" s="13">
        <f>IF(H1749="KG", I1749, I1749 * VLOOKUP(D1749,Sku_Consolidated!A2:U948,21,FALSE))</f>
      </c>
      <c r="L1749" s="14" t="s">
        <v>36</v>
      </c>
      <c r="M1749">
        <v>88</v>
      </c>
      <c r="N1749" s="14" t="s">
        <v>3395</v>
      </c>
      <c r="O1749" s="14" t="s">
        <v>3396</v>
      </c>
      <c r="P1749" s="14" t="s">
        <v>36</v>
      </c>
      <c r="Q1749" s="14" t="s">
        <v>3396</v>
      </c>
      <c r="R1749">
        <f>IF(IFERROR(VLOOKUP(U1749,Store_Showcase!B2:H134,7, FALSE), TRUE)=TRUE, IF(IFERROR(VLOOKUP(U1749,Store_SRP!B2:H103,7, FALSE), TRUE)=TRUE,VLOOKUP(U1749,Store_VAM!B2:H271,7, FALSE),VLOOKUP(U1749,Store_SRP!B2:H103,7, FALSE)), VLOOKUP(U1749,Store_Showcase!B2:H134,7, FALSE))</f>
      </c>
      <c r="S1749">
        <f>IF(IFERROR(VLOOKUP(U1749,Store_Showcase!B2:K134,10, FALSE), TRUE)=TRUE, IF(IFERROR(VLOOKUP(U1749,Store_SRP!B2:K103,10, FALSE), TRUE)=TRUE,VLOOKUP(U1749,Store_VAM!B2:K271,10, FALSE),VLOOKUP(U1749,Store_SRP!B2:K103,10, FALSE)), VLOOKUP(U1749,Store_Showcase!B2:K134,10, FALSE))</f>
      </c>
      <c r="T1749">
        <f>IF(VLOOKUP(D1749,Sku_Consolidated!A2:S948,19,FALSE)="SHOWCASE", VLOOKUP(U1749,Store_Showcase!B2:L134,11, FALSE), IF(VLOOKUP(D1749,Sku_Consolidated!A2:S948,19,FALSE)="VAM",VLOOKUP(U1749,Store_VAM!B2:L271,11, FALSE),VLOOKUP(U1749,Store_SRP!B2:L103,11, FALSE)))</f>
      </c>
      <c r="U1749" s="14">
        <v>2012</v>
      </c>
      <c r="V1749">
        <f>IF(VLOOKUP(D1749,Sku_Consolidated!A2:S948,19,FALSE)="SHOWCASE", VLOOKUP(U1749,Store_Showcase!B2:C134,2, FALSE), IF(VLOOKUP(D1749,Sku_Consolidated!A2:S948,19,FALSE)="VAM",VLOOKUP(U1749,Store_VAM!B2:C271,2, FALSE),VLOOKUP(U1749,Store_SRP!B2:C103,2, FALSE)))</f>
      </c>
      <c r="W1749">
        <f>VLOOKUP(D1749,Sku_Consolidated!A2:G948, 7, FALSE)</f>
      </c>
      <c r="X1749">
        <f>VLOOKUP(D1749,Sku_Consolidated!A2:K948, 11, FALSE)</f>
      </c>
      <c r="Y1749">
        <f>VLOOKUP(D1749,Sku_Consolidated!A2:H948, 8, FALSE)</f>
      </c>
      <c r="Z1749">
        <f>VLOOKUP(D1749,Sku_Consolidated!A2:I948, 9, FALSE)</f>
      </c>
      <c r="AA1749" t="s">
        <v>41</v>
      </c>
      <c r="AB1749">
        <f>VLOOKUP(D1749,Sku_Consolidated!A2:E948, {5}, FALSE)</f>
      </c>
      <c r="AC1749">
        <f>IF(VLOOKUP(D1749,Sku_Consolidated!A2:S948,19,FALSE)="SHOWCASE", VLOOKUP(U1749,Store_Showcase!B2:N134,13, FALSE), IF(VLOOKUP(D1749,Sku_Consolidated!A2:S948,19,FALSE)="VAM",VLOOKUP(U1749,Store_VAM!B2:N271,13, FALSE),VLOOKUP(U1749,Store_SRP!B2:N103,13, FALSE)))</f>
      </c>
      <c r="AD1749">
        <f>IF(IFERROR(AC1749,TRUE)=TRUE, "-","OK")</f>
      </c>
      <c r="AE1749">
        <f>IF(IFERROR(VLOOKUP(U1749,Store_Showcase!B2:H134,{5}, FALSE), TRUE)=TRUE, IF(IFERROR(VLOOKUP(U1749,Store_SRP!B2:H103,{5}, FALSE), TRUE)=TRUE,VLOOKUP(U1749,Store_VAM!B2:H271,{5}, FALSE),VLOOKUP(U1749,Store_SRP!B2:H103,{5}, FALSE)), VLOOKUP(U1749,Store_Showcase!B2:H134,{5}, FALSE))</f>
      </c>
      <c r="AF1749">
        <f>IF(IFERROR(VLOOKUP(U1749,Store_Showcase!B2:H134,{6}, FALSE), TRUE)=TRUE, IF(IFERROR(VLOOKUP(U1749,Store_SRP!B2:H103,{6}, FALSE), TRUE)=TRUE,VLOOKUP(U1749,Store_VAM!B2:H271,{6}, FALSE),VLOOKUP(U1749,Store_SRP!B2:H103,{6}, FALSE)), VLOOKUP(U1749,Store_Showcase!B2:H134,{6}, FALSE))</f>
      </c>
      <c r="AG1749">
        <f>VLOOKUP(D1749,Sku_Consolidated!A2:R948,18,FALSE)</f>
      </c>
      <c r="AH1749">
        <f>VLOOKUP(D1749,Sku_Consolidated!A2:S948,19,FALSE)</f>
      </c>
      <c r="AI1749">
        <f>VLOOKUP(D1749,Sku_Consolidated!A2:T948,20,FALSE)</f>
      </c>
    </row>
    <row r="1750" spans="1:35" x14ac:dyDescent="0.25">
      <c r="A1750">
        <v>2024</v>
      </c>
      <c r="B1750" t="s">
        <v>30</v>
      </c>
      <c r="C1750" t="s">
        <v>31</v>
      </c>
      <c r="D1750">
        <v>21851</v>
      </c>
      <c r="E1750" t="s">
        <v>232</v>
      </c>
      <c r="F1750" s="12" t="s">
        <v>122</v>
      </c>
      <c r="G1750" s="12" t="s">
        <v>122</v>
      </c>
      <c r="H1750" t="s">
        <v>10</v>
      </c>
      <c r="I1750" s="13" t="s">
        <v>3093</v>
      </c>
      <c r="J1750" s="13">
        <f>IF(H1750="EA", I1750, 0)</f>
      </c>
      <c r="K1750" s="13">
        <f>IF(H1750="KG", I1750, I1750 * VLOOKUP(D1750,Sku_Consolidated!A2:U948,21,FALSE))</f>
      </c>
      <c r="L1750" s="14" t="s">
        <v>36</v>
      </c>
      <c r="M1750">
        <v>88</v>
      </c>
      <c r="N1750" s="14" t="s">
        <v>3397</v>
      </c>
      <c r="O1750" s="14" t="s">
        <v>3398</v>
      </c>
      <c r="P1750" s="14" t="s">
        <v>36</v>
      </c>
      <c r="Q1750" s="14" t="s">
        <v>3398</v>
      </c>
      <c r="R1750">
        <f>IF(IFERROR(VLOOKUP(U1750,Store_Showcase!B2:H134,7, FALSE), TRUE)=TRUE, IF(IFERROR(VLOOKUP(U1750,Store_SRP!B2:H103,7, FALSE), TRUE)=TRUE,VLOOKUP(U1750,Store_VAM!B2:H271,7, FALSE),VLOOKUP(U1750,Store_SRP!B2:H103,7, FALSE)), VLOOKUP(U1750,Store_Showcase!B2:H134,7, FALSE))</f>
      </c>
      <c r="S1750">
        <f>IF(IFERROR(VLOOKUP(U1750,Store_Showcase!B2:K134,10, FALSE), TRUE)=TRUE, IF(IFERROR(VLOOKUP(U1750,Store_SRP!B2:K103,10, FALSE), TRUE)=TRUE,VLOOKUP(U1750,Store_VAM!B2:K271,10, FALSE),VLOOKUP(U1750,Store_SRP!B2:K103,10, FALSE)), VLOOKUP(U1750,Store_Showcase!B2:K134,10, FALSE))</f>
      </c>
      <c r="T1750">
        <f>IF(VLOOKUP(D1750,Sku_Consolidated!A2:S948,19,FALSE)="SHOWCASE", VLOOKUP(U1750,Store_Showcase!B2:L134,11, FALSE), IF(VLOOKUP(D1750,Sku_Consolidated!A2:S948,19,FALSE)="VAM",VLOOKUP(U1750,Store_VAM!B2:L271,11, FALSE),VLOOKUP(U1750,Store_SRP!B2:L103,11, FALSE)))</f>
      </c>
      <c r="U1750" s="14">
        <v>2012</v>
      </c>
      <c r="V1750">
        <f>IF(VLOOKUP(D1750,Sku_Consolidated!A2:S948,19,FALSE)="SHOWCASE", VLOOKUP(U1750,Store_Showcase!B2:C134,2, FALSE), IF(VLOOKUP(D1750,Sku_Consolidated!A2:S948,19,FALSE)="VAM",VLOOKUP(U1750,Store_VAM!B2:C271,2, FALSE),VLOOKUP(U1750,Store_SRP!B2:C103,2, FALSE)))</f>
      </c>
      <c r="W1750">
        <f>VLOOKUP(D1750,Sku_Consolidated!A2:G948, 7, FALSE)</f>
      </c>
      <c r="X1750">
        <f>VLOOKUP(D1750,Sku_Consolidated!A2:K948, 11, FALSE)</f>
      </c>
      <c r="Y1750">
        <f>VLOOKUP(D1750,Sku_Consolidated!A2:H948, 8, FALSE)</f>
      </c>
      <c r="Z1750">
        <f>VLOOKUP(D1750,Sku_Consolidated!A2:I948, 9, FALSE)</f>
      </c>
      <c r="AA1750" t="s">
        <v>41</v>
      </c>
      <c r="AB1750">
        <f>VLOOKUP(D1750,Sku_Consolidated!A2:E948, {5}, FALSE)</f>
      </c>
      <c r="AC1750">
        <f>IF(VLOOKUP(D1750,Sku_Consolidated!A2:S948,19,FALSE)="SHOWCASE", VLOOKUP(U1750,Store_Showcase!B2:N134,13, FALSE), IF(VLOOKUP(D1750,Sku_Consolidated!A2:S948,19,FALSE)="VAM",VLOOKUP(U1750,Store_VAM!B2:N271,13, FALSE),VLOOKUP(U1750,Store_SRP!B2:N103,13, FALSE)))</f>
      </c>
      <c r="AD1750">
        <f>IF(IFERROR(AC1750,TRUE)=TRUE, "-","OK")</f>
      </c>
      <c r="AE1750">
        <f>IF(IFERROR(VLOOKUP(U1750,Store_Showcase!B2:H134,{5}, FALSE), TRUE)=TRUE, IF(IFERROR(VLOOKUP(U1750,Store_SRP!B2:H103,{5}, FALSE), TRUE)=TRUE,VLOOKUP(U1750,Store_VAM!B2:H271,{5}, FALSE),VLOOKUP(U1750,Store_SRP!B2:H103,{5}, FALSE)), VLOOKUP(U1750,Store_Showcase!B2:H134,{5}, FALSE))</f>
      </c>
      <c r="AF1750">
        <f>IF(IFERROR(VLOOKUP(U1750,Store_Showcase!B2:H134,{6}, FALSE), TRUE)=TRUE, IF(IFERROR(VLOOKUP(U1750,Store_SRP!B2:H103,{6}, FALSE), TRUE)=TRUE,VLOOKUP(U1750,Store_VAM!B2:H271,{6}, FALSE),VLOOKUP(U1750,Store_SRP!B2:H103,{6}, FALSE)), VLOOKUP(U1750,Store_Showcase!B2:H134,{6}, FALSE))</f>
      </c>
      <c r="AG1750">
        <f>VLOOKUP(D1750,Sku_Consolidated!A2:R948,18,FALSE)</f>
      </c>
      <c r="AH1750">
        <f>VLOOKUP(D1750,Sku_Consolidated!A2:S948,19,FALSE)</f>
      </c>
      <c r="AI1750">
        <f>VLOOKUP(D1750,Sku_Consolidated!A2:T948,20,FALSE)</f>
      </c>
    </row>
    <row r="1751" spans="1:35" x14ac:dyDescent="0.25">
      <c r="A1751">
        <v>2024</v>
      </c>
      <c r="B1751" t="s">
        <v>30</v>
      </c>
      <c r="C1751" t="s">
        <v>31</v>
      </c>
      <c r="D1751">
        <v>21854</v>
      </c>
      <c r="E1751" t="s">
        <v>2521</v>
      </c>
      <c r="F1751" s="12" t="s">
        <v>122</v>
      </c>
      <c r="G1751" s="12" t="s">
        <v>122</v>
      </c>
      <c r="H1751" t="s">
        <v>10</v>
      </c>
      <c r="I1751" s="13" t="s">
        <v>850</v>
      </c>
      <c r="J1751" s="13">
        <f>IF(H1751="EA", I1751, 0)</f>
      </c>
      <c r="K1751" s="13">
        <f>IF(H1751="KG", I1751, I1751 * VLOOKUP(D1751,Sku_Consolidated!A2:U948,21,FALSE))</f>
      </c>
      <c r="L1751" s="14" t="s">
        <v>36</v>
      </c>
      <c r="M1751">
        <v>88</v>
      </c>
      <c r="N1751" s="14" t="s">
        <v>3399</v>
      </c>
      <c r="O1751" s="14" t="s">
        <v>3400</v>
      </c>
      <c r="P1751" s="14" t="s">
        <v>36</v>
      </c>
      <c r="Q1751" s="14" t="s">
        <v>3400</v>
      </c>
      <c r="R1751">
        <f>IF(IFERROR(VLOOKUP(U1751,Store_Showcase!B2:H134,7, FALSE), TRUE)=TRUE, IF(IFERROR(VLOOKUP(U1751,Store_SRP!B2:H103,7, FALSE), TRUE)=TRUE,VLOOKUP(U1751,Store_VAM!B2:H271,7, FALSE),VLOOKUP(U1751,Store_SRP!B2:H103,7, FALSE)), VLOOKUP(U1751,Store_Showcase!B2:H134,7, FALSE))</f>
      </c>
      <c r="S1751">
        <f>IF(IFERROR(VLOOKUP(U1751,Store_Showcase!B2:K134,10, FALSE), TRUE)=TRUE, IF(IFERROR(VLOOKUP(U1751,Store_SRP!B2:K103,10, FALSE), TRUE)=TRUE,VLOOKUP(U1751,Store_VAM!B2:K271,10, FALSE),VLOOKUP(U1751,Store_SRP!B2:K103,10, FALSE)), VLOOKUP(U1751,Store_Showcase!B2:K134,10, FALSE))</f>
      </c>
      <c r="T1751">
        <f>IF(VLOOKUP(D1751,Sku_Consolidated!A2:S948,19,FALSE)="SHOWCASE", VLOOKUP(U1751,Store_Showcase!B2:L134,11, FALSE), IF(VLOOKUP(D1751,Sku_Consolidated!A2:S948,19,FALSE)="VAM",VLOOKUP(U1751,Store_VAM!B2:L271,11, FALSE),VLOOKUP(U1751,Store_SRP!B2:L103,11, FALSE)))</f>
      </c>
      <c r="U1751" s="14">
        <v>2012</v>
      </c>
      <c r="V1751">
        <f>IF(VLOOKUP(D1751,Sku_Consolidated!A2:S948,19,FALSE)="SHOWCASE", VLOOKUP(U1751,Store_Showcase!B2:C134,2, FALSE), IF(VLOOKUP(D1751,Sku_Consolidated!A2:S948,19,FALSE)="VAM",VLOOKUP(U1751,Store_VAM!B2:C271,2, FALSE),VLOOKUP(U1751,Store_SRP!B2:C103,2, FALSE)))</f>
      </c>
      <c r="W1751">
        <f>VLOOKUP(D1751,Sku_Consolidated!A2:G948, 7, FALSE)</f>
      </c>
      <c r="X1751">
        <f>VLOOKUP(D1751,Sku_Consolidated!A2:K948, 11, FALSE)</f>
      </c>
      <c r="Y1751">
        <f>VLOOKUP(D1751,Sku_Consolidated!A2:H948, 8, FALSE)</f>
      </c>
      <c r="Z1751">
        <f>VLOOKUP(D1751,Sku_Consolidated!A2:I948, 9, FALSE)</f>
      </c>
      <c r="AA1751" t="s">
        <v>41</v>
      </c>
      <c r="AB1751">
        <f>VLOOKUP(D1751,Sku_Consolidated!A2:E948, {5}, FALSE)</f>
      </c>
      <c r="AC1751">
        <f>IF(VLOOKUP(D1751,Sku_Consolidated!A2:S948,19,FALSE)="SHOWCASE", VLOOKUP(U1751,Store_Showcase!B2:N134,13, FALSE), IF(VLOOKUP(D1751,Sku_Consolidated!A2:S948,19,FALSE)="VAM",VLOOKUP(U1751,Store_VAM!B2:N271,13, FALSE),VLOOKUP(U1751,Store_SRP!B2:N103,13, FALSE)))</f>
      </c>
      <c r="AD1751">
        <f>IF(IFERROR(AC1751,TRUE)=TRUE, "-","OK")</f>
      </c>
      <c r="AE1751">
        <f>IF(IFERROR(VLOOKUP(U1751,Store_Showcase!B2:H134,{5}, FALSE), TRUE)=TRUE, IF(IFERROR(VLOOKUP(U1751,Store_SRP!B2:H103,{5}, FALSE), TRUE)=TRUE,VLOOKUP(U1751,Store_VAM!B2:H271,{5}, FALSE),VLOOKUP(U1751,Store_SRP!B2:H103,{5}, FALSE)), VLOOKUP(U1751,Store_Showcase!B2:H134,{5}, FALSE))</f>
      </c>
      <c r="AF1751">
        <f>IF(IFERROR(VLOOKUP(U1751,Store_Showcase!B2:H134,{6}, FALSE), TRUE)=TRUE, IF(IFERROR(VLOOKUP(U1751,Store_SRP!B2:H103,{6}, FALSE), TRUE)=TRUE,VLOOKUP(U1751,Store_VAM!B2:H271,{6}, FALSE),VLOOKUP(U1751,Store_SRP!B2:H103,{6}, FALSE)), VLOOKUP(U1751,Store_Showcase!B2:H134,{6}, FALSE))</f>
      </c>
      <c r="AG1751">
        <f>VLOOKUP(D1751,Sku_Consolidated!A2:R948,18,FALSE)</f>
      </c>
      <c r="AH1751">
        <f>VLOOKUP(D1751,Sku_Consolidated!A2:S948,19,FALSE)</f>
      </c>
      <c r="AI1751">
        <f>VLOOKUP(D1751,Sku_Consolidated!A2:T948,20,FALSE)</f>
      </c>
    </row>
    <row r="1752" spans="1:35" x14ac:dyDescent="0.25">
      <c r="A1752">
        <v>2024</v>
      </c>
      <c r="B1752" t="s">
        <v>30</v>
      </c>
      <c r="C1752" t="s">
        <v>31</v>
      </c>
      <c r="D1752">
        <v>21897</v>
      </c>
      <c r="E1752" t="s">
        <v>3401</v>
      </c>
      <c r="F1752" s="12" t="s">
        <v>122</v>
      </c>
      <c r="G1752" s="12" t="s">
        <v>122</v>
      </c>
      <c r="H1752" t="s">
        <v>10</v>
      </c>
      <c r="I1752" s="13" t="s">
        <v>873</v>
      </c>
      <c r="J1752" s="13">
        <f>IF(H1752="EA", I1752, 0)</f>
      </c>
      <c r="K1752" s="13">
        <f>IF(H1752="KG", I1752, I1752 * VLOOKUP(D1752,Sku_Consolidated!A2:U948,21,FALSE))</f>
      </c>
      <c r="L1752" s="14" t="s">
        <v>36</v>
      </c>
      <c r="M1752">
        <v>88</v>
      </c>
      <c r="N1752" s="14" t="s">
        <v>3402</v>
      </c>
      <c r="O1752" s="14" t="s">
        <v>3403</v>
      </c>
      <c r="P1752" s="14" t="s">
        <v>36</v>
      </c>
      <c r="Q1752" s="14" t="s">
        <v>3403</v>
      </c>
      <c r="R1752">
        <f>IF(IFERROR(VLOOKUP(U1752,Store_Showcase!B2:H134,7, FALSE), TRUE)=TRUE, IF(IFERROR(VLOOKUP(U1752,Store_SRP!B2:H103,7, FALSE), TRUE)=TRUE,VLOOKUP(U1752,Store_VAM!B2:H271,7, FALSE),VLOOKUP(U1752,Store_SRP!B2:H103,7, FALSE)), VLOOKUP(U1752,Store_Showcase!B2:H134,7, FALSE))</f>
      </c>
      <c r="S1752">
        <f>IF(IFERROR(VLOOKUP(U1752,Store_Showcase!B2:K134,10, FALSE), TRUE)=TRUE, IF(IFERROR(VLOOKUP(U1752,Store_SRP!B2:K103,10, FALSE), TRUE)=TRUE,VLOOKUP(U1752,Store_VAM!B2:K271,10, FALSE),VLOOKUP(U1752,Store_SRP!B2:K103,10, FALSE)), VLOOKUP(U1752,Store_Showcase!B2:K134,10, FALSE))</f>
      </c>
      <c r="T1752">
        <f>IF(VLOOKUP(D1752,Sku_Consolidated!A2:S948,19,FALSE)="SHOWCASE", VLOOKUP(U1752,Store_Showcase!B2:L134,11, FALSE), IF(VLOOKUP(D1752,Sku_Consolidated!A2:S948,19,FALSE)="VAM",VLOOKUP(U1752,Store_VAM!B2:L271,11, FALSE),VLOOKUP(U1752,Store_SRP!B2:L103,11, FALSE)))</f>
      </c>
      <c r="U1752" s="14">
        <v>2012</v>
      </c>
      <c r="V1752">
        <f>IF(VLOOKUP(D1752,Sku_Consolidated!A2:S948,19,FALSE)="SHOWCASE", VLOOKUP(U1752,Store_Showcase!B2:C134,2, FALSE), IF(VLOOKUP(D1752,Sku_Consolidated!A2:S948,19,FALSE)="VAM",VLOOKUP(U1752,Store_VAM!B2:C271,2, FALSE),VLOOKUP(U1752,Store_SRP!B2:C103,2, FALSE)))</f>
      </c>
      <c r="W1752">
        <f>VLOOKUP(D1752,Sku_Consolidated!A2:G948, 7, FALSE)</f>
      </c>
      <c r="X1752">
        <f>VLOOKUP(D1752,Sku_Consolidated!A2:K948, 11, FALSE)</f>
      </c>
      <c r="Y1752">
        <f>VLOOKUP(D1752,Sku_Consolidated!A2:H948, 8, FALSE)</f>
      </c>
      <c r="Z1752">
        <f>VLOOKUP(D1752,Sku_Consolidated!A2:I948, 9, FALSE)</f>
      </c>
      <c r="AA1752" t="s">
        <v>41</v>
      </c>
      <c r="AB1752">
        <f>VLOOKUP(D1752,Sku_Consolidated!A2:E948, {5}, FALSE)</f>
      </c>
      <c r="AC1752">
        <f>IF(VLOOKUP(D1752,Sku_Consolidated!A2:S948,19,FALSE)="SHOWCASE", VLOOKUP(U1752,Store_Showcase!B2:N134,13, FALSE), IF(VLOOKUP(D1752,Sku_Consolidated!A2:S948,19,FALSE)="VAM",VLOOKUP(U1752,Store_VAM!B2:N271,13, FALSE),VLOOKUP(U1752,Store_SRP!B2:N103,13, FALSE)))</f>
      </c>
      <c r="AD1752">
        <f>IF(IFERROR(AC1752,TRUE)=TRUE, "-","OK")</f>
      </c>
      <c r="AE1752">
        <f>IF(IFERROR(VLOOKUP(U1752,Store_Showcase!B2:H134,{5}, FALSE), TRUE)=TRUE, IF(IFERROR(VLOOKUP(U1752,Store_SRP!B2:H103,{5}, FALSE), TRUE)=TRUE,VLOOKUP(U1752,Store_VAM!B2:H271,{5}, FALSE),VLOOKUP(U1752,Store_SRP!B2:H103,{5}, FALSE)), VLOOKUP(U1752,Store_Showcase!B2:H134,{5}, FALSE))</f>
      </c>
      <c r="AF1752">
        <f>IF(IFERROR(VLOOKUP(U1752,Store_Showcase!B2:H134,{6}, FALSE), TRUE)=TRUE, IF(IFERROR(VLOOKUP(U1752,Store_SRP!B2:H103,{6}, FALSE), TRUE)=TRUE,VLOOKUP(U1752,Store_VAM!B2:H271,{6}, FALSE),VLOOKUP(U1752,Store_SRP!B2:H103,{6}, FALSE)), VLOOKUP(U1752,Store_Showcase!B2:H134,{6}, FALSE))</f>
      </c>
      <c r="AG1752">
        <f>VLOOKUP(D1752,Sku_Consolidated!A2:R948,18,FALSE)</f>
      </c>
      <c r="AH1752">
        <f>VLOOKUP(D1752,Sku_Consolidated!A2:S948,19,FALSE)</f>
      </c>
      <c r="AI1752">
        <f>VLOOKUP(D1752,Sku_Consolidated!A2:T948,20,FALSE)</f>
      </c>
    </row>
    <row r="1753" spans="1:35" x14ac:dyDescent="0.25">
      <c r="A1753">
        <v>2024</v>
      </c>
      <c r="B1753" t="s">
        <v>30</v>
      </c>
      <c r="C1753" t="s">
        <v>31</v>
      </c>
      <c r="D1753">
        <v>21901</v>
      </c>
      <c r="E1753" t="s">
        <v>3117</v>
      </c>
      <c r="F1753" s="12" t="s">
        <v>122</v>
      </c>
      <c r="G1753" s="12" t="s">
        <v>122</v>
      </c>
      <c r="H1753" t="s">
        <v>10</v>
      </c>
      <c r="I1753" s="13" t="s">
        <v>873</v>
      </c>
      <c r="J1753" s="13">
        <f>IF(H1753="EA", I1753, 0)</f>
      </c>
      <c r="K1753" s="13">
        <f>IF(H1753="KG", I1753, I1753 * VLOOKUP(D1753,Sku_Consolidated!A2:U948,21,FALSE))</f>
      </c>
      <c r="L1753" s="14" t="s">
        <v>36</v>
      </c>
      <c r="M1753">
        <v>88</v>
      </c>
      <c r="N1753" s="14" t="s">
        <v>3118</v>
      </c>
      <c r="O1753" s="14" t="s">
        <v>3119</v>
      </c>
      <c r="P1753" s="14" t="s">
        <v>36</v>
      </c>
      <c r="Q1753" s="14" t="s">
        <v>3119</v>
      </c>
      <c r="R1753">
        <f>IF(IFERROR(VLOOKUP(U1753,Store_Showcase!B2:H134,7, FALSE), TRUE)=TRUE, IF(IFERROR(VLOOKUP(U1753,Store_SRP!B2:H103,7, FALSE), TRUE)=TRUE,VLOOKUP(U1753,Store_VAM!B2:H271,7, FALSE),VLOOKUP(U1753,Store_SRP!B2:H103,7, FALSE)), VLOOKUP(U1753,Store_Showcase!B2:H134,7, FALSE))</f>
      </c>
      <c r="S1753">
        <f>IF(IFERROR(VLOOKUP(U1753,Store_Showcase!B2:K134,10, FALSE), TRUE)=TRUE, IF(IFERROR(VLOOKUP(U1753,Store_SRP!B2:K103,10, FALSE), TRUE)=TRUE,VLOOKUP(U1753,Store_VAM!B2:K271,10, FALSE),VLOOKUP(U1753,Store_SRP!B2:K103,10, FALSE)), VLOOKUP(U1753,Store_Showcase!B2:K134,10, FALSE))</f>
      </c>
      <c r="T1753">
        <f>IF(VLOOKUP(D1753,Sku_Consolidated!A2:S948,19,FALSE)="SHOWCASE", VLOOKUP(U1753,Store_Showcase!B2:L134,11, FALSE), IF(VLOOKUP(D1753,Sku_Consolidated!A2:S948,19,FALSE)="VAM",VLOOKUP(U1753,Store_VAM!B2:L271,11, FALSE),VLOOKUP(U1753,Store_SRP!B2:L103,11, FALSE)))</f>
      </c>
      <c r="U1753" s="14">
        <v>2012</v>
      </c>
      <c r="V1753">
        <f>IF(VLOOKUP(D1753,Sku_Consolidated!A2:S948,19,FALSE)="SHOWCASE", VLOOKUP(U1753,Store_Showcase!B2:C134,2, FALSE), IF(VLOOKUP(D1753,Sku_Consolidated!A2:S948,19,FALSE)="VAM",VLOOKUP(U1753,Store_VAM!B2:C271,2, FALSE),VLOOKUP(U1753,Store_SRP!B2:C103,2, FALSE)))</f>
      </c>
      <c r="W1753">
        <f>VLOOKUP(D1753,Sku_Consolidated!A2:G948, 7, FALSE)</f>
      </c>
      <c r="X1753">
        <f>VLOOKUP(D1753,Sku_Consolidated!A2:K948, 11, FALSE)</f>
      </c>
      <c r="Y1753">
        <f>VLOOKUP(D1753,Sku_Consolidated!A2:H948, 8, FALSE)</f>
      </c>
      <c r="Z1753">
        <f>VLOOKUP(D1753,Sku_Consolidated!A2:I948, 9, FALSE)</f>
      </c>
      <c r="AA1753" t="s">
        <v>41</v>
      </c>
      <c r="AB1753">
        <f>VLOOKUP(D1753,Sku_Consolidated!A2:E948, {5}, FALSE)</f>
      </c>
      <c r="AC1753">
        <f>IF(VLOOKUP(D1753,Sku_Consolidated!A2:S948,19,FALSE)="SHOWCASE", VLOOKUP(U1753,Store_Showcase!B2:N134,13, FALSE), IF(VLOOKUP(D1753,Sku_Consolidated!A2:S948,19,FALSE)="VAM",VLOOKUP(U1753,Store_VAM!B2:N271,13, FALSE),VLOOKUP(U1753,Store_SRP!B2:N103,13, FALSE)))</f>
      </c>
      <c r="AD1753">
        <f>IF(IFERROR(AC1753,TRUE)=TRUE, "-","OK")</f>
      </c>
      <c r="AE1753">
        <f>IF(IFERROR(VLOOKUP(U1753,Store_Showcase!B2:H134,{5}, FALSE), TRUE)=TRUE, IF(IFERROR(VLOOKUP(U1753,Store_SRP!B2:H103,{5}, FALSE), TRUE)=TRUE,VLOOKUP(U1753,Store_VAM!B2:H271,{5}, FALSE),VLOOKUP(U1753,Store_SRP!B2:H103,{5}, FALSE)), VLOOKUP(U1753,Store_Showcase!B2:H134,{5}, FALSE))</f>
      </c>
      <c r="AF1753">
        <f>IF(IFERROR(VLOOKUP(U1753,Store_Showcase!B2:H134,{6}, FALSE), TRUE)=TRUE, IF(IFERROR(VLOOKUP(U1753,Store_SRP!B2:H103,{6}, FALSE), TRUE)=TRUE,VLOOKUP(U1753,Store_VAM!B2:H271,{6}, FALSE),VLOOKUP(U1753,Store_SRP!B2:H103,{6}, FALSE)), VLOOKUP(U1753,Store_Showcase!B2:H134,{6}, FALSE))</f>
      </c>
      <c r="AG1753">
        <f>VLOOKUP(D1753,Sku_Consolidated!A2:R948,18,FALSE)</f>
      </c>
      <c r="AH1753">
        <f>VLOOKUP(D1753,Sku_Consolidated!A2:S948,19,FALSE)</f>
      </c>
      <c r="AI1753">
        <f>VLOOKUP(D1753,Sku_Consolidated!A2:T948,20,FALSE)</f>
      </c>
    </row>
    <row r="1754" spans="1:35" x14ac:dyDescent="0.25">
      <c r="A1754">
        <v>2024</v>
      </c>
      <c r="B1754" t="s">
        <v>30</v>
      </c>
      <c r="C1754" t="s">
        <v>31</v>
      </c>
      <c r="D1754">
        <v>21920</v>
      </c>
      <c r="E1754" t="s">
        <v>3004</v>
      </c>
      <c r="F1754" s="12" t="s">
        <v>122</v>
      </c>
      <c r="G1754" s="12" t="s">
        <v>122</v>
      </c>
      <c r="H1754" t="s">
        <v>10</v>
      </c>
      <c r="I1754" s="13" t="s">
        <v>207</v>
      </c>
      <c r="J1754" s="13">
        <f>IF(H1754="EA", I1754, 0)</f>
      </c>
      <c r="K1754" s="13">
        <f>IF(H1754="KG", I1754, I1754 * VLOOKUP(D1754,Sku_Consolidated!A2:U948,21,FALSE))</f>
      </c>
      <c r="L1754" s="14" t="s">
        <v>36</v>
      </c>
      <c r="M1754">
        <v>86</v>
      </c>
      <c r="N1754" s="14" t="s">
        <v>3404</v>
      </c>
      <c r="O1754" s="14" t="s">
        <v>3405</v>
      </c>
      <c r="P1754" s="14" t="s">
        <v>36</v>
      </c>
      <c r="Q1754" s="14" t="s">
        <v>3405</v>
      </c>
      <c r="R1754">
        <f>IF(IFERROR(VLOOKUP(U1754,Store_Showcase!B2:H134,7, FALSE), TRUE)=TRUE, IF(IFERROR(VLOOKUP(U1754,Store_SRP!B2:H103,7, FALSE), TRUE)=TRUE,VLOOKUP(U1754,Store_VAM!B2:H271,7, FALSE),VLOOKUP(U1754,Store_SRP!B2:H103,7, FALSE)), VLOOKUP(U1754,Store_Showcase!B2:H134,7, FALSE))</f>
      </c>
      <c r="S1754">
        <f>IF(IFERROR(VLOOKUP(U1754,Store_Showcase!B2:K134,10, FALSE), TRUE)=TRUE, IF(IFERROR(VLOOKUP(U1754,Store_SRP!B2:K103,10, FALSE), TRUE)=TRUE,VLOOKUP(U1754,Store_VAM!B2:K271,10, FALSE),VLOOKUP(U1754,Store_SRP!B2:K103,10, FALSE)), VLOOKUP(U1754,Store_Showcase!B2:K134,10, FALSE))</f>
      </c>
      <c r="T1754">
        <f>IF(VLOOKUP(D1754,Sku_Consolidated!A2:S948,19,FALSE)="SHOWCASE", VLOOKUP(U1754,Store_Showcase!B2:L134,11, FALSE), IF(VLOOKUP(D1754,Sku_Consolidated!A2:S948,19,FALSE)="VAM",VLOOKUP(U1754,Store_VAM!B2:L271,11, FALSE),VLOOKUP(U1754,Store_SRP!B2:L103,11, FALSE)))</f>
      </c>
      <c r="U1754" s="14">
        <v>2012</v>
      </c>
      <c r="V1754">
        <f>IF(VLOOKUP(D1754,Sku_Consolidated!A2:S948,19,FALSE)="SHOWCASE", VLOOKUP(U1754,Store_Showcase!B2:C134,2, FALSE), IF(VLOOKUP(D1754,Sku_Consolidated!A2:S948,19,FALSE)="VAM",VLOOKUP(U1754,Store_VAM!B2:C271,2, FALSE),VLOOKUP(U1754,Store_SRP!B2:C103,2, FALSE)))</f>
      </c>
      <c r="W1754">
        <f>VLOOKUP(D1754,Sku_Consolidated!A2:G948, 7, FALSE)</f>
      </c>
      <c r="X1754">
        <f>VLOOKUP(D1754,Sku_Consolidated!A2:K948, 11, FALSE)</f>
      </c>
      <c r="Y1754">
        <f>VLOOKUP(D1754,Sku_Consolidated!A2:H948, 8, FALSE)</f>
      </c>
      <c r="Z1754">
        <f>VLOOKUP(D1754,Sku_Consolidated!A2:I948, 9, FALSE)</f>
      </c>
      <c r="AA1754" t="s">
        <v>41</v>
      </c>
      <c r="AB1754">
        <f>VLOOKUP(D1754,Sku_Consolidated!A2:E948, {5}, FALSE)</f>
      </c>
      <c r="AC1754">
        <f>IF(VLOOKUP(D1754,Sku_Consolidated!A2:S948,19,FALSE)="SHOWCASE", VLOOKUP(U1754,Store_Showcase!B2:N134,13, FALSE), IF(VLOOKUP(D1754,Sku_Consolidated!A2:S948,19,FALSE)="VAM",VLOOKUP(U1754,Store_VAM!B2:N271,13, FALSE),VLOOKUP(U1754,Store_SRP!B2:N103,13, FALSE)))</f>
      </c>
      <c r="AD1754">
        <f>IF(IFERROR(AC1754,TRUE)=TRUE, "-","OK")</f>
      </c>
      <c r="AE1754">
        <f>IF(IFERROR(VLOOKUP(U1754,Store_Showcase!B2:H134,{5}, FALSE), TRUE)=TRUE, IF(IFERROR(VLOOKUP(U1754,Store_SRP!B2:H103,{5}, FALSE), TRUE)=TRUE,VLOOKUP(U1754,Store_VAM!B2:H271,{5}, FALSE),VLOOKUP(U1754,Store_SRP!B2:H103,{5}, FALSE)), VLOOKUP(U1754,Store_Showcase!B2:H134,{5}, FALSE))</f>
      </c>
      <c r="AF1754">
        <f>IF(IFERROR(VLOOKUP(U1754,Store_Showcase!B2:H134,{6}, FALSE), TRUE)=TRUE, IF(IFERROR(VLOOKUP(U1754,Store_SRP!B2:H103,{6}, FALSE), TRUE)=TRUE,VLOOKUP(U1754,Store_VAM!B2:H271,{6}, FALSE),VLOOKUP(U1754,Store_SRP!B2:H103,{6}, FALSE)), VLOOKUP(U1754,Store_Showcase!B2:H134,{6}, FALSE))</f>
      </c>
      <c r="AG1754">
        <f>VLOOKUP(D1754,Sku_Consolidated!A2:R948,18,FALSE)</f>
      </c>
      <c r="AH1754">
        <f>VLOOKUP(D1754,Sku_Consolidated!A2:S948,19,FALSE)</f>
      </c>
      <c r="AI1754">
        <f>VLOOKUP(D1754,Sku_Consolidated!A2:T948,20,FALSE)</f>
      </c>
    </row>
    <row r="1755" spans="1:35" x14ac:dyDescent="0.25">
      <c r="A1755">
        <v>2024</v>
      </c>
      <c r="B1755" t="s">
        <v>30</v>
      </c>
      <c r="C1755" t="s">
        <v>31</v>
      </c>
      <c r="D1755">
        <v>21825</v>
      </c>
      <c r="E1755" t="s">
        <v>206</v>
      </c>
      <c r="F1755" s="12" t="s">
        <v>82</v>
      </c>
      <c r="G1755" s="12" t="s">
        <v>82</v>
      </c>
      <c r="H1755" t="s">
        <v>10</v>
      </c>
      <c r="I1755" s="13" t="s">
        <v>850</v>
      </c>
      <c r="J1755" s="13">
        <f>IF(H1755="EA", I1755, 0)</f>
      </c>
      <c r="K1755" s="13">
        <f>IF(H1755="KG", I1755, I1755 * VLOOKUP(D1755,Sku_Consolidated!A2:U948,21,FALSE))</f>
      </c>
      <c r="L1755" s="14" t="s">
        <v>36</v>
      </c>
      <c r="M1755">
        <v>88</v>
      </c>
      <c r="N1755" s="14" t="s">
        <v>3406</v>
      </c>
      <c r="O1755" s="14" t="s">
        <v>3407</v>
      </c>
      <c r="P1755" s="14" t="s">
        <v>36</v>
      </c>
      <c r="Q1755" s="14" t="s">
        <v>3407</v>
      </c>
      <c r="R1755">
        <f>IF(IFERROR(VLOOKUP(U1755,Store_Showcase!B2:H134,7, FALSE), TRUE)=TRUE, IF(IFERROR(VLOOKUP(U1755,Store_SRP!B2:H103,7, FALSE), TRUE)=TRUE,VLOOKUP(U1755,Store_VAM!B2:H271,7, FALSE),VLOOKUP(U1755,Store_SRP!B2:H103,7, FALSE)), VLOOKUP(U1755,Store_Showcase!B2:H134,7, FALSE))</f>
      </c>
      <c r="S1755">
        <f>IF(IFERROR(VLOOKUP(U1755,Store_Showcase!B2:K134,10, FALSE), TRUE)=TRUE, IF(IFERROR(VLOOKUP(U1755,Store_SRP!B2:K103,10, FALSE), TRUE)=TRUE,VLOOKUP(U1755,Store_VAM!B2:K271,10, FALSE),VLOOKUP(U1755,Store_SRP!B2:K103,10, FALSE)), VLOOKUP(U1755,Store_Showcase!B2:K134,10, FALSE))</f>
      </c>
      <c r="T1755">
        <f>IF(VLOOKUP(D1755,Sku_Consolidated!A2:S948,19,FALSE)="SHOWCASE", VLOOKUP(U1755,Store_Showcase!B2:L134,11, FALSE), IF(VLOOKUP(D1755,Sku_Consolidated!A2:S948,19,FALSE)="VAM",VLOOKUP(U1755,Store_VAM!B2:L271,11, FALSE),VLOOKUP(U1755,Store_SRP!B2:L103,11, FALSE)))</f>
      </c>
      <c r="U1755" s="14">
        <v>2012</v>
      </c>
      <c r="V1755">
        <f>IF(VLOOKUP(D1755,Sku_Consolidated!A2:S948,19,FALSE)="SHOWCASE", VLOOKUP(U1755,Store_Showcase!B2:C134,2, FALSE), IF(VLOOKUP(D1755,Sku_Consolidated!A2:S948,19,FALSE)="VAM",VLOOKUP(U1755,Store_VAM!B2:C271,2, FALSE),VLOOKUP(U1755,Store_SRP!B2:C103,2, FALSE)))</f>
      </c>
      <c r="W1755">
        <f>VLOOKUP(D1755,Sku_Consolidated!A2:G948, 7, FALSE)</f>
      </c>
      <c r="X1755">
        <f>VLOOKUP(D1755,Sku_Consolidated!A2:K948, 11, FALSE)</f>
      </c>
      <c r="Y1755">
        <f>VLOOKUP(D1755,Sku_Consolidated!A2:H948, 8, FALSE)</f>
      </c>
      <c r="Z1755">
        <f>VLOOKUP(D1755,Sku_Consolidated!A2:I948, 9, FALSE)</f>
      </c>
      <c r="AA1755" t="s">
        <v>41</v>
      </c>
      <c r="AB1755">
        <f>VLOOKUP(D1755,Sku_Consolidated!A2:E948, {5}, FALSE)</f>
      </c>
      <c r="AC1755">
        <f>IF(VLOOKUP(D1755,Sku_Consolidated!A2:S948,19,FALSE)="SHOWCASE", VLOOKUP(U1755,Store_Showcase!B2:N134,13, FALSE), IF(VLOOKUP(D1755,Sku_Consolidated!A2:S948,19,FALSE)="VAM",VLOOKUP(U1755,Store_VAM!B2:N271,13, FALSE),VLOOKUP(U1755,Store_SRP!B2:N103,13, FALSE)))</f>
      </c>
      <c r="AD1755">
        <f>IF(IFERROR(AC1755,TRUE)=TRUE, "-","OK")</f>
      </c>
      <c r="AE1755">
        <f>IF(IFERROR(VLOOKUP(U1755,Store_Showcase!B2:H134,{5}, FALSE), TRUE)=TRUE, IF(IFERROR(VLOOKUP(U1755,Store_SRP!B2:H103,{5}, FALSE), TRUE)=TRUE,VLOOKUP(U1755,Store_VAM!B2:H271,{5}, FALSE),VLOOKUP(U1755,Store_SRP!B2:H103,{5}, FALSE)), VLOOKUP(U1755,Store_Showcase!B2:H134,{5}, FALSE))</f>
      </c>
      <c r="AF1755">
        <f>IF(IFERROR(VLOOKUP(U1755,Store_Showcase!B2:H134,{6}, FALSE), TRUE)=TRUE, IF(IFERROR(VLOOKUP(U1755,Store_SRP!B2:H103,{6}, FALSE), TRUE)=TRUE,VLOOKUP(U1755,Store_VAM!B2:H271,{6}, FALSE),VLOOKUP(U1755,Store_SRP!B2:H103,{6}, FALSE)), VLOOKUP(U1755,Store_Showcase!B2:H134,{6}, FALSE))</f>
      </c>
      <c r="AG1755">
        <f>VLOOKUP(D1755,Sku_Consolidated!A2:R948,18,FALSE)</f>
      </c>
      <c r="AH1755">
        <f>VLOOKUP(D1755,Sku_Consolidated!A2:S948,19,FALSE)</f>
      </c>
      <c r="AI1755">
        <f>VLOOKUP(D1755,Sku_Consolidated!A2:T948,20,FALSE)</f>
      </c>
    </row>
    <row r="1756" spans="1:35" x14ac:dyDescent="0.25">
      <c r="A1756">
        <v>2024</v>
      </c>
      <c r="B1756" t="s">
        <v>30</v>
      </c>
      <c r="C1756" t="s">
        <v>31</v>
      </c>
      <c r="D1756">
        <v>21834</v>
      </c>
      <c r="E1756" t="s">
        <v>216</v>
      </c>
      <c r="F1756" s="12" t="s">
        <v>82</v>
      </c>
      <c r="G1756" s="12" t="s">
        <v>82</v>
      </c>
      <c r="H1756" t="s">
        <v>10</v>
      </c>
      <c r="I1756" s="13" t="s">
        <v>1067</v>
      </c>
      <c r="J1756" s="13">
        <f>IF(H1756="EA", I1756, 0)</f>
      </c>
      <c r="K1756" s="13">
        <f>IF(H1756="KG", I1756, I1756 * VLOOKUP(D1756,Sku_Consolidated!A2:U948,21,FALSE))</f>
      </c>
      <c r="L1756" s="14" t="s">
        <v>36</v>
      </c>
      <c r="M1756">
        <v>88</v>
      </c>
      <c r="N1756" s="14" t="s">
        <v>2865</v>
      </c>
      <c r="O1756" s="14" t="s">
        <v>2866</v>
      </c>
      <c r="P1756" s="14" t="s">
        <v>36</v>
      </c>
      <c r="Q1756" s="14" t="s">
        <v>2866</v>
      </c>
      <c r="R1756">
        <f>IF(IFERROR(VLOOKUP(U1756,Store_Showcase!B2:H134,7, FALSE), TRUE)=TRUE, IF(IFERROR(VLOOKUP(U1756,Store_SRP!B2:H103,7, FALSE), TRUE)=TRUE,VLOOKUP(U1756,Store_VAM!B2:H271,7, FALSE),VLOOKUP(U1756,Store_SRP!B2:H103,7, FALSE)), VLOOKUP(U1756,Store_Showcase!B2:H134,7, FALSE))</f>
      </c>
      <c r="S1756">
        <f>IF(IFERROR(VLOOKUP(U1756,Store_Showcase!B2:K134,10, FALSE), TRUE)=TRUE, IF(IFERROR(VLOOKUP(U1756,Store_SRP!B2:K103,10, FALSE), TRUE)=TRUE,VLOOKUP(U1756,Store_VAM!B2:K271,10, FALSE),VLOOKUP(U1756,Store_SRP!B2:K103,10, FALSE)), VLOOKUP(U1756,Store_Showcase!B2:K134,10, FALSE))</f>
      </c>
      <c r="T1756">
        <f>IF(VLOOKUP(D1756,Sku_Consolidated!A2:S948,19,FALSE)="SHOWCASE", VLOOKUP(U1756,Store_Showcase!B2:L134,11, FALSE), IF(VLOOKUP(D1756,Sku_Consolidated!A2:S948,19,FALSE)="VAM",VLOOKUP(U1756,Store_VAM!B2:L271,11, FALSE),VLOOKUP(U1756,Store_SRP!B2:L103,11, FALSE)))</f>
      </c>
      <c r="U1756" s="14">
        <v>2012</v>
      </c>
      <c r="V1756">
        <f>IF(VLOOKUP(D1756,Sku_Consolidated!A2:S948,19,FALSE)="SHOWCASE", VLOOKUP(U1756,Store_Showcase!B2:C134,2, FALSE), IF(VLOOKUP(D1756,Sku_Consolidated!A2:S948,19,FALSE)="VAM",VLOOKUP(U1756,Store_VAM!B2:C271,2, FALSE),VLOOKUP(U1756,Store_SRP!B2:C103,2, FALSE)))</f>
      </c>
      <c r="W1756">
        <f>VLOOKUP(D1756,Sku_Consolidated!A2:G948, 7, FALSE)</f>
      </c>
      <c r="X1756">
        <f>VLOOKUP(D1756,Sku_Consolidated!A2:K948, 11, FALSE)</f>
      </c>
      <c r="Y1756">
        <f>VLOOKUP(D1756,Sku_Consolidated!A2:H948, 8, FALSE)</f>
      </c>
      <c r="Z1756">
        <f>VLOOKUP(D1756,Sku_Consolidated!A2:I948, 9, FALSE)</f>
      </c>
      <c r="AA1756" t="s">
        <v>41</v>
      </c>
      <c r="AB1756">
        <f>VLOOKUP(D1756,Sku_Consolidated!A2:E948, {5}, FALSE)</f>
      </c>
      <c r="AC1756">
        <f>IF(VLOOKUP(D1756,Sku_Consolidated!A2:S948,19,FALSE)="SHOWCASE", VLOOKUP(U1756,Store_Showcase!B2:N134,13, FALSE), IF(VLOOKUP(D1756,Sku_Consolidated!A2:S948,19,FALSE)="VAM",VLOOKUP(U1756,Store_VAM!B2:N271,13, FALSE),VLOOKUP(U1756,Store_SRP!B2:N103,13, FALSE)))</f>
      </c>
      <c r="AD1756">
        <f>IF(IFERROR(AC1756,TRUE)=TRUE, "-","OK")</f>
      </c>
      <c r="AE1756">
        <f>IF(IFERROR(VLOOKUP(U1756,Store_Showcase!B2:H134,{5}, FALSE), TRUE)=TRUE, IF(IFERROR(VLOOKUP(U1756,Store_SRP!B2:H103,{5}, FALSE), TRUE)=TRUE,VLOOKUP(U1756,Store_VAM!B2:H271,{5}, FALSE),VLOOKUP(U1756,Store_SRP!B2:H103,{5}, FALSE)), VLOOKUP(U1756,Store_Showcase!B2:H134,{5}, FALSE))</f>
      </c>
      <c r="AF1756">
        <f>IF(IFERROR(VLOOKUP(U1756,Store_Showcase!B2:H134,{6}, FALSE), TRUE)=TRUE, IF(IFERROR(VLOOKUP(U1756,Store_SRP!B2:H103,{6}, FALSE), TRUE)=TRUE,VLOOKUP(U1756,Store_VAM!B2:H271,{6}, FALSE),VLOOKUP(U1756,Store_SRP!B2:H103,{6}, FALSE)), VLOOKUP(U1756,Store_Showcase!B2:H134,{6}, FALSE))</f>
      </c>
      <c r="AG1756">
        <f>VLOOKUP(D1756,Sku_Consolidated!A2:R948,18,FALSE)</f>
      </c>
      <c r="AH1756">
        <f>VLOOKUP(D1756,Sku_Consolidated!A2:S948,19,FALSE)</f>
      </c>
      <c r="AI1756">
        <f>VLOOKUP(D1756,Sku_Consolidated!A2:T948,20,FALSE)</f>
      </c>
    </row>
    <row r="1757" spans="1:35" x14ac:dyDescent="0.25">
      <c r="A1757">
        <v>2024</v>
      </c>
      <c r="B1757" t="s">
        <v>30</v>
      </c>
      <c r="C1757" t="s">
        <v>31</v>
      </c>
      <c r="D1757">
        <v>21837</v>
      </c>
      <c r="E1757" t="s">
        <v>271</v>
      </c>
      <c r="F1757" s="12" t="s">
        <v>82</v>
      </c>
      <c r="G1757" s="12" t="s">
        <v>82</v>
      </c>
      <c r="H1757" t="s">
        <v>10</v>
      </c>
      <c r="I1757" s="13" t="s">
        <v>2878</v>
      </c>
      <c r="J1757" s="13">
        <f>IF(H1757="EA", I1757, 0)</f>
      </c>
      <c r="K1757" s="13">
        <f>IF(H1757="KG", I1757, I1757 * VLOOKUP(D1757,Sku_Consolidated!A2:U948,21,FALSE))</f>
      </c>
      <c r="L1757" s="14" t="s">
        <v>36</v>
      </c>
      <c r="M1757">
        <v>88</v>
      </c>
      <c r="N1757" s="14" t="s">
        <v>3408</v>
      </c>
      <c r="O1757" s="14" t="s">
        <v>3409</v>
      </c>
      <c r="P1757" s="14" t="s">
        <v>36</v>
      </c>
      <c r="Q1757" s="14" t="s">
        <v>3409</v>
      </c>
      <c r="R1757">
        <f>IF(IFERROR(VLOOKUP(U1757,Store_Showcase!B2:H134,7, FALSE), TRUE)=TRUE, IF(IFERROR(VLOOKUP(U1757,Store_SRP!B2:H103,7, FALSE), TRUE)=TRUE,VLOOKUP(U1757,Store_VAM!B2:H271,7, FALSE),VLOOKUP(U1757,Store_SRP!B2:H103,7, FALSE)), VLOOKUP(U1757,Store_Showcase!B2:H134,7, FALSE))</f>
      </c>
      <c r="S1757">
        <f>IF(IFERROR(VLOOKUP(U1757,Store_Showcase!B2:K134,10, FALSE), TRUE)=TRUE, IF(IFERROR(VLOOKUP(U1757,Store_SRP!B2:K103,10, FALSE), TRUE)=TRUE,VLOOKUP(U1757,Store_VAM!B2:K271,10, FALSE),VLOOKUP(U1757,Store_SRP!B2:K103,10, FALSE)), VLOOKUP(U1757,Store_Showcase!B2:K134,10, FALSE))</f>
      </c>
      <c r="T1757">
        <f>IF(VLOOKUP(D1757,Sku_Consolidated!A2:S948,19,FALSE)="SHOWCASE", VLOOKUP(U1757,Store_Showcase!B2:L134,11, FALSE), IF(VLOOKUP(D1757,Sku_Consolidated!A2:S948,19,FALSE)="VAM",VLOOKUP(U1757,Store_VAM!B2:L271,11, FALSE),VLOOKUP(U1757,Store_SRP!B2:L103,11, FALSE)))</f>
      </c>
      <c r="U1757" s="14">
        <v>2012</v>
      </c>
      <c r="V1757">
        <f>IF(VLOOKUP(D1757,Sku_Consolidated!A2:S948,19,FALSE)="SHOWCASE", VLOOKUP(U1757,Store_Showcase!B2:C134,2, FALSE), IF(VLOOKUP(D1757,Sku_Consolidated!A2:S948,19,FALSE)="VAM",VLOOKUP(U1757,Store_VAM!B2:C271,2, FALSE),VLOOKUP(U1757,Store_SRP!B2:C103,2, FALSE)))</f>
      </c>
      <c r="W1757">
        <f>VLOOKUP(D1757,Sku_Consolidated!A2:G948, 7, FALSE)</f>
      </c>
      <c r="X1757">
        <f>VLOOKUP(D1757,Sku_Consolidated!A2:K948, 11, FALSE)</f>
      </c>
      <c r="Y1757">
        <f>VLOOKUP(D1757,Sku_Consolidated!A2:H948, 8, FALSE)</f>
      </c>
      <c r="Z1757">
        <f>VLOOKUP(D1757,Sku_Consolidated!A2:I948, 9, FALSE)</f>
      </c>
      <c r="AA1757" t="s">
        <v>41</v>
      </c>
      <c r="AB1757">
        <f>VLOOKUP(D1757,Sku_Consolidated!A2:E948, {5}, FALSE)</f>
      </c>
      <c r="AC1757">
        <f>IF(VLOOKUP(D1757,Sku_Consolidated!A2:S948,19,FALSE)="SHOWCASE", VLOOKUP(U1757,Store_Showcase!B2:N134,13, FALSE), IF(VLOOKUP(D1757,Sku_Consolidated!A2:S948,19,FALSE)="VAM",VLOOKUP(U1757,Store_VAM!B2:N271,13, FALSE),VLOOKUP(U1757,Store_SRP!B2:N103,13, FALSE)))</f>
      </c>
      <c r="AD1757">
        <f>IF(IFERROR(AC1757,TRUE)=TRUE, "-","OK")</f>
      </c>
      <c r="AE1757">
        <f>IF(IFERROR(VLOOKUP(U1757,Store_Showcase!B2:H134,{5}, FALSE), TRUE)=TRUE, IF(IFERROR(VLOOKUP(U1757,Store_SRP!B2:H103,{5}, FALSE), TRUE)=TRUE,VLOOKUP(U1757,Store_VAM!B2:H271,{5}, FALSE),VLOOKUP(U1757,Store_SRP!B2:H103,{5}, FALSE)), VLOOKUP(U1757,Store_Showcase!B2:H134,{5}, FALSE))</f>
      </c>
      <c r="AF1757">
        <f>IF(IFERROR(VLOOKUP(U1757,Store_Showcase!B2:H134,{6}, FALSE), TRUE)=TRUE, IF(IFERROR(VLOOKUP(U1757,Store_SRP!B2:H103,{6}, FALSE), TRUE)=TRUE,VLOOKUP(U1757,Store_VAM!B2:H271,{6}, FALSE),VLOOKUP(U1757,Store_SRP!B2:H103,{6}, FALSE)), VLOOKUP(U1757,Store_Showcase!B2:H134,{6}, FALSE))</f>
      </c>
      <c r="AG1757">
        <f>VLOOKUP(D1757,Sku_Consolidated!A2:R948,18,FALSE)</f>
      </c>
      <c r="AH1757">
        <f>VLOOKUP(D1757,Sku_Consolidated!A2:S948,19,FALSE)</f>
      </c>
      <c r="AI1757">
        <f>VLOOKUP(D1757,Sku_Consolidated!A2:T948,20,FALSE)</f>
      </c>
    </row>
    <row r="1758" spans="1:35" x14ac:dyDescent="0.25">
      <c r="A1758">
        <v>2024</v>
      </c>
      <c r="B1758" t="s">
        <v>30</v>
      </c>
      <c r="C1758" t="s">
        <v>31</v>
      </c>
      <c r="D1758">
        <v>21838</v>
      </c>
      <c r="E1758" t="s">
        <v>275</v>
      </c>
      <c r="F1758" s="12" t="s">
        <v>82</v>
      </c>
      <c r="G1758" s="12" t="s">
        <v>82</v>
      </c>
      <c r="H1758" t="s">
        <v>10</v>
      </c>
      <c r="I1758" s="13" t="s">
        <v>895</v>
      </c>
      <c r="J1758" s="13">
        <f>IF(H1758="EA", I1758, 0)</f>
      </c>
      <c r="K1758" s="13">
        <f>IF(H1758="KG", I1758, I1758 * VLOOKUP(D1758,Sku_Consolidated!A2:U948,21,FALSE))</f>
      </c>
      <c r="L1758" s="14" t="s">
        <v>36</v>
      </c>
      <c r="M1758">
        <v>88</v>
      </c>
      <c r="N1758" s="14" t="s">
        <v>3238</v>
      </c>
      <c r="O1758" s="14" t="s">
        <v>3239</v>
      </c>
      <c r="P1758" s="14" t="s">
        <v>36</v>
      </c>
      <c r="Q1758" s="14" t="s">
        <v>3239</v>
      </c>
      <c r="R1758">
        <f>IF(IFERROR(VLOOKUP(U1758,Store_Showcase!B2:H134,7, FALSE), TRUE)=TRUE, IF(IFERROR(VLOOKUP(U1758,Store_SRP!B2:H103,7, FALSE), TRUE)=TRUE,VLOOKUP(U1758,Store_VAM!B2:H271,7, FALSE),VLOOKUP(U1758,Store_SRP!B2:H103,7, FALSE)), VLOOKUP(U1758,Store_Showcase!B2:H134,7, FALSE))</f>
      </c>
      <c r="S1758">
        <f>IF(IFERROR(VLOOKUP(U1758,Store_Showcase!B2:K134,10, FALSE), TRUE)=TRUE, IF(IFERROR(VLOOKUP(U1758,Store_SRP!B2:K103,10, FALSE), TRUE)=TRUE,VLOOKUP(U1758,Store_VAM!B2:K271,10, FALSE),VLOOKUP(U1758,Store_SRP!B2:K103,10, FALSE)), VLOOKUP(U1758,Store_Showcase!B2:K134,10, FALSE))</f>
      </c>
      <c r="T1758">
        <f>IF(VLOOKUP(D1758,Sku_Consolidated!A2:S948,19,FALSE)="SHOWCASE", VLOOKUP(U1758,Store_Showcase!B2:L134,11, FALSE), IF(VLOOKUP(D1758,Sku_Consolidated!A2:S948,19,FALSE)="VAM",VLOOKUP(U1758,Store_VAM!B2:L271,11, FALSE),VLOOKUP(U1758,Store_SRP!B2:L103,11, FALSE)))</f>
      </c>
      <c r="U1758" s="14">
        <v>2012</v>
      </c>
      <c r="V1758">
        <f>IF(VLOOKUP(D1758,Sku_Consolidated!A2:S948,19,FALSE)="SHOWCASE", VLOOKUP(U1758,Store_Showcase!B2:C134,2, FALSE), IF(VLOOKUP(D1758,Sku_Consolidated!A2:S948,19,FALSE)="VAM",VLOOKUP(U1758,Store_VAM!B2:C271,2, FALSE),VLOOKUP(U1758,Store_SRP!B2:C103,2, FALSE)))</f>
      </c>
      <c r="W1758">
        <f>VLOOKUP(D1758,Sku_Consolidated!A2:G948, 7, FALSE)</f>
      </c>
      <c r="X1758">
        <f>VLOOKUP(D1758,Sku_Consolidated!A2:K948, 11, FALSE)</f>
      </c>
      <c r="Y1758">
        <f>VLOOKUP(D1758,Sku_Consolidated!A2:H948, 8, FALSE)</f>
      </c>
      <c r="Z1758">
        <f>VLOOKUP(D1758,Sku_Consolidated!A2:I948, 9, FALSE)</f>
      </c>
      <c r="AA1758" t="s">
        <v>41</v>
      </c>
      <c r="AB1758">
        <f>VLOOKUP(D1758,Sku_Consolidated!A2:E948, {5}, FALSE)</f>
      </c>
      <c r="AC1758">
        <f>IF(VLOOKUP(D1758,Sku_Consolidated!A2:S948,19,FALSE)="SHOWCASE", VLOOKUP(U1758,Store_Showcase!B2:N134,13, FALSE), IF(VLOOKUP(D1758,Sku_Consolidated!A2:S948,19,FALSE)="VAM",VLOOKUP(U1758,Store_VAM!B2:N271,13, FALSE),VLOOKUP(U1758,Store_SRP!B2:N103,13, FALSE)))</f>
      </c>
      <c r="AD1758">
        <f>IF(IFERROR(AC1758,TRUE)=TRUE, "-","OK")</f>
      </c>
      <c r="AE1758">
        <f>IF(IFERROR(VLOOKUP(U1758,Store_Showcase!B2:H134,{5}, FALSE), TRUE)=TRUE, IF(IFERROR(VLOOKUP(U1758,Store_SRP!B2:H103,{5}, FALSE), TRUE)=TRUE,VLOOKUP(U1758,Store_VAM!B2:H271,{5}, FALSE),VLOOKUP(U1758,Store_SRP!B2:H103,{5}, FALSE)), VLOOKUP(U1758,Store_Showcase!B2:H134,{5}, FALSE))</f>
      </c>
      <c r="AF1758">
        <f>IF(IFERROR(VLOOKUP(U1758,Store_Showcase!B2:H134,{6}, FALSE), TRUE)=TRUE, IF(IFERROR(VLOOKUP(U1758,Store_SRP!B2:H103,{6}, FALSE), TRUE)=TRUE,VLOOKUP(U1758,Store_VAM!B2:H271,{6}, FALSE),VLOOKUP(U1758,Store_SRP!B2:H103,{6}, FALSE)), VLOOKUP(U1758,Store_Showcase!B2:H134,{6}, FALSE))</f>
      </c>
      <c r="AG1758">
        <f>VLOOKUP(D1758,Sku_Consolidated!A2:R948,18,FALSE)</f>
      </c>
      <c r="AH1758">
        <f>VLOOKUP(D1758,Sku_Consolidated!A2:S948,19,FALSE)</f>
      </c>
      <c r="AI1758">
        <f>VLOOKUP(D1758,Sku_Consolidated!A2:T948,20,FALSE)</f>
      </c>
    </row>
    <row r="1759" spans="1:35" x14ac:dyDescent="0.25">
      <c r="A1759">
        <v>2024</v>
      </c>
      <c r="B1759" t="s">
        <v>30</v>
      </c>
      <c r="C1759" t="s">
        <v>31</v>
      </c>
      <c r="D1759">
        <v>21841</v>
      </c>
      <c r="E1759" t="s">
        <v>224</v>
      </c>
      <c r="F1759" s="12" t="s">
        <v>82</v>
      </c>
      <c r="G1759" s="12" t="s">
        <v>82</v>
      </c>
      <c r="H1759" t="s">
        <v>10</v>
      </c>
      <c r="I1759" s="13" t="s">
        <v>806</v>
      </c>
      <c r="J1759" s="13">
        <f>IF(H1759="EA", I1759, 0)</f>
      </c>
      <c r="K1759" s="13">
        <f>IF(H1759="KG", I1759, I1759 * VLOOKUP(D1759,Sku_Consolidated!A2:U948,21,FALSE))</f>
      </c>
      <c r="L1759" s="14" t="s">
        <v>36</v>
      </c>
      <c r="M1759">
        <v>88</v>
      </c>
      <c r="N1759" s="14" t="s">
        <v>3410</v>
      </c>
      <c r="O1759" s="14" t="s">
        <v>3411</v>
      </c>
      <c r="P1759" s="14" t="s">
        <v>36</v>
      </c>
      <c r="Q1759" s="14" t="s">
        <v>3411</v>
      </c>
      <c r="R1759">
        <f>IF(IFERROR(VLOOKUP(U1759,Store_Showcase!B2:H134,7, FALSE), TRUE)=TRUE, IF(IFERROR(VLOOKUP(U1759,Store_SRP!B2:H103,7, FALSE), TRUE)=TRUE,VLOOKUP(U1759,Store_VAM!B2:H271,7, FALSE),VLOOKUP(U1759,Store_SRP!B2:H103,7, FALSE)), VLOOKUP(U1759,Store_Showcase!B2:H134,7, FALSE))</f>
      </c>
      <c r="S1759">
        <f>IF(IFERROR(VLOOKUP(U1759,Store_Showcase!B2:K134,10, FALSE), TRUE)=TRUE, IF(IFERROR(VLOOKUP(U1759,Store_SRP!B2:K103,10, FALSE), TRUE)=TRUE,VLOOKUP(U1759,Store_VAM!B2:K271,10, FALSE),VLOOKUP(U1759,Store_SRP!B2:K103,10, FALSE)), VLOOKUP(U1759,Store_Showcase!B2:K134,10, FALSE))</f>
      </c>
      <c r="T1759">
        <f>IF(VLOOKUP(D1759,Sku_Consolidated!A2:S948,19,FALSE)="SHOWCASE", VLOOKUP(U1759,Store_Showcase!B2:L134,11, FALSE), IF(VLOOKUP(D1759,Sku_Consolidated!A2:S948,19,FALSE)="VAM",VLOOKUP(U1759,Store_VAM!B2:L271,11, FALSE),VLOOKUP(U1759,Store_SRP!B2:L103,11, FALSE)))</f>
      </c>
      <c r="U1759" s="14">
        <v>2012</v>
      </c>
      <c r="V1759">
        <f>IF(VLOOKUP(D1759,Sku_Consolidated!A2:S948,19,FALSE)="SHOWCASE", VLOOKUP(U1759,Store_Showcase!B2:C134,2, FALSE), IF(VLOOKUP(D1759,Sku_Consolidated!A2:S948,19,FALSE)="VAM",VLOOKUP(U1759,Store_VAM!B2:C271,2, FALSE),VLOOKUP(U1759,Store_SRP!B2:C103,2, FALSE)))</f>
      </c>
      <c r="W1759">
        <f>VLOOKUP(D1759,Sku_Consolidated!A2:G948, 7, FALSE)</f>
      </c>
      <c r="X1759">
        <f>VLOOKUP(D1759,Sku_Consolidated!A2:K948, 11, FALSE)</f>
      </c>
      <c r="Y1759">
        <f>VLOOKUP(D1759,Sku_Consolidated!A2:H948, 8, FALSE)</f>
      </c>
      <c r="Z1759">
        <f>VLOOKUP(D1759,Sku_Consolidated!A2:I948, 9, FALSE)</f>
      </c>
      <c r="AA1759" t="s">
        <v>41</v>
      </c>
      <c r="AB1759">
        <f>VLOOKUP(D1759,Sku_Consolidated!A2:E948, {5}, FALSE)</f>
      </c>
      <c r="AC1759">
        <f>IF(VLOOKUP(D1759,Sku_Consolidated!A2:S948,19,FALSE)="SHOWCASE", VLOOKUP(U1759,Store_Showcase!B2:N134,13, FALSE), IF(VLOOKUP(D1759,Sku_Consolidated!A2:S948,19,FALSE)="VAM",VLOOKUP(U1759,Store_VAM!B2:N271,13, FALSE),VLOOKUP(U1759,Store_SRP!B2:N103,13, FALSE)))</f>
      </c>
      <c r="AD1759">
        <f>IF(IFERROR(AC1759,TRUE)=TRUE, "-","OK")</f>
      </c>
      <c r="AE1759">
        <f>IF(IFERROR(VLOOKUP(U1759,Store_Showcase!B2:H134,{5}, FALSE), TRUE)=TRUE, IF(IFERROR(VLOOKUP(U1759,Store_SRP!B2:H103,{5}, FALSE), TRUE)=TRUE,VLOOKUP(U1759,Store_VAM!B2:H271,{5}, FALSE),VLOOKUP(U1759,Store_SRP!B2:H103,{5}, FALSE)), VLOOKUP(U1759,Store_Showcase!B2:H134,{5}, FALSE))</f>
      </c>
      <c r="AF1759">
        <f>IF(IFERROR(VLOOKUP(U1759,Store_Showcase!B2:H134,{6}, FALSE), TRUE)=TRUE, IF(IFERROR(VLOOKUP(U1759,Store_SRP!B2:H103,{6}, FALSE), TRUE)=TRUE,VLOOKUP(U1759,Store_VAM!B2:H271,{6}, FALSE),VLOOKUP(U1759,Store_SRP!B2:H103,{6}, FALSE)), VLOOKUP(U1759,Store_Showcase!B2:H134,{6}, FALSE))</f>
      </c>
      <c r="AG1759">
        <f>VLOOKUP(D1759,Sku_Consolidated!A2:R948,18,FALSE)</f>
      </c>
      <c r="AH1759">
        <f>VLOOKUP(D1759,Sku_Consolidated!A2:S948,19,FALSE)</f>
      </c>
      <c r="AI1759">
        <f>VLOOKUP(D1759,Sku_Consolidated!A2:T948,20,FALSE)</f>
      </c>
    </row>
    <row r="1760" spans="1:35" x14ac:dyDescent="0.25">
      <c r="A1760">
        <v>2024</v>
      </c>
      <c r="B1760" t="s">
        <v>30</v>
      </c>
      <c r="C1760" t="s">
        <v>31</v>
      </c>
      <c r="D1760">
        <v>21843</v>
      </c>
      <c r="E1760" t="s">
        <v>1430</v>
      </c>
      <c r="F1760" s="12" t="s">
        <v>82</v>
      </c>
      <c r="G1760" s="12" t="s">
        <v>82</v>
      </c>
      <c r="H1760" t="s">
        <v>10</v>
      </c>
      <c r="I1760" s="13" t="s">
        <v>836</v>
      </c>
      <c r="J1760" s="13">
        <f>IF(H1760="EA", I1760, 0)</f>
      </c>
      <c r="K1760" s="13">
        <f>IF(H1760="KG", I1760, I1760 * VLOOKUP(D1760,Sku_Consolidated!A2:U948,21,FALSE))</f>
      </c>
      <c r="L1760" s="14" t="s">
        <v>36</v>
      </c>
      <c r="M1760">
        <v>88</v>
      </c>
      <c r="N1760" s="14" t="s">
        <v>3412</v>
      </c>
      <c r="O1760" s="14" t="s">
        <v>3413</v>
      </c>
      <c r="P1760" s="14" t="s">
        <v>36</v>
      </c>
      <c r="Q1760" s="14" t="s">
        <v>3413</v>
      </c>
      <c r="R1760">
        <f>IF(IFERROR(VLOOKUP(U1760,Store_Showcase!B2:H134,7, FALSE), TRUE)=TRUE, IF(IFERROR(VLOOKUP(U1760,Store_SRP!B2:H103,7, FALSE), TRUE)=TRUE,VLOOKUP(U1760,Store_VAM!B2:H271,7, FALSE),VLOOKUP(U1760,Store_SRP!B2:H103,7, FALSE)), VLOOKUP(U1760,Store_Showcase!B2:H134,7, FALSE))</f>
      </c>
      <c r="S1760">
        <f>IF(IFERROR(VLOOKUP(U1760,Store_Showcase!B2:K134,10, FALSE), TRUE)=TRUE, IF(IFERROR(VLOOKUP(U1760,Store_SRP!B2:K103,10, FALSE), TRUE)=TRUE,VLOOKUP(U1760,Store_VAM!B2:K271,10, FALSE),VLOOKUP(U1760,Store_SRP!B2:K103,10, FALSE)), VLOOKUP(U1760,Store_Showcase!B2:K134,10, FALSE))</f>
      </c>
      <c r="T1760">
        <f>IF(VLOOKUP(D1760,Sku_Consolidated!A2:S948,19,FALSE)="SHOWCASE", VLOOKUP(U1760,Store_Showcase!B2:L134,11, FALSE), IF(VLOOKUP(D1760,Sku_Consolidated!A2:S948,19,FALSE)="VAM",VLOOKUP(U1760,Store_VAM!B2:L271,11, FALSE),VLOOKUP(U1760,Store_SRP!B2:L103,11, FALSE)))</f>
      </c>
      <c r="U1760" s="14">
        <v>2012</v>
      </c>
      <c r="V1760">
        <f>IF(VLOOKUP(D1760,Sku_Consolidated!A2:S948,19,FALSE)="SHOWCASE", VLOOKUP(U1760,Store_Showcase!B2:C134,2, FALSE), IF(VLOOKUP(D1760,Sku_Consolidated!A2:S948,19,FALSE)="VAM",VLOOKUP(U1760,Store_VAM!B2:C271,2, FALSE),VLOOKUP(U1760,Store_SRP!B2:C103,2, FALSE)))</f>
      </c>
      <c r="W1760">
        <f>VLOOKUP(D1760,Sku_Consolidated!A2:G948, 7, FALSE)</f>
      </c>
      <c r="X1760">
        <f>VLOOKUP(D1760,Sku_Consolidated!A2:K948, 11, FALSE)</f>
      </c>
      <c r="Y1760">
        <f>VLOOKUP(D1760,Sku_Consolidated!A2:H948, 8, FALSE)</f>
      </c>
      <c r="Z1760">
        <f>VLOOKUP(D1760,Sku_Consolidated!A2:I948, 9, FALSE)</f>
      </c>
      <c r="AA1760" t="s">
        <v>41</v>
      </c>
      <c r="AB1760">
        <f>VLOOKUP(D1760,Sku_Consolidated!A2:E948, {5}, FALSE)</f>
      </c>
      <c r="AC1760">
        <f>IF(VLOOKUP(D1760,Sku_Consolidated!A2:S948,19,FALSE)="SHOWCASE", VLOOKUP(U1760,Store_Showcase!B2:N134,13, FALSE), IF(VLOOKUP(D1760,Sku_Consolidated!A2:S948,19,FALSE)="VAM",VLOOKUP(U1760,Store_VAM!B2:N271,13, FALSE),VLOOKUP(U1760,Store_SRP!B2:N103,13, FALSE)))</f>
      </c>
      <c r="AD1760">
        <f>IF(IFERROR(AC1760,TRUE)=TRUE, "-","OK")</f>
      </c>
      <c r="AE1760">
        <f>IF(IFERROR(VLOOKUP(U1760,Store_Showcase!B2:H134,{5}, FALSE), TRUE)=TRUE, IF(IFERROR(VLOOKUP(U1760,Store_SRP!B2:H103,{5}, FALSE), TRUE)=TRUE,VLOOKUP(U1760,Store_VAM!B2:H271,{5}, FALSE),VLOOKUP(U1760,Store_SRP!B2:H103,{5}, FALSE)), VLOOKUP(U1760,Store_Showcase!B2:H134,{5}, FALSE))</f>
      </c>
      <c r="AF1760">
        <f>IF(IFERROR(VLOOKUP(U1760,Store_Showcase!B2:H134,{6}, FALSE), TRUE)=TRUE, IF(IFERROR(VLOOKUP(U1760,Store_SRP!B2:H103,{6}, FALSE), TRUE)=TRUE,VLOOKUP(U1760,Store_VAM!B2:H271,{6}, FALSE),VLOOKUP(U1760,Store_SRP!B2:H103,{6}, FALSE)), VLOOKUP(U1760,Store_Showcase!B2:H134,{6}, FALSE))</f>
      </c>
      <c r="AG1760">
        <f>VLOOKUP(D1760,Sku_Consolidated!A2:R948,18,FALSE)</f>
      </c>
      <c r="AH1760">
        <f>VLOOKUP(D1760,Sku_Consolidated!A2:S948,19,FALSE)</f>
      </c>
      <c r="AI1760">
        <f>VLOOKUP(D1760,Sku_Consolidated!A2:T948,20,FALSE)</f>
      </c>
    </row>
    <row r="1761" spans="1:35" x14ac:dyDescent="0.25">
      <c r="A1761">
        <v>2024</v>
      </c>
      <c r="B1761" t="s">
        <v>30</v>
      </c>
      <c r="C1761" t="s">
        <v>31</v>
      </c>
      <c r="D1761">
        <v>21846</v>
      </c>
      <c r="E1761" t="s">
        <v>709</v>
      </c>
      <c r="F1761" s="12" t="s">
        <v>82</v>
      </c>
      <c r="G1761" s="12" t="s">
        <v>82</v>
      </c>
      <c r="H1761" t="s">
        <v>10</v>
      </c>
      <c r="I1761" s="13" t="s">
        <v>734</v>
      </c>
      <c r="J1761" s="13">
        <f>IF(H1761="EA", I1761, 0)</f>
      </c>
      <c r="K1761" s="13">
        <f>IF(H1761="KG", I1761, I1761 * VLOOKUP(D1761,Sku_Consolidated!A2:U948,21,FALSE))</f>
      </c>
      <c r="L1761" s="14" t="s">
        <v>36</v>
      </c>
      <c r="M1761">
        <v>88</v>
      </c>
      <c r="N1761" s="14" t="s">
        <v>3414</v>
      </c>
      <c r="O1761" s="14" t="s">
        <v>3415</v>
      </c>
      <c r="P1761" s="14" t="s">
        <v>36</v>
      </c>
      <c r="Q1761" s="14" t="s">
        <v>3415</v>
      </c>
      <c r="R1761">
        <f>IF(IFERROR(VLOOKUP(U1761,Store_Showcase!B2:H134,7, FALSE), TRUE)=TRUE, IF(IFERROR(VLOOKUP(U1761,Store_SRP!B2:H103,7, FALSE), TRUE)=TRUE,VLOOKUP(U1761,Store_VAM!B2:H271,7, FALSE),VLOOKUP(U1761,Store_SRP!B2:H103,7, FALSE)), VLOOKUP(U1761,Store_Showcase!B2:H134,7, FALSE))</f>
      </c>
      <c r="S1761">
        <f>IF(IFERROR(VLOOKUP(U1761,Store_Showcase!B2:K134,10, FALSE), TRUE)=TRUE, IF(IFERROR(VLOOKUP(U1761,Store_SRP!B2:K103,10, FALSE), TRUE)=TRUE,VLOOKUP(U1761,Store_VAM!B2:K271,10, FALSE),VLOOKUP(U1761,Store_SRP!B2:K103,10, FALSE)), VLOOKUP(U1761,Store_Showcase!B2:K134,10, FALSE))</f>
      </c>
      <c r="T1761">
        <f>IF(VLOOKUP(D1761,Sku_Consolidated!A2:S948,19,FALSE)="SHOWCASE", VLOOKUP(U1761,Store_Showcase!B2:L134,11, FALSE), IF(VLOOKUP(D1761,Sku_Consolidated!A2:S948,19,FALSE)="VAM",VLOOKUP(U1761,Store_VAM!B2:L271,11, FALSE),VLOOKUP(U1761,Store_SRP!B2:L103,11, FALSE)))</f>
      </c>
      <c r="U1761" s="14">
        <v>2012</v>
      </c>
      <c r="V1761">
        <f>IF(VLOOKUP(D1761,Sku_Consolidated!A2:S948,19,FALSE)="SHOWCASE", VLOOKUP(U1761,Store_Showcase!B2:C134,2, FALSE), IF(VLOOKUP(D1761,Sku_Consolidated!A2:S948,19,FALSE)="VAM",VLOOKUP(U1761,Store_VAM!B2:C271,2, FALSE),VLOOKUP(U1761,Store_SRP!B2:C103,2, FALSE)))</f>
      </c>
      <c r="W1761">
        <f>VLOOKUP(D1761,Sku_Consolidated!A2:G948, 7, FALSE)</f>
      </c>
      <c r="X1761">
        <f>VLOOKUP(D1761,Sku_Consolidated!A2:K948, 11, FALSE)</f>
      </c>
      <c r="Y1761">
        <f>VLOOKUP(D1761,Sku_Consolidated!A2:H948, 8, FALSE)</f>
      </c>
      <c r="Z1761">
        <f>VLOOKUP(D1761,Sku_Consolidated!A2:I948, 9, FALSE)</f>
      </c>
      <c r="AA1761" t="s">
        <v>41</v>
      </c>
      <c r="AB1761">
        <f>VLOOKUP(D1761,Sku_Consolidated!A2:E948, {5}, FALSE)</f>
      </c>
      <c r="AC1761">
        <f>IF(VLOOKUP(D1761,Sku_Consolidated!A2:S948,19,FALSE)="SHOWCASE", VLOOKUP(U1761,Store_Showcase!B2:N134,13, FALSE), IF(VLOOKUP(D1761,Sku_Consolidated!A2:S948,19,FALSE)="VAM",VLOOKUP(U1761,Store_VAM!B2:N271,13, FALSE),VLOOKUP(U1761,Store_SRP!B2:N103,13, FALSE)))</f>
      </c>
      <c r="AD1761">
        <f>IF(IFERROR(AC1761,TRUE)=TRUE, "-","OK")</f>
      </c>
      <c r="AE1761">
        <f>IF(IFERROR(VLOOKUP(U1761,Store_Showcase!B2:H134,{5}, FALSE), TRUE)=TRUE, IF(IFERROR(VLOOKUP(U1761,Store_SRP!B2:H103,{5}, FALSE), TRUE)=TRUE,VLOOKUP(U1761,Store_VAM!B2:H271,{5}, FALSE),VLOOKUP(U1761,Store_SRP!B2:H103,{5}, FALSE)), VLOOKUP(U1761,Store_Showcase!B2:H134,{5}, FALSE))</f>
      </c>
      <c r="AF1761">
        <f>IF(IFERROR(VLOOKUP(U1761,Store_Showcase!B2:H134,{6}, FALSE), TRUE)=TRUE, IF(IFERROR(VLOOKUP(U1761,Store_SRP!B2:H103,{6}, FALSE), TRUE)=TRUE,VLOOKUP(U1761,Store_VAM!B2:H271,{6}, FALSE),VLOOKUP(U1761,Store_SRP!B2:H103,{6}, FALSE)), VLOOKUP(U1761,Store_Showcase!B2:H134,{6}, FALSE))</f>
      </c>
      <c r="AG1761">
        <f>VLOOKUP(D1761,Sku_Consolidated!A2:R948,18,FALSE)</f>
      </c>
      <c r="AH1761">
        <f>VLOOKUP(D1761,Sku_Consolidated!A2:S948,19,FALSE)</f>
      </c>
      <c r="AI1761">
        <f>VLOOKUP(D1761,Sku_Consolidated!A2:T948,20,FALSE)</f>
      </c>
    </row>
    <row r="1762" spans="1:35" x14ac:dyDescent="0.25">
      <c r="A1762">
        <v>2024</v>
      </c>
      <c r="B1762" t="s">
        <v>30</v>
      </c>
      <c r="C1762" t="s">
        <v>31</v>
      </c>
      <c r="D1762">
        <v>21848</v>
      </c>
      <c r="E1762" t="s">
        <v>1387</v>
      </c>
      <c r="F1762" s="12" t="s">
        <v>82</v>
      </c>
      <c r="G1762" s="12" t="s">
        <v>82</v>
      </c>
      <c r="H1762" t="s">
        <v>10</v>
      </c>
      <c r="I1762" s="13" t="s">
        <v>308</v>
      </c>
      <c r="J1762" s="13">
        <f>IF(H1762="EA", I1762, 0)</f>
      </c>
      <c r="K1762" s="13">
        <f>IF(H1762="KG", I1762, I1762 * VLOOKUP(D1762,Sku_Consolidated!A2:U948,21,FALSE))</f>
      </c>
      <c r="L1762" s="14" t="s">
        <v>36</v>
      </c>
      <c r="M1762">
        <v>88</v>
      </c>
      <c r="N1762" s="14" t="s">
        <v>3416</v>
      </c>
      <c r="O1762" s="14" t="s">
        <v>3417</v>
      </c>
      <c r="P1762" s="14" t="s">
        <v>36</v>
      </c>
      <c r="Q1762" s="14" t="s">
        <v>3417</v>
      </c>
      <c r="R1762">
        <f>IF(IFERROR(VLOOKUP(U1762,Store_Showcase!B2:H134,7, FALSE), TRUE)=TRUE, IF(IFERROR(VLOOKUP(U1762,Store_SRP!B2:H103,7, FALSE), TRUE)=TRUE,VLOOKUP(U1762,Store_VAM!B2:H271,7, FALSE),VLOOKUP(U1762,Store_SRP!B2:H103,7, FALSE)), VLOOKUP(U1762,Store_Showcase!B2:H134,7, FALSE))</f>
      </c>
      <c r="S1762">
        <f>IF(IFERROR(VLOOKUP(U1762,Store_Showcase!B2:K134,10, FALSE), TRUE)=TRUE, IF(IFERROR(VLOOKUP(U1762,Store_SRP!B2:K103,10, FALSE), TRUE)=TRUE,VLOOKUP(U1762,Store_VAM!B2:K271,10, FALSE),VLOOKUP(U1762,Store_SRP!B2:K103,10, FALSE)), VLOOKUP(U1762,Store_Showcase!B2:K134,10, FALSE))</f>
      </c>
      <c r="T1762">
        <f>IF(VLOOKUP(D1762,Sku_Consolidated!A2:S948,19,FALSE)="SHOWCASE", VLOOKUP(U1762,Store_Showcase!B2:L134,11, FALSE), IF(VLOOKUP(D1762,Sku_Consolidated!A2:S948,19,FALSE)="VAM",VLOOKUP(U1762,Store_VAM!B2:L271,11, FALSE),VLOOKUP(U1762,Store_SRP!B2:L103,11, FALSE)))</f>
      </c>
      <c r="U1762" s="14">
        <v>2012</v>
      </c>
      <c r="V1762">
        <f>IF(VLOOKUP(D1762,Sku_Consolidated!A2:S948,19,FALSE)="SHOWCASE", VLOOKUP(U1762,Store_Showcase!B2:C134,2, FALSE), IF(VLOOKUP(D1762,Sku_Consolidated!A2:S948,19,FALSE)="VAM",VLOOKUP(U1762,Store_VAM!B2:C271,2, FALSE),VLOOKUP(U1762,Store_SRP!B2:C103,2, FALSE)))</f>
      </c>
      <c r="W1762">
        <f>VLOOKUP(D1762,Sku_Consolidated!A2:G948, 7, FALSE)</f>
      </c>
      <c r="X1762">
        <f>VLOOKUP(D1762,Sku_Consolidated!A2:K948, 11, FALSE)</f>
      </c>
      <c r="Y1762">
        <f>VLOOKUP(D1762,Sku_Consolidated!A2:H948, 8, FALSE)</f>
      </c>
      <c r="Z1762">
        <f>VLOOKUP(D1762,Sku_Consolidated!A2:I948, 9, FALSE)</f>
      </c>
      <c r="AA1762" t="s">
        <v>41</v>
      </c>
      <c r="AB1762">
        <f>VLOOKUP(D1762,Sku_Consolidated!A2:E948, {5}, FALSE)</f>
      </c>
      <c r="AC1762">
        <f>IF(VLOOKUP(D1762,Sku_Consolidated!A2:S948,19,FALSE)="SHOWCASE", VLOOKUP(U1762,Store_Showcase!B2:N134,13, FALSE), IF(VLOOKUP(D1762,Sku_Consolidated!A2:S948,19,FALSE)="VAM",VLOOKUP(U1762,Store_VAM!B2:N271,13, FALSE),VLOOKUP(U1762,Store_SRP!B2:N103,13, FALSE)))</f>
      </c>
      <c r="AD1762">
        <f>IF(IFERROR(AC1762,TRUE)=TRUE, "-","OK")</f>
      </c>
      <c r="AE1762">
        <f>IF(IFERROR(VLOOKUP(U1762,Store_Showcase!B2:H134,{5}, FALSE), TRUE)=TRUE, IF(IFERROR(VLOOKUP(U1762,Store_SRP!B2:H103,{5}, FALSE), TRUE)=TRUE,VLOOKUP(U1762,Store_VAM!B2:H271,{5}, FALSE),VLOOKUP(U1762,Store_SRP!B2:H103,{5}, FALSE)), VLOOKUP(U1762,Store_Showcase!B2:H134,{5}, FALSE))</f>
      </c>
      <c r="AF1762">
        <f>IF(IFERROR(VLOOKUP(U1762,Store_Showcase!B2:H134,{6}, FALSE), TRUE)=TRUE, IF(IFERROR(VLOOKUP(U1762,Store_SRP!B2:H103,{6}, FALSE), TRUE)=TRUE,VLOOKUP(U1762,Store_VAM!B2:H271,{6}, FALSE),VLOOKUP(U1762,Store_SRP!B2:H103,{6}, FALSE)), VLOOKUP(U1762,Store_Showcase!B2:H134,{6}, FALSE))</f>
      </c>
      <c r="AG1762">
        <f>VLOOKUP(D1762,Sku_Consolidated!A2:R948,18,FALSE)</f>
      </c>
      <c r="AH1762">
        <f>VLOOKUP(D1762,Sku_Consolidated!A2:S948,19,FALSE)</f>
      </c>
      <c r="AI1762">
        <f>VLOOKUP(D1762,Sku_Consolidated!A2:T948,20,FALSE)</f>
      </c>
    </row>
    <row r="1763" spans="1:35" x14ac:dyDescent="0.25">
      <c r="A1763">
        <v>2024</v>
      </c>
      <c r="B1763" t="s">
        <v>30</v>
      </c>
      <c r="C1763" t="s">
        <v>31</v>
      </c>
      <c r="D1763">
        <v>21862</v>
      </c>
      <c r="E1763" t="s">
        <v>568</v>
      </c>
      <c r="F1763" s="12" t="s">
        <v>82</v>
      </c>
      <c r="G1763" s="12" t="s">
        <v>82</v>
      </c>
      <c r="H1763" t="s">
        <v>10</v>
      </c>
      <c r="I1763" s="13" t="s">
        <v>1094</v>
      </c>
      <c r="J1763" s="13">
        <f>IF(H1763="EA", I1763, 0)</f>
      </c>
      <c r="K1763" s="13">
        <f>IF(H1763="KG", I1763, I1763 * VLOOKUP(D1763,Sku_Consolidated!A2:U948,21,FALSE))</f>
      </c>
      <c r="L1763" s="14" t="s">
        <v>36</v>
      </c>
      <c r="M1763">
        <v>88</v>
      </c>
      <c r="N1763" s="14" t="s">
        <v>3418</v>
      </c>
      <c r="O1763" s="14" t="s">
        <v>409</v>
      </c>
      <c r="P1763" s="14" t="s">
        <v>36</v>
      </c>
      <c r="Q1763" s="14" t="s">
        <v>409</v>
      </c>
      <c r="R1763">
        <f>IF(IFERROR(VLOOKUP(U1763,Store_Showcase!B2:H134,7, FALSE), TRUE)=TRUE, IF(IFERROR(VLOOKUP(U1763,Store_SRP!B2:H103,7, FALSE), TRUE)=TRUE,VLOOKUP(U1763,Store_VAM!B2:H271,7, FALSE),VLOOKUP(U1763,Store_SRP!B2:H103,7, FALSE)), VLOOKUP(U1763,Store_Showcase!B2:H134,7, FALSE))</f>
      </c>
      <c r="S1763">
        <f>IF(IFERROR(VLOOKUP(U1763,Store_Showcase!B2:K134,10, FALSE), TRUE)=TRUE, IF(IFERROR(VLOOKUP(U1763,Store_SRP!B2:K103,10, FALSE), TRUE)=TRUE,VLOOKUP(U1763,Store_VAM!B2:K271,10, FALSE),VLOOKUP(U1763,Store_SRP!B2:K103,10, FALSE)), VLOOKUP(U1763,Store_Showcase!B2:K134,10, FALSE))</f>
      </c>
      <c r="T1763">
        <f>IF(VLOOKUP(D1763,Sku_Consolidated!A2:S948,19,FALSE)="SHOWCASE", VLOOKUP(U1763,Store_Showcase!B2:L134,11, FALSE), IF(VLOOKUP(D1763,Sku_Consolidated!A2:S948,19,FALSE)="VAM",VLOOKUP(U1763,Store_VAM!B2:L271,11, FALSE),VLOOKUP(U1763,Store_SRP!B2:L103,11, FALSE)))</f>
      </c>
      <c r="U1763" s="14">
        <v>2012</v>
      </c>
      <c r="V1763">
        <f>IF(VLOOKUP(D1763,Sku_Consolidated!A2:S948,19,FALSE)="SHOWCASE", VLOOKUP(U1763,Store_Showcase!B2:C134,2, FALSE), IF(VLOOKUP(D1763,Sku_Consolidated!A2:S948,19,FALSE)="VAM",VLOOKUP(U1763,Store_VAM!B2:C271,2, FALSE),VLOOKUP(U1763,Store_SRP!B2:C103,2, FALSE)))</f>
      </c>
      <c r="W1763">
        <f>VLOOKUP(D1763,Sku_Consolidated!A2:G948, 7, FALSE)</f>
      </c>
      <c r="X1763">
        <f>VLOOKUP(D1763,Sku_Consolidated!A2:K948, 11, FALSE)</f>
      </c>
      <c r="Y1763">
        <f>VLOOKUP(D1763,Sku_Consolidated!A2:H948, 8, FALSE)</f>
      </c>
      <c r="Z1763">
        <f>VLOOKUP(D1763,Sku_Consolidated!A2:I948, 9, FALSE)</f>
      </c>
      <c r="AA1763" t="s">
        <v>41</v>
      </c>
      <c r="AB1763">
        <f>VLOOKUP(D1763,Sku_Consolidated!A2:E948, {5}, FALSE)</f>
      </c>
      <c r="AC1763">
        <f>IF(VLOOKUP(D1763,Sku_Consolidated!A2:S948,19,FALSE)="SHOWCASE", VLOOKUP(U1763,Store_Showcase!B2:N134,13, FALSE), IF(VLOOKUP(D1763,Sku_Consolidated!A2:S948,19,FALSE)="VAM",VLOOKUP(U1763,Store_VAM!B2:N271,13, FALSE),VLOOKUP(U1763,Store_SRP!B2:N103,13, FALSE)))</f>
      </c>
      <c r="AD1763">
        <f>IF(IFERROR(AC1763,TRUE)=TRUE, "-","OK")</f>
      </c>
      <c r="AE1763">
        <f>IF(IFERROR(VLOOKUP(U1763,Store_Showcase!B2:H134,{5}, FALSE), TRUE)=TRUE, IF(IFERROR(VLOOKUP(U1763,Store_SRP!B2:H103,{5}, FALSE), TRUE)=TRUE,VLOOKUP(U1763,Store_VAM!B2:H271,{5}, FALSE),VLOOKUP(U1763,Store_SRP!B2:H103,{5}, FALSE)), VLOOKUP(U1763,Store_Showcase!B2:H134,{5}, FALSE))</f>
      </c>
      <c r="AF1763">
        <f>IF(IFERROR(VLOOKUP(U1763,Store_Showcase!B2:H134,{6}, FALSE), TRUE)=TRUE, IF(IFERROR(VLOOKUP(U1763,Store_SRP!B2:H103,{6}, FALSE), TRUE)=TRUE,VLOOKUP(U1763,Store_VAM!B2:H271,{6}, FALSE),VLOOKUP(U1763,Store_SRP!B2:H103,{6}, FALSE)), VLOOKUP(U1763,Store_Showcase!B2:H134,{6}, FALSE))</f>
      </c>
      <c r="AG1763">
        <f>VLOOKUP(D1763,Sku_Consolidated!A2:R948,18,FALSE)</f>
      </c>
      <c r="AH1763">
        <f>VLOOKUP(D1763,Sku_Consolidated!A2:S948,19,FALSE)</f>
      </c>
      <c r="AI1763">
        <f>VLOOKUP(D1763,Sku_Consolidated!A2:T948,20,FALSE)</f>
      </c>
    </row>
    <row r="1764" spans="1:35" x14ac:dyDescent="0.25">
      <c r="A1764">
        <v>2024</v>
      </c>
      <c r="B1764" t="s">
        <v>30</v>
      </c>
      <c r="C1764" t="s">
        <v>31</v>
      </c>
      <c r="D1764">
        <v>21866</v>
      </c>
      <c r="E1764" t="s">
        <v>240</v>
      </c>
      <c r="F1764" s="12" t="s">
        <v>82</v>
      </c>
      <c r="G1764" s="12" t="s">
        <v>82</v>
      </c>
      <c r="H1764" t="s">
        <v>10</v>
      </c>
      <c r="I1764" s="13" t="s">
        <v>252</v>
      </c>
      <c r="J1764" s="13">
        <f>IF(H1764="EA", I1764, 0)</f>
      </c>
      <c r="K1764" s="13">
        <f>IF(H1764="KG", I1764, I1764 * VLOOKUP(D1764,Sku_Consolidated!A2:U948,21,FALSE))</f>
      </c>
      <c r="L1764" s="14" t="s">
        <v>36</v>
      </c>
      <c r="M1764">
        <v>88</v>
      </c>
      <c r="N1764" s="14" t="s">
        <v>3419</v>
      </c>
      <c r="O1764" s="14" t="s">
        <v>3420</v>
      </c>
      <c r="P1764" s="14" t="s">
        <v>36</v>
      </c>
      <c r="Q1764" s="14" t="s">
        <v>3420</v>
      </c>
      <c r="R1764">
        <f>IF(IFERROR(VLOOKUP(U1764,Store_Showcase!B2:H134,7, FALSE), TRUE)=TRUE, IF(IFERROR(VLOOKUP(U1764,Store_SRP!B2:H103,7, FALSE), TRUE)=TRUE,VLOOKUP(U1764,Store_VAM!B2:H271,7, FALSE),VLOOKUP(U1764,Store_SRP!B2:H103,7, FALSE)), VLOOKUP(U1764,Store_Showcase!B2:H134,7, FALSE))</f>
      </c>
      <c r="S1764">
        <f>IF(IFERROR(VLOOKUP(U1764,Store_Showcase!B2:K134,10, FALSE), TRUE)=TRUE, IF(IFERROR(VLOOKUP(U1764,Store_SRP!B2:K103,10, FALSE), TRUE)=TRUE,VLOOKUP(U1764,Store_VAM!B2:K271,10, FALSE),VLOOKUP(U1764,Store_SRP!B2:K103,10, FALSE)), VLOOKUP(U1764,Store_Showcase!B2:K134,10, FALSE))</f>
      </c>
      <c r="T1764">
        <f>IF(VLOOKUP(D1764,Sku_Consolidated!A2:S948,19,FALSE)="SHOWCASE", VLOOKUP(U1764,Store_Showcase!B2:L134,11, FALSE), IF(VLOOKUP(D1764,Sku_Consolidated!A2:S948,19,FALSE)="VAM",VLOOKUP(U1764,Store_VAM!B2:L271,11, FALSE),VLOOKUP(U1764,Store_SRP!B2:L103,11, FALSE)))</f>
      </c>
      <c r="U1764" s="14">
        <v>2012</v>
      </c>
      <c r="V1764">
        <f>IF(VLOOKUP(D1764,Sku_Consolidated!A2:S948,19,FALSE)="SHOWCASE", VLOOKUP(U1764,Store_Showcase!B2:C134,2, FALSE), IF(VLOOKUP(D1764,Sku_Consolidated!A2:S948,19,FALSE)="VAM",VLOOKUP(U1764,Store_VAM!B2:C271,2, FALSE),VLOOKUP(U1764,Store_SRP!B2:C103,2, FALSE)))</f>
      </c>
      <c r="W1764">
        <f>VLOOKUP(D1764,Sku_Consolidated!A2:G948, 7, FALSE)</f>
      </c>
      <c r="X1764">
        <f>VLOOKUP(D1764,Sku_Consolidated!A2:K948, 11, FALSE)</f>
      </c>
      <c r="Y1764">
        <f>VLOOKUP(D1764,Sku_Consolidated!A2:H948, 8, FALSE)</f>
      </c>
      <c r="Z1764">
        <f>VLOOKUP(D1764,Sku_Consolidated!A2:I948, 9, FALSE)</f>
      </c>
      <c r="AA1764" t="s">
        <v>41</v>
      </c>
      <c r="AB1764">
        <f>VLOOKUP(D1764,Sku_Consolidated!A2:E948, {5}, FALSE)</f>
      </c>
      <c r="AC1764">
        <f>IF(VLOOKUP(D1764,Sku_Consolidated!A2:S948,19,FALSE)="SHOWCASE", VLOOKUP(U1764,Store_Showcase!B2:N134,13, FALSE), IF(VLOOKUP(D1764,Sku_Consolidated!A2:S948,19,FALSE)="VAM",VLOOKUP(U1764,Store_VAM!B2:N271,13, FALSE),VLOOKUP(U1764,Store_SRP!B2:N103,13, FALSE)))</f>
      </c>
      <c r="AD1764">
        <f>IF(IFERROR(AC1764,TRUE)=TRUE, "-","OK")</f>
      </c>
      <c r="AE1764">
        <f>IF(IFERROR(VLOOKUP(U1764,Store_Showcase!B2:H134,{5}, FALSE), TRUE)=TRUE, IF(IFERROR(VLOOKUP(U1764,Store_SRP!B2:H103,{5}, FALSE), TRUE)=TRUE,VLOOKUP(U1764,Store_VAM!B2:H271,{5}, FALSE),VLOOKUP(U1764,Store_SRP!B2:H103,{5}, FALSE)), VLOOKUP(U1764,Store_Showcase!B2:H134,{5}, FALSE))</f>
      </c>
      <c r="AF1764">
        <f>IF(IFERROR(VLOOKUP(U1764,Store_Showcase!B2:H134,{6}, FALSE), TRUE)=TRUE, IF(IFERROR(VLOOKUP(U1764,Store_SRP!B2:H103,{6}, FALSE), TRUE)=TRUE,VLOOKUP(U1764,Store_VAM!B2:H271,{6}, FALSE),VLOOKUP(U1764,Store_SRP!B2:H103,{6}, FALSE)), VLOOKUP(U1764,Store_Showcase!B2:H134,{6}, FALSE))</f>
      </c>
      <c r="AG1764">
        <f>VLOOKUP(D1764,Sku_Consolidated!A2:R948,18,FALSE)</f>
      </c>
      <c r="AH1764">
        <f>VLOOKUP(D1764,Sku_Consolidated!A2:S948,19,FALSE)</f>
      </c>
      <c r="AI1764">
        <f>VLOOKUP(D1764,Sku_Consolidated!A2:T948,20,FALSE)</f>
      </c>
    </row>
    <row r="1765" spans="1:35" x14ac:dyDescent="0.25">
      <c r="A1765">
        <v>2024</v>
      </c>
      <c r="B1765" t="s">
        <v>30</v>
      </c>
      <c r="C1765" t="s">
        <v>31</v>
      </c>
      <c r="D1765">
        <v>21871</v>
      </c>
      <c r="E1765" t="s">
        <v>798</v>
      </c>
      <c r="F1765" s="12" t="s">
        <v>82</v>
      </c>
      <c r="G1765" s="12" t="s">
        <v>82</v>
      </c>
      <c r="H1765" t="s">
        <v>10</v>
      </c>
      <c r="I1765" s="13" t="s">
        <v>539</v>
      </c>
      <c r="J1765" s="13">
        <f>IF(H1765="EA", I1765, 0)</f>
      </c>
      <c r="K1765" s="13">
        <f>IF(H1765="KG", I1765, I1765 * VLOOKUP(D1765,Sku_Consolidated!A2:U948,21,FALSE))</f>
      </c>
      <c r="L1765" s="14" t="s">
        <v>36</v>
      </c>
      <c r="M1765">
        <v>88</v>
      </c>
      <c r="N1765" s="14" t="s">
        <v>3421</v>
      </c>
      <c r="O1765" s="14" t="s">
        <v>3422</v>
      </c>
      <c r="P1765" s="14" t="s">
        <v>36</v>
      </c>
      <c r="Q1765" s="14" t="s">
        <v>3422</v>
      </c>
      <c r="R1765">
        <f>IF(IFERROR(VLOOKUP(U1765,Store_Showcase!B2:H134,7, FALSE), TRUE)=TRUE, IF(IFERROR(VLOOKUP(U1765,Store_SRP!B2:H103,7, FALSE), TRUE)=TRUE,VLOOKUP(U1765,Store_VAM!B2:H271,7, FALSE),VLOOKUP(U1765,Store_SRP!B2:H103,7, FALSE)), VLOOKUP(U1765,Store_Showcase!B2:H134,7, FALSE))</f>
      </c>
      <c r="S1765">
        <f>IF(IFERROR(VLOOKUP(U1765,Store_Showcase!B2:K134,10, FALSE), TRUE)=TRUE, IF(IFERROR(VLOOKUP(U1765,Store_SRP!B2:K103,10, FALSE), TRUE)=TRUE,VLOOKUP(U1765,Store_VAM!B2:K271,10, FALSE),VLOOKUP(U1765,Store_SRP!B2:K103,10, FALSE)), VLOOKUP(U1765,Store_Showcase!B2:K134,10, FALSE))</f>
      </c>
      <c r="T1765">
        <f>IF(VLOOKUP(D1765,Sku_Consolidated!A2:S948,19,FALSE)="SHOWCASE", VLOOKUP(U1765,Store_Showcase!B2:L134,11, FALSE), IF(VLOOKUP(D1765,Sku_Consolidated!A2:S948,19,FALSE)="VAM",VLOOKUP(U1765,Store_VAM!B2:L271,11, FALSE),VLOOKUP(U1765,Store_SRP!B2:L103,11, FALSE)))</f>
      </c>
      <c r="U1765" s="14">
        <v>2012</v>
      </c>
      <c r="V1765">
        <f>IF(VLOOKUP(D1765,Sku_Consolidated!A2:S948,19,FALSE)="SHOWCASE", VLOOKUP(U1765,Store_Showcase!B2:C134,2, FALSE), IF(VLOOKUP(D1765,Sku_Consolidated!A2:S948,19,FALSE)="VAM",VLOOKUP(U1765,Store_VAM!B2:C271,2, FALSE),VLOOKUP(U1765,Store_SRP!B2:C103,2, FALSE)))</f>
      </c>
      <c r="W1765">
        <f>VLOOKUP(D1765,Sku_Consolidated!A2:G948, 7, FALSE)</f>
      </c>
      <c r="X1765">
        <f>VLOOKUP(D1765,Sku_Consolidated!A2:K948, 11, FALSE)</f>
      </c>
      <c r="Y1765">
        <f>VLOOKUP(D1765,Sku_Consolidated!A2:H948, 8, FALSE)</f>
      </c>
      <c r="Z1765">
        <f>VLOOKUP(D1765,Sku_Consolidated!A2:I948, 9, FALSE)</f>
      </c>
      <c r="AA1765" t="s">
        <v>41</v>
      </c>
      <c r="AB1765">
        <f>VLOOKUP(D1765,Sku_Consolidated!A2:E948, {5}, FALSE)</f>
      </c>
      <c r="AC1765">
        <f>IF(VLOOKUP(D1765,Sku_Consolidated!A2:S948,19,FALSE)="SHOWCASE", VLOOKUP(U1765,Store_Showcase!B2:N134,13, FALSE), IF(VLOOKUP(D1765,Sku_Consolidated!A2:S948,19,FALSE)="VAM",VLOOKUP(U1765,Store_VAM!B2:N271,13, FALSE),VLOOKUP(U1765,Store_SRP!B2:N103,13, FALSE)))</f>
      </c>
      <c r="AD1765">
        <f>IF(IFERROR(AC1765,TRUE)=TRUE, "-","OK")</f>
      </c>
      <c r="AE1765">
        <f>IF(IFERROR(VLOOKUP(U1765,Store_Showcase!B2:H134,{5}, FALSE), TRUE)=TRUE, IF(IFERROR(VLOOKUP(U1765,Store_SRP!B2:H103,{5}, FALSE), TRUE)=TRUE,VLOOKUP(U1765,Store_VAM!B2:H271,{5}, FALSE),VLOOKUP(U1765,Store_SRP!B2:H103,{5}, FALSE)), VLOOKUP(U1765,Store_Showcase!B2:H134,{5}, FALSE))</f>
      </c>
      <c r="AF1765">
        <f>IF(IFERROR(VLOOKUP(U1765,Store_Showcase!B2:H134,{6}, FALSE), TRUE)=TRUE, IF(IFERROR(VLOOKUP(U1765,Store_SRP!B2:H103,{6}, FALSE), TRUE)=TRUE,VLOOKUP(U1765,Store_VAM!B2:H271,{6}, FALSE),VLOOKUP(U1765,Store_SRP!B2:H103,{6}, FALSE)), VLOOKUP(U1765,Store_Showcase!B2:H134,{6}, FALSE))</f>
      </c>
      <c r="AG1765">
        <f>VLOOKUP(D1765,Sku_Consolidated!A2:R948,18,FALSE)</f>
      </c>
      <c r="AH1765">
        <f>VLOOKUP(D1765,Sku_Consolidated!A2:S948,19,FALSE)</f>
      </c>
      <c r="AI1765">
        <f>VLOOKUP(D1765,Sku_Consolidated!A2:T948,20,FALSE)</f>
      </c>
    </row>
    <row r="1766" spans="1:35" x14ac:dyDescent="0.25">
      <c r="A1766">
        <v>2024</v>
      </c>
      <c r="B1766" t="s">
        <v>30</v>
      </c>
      <c r="C1766" t="s">
        <v>31</v>
      </c>
      <c r="D1766">
        <v>21892</v>
      </c>
      <c r="E1766" t="s">
        <v>244</v>
      </c>
      <c r="F1766" s="12" t="s">
        <v>82</v>
      </c>
      <c r="G1766" s="12" t="s">
        <v>82</v>
      </c>
      <c r="H1766" t="s">
        <v>10</v>
      </c>
      <c r="I1766" s="13" t="s">
        <v>335</v>
      </c>
      <c r="J1766" s="13">
        <f>IF(H1766="EA", I1766, 0)</f>
      </c>
      <c r="K1766" s="13">
        <f>IF(H1766="KG", I1766, I1766 * VLOOKUP(D1766,Sku_Consolidated!A2:U948,21,FALSE))</f>
      </c>
      <c r="L1766" s="14" t="s">
        <v>36</v>
      </c>
      <c r="M1766">
        <v>88</v>
      </c>
      <c r="N1766" s="14" t="s">
        <v>3423</v>
      </c>
      <c r="O1766" s="14" t="s">
        <v>3424</v>
      </c>
      <c r="P1766" s="14" t="s">
        <v>36</v>
      </c>
      <c r="Q1766" s="14" t="s">
        <v>3424</v>
      </c>
      <c r="R1766">
        <f>IF(IFERROR(VLOOKUP(U1766,Store_Showcase!B2:H134,7, FALSE), TRUE)=TRUE, IF(IFERROR(VLOOKUP(U1766,Store_SRP!B2:H103,7, FALSE), TRUE)=TRUE,VLOOKUP(U1766,Store_VAM!B2:H271,7, FALSE),VLOOKUP(U1766,Store_SRP!B2:H103,7, FALSE)), VLOOKUP(U1766,Store_Showcase!B2:H134,7, FALSE))</f>
      </c>
      <c r="S1766">
        <f>IF(IFERROR(VLOOKUP(U1766,Store_Showcase!B2:K134,10, FALSE), TRUE)=TRUE, IF(IFERROR(VLOOKUP(U1766,Store_SRP!B2:K103,10, FALSE), TRUE)=TRUE,VLOOKUP(U1766,Store_VAM!B2:K271,10, FALSE),VLOOKUP(U1766,Store_SRP!B2:K103,10, FALSE)), VLOOKUP(U1766,Store_Showcase!B2:K134,10, FALSE))</f>
      </c>
      <c r="T1766">
        <f>IF(VLOOKUP(D1766,Sku_Consolidated!A2:S948,19,FALSE)="SHOWCASE", VLOOKUP(U1766,Store_Showcase!B2:L134,11, FALSE), IF(VLOOKUP(D1766,Sku_Consolidated!A2:S948,19,FALSE)="VAM",VLOOKUP(U1766,Store_VAM!B2:L271,11, FALSE),VLOOKUP(U1766,Store_SRP!B2:L103,11, FALSE)))</f>
      </c>
      <c r="U1766" s="14">
        <v>2012</v>
      </c>
      <c r="V1766">
        <f>IF(VLOOKUP(D1766,Sku_Consolidated!A2:S948,19,FALSE)="SHOWCASE", VLOOKUP(U1766,Store_Showcase!B2:C134,2, FALSE), IF(VLOOKUP(D1766,Sku_Consolidated!A2:S948,19,FALSE)="VAM",VLOOKUP(U1766,Store_VAM!B2:C271,2, FALSE),VLOOKUP(U1766,Store_SRP!B2:C103,2, FALSE)))</f>
      </c>
      <c r="W1766">
        <f>VLOOKUP(D1766,Sku_Consolidated!A2:G948, 7, FALSE)</f>
      </c>
      <c r="X1766">
        <f>VLOOKUP(D1766,Sku_Consolidated!A2:K948, 11, FALSE)</f>
      </c>
      <c r="Y1766">
        <f>VLOOKUP(D1766,Sku_Consolidated!A2:H948, 8, FALSE)</f>
      </c>
      <c r="Z1766">
        <f>VLOOKUP(D1766,Sku_Consolidated!A2:I948, 9, FALSE)</f>
      </c>
      <c r="AA1766" t="s">
        <v>41</v>
      </c>
      <c r="AB1766">
        <f>VLOOKUP(D1766,Sku_Consolidated!A2:E948, {5}, FALSE)</f>
      </c>
      <c r="AC1766">
        <f>IF(VLOOKUP(D1766,Sku_Consolidated!A2:S948,19,FALSE)="SHOWCASE", VLOOKUP(U1766,Store_Showcase!B2:N134,13, FALSE), IF(VLOOKUP(D1766,Sku_Consolidated!A2:S948,19,FALSE)="VAM",VLOOKUP(U1766,Store_VAM!B2:N271,13, FALSE),VLOOKUP(U1766,Store_SRP!B2:N103,13, FALSE)))</f>
      </c>
      <c r="AD1766">
        <f>IF(IFERROR(AC1766,TRUE)=TRUE, "-","OK")</f>
      </c>
      <c r="AE1766">
        <f>IF(IFERROR(VLOOKUP(U1766,Store_Showcase!B2:H134,{5}, FALSE), TRUE)=TRUE, IF(IFERROR(VLOOKUP(U1766,Store_SRP!B2:H103,{5}, FALSE), TRUE)=TRUE,VLOOKUP(U1766,Store_VAM!B2:H271,{5}, FALSE),VLOOKUP(U1766,Store_SRP!B2:H103,{5}, FALSE)), VLOOKUP(U1766,Store_Showcase!B2:H134,{5}, FALSE))</f>
      </c>
      <c r="AF1766">
        <f>IF(IFERROR(VLOOKUP(U1766,Store_Showcase!B2:H134,{6}, FALSE), TRUE)=TRUE, IF(IFERROR(VLOOKUP(U1766,Store_SRP!B2:H103,{6}, FALSE), TRUE)=TRUE,VLOOKUP(U1766,Store_VAM!B2:H271,{6}, FALSE),VLOOKUP(U1766,Store_SRP!B2:H103,{6}, FALSE)), VLOOKUP(U1766,Store_Showcase!B2:H134,{6}, FALSE))</f>
      </c>
      <c r="AG1766">
        <f>VLOOKUP(D1766,Sku_Consolidated!A2:R948,18,FALSE)</f>
      </c>
      <c r="AH1766">
        <f>VLOOKUP(D1766,Sku_Consolidated!A2:S948,19,FALSE)</f>
      </c>
      <c r="AI1766">
        <f>VLOOKUP(D1766,Sku_Consolidated!A2:T948,20,FALSE)</f>
      </c>
    </row>
    <row r="1767" spans="1:35" x14ac:dyDescent="0.25">
      <c r="A1767">
        <v>2024</v>
      </c>
      <c r="B1767" t="s">
        <v>30</v>
      </c>
      <c r="C1767" t="s">
        <v>31</v>
      </c>
      <c r="D1767">
        <v>21901</v>
      </c>
      <c r="E1767" t="s">
        <v>3117</v>
      </c>
      <c r="F1767" s="12" t="s">
        <v>82</v>
      </c>
      <c r="G1767" s="12" t="s">
        <v>82</v>
      </c>
      <c r="H1767" t="s">
        <v>10</v>
      </c>
      <c r="I1767" s="13" t="s">
        <v>1576</v>
      </c>
      <c r="J1767" s="13">
        <f>IF(H1767="EA", I1767, 0)</f>
      </c>
      <c r="K1767" s="13">
        <f>IF(H1767="KG", I1767, I1767 * VLOOKUP(D1767,Sku_Consolidated!A2:U948,21,FALSE))</f>
      </c>
      <c r="L1767" s="14" t="s">
        <v>36</v>
      </c>
      <c r="M1767">
        <v>88</v>
      </c>
      <c r="N1767" s="14" t="s">
        <v>3425</v>
      </c>
      <c r="O1767" s="14" t="s">
        <v>3426</v>
      </c>
      <c r="P1767" s="14" t="s">
        <v>36</v>
      </c>
      <c r="Q1767" s="14" t="s">
        <v>3426</v>
      </c>
      <c r="R1767">
        <f>IF(IFERROR(VLOOKUP(U1767,Store_Showcase!B2:H134,7, FALSE), TRUE)=TRUE, IF(IFERROR(VLOOKUP(U1767,Store_SRP!B2:H103,7, FALSE), TRUE)=TRUE,VLOOKUP(U1767,Store_VAM!B2:H271,7, FALSE),VLOOKUP(U1767,Store_SRP!B2:H103,7, FALSE)), VLOOKUP(U1767,Store_Showcase!B2:H134,7, FALSE))</f>
      </c>
      <c r="S1767">
        <f>IF(IFERROR(VLOOKUP(U1767,Store_Showcase!B2:K134,10, FALSE), TRUE)=TRUE, IF(IFERROR(VLOOKUP(U1767,Store_SRP!B2:K103,10, FALSE), TRUE)=TRUE,VLOOKUP(U1767,Store_VAM!B2:K271,10, FALSE),VLOOKUP(U1767,Store_SRP!B2:K103,10, FALSE)), VLOOKUP(U1767,Store_Showcase!B2:K134,10, FALSE))</f>
      </c>
      <c r="T1767">
        <f>IF(VLOOKUP(D1767,Sku_Consolidated!A2:S948,19,FALSE)="SHOWCASE", VLOOKUP(U1767,Store_Showcase!B2:L134,11, FALSE), IF(VLOOKUP(D1767,Sku_Consolidated!A2:S948,19,FALSE)="VAM",VLOOKUP(U1767,Store_VAM!B2:L271,11, FALSE),VLOOKUP(U1767,Store_SRP!B2:L103,11, FALSE)))</f>
      </c>
      <c r="U1767" s="14">
        <v>2012</v>
      </c>
      <c r="V1767">
        <f>IF(VLOOKUP(D1767,Sku_Consolidated!A2:S948,19,FALSE)="SHOWCASE", VLOOKUP(U1767,Store_Showcase!B2:C134,2, FALSE), IF(VLOOKUP(D1767,Sku_Consolidated!A2:S948,19,FALSE)="VAM",VLOOKUP(U1767,Store_VAM!B2:C271,2, FALSE),VLOOKUP(U1767,Store_SRP!B2:C103,2, FALSE)))</f>
      </c>
      <c r="W1767">
        <f>VLOOKUP(D1767,Sku_Consolidated!A2:G948, 7, FALSE)</f>
      </c>
      <c r="X1767">
        <f>VLOOKUP(D1767,Sku_Consolidated!A2:K948, 11, FALSE)</f>
      </c>
      <c r="Y1767">
        <f>VLOOKUP(D1767,Sku_Consolidated!A2:H948, 8, FALSE)</f>
      </c>
      <c r="Z1767">
        <f>VLOOKUP(D1767,Sku_Consolidated!A2:I948, 9, FALSE)</f>
      </c>
      <c r="AA1767" t="s">
        <v>41</v>
      </c>
      <c r="AB1767">
        <f>VLOOKUP(D1767,Sku_Consolidated!A2:E948, {5}, FALSE)</f>
      </c>
      <c r="AC1767">
        <f>IF(VLOOKUP(D1767,Sku_Consolidated!A2:S948,19,FALSE)="SHOWCASE", VLOOKUP(U1767,Store_Showcase!B2:N134,13, FALSE), IF(VLOOKUP(D1767,Sku_Consolidated!A2:S948,19,FALSE)="VAM",VLOOKUP(U1767,Store_VAM!B2:N271,13, FALSE),VLOOKUP(U1767,Store_SRP!B2:N103,13, FALSE)))</f>
      </c>
      <c r="AD1767">
        <f>IF(IFERROR(AC1767,TRUE)=TRUE, "-","OK")</f>
      </c>
      <c r="AE1767">
        <f>IF(IFERROR(VLOOKUP(U1767,Store_Showcase!B2:H134,{5}, FALSE), TRUE)=TRUE, IF(IFERROR(VLOOKUP(U1767,Store_SRP!B2:H103,{5}, FALSE), TRUE)=TRUE,VLOOKUP(U1767,Store_VAM!B2:H271,{5}, FALSE),VLOOKUP(U1767,Store_SRP!B2:H103,{5}, FALSE)), VLOOKUP(U1767,Store_Showcase!B2:H134,{5}, FALSE))</f>
      </c>
      <c r="AF1767">
        <f>IF(IFERROR(VLOOKUP(U1767,Store_Showcase!B2:H134,{6}, FALSE), TRUE)=TRUE, IF(IFERROR(VLOOKUP(U1767,Store_SRP!B2:H103,{6}, FALSE), TRUE)=TRUE,VLOOKUP(U1767,Store_VAM!B2:H271,{6}, FALSE),VLOOKUP(U1767,Store_SRP!B2:H103,{6}, FALSE)), VLOOKUP(U1767,Store_Showcase!B2:H134,{6}, FALSE))</f>
      </c>
      <c r="AG1767">
        <f>VLOOKUP(D1767,Sku_Consolidated!A2:R948,18,FALSE)</f>
      </c>
      <c r="AH1767">
        <f>VLOOKUP(D1767,Sku_Consolidated!A2:S948,19,FALSE)</f>
      </c>
      <c r="AI1767">
        <f>VLOOKUP(D1767,Sku_Consolidated!A2:T948,20,FALSE)</f>
      </c>
    </row>
    <row r="1768" spans="1:35" x14ac:dyDescent="0.25">
      <c r="A1768">
        <v>2024</v>
      </c>
      <c r="B1768" t="s">
        <v>30</v>
      </c>
      <c r="C1768" t="s">
        <v>31</v>
      </c>
      <c r="D1768">
        <v>21825</v>
      </c>
      <c r="E1768" t="s">
        <v>206</v>
      </c>
      <c r="F1768" s="12" t="s">
        <v>83</v>
      </c>
      <c r="G1768" s="12" t="s">
        <v>83</v>
      </c>
      <c r="H1768" t="s">
        <v>10</v>
      </c>
      <c r="I1768" s="13" t="s">
        <v>3160</v>
      </c>
      <c r="J1768" s="13">
        <f>IF(H1768="EA", I1768, 0)</f>
      </c>
      <c r="K1768" s="13">
        <f>IF(H1768="KG", I1768, I1768 * VLOOKUP(D1768,Sku_Consolidated!A2:U948,21,FALSE))</f>
      </c>
      <c r="L1768" s="14" t="s">
        <v>36</v>
      </c>
      <c r="M1768">
        <v>88</v>
      </c>
      <c r="N1768" s="14" t="s">
        <v>3427</v>
      </c>
      <c r="O1768" s="14" t="s">
        <v>3428</v>
      </c>
      <c r="P1768" s="14" t="s">
        <v>36</v>
      </c>
      <c r="Q1768" s="14" t="s">
        <v>3428</v>
      </c>
      <c r="R1768">
        <f>IF(IFERROR(VLOOKUP(U1768,Store_Showcase!B2:H134,7, FALSE), TRUE)=TRUE, IF(IFERROR(VLOOKUP(U1768,Store_SRP!B2:H103,7, FALSE), TRUE)=TRUE,VLOOKUP(U1768,Store_VAM!B2:H271,7, FALSE),VLOOKUP(U1768,Store_SRP!B2:H103,7, FALSE)), VLOOKUP(U1768,Store_Showcase!B2:H134,7, FALSE))</f>
      </c>
      <c r="S1768">
        <f>IF(IFERROR(VLOOKUP(U1768,Store_Showcase!B2:K134,10, FALSE), TRUE)=TRUE, IF(IFERROR(VLOOKUP(U1768,Store_SRP!B2:K103,10, FALSE), TRUE)=TRUE,VLOOKUP(U1768,Store_VAM!B2:K271,10, FALSE),VLOOKUP(U1768,Store_SRP!B2:K103,10, FALSE)), VLOOKUP(U1768,Store_Showcase!B2:K134,10, FALSE))</f>
      </c>
      <c r="T1768">
        <f>IF(VLOOKUP(D1768,Sku_Consolidated!A2:S948,19,FALSE)="SHOWCASE", VLOOKUP(U1768,Store_Showcase!B2:L134,11, FALSE), IF(VLOOKUP(D1768,Sku_Consolidated!A2:S948,19,FALSE)="VAM",VLOOKUP(U1768,Store_VAM!B2:L271,11, FALSE),VLOOKUP(U1768,Store_SRP!B2:L103,11, FALSE)))</f>
      </c>
      <c r="U1768" s="14">
        <v>2012</v>
      </c>
      <c r="V1768">
        <f>IF(VLOOKUP(D1768,Sku_Consolidated!A2:S948,19,FALSE)="SHOWCASE", VLOOKUP(U1768,Store_Showcase!B2:C134,2, FALSE), IF(VLOOKUP(D1768,Sku_Consolidated!A2:S948,19,FALSE)="VAM",VLOOKUP(U1768,Store_VAM!B2:C271,2, FALSE),VLOOKUP(U1768,Store_SRP!B2:C103,2, FALSE)))</f>
      </c>
      <c r="W1768">
        <f>VLOOKUP(D1768,Sku_Consolidated!A2:G948, 7, FALSE)</f>
      </c>
      <c r="X1768">
        <f>VLOOKUP(D1768,Sku_Consolidated!A2:K948, 11, FALSE)</f>
      </c>
      <c r="Y1768">
        <f>VLOOKUP(D1768,Sku_Consolidated!A2:H948, 8, FALSE)</f>
      </c>
      <c r="Z1768">
        <f>VLOOKUP(D1768,Sku_Consolidated!A2:I948, 9, FALSE)</f>
      </c>
      <c r="AA1768" t="s">
        <v>41</v>
      </c>
      <c r="AB1768">
        <f>VLOOKUP(D1768,Sku_Consolidated!A2:E948, {5}, FALSE)</f>
      </c>
      <c r="AC1768">
        <f>IF(VLOOKUP(D1768,Sku_Consolidated!A2:S948,19,FALSE)="SHOWCASE", VLOOKUP(U1768,Store_Showcase!B2:N134,13, FALSE), IF(VLOOKUP(D1768,Sku_Consolidated!A2:S948,19,FALSE)="VAM",VLOOKUP(U1768,Store_VAM!B2:N271,13, FALSE),VLOOKUP(U1768,Store_SRP!B2:N103,13, FALSE)))</f>
      </c>
      <c r="AD1768">
        <f>IF(IFERROR(AC1768,TRUE)=TRUE, "-","OK")</f>
      </c>
      <c r="AE1768">
        <f>IF(IFERROR(VLOOKUP(U1768,Store_Showcase!B2:H134,{5}, FALSE), TRUE)=TRUE, IF(IFERROR(VLOOKUP(U1768,Store_SRP!B2:H103,{5}, FALSE), TRUE)=TRUE,VLOOKUP(U1768,Store_VAM!B2:H271,{5}, FALSE),VLOOKUP(U1768,Store_SRP!B2:H103,{5}, FALSE)), VLOOKUP(U1768,Store_Showcase!B2:H134,{5}, FALSE))</f>
      </c>
      <c r="AF1768">
        <f>IF(IFERROR(VLOOKUP(U1768,Store_Showcase!B2:H134,{6}, FALSE), TRUE)=TRUE, IF(IFERROR(VLOOKUP(U1768,Store_SRP!B2:H103,{6}, FALSE), TRUE)=TRUE,VLOOKUP(U1768,Store_VAM!B2:H271,{6}, FALSE),VLOOKUP(U1768,Store_SRP!B2:H103,{6}, FALSE)), VLOOKUP(U1768,Store_Showcase!B2:H134,{6}, FALSE))</f>
      </c>
      <c r="AG1768">
        <f>VLOOKUP(D1768,Sku_Consolidated!A2:R948,18,FALSE)</f>
      </c>
      <c r="AH1768">
        <f>VLOOKUP(D1768,Sku_Consolidated!A2:S948,19,FALSE)</f>
      </c>
      <c r="AI1768">
        <f>VLOOKUP(D1768,Sku_Consolidated!A2:T948,20,FALSE)</f>
      </c>
    </row>
    <row r="1769" spans="1:35" x14ac:dyDescent="0.25">
      <c r="A1769">
        <v>2024</v>
      </c>
      <c r="B1769" t="s">
        <v>30</v>
      </c>
      <c r="C1769" t="s">
        <v>31</v>
      </c>
      <c r="D1769">
        <v>21826</v>
      </c>
      <c r="E1769" t="s">
        <v>416</v>
      </c>
      <c r="F1769" s="12" t="s">
        <v>83</v>
      </c>
      <c r="G1769" s="12" t="s">
        <v>83</v>
      </c>
      <c r="H1769" t="s">
        <v>10</v>
      </c>
      <c r="I1769" s="13" t="s">
        <v>1686</v>
      </c>
      <c r="J1769" s="13">
        <f>IF(H1769="EA", I1769, 0)</f>
      </c>
      <c r="K1769" s="13">
        <f>IF(H1769="KG", I1769, I1769 * VLOOKUP(D1769,Sku_Consolidated!A2:U948,21,FALSE))</f>
      </c>
      <c r="L1769" s="14" t="s">
        <v>36</v>
      </c>
      <c r="M1769">
        <v>88</v>
      </c>
      <c r="N1769" s="14" t="s">
        <v>3429</v>
      </c>
      <c r="O1769" s="14" t="s">
        <v>3430</v>
      </c>
      <c r="P1769" s="14" t="s">
        <v>36</v>
      </c>
      <c r="Q1769" s="14" t="s">
        <v>3430</v>
      </c>
      <c r="R1769">
        <f>IF(IFERROR(VLOOKUP(U1769,Store_Showcase!B2:H134,7, FALSE), TRUE)=TRUE, IF(IFERROR(VLOOKUP(U1769,Store_SRP!B2:H103,7, FALSE), TRUE)=TRUE,VLOOKUP(U1769,Store_VAM!B2:H271,7, FALSE),VLOOKUP(U1769,Store_SRP!B2:H103,7, FALSE)), VLOOKUP(U1769,Store_Showcase!B2:H134,7, FALSE))</f>
      </c>
      <c r="S1769">
        <f>IF(IFERROR(VLOOKUP(U1769,Store_Showcase!B2:K134,10, FALSE), TRUE)=TRUE, IF(IFERROR(VLOOKUP(U1769,Store_SRP!B2:K103,10, FALSE), TRUE)=TRUE,VLOOKUP(U1769,Store_VAM!B2:K271,10, FALSE),VLOOKUP(U1769,Store_SRP!B2:K103,10, FALSE)), VLOOKUP(U1769,Store_Showcase!B2:K134,10, FALSE))</f>
      </c>
      <c r="T1769">
        <f>IF(VLOOKUP(D1769,Sku_Consolidated!A2:S948,19,FALSE)="SHOWCASE", VLOOKUP(U1769,Store_Showcase!B2:L134,11, FALSE), IF(VLOOKUP(D1769,Sku_Consolidated!A2:S948,19,FALSE)="VAM",VLOOKUP(U1769,Store_VAM!B2:L271,11, FALSE),VLOOKUP(U1769,Store_SRP!B2:L103,11, FALSE)))</f>
      </c>
      <c r="U1769" s="14">
        <v>2012</v>
      </c>
      <c r="V1769">
        <f>IF(VLOOKUP(D1769,Sku_Consolidated!A2:S948,19,FALSE)="SHOWCASE", VLOOKUP(U1769,Store_Showcase!B2:C134,2, FALSE), IF(VLOOKUP(D1769,Sku_Consolidated!A2:S948,19,FALSE)="VAM",VLOOKUP(U1769,Store_VAM!B2:C271,2, FALSE),VLOOKUP(U1769,Store_SRP!B2:C103,2, FALSE)))</f>
      </c>
      <c r="W1769">
        <f>VLOOKUP(D1769,Sku_Consolidated!A2:G948, 7, FALSE)</f>
      </c>
      <c r="X1769">
        <f>VLOOKUP(D1769,Sku_Consolidated!A2:K948, 11, FALSE)</f>
      </c>
      <c r="Y1769">
        <f>VLOOKUP(D1769,Sku_Consolidated!A2:H948, 8, FALSE)</f>
      </c>
      <c r="Z1769">
        <f>VLOOKUP(D1769,Sku_Consolidated!A2:I948, 9, FALSE)</f>
      </c>
      <c r="AA1769" t="s">
        <v>41</v>
      </c>
      <c r="AB1769">
        <f>VLOOKUP(D1769,Sku_Consolidated!A2:E948, {5}, FALSE)</f>
      </c>
      <c r="AC1769">
        <f>IF(VLOOKUP(D1769,Sku_Consolidated!A2:S948,19,FALSE)="SHOWCASE", VLOOKUP(U1769,Store_Showcase!B2:N134,13, FALSE), IF(VLOOKUP(D1769,Sku_Consolidated!A2:S948,19,FALSE)="VAM",VLOOKUP(U1769,Store_VAM!B2:N271,13, FALSE),VLOOKUP(U1769,Store_SRP!B2:N103,13, FALSE)))</f>
      </c>
      <c r="AD1769">
        <f>IF(IFERROR(AC1769,TRUE)=TRUE, "-","OK")</f>
      </c>
      <c r="AE1769">
        <f>IF(IFERROR(VLOOKUP(U1769,Store_Showcase!B2:H134,{5}, FALSE), TRUE)=TRUE, IF(IFERROR(VLOOKUP(U1769,Store_SRP!B2:H103,{5}, FALSE), TRUE)=TRUE,VLOOKUP(U1769,Store_VAM!B2:H271,{5}, FALSE),VLOOKUP(U1769,Store_SRP!B2:H103,{5}, FALSE)), VLOOKUP(U1769,Store_Showcase!B2:H134,{5}, FALSE))</f>
      </c>
      <c r="AF1769">
        <f>IF(IFERROR(VLOOKUP(U1769,Store_Showcase!B2:H134,{6}, FALSE), TRUE)=TRUE, IF(IFERROR(VLOOKUP(U1769,Store_SRP!B2:H103,{6}, FALSE), TRUE)=TRUE,VLOOKUP(U1769,Store_VAM!B2:H271,{6}, FALSE),VLOOKUP(U1769,Store_SRP!B2:H103,{6}, FALSE)), VLOOKUP(U1769,Store_Showcase!B2:H134,{6}, FALSE))</f>
      </c>
      <c r="AG1769">
        <f>VLOOKUP(D1769,Sku_Consolidated!A2:R948,18,FALSE)</f>
      </c>
      <c r="AH1769">
        <f>VLOOKUP(D1769,Sku_Consolidated!A2:S948,19,FALSE)</f>
      </c>
      <c r="AI1769">
        <f>VLOOKUP(D1769,Sku_Consolidated!A2:T948,20,FALSE)</f>
      </c>
    </row>
    <row r="1770" spans="1:35" x14ac:dyDescent="0.25">
      <c r="A1770">
        <v>2024</v>
      </c>
      <c r="B1770" t="s">
        <v>30</v>
      </c>
      <c r="C1770" t="s">
        <v>31</v>
      </c>
      <c r="D1770">
        <v>21828</v>
      </c>
      <c r="E1770" t="s">
        <v>1414</v>
      </c>
      <c r="F1770" s="12" t="s">
        <v>83</v>
      </c>
      <c r="G1770" s="12" t="s">
        <v>83</v>
      </c>
      <c r="H1770" t="s">
        <v>10</v>
      </c>
      <c r="I1770" s="13" t="s">
        <v>1034</v>
      </c>
      <c r="J1770" s="13">
        <f>IF(H1770="EA", I1770, 0)</f>
      </c>
      <c r="K1770" s="13">
        <f>IF(H1770="KG", I1770, I1770 * VLOOKUP(D1770,Sku_Consolidated!A2:U948,21,FALSE))</f>
      </c>
      <c r="L1770" s="14" t="s">
        <v>36</v>
      </c>
      <c r="M1770">
        <v>88</v>
      </c>
      <c r="N1770" s="14" t="s">
        <v>3431</v>
      </c>
      <c r="O1770" s="14" t="s">
        <v>2497</v>
      </c>
      <c r="P1770" s="14" t="s">
        <v>3432</v>
      </c>
      <c r="Q1770" s="14" t="s">
        <v>3433</v>
      </c>
      <c r="R1770">
        <f>IF(IFERROR(VLOOKUP(U1770,Store_Showcase!B2:H134,7, FALSE), TRUE)=TRUE, IF(IFERROR(VLOOKUP(U1770,Store_SRP!B2:H103,7, FALSE), TRUE)=TRUE,VLOOKUP(U1770,Store_VAM!B2:H271,7, FALSE),VLOOKUP(U1770,Store_SRP!B2:H103,7, FALSE)), VLOOKUP(U1770,Store_Showcase!B2:H134,7, FALSE))</f>
      </c>
      <c r="S1770">
        <f>IF(IFERROR(VLOOKUP(U1770,Store_Showcase!B2:K134,10, FALSE), TRUE)=TRUE, IF(IFERROR(VLOOKUP(U1770,Store_SRP!B2:K103,10, FALSE), TRUE)=TRUE,VLOOKUP(U1770,Store_VAM!B2:K271,10, FALSE),VLOOKUP(U1770,Store_SRP!B2:K103,10, FALSE)), VLOOKUP(U1770,Store_Showcase!B2:K134,10, FALSE))</f>
      </c>
      <c r="T1770">
        <f>IF(VLOOKUP(D1770,Sku_Consolidated!A2:S948,19,FALSE)="SHOWCASE", VLOOKUP(U1770,Store_Showcase!B2:L134,11, FALSE), IF(VLOOKUP(D1770,Sku_Consolidated!A2:S948,19,FALSE)="VAM",VLOOKUP(U1770,Store_VAM!B2:L271,11, FALSE),VLOOKUP(U1770,Store_SRP!B2:L103,11, FALSE)))</f>
      </c>
      <c r="U1770" s="14">
        <v>2012</v>
      </c>
      <c r="V1770">
        <f>IF(VLOOKUP(D1770,Sku_Consolidated!A2:S948,19,FALSE)="SHOWCASE", VLOOKUP(U1770,Store_Showcase!B2:C134,2, FALSE), IF(VLOOKUP(D1770,Sku_Consolidated!A2:S948,19,FALSE)="VAM",VLOOKUP(U1770,Store_VAM!B2:C271,2, FALSE),VLOOKUP(U1770,Store_SRP!B2:C103,2, FALSE)))</f>
      </c>
      <c r="W1770">
        <f>VLOOKUP(D1770,Sku_Consolidated!A2:G948, 7, FALSE)</f>
      </c>
      <c r="X1770">
        <f>VLOOKUP(D1770,Sku_Consolidated!A2:K948, 11, FALSE)</f>
      </c>
      <c r="Y1770">
        <f>VLOOKUP(D1770,Sku_Consolidated!A2:H948, 8, FALSE)</f>
      </c>
      <c r="Z1770">
        <f>VLOOKUP(D1770,Sku_Consolidated!A2:I948, 9, FALSE)</f>
      </c>
      <c r="AA1770" t="s">
        <v>41</v>
      </c>
      <c r="AB1770">
        <f>VLOOKUP(D1770,Sku_Consolidated!A2:E948, {5}, FALSE)</f>
      </c>
      <c r="AC1770">
        <f>IF(VLOOKUP(D1770,Sku_Consolidated!A2:S948,19,FALSE)="SHOWCASE", VLOOKUP(U1770,Store_Showcase!B2:N134,13, FALSE), IF(VLOOKUP(D1770,Sku_Consolidated!A2:S948,19,FALSE)="VAM",VLOOKUP(U1770,Store_VAM!B2:N271,13, FALSE),VLOOKUP(U1770,Store_SRP!B2:N103,13, FALSE)))</f>
      </c>
      <c r="AD1770">
        <f>IF(IFERROR(AC1770,TRUE)=TRUE, "-","OK")</f>
      </c>
      <c r="AE1770">
        <f>IF(IFERROR(VLOOKUP(U1770,Store_Showcase!B2:H134,{5}, FALSE), TRUE)=TRUE, IF(IFERROR(VLOOKUP(U1770,Store_SRP!B2:H103,{5}, FALSE), TRUE)=TRUE,VLOOKUP(U1770,Store_VAM!B2:H271,{5}, FALSE),VLOOKUP(U1770,Store_SRP!B2:H103,{5}, FALSE)), VLOOKUP(U1770,Store_Showcase!B2:H134,{5}, FALSE))</f>
      </c>
      <c r="AF1770">
        <f>IF(IFERROR(VLOOKUP(U1770,Store_Showcase!B2:H134,{6}, FALSE), TRUE)=TRUE, IF(IFERROR(VLOOKUP(U1770,Store_SRP!B2:H103,{6}, FALSE), TRUE)=TRUE,VLOOKUP(U1770,Store_VAM!B2:H271,{6}, FALSE),VLOOKUP(U1770,Store_SRP!B2:H103,{6}, FALSE)), VLOOKUP(U1770,Store_Showcase!B2:H134,{6}, FALSE))</f>
      </c>
      <c r="AG1770">
        <f>VLOOKUP(D1770,Sku_Consolidated!A2:R948,18,FALSE)</f>
      </c>
      <c r="AH1770">
        <f>VLOOKUP(D1770,Sku_Consolidated!A2:S948,19,FALSE)</f>
      </c>
      <c r="AI1770">
        <f>VLOOKUP(D1770,Sku_Consolidated!A2:T948,20,FALSE)</f>
      </c>
    </row>
    <row r="1771" spans="1:35" x14ac:dyDescent="0.25">
      <c r="A1771">
        <v>2024</v>
      </c>
      <c r="B1771" t="s">
        <v>30</v>
      </c>
      <c r="C1771" t="s">
        <v>31</v>
      </c>
      <c r="D1771">
        <v>21834</v>
      </c>
      <c r="E1771" t="s">
        <v>216</v>
      </c>
      <c r="F1771" s="12" t="s">
        <v>83</v>
      </c>
      <c r="G1771" s="12" t="s">
        <v>83</v>
      </c>
      <c r="H1771" t="s">
        <v>10</v>
      </c>
      <c r="I1771" s="13" t="s">
        <v>431</v>
      </c>
      <c r="J1771" s="13">
        <f>IF(H1771="EA", I1771, 0)</f>
      </c>
      <c r="K1771" s="13">
        <f>IF(H1771="KG", I1771, I1771 * VLOOKUP(D1771,Sku_Consolidated!A2:U948,21,FALSE))</f>
      </c>
      <c r="L1771" s="14" t="s">
        <v>36</v>
      </c>
      <c r="M1771">
        <v>88</v>
      </c>
      <c r="N1771" s="14" t="s">
        <v>3223</v>
      </c>
      <c r="O1771" s="14" t="s">
        <v>3224</v>
      </c>
      <c r="P1771" s="14" t="s">
        <v>36</v>
      </c>
      <c r="Q1771" s="14" t="s">
        <v>3224</v>
      </c>
      <c r="R1771">
        <f>IF(IFERROR(VLOOKUP(U1771,Store_Showcase!B2:H134,7, FALSE), TRUE)=TRUE, IF(IFERROR(VLOOKUP(U1771,Store_SRP!B2:H103,7, FALSE), TRUE)=TRUE,VLOOKUP(U1771,Store_VAM!B2:H271,7, FALSE),VLOOKUP(U1771,Store_SRP!B2:H103,7, FALSE)), VLOOKUP(U1771,Store_Showcase!B2:H134,7, FALSE))</f>
      </c>
      <c r="S1771">
        <f>IF(IFERROR(VLOOKUP(U1771,Store_Showcase!B2:K134,10, FALSE), TRUE)=TRUE, IF(IFERROR(VLOOKUP(U1771,Store_SRP!B2:K103,10, FALSE), TRUE)=TRUE,VLOOKUP(U1771,Store_VAM!B2:K271,10, FALSE),VLOOKUP(U1771,Store_SRP!B2:K103,10, FALSE)), VLOOKUP(U1771,Store_Showcase!B2:K134,10, FALSE))</f>
      </c>
      <c r="T1771">
        <f>IF(VLOOKUP(D1771,Sku_Consolidated!A2:S948,19,FALSE)="SHOWCASE", VLOOKUP(U1771,Store_Showcase!B2:L134,11, FALSE), IF(VLOOKUP(D1771,Sku_Consolidated!A2:S948,19,FALSE)="VAM",VLOOKUP(U1771,Store_VAM!B2:L271,11, FALSE),VLOOKUP(U1771,Store_SRP!B2:L103,11, FALSE)))</f>
      </c>
      <c r="U1771" s="14">
        <v>2012</v>
      </c>
      <c r="V1771">
        <f>IF(VLOOKUP(D1771,Sku_Consolidated!A2:S948,19,FALSE)="SHOWCASE", VLOOKUP(U1771,Store_Showcase!B2:C134,2, FALSE), IF(VLOOKUP(D1771,Sku_Consolidated!A2:S948,19,FALSE)="VAM",VLOOKUP(U1771,Store_VAM!B2:C271,2, FALSE),VLOOKUP(U1771,Store_SRP!B2:C103,2, FALSE)))</f>
      </c>
      <c r="W1771">
        <f>VLOOKUP(D1771,Sku_Consolidated!A2:G948, 7, FALSE)</f>
      </c>
      <c r="X1771">
        <f>VLOOKUP(D1771,Sku_Consolidated!A2:K948, 11, FALSE)</f>
      </c>
      <c r="Y1771">
        <f>VLOOKUP(D1771,Sku_Consolidated!A2:H948, 8, FALSE)</f>
      </c>
      <c r="Z1771">
        <f>VLOOKUP(D1771,Sku_Consolidated!A2:I948, 9, FALSE)</f>
      </c>
      <c r="AA1771" t="s">
        <v>41</v>
      </c>
      <c r="AB1771">
        <f>VLOOKUP(D1771,Sku_Consolidated!A2:E948, {5}, FALSE)</f>
      </c>
      <c r="AC1771">
        <f>IF(VLOOKUP(D1771,Sku_Consolidated!A2:S948,19,FALSE)="SHOWCASE", VLOOKUP(U1771,Store_Showcase!B2:N134,13, FALSE), IF(VLOOKUP(D1771,Sku_Consolidated!A2:S948,19,FALSE)="VAM",VLOOKUP(U1771,Store_VAM!B2:N271,13, FALSE),VLOOKUP(U1771,Store_SRP!B2:N103,13, FALSE)))</f>
      </c>
      <c r="AD1771">
        <f>IF(IFERROR(AC1771,TRUE)=TRUE, "-","OK")</f>
      </c>
      <c r="AE1771">
        <f>IF(IFERROR(VLOOKUP(U1771,Store_Showcase!B2:H134,{5}, FALSE), TRUE)=TRUE, IF(IFERROR(VLOOKUP(U1771,Store_SRP!B2:H103,{5}, FALSE), TRUE)=TRUE,VLOOKUP(U1771,Store_VAM!B2:H271,{5}, FALSE),VLOOKUP(U1771,Store_SRP!B2:H103,{5}, FALSE)), VLOOKUP(U1771,Store_Showcase!B2:H134,{5}, FALSE))</f>
      </c>
      <c r="AF1771">
        <f>IF(IFERROR(VLOOKUP(U1771,Store_Showcase!B2:H134,{6}, FALSE), TRUE)=TRUE, IF(IFERROR(VLOOKUP(U1771,Store_SRP!B2:H103,{6}, FALSE), TRUE)=TRUE,VLOOKUP(U1771,Store_VAM!B2:H271,{6}, FALSE),VLOOKUP(U1771,Store_SRP!B2:H103,{6}, FALSE)), VLOOKUP(U1771,Store_Showcase!B2:H134,{6}, FALSE))</f>
      </c>
      <c r="AG1771">
        <f>VLOOKUP(D1771,Sku_Consolidated!A2:R948,18,FALSE)</f>
      </c>
      <c r="AH1771">
        <f>VLOOKUP(D1771,Sku_Consolidated!A2:S948,19,FALSE)</f>
      </c>
      <c r="AI1771">
        <f>VLOOKUP(D1771,Sku_Consolidated!A2:T948,20,FALSE)</f>
      </c>
    </row>
    <row r="1772" spans="1:35" x14ac:dyDescent="0.25">
      <c r="A1772">
        <v>2024</v>
      </c>
      <c r="B1772" t="s">
        <v>30</v>
      </c>
      <c r="C1772" t="s">
        <v>31</v>
      </c>
      <c r="D1772">
        <v>21841</v>
      </c>
      <c r="E1772" t="s">
        <v>224</v>
      </c>
      <c r="F1772" s="12" t="s">
        <v>83</v>
      </c>
      <c r="G1772" s="12" t="s">
        <v>83</v>
      </c>
      <c r="H1772" t="s">
        <v>10</v>
      </c>
      <c r="I1772" s="13" t="s">
        <v>1481</v>
      </c>
      <c r="J1772" s="13">
        <f>IF(H1772="EA", I1772, 0)</f>
      </c>
      <c r="K1772" s="13">
        <f>IF(H1772="KG", I1772, I1772 * VLOOKUP(D1772,Sku_Consolidated!A2:U948,21,FALSE))</f>
      </c>
      <c r="L1772" s="14" t="s">
        <v>36</v>
      </c>
      <c r="M1772">
        <v>88</v>
      </c>
      <c r="N1772" s="14" t="s">
        <v>3434</v>
      </c>
      <c r="O1772" s="14" t="s">
        <v>3309</v>
      </c>
      <c r="P1772" s="14" t="s">
        <v>36</v>
      </c>
      <c r="Q1772" s="14" t="s">
        <v>3309</v>
      </c>
      <c r="R1772">
        <f>IF(IFERROR(VLOOKUP(U1772,Store_Showcase!B2:H134,7, FALSE), TRUE)=TRUE, IF(IFERROR(VLOOKUP(U1772,Store_SRP!B2:H103,7, FALSE), TRUE)=TRUE,VLOOKUP(U1772,Store_VAM!B2:H271,7, FALSE),VLOOKUP(U1772,Store_SRP!B2:H103,7, FALSE)), VLOOKUP(U1772,Store_Showcase!B2:H134,7, FALSE))</f>
      </c>
      <c r="S1772">
        <f>IF(IFERROR(VLOOKUP(U1772,Store_Showcase!B2:K134,10, FALSE), TRUE)=TRUE, IF(IFERROR(VLOOKUP(U1772,Store_SRP!B2:K103,10, FALSE), TRUE)=TRUE,VLOOKUP(U1772,Store_VAM!B2:K271,10, FALSE),VLOOKUP(U1772,Store_SRP!B2:K103,10, FALSE)), VLOOKUP(U1772,Store_Showcase!B2:K134,10, FALSE))</f>
      </c>
      <c r="T1772">
        <f>IF(VLOOKUP(D1772,Sku_Consolidated!A2:S948,19,FALSE)="SHOWCASE", VLOOKUP(U1772,Store_Showcase!B2:L134,11, FALSE), IF(VLOOKUP(D1772,Sku_Consolidated!A2:S948,19,FALSE)="VAM",VLOOKUP(U1772,Store_VAM!B2:L271,11, FALSE),VLOOKUP(U1772,Store_SRP!B2:L103,11, FALSE)))</f>
      </c>
      <c r="U1772" s="14">
        <v>2012</v>
      </c>
      <c r="V1772">
        <f>IF(VLOOKUP(D1772,Sku_Consolidated!A2:S948,19,FALSE)="SHOWCASE", VLOOKUP(U1772,Store_Showcase!B2:C134,2, FALSE), IF(VLOOKUP(D1772,Sku_Consolidated!A2:S948,19,FALSE)="VAM",VLOOKUP(U1772,Store_VAM!B2:C271,2, FALSE),VLOOKUP(U1772,Store_SRP!B2:C103,2, FALSE)))</f>
      </c>
      <c r="W1772">
        <f>VLOOKUP(D1772,Sku_Consolidated!A2:G948, 7, FALSE)</f>
      </c>
      <c r="X1772">
        <f>VLOOKUP(D1772,Sku_Consolidated!A2:K948, 11, FALSE)</f>
      </c>
      <c r="Y1772">
        <f>VLOOKUP(D1772,Sku_Consolidated!A2:H948, 8, FALSE)</f>
      </c>
      <c r="Z1772">
        <f>VLOOKUP(D1772,Sku_Consolidated!A2:I948, 9, FALSE)</f>
      </c>
      <c r="AA1772" t="s">
        <v>41</v>
      </c>
      <c r="AB1772">
        <f>VLOOKUP(D1772,Sku_Consolidated!A2:E948, {5}, FALSE)</f>
      </c>
      <c r="AC1772">
        <f>IF(VLOOKUP(D1772,Sku_Consolidated!A2:S948,19,FALSE)="SHOWCASE", VLOOKUP(U1772,Store_Showcase!B2:N134,13, FALSE), IF(VLOOKUP(D1772,Sku_Consolidated!A2:S948,19,FALSE)="VAM",VLOOKUP(U1772,Store_VAM!B2:N271,13, FALSE),VLOOKUP(U1772,Store_SRP!B2:N103,13, FALSE)))</f>
      </c>
      <c r="AD1772">
        <f>IF(IFERROR(AC1772,TRUE)=TRUE, "-","OK")</f>
      </c>
      <c r="AE1772">
        <f>IF(IFERROR(VLOOKUP(U1772,Store_Showcase!B2:H134,{5}, FALSE), TRUE)=TRUE, IF(IFERROR(VLOOKUP(U1772,Store_SRP!B2:H103,{5}, FALSE), TRUE)=TRUE,VLOOKUP(U1772,Store_VAM!B2:H271,{5}, FALSE),VLOOKUP(U1772,Store_SRP!B2:H103,{5}, FALSE)), VLOOKUP(U1772,Store_Showcase!B2:H134,{5}, FALSE))</f>
      </c>
      <c r="AF1772">
        <f>IF(IFERROR(VLOOKUP(U1772,Store_Showcase!B2:H134,{6}, FALSE), TRUE)=TRUE, IF(IFERROR(VLOOKUP(U1772,Store_SRP!B2:H103,{6}, FALSE), TRUE)=TRUE,VLOOKUP(U1772,Store_VAM!B2:H271,{6}, FALSE),VLOOKUP(U1772,Store_SRP!B2:H103,{6}, FALSE)), VLOOKUP(U1772,Store_Showcase!B2:H134,{6}, FALSE))</f>
      </c>
      <c r="AG1772">
        <f>VLOOKUP(D1772,Sku_Consolidated!A2:R948,18,FALSE)</f>
      </c>
      <c r="AH1772">
        <f>VLOOKUP(D1772,Sku_Consolidated!A2:S948,19,FALSE)</f>
      </c>
      <c r="AI1772">
        <f>VLOOKUP(D1772,Sku_Consolidated!A2:T948,20,FALSE)</f>
      </c>
    </row>
    <row r="1773" spans="1:35" x14ac:dyDescent="0.25">
      <c r="A1773">
        <v>2024</v>
      </c>
      <c r="B1773" t="s">
        <v>30</v>
      </c>
      <c r="C1773" t="s">
        <v>31</v>
      </c>
      <c r="D1773">
        <v>21843</v>
      </c>
      <c r="E1773" t="s">
        <v>1430</v>
      </c>
      <c r="F1773" s="12" t="s">
        <v>83</v>
      </c>
      <c r="G1773" s="12" t="s">
        <v>83</v>
      </c>
      <c r="H1773" t="s">
        <v>10</v>
      </c>
      <c r="I1773" s="13" t="s">
        <v>325</v>
      </c>
      <c r="J1773" s="13">
        <f>IF(H1773="EA", I1773, 0)</f>
      </c>
      <c r="K1773" s="13">
        <f>IF(H1773="KG", I1773, I1773 * VLOOKUP(D1773,Sku_Consolidated!A2:U948,21,FALSE))</f>
      </c>
      <c r="L1773" s="14" t="s">
        <v>36</v>
      </c>
      <c r="M1773">
        <v>88</v>
      </c>
      <c r="N1773" s="14" t="s">
        <v>3435</v>
      </c>
      <c r="O1773" s="14" t="s">
        <v>3436</v>
      </c>
      <c r="P1773" s="14" t="s">
        <v>36</v>
      </c>
      <c r="Q1773" s="14" t="s">
        <v>3436</v>
      </c>
      <c r="R1773">
        <f>IF(IFERROR(VLOOKUP(U1773,Store_Showcase!B2:H134,7, FALSE), TRUE)=TRUE, IF(IFERROR(VLOOKUP(U1773,Store_SRP!B2:H103,7, FALSE), TRUE)=TRUE,VLOOKUP(U1773,Store_VAM!B2:H271,7, FALSE),VLOOKUP(U1773,Store_SRP!B2:H103,7, FALSE)), VLOOKUP(U1773,Store_Showcase!B2:H134,7, FALSE))</f>
      </c>
      <c r="S1773">
        <f>IF(IFERROR(VLOOKUP(U1773,Store_Showcase!B2:K134,10, FALSE), TRUE)=TRUE, IF(IFERROR(VLOOKUP(U1773,Store_SRP!B2:K103,10, FALSE), TRUE)=TRUE,VLOOKUP(U1773,Store_VAM!B2:K271,10, FALSE),VLOOKUP(U1773,Store_SRP!B2:K103,10, FALSE)), VLOOKUP(U1773,Store_Showcase!B2:K134,10, FALSE))</f>
      </c>
      <c r="T1773">
        <f>IF(VLOOKUP(D1773,Sku_Consolidated!A2:S948,19,FALSE)="SHOWCASE", VLOOKUP(U1773,Store_Showcase!B2:L134,11, FALSE), IF(VLOOKUP(D1773,Sku_Consolidated!A2:S948,19,FALSE)="VAM",VLOOKUP(U1773,Store_VAM!B2:L271,11, FALSE),VLOOKUP(U1773,Store_SRP!B2:L103,11, FALSE)))</f>
      </c>
      <c r="U1773" s="14">
        <v>2012</v>
      </c>
      <c r="V1773">
        <f>IF(VLOOKUP(D1773,Sku_Consolidated!A2:S948,19,FALSE)="SHOWCASE", VLOOKUP(U1773,Store_Showcase!B2:C134,2, FALSE), IF(VLOOKUP(D1773,Sku_Consolidated!A2:S948,19,FALSE)="VAM",VLOOKUP(U1773,Store_VAM!B2:C271,2, FALSE),VLOOKUP(U1773,Store_SRP!B2:C103,2, FALSE)))</f>
      </c>
      <c r="W1773">
        <f>VLOOKUP(D1773,Sku_Consolidated!A2:G948, 7, FALSE)</f>
      </c>
      <c r="X1773">
        <f>VLOOKUP(D1773,Sku_Consolidated!A2:K948, 11, FALSE)</f>
      </c>
      <c r="Y1773">
        <f>VLOOKUP(D1773,Sku_Consolidated!A2:H948, 8, FALSE)</f>
      </c>
      <c r="Z1773">
        <f>VLOOKUP(D1773,Sku_Consolidated!A2:I948, 9, FALSE)</f>
      </c>
      <c r="AA1773" t="s">
        <v>41</v>
      </c>
      <c r="AB1773">
        <f>VLOOKUP(D1773,Sku_Consolidated!A2:E948, {5}, FALSE)</f>
      </c>
      <c r="AC1773">
        <f>IF(VLOOKUP(D1773,Sku_Consolidated!A2:S948,19,FALSE)="SHOWCASE", VLOOKUP(U1773,Store_Showcase!B2:N134,13, FALSE), IF(VLOOKUP(D1773,Sku_Consolidated!A2:S948,19,FALSE)="VAM",VLOOKUP(U1773,Store_VAM!B2:N271,13, FALSE),VLOOKUP(U1773,Store_SRP!B2:N103,13, FALSE)))</f>
      </c>
      <c r="AD1773">
        <f>IF(IFERROR(AC1773,TRUE)=TRUE, "-","OK")</f>
      </c>
      <c r="AE1773">
        <f>IF(IFERROR(VLOOKUP(U1773,Store_Showcase!B2:H134,{5}, FALSE), TRUE)=TRUE, IF(IFERROR(VLOOKUP(U1773,Store_SRP!B2:H103,{5}, FALSE), TRUE)=TRUE,VLOOKUP(U1773,Store_VAM!B2:H271,{5}, FALSE),VLOOKUP(U1773,Store_SRP!B2:H103,{5}, FALSE)), VLOOKUP(U1773,Store_Showcase!B2:H134,{5}, FALSE))</f>
      </c>
      <c r="AF1773">
        <f>IF(IFERROR(VLOOKUP(U1773,Store_Showcase!B2:H134,{6}, FALSE), TRUE)=TRUE, IF(IFERROR(VLOOKUP(U1773,Store_SRP!B2:H103,{6}, FALSE), TRUE)=TRUE,VLOOKUP(U1773,Store_VAM!B2:H271,{6}, FALSE),VLOOKUP(U1773,Store_SRP!B2:H103,{6}, FALSE)), VLOOKUP(U1773,Store_Showcase!B2:H134,{6}, FALSE))</f>
      </c>
      <c r="AG1773">
        <f>VLOOKUP(D1773,Sku_Consolidated!A2:R948,18,FALSE)</f>
      </c>
      <c r="AH1773">
        <f>VLOOKUP(D1773,Sku_Consolidated!A2:S948,19,FALSE)</f>
      </c>
      <c r="AI1773">
        <f>VLOOKUP(D1773,Sku_Consolidated!A2:T948,20,FALSE)</f>
      </c>
    </row>
    <row r="1774" spans="1:35" x14ac:dyDescent="0.25">
      <c r="A1774">
        <v>2024</v>
      </c>
      <c r="B1774" t="s">
        <v>30</v>
      </c>
      <c r="C1774" t="s">
        <v>31</v>
      </c>
      <c r="D1774">
        <v>21851</v>
      </c>
      <c r="E1774" t="s">
        <v>232</v>
      </c>
      <c r="F1774" s="12" t="s">
        <v>83</v>
      </c>
      <c r="G1774" s="12" t="s">
        <v>83</v>
      </c>
      <c r="H1774" t="s">
        <v>10</v>
      </c>
      <c r="I1774" s="13" t="s">
        <v>256</v>
      </c>
      <c r="J1774" s="13">
        <f>IF(H1774="EA", I1774, 0)</f>
      </c>
      <c r="K1774" s="13">
        <f>IF(H1774="KG", I1774, I1774 * VLOOKUP(D1774,Sku_Consolidated!A2:U948,21,FALSE))</f>
      </c>
      <c r="L1774" s="14" t="s">
        <v>36</v>
      </c>
      <c r="M1774">
        <v>88</v>
      </c>
      <c r="N1774" s="14" t="s">
        <v>3437</v>
      </c>
      <c r="O1774" s="14" t="s">
        <v>3438</v>
      </c>
      <c r="P1774" s="14" t="s">
        <v>36</v>
      </c>
      <c r="Q1774" s="14" t="s">
        <v>3438</v>
      </c>
      <c r="R1774">
        <f>IF(IFERROR(VLOOKUP(U1774,Store_Showcase!B2:H134,7, FALSE), TRUE)=TRUE, IF(IFERROR(VLOOKUP(U1774,Store_SRP!B2:H103,7, FALSE), TRUE)=TRUE,VLOOKUP(U1774,Store_VAM!B2:H271,7, FALSE),VLOOKUP(U1774,Store_SRP!B2:H103,7, FALSE)), VLOOKUP(U1774,Store_Showcase!B2:H134,7, FALSE))</f>
      </c>
      <c r="S1774">
        <f>IF(IFERROR(VLOOKUP(U1774,Store_Showcase!B2:K134,10, FALSE), TRUE)=TRUE, IF(IFERROR(VLOOKUP(U1774,Store_SRP!B2:K103,10, FALSE), TRUE)=TRUE,VLOOKUP(U1774,Store_VAM!B2:K271,10, FALSE),VLOOKUP(U1774,Store_SRP!B2:K103,10, FALSE)), VLOOKUP(U1774,Store_Showcase!B2:K134,10, FALSE))</f>
      </c>
      <c r="T1774">
        <f>IF(VLOOKUP(D1774,Sku_Consolidated!A2:S948,19,FALSE)="SHOWCASE", VLOOKUP(U1774,Store_Showcase!B2:L134,11, FALSE), IF(VLOOKUP(D1774,Sku_Consolidated!A2:S948,19,FALSE)="VAM",VLOOKUP(U1774,Store_VAM!B2:L271,11, FALSE),VLOOKUP(U1774,Store_SRP!B2:L103,11, FALSE)))</f>
      </c>
      <c r="U1774" s="14">
        <v>2012</v>
      </c>
      <c r="V1774">
        <f>IF(VLOOKUP(D1774,Sku_Consolidated!A2:S948,19,FALSE)="SHOWCASE", VLOOKUP(U1774,Store_Showcase!B2:C134,2, FALSE), IF(VLOOKUP(D1774,Sku_Consolidated!A2:S948,19,FALSE)="VAM",VLOOKUP(U1774,Store_VAM!B2:C271,2, FALSE),VLOOKUP(U1774,Store_SRP!B2:C103,2, FALSE)))</f>
      </c>
      <c r="W1774">
        <f>VLOOKUP(D1774,Sku_Consolidated!A2:G948, 7, FALSE)</f>
      </c>
      <c r="X1774">
        <f>VLOOKUP(D1774,Sku_Consolidated!A2:K948, 11, FALSE)</f>
      </c>
      <c r="Y1774">
        <f>VLOOKUP(D1774,Sku_Consolidated!A2:H948, 8, FALSE)</f>
      </c>
      <c r="Z1774">
        <f>VLOOKUP(D1774,Sku_Consolidated!A2:I948, 9, FALSE)</f>
      </c>
      <c r="AA1774" t="s">
        <v>41</v>
      </c>
      <c r="AB1774">
        <f>VLOOKUP(D1774,Sku_Consolidated!A2:E948, {5}, FALSE)</f>
      </c>
      <c r="AC1774">
        <f>IF(VLOOKUP(D1774,Sku_Consolidated!A2:S948,19,FALSE)="SHOWCASE", VLOOKUP(U1774,Store_Showcase!B2:N134,13, FALSE), IF(VLOOKUP(D1774,Sku_Consolidated!A2:S948,19,FALSE)="VAM",VLOOKUP(U1774,Store_VAM!B2:N271,13, FALSE),VLOOKUP(U1774,Store_SRP!B2:N103,13, FALSE)))</f>
      </c>
      <c r="AD1774">
        <f>IF(IFERROR(AC1774,TRUE)=TRUE, "-","OK")</f>
      </c>
      <c r="AE1774">
        <f>IF(IFERROR(VLOOKUP(U1774,Store_Showcase!B2:H134,{5}, FALSE), TRUE)=TRUE, IF(IFERROR(VLOOKUP(U1774,Store_SRP!B2:H103,{5}, FALSE), TRUE)=TRUE,VLOOKUP(U1774,Store_VAM!B2:H271,{5}, FALSE),VLOOKUP(U1774,Store_SRP!B2:H103,{5}, FALSE)), VLOOKUP(U1774,Store_Showcase!B2:H134,{5}, FALSE))</f>
      </c>
      <c r="AF1774">
        <f>IF(IFERROR(VLOOKUP(U1774,Store_Showcase!B2:H134,{6}, FALSE), TRUE)=TRUE, IF(IFERROR(VLOOKUP(U1774,Store_SRP!B2:H103,{6}, FALSE), TRUE)=TRUE,VLOOKUP(U1774,Store_VAM!B2:H271,{6}, FALSE),VLOOKUP(U1774,Store_SRP!B2:H103,{6}, FALSE)), VLOOKUP(U1774,Store_Showcase!B2:H134,{6}, FALSE))</f>
      </c>
      <c r="AG1774">
        <f>VLOOKUP(D1774,Sku_Consolidated!A2:R948,18,FALSE)</f>
      </c>
      <c r="AH1774">
        <f>VLOOKUP(D1774,Sku_Consolidated!A2:S948,19,FALSE)</f>
      </c>
      <c r="AI1774">
        <f>VLOOKUP(D1774,Sku_Consolidated!A2:T948,20,FALSE)</f>
      </c>
    </row>
    <row r="1775" spans="1:35" x14ac:dyDescent="0.25">
      <c r="A1775">
        <v>2024</v>
      </c>
      <c r="B1775" t="s">
        <v>30</v>
      </c>
      <c r="C1775" t="s">
        <v>31</v>
      </c>
      <c r="D1775">
        <v>21854</v>
      </c>
      <c r="E1775" t="s">
        <v>2521</v>
      </c>
      <c r="F1775" s="12" t="s">
        <v>83</v>
      </c>
      <c r="G1775" s="12" t="s">
        <v>83</v>
      </c>
      <c r="H1775" t="s">
        <v>10</v>
      </c>
      <c r="I1775" s="13" t="s">
        <v>560</v>
      </c>
      <c r="J1775" s="13">
        <f>IF(H1775="EA", I1775, 0)</f>
      </c>
      <c r="K1775" s="13">
        <f>IF(H1775="KG", I1775, I1775 * VLOOKUP(D1775,Sku_Consolidated!A2:U948,21,FALSE))</f>
      </c>
      <c r="L1775" s="14" t="s">
        <v>36</v>
      </c>
      <c r="M1775">
        <v>88</v>
      </c>
      <c r="N1775" s="14" t="s">
        <v>3439</v>
      </c>
      <c r="O1775" s="14" t="s">
        <v>3440</v>
      </c>
      <c r="P1775" s="14" t="s">
        <v>36</v>
      </c>
      <c r="Q1775" s="14" t="s">
        <v>3440</v>
      </c>
      <c r="R1775">
        <f>IF(IFERROR(VLOOKUP(U1775,Store_Showcase!B2:H134,7, FALSE), TRUE)=TRUE, IF(IFERROR(VLOOKUP(U1775,Store_SRP!B2:H103,7, FALSE), TRUE)=TRUE,VLOOKUP(U1775,Store_VAM!B2:H271,7, FALSE),VLOOKUP(U1775,Store_SRP!B2:H103,7, FALSE)), VLOOKUP(U1775,Store_Showcase!B2:H134,7, FALSE))</f>
      </c>
      <c r="S1775">
        <f>IF(IFERROR(VLOOKUP(U1775,Store_Showcase!B2:K134,10, FALSE), TRUE)=TRUE, IF(IFERROR(VLOOKUP(U1775,Store_SRP!B2:K103,10, FALSE), TRUE)=TRUE,VLOOKUP(U1775,Store_VAM!B2:K271,10, FALSE),VLOOKUP(U1775,Store_SRP!B2:K103,10, FALSE)), VLOOKUP(U1775,Store_Showcase!B2:K134,10, FALSE))</f>
      </c>
      <c r="T1775">
        <f>IF(VLOOKUP(D1775,Sku_Consolidated!A2:S948,19,FALSE)="SHOWCASE", VLOOKUP(U1775,Store_Showcase!B2:L134,11, FALSE), IF(VLOOKUP(D1775,Sku_Consolidated!A2:S948,19,FALSE)="VAM",VLOOKUP(U1775,Store_VAM!B2:L271,11, FALSE),VLOOKUP(U1775,Store_SRP!B2:L103,11, FALSE)))</f>
      </c>
      <c r="U1775" s="14">
        <v>2012</v>
      </c>
      <c r="V1775">
        <f>IF(VLOOKUP(D1775,Sku_Consolidated!A2:S948,19,FALSE)="SHOWCASE", VLOOKUP(U1775,Store_Showcase!B2:C134,2, FALSE), IF(VLOOKUP(D1775,Sku_Consolidated!A2:S948,19,FALSE)="VAM",VLOOKUP(U1775,Store_VAM!B2:C271,2, FALSE),VLOOKUP(U1775,Store_SRP!B2:C103,2, FALSE)))</f>
      </c>
      <c r="W1775">
        <f>VLOOKUP(D1775,Sku_Consolidated!A2:G948, 7, FALSE)</f>
      </c>
      <c r="X1775">
        <f>VLOOKUP(D1775,Sku_Consolidated!A2:K948, 11, FALSE)</f>
      </c>
      <c r="Y1775">
        <f>VLOOKUP(D1775,Sku_Consolidated!A2:H948, 8, FALSE)</f>
      </c>
      <c r="Z1775">
        <f>VLOOKUP(D1775,Sku_Consolidated!A2:I948, 9, FALSE)</f>
      </c>
      <c r="AA1775" t="s">
        <v>41</v>
      </c>
      <c r="AB1775">
        <f>VLOOKUP(D1775,Sku_Consolidated!A2:E948, {5}, FALSE)</f>
      </c>
      <c r="AC1775">
        <f>IF(VLOOKUP(D1775,Sku_Consolidated!A2:S948,19,FALSE)="SHOWCASE", VLOOKUP(U1775,Store_Showcase!B2:N134,13, FALSE), IF(VLOOKUP(D1775,Sku_Consolidated!A2:S948,19,FALSE)="VAM",VLOOKUP(U1775,Store_VAM!B2:N271,13, FALSE),VLOOKUP(U1775,Store_SRP!B2:N103,13, FALSE)))</f>
      </c>
      <c r="AD1775">
        <f>IF(IFERROR(AC1775,TRUE)=TRUE, "-","OK")</f>
      </c>
      <c r="AE1775">
        <f>IF(IFERROR(VLOOKUP(U1775,Store_Showcase!B2:H134,{5}, FALSE), TRUE)=TRUE, IF(IFERROR(VLOOKUP(U1775,Store_SRP!B2:H103,{5}, FALSE), TRUE)=TRUE,VLOOKUP(U1775,Store_VAM!B2:H271,{5}, FALSE),VLOOKUP(U1775,Store_SRP!B2:H103,{5}, FALSE)), VLOOKUP(U1775,Store_Showcase!B2:H134,{5}, FALSE))</f>
      </c>
      <c r="AF1775">
        <f>IF(IFERROR(VLOOKUP(U1775,Store_Showcase!B2:H134,{6}, FALSE), TRUE)=TRUE, IF(IFERROR(VLOOKUP(U1775,Store_SRP!B2:H103,{6}, FALSE), TRUE)=TRUE,VLOOKUP(U1775,Store_VAM!B2:H271,{6}, FALSE),VLOOKUP(U1775,Store_SRP!B2:H103,{6}, FALSE)), VLOOKUP(U1775,Store_Showcase!B2:H134,{6}, FALSE))</f>
      </c>
      <c r="AG1775">
        <f>VLOOKUP(D1775,Sku_Consolidated!A2:R948,18,FALSE)</f>
      </c>
      <c r="AH1775">
        <f>VLOOKUP(D1775,Sku_Consolidated!A2:S948,19,FALSE)</f>
      </c>
      <c r="AI1775">
        <f>VLOOKUP(D1775,Sku_Consolidated!A2:T948,20,FALSE)</f>
      </c>
    </row>
    <row r="1776" spans="1:35" x14ac:dyDescent="0.25">
      <c r="A1776">
        <v>2024</v>
      </c>
      <c r="B1776" t="s">
        <v>30</v>
      </c>
      <c r="C1776" t="s">
        <v>31</v>
      </c>
      <c r="D1776">
        <v>21857</v>
      </c>
      <c r="E1776" t="s">
        <v>2687</v>
      </c>
      <c r="F1776" s="12" t="s">
        <v>83</v>
      </c>
      <c r="G1776" s="12" t="s">
        <v>83</v>
      </c>
      <c r="H1776" t="s">
        <v>10</v>
      </c>
      <c r="I1776" s="13" t="s">
        <v>308</v>
      </c>
      <c r="J1776" s="13">
        <f>IF(H1776="EA", I1776, 0)</f>
      </c>
      <c r="K1776" s="13">
        <f>IF(H1776="KG", I1776, I1776 * VLOOKUP(D1776,Sku_Consolidated!A2:U948,21,FALSE))</f>
      </c>
      <c r="L1776" s="14" t="s">
        <v>36</v>
      </c>
      <c r="M1776">
        <v>88</v>
      </c>
      <c r="N1776" s="14" t="s">
        <v>3441</v>
      </c>
      <c r="O1776" s="14" t="s">
        <v>3442</v>
      </c>
      <c r="P1776" s="14" t="s">
        <v>36</v>
      </c>
      <c r="Q1776" s="14" t="s">
        <v>3442</v>
      </c>
      <c r="R1776">
        <f>IF(IFERROR(VLOOKUP(U1776,Store_Showcase!B2:H134,7, FALSE), TRUE)=TRUE, IF(IFERROR(VLOOKUP(U1776,Store_SRP!B2:H103,7, FALSE), TRUE)=TRUE,VLOOKUP(U1776,Store_VAM!B2:H271,7, FALSE),VLOOKUP(U1776,Store_SRP!B2:H103,7, FALSE)), VLOOKUP(U1776,Store_Showcase!B2:H134,7, FALSE))</f>
      </c>
      <c r="S1776">
        <f>IF(IFERROR(VLOOKUP(U1776,Store_Showcase!B2:K134,10, FALSE), TRUE)=TRUE, IF(IFERROR(VLOOKUP(U1776,Store_SRP!B2:K103,10, FALSE), TRUE)=TRUE,VLOOKUP(U1776,Store_VAM!B2:K271,10, FALSE),VLOOKUP(U1776,Store_SRP!B2:K103,10, FALSE)), VLOOKUP(U1776,Store_Showcase!B2:K134,10, FALSE))</f>
      </c>
      <c r="T1776">
        <f>IF(VLOOKUP(D1776,Sku_Consolidated!A2:S948,19,FALSE)="SHOWCASE", VLOOKUP(U1776,Store_Showcase!B2:L134,11, FALSE), IF(VLOOKUP(D1776,Sku_Consolidated!A2:S948,19,FALSE)="VAM",VLOOKUP(U1776,Store_VAM!B2:L271,11, FALSE),VLOOKUP(U1776,Store_SRP!B2:L103,11, FALSE)))</f>
      </c>
      <c r="U1776" s="14">
        <v>2012</v>
      </c>
      <c r="V1776">
        <f>IF(VLOOKUP(D1776,Sku_Consolidated!A2:S948,19,FALSE)="SHOWCASE", VLOOKUP(U1776,Store_Showcase!B2:C134,2, FALSE), IF(VLOOKUP(D1776,Sku_Consolidated!A2:S948,19,FALSE)="VAM",VLOOKUP(U1776,Store_VAM!B2:C271,2, FALSE),VLOOKUP(U1776,Store_SRP!B2:C103,2, FALSE)))</f>
      </c>
      <c r="W1776">
        <f>VLOOKUP(D1776,Sku_Consolidated!A2:G948, 7, FALSE)</f>
      </c>
      <c r="X1776">
        <f>VLOOKUP(D1776,Sku_Consolidated!A2:K948, 11, FALSE)</f>
      </c>
      <c r="Y1776">
        <f>VLOOKUP(D1776,Sku_Consolidated!A2:H948, 8, FALSE)</f>
      </c>
      <c r="Z1776">
        <f>VLOOKUP(D1776,Sku_Consolidated!A2:I948, 9, FALSE)</f>
      </c>
      <c r="AA1776" t="s">
        <v>41</v>
      </c>
      <c r="AB1776">
        <f>VLOOKUP(D1776,Sku_Consolidated!A2:E948, {5}, FALSE)</f>
      </c>
      <c r="AC1776">
        <f>IF(VLOOKUP(D1776,Sku_Consolidated!A2:S948,19,FALSE)="SHOWCASE", VLOOKUP(U1776,Store_Showcase!B2:N134,13, FALSE), IF(VLOOKUP(D1776,Sku_Consolidated!A2:S948,19,FALSE)="VAM",VLOOKUP(U1776,Store_VAM!B2:N271,13, FALSE),VLOOKUP(U1776,Store_SRP!B2:N103,13, FALSE)))</f>
      </c>
      <c r="AD1776">
        <f>IF(IFERROR(AC1776,TRUE)=TRUE, "-","OK")</f>
      </c>
      <c r="AE1776">
        <f>IF(IFERROR(VLOOKUP(U1776,Store_Showcase!B2:H134,{5}, FALSE), TRUE)=TRUE, IF(IFERROR(VLOOKUP(U1776,Store_SRP!B2:H103,{5}, FALSE), TRUE)=TRUE,VLOOKUP(U1776,Store_VAM!B2:H271,{5}, FALSE),VLOOKUP(U1776,Store_SRP!B2:H103,{5}, FALSE)), VLOOKUP(U1776,Store_Showcase!B2:H134,{5}, FALSE))</f>
      </c>
      <c r="AF1776">
        <f>IF(IFERROR(VLOOKUP(U1776,Store_Showcase!B2:H134,{6}, FALSE), TRUE)=TRUE, IF(IFERROR(VLOOKUP(U1776,Store_SRP!B2:H103,{6}, FALSE), TRUE)=TRUE,VLOOKUP(U1776,Store_VAM!B2:H271,{6}, FALSE),VLOOKUP(U1776,Store_SRP!B2:H103,{6}, FALSE)), VLOOKUP(U1776,Store_Showcase!B2:H134,{6}, FALSE))</f>
      </c>
      <c r="AG1776">
        <f>VLOOKUP(D1776,Sku_Consolidated!A2:R948,18,FALSE)</f>
      </c>
      <c r="AH1776">
        <f>VLOOKUP(D1776,Sku_Consolidated!A2:S948,19,FALSE)</f>
      </c>
      <c r="AI1776">
        <f>VLOOKUP(D1776,Sku_Consolidated!A2:T948,20,FALSE)</f>
      </c>
    </row>
    <row r="1777" spans="1:35" x14ac:dyDescent="0.25">
      <c r="A1777">
        <v>2024</v>
      </c>
      <c r="B1777" t="s">
        <v>30</v>
      </c>
      <c r="C1777" t="s">
        <v>31</v>
      </c>
      <c r="D1777">
        <v>21862</v>
      </c>
      <c r="E1777" t="s">
        <v>568</v>
      </c>
      <c r="F1777" s="12" t="s">
        <v>83</v>
      </c>
      <c r="G1777" s="12" t="s">
        <v>83</v>
      </c>
      <c r="H1777" t="s">
        <v>10</v>
      </c>
      <c r="I1777" s="13" t="s">
        <v>836</v>
      </c>
      <c r="J1777" s="13">
        <f>IF(H1777="EA", I1777, 0)</f>
      </c>
      <c r="K1777" s="13">
        <f>IF(H1777="KG", I1777, I1777 * VLOOKUP(D1777,Sku_Consolidated!A2:U948,21,FALSE))</f>
      </c>
      <c r="L1777" s="14" t="s">
        <v>36</v>
      </c>
      <c r="M1777">
        <v>88</v>
      </c>
      <c r="N1777" s="14" t="s">
        <v>3443</v>
      </c>
      <c r="O1777" s="14" t="s">
        <v>3444</v>
      </c>
      <c r="P1777" s="14" t="s">
        <v>36</v>
      </c>
      <c r="Q1777" s="14" t="s">
        <v>3444</v>
      </c>
      <c r="R1777">
        <f>IF(IFERROR(VLOOKUP(U1777,Store_Showcase!B2:H134,7, FALSE), TRUE)=TRUE, IF(IFERROR(VLOOKUP(U1777,Store_SRP!B2:H103,7, FALSE), TRUE)=TRUE,VLOOKUP(U1777,Store_VAM!B2:H271,7, FALSE),VLOOKUP(U1777,Store_SRP!B2:H103,7, FALSE)), VLOOKUP(U1777,Store_Showcase!B2:H134,7, FALSE))</f>
      </c>
      <c r="S1777">
        <f>IF(IFERROR(VLOOKUP(U1777,Store_Showcase!B2:K134,10, FALSE), TRUE)=TRUE, IF(IFERROR(VLOOKUP(U1777,Store_SRP!B2:K103,10, FALSE), TRUE)=TRUE,VLOOKUP(U1777,Store_VAM!B2:K271,10, FALSE),VLOOKUP(U1777,Store_SRP!B2:K103,10, FALSE)), VLOOKUP(U1777,Store_Showcase!B2:K134,10, FALSE))</f>
      </c>
      <c r="T1777">
        <f>IF(VLOOKUP(D1777,Sku_Consolidated!A2:S948,19,FALSE)="SHOWCASE", VLOOKUP(U1777,Store_Showcase!B2:L134,11, FALSE), IF(VLOOKUP(D1777,Sku_Consolidated!A2:S948,19,FALSE)="VAM",VLOOKUP(U1777,Store_VAM!B2:L271,11, FALSE),VLOOKUP(U1777,Store_SRP!B2:L103,11, FALSE)))</f>
      </c>
      <c r="U1777" s="14">
        <v>2012</v>
      </c>
      <c r="V1777">
        <f>IF(VLOOKUP(D1777,Sku_Consolidated!A2:S948,19,FALSE)="SHOWCASE", VLOOKUP(U1777,Store_Showcase!B2:C134,2, FALSE), IF(VLOOKUP(D1777,Sku_Consolidated!A2:S948,19,FALSE)="VAM",VLOOKUP(U1777,Store_VAM!B2:C271,2, FALSE),VLOOKUP(U1777,Store_SRP!B2:C103,2, FALSE)))</f>
      </c>
      <c r="W1777">
        <f>VLOOKUP(D1777,Sku_Consolidated!A2:G948, 7, FALSE)</f>
      </c>
      <c r="X1777">
        <f>VLOOKUP(D1777,Sku_Consolidated!A2:K948, 11, FALSE)</f>
      </c>
      <c r="Y1777">
        <f>VLOOKUP(D1777,Sku_Consolidated!A2:H948, 8, FALSE)</f>
      </c>
      <c r="Z1777">
        <f>VLOOKUP(D1777,Sku_Consolidated!A2:I948, 9, FALSE)</f>
      </c>
      <c r="AA1777" t="s">
        <v>41</v>
      </c>
      <c r="AB1777">
        <f>VLOOKUP(D1777,Sku_Consolidated!A2:E948, {5}, FALSE)</f>
      </c>
      <c r="AC1777">
        <f>IF(VLOOKUP(D1777,Sku_Consolidated!A2:S948,19,FALSE)="SHOWCASE", VLOOKUP(U1777,Store_Showcase!B2:N134,13, FALSE), IF(VLOOKUP(D1777,Sku_Consolidated!A2:S948,19,FALSE)="VAM",VLOOKUP(U1777,Store_VAM!B2:N271,13, FALSE),VLOOKUP(U1777,Store_SRP!B2:N103,13, FALSE)))</f>
      </c>
      <c r="AD1777">
        <f>IF(IFERROR(AC1777,TRUE)=TRUE, "-","OK")</f>
      </c>
      <c r="AE1777">
        <f>IF(IFERROR(VLOOKUP(U1777,Store_Showcase!B2:H134,{5}, FALSE), TRUE)=TRUE, IF(IFERROR(VLOOKUP(U1777,Store_SRP!B2:H103,{5}, FALSE), TRUE)=TRUE,VLOOKUP(U1777,Store_VAM!B2:H271,{5}, FALSE),VLOOKUP(U1777,Store_SRP!B2:H103,{5}, FALSE)), VLOOKUP(U1777,Store_Showcase!B2:H134,{5}, FALSE))</f>
      </c>
      <c r="AF1777">
        <f>IF(IFERROR(VLOOKUP(U1777,Store_Showcase!B2:H134,{6}, FALSE), TRUE)=TRUE, IF(IFERROR(VLOOKUP(U1777,Store_SRP!B2:H103,{6}, FALSE), TRUE)=TRUE,VLOOKUP(U1777,Store_VAM!B2:H271,{6}, FALSE),VLOOKUP(U1777,Store_SRP!B2:H103,{6}, FALSE)), VLOOKUP(U1777,Store_Showcase!B2:H134,{6}, FALSE))</f>
      </c>
      <c r="AG1777">
        <f>VLOOKUP(D1777,Sku_Consolidated!A2:R948,18,FALSE)</f>
      </c>
      <c r="AH1777">
        <f>VLOOKUP(D1777,Sku_Consolidated!A2:S948,19,FALSE)</f>
      </c>
      <c r="AI1777">
        <f>VLOOKUP(D1777,Sku_Consolidated!A2:T948,20,FALSE)</f>
      </c>
    </row>
    <row r="1778" spans="1:35" x14ac:dyDescent="0.25">
      <c r="A1778">
        <v>2024</v>
      </c>
      <c r="B1778" t="s">
        <v>30</v>
      </c>
      <c r="C1778" t="s">
        <v>31</v>
      </c>
      <c r="D1778">
        <v>21866</v>
      </c>
      <c r="E1778" t="s">
        <v>240</v>
      </c>
      <c r="F1778" s="12" t="s">
        <v>83</v>
      </c>
      <c r="G1778" s="12" t="s">
        <v>83</v>
      </c>
      <c r="H1778" t="s">
        <v>10</v>
      </c>
      <c r="I1778" s="13" t="s">
        <v>3445</v>
      </c>
      <c r="J1778" s="13">
        <f>IF(H1778="EA", I1778, 0)</f>
      </c>
      <c r="K1778" s="13">
        <f>IF(H1778="KG", I1778, I1778 * VLOOKUP(D1778,Sku_Consolidated!A2:U948,21,FALSE))</f>
      </c>
      <c r="L1778" s="14" t="s">
        <v>36</v>
      </c>
      <c r="M1778">
        <v>88</v>
      </c>
      <c r="N1778" s="14" t="s">
        <v>3446</v>
      </c>
      <c r="O1778" s="14" t="s">
        <v>3447</v>
      </c>
      <c r="P1778" s="14" t="s">
        <v>36</v>
      </c>
      <c r="Q1778" s="14" t="s">
        <v>3447</v>
      </c>
      <c r="R1778">
        <f>IF(IFERROR(VLOOKUP(U1778,Store_Showcase!B2:H134,7, FALSE), TRUE)=TRUE, IF(IFERROR(VLOOKUP(U1778,Store_SRP!B2:H103,7, FALSE), TRUE)=TRUE,VLOOKUP(U1778,Store_VAM!B2:H271,7, FALSE),VLOOKUP(U1778,Store_SRP!B2:H103,7, FALSE)), VLOOKUP(U1778,Store_Showcase!B2:H134,7, FALSE))</f>
      </c>
      <c r="S1778">
        <f>IF(IFERROR(VLOOKUP(U1778,Store_Showcase!B2:K134,10, FALSE), TRUE)=TRUE, IF(IFERROR(VLOOKUP(U1778,Store_SRP!B2:K103,10, FALSE), TRUE)=TRUE,VLOOKUP(U1778,Store_VAM!B2:K271,10, FALSE),VLOOKUP(U1778,Store_SRP!B2:K103,10, FALSE)), VLOOKUP(U1778,Store_Showcase!B2:K134,10, FALSE))</f>
      </c>
      <c r="T1778">
        <f>IF(VLOOKUP(D1778,Sku_Consolidated!A2:S948,19,FALSE)="SHOWCASE", VLOOKUP(U1778,Store_Showcase!B2:L134,11, FALSE), IF(VLOOKUP(D1778,Sku_Consolidated!A2:S948,19,FALSE)="VAM",VLOOKUP(U1778,Store_VAM!B2:L271,11, FALSE),VLOOKUP(U1778,Store_SRP!B2:L103,11, FALSE)))</f>
      </c>
      <c r="U1778" s="14">
        <v>2012</v>
      </c>
      <c r="V1778">
        <f>IF(VLOOKUP(D1778,Sku_Consolidated!A2:S948,19,FALSE)="SHOWCASE", VLOOKUP(U1778,Store_Showcase!B2:C134,2, FALSE), IF(VLOOKUP(D1778,Sku_Consolidated!A2:S948,19,FALSE)="VAM",VLOOKUP(U1778,Store_VAM!B2:C271,2, FALSE),VLOOKUP(U1778,Store_SRP!B2:C103,2, FALSE)))</f>
      </c>
      <c r="W1778">
        <f>VLOOKUP(D1778,Sku_Consolidated!A2:G948, 7, FALSE)</f>
      </c>
      <c r="X1778">
        <f>VLOOKUP(D1778,Sku_Consolidated!A2:K948, 11, FALSE)</f>
      </c>
      <c r="Y1778">
        <f>VLOOKUP(D1778,Sku_Consolidated!A2:H948, 8, FALSE)</f>
      </c>
      <c r="Z1778">
        <f>VLOOKUP(D1778,Sku_Consolidated!A2:I948, 9, FALSE)</f>
      </c>
      <c r="AA1778" t="s">
        <v>41</v>
      </c>
      <c r="AB1778">
        <f>VLOOKUP(D1778,Sku_Consolidated!A2:E948, {5}, FALSE)</f>
      </c>
      <c r="AC1778">
        <f>IF(VLOOKUP(D1778,Sku_Consolidated!A2:S948,19,FALSE)="SHOWCASE", VLOOKUP(U1778,Store_Showcase!B2:N134,13, FALSE), IF(VLOOKUP(D1778,Sku_Consolidated!A2:S948,19,FALSE)="VAM",VLOOKUP(U1778,Store_VAM!B2:N271,13, FALSE),VLOOKUP(U1778,Store_SRP!B2:N103,13, FALSE)))</f>
      </c>
      <c r="AD1778">
        <f>IF(IFERROR(AC1778,TRUE)=TRUE, "-","OK")</f>
      </c>
      <c r="AE1778">
        <f>IF(IFERROR(VLOOKUP(U1778,Store_Showcase!B2:H134,{5}, FALSE), TRUE)=TRUE, IF(IFERROR(VLOOKUP(U1778,Store_SRP!B2:H103,{5}, FALSE), TRUE)=TRUE,VLOOKUP(U1778,Store_VAM!B2:H271,{5}, FALSE),VLOOKUP(U1778,Store_SRP!B2:H103,{5}, FALSE)), VLOOKUP(U1778,Store_Showcase!B2:H134,{5}, FALSE))</f>
      </c>
      <c r="AF1778">
        <f>IF(IFERROR(VLOOKUP(U1778,Store_Showcase!B2:H134,{6}, FALSE), TRUE)=TRUE, IF(IFERROR(VLOOKUP(U1778,Store_SRP!B2:H103,{6}, FALSE), TRUE)=TRUE,VLOOKUP(U1778,Store_VAM!B2:H271,{6}, FALSE),VLOOKUP(U1778,Store_SRP!B2:H103,{6}, FALSE)), VLOOKUP(U1778,Store_Showcase!B2:H134,{6}, FALSE))</f>
      </c>
      <c r="AG1778">
        <f>VLOOKUP(D1778,Sku_Consolidated!A2:R948,18,FALSE)</f>
      </c>
      <c r="AH1778">
        <f>VLOOKUP(D1778,Sku_Consolidated!A2:S948,19,FALSE)</f>
      </c>
      <c r="AI1778">
        <f>VLOOKUP(D1778,Sku_Consolidated!A2:T948,20,FALSE)</f>
      </c>
    </row>
    <row r="1779" spans="1:35" x14ac:dyDescent="0.25">
      <c r="A1779">
        <v>2024</v>
      </c>
      <c r="B1779" t="s">
        <v>30</v>
      </c>
      <c r="C1779" t="s">
        <v>31</v>
      </c>
      <c r="D1779">
        <v>21870</v>
      </c>
      <c r="E1779" t="s">
        <v>1498</v>
      </c>
      <c r="F1779" s="12" t="s">
        <v>83</v>
      </c>
      <c r="G1779" s="12" t="s">
        <v>83</v>
      </c>
      <c r="H1779" t="s">
        <v>10</v>
      </c>
      <c r="I1779" s="13" t="s">
        <v>803</v>
      </c>
      <c r="J1779" s="13">
        <f>IF(H1779="EA", I1779, 0)</f>
      </c>
      <c r="K1779" s="13">
        <f>IF(H1779="KG", I1779, I1779 * VLOOKUP(D1779,Sku_Consolidated!A2:U948,21,FALSE))</f>
      </c>
      <c r="L1779" s="14" t="s">
        <v>36</v>
      </c>
      <c r="M1779">
        <v>88</v>
      </c>
      <c r="N1779" s="14" t="s">
        <v>3448</v>
      </c>
      <c r="O1779" s="14" t="s">
        <v>3449</v>
      </c>
      <c r="P1779" s="14" t="s">
        <v>36</v>
      </c>
      <c r="Q1779" s="14" t="s">
        <v>3449</v>
      </c>
      <c r="R1779">
        <f>IF(IFERROR(VLOOKUP(U1779,Store_Showcase!B2:H134,7, FALSE), TRUE)=TRUE, IF(IFERROR(VLOOKUP(U1779,Store_SRP!B2:H103,7, FALSE), TRUE)=TRUE,VLOOKUP(U1779,Store_VAM!B2:H271,7, FALSE),VLOOKUP(U1779,Store_SRP!B2:H103,7, FALSE)), VLOOKUP(U1779,Store_Showcase!B2:H134,7, FALSE))</f>
      </c>
      <c r="S1779">
        <f>IF(IFERROR(VLOOKUP(U1779,Store_Showcase!B2:K134,10, FALSE), TRUE)=TRUE, IF(IFERROR(VLOOKUP(U1779,Store_SRP!B2:K103,10, FALSE), TRUE)=TRUE,VLOOKUP(U1779,Store_VAM!B2:K271,10, FALSE),VLOOKUP(U1779,Store_SRP!B2:K103,10, FALSE)), VLOOKUP(U1779,Store_Showcase!B2:K134,10, FALSE))</f>
      </c>
      <c r="T1779">
        <f>IF(VLOOKUP(D1779,Sku_Consolidated!A2:S948,19,FALSE)="SHOWCASE", VLOOKUP(U1779,Store_Showcase!B2:L134,11, FALSE), IF(VLOOKUP(D1779,Sku_Consolidated!A2:S948,19,FALSE)="VAM",VLOOKUP(U1779,Store_VAM!B2:L271,11, FALSE),VLOOKUP(U1779,Store_SRP!B2:L103,11, FALSE)))</f>
      </c>
      <c r="U1779" s="14">
        <v>2012</v>
      </c>
      <c r="V1779">
        <f>IF(VLOOKUP(D1779,Sku_Consolidated!A2:S948,19,FALSE)="SHOWCASE", VLOOKUP(U1779,Store_Showcase!B2:C134,2, FALSE), IF(VLOOKUP(D1779,Sku_Consolidated!A2:S948,19,FALSE)="VAM",VLOOKUP(U1779,Store_VAM!B2:C271,2, FALSE),VLOOKUP(U1779,Store_SRP!B2:C103,2, FALSE)))</f>
      </c>
      <c r="W1779">
        <f>VLOOKUP(D1779,Sku_Consolidated!A2:G948, 7, FALSE)</f>
      </c>
      <c r="X1779">
        <f>VLOOKUP(D1779,Sku_Consolidated!A2:K948, 11, FALSE)</f>
      </c>
      <c r="Y1779">
        <f>VLOOKUP(D1779,Sku_Consolidated!A2:H948, 8, FALSE)</f>
      </c>
      <c r="Z1779">
        <f>VLOOKUP(D1779,Sku_Consolidated!A2:I948, 9, FALSE)</f>
      </c>
      <c r="AA1779" t="s">
        <v>41</v>
      </c>
      <c r="AB1779">
        <f>VLOOKUP(D1779,Sku_Consolidated!A2:E948, {5}, FALSE)</f>
      </c>
      <c r="AC1779">
        <f>IF(VLOOKUP(D1779,Sku_Consolidated!A2:S948,19,FALSE)="SHOWCASE", VLOOKUP(U1779,Store_Showcase!B2:N134,13, FALSE), IF(VLOOKUP(D1779,Sku_Consolidated!A2:S948,19,FALSE)="VAM",VLOOKUP(U1779,Store_VAM!B2:N271,13, FALSE),VLOOKUP(U1779,Store_SRP!B2:N103,13, FALSE)))</f>
      </c>
      <c r="AD1779">
        <f>IF(IFERROR(AC1779,TRUE)=TRUE, "-","OK")</f>
      </c>
      <c r="AE1779">
        <f>IF(IFERROR(VLOOKUP(U1779,Store_Showcase!B2:H134,{5}, FALSE), TRUE)=TRUE, IF(IFERROR(VLOOKUP(U1779,Store_SRP!B2:H103,{5}, FALSE), TRUE)=TRUE,VLOOKUP(U1779,Store_VAM!B2:H271,{5}, FALSE),VLOOKUP(U1779,Store_SRP!B2:H103,{5}, FALSE)), VLOOKUP(U1779,Store_Showcase!B2:H134,{5}, FALSE))</f>
      </c>
      <c r="AF1779">
        <f>IF(IFERROR(VLOOKUP(U1779,Store_Showcase!B2:H134,{6}, FALSE), TRUE)=TRUE, IF(IFERROR(VLOOKUP(U1779,Store_SRP!B2:H103,{6}, FALSE), TRUE)=TRUE,VLOOKUP(U1779,Store_VAM!B2:H271,{6}, FALSE),VLOOKUP(U1779,Store_SRP!B2:H103,{6}, FALSE)), VLOOKUP(U1779,Store_Showcase!B2:H134,{6}, FALSE))</f>
      </c>
      <c r="AG1779">
        <f>VLOOKUP(D1779,Sku_Consolidated!A2:R948,18,FALSE)</f>
      </c>
      <c r="AH1779">
        <f>VLOOKUP(D1779,Sku_Consolidated!A2:S948,19,FALSE)</f>
      </c>
      <c r="AI1779">
        <f>VLOOKUP(D1779,Sku_Consolidated!A2:T948,20,FALSE)</f>
      </c>
    </row>
    <row r="1780" spans="1:35" x14ac:dyDescent="0.25">
      <c r="A1780">
        <v>2024</v>
      </c>
      <c r="B1780" t="s">
        <v>30</v>
      </c>
      <c r="C1780" t="s">
        <v>31</v>
      </c>
      <c r="D1780">
        <v>21871</v>
      </c>
      <c r="E1780" t="s">
        <v>798</v>
      </c>
      <c r="F1780" s="12" t="s">
        <v>83</v>
      </c>
      <c r="G1780" s="12" t="s">
        <v>83</v>
      </c>
      <c r="H1780" t="s">
        <v>10</v>
      </c>
      <c r="I1780" s="13" t="s">
        <v>682</v>
      </c>
      <c r="J1780" s="13">
        <f>IF(H1780="EA", I1780, 0)</f>
      </c>
      <c r="K1780" s="13">
        <f>IF(H1780="KG", I1780, I1780 * VLOOKUP(D1780,Sku_Consolidated!A2:U948,21,FALSE))</f>
      </c>
      <c r="L1780" s="14" t="s">
        <v>36</v>
      </c>
      <c r="M1780">
        <v>88</v>
      </c>
      <c r="N1780" s="14" t="s">
        <v>3450</v>
      </c>
      <c r="O1780" s="14" t="s">
        <v>3451</v>
      </c>
      <c r="P1780" s="14" t="s">
        <v>36</v>
      </c>
      <c r="Q1780" s="14" t="s">
        <v>3451</v>
      </c>
      <c r="R1780">
        <f>IF(IFERROR(VLOOKUP(U1780,Store_Showcase!B2:H134,7, FALSE), TRUE)=TRUE, IF(IFERROR(VLOOKUP(U1780,Store_SRP!B2:H103,7, FALSE), TRUE)=TRUE,VLOOKUP(U1780,Store_VAM!B2:H271,7, FALSE),VLOOKUP(U1780,Store_SRP!B2:H103,7, FALSE)), VLOOKUP(U1780,Store_Showcase!B2:H134,7, FALSE))</f>
      </c>
      <c r="S1780">
        <f>IF(IFERROR(VLOOKUP(U1780,Store_Showcase!B2:K134,10, FALSE), TRUE)=TRUE, IF(IFERROR(VLOOKUP(U1780,Store_SRP!B2:K103,10, FALSE), TRUE)=TRUE,VLOOKUP(U1780,Store_VAM!B2:K271,10, FALSE),VLOOKUP(U1780,Store_SRP!B2:K103,10, FALSE)), VLOOKUP(U1780,Store_Showcase!B2:K134,10, FALSE))</f>
      </c>
      <c r="T1780">
        <f>IF(VLOOKUP(D1780,Sku_Consolidated!A2:S948,19,FALSE)="SHOWCASE", VLOOKUP(U1780,Store_Showcase!B2:L134,11, FALSE), IF(VLOOKUP(D1780,Sku_Consolidated!A2:S948,19,FALSE)="VAM",VLOOKUP(U1780,Store_VAM!B2:L271,11, FALSE),VLOOKUP(U1780,Store_SRP!B2:L103,11, FALSE)))</f>
      </c>
      <c r="U1780" s="14">
        <v>2012</v>
      </c>
      <c r="V1780">
        <f>IF(VLOOKUP(D1780,Sku_Consolidated!A2:S948,19,FALSE)="SHOWCASE", VLOOKUP(U1780,Store_Showcase!B2:C134,2, FALSE), IF(VLOOKUP(D1780,Sku_Consolidated!A2:S948,19,FALSE)="VAM",VLOOKUP(U1780,Store_VAM!B2:C271,2, FALSE),VLOOKUP(U1780,Store_SRP!B2:C103,2, FALSE)))</f>
      </c>
      <c r="W1780">
        <f>VLOOKUP(D1780,Sku_Consolidated!A2:G948, 7, FALSE)</f>
      </c>
      <c r="X1780">
        <f>VLOOKUP(D1780,Sku_Consolidated!A2:K948, 11, FALSE)</f>
      </c>
      <c r="Y1780">
        <f>VLOOKUP(D1780,Sku_Consolidated!A2:H948, 8, FALSE)</f>
      </c>
      <c r="Z1780">
        <f>VLOOKUP(D1780,Sku_Consolidated!A2:I948, 9, FALSE)</f>
      </c>
      <c r="AA1780" t="s">
        <v>41</v>
      </c>
      <c r="AB1780">
        <f>VLOOKUP(D1780,Sku_Consolidated!A2:E948, {5}, FALSE)</f>
      </c>
      <c r="AC1780">
        <f>IF(VLOOKUP(D1780,Sku_Consolidated!A2:S948,19,FALSE)="SHOWCASE", VLOOKUP(U1780,Store_Showcase!B2:N134,13, FALSE), IF(VLOOKUP(D1780,Sku_Consolidated!A2:S948,19,FALSE)="VAM",VLOOKUP(U1780,Store_VAM!B2:N271,13, FALSE),VLOOKUP(U1780,Store_SRP!B2:N103,13, FALSE)))</f>
      </c>
      <c r="AD1780">
        <f>IF(IFERROR(AC1780,TRUE)=TRUE, "-","OK")</f>
      </c>
      <c r="AE1780">
        <f>IF(IFERROR(VLOOKUP(U1780,Store_Showcase!B2:H134,{5}, FALSE), TRUE)=TRUE, IF(IFERROR(VLOOKUP(U1780,Store_SRP!B2:H103,{5}, FALSE), TRUE)=TRUE,VLOOKUP(U1780,Store_VAM!B2:H271,{5}, FALSE),VLOOKUP(U1780,Store_SRP!B2:H103,{5}, FALSE)), VLOOKUP(U1780,Store_Showcase!B2:H134,{5}, FALSE))</f>
      </c>
      <c r="AF1780">
        <f>IF(IFERROR(VLOOKUP(U1780,Store_Showcase!B2:H134,{6}, FALSE), TRUE)=TRUE, IF(IFERROR(VLOOKUP(U1780,Store_SRP!B2:H103,{6}, FALSE), TRUE)=TRUE,VLOOKUP(U1780,Store_VAM!B2:H271,{6}, FALSE),VLOOKUP(U1780,Store_SRP!B2:H103,{6}, FALSE)), VLOOKUP(U1780,Store_Showcase!B2:H134,{6}, FALSE))</f>
      </c>
      <c r="AG1780">
        <f>VLOOKUP(D1780,Sku_Consolidated!A2:R948,18,FALSE)</f>
      </c>
      <c r="AH1780">
        <f>VLOOKUP(D1780,Sku_Consolidated!A2:S948,19,FALSE)</f>
      </c>
      <c r="AI1780">
        <f>VLOOKUP(D1780,Sku_Consolidated!A2:T948,20,FALSE)</f>
      </c>
    </row>
    <row r="1781" spans="1:35" x14ac:dyDescent="0.25">
      <c r="A1781">
        <v>2024</v>
      </c>
      <c r="B1781" t="s">
        <v>30</v>
      </c>
      <c r="C1781" t="s">
        <v>31</v>
      </c>
      <c r="D1781">
        <v>21920</v>
      </c>
      <c r="E1781" t="s">
        <v>3004</v>
      </c>
      <c r="F1781" s="12" t="s">
        <v>83</v>
      </c>
      <c r="G1781" s="12" t="s">
        <v>83</v>
      </c>
      <c r="H1781" t="s">
        <v>10</v>
      </c>
      <c r="I1781" s="13" t="s">
        <v>335</v>
      </c>
      <c r="J1781" s="13">
        <f>IF(H1781="EA", I1781, 0)</f>
      </c>
      <c r="K1781" s="13">
        <f>IF(H1781="KG", I1781, I1781 * VLOOKUP(D1781,Sku_Consolidated!A2:U948,21,FALSE))</f>
      </c>
      <c r="L1781" s="14" t="s">
        <v>36</v>
      </c>
      <c r="M1781">
        <v>86</v>
      </c>
      <c r="N1781" s="14" t="s">
        <v>3452</v>
      </c>
      <c r="O1781" s="14" t="s">
        <v>3453</v>
      </c>
      <c r="P1781" s="14" t="s">
        <v>36</v>
      </c>
      <c r="Q1781" s="14" t="s">
        <v>3453</v>
      </c>
      <c r="R1781">
        <f>IF(IFERROR(VLOOKUP(U1781,Store_Showcase!B2:H134,7, FALSE), TRUE)=TRUE, IF(IFERROR(VLOOKUP(U1781,Store_SRP!B2:H103,7, FALSE), TRUE)=TRUE,VLOOKUP(U1781,Store_VAM!B2:H271,7, FALSE),VLOOKUP(U1781,Store_SRP!B2:H103,7, FALSE)), VLOOKUP(U1781,Store_Showcase!B2:H134,7, FALSE))</f>
      </c>
      <c r="S1781">
        <f>IF(IFERROR(VLOOKUP(U1781,Store_Showcase!B2:K134,10, FALSE), TRUE)=TRUE, IF(IFERROR(VLOOKUP(U1781,Store_SRP!B2:K103,10, FALSE), TRUE)=TRUE,VLOOKUP(U1781,Store_VAM!B2:K271,10, FALSE),VLOOKUP(U1781,Store_SRP!B2:K103,10, FALSE)), VLOOKUP(U1781,Store_Showcase!B2:K134,10, FALSE))</f>
      </c>
      <c r="T1781">
        <f>IF(VLOOKUP(D1781,Sku_Consolidated!A2:S948,19,FALSE)="SHOWCASE", VLOOKUP(U1781,Store_Showcase!B2:L134,11, FALSE), IF(VLOOKUP(D1781,Sku_Consolidated!A2:S948,19,FALSE)="VAM",VLOOKUP(U1781,Store_VAM!B2:L271,11, FALSE),VLOOKUP(U1781,Store_SRP!B2:L103,11, FALSE)))</f>
      </c>
      <c r="U1781" s="14">
        <v>2012</v>
      </c>
      <c r="V1781">
        <f>IF(VLOOKUP(D1781,Sku_Consolidated!A2:S948,19,FALSE)="SHOWCASE", VLOOKUP(U1781,Store_Showcase!B2:C134,2, FALSE), IF(VLOOKUP(D1781,Sku_Consolidated!A2:S948,19,FALSE)="VAM",VLOOKUP(U1781,Store_VAM!B2:C271,2, FALSE),VLOOKUP(U1781,Store_SRP!B2:C103,2, FALSE)))</f>
      </c>
      <c r="W1781">
        <f>VLOOKUP(D1781,Sku_Consolidated!A2:G948, 7, FALSE)</f>
      </c>
      <c r="X1781">
        <f>VLOOKUP(D1781,Sku_Consolidated!A2:K948, 11, FALSE)</f>
      </c>
      <c r="Y1781">
        <f>VLOOKUP(D1781,Sku_Consolidated!A2:H948, 8, FALSE)</f>
      </c>
      <c r="Z1781">
        <f>VLOOKUP(D1781,Sku_Consolidated!A2:I948, 9, FALSE)</f>
      </c>
      <c r="AA1781" t="s">
        <v>41</v>
      </c>
      <c r="AB1781">
        <f>VLOOKUP(D1781,Sku_Consolidated!A2:E948, {5}, FALSE)</f>
      </c>
      <c r="AC1781">
        <f>IF(VLOOKUP(D1781,Sku_Consolidated!A2:S948,19,FALSE)="SHOWCASE", VLOOKUP(U1781,Store_Showcase!B2:N134,13, FALSE), IF(VLOOKUP(D1781,Sku_Consolidated!A2:S948,19,FALSE)="VAM",VLOOKUP(U1781,Store_VAM!B2:N271,13, FALSE),VLOOKUP(U1781,Store_SRP!B2:N103,13, FALSE)))</f>
      </c>
      <c r="AD1781">
        <f>IF(IFERROR(AC1781,TRUE)=TRUE, "-","OK")</f>
      </c>
      <c r="AE1781">
        <f>IF(IFERROR(VLOOKUP(U1781,Store_Showcase!B2:H134,{5}, FALSE), TRUE)=TRUE, IF(IFERROR(VLOOKUP(U1781,Store_SRP!B2:H103,{5}, FALSE), TRUE)=TRUE,VLOOKUP(U1781,Store_VAM!B2:H271,{5}, FALSE),VLOOKUP(U1781,Store_SRP!B2:H103,{5}, FALSE)), VLOOKUP(U1781,Store_Showcase!B2:H134,{5}, FALSE))</f>
      </c>
      <c r="AF1781">
        <f>IF(IFERROR(VLOOKUP(U1781,Store_Showcase!B2:H134,{6}, FALSE), TRUE)=TRUE, IF(IFERROR(VLOOKUP(U1781,Store_SRP!B2:H103,{6}, FALSE), TRUE)=TRUE,VLOOKUP(U1781,Store_VAM!B2:H271,{6}, FALSE),VLOOKUP(U1781,Store_SRP!B2:H103,{6}, FALSE)), VLOOKUP(U1781,Store_Showcase!B2:H134,{6}, FALSE))</f>
      </c>
      <c r="AG1781">
        <f>VLOOKUP(D1781,Sku_Consolidated!A2:R948,18,FALSE)</f>
      </c>
      <c r="AH1781">
        <f>VLOOKUP(D1781,Sku_Consolidated!A2:S948,19,FALSE)</f>
      </c>
      <c r="AI1781">
        <f>VLOOKUP(D1781,Sku_Consolidated!A2:T948,20,FALSE)</f>
      </c>
    </row>
    <row r="1782" spans="1:35" x14ac:dyDescent="0.25">
      <c r="A1782">
        <v>2024</v>
      </c>
      <c r="B1782" t="s">
        <v>30</v>
      </c>
      <c r="C1782" t="s">
        <v>31</v>
      </c>
      <c r="D1782">
        <v>21825</v>
      </c>
      <c r="E1782" t="s">
        <v>206</v>
      </c>
      <c r="F1782" s="12" t="s">
        <v>89</v>
      </c>
      <c r="G1782" s="12" t="s">
        <v>89</v>
      </c>
      <c r="H1782" t="s">
        <v>10</v>
      </c>
      <c r="I1782" s="13" t="s">
        <v>1057</v>
      </c>
      <c r="J1782" s="13">
        <f>IF(H1782="EA", I1782, 0)</f>
      </c>
      <c r="K1782" s="13">
        <f>IF(H1782="KG", I1782, I1782 * VLOOKUP(D1782,Sku_Consolidated!A2:U948,21,FALSE))</f>
      </c>
      <c r="L1782" s="14" t="s">
        <v>36</v>
      </c>
      <c r="M1782">
        <v>88</v>
      </c>
      <c r="N1782" s="14" t="s">
        <v>3454</v>
      </c>
      <c r="O1782" s="14" t="s">
        <v>3455</v>
      </c>
      <c r="P1782" s="14" t="s">
        <v>36</v>
      </c>
      <c r="Q1782" s="14" t="s">
        <v>3455</v>
      </c>
      <c r="R1782">
        <f>IF(IFERROR(VLOOKUP(U1782,Store_Showcase!B2:H134,7, FALSE), TRUE)=TRUE, IF(IFERROR(VLOOKUP(U1782,Store_SRP!B2:H103,7, FALSE), TRUE)=TRUE,VLOOKUP(U1782,Store_VAM!B2:H271,7, FALSE),VLOOKUP(U1782,Store_SRP!B2:H103,7, FALSE)), VLOOKUP(U1782,Store_Showcase!B2:H134,7, FALSE))</f>
      </c>
      <c r="S1782">
        <f>IF(IFERROR(VLOOKUP(U1782,Store_Showcase!B2:K134,10, FALSE), TRUE)=TRUE, IF(IFERROR(VLOOKUP(U1782,Store_SRP!B2:K103,10, FALSE), TRUE)=TRUE,VLOOKUP(U1782,Store_VAM!B2:K271,10, FALSE),VLOOKUP(U1782,Store_SRP!B2:K103,10, FALSE)), VLOOKUP(U1782,Store_Showcase!B2:K134,10, FALSE))</f>
      </c>
      <c r="T1782">
        <f>IF(VLOOKUP(D1782,Sku_Consolidated!A2:S948,19,FALSE)="SHOWCASE", VLOOKUP(U1782,Store_Showcase!B2:L134,11, FALSE), IF(VLOOKUP(D1782,Sku_Consolidated!A2:S948,19,FALSE)="VAM",VLOOKUP(U1782,Store_VAM!B2:L271,11, FALSE),VLOOKUP(U1782,Store_SRP!B2:L103,11, FALSE)))</f>
      </c>
      <c r="U1782" s="14">
        <v>2012</v>
      </c>
      <c r="V1782">
        <f>IF(VLOOKUP(D1782,Sku_Consolidated!A2:S948,19,FALSE)="SHOWCASE", VLOOKUP(U1782,Store_Showcase!B2:C134,2, FALSE), IF(VLOOKUP(D1782,Sku_Consolidated!A2:S948,19,FALSE)="VAM",VLOOKUP(U1782,Store_VAM!B2:C271,2, FALSE),VLOOKUP(U1782,Store_SRP!B2:C103,2, FALSE)))</f>
      </c>
      <c r="W1782">
        <f>VLOOKUP(D1782,Sku_Consolidated!A2:G948, 7, FALSE)</f>
      </c>
      <c r="X1782">
        <f>VLOOKUP(D1782,Sku_Consolidated!A2:K948, 11, FALSE)</f>
      </c>
      <c r="Y1782">
        <f>VLOOKUP(D1782,Sku_Consolidated!A2:H948, 8, FALSE)</f>
      </c>
      <c r="Z1782">
        <f>VLOOKUP(D1782,Sku_Consolidated!A2:I948, 9, FALSE)</f>
      </c>
      <c r="AA1782" t="s">
        <v>41</v>
      </c>
      <c r="AB1782">
        <f>VLOOKUP(D1782,Sku_Consolidated!A2:E948, {5}, FALSE)</f>
      </c>
      <c r="AC1782">
        <f>IF(VLOOKUP(D1782,Sku_Consolidated!A2:S948,19,FALSE)="SHOWCASE", VLOOKUP(U1782,Store_Showcase!B2:N134,13, FALSE), IF(VLOOKUP(D1782,Sku_Consolidated!A2:S948,19,FALSE)="VAM",VLOOKUP(U1782,Store_VAM!B2:N271,13, FALSE),VLOOKUP(U1782,Store_SRP!B2:N103,13, FALSE)))</f>
      </c>
      <c r="AD1782">
        <f>IF(IFERROR(AC1782,TRUE)=TRUE, "-","OK")</f>
      </c>
      <c r="AE1782">
        <f>IF(IFERROR(VLOOKUP(U1782,Store_Showcase!B2:H134,{5}, FALSE), TRUE)=TRUE, IF(IFERROR(VLOOKUP(U1782,Store_SRP!B2:H103,{5}, FALSE), TRUE)=TRUE,VLOOKUP(U1782,Store_VAM!B2:H271,{5}, FALSE),VLOOKUP(U1782,Store_SRP!B2:H103,{5}, FALSE)), VLOOKUP(U1782,Store_Showcase!B2:H134,{5}, FALSE))</f>
      </c>
      <c r="AF1782">
        <f>IF(IFERROR(VLOOKUP(U1782,Store_Showcase!B2:H134,{6}, FALSE), TRUE)=TRUE, IF(IFERROR(VLOOKUP(U1782,Store_SRP!B2:H103,{6}, FALSE), TRUE)=TRUE,VLOOKUP(U1782,Store_VAM!B2:H271,{6}, FALSE),VLOOKUP(U1782,Store_SRP!B2:H103,{6}, FALSE)), VLOOKUP(U1782,Store_Showcase!B2:H134,{6}, FALSE))</f>
      </c>
      <c r="AG1782">
        <f>VLOOKUP(D1782,Sku_Consolidated!A2:R948,18,FALSE)</f>
      </c>
      <c r="AH1782">
        <f>VLOOKUP(D1782,Sku_Consolidated!A2:S948,19,FALSE)</f>
      </c>
      <c r="AI1782">
        <f>VLOOKUP(D1782,Sku_Consolidated!A2:T948,20,FALSE)</f>
      </c>
    </row>
    <row r="1783" spans="1:35" x14ac:dyDescent="0.25">
      <c r="A1783">
        <v>2024</v>
      </c>
      <c r="B1783" t="s">
        <v>30</v>
      </c>
      <c r="C1783" t="s">
        <v>31</v>
      </c>
      <c r="D1783">
        <v>21828</v>
      </c>
      <c r="E1783" t="s">
        <v>1414</v>
      </c>
      <c r="F1783" s="12" t="s">
        <v>89</v>
      </c>
      <c r="G1783" s="12" t="s">
        <v>89</v>
      </c>
      <c r="H1783" t="s">
        <v>10</v>
      </c>
      <c r="I1783" s="13" t="s">
        <v>259</v>
      </c>
      <c r="J1783" s="13">
        <f>IF(H1783="EA", I1783, 0)</f>
      </c>
      <c r="K1783" s="13">
        <f>IF(H1783="KG", I1783, I1783 * VLOOKUP(D1783,Sku_Consolidated!A2:U948,21,FALSE))</f>
      </c>
      <c r="L1783" s="14" t="s">
        <v>36</v>
      </c>
      <c r="M1783">
        <v>88</v>
      </c>
      <c r="N1783" s="14" t="s">
        <v>2232</v>
      </c>
      <c r="O1783" s="14" t="s">
        <v>3456</v>
      </c>
      <c r="P1783" s="14" t="s">
        <v>3457</v>
      </c>
      <c r="Q1783" s="14" t="s">
        <v>2233</v>
      </c>
      <c r="R1783">
        <f>IF(IFERROR(VLOOKUP(U1783,Store_Showcase!B2:H134,7, FALSE), TRUE)=TRUE, IF(IFERROR(VLOOKUP(U1783,Store_SRP!B2:H103,7, FALSE), TRUE)=TRUE,VLOOKUP(U1783,Store_VAM!B2:H271,7, FALSE),VLOOKUP(U1783,Store_SRP!B2:H103,7, FALSE)), VLOOKUP(U1783,Store_Showcase!B2:H134,7, FALSE))</f>
      </c>
      <c r="S1783">
        <f>IF(IFERROR(VLOOKUP(U1783,Store_Showcase!B2:K134,10, FALSE), TRUE)=TRUE, IF(IFERROR(VLOOKUP(U1783,Store_SRP!B2:K103,10, FALSE), TRUE)=TRUE,VLOOKUP(U1783,Store_VAM!B2:K271,10, FALSE),VLOOKUP(U1783,Store_SRP!B2:K103,10, FALSE)), VLOOKUP(U1783,Store_Showcase!B2:K134,10, FALSE))</f>
      </c>
      <c r="T1783">
        <f>IF(VLOOKUP(D1783,Sku_Consolidated!A2:S948,19,FALSE)="SHOWCASE", VLOOKUP(U1783,Store_Showcase!B2:L134,11, FALSE), IF(VLOOKUP(D1783,Sku_Consolidated!A2:S948,19,FALSE)="VAM",VLOOKUP(U1783,Store_VAM!B2:L271,11, FALSE),VLOOKUP(U1783,Store_SRP!B2:L103,11, FALSE)))</f>
      </c>
      <c r="U1783" s="14">
        <v>2012</v>
      </c>
      <c r="V1783">
        <f>IF(VLOOKUP(D1783,Sku_Consolidated!A2:S948,19,FALSE)="SHOWCASE", VLOOKUP(U1783,Store_Showcase!B2:C134,2, FALSE), IF(VLOOKUP(D1783,Sku_Consolidated!A2:S948,19,FALSE)="VAM",VLOOKUP(U1783,Store_VAM!B2:C271,2, FALSE),VLOOKUP(U1783,Store_SRP!B2:C103,2, FALSE)))</f>
      </c>
      <c r="W1783">
        <f>VLOOKUP(D1783,Sku_Consolidated!A2:G948, 7, FALSE)</f>
      </c>
      <c r="X1783">
        <f>VLOOKUP(D1783,Sku_Consolidated!A2:K948, 11, FALSE)</f>
      </c>
      <c r="Y1783">
        <f>VLOOKUP(D1783,Sku_Consolidated!A2:H948, 8, FALSE)</f>
      </c>
      <c r="Z1783">
        <f>VLOOKUP(D1783,Sku_Consolidated!A2:I948, 9, FALSE)</f>
      </c>
      <c r="AA1783" t="s">
        <v>41</v>
      </c>
      <c r="AB1783">
        <f>VLOOKUP(D1783,Sku_Consolidated!A2:E948, {5}, FALSE)</f>
      </c>
      <c r="AC1783">
        <f>IF(VLOOKUP(D1783,Sku_Consolidated!A2:S948,19,FALSE)="SHOWCASE", VLOOKUP(U1783,Store_Showcase!B2:N134,13, FALSE), IF(VLOOKUP(D1783,Sku_Consolidated!A2:S948,19,FALSE)="VAM",VLOOKUP(U1783,Store_VAM!B2:N271,13, FALSE),VLOOKUP(U1783,Store_SRP!B2:N103,13, FALSE)))</f>
      </c>
      <c r="AD1783">
        <f>IF(IFERROR(AC1783,TRUE)=TRUE, "-","OK")</f>
      </c>
      <c r="AE1783">
        <f>IF(IFERROR(VLOOKUP(U1783,Store_Showcase!B2:H134,{5}, FALSE), TRUE)=TRUE, IF(IFERROR(VLOOKUP(U1783,Store_SRP!B2:H103,{5}, FALSE), TRUE)=TRUE,VLOOKUP(U1783,Store_VAM!B2:H271,{5}, FALSE),VLOOKUP(U1783,Store_SRP!B2:H103,{5}, FALSE)), VLOOKUP(U1783,Store_Showcase!B2:H134,{5}, FALSE))</f>
      </c>
      <c r="AF1783">
        <f>IF(IFERROR(VLOOKUP(U1783,Store_Showcase!B2:H134,{6}, FALSE), TRUE)=TRUE, IF(IFERROR(VLOOKUP(U1783,Store_SRP!B2:H103,{6}, FALSE), TRUE)=TRUE,VLOOKUP(U1783,Store_VAM!B2:H271,{6}, FALSE),VLOOKUP(U1783,Store_SRP!B2:H103,{6}, FALSE)), VLOOKUP(U1783,Store_Showcase!B2:H134,{6}, FALSE))</f>
      </c>
      <c r="AG1783">
        <f>VLOOKUP(D1783,Sku_Consolidated!A2:R948,18,FALSE)</f>
      </c>
      <c r="AH1783">
        <f>VLOOKUP(D1783,Sku_Consolidated!A2:S948,19,FALSE)</f>
      </c>
      <c r="AI1783">
        <f>VLOOKUP(D1783,Sku_Consolidated!A2:T948,20,FALSE)</f>
      </c>
    </row>
    <row r="1784" spans="1:35" x14ac:dyDescent="0.25">
      <c r="A1784">
        <v>2024</v>
      </c>
      <c r="B1784" t="s">
        <v>30</v>
      </c>
      <c r="C1784" t="s">
        <v>31</v>
      </c>
      <c r="D1784">
        <v>21834</v>
      </c>
      <c r="E1784" t="s">
        <v>216</v>
      </c>
      <c r="F1784" s="12" t="s">
        <v>89</v>
      </c>
      <c r="G1784" s="12" t="s">
        <v>89</v>
      </c>
      <c r="H1784" t="s">
        <v>10</v>
      </c>
      <c r="I1784" s="13" t="s">
        <v>1198</v>
      </c>
      <c r="J1784" s="13">
        <f>IF(H1784="EA", I1784, 0)</f>
      </c>
      <c r="K1784" s="13">
        <f>IF(H1784="KG", I1784, I1784 * VLOOKUP(D1784,Sku_Consolidated!A2:U948,21,FALSE))</f>
      </c>
      <c r="L1784" s="14" t="s">
        <v>36</v>
      </c>
      <c r="M1784">
        <v>88</v>
      </c>
      <c r="N1784" s="14" t="s">
        <v>3458</v>
      </c>
      <c r="O1784" s="14" t="s">
        <v>3459</v>
      </c>
      <c r="P1784" s="14" t="s">
        <v>36</v>
      </c>
      <c r="Q1784" s="14" t="s">
        <v>3459</v>
      </c>
      <c r="R1784">
        <f>IF(IFERROR(VLOOKUP(U1784,Store_Showcase!B2:H134,7, FALSE), TRUE)=TRUE, IF(IFERROR(VLOOKUP(U1784,Store_SRP!B2:H103,7, FALSE), TRUE)=TRUE,VLOOKUP(U1784,Store_VAM!B2:H271,7, FALSE),VLOOKUP(U1784,Store_SRP!B2:H103,7, FALSE)), VLOOKUP(U1784,Store_Showcase!B2:H134,7, FALSE))</f>
      </c>
      <c r="S1784">
        <f>IF(IFERROR(VLOOKUP(U1784,Store_Showcase!B2:K134,10, FALSE), TRUE)=TRUE, IF(IFERROR(VLOOKUP(U1784,Store_SRP!B2:K103,10, FALSE), TRUE)=TRUE,VLOOKUP(U1784,Store_VAM!B2:K271,10, FALSE),VLOOKUP(U1784,Store_SRP!B2:K103,10, FALSE)), VLOOKUP(U1784,Store_Showcase!B2:K134,10, FALSE))</f>
      </c>
      <c r="T1784">
        <f>IF(VLOOKUP(D1784,Sku_Consolidated!A2:S948,19,FALSE)="SHOWCASE", VLOOKUP(U1784,Store_Showcase!B2:L134,11, FALSE), IF(VLOOKUP(D1784,Sku_Consolidated!A2:S948,19,FALSE)="VAM",VLOOKUP(U1784,Store_VAM!B2:L271,11, FALSE),VLOOKUP(U1784,Store_SRP!B2:L103,11, FALSE)))</f>
      </c>
      <c r="U1784" s="14">
        <v>2012</v>
      </c>
      <c r="V1784">
        <f>IF(VLOOKUP(D1784,Sku_Consolidated!A2:S948,19,FALSE)="SHOWCASE", VLOOKUP(U1784,Store_Showcase!B2:C134,2, FALSE), IF(VLOOKUP(D1784,Sku_Consolidated!A2:S948,19,FALSE)="VAM",VLOOKUP(U1784,Store_VAM!B2:C271,2, FALSE),VLOOKUP(U1784,Store_SRP!B2:C103,2, FALSE)))</f>
      </c>
      <c r="W1784">
        <f>VLOOKUP(D1784,Sku_Consolidated!A2:G948, 7, FALSE)</f>
      </c>
      <c r="X1784">
        <f>VLOOKUP(D1784,Sku_Consolidated!A2:K948, 11, FALSE)</f>
      </c>
      <c r="Y1784">
        <f>VLOOKUP(D1784,Sku_Consolidated!A2:H948, 8, FALSE)</f>
      </c>
      <c r="Z1784">
        <f>VLOOKUP(D1784,Sku_Consolidated!A2:I948, 9, FALSE)</f>
      </c>
      <c r="AA1784" t="s">
        <v>41</v>
      </c>
      <c r="AB1784">
        <f>VLOOKUP(D1784,Sku_Consolidated!A2:E948, {5}, FALSE)</f>
      </c>
      <c r="AC1784">
        <f>IF(VLOOKUP(D1784,Sku_Consolidated!A2:S948,19,FALSE)="SHOWCASE", VLOOKUP(U1784,Store_Showcase!B2:N134,13, FALSE), IF(VLOOKUP(D1784,Sku_Consolidated!A2:S948,19,FALSE)="VAM",VLOOKUP(U1784,Store_VAM!B2:N271,13, FALSE),VLOOKUP(U1784,Store_SRP!B2:N103,13, FALSE)))</f>
      </c>
      <c r="AD1784">
        <f>IF(IFERROR(AC1784,TRUE)=TRUE, "-","OK")</f>
      </c>
      <c r="AE1784">
        <f>IF(IFERROR(VLOOKUP(U1784,Store_Showcase!B2:H134,{5}, FALSE), TRUE)=TRUE, IF(IFERROR(VLOOKUP(U1784,Store_SRP!B2:H103,{5}, FALSE), TRUE)=TRUE,VLOOKUP(U1784,Store_VAM!B2:H271,{5}, FALSE),VLOOKUP(U1784,Store_SRP!B2:H103,{5}, FALSE)), VLOOKUP(U1784,Store_Showcase!B2:H134,{5}, FALSE))</f>
      </c>
      <c r="AF1784">
        <f>IF(IFERROR(VLOOKUP(U1784,Store_Showcase!B2:H134,{6}, FALSE), TRUE)=TRUE, IF(IFERROR(VLOOKUP(U1784,Store_SRP!B2:H103,{6}, FALSE), TRUE)=TRUE,VLOOKUP(U1784,Store_VAM!B2:H271,{6}, FALSE),VLOOKUP(U1784,Store_SRP!B2:H103,{6}, FALSE)), VLOOKUP(U1784,Store_Showcase!B2:H134,{6}, FALSE))</f>
      </c>
      <c r="AG1784">
        <f>VLOOKUP(D1784,Sku_Consolidated!A2:R948,18,FALSE)</f>
      </c>
      <c r="AH1784">
        <f>VLOOKUP(D1784,Sku_Consolidated!A2:S948,19,FALSE)</f>
      </c>
      <c r="AI1784">
        <f>VLOOKUP(D1784,Sku_Consolidated!A2:T948,20,FALSE)</f>
      </c>
    </row>
    <row r="1785" spans="1:35" x14ac:dyDescent="0.25">
      <c r="A1785">
        <v>2024</v>
      </c>
      <c r="B1785" t="s">
        <v>30</v>
      </c>
      <c r="C1785" t="s">
        <v>31</v>
      </c>
      <c r="D1785">
        <v>21837</v>
      </c>
      <c r="E1785" t="s">
        <v>271</v>
      </c>
      <c r="F1785" s="12" t="s">
        <v>89</v>
      </c>
      <c r="G1785" s="12" t="s">
        <v>89</v>
      </c>
      <c r="H1785" t="s">
        <v>10</v>
      </c>
      <c r="I1785" s="13" t="s">
        <v>207</v>
      </c>
      <c r="J1785" s="13">
        <f>IF(H1785="EA", I1785, 0)</f>
      </c>
      <c r="K1785" s="13">
        <f>IF(H1785="KG", I1785, I1785 * VLOOKUP(D1785,Sku_Consolidated!A2:U948,21,FALSE))</f>
      </c>
      <c r="L1785" s="14" t="s">
        <v>36</v>
      </c>
      <c r="M1785">
        <v>88</v>
      </c>
      <c r="N1785" s="14" t="s">
        <v>3460</v>
      </c>
      <c r="O1785" s="14" t="s">
        <v>3461</v>
      </c>
      <c r="P1785" s="14" t="s">
        <v>36</v>
      </c>
      <c r="Q1785" s="14" t="s">
        <v>3461</v>
      </c>
      <c r="R1785">
        <f>IF(IFERROR(VLOOKUP(U1785,Store_Showcase!B2:H134,7, FALSE), TRUE)=TRUE, IF(IFERROR(VLOOKUP(U1785,Store_SRP!B2:H103,7, FALSE), TRUE)=TRUE,VLOOKUP(U1785,Store_VAM!B2:H271,7, FALSE),VLOOKUP(U1785,Store_SRP!B2:H103,7, FALSE)), VLOOKUP(U1785,Store_Showcase!B2:H134,7, FALSE))</f>
      </c>
      <c r="S1785">
        <f>IF(IFERROR(VLOOKUP(U1785,Store_Showcase!B2:K134,10, FALSE), TRUE)=TRUE, IF(IFERROR(VLOOKUP(U1785,Store_SRP!B2:K103,10, FALSE), TRUE)=TRUE,VLOOKUP(U1785,Store_VAM!B2:K271,10, FALSE),VLOOKUP(U1785,Store_SRP!B2:K103,10, FALSE)), VLOOKUP(U1785,Store_Showcase!B2:K134,10, FALSE))</f>
      </c>
      <c r="T1785">
        <f>IF(VLOOKUP(D1785,Sku_Consolidated!A2:S948,19,FALSE)="SHOWCASE", VLOOKUP(U1785,Store_Showcase!B2:L134,11, FALSE), IF(VLOOKUP(D1785,Sku_Consolidated!A2:S948,19,FALSE)="VAM",VLOOKUP(U1785,Store_VAM!B2:L271,11, FALSE),VLOOKUP(U1785,Store_SRP!B2:L103,11, FALSE)))</f>
      </c>
      <c r="U1785" s="14">
        <v>2012</v>
      </c>
      <c r="V1785">
        <f>IF(VLOOKUP(D1785,Sku_Consolidated!A2:S948,19,FALSE)="SHOWCASE", VLOOKUP(U1785,Store_Showcase!B2:C134,2, FALSE), IF(VLOOKUP(D1785,Sku_Consolidated!A2:S948,19,FALSE)="VAM",VLOOKUP(U1785,Store_VAM!B2:C271,2, FALSE),VLOOKUP(U1785,Store_SRP!B2:C103,2, FALSE)))</f>
      </c>
      <c r="W1785">
        <f>VLOOKUP(D1785,Sku_Consolidated!A2:G948, 7, FALSE)</f>
      </c>
      <c r="X1785">
        <f>VLOOKUP(D1785,Sku_Consolidated!A2:K948, 11, FALSE)</f>
      </c>
      <c r="Y1785">
        <f>VLOOKUP(D1785,Sku_Consolidated!A2:H948, 8, FALSE)</f>
      </c>
      <c r="Z1785">
        <f>VLOOKUP(D1785,Sku_Consolidated!A2:I948, 9, FALSE)</f>
      </c>
      <c r="AA1785" t="s">
        <v>41</v>
      </c>
      <c r="AB1785">
        <f>VLOOKUP(D1785,Sku_Consolidated!A2:E948, {5}, FALSE)</f>
      </c>
      <c r="AC1785">
        <f>IF(VLOOKUP(D1785,Sku_Consolidated!A2:S948,19,FALSE)="SHOWCASE", VLOOKUP(U1785,Store_Showcase!B2:N134,13, FALSE), IF(VLOOKUP(D1785,Sku_Consolidated!A2:S948,19,FALSE)="VAM",VLOOKUP(U1785,Store_VAM!B2:N271,13, FALSE),VLOOKUP(U1785,Store_SRP!B2:N103,13, FALSE)))</f>
      </c>
      <c r="AD1785">
        <f>IF(IFERROR(AC1785,TRUE)=TRUE, "-","OK")</f>
      </c>
      <c r="AE1785">
        <f>IF(IFERROR(VLOOKUP(U1785,Store_Showcase!B2:H134,{5}, FALSE), TRUE)=TRUE, IF(IFERROR(VLOOKUP(U1785,Store_SRP!B2:H103,{5}, FALSE), TRUE)=TRUE,VLOOKUP(U1785,Store_VAM!B2:H271,{5}, FALSE),VLOOKUP(U1785,Store_SRP!B2:H103,{5}, FALSE)), VLOOKUP(U1785,Store_Showcase!B2:H134,{5}, FALSE))</f>
      </c>
      <c r="AF1785">
        <f>IF(IFERROR(VLOOKUP(U1785,Store_Showcase!B2:H134,{6}, FALSE), TRUE)=TRUE, IF(IFERROR(VLOOKUP(U1785,Store_SRP!B2:H103,{6}, FALSE), TRUE)=TRUE,VLOOKUP(U1785,Store_VAM!B2:H271,{6}, FALSE),VLOOKUP(U1785,Store_SRP!B2:H103,{6}, FALSE)), VLOOKUP(U1785,Store_Showcase!B2:H134,{6}, FALSE))</f>
      </c>
      <c r="AG1785">
        <f>VLOOKUP(D1785,Sku_Consolidated!A2:R948,18,FALSE)</f>
      </c>
      <c r="AH1785">
        <f>VLOOKUP(D1785,Sku_Consolidated!A2:S948,19,FALSE)</f>
      </c>
      <c r="AI1785">
        <f>VLOOKUP(D1785,Sku_Consolidated!A2:T948,20,FALSE)</f>
      </c>
    </row>
    <row r="1786" spans="1:35" x14ac:dyDescent="0.25">
      <c r="A1786">
        <v>2024</v>
      </c>
      <c r="B1786" t="s">
        <v>30</v>
      </c>
      <c r="C1786" t="s">
        <v>31</v>
      </c>
      <c r="D1786">
        <v>21838</v>
      </c>
      <c r="E1786" t="s">
        <v>275</v>
      </c>
      <c r="F1786" s="12" t="s">
        <v>89</v>
      </c>
      <c r="G1786" s="12" t="s">
        <v>89</v>
      </c>
      <c r="H1786" t="s">
        <v>10</v>
      </c>
      <c r="I1786" s="13" t="s">
        <v>704</v>
      </c>
      <c r="J1786" s="13">
        <f>IF(H1786="EA", I1786, 0)</f>
      </c>
      <c r="K1786" s="13">
        <f>IF(H1786="KG", I1786, I1786 * VLOOKUP(D1786,Sku_Consolidated!A2:U948,21,FALSE))</f>
      </c>
      <c r="L1786" s="14" t="s">
        <v>36</v>
      </c>
      <c r="M1786">
        <v>88</v>
      </c>
      <c r="N1786" s="14" t="s">
        <v>3462</v>
      </c>
      <c r="O1786" s="14" t="s">
        <v>3463</v>
      </c>
      <c r="P1786" s="14" t="s">
        <v>36</v>
      </c>
      <c r="Q1786" s="14" t="s">
        <v>3463</v>
      </c>
      <c r="R1786">
        <f>IF(IFERROR(VLOOKUP(U1786,Store_Showcase!B2:H134,7, FALSE), TRUE)=TRUE, IF(IFERROR(VLOOKUP(U1786,Store_SRP!B2:H103,7, FALSE), TRUE)=TRUE,VLOOKUP(U1786,Store_VAM!B2:H271,7, FALSE),VLOOKUP(U1786,Store_SRP!B2:H103,7, FALSE)), VLOOKUP(U1786,Store_Showcase!B2:H134,7, FALSE))</f>
      </c>
      <c r="S1786">
        <f>IF(IFERROR(VLOOKUP(U1786,Store_Showcase!B2:K134,10, FALSE), TRUE)=TRUE, IF(IFERROR(VLOOKUP(U1786,Store_SRP!B2:K103,10, FALSE), TRUE)=TRUE,VLOOKUP(U1786,Store_VAM!B2:K271,10, FALSE),VLOOKUP(U1786,Store_SRP!B2:K103,10, FALSE)), VLOOKUP(U1786,Store_Showcase!B2:K134,10, FALSE))</f>
      </c>
      <c r="T1786">
        <f>IF(VLOOKUP(D1786,Sku_Consolidated!A2:S948,19,FALSE)="SHOWCASE", VLOOKUP(U1786,Store_Showcase!B2:L134,11, FALSE), IF(VLOOKUP(D1786,Sku_Consolidated!A2:S948,19,FALSE)="VAM",VLOOKUP(U1786,Store_VAM!B2:L271,11, FALSE),VLOOKUP(U1786,Store_SRP!B2:L103,11, FALSE)))</f>
      </c>
      <c r="U1786" s="14">
        <v>2012</v>
      </c>
      <c r="V1786">
        <f>IF(VLOOKUP(D1786,Sku_Consolidated!A2:S948,19,FALSE)="SHOWCASE", VLOOKUP(U1786,Store_Showcase!B2:C134,2, FALSE), IF(VLOOKUP(D1786,Sku_Consolidated!A2:S948,19,FALSE)="VAM",VLOOKUP(U1786,Store_VAM!B2:C271,2, FALSE),VLOOKUP(U1786,Store_SRP!B2:C103,2, FALSE)))</f>
      </c>
      <c r="W1786">
        <f>VLOOKUP(D1786,Sku_Consolidated!A2:G948, 7, FALSE)</f>
      </c>
      <c r="X1786">
        <f>VLOOKUP(D1786,Sku_Consolidated!A2:K948, 11, FALSE)</f>
      </c>
      <c r="Y1786">
        <f>VLOOKUP(D1786,Sku_Consolidated!A2:H948, 8, FALSE)</f>
      </c>
      <c r="Z1786">
        <f>VLOOKUP(D1786,Sku_Consolidated!A2:I948, 9, FALSE)</f>
      </c>
      <c r="AA1786" t="s">
        <v>41</v>
      </c>
      <c r="AB1786">
        <f>VLOOKUP(D1786,Sku_Consolidated!A2:E948, {5}, FALSE)</f>
      </c>
      <c r="AC1786">
        <f>IF(VLOOKUP(D1786,Sku_Consolidated!A2:S948,19,FALSE)="SHOWCASE", VLOOKUP(U1786,Store_Showcase!B2:N134,13, FALSE), IF(VLOOKUP(D1786,Sku_Consolidated!A2:S948,19,FALSE)="VAM",VLOOKUP(U1786,Store_VAM!B2:N271,13, FALSE),VLOOKUP(U1786,Store_SRP!B2:N103,13, FALSE)))</f>
      </c>
      <c r="AD1786">
        <f>IF(IFERROR(AC1786,TRUE)=TRUE, "-","OK")</f>
      </c>
      <c r="AE1786">
        <f>IF(IFERROR(VLOOKUP(U1786,Store_Showcase!B2:H134,{5}, FALSE), TRUE)=TRUE, IF(IFERROR(VLOOKUP(U1786,Store_SRP!B2:H103,{5}, FALSE), TRUE)=TRUE,VLOOKUP(U1786,Store_VAM!B2:H271,{5}, FALSE),VLOOKUP(U1786,Store_SRP!B2:H103,{5}, FALSE)), VLOOKUP(U1786,Store_Showcase!B2:H134,{5}, FALSE))</f>
      </c>
      <c r="AF1786">
        <f>IF(IFERROR(VLOOKUP(U1786,Store_Showcase!B2:H134,{6}, FALSE), TRUE)=TRUE, IF(IFERROR(VLOOKUP(U1786,Store_SRP!B2:H103,{6}, FALSE), TRUE)=TRUE,VLOOKUP(U1786,Store_VAM!B2:H271,{6}, FALSE),VLOOKUP(U1786,Store_SRP!B2:H103,{6}, FALSE)), VLOOKUP(U1786,Store_Showcase!B2:H134,{6}, FALSE))</f>
      </c>
      <c r="AG1786">
        <f>VLOOKUP(D1786,Sku_Consolidated!A2:R948,18,FALSE)</f>
      </c>
      <c r="AH1786">
        <f>VLOOKUP(D1786,Sku_Consolidated!A2:S948,19,FALSE)</f>
      </c>
      <c r="AI1786">
        <f>VLOOKUP(D1786,Sku_Consolidated!A2:T948,20,FALSE)</f>
      </c>
    </row>
    <row r="1787" spans="1:35" x14ac:dyDescent="0.25">
      <c r="A1787">
        <v>2024</v>
      </c>
      <c r="B1787" t="s">
        <v>30</v>
      </c>
      <c r="C1787" t="s">
        <v>31</v>
      </c>
      <c r="D1787">
        <v>21843</v>
      </c>
      <c r="E1787" t="s">
        <v>1430</v>
      </c>
      <c r="F1787" s="12" t="s">
        <v>89</v>
      </c>
      <c r="G1787" s="12" t="s">
        <v>89</v>
      </c>
      <c r="H1787" t="s">
        <v>10</v>
      </c>
      <c r="I1787" s="13" t="s">
        <v>3464</v>
      </c>
      <c r="J1787" s="13">
        <f>IF(H1787="EA", I1787, 0)</f>
      </c>
      <c r="K1787" s="13">
        <f>IF(H1787="KG", I1787, I1787 * VLOOKUP(D1787,Sku_Consolidated!A2:U948,21,FALSE))</f>
      </c>
      <c r="L1787" s="14" t="s">
        <v>36</v>
      </c>
      <c r="M1787">
        <v>88</v>
      </c>
      <c r="N1787" s="14" t="s">
        <v>3465</v>
      </c>
      <c r="O1787" s="14" t="s">
        <v>3466</v>
      </c>
      <c r="P1787" s="14" t="s">
        <v>36</v>
      </c>
      <c r="Q1787" s="14" t="s">
        <v>3466</v>
      </c>
      <c r="R1787">
        <f>IF(IFERROR(VLOOKUP(U1787,Store_Showcase!B2:H134,7, FALSE), TRUE)=TRUE, IF(IFERROR(VLOOKUP(U1787,Store_SRP!B2:H103,7, FALSE), TRUE)=TRUE,VLOOKUP(U1787,Store_VAM!B2:H271,7, FALSE),VLOOKUP(U1787,Store_SRP!B2:H103,7, FALSE)), VLOOKUP(U1787,Store_Showcase!B2:H134,7, FALSE))</f>
      </c>
      <c r="S1787">
        <f>IF(IFERROR(VLOOKUP(U1787,Store_Showcase!B2:K134,10, FALSE), TRUE)=TRUE, IF(IFERROR(VLOOKUP(U1787,Store_SRP!B2:K103,10, FALSE), TRUE)=TRUE,VLOOKUP(U1787,Store_VAM!B2:K271,10, FALSE),VLOOKUP(U1787,Store_SRP!B2:K103,10, FALSE)), VLOOKUP(U1787,Store_Showcase!B2:K134,10, FALSE))</f>
      </c>
      <c r="T1787">
        <f>IF(VLOOKUP(D1787,Sku_Consolidated!A2:S948,19,FALSE)="SHOWCASE", VLOOKUP(U1787,Store_Showcase!B2:L134,11, FALSE), IF(VLOOKUP(D1787,Sku_Consolidated!A2:S948,19,FALSE)="VAM",VLOOKUP(U1787,Store_VAM!B2:L271,11, FALSE),VLOOKUP(U1787,Store_SRP!B2:L103,11, FALSE)))</f>
      </c>
      <c r="U1787" s="14">
        <v>2012</v>
      </c>
      <c r="V1787">
        <f>IF(VLOOKUP(D1787,Sku_Consolidated!A2:S948,19,FALSE)="SHOWCASE", VLOOKUP(U1787,Store_Showcase!B2:C134,2, FALSE), IF(VLOOKUP(D1787,Sku_Consolidated!A2:S948,19,FALSE)="VAM",VLOOKUP(U1787,Store_VAM!B2:C271,2, FALSE),VLOOKUP(U1787,Store_SRP!B2:C103,2, FALSE)))</f>
      </c>
      <c r="W1787">
        <f>VLOOKUP(D1787,Sku_Consolidated!A2:G948, 7, FALSE)</f>
      </c>
      <c r="X1787">
        <f>VLOOKUP(D1787,Sku_Consolidated!A2:K948, 11, FALSE)</f>
      </c>
      <c r="Y1787">
        <f>VLOOKUP(D1787,Sku_Consolidated!A2:H948, 8, FALSE)</f>
      </c>
      <c r="Z1787">
        <f>VLOOKUP(D1787,Sku_Consolidated!A2:I948, 9, FALSE)</f>
      </c>
      <c r="AA1787" t="s">
        <v>41</v>
      </c>
      <c r="AB1787">
        <f>VLOOKUP(D1787,Sku_Consolidated!A2:E948, {5}, FALSE)</f>
      </c>
      <c r="AC1787">
        <f>IF(VLOOKUP(D1787,Sku_Consolidated!A2:S948,19,FALSE)="SHOWCASE", VLOOKUP(U1787,Store_Showcase!B2:N134,13, FALSE), IF(VLOOKUP(D1787,Sku_Consolidated!A2:S948,19,FALSE)="VAM",VLOOKUP(U1787,Store_VAM!B2:N271,13, FALSE),VLOOKUP(U1787,Store_SRP!B2:N103,13, FALSE)))</f>
      </c>
      <c r="AD1787">
        <f>IF(IFERROR(AC1787,TRUE)=TRUE, "-","OK")</f>
      </c>
      <c r="AE1787">
        <f>IF(IFERROR(VLOOKUP(U1787,Store_Showcase!B2:H134,{5}, FALSE), TRUE)=TRUE, IF(IFERROR(VLOOKUP(U1787,Store_SRP!B2:H103,{5}, FALSE), TRUE)=TRUE,VLOOKUP(U1787,Store_VAM!B2:H271,{5}, FALSE),VLOOKUP(U1787,Store_SRP!B2:H103,{5}, FALSE)), VLOOKUP(U1787,Store_Showcase!B2:H134,{5}, FALSE))</f>
      </c>
      <c r="AF1787">
        <f>IF(IFERROR(VLOOKUP(U1787,Store_Showcase!B2:H134,{6}, FALSE), TRUE)=TRUE, IF(IFERROR(VLOOKUP(U1787,Store_SRP!B2:H103,{6}, FALSE), TRUE)=TRUE,VLOOKUP(U1787,Store_VAM!B2:H271,{6}, FALSE),VLOOKUP(U1787,Store_SRP!B2:H103,{6}, FALSE)), VLOOKUP(U1787,Store_Showcase!B2:H134,{6}, FALSE))</f>
      </c>
      <c r="AG1787">
        <f>VLOOKUP(D1787,Sku_Consolidated!A2:R948,18,FALSE)</f>
      </c>
      <c r="AH1787">
        <f>VLOOKUP(D1787,Sku_Consolidated!A2:S948,19,FALSE)</f>
      </c>
      <c r="AI1787">
        <f>VLOOKUP(D1787,Sku_Consolidated!A2:T948,20,FALSE)</f>
      </c>
    </row>
    <row r="1788" spans="1:35" x14ac:dyDescent="0.25">
      <c r="A1788">
        <v>2024</v>
      </c>
      <c r="B1788" t="s">
        <v>30</v>
      </c>
      <c r="C1788" t="s">
        <v>31</v>
      </c>
      <c r="D1788">
        <v>21854</v>
      </c>
      <c r="E1788" t="s">
        <v>2521</v>
      </c>
      <c r="F1788" s="12" t="s">
        <v>89</v>
      </c>
      <c r="G1788" s="12" t="s">
        <v>89</v>
      </c>
      <c r="H1788" t="s">
        <v>10</v>
      </c>
      <c r="I1788" s="13" t="s">
        <v>285</v>
      </c>
      <c r="J1788" s="13">
        <f>IF(H1788="EA", I1788, 0)</f>
      </c>
      <c r="K1788" s="13">
        <f>IF(H1788="KG", I1788, I1788 * VLOOKUP(D1788,Sku_Consolidated!A2:U948,21,FALSE))</f>
      </c>
      <c r="L1788" s="14" t="s">
        <v>36</v>
      </c>
      <c r="M1788">
        <v>88</v>
      </c>
      <c r="N1788" s="14" t="s">
        <v>3467</v>
      </c>
      <c r="O1788" s="14" t="s">
        <v>3468</v>
      </c>
      <c r="P1788" s="14" t="s">
        <v>36</v>
      </c>
      <c r="Q1788" s="14" t="s">
        <v>3468</v>
      </c>
      <c r="R1788">
        <f>IF(IFERROR(VLOOKUP(U1788,Store_Showcase!B2:H134,7, FALSE), TRUE)=TRUE, IF(IFERROR(VLOOKUP(U1788,Store_SRP!B2:H103,7, FALSE), TRUE)=TRUE,VLOOKUP(U1788,Store_VAM!B2:H271,7, FALSE),VLOOKUP(U1788,Store_SRP!B2:H103,7, FALSE)), VLOOKUP(U1788,Store_Showcase!B2:H134,7, FALSE))</f>
      </c>
      <c r="S1788">
        <f>IF(IFERROR(VLOOKUP(U1788,Store_Showcase!B2:K134,10, FALSE), TRUE)=TRUE, IF(IFERROR(VLOOKUP(U1788,Store_SRP!B2:K103,10, FALSE), TRUE)=TRUE,VLOOKUP(U1788,Store_VAM!B2:K271,10, FALSE),VLOOKUP(U1788,Store_SRP!B2:K103,10, FALSE)), VLOOKUP(U1788,Store_Showcase!B2:K134,10, FALSE))</f>
      </c>
      <c r="T1788">
        <f>IF(VLOOKUP(D1788,Sku_Consolidated!A2:S948,19,FALSE)="SHOWCASE", VLOOKUP(U1788,Store_Showcase!B2:L134,11, FALSE), IF(VLOOKUP(D1788,Sku_Consolidated!A2:S948,19,FALSE)="VAM",VLOOKUP(U1788,Store_VAM!B2:L271,11, FALSE),VLOOKUP(U1788,Store_SRP!B2:L103,11, FALSE)))</f>
      </c>
      <c r="U1788" s="14">
        <v>2012</v>
      </c>
      <c r="V1788">
        <f>IF(VLOOKUP(D1788,Sku_Consolidated!A2:S948,19,FALSE)="SHOWCASE", VLOOKUP(U1788,Store_Showcase!B2:C134,2, FALSE), IF(VLOOKUP(D1788,Sku_Consolidated!A2:S948,19,FALSE)="VAM",VLOOKUP(U1788,Store_VAM!B2:C271,2, FALSE),VLOOKUP(U1788,Store_SRP!B2:C103,2, FALSE)))</f>
      </c>
      <c r="W1788">
        <f>VLOOKUP(D1788,Sku_Consolidated!A2:G948, 7, FALSE)</f>
      </c>
      <c r="X1788">
        <f>VLOOKUP(D1788,Sku_Consolidated!A2:K948, 11, FALSE)</f>
      </c>
      <c r="Y1788">
        <f>VLOOKUP(D1788,Sku_Consolidated!A2:H948, 8, FALSE)</f>
      </c>
      <c r="Z1788">
        <f>VLOOKUP(D1788,Sku_Consolidated!A2:I948, 9, FALSE)</f>
      </c>
      <c r="AA1788" t="s">
        <v>41</v>
      </c>
      <c r="AB1788">
        <f>VLOOKUP(D1788,Sku_Consolidated!A2:E948, {5}, FALSE)</f>
      </c>
      <c r="AC1788">
        <f>IF(VLOOKUP(D1788,Sku_Consolidated!A2:S948,19,FALSE)="SHOWCASE", VLOOKUP(U1788,Store_Showcase!B2:N134,13, FALSE), IF(VLOOKUP(D1788,Sku_Consolidated!A2:S948,19,FALSE)="VAM",VLOOKUP(U1788,Store_VAM!B2:N271,13, FALSE),VLOOKUP(U1788,Store_SRP!B2:N103,13, FALSE)))</f>
      </c>
      <c r="AD1788">
        <f>IF(IFERROR(AC1788,TRUE)=TRUE, "-","OK")</f>
      </c>
      <c r="AE1788">
        <f>IF(IFERROR(VLOOKUP(U1788,Store_Showcase!B2:H134,{5}, FALSE), TRUE)=TRUE, IF(IFERROR(VLOOKUP(U1788,Store_SRP!B2:H103,{5}, FALSE), TRUE)=TRUE,VLOOKUP(U1788,Store_VAM!B2:H271,{5}, FALSE),VLOOKUP(U1788,Store_SRP!B2:H103,{5}, FALSE)), VLOOKUP(U1788,Store_Showcase!B2:H134,{5}, FALSE))</f>
      </c>
      <c r="AF1788">
        <f>IF(IFERROR(VLOOKUP(U1788,Store_Showcase!B2:H134,{6}, FALSE), TRUE)=TRUE, IF(IFERROR(VLOOKUP(U1788,Store_SRP!B2:H103,{6}, FALSE), TRUE)=TRUE,VLOOKUP(U1788,Store_VAM!B2:H271,{6}, FALSE),VLOOKUP(U1788,Store_SRP!B2:H103,{6}, FALSE)), VLOOKUP(U1788,Store_Showcase!B2:H134,{6}, FALSE))</f>
      </c>
      <c r="AG1788">
        <f>VLOOKUP(D1788,Sku_Consolidated!A2:R948,18,FALSE)</f>
      </c>
      <c r="AH1788">
        <f>VLOOKUP(D1788,Sku_Consolidated!A2:S948,19,FALSE)</f>
      </c>
      <c r="AI1788">
        <f>VLOOKUP(D1788,Sku_Consolidated!A2:T948,20,FALSE)</f>
      </c>
    </row>
    <row r="1789" spans="1:35" x14ac:dyDescent="0.25">
      <c r="A1789">
        <v>2024</v>
      </c>
      <c r="B1789" t="s">
        <v>30</v>
      </c>
      <c r="C1789" t="s">
        <v>31</v>
      </c>
      <c r="D1789">
        <v>21857</v>
      </c>
      <c r="E1789" t="s">
        <v>2687</v>
      </c>
      <c r="F1789" s="12" t="s">
        <v>89</v>
      </c>
      <c r="G1789" s="12" t="s">
        <v>89</v>
      </c>
      <c r="H1789" t="s">
        <v>10</v>
      </c>
      <c r="I1789" s="13" t="s">
        <v>1177</v>
      </c>
      <c r="J1789" s="13">
        <f>IF(H1789="EA", I1789, 0)</f>
      </c>
      <c r="K1789" s="13">
        <f>IF(H1789="KG", I1789, I1789 * VLOOKUP(D1789,Sku_Consolidated!A2:U948,21,FALSE))</f>
      </c>
      <c r="L1789" s="14" t="s">
        <v>36</v>
      </c>
      <c r="M1789">
        <v>88</v>
      </c>
      <c r="N1789" s="14" t="s">
        <v>3469</v>
      </c>
      <c r="O1789" s="14" t="s">
        <v>3470</v>
      </c>
      <c r="P1789" s="14" t="s">
        <v>36</v>
      </c>
      <c r="Q1789" s="14" t="s">
        <v>3470</v>
      </c>
      <c r="R1789">
        <f>IF(IFERROR(VLOOKUP(U1789,Store_Showcase!B2:H134,7, FALSE), TRUE)=TRUE, IF(IFERROR(VLOOKUP(U1789,Store_SRP!B2:H103,7, FALSE), TRUE)=TRUE,VLOOKUP(U1789,Store_VAM!B2:H271,7, FALSE),VLOOKUP(U1789,Store_SRP!B2:H103,7, FALSE)), VLOOKUP(U1789,Store_Showcase!B2:H134,7, FALSE))</f>
      </c>
      <c r="S1789">
        <f>IF(IFERROR(VLOOKUP(U1789,Store_Showcase!B2:K134,10, FALSE), TRUE)=TRUE, IF(IFERROR(VLOOKUP(U1789,Store_SRP!B2:K103,10, FALSE), TRUE)=TRUE,VLOOKUP(U1789,Store_VAM!B2:K271,10, FALSE),VLOOKUP(U1789,Store_SRP!B2:K103,10, FALSE)), VLOOKUP(U1789,Store_Showcase!B2:K134,10, FALSE))</f>
      </c>
      <c r="T1789">
        <f>IF(VLOOKUP(D1789,Sku_Consolidated!A2:S948,19,FALSE)="SHOWCASE", VLOOKUP(U1789,Store_Showcase!B2:L134,11, FALSE), IF(VLOOKUP(D1789,Sku_Consolidated!A2:S948,19,FALSE)="VAM",VLOOKUP(U1789,Store_VAM!B2:L271,11, FALSE),VLOOKUP(U1789,Store_SRP!B2:L103,11, FALSE)))</f>
      </c>
      <c r="U1789" s="14">
        <v>2012</v>
      </c>
      <c r="V1789">
        <f>IF(VLOOKUP(D1789,Sku_Consolidated!A2:S948,19,FALSE)="SHOWCASE", VLOOKUP(U1789,Store_Showcase!B2:C134,2, FALSE), IF(VLOOKUP(D1789,Sku_Consolidated!A2:S948,19,FALSE)="VAM",VLOOKUP(U1789,Store_VAM!B2:C271,2, FALSE),VLOOKUP(U1789,Store_SRP!B2:C103,2, FALSE)))</f>
      </c>
      <c r="W1789">
        <f>VLOOKUP(D1789,Sku_Consolidated!A2:G948, 7, FALSE)</f>
      </c>
      <c r="X1789">
        <f>VLOOKUP(D1789,Sku_Consolidated!A2:K948, 11, FALSE)</f>
      </c>
      <c r="Y1789">
        <f>VLOOKUP(D1789,Sku_Consolidated!A2:H948, 8, FALSE)</f>
      </c>
      <c r="Z1789">
        <f>VLOOKUP(D1789,Sku_Consolidated!A2:I948, 9, FALSE)</f>
      </c>
      <c r="AA1789" t="s">
        <v>41</v>
      </c>
      <c r="AB1789">
        <f>VLOOKUP(D1789,Sku_Consolidated!A2:E948, {5}, FALSE)</f>
      </c>
      <c r="AC1789">
        <f>IF(VLOOKUP(D1789,Sku_Consolidated!A2:S948,19,FALSE)="SHOWCASE", VLOOKUP(U1789,Store_Showcase!B2:N134,13, FALSE), IF(VLOOKUP(D1789,Sku_Consolidated!A2:S948,19,FALSE)="VAM",VLOOKUP(U1789,Store_VAM!B2:N271,13, FALSE),VLOOKUP(U1789,Store_SRP!B2:N103,13, FALSE)))</f>
      </c>
      <c r="AD1789">
        <f>IF(IFERROR(AC1789,TRUE)=TRUE, "-","OK")</f>
      </c>
      <c r="AE1789">
        <f>IF(IFERROR(VLOOKUP(U1789,Store_Showcase!B2:H134,{5}, FALSE), TRUE)=TRUE, IF(IFERROR(VLOOKUP(U1789,Store_SRP!B2:H103,{5}, FALSE), TRUE)=TRUE,VLOOKUP(U1789,Store_VAM!B2:H271,{5}, FALSE),VLOOKUP(U1789,Store_SRP!B2:H103,{5}, FALSE)), VLOOKUP(U1789,Store_Showcase!B2:H134,{5}, FALSE))</f>
      </c>
      <c r="AF1789">
        <f>IF(IFERROR(VLOOKUP(U1789,Store_Showcase!B2:H134,{6}, FALSE), TRUE)=TRUE, IF(IFERROR(VLOOKUP(U1789,Store_SRP!B2:H103,{6}, FALSE), TRUE)=TRUE,VLOOKUP(U1789,Store_VAM!B2:H271,{6}, FALSE),VLOOKUP(U1789,Store_SRP!B2:H103,{6}, FALSE)), VLOOKUP(U1789,Store_Showcase!B2:H134,{6}, FALSE))</f>
      </c>
      <c r="AG1789">
        <f>VLOOKUP(D1789,Sku_Consolidated!A2:R948,18,FALSE)</f>
      </c>
      <c r="AH1789">
        <f>VLOOKUP(D1789,Sku_Consolidated!A2:S948,19,FALSE)</f>
      </c>
      <c r="AI1789">
        <f>VLOOKUP(D1789,Sku_Consolidated!A2:T948,20,FALSE)</f>
      </c>
    </row>
    <row r="1790" spans="1:35" x14ac:dyDescent="0.25">
      <c r="A1790">
        <v>2024</v>
      </c>
      <c r="B1790" t="s">
        <v>30</v>
      </c>
      <c r="C1790" t="s">
        <v>31</v>
      </c>
      <c r="D1790">
        <v>21859</v>
      </c>
      <c r="E1790" t="s">
        <v>295</v>
      </c>
      <c r="F1790" s="12" t="s">
        <v>89</v>
      </c>
      <c r="G1790" s="12" t="s">
        <v>89</v>
      </c>
      <c r="H1790" t="s">
        <v>10</v>
      </c>
      <c r="I1790" s="13" t="s">
        <v>546</v>
      </c>
      <c r="J1790" s="13">
        <f>IF(H1790="EA", I1790, 0)</f>
      </c>
      <c r="K1790" s="13">
        <f>IF(H1790="KG", I1790, I1790 * VLOOKUP(D1790,Sku_Consolidated!A2:U948,21,FALSE))</f>
      </c>
      <c r="L1790" s="14" t="s">
        <v>36</v>
      </c>
      <c r="M1790">
        <v>88</v>
      </c>
      <c r="N1790" s="14" t="s">
        <v>1011</v>
      </c>
      <c r="O1790" s="14" t="s">
        <v>3471</v>
      </c>
      <c r="P1790" s="14" t="s">
        <v>36</v>
      </c>
      <c r="Q1790" s="14" t="s">
        <v>3471</v>
      </c>
      <c r="R1790">
        <f>IF(IFERROR(VLOOKUP(U1790,Store_Showcase!B2:H134,7, FALSE), TRUE)=TRUE, IF(IFERROR(VLOOKUP(U1790,Store_SRP!B2:H103,7, FALSE), TRUE)=TRUE,VLOOKUP(U1790,Store_VAM!B2:H271,7, FALSE),VLOOKUP(U1790,Store_SRP!B2:H103,7, FALSE)), VLOOKUP(U1790,Store_Showcase!B2:H134,7, FALSE))</f>
      </c>
      <c r="S1790">
        <f>IF(IFERROR(VLOOKUP(U1790,Store_Showcase!B2:K134,10, FALSE), TRUE)=TRUE, IF(IFERROR(VLOOKUP(U1790,Store_SRP!B2:K103,10, FALSE), TRUE)=TRUE,VLOOKUP(U1790,Store_VAM!B2:K271,10, FALSE),VLOOKUP(U1790,Store_SRP!B2:K103,10, FALSE)), VLOOKUP(U1790,Store_Showcase!B2:K134,10, FALSE))</f>
      </c>
      <c r="T1790">
        <f>IF(VLOOKUP(D1790,Sku_Consolidated!A2:S948,19,FALSE)="SHOWCASE", VLOOKUP(U1790,Store_Showcase!B2:L134,11, FALSE), IF(VLOOKUP(D1790,Sku_Consolidated!A2:S948,19,FALSE)="VAM",VLOOKUP(U1790,Store_VAM!B2:L271,11, FALSE),VLOOKUP(U1790,Store_SRP!B2:L103,11, FALSE)))</f>
      </c>
      <c r="U1790" s="14">
        <v>2012</v>
      </c>
      <c r="V1790">
        <f>IF(VLOOKUP(D1790,Sku_Consolidated!A2:S948,19,FALSE)="SHOWCASE", VLOOKUP(U1790,Store_Showcase!B2:C134,2, FALSE), IF(VLOOKUP(D1790,Sku_Consolidated!A2:S948,19,FALSE)="VAM",VLOOKUP(U1790,Store_VAM!B2:C271,2, FALSE),VLOOKUP(U1790,Store_SRP!B2:C103,2, FALSE)))</f>
      </c>
      <c r="W1790">
        <f>VLOOKUP(D1790,Sku_Consolidated!A2:G948, 7, FALSE)</f>
      </c>
      <c r="X1790">
        <f>VLOOKUP(D1790,Sku_Consolidated!A2:K948, 11, FALSE)</f>
      </c>
      <c r="Y1790">
        <f>VLOOKUP(D1790,Sku_Consolidated!A2:H948, 8, FALSE)</f>
      </c>
      <c r="Z1790">
        <f>VLOOKUP(D1790,Sku_Consolidated!A2:I948, 9, FALSE)</f>
      </c>
      <c r="AA1790" t="s">
        <v>41</v>
      </c>
      <c r="AB1790">
        <f>VLOOKUP(D1790,Sku_Consolidated!A2:E948, {5}, FALSE)</f>
      </c>
      <c r="AC1790">
        <f>IF(VLOOKUP(D1790,Sku_Consolidated!A2:S948,19,FALSE)="SHOWCASE", VLOOKUP(U1790,Store_Showcase!B2:N134,13, FALSE), IF(VLOOKUP(D1790,Sku_Consolidated!A2:S948,19,FALSE)="VAM",VLOOKUP(U1790,Store_VAM!B2:N271,13, FALSE),VLOOKUP(U1790,Store_SRP!B2:N103,13, FALSE)))</f>
      </c>
      <c r="AD1790">
        <f>IF(IFERROR(AC1790,TRUE)=TRUE, "-","OK")</f>
      </c>
      <c r="AE1790">
        <f>IF(IFERROR(VLOOKUP(U1790,Store_Showcase!B2:H134,{5}, FALSE), TRUE)=TRUE, IF(IFERROR(VLOOKUP(U1790,Store_SRP!B2:H103,{5}, FALSE), TRUE)=TRUE,VLOOKUP(U1790,Store_VAM!B2:H271,{5}, FALSE),VLOOKUP(U1790,Store_SRP!B2:H103,{5}, FALSE)), VLOOKUP(U1790,Store_Showcase!B2:H134,{5}, FALSE))</f>
      </c>
      <c r="AF1790">
        <f>IF(IFERROR(VLOOKUP(U1790,Store_Showcase!B2:H134,{6}, FALSE), TRUE)=TRUE, IF(IFERROR(VLOOKUP(U1790,Store_SRP!B2:H103,{6}, FALSE), TRUE)=TRUE,VLOOKUP(U1790,Store_VAM!B2:H271,{6}, FALSE),VLOOKUP(U1790,Store_SRP!B2:H103,{6}, FALSE)), VLOOKUP(U1790,Store_Showcase!B2:H134,{6}, FALSE))</f>
      </c>
      <c r="AG1790">
        <f>VLOOKUP(D1790,Sku_Consolidated!A2:R948,18,FALSE)</f>
      </c>
      <c r="AH1790">
        <f>VLOOKUP(D1790,Sku_Consolidated!A2:S948,19,FALSE)</f>
      </c>
      <c r="AI1790">
        <f>VLOOKUP(D1790,Sku_Consolidated!A2:T948,20,FALSE)</f>
      </c>
    </row>
    <row r="1791" spans="1:35" x14ac:dyDescent="0.25">
      <c r="A1791">
        <v>2024</v>
      </c>
      <c r="B1791" t="s">
        <v>30</v>
      </c>
      <c r="C1791" t="s">
        <v>31</v>
      </c>
      <c r="D1791">
        <v>21862</v>
      </c>
      <c r="E1791" t="s">
        <v>568</v>
      </c>
      <c r="F1791" s="12" t="s">
        <v>89</v>
      </c>
      <c r="G1791" s="12" t="s">
        <v>89</v>
      </c>
      <c r="H1791" t="s">
        <v>10</v>
      </c>
      <c r="I1791" s="13" t="s">
        <v>1364</v>
      </c>
      <c r="J1791" s="13">
        <f>IF(H1791="EA", I1791, 0)</f>
      </c>
      <c r="K1791" s="13">
        <f>IF(H1791="KG", I1791, I1791 * VLOOKUP(D1791,Sku_Consolidated!A2:U948,21,FALSE))</f>
      </c>
      <c r="L1791" s="14" t="s">
        <v>36</v>
      </c>
      <c r="M1791">
        <v>88</v>
      </c>
      <c r="N1791" s="14" t="s">
        <v>3472</v>
      </c>
      <c r="O1791" s="14" t="s">
        <v>3473</v>
      </c>
      <c r="P1791" s="14" t="s">
        <v>36</v>
      </c>
      <c r="Q1791" s="14" t="s">
        <v>3473</v>
      </c>
      <c r="R1791">
        <f>IF(IFERROR(VLOOKUP(U1791,Store_Showcase!B2:H134,7, FALSE), TRUE)=TRUE, IF(IFERROR(VLOOKUP(U1791,Store_SRP!B2:H103,7, FALSE), TRUE)=TRUE,VLOOKUP(U1791,Store_VAM!B2:H271,7, FALSE),VLOOKUP(U1791,Store_SRP!B2:H103,7, FALSE)), VLOOKUP(U1791,Store_Showcase!B2:H134,7, FALSE))</f>
      </c>
      <c r="S1791">
        <f>IF(IFERROR(VLOOKUP(U1791,Store_Showcase!B2:K134,10, FALSE), TRUE)=TRUE, IF(IFERROR(VLOOKUP(U1791,Store_SRP!B2:K103,10, FALSE), TRUE)=TRUE,VLOOKUP(U1791,Store_VAM!B2:K271,10, FALSE),VLOOKUP(U1791,Store_SRP!B2:K103,10, FALSE)), VLOOKUP(U1791,Store_Showcase!B2:K134,10, FALSE))</f>
      </c>
      <c r="T1791">
        <f>IF(VLOOKUP(D1791,Sku_Consolidated!A2:S948,19,FALSE)="SHOWCASE", VLOOKUP(U1791,Store_Showcase!B2:L134,11, FALSE), IF(VLOOKUP(D1791,Sku_Consolidated!A2:S948,19,FALSE)="VAM",VLOOKUP(U1791,Store_VAM!B2:L271,11, FALSE),VLOOKUP(U1791,Store_SRP!B2:L103,11, FALSE)))</f>
      </c>
      <c r="U1791" s="14">
        <v>2012</v>
      </c>
      <c r="V1791">
        <f>IF(VLOOKUP(D1791,Sku_Consolidated!A2:S948,19,FALSE)="SHOWCASE", VLOOKUP(U1791,Store_Showcase!B2:C134,2, FALSE), IF(VLOOKUP(D1791,Sku_Consolidated!A2:S948,19,FALSE)="VAM",VLOOKUP(U1791,Store_VAM!B2:C271,2, FALSE),VLOOKUP(U1791,Store_SRP!B2:C103,2, FALSE)))</f>
      </c>
      <c r="W1791">
        <f>VLOOKUP(D1791,Sku_Consolidated!A2:G948, 7, FALSE)</f>
      </c>
      <c r="X1791">
        <f>VLOOKUP(D1791,Sku_Consolidated!A2:K948, 11, FALSE)</f>
      </c>
      <c r="Y1791">
        <f>VLOOKUP(D1791,Sku_Consolidated!A2:H948, 8, FALSE)</f>
      </c>
      <c r="Z1791">
        <f>VLOOKUP(D1791,Sku_Consolidated!A2:I948, 9, FALSE)</f>
      </c>
      <c r="AA1791" t="s">
        <v>41</v>
      </c>
      <c r="AB1791">
        <f>VLOOKUP(D1791,Sku_Consolidated!A2:E948, {5}, FALSE)</f>
      </c>
      <c r="AC1791">
        <f>IF(VLOOKUP(D1791,Sku_Consolidated!A2:S948,19,FALSE)="SHOWCASE", VLOOKUP(U1791,Store_Showcase!B2:N134,13, FALSE), IF(VLOOKUP(D1791,Sku_Consolidated!A2:S948,19,FALSE)="VAM",VLOOKUP(U1791,Store_VAM!B2:N271,13, FALSE),VLOOKUP(U1791,Store_SRP!B2:N103,13, FALSE)))</f>
      </c>
      <c r="AD1791">
        <f>IF(IFERROR(AC1791,TRUE)=TRUE, "-","OK")</f>
      </c>
      <c r="AE1791">
        <f>IF(IFERROR(VLOOKUP(U1791,Store_Showcase!B2:H134,{5}, FALSE), TRUE)=TRUE, IF(IFERROR(VLOOKUP(U1791,Store_SRP!B2:H103,{5}, FALSE), TRUE)=TRUE,VLOOKUP(U1791,Store_VAM!B2:H271,{5}, FALSE),VLOOKUP(U1791,Store_SRP!B2:H103,{5}, FALSE)), VLOOKUP(U1791,Store_Showcase!B2:H134,{5}, FALSE))</f>
      </c>
      <c r="AF1791">
        <f>IF(IFERROR(VLOOKUP(U1791,Store_Showcase!B2:H134,{6}, FALSE), TRUE)=TRUE, IF(IFERROR(VLOOKUP(U1791,Store_SRP!B2:H103,{6}, FALSE), TRUE)=TRUE,VLOOKUP(U1791,Store_VAM!B2:H271,{6}, FALSE),VLOOKUP(U1791,Store_SRP!B2:H103,{6}, FALSE)), VLOOKUP(U1791,Store_Showcase!B2:H134,{6}, FALSE))</f>
      </c>
      <c r="AG1791">
        <f>VLOOKUP(D1791,Sku_Consolidated!A2:R948,18,FALSE)</f>
      </c>
      <c r="AH1791">
        <f>VLOOKUP(D1791,Sku_Consolidated!A2:S948,19,FALSE)</f>
      </c>
      <c r="AI1791">
        <f>VLOOKUP(D1791,Sku_Consolidated!A2:T948,20,FALSE)</f>
      </c>
    </row>
    <row r="1792" spans="1:35" x14ac:dyDescent="0.25">
      <c r="A1792">
        <v>2024</v>
      </c>
      <c r="B1792" t="s">
        <v>30</v>
      </c>
      <c r="C1792" t="s">
        <v>31</v>
      </c>
      <c r="D1792">
        <v>21866</v>
      </c>
      <c r="E1792" t="s">
        <v>240</v>
      </c>
      <c r="F1792" s="12" t="s">
        <v>89</v>
      </c>
      <c r="G1792" s="12" t="s">
        <v>89</v>
      </c>
      <c r="H1792" t="s">
        <v>10</v>
      </c>
      <c r="I1792" s="13" t="s">
        <v>241</v>
      </c>
      <c r="J1792" s="13">
        <f>IF(H1792="EA", I1792, 0)</f>
      </c>
      <c r="K1792" s="13">
        <f>IF(H1792="KG", I1792, I1792 * VLOOKUP(D1792,Sku_Consolidated!A2:U948,21,FALSE))</f>
      </c>
      <c r="L1792" s="14" t="s">
        <v>36</v>
      </c>
      <c r="M1792">
        <v>88</v>
      </c>
      <c r="N1792" s="14" t="s">
        <v>3474</v>
      </c>
      <c r="O1792" s="14" t="s">
        <v>3475</v>
      </c>
      <c r="P1792" s="14" t="s">
        <v>36</v>
      </c>
      <c r="Q1792" s="14" t="s">
        <v>3475</v>
      </c>
      <c r="R1792">
        <f>IF(IFERROR(VLOOKUP(U1792,Store_Showcase!B2:H134,7, FALSE), TRUE)=TRUE, IF(IFERROR(VLOOKUP(U1792,Store_SRP!B2:H103,7, FALSE), TRUE)=TRUE,VLOOKUP(U1792,Store_VAM!B2:H271,7, FALSE),VLOOKUP(U1792,Store_SRP!B2:H103,7, FALSE)), VLOOKUP(U1792,Store_Showcase!B2:H134,7, FALSE))</f>
      </c>
      <c r="S1792">
        <f>IF(IFERROR(VLOOKUP(U1792,Store_Showcase!B2:K134,10, FALSE), TRUE)=TRUE, IF(IFERROR(VLOOKUP(U1792,Store_SRP!B2:K103,10, FALSE), TRUE)=TRUE,VLOOKUP(U1792,Store_VAM!B2:K271,10, FALSE),VLOOKUP(U1792,Store_SRP!B2:K103,10, FALSE)), VLOOKUP(U1792,Store_Showcase!B2:K134,10, FALSE))</f>
      </c>
      <c r="T1792">
        <f>IF(VLOOKUP(D1792,Sku_Consolidated!A2:S948,19,FALSE)="SHOWCASE", VLOOKUP(U1792,Store_Showcase!B2:L134,11, FALSE), IF(VLOOKUP(D1792,Sku_Consolidated!A2:S948,19,FALSE)="VAM",VLOOKUP(U1792,Store_VAM!B2:L271,11, FALSE),VLOOKUP(U1792,Store_SRP!B2:L103,11, FALSE)))</f>
      </c>
      <c r="U1792" s="14">
        <v>2012</v>
      </c>
      <c r="V1792">
        <f>IF(VLOOKUP(D1792,Sku_Consolidated!A2:S948,19,FALSE)="SHOWCASE", VLOOKUP(U1792,Store_Showcase!B2:C134,2, FALSE), IF(VLOOKUP(D1792,Sku_Consolidated!A2:S948,19,FALSE)="VAM",VLOOKUP(U1792,Store_VAM!B2:C271,2, FALSE),VLOOKUP(U1792,Store_SRP!B2:C103,2, FALSE)))</f>
      </c>
      <c r="W1792">
        <f>VLOOKUP(D1792,Sku_Consolidated!A2:G948, 7, FALSE)</f>
      </c>
      <c r="X1792">
        <f>VLOOKUP(D1792,Sku_Consolidated!A2:K948, 11, FALSE)</f>
      </c>
      <c r="Y1792">
        <f>VLOOKUP(D1792,Sku_Consolidated!A2:H948, 8, FALSE)</f>
      </c>
      <c r="Z1792">
        <f>VLOOKUP(D1792,Sku_Consolidated!A2:I948, 9, FALSE)</f>
      </c>
      <c r="AA1792" t="s">
        <v>41</v>
      </c>
      <c r="AB1792">
        <f>VLOOKUP(D1792,Sku_Consolidated!A2:E948, {5}, FALSE)</f>
      </c>
      <c r="AC1792">
        <f>IF(VLOOKUP(D1792,Sku_Consolidated!A2:S948,19,FALSE)="SHOWCASE", VLOOKUP(U1792,Store_Showcase!B2:N134,13, FALSE), IF(VLOOKUP(D1792,Sku_Consolidated!A2:S948,19,FALSE)="VAM",VLOOKUP(U1792,Store_VAM!B2:N271,13, FALSE),VLOOKUP(U1792,Store_SRP!B2:N103,13, FALSE)))</f>
      </c>
      <c r="AD1792">
        <f>IF(IFERROR(AC1792,TRUE)=TRUE, "-","OK")</f>
      </c>
      <c r="AE1792">
        <f>IF(IFERROR(VLOOKUP(U1792,Store_Showcase!B2:H134,{5}, FALSE), TRUE)=TRUE, IF(IFERROR(VLOOKUP(U1792,Store_SRP!B2:H103,{5}, FALSE), TRUE)=TRUE,VLOOKUP(U1792,Store_VAM!B2:H271,{5}, FALSE),VLOOKUP(U1792,Store_SRP!B2:H103,{5}, FALSE)), VLOOKUP(U1792,Store_Showcase!B2:H134,{5}, FALSE))</f>
      </c>
      <c r="AF1792">
        <f>IF(IFERROR(VLOOKUP(U1792,Store_Showcase!B2:H134,{6}, FALSE), TRUE)=TRUE, IF(IFERROR(VLOOKUP(U1792,Store_SRP!B2:H103,{6}, FALSE), TRUE)=TRUE,VLOOKUP(U1792,Store_VAM!B2:H271,{6}, FALSE),VLOOKUP(U1792,Store_SRP!B2:H103,{6}, FALSE)), VLOOKUP(U1792,Store_Showcase!B2:H134,{6}, FALSE))</f>
      </c>
      <c r="AG1792">
        <f>VLOOKUP(D1792,Sku_Consolidated!A2:R948,18,FALSE)</f>
      </c>
      <c r="AH1792">
        <f>VLOOKUP(D1792,Sku_Consolidated!A2:S948,19,FALSE)</f>
      </c>
      <c r="AI1792">
        <f>VLOOKUP(D1792,Sku_Consolidated!A2:T948,20,FALSE)</f>
      </c>
    </row>
    <row r="1793" spans="1:35" x14ac:dyDescent="0.25">
      <c r="A1793">
        <v>2024</v>
      </c>
      <c r="B1793" t="s">
        <v>30</v>
      </c>
      <c r="C1793" t="s">
        <v>31</v>
      </c>
      <c r="D1793">
        <v>21892</v>
      </c>
      <c r="E1793" t="s">
        <v>244</v>
      </c>
      <c r="F1793" s="12" t="s">
        <v>89</v>
      </c>
      <c r="G1793" s="12" t="s">
        <v>89</v>
      </c>
      <c r="H1793" t="s">
        <v>10</v>
      </c>
      <c r="I1793" s="13" t="s">
        <v>1094</v>
      </c>
      <c r="J1793" s="13">
        <f>IF(H1793="EA", I1793, 0)</f>
      </c>
      <c r="K1793" s="13">
        <f>IF(H1793="KG", I1793, I1793 * VLOOKUP(D1793,Sku_Consolidated!A2:U948,21,FALSE))</f>
      </c>
      <c r="L1793" s="14" t="s">
        <v>36</v>
      </c>
      <c r="M1793">
        <v>88</v>
      </c>
      <c r="N1793" s="14" t="s">
        <v>3476</v>
      </c>
      <c r="O1793" s="14" t="s">
        <v>3477</v>
      </c>
      <c r="P1793" s="14" t="s">
        <v>36</v>
      </c>
      <c r="Q1793" s="14" t="s">
        <v>3477</v>
      </c>
      <c r="R1793">
        <f>IF(IFERROR(VLOOKUP(U1793,Store_Showcase!B2:H134,7, FALSE), TRUE)=TRUE, IF(IFERROR(VLOOKUP(U1793,Store_SRP!B2:H103,7, FALSE), TRUE)=TRUE,VLOOKUP(U1793,Store_VAM!B2:H271,7, FALSE),VLOOKUP(U1793,Store_SRP!B2:H103,7, FALSE)), VLOOKUP(U1793,Store_Showcase!B2:H134,7, FALSE))</f>
      </c>
      <c r="S1793">
        <f>IF(IFERROR(VLOOKUP(U1793,Store_Showcase!B2:K134,10, FALSE), TRUE)=TRUE, IF(IFERROR(VLOOKUP(U1793,Store_SRP!B2:K103,10, FALSE), TRUE)=TRUE,VLOOKUP(U1793,Store_VAM!B2:K271,10, FALSE),VLOOKUP(U1793,Store_SRP!B2:K103,10, FALSE)), VLOOKUP(U1793,Store_Showcase!B2:K134,10, FALSE))</f>
      </c>
      <c r="T1793">
        <f>IF(VLOOKUP(D1793,Sku_Consolidated!A2:S948,19,FALSE)="SHOWCASE", VLOOKUP(U1793,Store_Showcase!B2:L134,11, FALSE), IF(VLOOKUP(D1793,Sku_Consolidated!A2:S948,19,FALSE)="VAM",VLOOKUP(U1793,Store_VAM!B2:L271,11, FALSE),VLOOKUP(U1793,Store_SRP!B2:L103,11, FALSE)))</f>
      </c>
      <c r="U1793" s="14">
        <v>2012</v>
      </c>
      <c r="V1793">
        <f>IF(VLOOKUP(D1793,Sku_Consolidated!A2:S948,19,FALSE)="SHOWCASE", VLOOKUP(U1793,Store_Showcase!B2:C134,2, FALSE), IF(VLOOKUP(D1793,Sku_Consolidated!A2:S948,19,FALSE)="VAM",VLOOKUP(U1793,Store_VAM!B2:C271,2, FALSE),VLOOKUP(U1793,Store_SRP!B2:C103,2, FALSE)))</f>
      </c>
      <c r="W1793">
        <f>VLOOKUP(D1793,Sku_Consolidated!A2:G948, 7, FALSE)</f>
      </c>
      <c r="X1793">
        <f>VLOOKUP(D1793,Sku_Consolidated!A2:K948, 11, FALSE)</f>
      </c>
      <c r="Y1793">
        <f>VLOOKUP(D1793,Sku_Consolidated!A2:H948, 8, FALSE)</f>
      </c>
      <c r="Z1793">
        <f>VLOOKUP(D1793,Sku_Consolidated!A2:I948, 9, FALSE)</f>
      </c>
      <c r="AA1793" t="s">
        <v>41</v>
      </c>
      <c r="AB1793">
        <f>VLOOKUP(D1793,Sku_Consolidated!A2:E948, {5}, FALSE)</f>
      </c>
      <c r="AC1793">
        <f>IF(VLOOKUP(D1793,Sku_Consolidated!A2:S948,19,FALSE)="SHOWCASE", VLOOKUP(U1793,Store_Showcase!B2:N134,13, FALSE), IF(VLOOKUP(D1793,Sku_Consolidated!A2:S948,19,FALSE)="VAM",VLOOKUP(U1793,Store_VAM!B2:N271,13, FALSE),VLOOKUP(U1793,Store_SRP!B2:N103,13, FALSE)))</f>
      </c>
      <c r="AD1793">
        <f>IF(IFERROR(AC1793,TRUE)=TRUE, "-","OK")</f>
      </c>
      <c r="AE1793">
        <f>IF(IFERROR(VLOOKUP(U1793,Store_Showcase!B2:H134,{5}, FALSE), TRUE)=TRUE, IF(IFERROR(VLOOKUP(U1793,Store_SRP!B2:H103,{5}, FALSE), TRUE)=TRUE,VLOOKUP(U1793,Store_VAM!B2:H271,{5}, FALSE),VLOOKUP(U1793,Store_SRP!B2:H103,{5}, FALSE)), VLOOKUP(U1793,Store_Showcase!B2:H134,{5}, FALSE))</f>
      </c>
      <c r="AF1793">
        <f>IF(IFERROR(VLOOKUP(U1793,Store_Showcase!B2:H134,{6}, FALSE), TRUE)=TRUE, IF(IFERROR(VLOOKUP(U1793,Store_SRP!B2:H103,{6}, FALSE), TRUE)=TRUE,VLOOKUP(U1793,Store_VAM!B2:H271,{6}, FALSE),VLOOKUP(U1793,Store_SRP!B2:H103,{6}, FALSE)), VLOOKUP(U1793,Store_Showcase!B2:H134,{6}, FALSE))</f>
      </c>
      <c r="AG1793">
        <f>VLOOKUP(D1793,Sku_Consolidated!A2:R948,18,FALSE)</f>
      </c>
      <c r="AH1793">
        <f>VLOOKUP(D1793,Sku_Consolidated!A2:S948,19,FALSE)</f>
      </c>
      <c r="AI1793">
        <f>VLOOKUP(D1793,Sku_Consolidated!A2:T948,20,FALSE)</f>
      </c>
    </row>
    <row r="1794" spans="1:35" x14ac:dyDescent="0.25">
      <c r="A1794">
        <v>2024</v>
      </c>
      <c r="B1794" t="s">
        <v>30</v>
      </c>
      <c r="C1794" t="s">
        <v>31</v>
      </c>
      <c r="D1794">
        <v>21920</v>
      </c>
      <c r="E1794" t="s">
        <v>3004</v>
      </c>
      <c r="F1794" s="12" t="s">
        <v>89</v>
      </c>
      <c r="G1794" s="12" t="s">
        <v>89</v>
      </c>
      <c r="H1794" t="s">
        <v>10</v>
      </c>
      <c r="I1794" s="13" t="s">
        <v>1067</v>
      </c>
      <c r="J1794" s="13">
        <f>IF(H1794="EA", I1794, 0)</f>
      </c>
      <c r="K1794" s="13">
        <f>IF(H1794="KG", I1794, I1794 * VLOOKUP(D1794,Sku_Consolidated!A2:U948,21,FALSE))</f>
      </c>
      <c r="L1794" s="14" t="s">
        <v>36</v>
      </c>
      <c r="M1794">
        <v>86</v>
      </c>
      <c r="N1794" s="14" t="s">
        <v>3478</v>
      </c>
      <c r="O1794" s="14" t="s">
        <v>3479</v>
      </c>
      <c r="P1794" s="14" t="s">
        <v>36</v>
      </c>
      <c r="Q1794" s="14" t="s">
        <v>3479</v>
      </c>
      <c r="R1794">
        <f>IF(IFERROR(VLOOKUP(U1794,Store_Showcase!B2:H134,7, FALSE), TRUE)=TRUE, IF(IFERROR(VLOOKUP(U1794,Store_SRP!B2:H103,7, FALSE), TRUE)=TRUE,VLOOKUP(U1794,Store_VAM!B2:H271,7, FALSE),VLOOKUP(U1794,Store_SRP!B2:H103,7, FALSE)), VLOOKUP(U1794,Store_Showcase!B2:H134,7, FALSE))</f>
      </c>
      <c r="S1794">
        <f>IF(IFERROR(VLOOKUP(U1794,Store_Showcase!B2:K134,10, FALSE), TRUE)=TRUE, IF(IFERROR(VLOOKUP(U1794,Store_SRP!B2:K103,10, FALSE), TRUE)=TRUE,VLOOKUP(U1794,Store_VAM!B2:K271,10, FALSE),VLOOKUP(U1794,Store_SRP!B2:K103,10, FALSE)), VLOOKUP(U1794,Store_Showcase!B2:K134,10, FALSE))</f>
      </c>
      <c r="T1794">
        <f>IF(VLOOKUP(D1794,Sku_Consolidated!A2:S948,19,FALSE)="SHOWCASE", VLOOKUP(U1794,Store_Showcase!B2:L134,11, FALSE), IF(VLOOKUP(D1794,Sku_Consolidated!A2:S948,19,FALSE)="VAM",VLOOKUP(U1794,Store_VAM!B2:L271,11, FALSE),VLOOKUP(U1794,Store_SRP!B2:L103,11, FALSE)))</f>
      </c>
      <c r="U1794" s="14">
        <v>2012</v>
      </c>
      <c r="V1794">
        <f>IF(VLOOKUP(D1794,Sku_Consolidated!A2:S948,19,FALSE)="SHOWCASE", VLOOKUP(U1794,Store_Showcase!B2:C134,2, FALSE), IF(VLOOKUP(D1794,Sku_Consolidated!A2:S948,19,FALSE)="VAM",VLOOKUP(U1794,Store_VAM!B2:C271,2, FALSE),VLOOKUP(U1794,Store_SRP!B2:C103,2, FALSE)))</f>
      </c>
      <c r="W1794">
        <f>VLOOKUP(D1794,Sku_Consolidated!A2:G948, 7, FALSE)</f>
      </c>
      <c r="X1794">
        <f>VLOOKUP(D1794,Sku_Consolidated!A2:K948, 11, FALSE)</f>
      </c>
      <c r="Y1794">
        <f>VLOOKUP(D1794,Sku_Consolidated!A2:H948, 8, FALSE)</f>
      </c>
      <c r="Z1794">
        <f>VLOOKUP(D1794,Sku_Consolidated!A2:I948, 9, FALSE)</f>
      </c>
      <c r="AA1794" t="s">
        <v>41</v>
      </c>
      <c r="AB1794">
        <f>VLOOKUP(D1794,Sku_Consolidated!A2:E948, {5}, FALSE)</f>
      </c>
      <c r="AC1794">
        <f>IF(VLOOKUP(D1794,Sku_Consolidated!A2:S948,19,FALSE)="SHOWCASE", VLOOKUP(U1794,Store_Showcase!B2:N134,13, FALSE), IF(VLOOKUP(D1794,Sku_Consolidated!A2:S948,19,FALSE)="VAM",VLOOKUP(U1794,Store_VAM!B2:N271,13, FALSE),VLOOKUP(U1794,Store_SRP!B2:N103,13, FALSE)))</f>
      </c>
      <c r="AD1794">
        <f>IF(IFERROR(AC1794,TRUE)=TRUE, "-","OK")</f>
      </c>
      <c r="AE1794">
        <f>IF(IFERROR(VLOOKUP(U1794,Store_Showcase!B2:H134,{5}, FALSE), TRUE)=TRUE, IF(IFERROR(VLOOKUP(U1794,Store_SRP!B2:H103,{5}, FALSE), TRUE)=TRUE,VLOOKUP(U1794,Store_VAM!B2:H271,{5}, FALSE),VLOOKUP(U1794,Store_SRP!B2:H103,{5}, FALSE)), VLOOKUP(U1794,Store_Showcase!B2:H134,{5}, FALSE))</f>
      </c>
      <c r="AF1794">
        <f>IF(IFERROR(VLOOKUP(U1794,Store_Showcase!B2:H134,{6}, FALSE), TRUE)=TRUE, IF(IFERROR(VLOOKUP(U1794,Store_SRP!B2:H103,{6}, FALSE), TRUE)=TRUE,VLOOKUP(U1794,Store_VAM!B2:H271,{6}, FALSE),VLOOKUP(U1794,Store_SRP!B2:H103,{6}, FALSE)), VLOOKUP(U1794,Store_Showcase!B2:H134,{6}, FALSE))</f>
      </c>
      <c r="AG1794">
        <f>VLOOKUP(D1794,Sku_Consolidated!A2:R948,18,FALSE)</f>
      </c>
      <c r="AH1794">
        <f>VLOOKUP(D1794,Sku_Consolidated!A2:S948,19,FALSE)</f>
      </c>
      <c r="AI1794">
        <f>VLOOKUP(D1794,Sku_Consolidated!A2:T948,20,FALSE)</f>
      </c>
    </row>
    <row r="1795" spans="1:35" x14ac:dyDescent="0.25">
      <c r="A1795">
        <v>2024</v>
      </c>
      <c r="B1795" t="s">
        <v>30</v>
      </c>
      <c r="C1795" t="s">
        <v>31</v>
      </c>
      <c r="D1795">
        <v>21825</v>
      </c>
      <c r="E1795" t="s">
        <v>206</v>
      </c>
      <c r="F1795" s="12" t="s">
        <v>90</v>
      </c>
      <c r="G1795" s="12" t="s">
        <v>90</v>
      </c>
      <c r="H1795" t="s">
        <v>10</v>
      </c>
      <c r="I1795" s="13" t="s">
        <v>367</v>
      </c>
      <c r="J1795" s="13">
        <f>IF(H1795="EA", I1795, 0)</f>
      </c>
      <c r="K1795" s="13">
        <f>IF(H1795="KG", I1795, I1795 * VLOOKUP(D1795,Sku_Consolidated!A2:U948,21,FALSE))</f>
      </c>
      <c r="L1795" s="14" t="s">
        <v>36</v>
      </c>
      <c r="M1795">
        <v>88</v>
      </c>
      <c r="N1795" s="14" t="s">
        <v>3480</v>
      </c>
      <c r="O1795" s="14" t="s">
        <v>3481</v>
      </c>
      <c r="P1795" s="14" t="s">
        <v>36</v>
      </c>
      <c r="Q1795" s="14" t="s">
        <v>3481</v>
      </c>
      <c r="R1795">
        <f>IF(IFERROR(VLOOKUP(U1795,Store_Showcase!B2:H134,7, FALSE), TRUE)=TRUE, IF(IFERROR(VLOOKUP(U1795,Store_SRP!B2:H103,7, FALSE), TRUE)=TRUE,VLOOKUP(U1795,Store_VAM!B2:H271,7, FALSE),VLOOKUP(U1795,Store_SRP!B2:H103,7, FALSE)), VLOOKUP(U1795,Store_Showcase!B2:H134,7, FALSE))</f>
      </c>
      <c r="S1795">
        <f>IF(IFERROR(VLOOKUP(U1795,Store_Showcase!B2:K134,10, FALSE), TRUE)=TRUE, IF(IFERROR(VLOOKUP(U1795,Store_SRP!B2:K103,10, FALSE), TRUE)=TRUE,VLOOKUP(U1795,Store_VAM!B2:K271,10, FALSE),VLOOKUP(U1795,Store_SRP!B2:K103,10, FALSE)), VLOOKUP(U1795,Store_Showcase!B2:K134,10, FALSE))</f>
      </c>
      <c r="T1795">
        <f>IF(VLOOKUP(D1795,Sku_Consolidated!A2:S948,19,FALSE)="SHOWCASE", VLOOKUP(U1795,Store_Showcase!B2:L134,11, FALSE), IF(VLOOKUP(D1795,Sku_Consolidated!A2:S948,19,FALSE)="VAM",VLOOKUP(U1795,Store_VAM!B2:L271,11, FALSE),VLOOKUP(U1795,Store_SRP!B2:L103,11, FALSE)))</f>
      </c>
      <c r="U1795" s="14">
        <v>2012</v>
      </c>
      <c r="V1795">
        <f>IF(VLOOKUP(D1795,Sku_Consolidated!A2:S948,19,FALSE)="SHOWCASE", VLOOKUP(U1795,Store_Showcase!B2:C134,2, FALSE), IF(VLOOKUP(D1795,Sku_Consolidated!A2:S948,19,FALSE)="VAM",VLOOKUP(U1795,Store_VAM!B2:C271,2, FALSE),VLOOKUP(U1795,Store_SRP!B2:C103,2, FALSE)))</f>
      </c>
      <c r="W1795">
        <f>VLOOKUP(D1795,Sku_Consolidated!A2:G948, 7, FALSE)</f>
      </c>
      <c r="X1795">
        <f>VLOOKUP(D1795,Sku_Consolidated!A2:K948, 11, FALSE)</f>
      </c>
      <c r="Y1795">
        <f>VLOOKUP(D1795,Sku_Consolidated!A2:H948, 8, FALSE)</f>
      </c>
      <c r="Z1795">
        <f>VLOOKUP(D1795,Sku_Consolidated!A2:I948, 9, FALSE)</f>
      </c>
      <c r="AA1795" t="s">
        <v>41</v>
      </c>
      <c r="AB1795">
        <f>VLOOKUP(D1795,Sku_Consolidated!A2:E948, {5}, FALSE)</f>
      </c>
      <c r="AC1795">
        <f>IF(VLOOKUP(D1795,Sku_Consolidated!A2:S948,19,FALSE)="SHOWCASE", VLOOKUP(U1795,Store_Showcase!B2:N134,13, FALSE), IF(VLOOKUP(D1795,Sku_Consolidated!A2:S948,19,FALSE)="VAM",VLOOKUP(U1795,Store_VAM!B2:N271,13, FALSE),VLOOKUP(U1795,Store_SRP!B2:N103,13, FALSE)))</f>
      </c>
      <c r="AD1795">
        <f>IF(IFERROR(AC1795,TRUE)=TRUE, "-","OK")</f>
      </c>
      <c r="AE1795">
        <f>IF(IFERROR(VLOOKUP(U1795,Store_Showcase!B2:H134,{5}, FALSE), TRUE)=TRUE, IF(IFERROR(VLOOKUP(U1795,Store_SRP!B2:H103,{5}, FALSE), TRUE)=TRUE,VLOOKUP(U1795,Store_VAM!B2:H271,{5}, FALSE),VLOOKUP(U1795,Store_SRP!B2:H103,{5}, FALSE)), VLOOKUP(U1795,Store_Showcase!B2:H134,{5}, FALSE))</f>
      </c>
      <c r="AF1795">
        <f>IF(IFERROR(VLOOKUP(U1795,Store_Showcase!B2:H134,{6}, FALSE), TRUE)=TRUE, IF(IFERROR(VLOOKUP(U1795,Store_SRP!B2:H103,{6}, FALSE), TRUE)=TRUE,VLOOKUP(U1795,Store_VAM!B2:H271,{6}, FALSE),VLOOKUP(U1795,Store_SRP!B2:H103,{6}, FALSE)), VLOOKUP(U1795,Store_Showcase!B2:H134,{6}, FALSE))</f>
      </c>
      <c r="AG1795">
        <f>VLOOKUP(D1795,Sku_Consolidated!A2:R948,18,FALSE)</f>
      </c>
      <c r="AH1795">
        <f>VLOOKUP(D1795,Sku_Consolidated!A2:S948,19,FALSE)</f>
      </c>
      <c r="AI1795">
        <f>VLOOKUP(D1795,Sku_Consolidated!A2:T948,20,FALSE)</f>
      </c>
    </row>
    <row r="1796" spans="1:35" x14ac:dyDescent="0.25">
      <c r="A1796">
        <v>2024</v>
      </c>
      <c r="B1796" t="s">
        <v>30</v>
      </c>
      <c r="C1796" t="s">
        <v>31</v>
      </c>
      <c r="D1796">
        <v>21826</v>
      </c>
      <c r="E1796" t="s">
        <v>416</v>
      </c>
      <c r="F1796" s="12" t="s">
        <v>90</v>
      </c>
      <c r="G1796" s="12" t="s">
        <v>90</v>
      </c>
      <c r="H1796" t="s">
        <v>10</v>
      </c>
      <c r="I1796" s="13" t="s">
        <v>420</v>
      </c>
      <c r="J1796" s="13">
        <f>IF(H1796="EA", I1796, 0)</f>
      </c>
      <c r="K1796" s="13">
        <f>IF(H1796="KG", I1796, I1796 * VLOOKUP(D1796,Sku_Consolidated!A2:U948,21,FALSE))</f>
      </c>
      <c r="L1796" s="14" t="s">
        <v>36</v>
      </c>
      <c r="M1796">
        <v>88</v>
      </c>
      <c r="N1796" s="14" t="s">
        <v>2661</v>
      </c>
      <c r="O1796" s="14" t="s">
        <v>3482</v>
      </c>
      <c r="P1796" s="14" t="s">
        <v>36</v>
      </c>
      <c r="Q1796" s="14" t="s">
        <v>3482</v>
      </c>
      <c r="R1796">
        <f>IF(IFERROR(VLOOKUP(U1796,Store_Showcase!B2:H134,7, FALSE), TRUE)=TRUE, IF(IFERROR(VLOOKUP(U1796,Store_SRP!B2:H103,7, FALSE), TRUE)=TRUE,VLOOKUP(U1796,Store_VAM!B2:H271,7, FALSE),VLOOKUP(U1796,Store_SRP!B2:H103,7, FALSE)), VLOOKUP(U1796,Store_Showcase!B2:H134,7, FALSE))</f>
      </c>
      <c r="S1796">
        <f>IF(IFERROR(VLOOKUP(U1796,Store_Showcase!B2:K134,10, FALSE), TRUE)=TRUE, IF(IFERROR(VLOOKUP(U1796,Store_SRP!B2:K103,10, FALSE), TRUE)=TRUE,VLOOKUP(U1796,Store_VAM!B2:K271,10, FALSE),VLOOKUP(U1796,Store_SRP!B2:K103,10, FALSE)), VLOOKUP(U1796,Store_Showcase!B2:K134,10, FALSE))</f>
      </c>
      <c r="T1796">
        <f>IF(VLOOKUP(D1796,Sku_Consolidated!A2:S948,19,FALSE)="SHOWCASE", VLOOKUP(U1796,Store_Showcase!B2:L134,11, FALSE), IF(VLOOKUP(D1796,Sku_Consolidated!A2:S948,19,FALSE)="VAM",VLOOKUP(U1796,Store_VAM!B2:L271,11, FALSE),VLOOKUP(U1796,Store_SRP!B2:L103,11, FALSE)))</f>
      </c>
      <c r="U1796" s="14">
        <v>2012</v>
      </c>
      <c r="V1796">
        <f>IF(VLOOKUP(D1796,Sku_Consolidated!A2:S948,19,FALSE)="SHOWCASE", VLOOKUP(U1796,Store_Showcase!B2:C134,2, FALSE), IF(VLOOKUP(D1796,Sku_Consolidated!A2:S948,19,FALSE)="VAM",VLOOKUP(U1796,Store_VAM!B2:C271,2, FALSE),VLOOKUP(U1796,Store_SRP!B2:C103,2, FALSE)))</f>
      </c>
      <c r="W1796">
        <f>VLOOKUP(D1796,Sku_Consolidated!A2:G948, 7, FALSE)</f>
      </c>
      <c r="X1796">
        <f>VLOOKUP(D1796,Sku_Consolidated!A2:K948, 11, FALSE)</f>
      </c>
      <c r="Y1796">
        <f>VLOOKUP(D1796,Sku_Consolidated!A2:H948, 8, FALSE)</f>
      </c>
      <c r="Z1796">
        <f>VLOOKUP(D1796,Sku_Consolidated!A2:I948, 9, FALSE)</f>
      </c>
      <c r="AA1796" t="s">
        <v>41</v>
      </c>
      <c r="AB1796">
        <f>VLOOKUP(D1796,Sku_Consolidated!A2:E948, {5}, FALSE)</f>
      </c>
      <c r="AC1796">
        <f>IF(VLOOKUP(D1796,Sku_Consolidated!A2:S948,19,FALSE)="SHOWCASE", VLOOKUP(U1796,Store_Showcase!B2:N134,13, FALSE), IF(VLOOKUP(D1796,Sku_Consolidated!A2:S948,19,FALSE)="VAM",VLOOKUP(U1796,Store_VAM!B2:N271,13, FALSE),VLOOKUP(U1796,Store_SRP!B2:N103,13, FALSE)))</f>
      </c>
      <c r="AD1796">
        <f>IF(IFERROR(AC1796,TRUE)=TRUE, "-","OK")</f>
      </c>
      <c r="AE1796">
        <f>IF(IFERROR(VLOOKUP(U1796,Store_Showcase!B2:H134,{5}, FALSE), TRUE)=TRUE, IF(IFERROR(VLOOKUP(U1796,Store_SRP!B2:H103,{5}, FALSE), TRUE)=TRUE,VLOOKUP(U1796,Store_VAM!B2:H271,{5}, FALSE),VLOOKUP(U1796,Store_SRP!B2:H103,{5}, FALSE)), VLOOKUP(U1796,Store_Showcase!B2:H134,{5}, FALSE))</f>
      </c>
      <c r="AF1796">
        <f>IF(IFERROR(VLOOKUP(U1796,Store_Showcase!B2:H134,{6}, FALSE), TRUE)=TRUE, IF(IFERROR(VLOOKUP(U1796,Store_SRP!B2:H103,{6}, FALSE), TRUE)=TRUE,VLOOKUP(U1796,Store_VAM!B2:H271,{6}, FALSE),VLOOKUP(U1796,Store_SRP!B2:H103,{6}, FALSE)), VLOOKUP(U1796,Store_Showcase!B2:H134,{6}, FALSE))</f>
      </c>
      <c r="AG1796">
        <f>VLOOKUP(D1796,Sku_Consolidated!A2:R948,18,FALSE)</f>
      </c>
      <c r="AH1796">
        <f>VLOOKUP(D1796,Sku_Consolidated!A2:S948,19,FALSE)</f>
      </c>
      <c r="AI1796">
        <f>VLOOKUP(D1796,Sku_Consolidated!A2:T948,20,FALSE)</f>
      </c>
    </row>
    <row r="1797" spans="1:35" x14ac:dyDescent="0.25">
      <c r="A1797">
        <v>2024</v>
      </c>
      <c r="B1797" t="s">
        <v>30</v>
      </c>
      <c r="C1797" t="s">
        <v>31</v>
      </c>
      <c r="D1797">
        <v>21832</v>
      </c>
      <c r="E1797" t="s">
        <v>264</v>
      </c>
      <c r="F1797" s="12" t="s">
        <v>90</v>
      </c>
      <c r="G1797" s="12" t="s">
        <v>90</v>
      </c>
      <c r="H1797" t="s">
        <v>10</v>
      </c>
      <c r="I1797" s="13" t="s">
        <v>314</v>
      </c>
      <c r="J1797" s="13">
        <f>IF(H1797="EA", I1797, 0)</f>
      </c>
      <c r="K1797" s="13">
        <f>IF(H1797="KG", I1797, I1797 * VLOOKUP(D1797,Sku_Consolidated!A2:U948,21,FALSE))</f>
      </c>
      <c r="L1797" s="14" t="s">
        <v>36</v>
      </c>
      <c r="M1797">
        <v>88</v>
      </c>
      <c r="N1797" s="14" t="s">
        <v>3483</v>
      </c>
      <c r="O1797" s="14" t="s">
        <v>3039</v>
      </c>
      <c r="P1797" s="14" t="s">
        <v>36</v>
      </c>
      <c r="Q1797" s="14" t="s">
        <v>3039</v>
      </c>
      <c r="R1797">
        <f>IF(IFERROR(VLOOKUP(U1797,Store_Showcase!B2:H134,7, FALSE), TRUE)=TRUE, IF(IFERROR(VLOOKUP(U1797,Store_SRP!B2:H103,7, FALSE), TRUE)=TRUE,VLOOKUP(U1797,Store_VAM!B2:H271,7, FALSE),VLOOKUP(U1797,Store_SRP!B2:H103,7, FALSE)), VLOOKUP(U1797,Store_Showcase!B2:H134,7, FALSE))</f>
      </c>
      <c r="S1797">
        <f>IF(IFERROR(VLOOKUP(U1797,Store_Showcase!B2:K134,10, FALSE), TRUE)=TRUE, IF(IFERROR(VLOOKUP(U1797,Store_SRP!B2:K103,10, FALSE), TRUE)=TRUE,VLOOKUP(U1797,Store_VAM!B2:K271,10, FALSE),VLOOKUP(U1797,Store_SRP!B2:K103,10, FALSE)), VLOOKUP(U1797,Store_Showcase!B2:K134,10, FALSE))</f>
      </c>
      <c r="T1797">
        <f>IF(VLOOKUP(D1797,Sku_Consolidated!A2:S948,19,FALSE)="SHOWCASE", VLOOKUP(U1797,Store_Showcase!B2:L134,11, FALSE), IF(VLOOKUP(D1797,Sku_Consolidated!A2:S948,19,FALSE)="VAM",VLOOKUP(U1797,Store_VAM!B2:L271,11, FALSE),VLOOKUP(U1797,Store_SRP!B2:L103,11, FALSE)))</f>
      </c>
      <c r="U1797" s="14">
        <v>2012</v>
      </c>
      <c r="V1797">
        <f>IF(VLOOKUP(D1797,Sku_Consolidated!A2:S948,19,FALSE)="SHOWCASE", VLOOKUP(U1797,Store_Showcase!B2:C134,2, FALSE), IF(VLOOKUP(D1797,Sku_Consolidated!A2:S948,19,FALSE)="VAM",VLOOKUP(U1797,Store_VAM!B2:C271,2, FALSE),VLOOKUP(U1797,Store_SRP!B2:C103,2, FALSE)))</f>
      </c>
      <c r="W1797">
        <f>VLOOKUP(D1797,Sku_Consolidated!A2:G948, 7, FALSE)</f>
      </c>
      <c r="X1797">
        <f>VLOOKUP(D1797,Sku_Consolidated!A2:K948, 11, FALSE)</f>
      </c>
      <c r="Y1797">
        <f>VLOOKUP(D1797,Sku_Consolidated!A2:H948, 8, FALSE)</f>
      </c>
      <c r="Z1797">
        <f>VLOOKUP(D1797,Sku_Consolidated!A2:I948, 9, FALSE)</f>
      </c>
      <c r="AA1797" t="s">
        <v>41</v>
      </c>
      <c r="AB1797">
        <f>VLOOKUP(D1797,Sku_Consolidated!A2:E948, {5}, FALSE)</f>
      </c>
      <c r="AC1797">
        <f>IF(VLOOKUP(D1797,Sku_Consolidated!A2:S948,19,FALSE)="SHOWCASE", VLOOKUP(U1797,Store_Showcase!B2:N134,13, FALSE), IF(VLOOKUP(D1797,Sku_Consolidated!A2:S948,19,FALSE)="VAM",VLOOKUP(U1797,Store_VAM!B2:N271,13, FALSE),VLOOKUP(U1797,Store_SRP!B2:N103,13, FALSE)))</f>
      </c>
      <c r="AD1797">
        <f>IF(IFERROR(AC1797,TRUE)=TRUE, "-","OK")</f>
      </c>
      <c r="AE1797">
        <f>IF(IFERROR(VLOOKUP(U1797,Store_Showcase!B2:H134,{5}, FALSE), TRUE)=TRUE, IF(IFERROR(VLOOKUP(U1797,Store_SRP!B2:H103,{5}, FALSE), TRUE)=TRUE,VLOOKUP(U1797,Store_VAM!B2:H271,{5}, FALSE),VLOOKUP(U1797,Store_SRP!B2:H103,{5}, FALSE)), VLOOKUP(U1797,Store_Showcase!B2:H134,{5}, FALSE))</f>
      </c>
      <c r="AF1797">
        <f>IF(IFERROR(VLOOKUP(U1797,Store_Showcase!B2:H134,{6}, FALSE), TRUE)=TRUE, IF(IFERROR(VLOOKUP(U1797,Store_SRP!B2:H103,{6}, FALSE), TRUE)=TRUE,VLOOKUP(U1797,Store_VAM!B2:H271,{6}, FALSE),VLOOKUP(U1797,Store_SRP!B2:H103,{6}, FALSE)), VLOOKUP(U1797,Store_Showcase!B2:H134,{6}, FALSE))</f>
      </c>
      <c r="AG1797">
        <f>VLOOKUP(D1797,Sku_Consolidated!A2:R948,18,FALSE)</f>
      </c>
      <c r="AH1797">
        <f>VLOOKUP(D1797,Sku_Consolidated!A2:S948,19,FALSE)</f>
      </c>
      <c r="AI1797">
        <f>VLOOKUP(D1797,Sku_Consolidated!A2:T948,20,FALSE)</f>
      </c>
    </row>
    <row r="1798" spans="1:35" x14ac:dyDescent="0.25">
      <c r="A1798">
        <v>2024</v>
      </c>
      <c r="B1798" t="s">
        <v>30</v>
      </c>
      <c r="C1798" t="s">
        <v>31</v>
      </c>
      <c r="D1798">
        <v>21834</v>
      </c>
      <c r="E1798" t="s">
        <v>216</v>
      </c>
      <c r="F1798" s="12" t="s">
        <v>90</v>
      </c>
      <c r="G1798" s="12" t="s">
        <v>90</v>
      </c>
      <c r="H1798" t="s">
        <v>10</v>
      </c>
      <c r="I1798" s="13" t="s">
        <v>679</v>
      </c>
      <c r="J1798" s="13">
        <f>IF(H1798="EA", I1798, 0)</f>
      </c>
      <c r="K1798" s="13">
        <f>IF(H1798="KG", I1798, I1798 * VLOOKUP(D1798,Sku_Consolidated!A2:U948,21,FALSE))</f>
      </c>
      <c r="L1798" s="14" t="s">
        <v>36</v>
      </c>
      <c r="M1798">
        <v>88</v>
      </c>
      <c r="N1798" s="14" t="s">
        <v>3484</v>
      </c>
      <c r="O1798" s="14" t="s">
        <v>3485</v>
      </c>
      <c r="P1798" s="14" t="s">
        <v>36</v>
      </c>
      <c r="Q1798" s="14" t="s">
        <v>3485</v>
      </c>
      <c r="R1798">
        <f>IF(IFERROR(VLOOKUP(U1798,Store_Showcase!B2:H134,7, FALSE), TRUE)=TRUE, IF(IFERROR(VLOOKUP(U1798,Store_SRP!B2:H103,7, FALSE), TRUE)=TRUE,VLOOKUP(U1798,Store_VAM!B2:H271,7, FALSE),VLOOKUP(U1798,Store_SRP!B2:H103,7, FALSE)), VLOOKUP(U1798,Store_Showcase!B2:H134,7, FALSE))</f>
      </c>
      <c r="S1798">
        <f>IF(IFERROR(VLOOKUP(U1798,Store_Showcase!B2:K134,10, FALSE), TRUE)=TRUE, IF(IFERROR(VLOOKUP(U1798,Store_SRP!B2:K103,10, FALSE), TRUE)=TRUE,VLOOKUP(U1798,Store_VAM!B2:K271,10, FALSE),VLOOKUP(U1798,Store_SRP!B2:K103,10, FALSE)), VLOOKUP(U1798,Store_Showcase!B2:K134,10, FALSE))</f>
      </c>
      <c r="T1798">
        <f>IF(VLOOKUP(D1798,Sku_Consolidated!A2:S948,19,FALSE)="SHOWCASE", VLOOKUP(U1798,Store_Showcase!B2:L134,11, FALSE), IF(VLOOKUP(D1798,Sku_Consolidated!A2:S948,19,FALSE)="VAM",VLOOKUP(U1798,Store_VAM!B2:L271,11, FALSE),VLOOKUP(U1798,Store_SRP!B2:L103,11, FALSE)))</f>
      </c>
      <c r="U1798" s="14">
        <v>2012</v>
      </c>
      <c r="V1798">
        <f>IF(VLOOKUP(D1798,Sku_Consolidated!A2:S948,19,FALSE)="SHOWCASE", VLOOKUP(U1798,Store_Showcase!B2:C134,2, FALSE), IF(VLOOKUP(D1798,Sku_Consolidated!A2:S948,19,FALSE)="VAM",VLOOKUP(U1798,Store_VAM!B2:C271,2, FALSE),VLOOKUP(U1798,Store_SRP!B2:C103,2, FALSE)))</f>
      </c>
      <c r="W1798">
        <f>VLOOKUP(D1798,Sku_Consolidated!A2:G948, 7, FALSE)</f>
      </c>
      <c r="X1798">
        <f>VLOOKUP(D1798,Sku_Consolidated!A2:K948, 11, FALSE)</f>
      </c>
      <c r="Y1798">
        <f>VLOOKUP(D1798,Sku_Consolidated!A2:H948, 8, FALSE)</f>
      </c>
      <c r="Z1798">
        <f>VLOOKUP(D1798,Sku_Consolidated!A2:I948, 9, FALSE)</f>
      </c>
      <c r="AA1798" t="s">
        <v>41</v>
      </c>
      <c r="AB1798">
        <f>VLOOKUP(D1798,Sku_Consolidated!A2:E948, {5}, FALSE)</f>
      </c>
      <c r="AC1798">
        <f>IF(VLOOKUP(D1798,Sku_Consolidated!A2:S948,19,FALSE)="SHOWCASE", VLOOKUP(U1798,Store_Showcase!B2:N134,13, FALSE), IF(VLOOKUP(D1798,Sku_Consolidated!A2:S948,19,FALSE)="VAM",VLOOKUP(U1798,Store_VAM!B2:N271,13, FALSE),VLOOKUP(U1798,Store_SRP!B2:N103,13, FALSE)))</f>
      </c>
      <c r="AD1798">
        <f>IF(IFERROR(AC1798,TRUE)=TRUE, "-","OK")</f>
      </c>
      <c r="AE1798">
        <f>IF(IFERROR(VLOOKUP(U1798,Store_Showcase!B2:H134,{5}, FALSE), TRUE)=TRUE, IF(IFERROR(VLOOKUP(U1798,Store_SRP!B2:H103,{5}, FALSE), TRUE)=TRUE,VLOOKUP(U1798,Store_VAM!B2:H271,{5}, FALSE),VLOOKUP(U1798,Store_SRP!B2:H103,{5}, FALSE)), VLOOKUP(U1798,Store_Showcase!B2:H134,{5}, FALSE))</f>
      </c>
      <c r="AF1798">
        <f>IF(IFERROR(VLOOKUP(U1798,Store_Showcase!B2:H134,{6}, FALSE), TRUE)=TRUE, IF(IFERROR(VLOOKUP(U1798,Store_SRP!B2:H103,{6}, FALSE), TRUE)=TRUE,VLOOKUP(U1798,Store_VAM!B2:H271,{6}, FALSE),VLOOKUP(U1798,Store_SRP!B2:H103,{6}, FALSE)), VLOOKUP(U1798,Store_Showcase!B2:H134,{6}, FALSE))</f>
      </c>
      <c r="AG1798">
        <f>VLOOKUP(D1798,Sku_Consolidated!A2:R948,18,FALSE)</f>
      </c>
      <c r="AH1798">
        <f>VLOOKUP(D1798,Sku_Consolidated!A2:S948,19,FALSE)</f>
      </c>
      <c r="AI1798">
        <f>VLOOKUP(D1798,Sku_Consolidated!A2:T948,20,FALSE)</f>
      </c>
    </row>
    <row r="1799" spans="1:35" x14ac:dyDescent="0.25">
      <c r="A1799">
        <v>2024</v>
      </c>
      <c r="B1799" t="s">
        <v>30</v>
      </c>
      <c r="C1799" t="s">
        <v>31</v>
      </c>
      <c r="D1799">
        <v>21843</v>
      </c>
      <c r="E1799" t="s">
        <v>1430</v>
      </c>
      <c r="F1799" s="12" t="s">
        <v>90</v>
      </c>
      <c r="G1799" s="12" t="s">
        <v>90</v>
      </c>
      <c r="H1799" t="s">
        <v>10</v>
      </c>
      <c r="I1799" s="13" t="s">
        <v>1240</v>
      </c>
      <c r="J1799" s="13">
        <f>IF(H1799="EA", I1799, 0)</f>
      </c>
      <c r="K1799" s="13">
        <f>IF(H1799="KG", I1799, I1799 * VLOOKUP(D1799,Sku_Consolidated!A2:U948,21,FALSE))</f>
      </c>
      <c r="L1799" s="14" t="s">
        <v>36</v>
      </c>
      <c r="M1799">
        <v>88</v>
      </c>
      <c r="N1799" s="14" t="s">
        <v>3486</v>
      </c>
      <c r="O1799" s="14" t="s">
        <v>3487</v>
      </c>
      <c r="P1799" s="14" t="s">
        <v>36</v>
      </c>
      <c r="Q1799" s="14" t="s">
        <v>3487</v>
      </c>
      <c r="R1799">
        <f>IF(IFERROR(VLOOKUP(U1799,Store_Showcase!B2:H134,7, FALSE), TRUE)=TRUE, IF(IFERROR(VLOOKUP(U1799,Store_SRP!B2:H103,7, FALSE), TRUE)=TRUE,VLOOKUP(U1799,Store_VAM!B2:H271,7, FALSE),VLOOKUP(U1799,Store_SRP!B2:H103,7, FALSE)), VLOOKUP(U1799,Store_Showcase!B2:H134,7, FALSE))</f>
      </c>
      <c r="S1799">
        <f>IF(IFERROR(VLOOKUP(U1799,Store_Showcase!B2:K134,10, FALSE), TRUE)=TRUE, IF(IFERROR(VLOOKUP(U1799,Store_SRP!B2:K103,10, FALSE), TRUE)=TRUE,VLOOKUP(U1799,Store_VAM!B2:K271,10, FALSE),VLOOKUP(U1799,Store_SRP!B2:K103,10, FALSE)), VLOOKUP(U1799,Store_Showcase!B2:K134,10, FALSE))</f>
      </c>
      <c r="T1799">
        <f>IF(VLOOKUP(D1799,Sku_Consolidated!A2:S948,19,FALSE)="SHOWCASE", VLOOKUP(U1799,Store_Showcase!B2:L134,11, FALSE), IF(VLOOKUP(D1799,Sku_Consolidated!A2:S948,19,FALSE)="VAM",VLOOKUP(U1799,Store_VAM!B2:L271,11, FALSE),VLOOKUP(U1799,Store_SRP!B2:L103,11, FALSE)))</f>
      </c>
      <c r="U1799" s="14">
        <v>2012</v>
      </c>
      <c r="V1799">
        <f>IF(VLOOKUP(D1799,Sku_Consolidated!A2:S948,19,FALSE)="SHOWCASE", VLOOKUP(U1799,Store_Showcase!B2:C134,2, FALSE), IF(VLOOKUP(D1799,Sku_Consolidated!A2:S948,19,FALSE)="VAM",VLOOKUP(U1799,Store_VAM!B2:C271,2, FALSE),VLOOKUP(U1799,Store_SRP!B2:C103,2, FALSE)))</f>
      </c>
      <c r="W1799">
        <f>VLOOKUP(D1799,Sku_Consolidated!A2:G948, 7, FALSE)</f>
      </c>
      <c r="X1799">
        <f>VLOOKUP(D1799,Sku_Consolidated!A2:K948, 11, FALSE)</f>
      </c>
      <c r="Y1799">
        <f>VLOOKUP(D1799,Sku_Consolidated!A2:H948, 8, FALSE)</f>
      </c>
      <c r="Z1799">
        <f>VLOOKUP(D1799,Sku_Consolidated!A2:I948, 9, FALSE)</f>
      </c>
      <c r="AA1799" t="s">
        <v>41</v>
      </c>
      <c r="AB1799">
        <f>VLOOKUP(D1799,Sku_Consolidated!A2:E948, {5}, FALSE)</f>
      </c>
      <c r="AC1799">
        <f>IF(VLOOKUP(D1799,Sku_Consolidated!A2:S948,19,FALSE)="SHOWCASE", VLOOKUP(U1799,Store_Showcase!B2:N134,13, FALSE), IF(VLOOKUP(D1799,Sku_Consolidated!A2:S948,19,FALSE)="VAM",VLOOKUP(U1799,Store_VAM!B2:N271,13, FALSE),VLOOKUP(U1799,Store_SRP!B2:N103,13, FALSE)))</f>
      </c>
      <c r="AD1799">
        <f>IF(IFERROR(AC1799,TRUE)=TRUE, "-","OK")</f>
      </c>
      <c r="AE1799">
        <f>IF(IFERROR(VLOOKUP(U1799,Store_Showcase!B2:H134,{5}, FALSE), TRUE)=TRUE, IF(IFERROR(VLOOKUP(U1799,Store_SRP!B2:H103,{5}, FALSE), TRUE)=TRUE,VLOOKUP(U1799,Store_VAM!B2:H271,{5}, FALSE),VLOOKUP(U1799,Store_SRP!B2:H103,{5}, FALSE)), VLOOKUP(U1799,Store_Showcase!B2:H134,{5}, FALSE))</f>
      </c>
      <c r="AF1799">
        <f>IF(IFERROR(VLOOKUP(U1799,Store_Showcase!B2:H134,{6}, FALSE), TRUE)=TRUE, IF(IFERROR(VLOOKUP(U1799,Store_SRP!B2:H103,{6}, FALSE), TRUE)=TRUE,VLOOKUP(U1799,Store_VAM!B2:H271,{6}, FALSE),VLOOKUP(U1799,Store_SRP!B2:H103,{6}, FALSE)), VLOOKUP(U1799,Store_Showcase!B2:H134,{6}, FALSE))</f>
      </c>
      <c r="AG1799">
        <f>VLOOKUP(D1799,Sku_Consolidated!A2:R948,18,FALSE)</f>
      </c>
      <c r="AH1799">
        <f>VLOOKUP(D1799,Sku_Consolidated!A2:S948,19,FALSE)</f>
      </c>
      <c r="AI1799">
        <f>VLOOKUP(D1799,Sku_Consolidated!A2:T948,20,FALSE)</f>
      </c>
    </row>
    <row r="1800" spans="1:35" x14ac:dyDescent="0.25">
      <c r="A1800">
        <v>2024</v>
      </c>
      <c r="B1800" t="s">
        <v>30</v>
      </c>
      <c r="C1800" t="s">
        <v>31</v>
      </c>
      <c r="D1800">
        <v>21844</v>
      </c>
      <c r="E1800" t="s">
        <v>778</v>
      </c>
      <c r="F1800" s="12" t="s">
        <v>90</v>
      </c>
      <c r="G1800" s="12" t="s">
        <v>90</v>
      </c>
      <c r="H1800" t="s">
        <v>10</v>
      </c>
      <c r="I1800" s="13" t="s">
        <v>770</v>
      </c>
      <c r="J1800" s="13">
        <f>IF(H1800="EA", I1800, 0)</f>
      </c>
      <c r="K1800" s="13">
        <f>IF(H1800="KG", I1800, I1800 * VLOOKUP(D1800,Sku_Consolidated!A2:U948,21,FALSE))</f>
      </c>
      <c r="L1800" s="14" t="s">
        <v>36</v>
      </c>
      <c r="M1800">
        <v>88</v>
      </c>
      <c r="N1800" s="14" t="s">
        <v>3488</v>
      </c>
      <c r="O1800" s="14" t="s">
        <v>3489</v>
      </c>
      <c r="P1800" s="14" t="s">
        <v>36</v>
      </c>
      <c r="Q1800" s="14" t="s">
        <v>3489</v>
      </c>
      <c r="R1800">
        <f>IF(IFERROR(VLOOKUP(U1800,Store_Showcase!B2:H134,7, FALSE), TRUE)=TRUE, IF(IFERROR(VLOOKUP(U1800,Store_SRP!B2:H103,7, FALSE), TRUE)=TRUE,VLOOKUP(U1800,Store_VAM!B2:H271,7, FALSE),VLOOKUP(U1800,Store_SRP!B2:H103,7, FALSE)), VLOOKUP(U1800,Store_Showcase!B2:H134,7, FALSE))</f>
      </c>
      <c r="S1800">
        <f>IF(IFERROR(VLOOKUP(U1800,Store_Showcase!B2:K134,10, FALSE), TRUE)=TRUE, IF(IFERROR(VLOOKUP(U1800,Store_SRP!B2:K103,10, FALSE), TRUE)=TRUE,VLOOKUP(U1800,Store_VAM!B2:K271,10, FALSE),VLOOKUP(U1800,Store_SRP!B2:K103,10, FALSE)), VLOOKUP(U1800,Store_Showcase!B2:K134,10, FALSE))</f>
      </c>
      <c r="T1800">
        <f>IF(VLOOKUP(D1800,Sku_Consolidated!A2:S948,19,FALSE)="SHOWCASE", VLOOKUP(U1800,Store_Showcase!B2:L134,11, FALSE), IF(VLOOKUP(D1800,Sku_Consolidated!A2:S948,19,FALSE)="VAM",VLOOKUP(U1800,Store_VAM!B2:L271,11, FALSE),VLOOKUP(U1800,Store_SRP!B2:L103,11, FALSE)))</f>
      </c>
      <c r="U1800" s="14">
        <v>2012</v>
      </c>
      <c r="V1800">
        <f>IF(VLOOKUP(D1800,Sku_Consolidated!A2:S948,19,FALSE)="SHOWCASE", VLOOKUP(U1800,Store_Showcase!B2:C134,2, FALSE), IF(VLOOKUP(D1800,Sku_Consolidated!A2:S948,19,FALSE)="VAM",VLOOKUP(U1800,Store_VAM!B2:C271,2, FALSE),VLOOKUP(U1800,Store_SRP!B2:C103,2, FALSE)))</f>
      </c>
      <c r="W1800">
        <f>VLOOKUP(D1800,Sku_Consolidated!A2:G948, 7, FALSE)</f>
      </c>
      <c r="X1800">
        <f>VLOOKUP(D1800,Sku_Consolidated!A2:K948, 11, FALSE)</f>
      </c>
      <c r="Y1800">
        <f>VLOOKUP(D1800,Sku_Consolidated!A2:H948, 8, FALSE)</f>
      </c>
      <c r="Z1800">
        <f>VLOOKUP(D1800,Sku_Consolidated!A2:I948, 9, FALSE)</f>
      </c>
      <c r="AA1800" t="s">
        <v>41</v>
      </c>
      <c r="AB1800">
        <f>VLOOKUP(D1800,Sku_Consolidated!A2:E948, {5}, FALSE)</f>
      </c>
      <c r="AC1800">
        <f>IF(VLOOKUP(D1800,Sku_Consolidated!A2:S948,19,FALSE)="SHOWCASE", VLOOKUP(U1800,Store_Showcase!B2:N134,13, FALSE), IF(VLOOKUP(D1800,Sku_Consolidated!A2:S948,19,FALSE)="VAM",VLOOKUP(U1800,Store_VAM!B2:N271,13, FALSE),VLOOKUP(U1800,Store_SRP!B2:N103,13, FALSE)))</f>
      </c>
      <c r="AD1800">
        <f>IF(IFERROR(AC1800,TRUE)=TRUE, "-","OK")</f>
      </c>
      <c r="AE1800">
        <f>IF(IFERROR(VLOOKUP(U1800,Store_Showcase!B2:H134,{5}, FALSE), TRUE)=TRUE, IF(IFERROR(VLOOKUP(U1800,Store_SRP!B2:H103,{5}, FALSE), TRUE)=TRUE,VLOOKUP(U1800,Store_VAM!B2:H271,{5}, FALSE),VLOOKUP(U1800,Store_SRP!B2:H103,{5}, FALSE)), VLOOKUP(U1800,Store_Showcase!B2:H134,{5}, FALSE))</f>
      </c>
      <c r="AF1800">
        <f>IF(IFERROR(VLOOKUP(U1800,Store_Showcase!B2:H134,{6}, FALSE), TRUE)=TRUE, IF(IFERROR(VLOOKUP(U1800,Store_SRP!B2:H103,{6}, FALSE), TRUE)=TRUE,VLOOKUP(U1800,Store_VAM!B2:H271,{6}, FALSE),VLOOKUP(U1800,Store_SRP!B2:H103,{6}, FALSE)), VLOOKUP(U1800,Store_Showcase!B2:H134,{6}, FALSE))</f>
      </c>
      <c r="AG1800">
        <f>VLOOKUP(D1800,Sku_Consolidated!A2:R948,18,FALSE)</f>
      </c>
      <c r="AH1800">
        <f>VLOOKUP(D1800,Sku_Consolidated!A2:S948,19,FALSE)</f>
      </c>
      <c r="AI1800">
        <f>VLOOKUP(D1800,Sku_Consolidated!A2:T948,20,FALSE)</f>
      </c>
    </row>
    <row r="1801" spans="1:35" x14ac:dyDescent="0.25">
      <c r="A1801">
        <v>2024</v>
      </c>
      <c r="B1801" t="s">
        <v>30</v>
      </c>
      <c r="C1801" t="s">
        <v>31</v>
      </c>
      <c r="D1801">
        <v>21846</v>
      </c>
      <c r="E1801" t="s">
        <v>709</v>
      </c>
      <c r="F1801" s="12" t="s">
        <v>90</v>
      </c>
      <c r="G1801" s="12" t="s">
        <v>90</v>
      </c>
      <c r="H1801" t="s">
        <v>10</v>
      </c>
      <c r="I1801" s="13" t="s">
        <v>642</v>
      </c>
      <c r="J1801" s="13">
        <f>IF(H1801="EA", I1801, 0)</f>
      </c>
      <c r="K1801" s="13">
        <f>IF(H1801="KG", I1801, I1801 * VLOOKUP(D1801,Sku_Consolidated!A2:U948,21,FALSE))</f>
      </c>
      <c r="L1801" s="14" t="s">
        <v>36</v>
      </c>
      <c r="M1801">
        <v>88</v>
      </c>
      <c r="N1801" s="14" t="s">
        <v>3490</v>
      </c>
      <c r="O1801" s="14" t="s">
        <v>3491</v>
      </c>
      <c r="P1801" s="14" t="s">
        <v>36</v>
      </c>
      <c r="Q1801" s="14" t="s">
        <v>3491</v>
      </c>
      <c r="R1801">
        <f>IF(IFERROR(VLOOKUP(U1801,Store_Showcase!B2:H134,7, FALSE), TRUE)=TRUE, IF(IFERROR(VLOOKUP(U1801,Store_SRP!B2:H103,7, FALSE), TRUE)=TRUE,VLOOKUP(U1801,Store_VAM!B2:H271,7, FALSE),VLOOKUP(U1801,Store_SRP!B2:H103,7, FALSE)), VLOOKUP(U1801,Store_Showcase!B2:H134,7, FALSE))</f>
      </c>
      <c r="S1801">
        <f>IF(IFERROR(VLOOKUP(U1801,Store_Showcase!B2:K134,10, FALSE), TRUE)=TRUE, IF(IFERROR(VLOOKUP(U1801,Store_SRP!B2:K103,10, FALSE), TRUE)=TRUE,VLOOKUP(U1801,Store_VAM!B2:K271,10, FALSE),VLOOKUP(U1801,Store_SRP!B2:K103,10, FALSE)), VLOOKUP(U1801,Store_Showcase!B2:K134,10, FALSE))</f>
      </c>
      <c r="T1801">
        <f>IF(VLOOKUP(D1801,Sku_Consolidated!A2:S948,19,FALSE)="SHOWCASE", VLOOKUP(U1801,Store_Showcase!B2:L134,11, FALSE), IF(VLOOKUP(D1801,Sku_Consolidated!A2:S948,19,FALSE)="VAM",VLOOKUP(U1801,Store_VAM!B2:L271,11, FALSE),VLOOKUP(U1801,Store_SRP!B2:L103,11, FALSE)))</f>
      </c>
      <c r="U1801" s="14">
        <v>2012</v>
      </c>
      <c r="V1801">
        <f>IF(VLOOKUP(D1801,Sku_Consolidated!A2:S948,19,FALSE)="SHOWCASE", VLOOKUP(U1801,Store_Showcase!B2:C134,2, FALSE), IF(VLOOKUP(D1801,Sku_Consolidated!A2:S948,19,FALSE)="VAM",VLOOKUP(U1801,Store_VAM!B2:C271,2, FALSE),VLOOKUP(U1801,Store_SRP!B2:C103,2, FALSE)))</f>
      </c>
      <c r="W1801">
        <f>VLOOKUP(D1801,Sku_Consolidated!A2:G948, 7, FALSE)</f>
      </c>
      <c r="X1801">
        <f>VLOOKUP(D1801,Sku_Consolidated!A2:K948, 11, FALSE)</f>
      </c>
      <c r="Y1801">
        <f>VLOOKUP(D1801,Sku_Consolidated!A2:H948, 8, FALSE)</f>
      </c>
      <c r="Z1801">
        <f>VLOOKUP(D1801,Sku_Consolidated!A2:I948, 9, FALSE)</f>
      </c>
      <c r="AA1801" t="s">
        <v>41</v>
      </c>
      <c r="AB1801">
        <f>VLOOKUP(D1801,Sku_Consolidated!A2:E948, {5}, FALSE)</f>
      </c>
      <c r="AC1801">
        <f>IF(VLOOKUP(D1801,Sku_Consolidated!A2:S948,19,FALSE)="SHOWCASE", VLOOKUP(U1801,Store_Showcase!B2:N134,13, FALSE), IF(VLOOKUP(D1801,Sku_Consolidated!A2:S948,19,FALSE)="VAM",VLOOKUP(U1801,Store_VAM!B2:N271,13, FALSE),VLOOKUP(U1801,Store_SRP!B2:N103,13, FALSE)))</f>
      </c>
      <c r="AD1801">
        <f>IF(IFERROR(AC1801,TRUE)=TRUE, "-","OK")</f>
      </c>
      <c r="AE1801">
        <f>IF(IFERROR(VLOOKUP(U1801,Store_Showcase!B2:H134,{5}, FALSE), TRUE)=TRUE, IF(IFERROR(VLOOKUP(U1801,Store_SRP!B2:H103,{5}, FALSE), TRUE)=TRUE,VLOOKUP(U1801,Store_VAM!B2:H271,{5}, FALSE),VLOOKUP(U1801,Store_SRP!B2:H103,{5}, FALSE)), VLOOKUP(U1801,Store_Showcase!B2:H134,{5}, FALSE))</f>
      </c>
      <c r="AF1801">
        <f>IF(IFERROR(VLOOKUP(U1801,Store_Showcase!B2:H134,{6}, FALSE), TRUE)=TRUE, IF(IFERROR(VLOOKUP(U1801,Store_SRP!B2:H103,{6}, FALSE), TRUE)=TRUE,VLOOKUP(U1801,Store_VAM!B2:H271,{6}, FALSE),VLOOKUP(U1801,Store_SRP!B2:H103,{6}, FALSE)), VLOOKUP(U1801,Store_Showcase!B2:H134,{6}, FALSE))</f>
      </c>
      <c r="AG1801">
        <f>VLOOKUP(D1801,Sku_Consolidated!A2:R948,18,FALSE)</f>
      </c>
      <c r="AH1801">
        <f>VLOOKUP(D1801,Sku_Consolidated!A2:S948,19,FALSE)</f>
      </c>
      <c r="AI1801">
        <f>VLOOKUP(D1801,Sku_Consolidated!A2:T948,20,FALSE)</f>
      </c>
    </row>
    <row r="1802" spans="1:35" x14ac:dyDescent="0.25">
      <c r="A1802">
        <v>2024</v>
      </c>
      <c r="B1802" t="s">
        <v>30</v>
      </c>
      <c r="C1802" t="s">
        <v>31</v>
      </c>
      <c r="D1802">
        <v>21851</v>
      </c>
      <c r="E1802" t="s">
        <v>232</v>
      </c>
      <c r="F1802" s="12" t="s">
        <v>90</v>
      </c>
      <c r="G1802" s="12" t="s">
        <v>90</v>
      </c>
      <c r="H1802" t="s">
        <v>10</v>
      </c>
      <c r="I1802" s="13" t="s">
        <v>519</v>
      </c>
      <c r="J1802" s="13">
        <f>IF(H1802="EA", I1802, 0)</f>
      </c>
      <c r="K1802" s="13">
        <f>IF(H1802="KG", I1802, I1802 * VLOOKUP(D1802,Sku_Consolidated!A2:U948,21,FALSE))</f>
      </c>
      <c r="L1802" s="14" t="s">
        <v>36</v>
      </c>
      <c r="M1802">
        <v>88</v>
      </c>
      <c r="N1802" s="14" t="s">
        <v>3492</v>
      </c>
      <c r="O1802" s="14" t="s">
        <v>3493</v>
      </c>
      <c r="P1802" s="14" t="s">
        <v>36</v>
      </c>
      <c r="Q1802" s="14" t="s">
        <v>3493</v>
      </c>
      <c r="R1802">
        <f>IF(IFERROR(VLOOKUP(U1802,Store_Showcase!B2:H134,7, FALSE), TRUE)=TRUE, IF(IFERROR(VLOOKUP(U1802,Store_SRP!B2:H103,7, FALSE), TRUE)=TRUE,VLOOKUP(U1802,Store_VAM!B2:H271,7, FALSE),VLOOKUP(U1802,Store_SRP!B2:H103,7, FALSE)), VLOOKUP(U1802,Store_Showcase!B2:H134,7, FALSE))</f>
      </c>
      <c r="S1802">
        <f>IF(IFERROR(VLOOKUP(U1802,Store_Showcase!B2:K134,10, FALSE), TRUE)=TRUE, IF(IFERROR(VLOOKUP(U1802,Store_SRP!B2:K103,10, FALSE), TRUE)=TRUE,VLOOKUP(U1802,Store_VAM!B2:K271,10, FALSE),VLOOKUP(U1802,Store_SRP!B2:K103,10, FALSE)), VLOOKUP(U1802,Store_Showcase!B2:K134,10, FALSE))</f>
      </c>
      <c r="T1802">
        <f>IF(VLOOKUP(D1802,Sku_Consolidated!A2:S948,19,FALSE)="SHOWCASE", VLOOKUP(U1802,Store_Showcase!B2:L134,11, FALSE), IF(VLOOKUP(D1802,Sku_Consolidated!A2:S948,19,FALSE)="VAM",VLOOKUP(U1802,Store_VAM!B2:L271,11, FALSE),VLOOKUP(U1802,Store_SRP!B2:L103,11, FALSE)))</f>
      </c>
      <c r="U1802" s="14">
        <v>2012</v>
      </c>
      <c r="V1802">
        <f>IF(VLOOKUP(D1802,Sku_Consolidated!A2:S948,19,FALSE)="SHOWCASE", VLOOKUP(U1802,Store_Showcase!B2:C134,2, FALSE), IF(VLOOKUP(D1802,Sku_Consolidated!A2:S948,19,FALSE)="VAM",VLOOKUP(U1802,Store_VAM!B2:C271,2, FALSE),VLOOKUP(U1802,Store_SRP!B2:C103,2, FALSE)))</f>
      </c>
      <c r="W1802">
        <f>VLOOKUP(D1802,Sku_Consolidated!A2:G948, 7, FALSE)</f>
      </c>
      <c r="X1802">
        <f>VLOOKUP(D1802,Sku_Consolidated!A2:K948, 11, FALSE)</f>
      </c>
      <c r="Y1802">
        <f>VLOOKUP(D1802,Sku_Consolidated!A2:H948, 8, FALSE)</f>
      </c>
      <c r="Z1802">
        <f>VLOOKUP(D1802,Sku_Consolidated!A2:I948, 9, FALSE)</f>
      </c>
      <c r="AA1802" t="s">
        <v>41</v>
      </c>
      <c r="AB1802">
        <f>VLOOKUP(D1802,Sku_Consolidated!A2:E948, {5}, FALSE)</f>
      </c>
      <c r="AC1802">
        <f>IF(VLOOKUP(D1802,Sku_Consolidated!A2:S948,19,FALSE)="SHOWCASE", VLOOKUP(U1802,Store_Showcase!B2:N134,13, FALSE), IF(VLOOKUP(D1802,Sku_Consolidated!A2:S948,19,FALSE)="VAM",VLOOKUP(U1802,Store_VAM!B2:N271,13, FALSE),VLOOKUP(U1802,Store_SRP!B2:N103,13, FALSE)))</f>
      </c>
      <c r="AD1802">
        <f>IF(IFERROR(AC1802,TRUE)=TRUE, "-","OK")</f>
      </c>
      <c r="AE1802">
        <f>IF(IFERROR(VLOOKUP(U1802,Store_Showcase!B2:H134,{5}, FALSE), TRUE)=TRUE, IF(IFERROR(VLOOKUP(U1802,Store_SRP!B2:H103,{5}, FALSE), TRUE)=TRUE,VLOOKUP(U1802,Store_VAM!B2:H271,{5}, FALSE),VLOOKUP(U1802,Store_SRP!B2:H103,{5}, FALSE)), VLOOKUP(U1802,Store_Showcase!B2:H134,{5}, FALSE))</f>
      </c>
      <c r="AF1802">
        <f>IF(IFERROR(VLOOKUP(U1802,Store_Showcase!B2:H134,{6}, FALSE), TRUE)=TRUE, IF(IFERROR(VLOOKUP(U1802,Store_SRP!B2:H103,{6}, FALSE), TRUE)=TRUE,VLOOKUP(U1802,Store_VAM!B2:H271,{6}, FALSE),VLOOKUP(U1802,Store_SRP!B2:H103,{6}, FALSE)), VLOOKUP(U1802,Store_Showcase!B2:H134,{6}, FALSE))</f>
      </c>
      <c r="AG1802">
        <f>VLOOKUP(D1802,Sku_Consolidated!A2:R948,18,FALSE)</f>
      </c>
      <c r="AH1802">
        <f>VLOOKUP(D1802,Sku_Consolidated!A2:S948,19,FALSE)</f>
      </c>
      <c r="AI1802">
        <f>VLOOKUP(D1802,Sku_Consolidated!A2:T948,20,FALSE)</f>
      </c>
    </row>
    <row r="1803" spans="1:35" x14ac:dyDescent="0.25">
      <c r="A1803">
        <v>2024</v>
      </c>
      <c r="B1803" t="s">
        <v>30</v>
      </c>
      <c r="C1803" t="s">
        <v>31</v>
      </c>
      <c r="D1803">
        <v>21859</v>
      </c>
      <c r="E1803" t="s">
        <v>295</v>
      </c>
      <c r="F1803" s="12" t="s">
        <v>90</v>
      </c>
      <c r="G1803" s="12" t="s">
        <v>90</v>
      </c>
      <c r="H1803" t="s">
        <v>10</v>
      </c>
      <c r="I1803" s="13" t="s">
        <v>850</v>
      </c>
      <c r="J1803" s="13">
        <f>IF(H1803="EA", I1803, 0)</f>
      </c>
      <c r="K1803" s="13">
        <f>IF(H1803="KG", I1803, I1803 * VLOOKUP(D1803,Sku_Consolidated!A2:U948,21,FALSE))</f>
      </c>
      <c r="L1803" s="14" t="s">
        <v>36</v>
      </c>
      <c r="M1803">
        <v>88</v>
      </c>
      <c r="N1803" s="14" t="s">
        <v>3494</v>
      </c>
      <c r="O1803" s="14" t="s">
        <v>3495</v>
      </c>
      <c r="P1803" s="14" t="s">
        <v>36</v>
      </c>
      <c r="Q1803" s="14" t="s">
        <v>3495</v>
      </c>
      <c r="R1803">
        <f>IF(IFERROR(VLOOKUP(U1803,Store_Showcase!B2:H134,7, FALSE), TRUE)=TRUE, IF(IFERROR(VLOOKUP(U1803,Store_SRP!B2:H103,7, FALSE), TRUE)=TRUE,VLOOKUP(U1803,Store_VAM!B2:H271,7, FALSE),VLOOKUP(U1803,Store_SRP!B2:H103,7, FALSE)), VLOOKUP(U1803,Store_Showcase!B2:H134,7, FALSE))</f>
      </c>
      <c r="S1803">
        <f>IF(IFERROR(VLOOKUP(U1803,Store_Showcase!B2:K134,10, FALSE), TRUE)=TRUE, IF(IFERROR(VLOOKUP(U1803,Store_SRP!B2:K103,10, FALSE), TRUE)=TRUE,VLOOKUP(U1803,Store_VAM!B2:K271,10, FALSE),VLOOKUP(U1803,Store_SRP!B2:K103,10, FALSE)), VLOOKUP(U1803,Store_Showcase!B2:K134,10, FALSE))</f>
      </c>
      <c r="T1803">
        <f>IF(VLOOKUP(D1803,Sku_Consolidated!A2:S948,19,FALSE)="SHOWCASE", VLOOKUP(U1803,Store_Showcase!B2:L134,11, FALSE), IF(VLOOKUP(D1803,Sku_Consolidated!A2:S948,19,FALSE)="VAM",VLOOKUP(U1803,Store_VAM!B2:L271,11, FALSE),VLOOKUP(U1803,Store_SRP!B2:L103,11, FALSE)))</f>
      </c>
      <c r="U1803" s="14">
        <v>2012</v>
      </c>
      <c r="V1803">
        <f>IF(VLOOKUP(D1803,Sku_Consolidated!A2:S948,19,FALSE)="SHOWCASE", VLOOKUP(U1803,Store_Showcase!B2:C134,2, FALSE), IF(VLOOKUP(D1803,Sku_Consolidated!A2:S948,19,FALSE)="VAM",VLOOKUP(U1803,Store_VAM!B2:C271,2, FALSE),VLOOKUP(U1803,Store_SRP!B2:C103,2, FALSE)))</f>
      </c>
      <c r="W1803">
        <f>VLOOKUP(D1803,Sku_Consolidated!A2:G948, 7, FALSE)</f>
      </c>
      <c r="X1803">
        <f>VLOOKUP(D1803,Sku_Consolidated!A2:K948, 11, FALSE)</f>
      </c>
      <c r="Y1803">
        <f>VLOOKUP(D1803,Sku_Consolidated!A2:H948, 8, FALSE)</f>
      </c>
      <c r="Z1803">
        <f>VLOOKUP(D1803,Sku_Consolidated!A2:I948, 9, FALSE)</f>
      </c>
      <c r="AA1803" t="s">
        <v>41</v>
      </c>
      <c r="AB1803">
        <f>VLOOKUP(D1803,Sku_Consolidated!A2:E948, {5}, FALSE)</f>
      </c>
      <c r="AC1803">
        <f>IF(VLOOKUP(D1803,Sku_Consolidated!A2:S948,19,FALSE)="SHOWCASE", VLOOKUP(U1803,Store_Showcase!B2:N134,13, FALSE), IF(VLOOKUP(D1803,Sku_Consolidated!A2:S948,19,FALSE)="VAM",VLOOKUP(U1803,Store_VAM!B2:N271,13, FALSE),VLOOKUP(U1803,Store_SRP!B2:N103,13, FALSE)))</f>
      </c>
      <c r="AD1803">
        <f>IF(IFERROR(AC1803,TRUE)=TRUE, "-","OK")</f>
      </c>
      <c r="AE1803">
        <f>IF(IFERROR(VLOOKUP(U1803,Store_Showcase!B2:H134,{5}, FALSE), TRUE)=TRUE, IF(IFERROR(VLOOKUP(U1803,Store_SRP!B2:H103,{5}, FALSE), TRUE)=TRUE,VLOOKUP(U1803,Store_VAM!B2:H271,{5}, FALSE),VLOOKUP(U1803,Store_SRP!B2:H103,{5}, FALSE)), VLOOKUP(U1803,Store_Showcase!B2:H134,{5}, FALSE))</f>
      </c>
      <c r="AF1803">
        <f>IF(IFERROR(VLOOKUP(U1803,Store_Showcase!B2:H134,{6}, FALSE), TRUE)=TRUE, IF(IFERROR(VLOOKUP(U1803,Store_SRP!B2:H103,{6}, FALSE), TRUE)=TRUE,VLOOKUP(U1803,Store_VAM!B2:H271,{6}, FALSE),VLOOKUP(U1803,Store_SRP!B2:H103,{6}, FALSE)), VLOOKUP(U1803,Store_Showcase!B2:H134,{6}, FALSE))</f>
      </c>
      <c r="AG1803">
        <f>VLOOKUP(D1803,Sku_Consolidated!A2:R948,18,FALSE)</f>
      </c>
      <c r="AH1803">
        <f>VLOOKUP(D1803,Sku_Consolidated!A2:S948,19,FALSE)</f>
      </c>
      <c r="AI1803">
        <f>VLOOKUP(D1803,Sku_Consolidated!A2:T948,20,FALSE)</f>
      </c>
    </row>
    <row r="1804" spans="1:35" x14ac:dyDescent="0.25">
      <c r="A1804">
        <v>2024</v>
      </c>
      <c r="B1804" t="s">
        <v>30</v>
      </c>
      <c r="C1804" t="s">
        <v>31</v>
      </c>
      <c r="D1804">
        <v>21865</v>
      </c>
      <c r="E1804" t="s">
        <v>236</v>
      </c>
      <c r="F1804" s="12" t="s">
        <v>90</v>
      </c>
      <c r="G1804" s="12" t="s">
        <v>90</v>
      </c>
      <c r="H1804" t="s">
        <v>10</v>
      </c>
      <c r="I1804" s="13" t="s">
        <v>296</v>
      </c>
      <c r="J1804" s="13">
        <f>IF(H1804="EA", I1804, 0)</f>
      </c>
      <c r="K1804" s="13">
        <f>IF(H1804="KG", I1804, I1804 * VLOOKUP(D1804,Sku_Consolidated!A2:U948,21,FALSE))</f>
      </c>
      <c r="L1804" s="14" t="s">
        <v>36</v>
      </c>
      <c r="M1804">
        <v>88</v>
      </c>
      <c r="N1804" s="14" t="s">
        <v>3496</v>
      </c>
      <c r="O1804" s="14" t="s">
        <v>3497</v>
      </c>
      <c r="P1804" s="14" t="s">
        <v>36</v>
      </c>
      <c r="Q1804" s="14" t="s">
        <v>3497</v>
      </c>
      <c r="R1804">
        <f>IF(IFERROR(VLOOKUP(U1804,Store_Showcase!B2:H134,7, FALSE), TRUE)=TRUE, IF(IFERROR(VLOOKUP(U1804,Store_SRP!B2:H103,7, FALSE), TRUE)=TRUE,VLOOKUP(U1804,Store_VAM!B2:H271,7, FALSE),VLOOKUP(U1804,Store_SRP!B2:H103,7, FALSE)), VLOOKUP(U1804,Store_Showcase!B2:H134,7, FALSE))</f>
      </c>
      <c r="S1804">
        <f>IF(IFERROR(VLOOKUP(U1804,Store_Showcase!B2:K134,10, FALSE), TRUE)=TRUE, IF(IFERROR(VLOOKUP(U1804,Store_SRP!B2:K103,10, FALSE), TRUE)=TRUE,VLOOKUP(U1804,Store_VAM!B2:K271,10, FALSE),VLOOKUP(U1804,Store_SRP!B2:K103,10, FALSE)), VLOOKUP(U1804,Store_Showcase!B2:K134,10, FALSE))</f>
      </c>
      <c r="T1804">
        <f>IF(VLOOKUP(D1804,Sku_Consolidated!A2:S948,19,FALSE)="SHOWCASE", VLOOKUP(U1804,Store_Showcase!B2:L134,11, FALSE), IF(VLOOKUP(D1804,Sku_Consolidated!A2:S948,19,FALSE)="VAM",VLOOKUP(U1804,Store_VAM!B2:L271,11, FALSE),VLOOKUP(U1804,Store_SRP!B2:L103,11, FALSE)))</f>
      </c>
      <c r="U1804" s="14">
        <v>2012</v>
      </c>
      <c r="V1804">
        <f>IF(VLOOKUP(D1804,Sku_Consolidated!A2:S948,19,FALSE)="SHOWCASE", VLOOKUP(U1804,Store_Showcase!B2:C134,2, FALSE), IF(VLOOKUP(D1804,Sku_Consolidated!A2:S948,19,FALSE)="VAM",VLOOKUP(U1804,Store_VAM!B2:C271,2, FALSE),VLOOKUP(U1804,Store_SRP!B2:C103,2, FALSE)))</f>
      </c>
      <c r="W1804">
        <f>VLOOKUP(D1804,Sku_Consolidated!A2:G948, 7, FALSE)</f>
      </c>
      <c r="X1804">
        <f>VLOOKUP(D1804,Sku_Consolidated!A2:K948, 11, FALSE)</f>
      </c>
      <c r="Y1804">
        <f>VLOOKUP(D1804,Sku_Consolidated!A2:H948, 8, FALSE)</f>
      </c>
      <c r="Z1804">
        <f>VLOOKUP(D1804,Sku_Consolidated!A2:I948, 9, FALSE)</f>
      </c>
      <c r="AA1804" t="s">
        <v>41</v>
      </c>
      <c r="AB1804">
        <f>VLOOKUP(D1804,Sku_Consolidated!A2:E948, {5}, FALSE)</f>
      </c>
      <c r="AC1804">
        <f>IF(VLOOKUP(D1804,Sku_Consolidated!A2:S948,19,FALSE)="SHOWCASE", VLOOKUP(U1804,Store_Showcase!B2:N134,13, FALSE), IF(VLOOKUP(D1804,Sku_Consolidated!A2:S948,19,FALSE)="VAM",VLOOKUP(U1804,Store_VAM!B2:N271,13, FALSE),VLOOKUP(U1804,Store_SRP!B2:N103,13, FALSE)))</f>
      </c>
      <c r="AD1804">
        <f>IF(IFERROR(AC1804,TRUE)=TRUE, "-","OK")</f>
      </c>
      <c r="AE1804">
        <f>IF(IFERROR(VLOOKUP(U1804,Store_Showcase!B2:H134,{5}, FALSE), TRUE)=TRUE, IF(IFERROR(VLOOKUP(U1804,Store_SRP!B2:H103,{5}, FALSE), TRUE)=TRUE,VLOOKUP(U1804,Store_VAM!B2:H271,{5}, FALSE),VLOOKUP(U1804,Store_SRP!B2:H103,{5}, FALSE)), VLOOKUP(U1804,Store_Showcase!B2:H134,{5}, FALSE))</f>
      </c>
      <c r="AF1804">
        <f>IF(IFERROR(VLOOKUP(U1804,Store_Showcase!B2:H134,{6}, FALSE), TRUE)=TRUE, IF(IFERROR(VLOOKUP(U1804,Store_SRP!B2:H103,{6}, FALSE), TRUE)=TRUE,VLOOKUP(U1804,Store_VAM!B2:H271,{6}, FALSE),VLOOKUP(U1804,Store_SRP!B2:H103,{6}, FALSE)), VLOOKUP(U1804,Store_Showcase!B2:H134,{6}, FALSE))</f>
      </c>
      <c r="AG1804">
        <f>VLOOKUP(D1804,Sku_Consolidated!A2:R948,18,FALSE)</f>
      </c>
      <c r="AH1804">
        <f>VLOOKUP(D1804,Sku_Consolidated!A2:S948,19,FALSE)</f>
      </c>
      <c r="AI1804">
        <f>VLOOKUP(D1804,Sku_Consolidated!A2:T948,20,FALSE)</f>
      </c>
    </row>
    <row r="1805" spans="1:35" x14ac:dyDescent="0.25">
      <c r="A1805">
        <v>2024</v>
      </c>
      <c r="B1805" t="s">
        <v>30</v>
      </c>
      <c r="C1805" t="s">
        <v>31</v>
      </c>
      <c r="D1805">
        <v>21866</v>
      </c>
      <c r="E1805" t="s">
        <v>240</v>
      </c>
      <c r="F1805" s="12" t="s">
        <v>90</v>
      </c>
      <c r="G1805" s="12" t="s">
        <v>90</v>
      </c>
      <c r="H1805" t="s">
        <v>10</v>
      </c>
      <c r="I1805" s="13" t="s">
        <v>795</v>
      </c>
      <c r="J1805" s="13">
        <f>IF(H1805="EA", I1805, 0)</f>
      </c>
      <c r="K1805" s="13">
        <f>IF(H1805="KG", I1805, I1805 * VLOOKUP(D1805,Sku_Consolidated!A2:U948,21,FALSE))</f>
      </c>
      <c r="L1805" s="14" t="s">
        <v>36</v>
      </c>
      <c r="M1805">
        <v>88</v>
      </c>
      <c r="N1805" s="14" t="s">
        <v>3498</v>
      </c>
      <c r="O1805" s="14" t="s">
        <v>3499</v>
      </c>
      <c r="P1805" s="14" t="s">
        <v>36</v>
      </c>
      <c r="Q1805" s="14" t="s">
        <v>3499</v>
      </c>
      <c r="R1805">
        <f>IF(IFERROR(VLOOKUP(U1805,Store_Showcase!B2:H134,7, FALSE), TRUE)=TRUE, IF(IFERROR(VLOOKUP(U1805,Store_SRP!B2:H103,7, FALSE), TRUE)=TRUE,VLOOKUP(U1805,Store_VAM!B2:H271,7, FALSE),VLOOKUP(U1805,Store_SRP!B2:H103,7, FALSE)), VLOOKUP(U1805,Store_Showcase!B2:H134,7, FALSE))</f>
      </c>
      <c r="S1805">
        <f>IF(IFERROR(VLOOKUP(U1805,Store_Showcase!B2:K134,10, FALSE), TRUE)=TRUE, IF(IFERROR(VLOOKUP(U1805,Store_SRP!B2:K103,10, FALSE), TRUE)=TRUE,VLOOKUP(U1805,Store_VAM!B2:K271,10, FALSE),VLOOKUP(U1805,Store_SRP!B2:K103,10, FALSE)), VLOOKUP(U1805,Store_Showcase!B2:K134,10, FALSE))</f>
      </c>
      <c r="T1805">
        <f>IF(VLOOKUP(D1805,Sku_Consolidated!A2:S948,19,FALSE)="SHOWCASE", VLOOKUP(U1805,Store_Showcase!B2:L134,11, FALSE), IF(VLOOKUP(D1805,Sku_Consolidated!A2:S948,19,FALSE)="VAM",VLOOKUP(U1805,Store_VAM!B2:L271,11, FALSE),VLOOKUP(U1805,Store_SRP!B2:L103,11, FALSE)))</f>
      </c>
      <c r="U1805" s="14">
        <v>2012</v>
      </c>
      <c r="V1805">
        <f>IF(VLOOKUP(D1805,Sku_Consolidated!A2:S948,19,FALSE)="SHOWCASE", VLOOKUP(U1805,Store_Showcase!B2:C134,2, FALSE), IF(VLOOKUP(D1805,Sku_Consolidated!A2:S948,19,FALSE)="VAM",VLOOKUP(U1805,Store_VAM!B2:C271,2, FALSE),VLOOKUP(U1805,Store_SRP!B2:C103,2, FALSE)))</f>
      </c>
      <c r="W1805">
        <f>VLOOKUP(D1805,Sku_Consolidated!A2:G948, 7, FALSE)</f>
      </c>
      <c r="X1805">
        <f>VLOOKUP(D1805,Sku_Consolidated!A2:K948, 11, FALSE)</f>
      </c>
      <c r="Y1805">
        <f>VLOOKUP(D1805,Sku_Consolidated!A2:H948, 8, FALSE)</f>
      </c>
      <c r="Z1805">
        <f>VLOOKUP(D1805,Sku_Consolidated!A2:I948, 9, FALSE)</f>
      </c>
      <c r="AA1805" t="s">
        <v>41</v>
      </c>
      <c r="AB1805">
        <f>VLOOKUP(D1805,Sku_Consolidated!A2:E948, {5}, FALSE)</f>
      </c>
      <c r="AC1805">
        <f>IF(VLOOKUP(D1805,Sku_Consolidated!A2:S948,19,FALSE)="SHOWCASE", VLOOKUP(U1805,Store_Showcase!B2:N134,13, FALSE), IF(VLOOKUP(D1805,Sku_Consolidated!A2:S948,19,FALSE)="VAM",VLOOKUP(U1805,Store_VAM!B2:N271,13, FALSE),VLOOKUP(U1805,Store_SRP!B2:N103,13, FALSE)))</f>
      </c>
      <c r="AD1805">
        <f>IF(IFERROR(AC1805,TRUE)=TRUE, "-","OK")</f>
      </c>
      <c r="AE1805">
        <f>IF(IFERROR(VLOOKUP(U1805,Store_Showcase!B2:H134,{5}, FALSE), TRUE)=TRUE, IF(IFERROR(VLOOKUP(U1805,Store_SRP!B2:H103,{5}, FALSE), TRUE)=TRUE,VLOOKUP(U1805,Store_VAM!B2:H271,{5}, FALSE),VLOOKUP(U1805,Store_SRP!B2:H103,{5}, FALSE)), VLOOKUP(U1805,Store_Showcase!B2:H134,{5}, FALSE))</f>
      </c>
      <c r="AF1805">
        <f>IF(IFERROR(VLOOKUP(U1805,Store_Showcase!B2:H134,{6}, FALSE), TRUE)=TRUE, IF(IFERROR(VLOOKUP(U1805,Store_SRP!B2:H103,{6}, FALSE), TRUE)=TRUE,VLOOKUP(U1805,Store_VAM!B2:H271,{6}, FALSE),VLOOKUP(U1805,Store_SRP!B2:H103,{6}, FALSE)), VLOOKUP(U1805,Store_Showcase!B2:H134,{6}, FALSE))</f>
      </c>
      <c r="AG1805">
        <f>VLOOKUP(D1805,Sku_Consolidated!A2:R948,18,FALSE)</f>
      </c>
      <c r="AH1805">
        <f>VLOOKUP(D1805,Sku_Consolidated!A2:S948,19,FALSE)</f>
      </c>
      <c r="AI1805">
        <f>VLOOKUP(D1805,Sku_Consolidated!A2:T948,20,FALSE)</f>
      </c>
    </row>
    <row r="1806" spans="1:35" x14ac:dyDescent="0.25">
      <c r="A1806">
        <v>2024</v>
      </c>
      <c r="B1806" t="s">
        <v>30</v>
      </c>
      <c r="C1806" t="s">
        <v>31</v>
      </c>
      <c r="D1806">
        <v>21868</v>
      </c>
      <c r="E1806" t="s">
        <v>1847</v>
      </c>
      <c r="F1806" s="12" t="s">
        <v>90</v>
      </c>
      <c r="G1806" s="12" t="s">
        <v>90</v>
      </c>
      <c r="H1806" t="s">
        <v>10</v>
      </c>
      <c r="I1806" s="13" t="s">
        <v>901</v>
      </c>
      <c r="J1806" s="13">
        <f>IF(H1806="EA", I1806, 0)</f>
      </c>
      <c r="K1806" s="13">
        <f>IF(H1806="KG", I1806, I1806 * VLOOKUP(D1806,Sku_Consolidated!A2:U948,21,FALSE))</f>
      </c>
      <c r="L1806" s="14" t="s">
        <v>36</v>
      </c>
      <c r="M1806">
        <v>88</v>
      </c>
      <c r="N1806" s="14" t="s">
        <v>3500</v>
      </c>
      <c r="O1806" s="14" t="s">
        <v>3501</v>
      </c>
      <c r="P1806" s="14" t="s">
        <v>36</v>
      </c>
      <c r="Q1806" s="14" t="s">
        <v>3501</v>
      </c>
      <c r="R1806">
        <f>IF(IFERROR(VLOOKUP(U1806,Store_Showcase!B2:H134,7, FALSE), TRUE)=TRUE, IF(IFERROR(VLOOKUP(U1806,Store_SRP!B2:H103,7, FALSE), TRUE)=TRUE,VLOOKUP(U1806,Store_VAM!B2:H271,7, FALSE),VLOOKUP(U1806,Store_SRP!B2:H103,7, FALSE)), VLOOKUP(U1806,Store_Showcase!B2:H134,7, FALSE))</f>
      </c>
      <c r="S1806">
        <f>IF(IFERROR(VLOOKUP(U1806,Store_Showcase!B2:K134,10, FALSE), TRUE)=TRUE, IF(IFERROR(VLOOKUP(U1806,Store_SRP!B2:K103,10, FALSE), TRUE)=TRUE,VLOOKUP(U1806,Store_VAM!B2:K271,10, FALSE),VLOOKUP(U1806,Store_SRP!B2:K103,10, FALSE)), VLOOKUP(U1806,Store_Showcase!B2:K134,10, FALSE))</f>
      </c>
      <c r="T1806">
        <f>IF(VLOOKUP(D1806,Sku_Consolidated!A2:S948,19,FALSE)="SHOWCASE", VLOOKUP(U1806,Store_Showcase!B2:L134,11, FALSE), IF(VLOOKUP(D1806,Sku_Consolidated!A2:S948,19,FALSE)="VAM",VLOOKUP(U1806,Store_VAM!B2:L271,11, FALSE),VLOOKUP(U1806,Store_SRP!B2:L103,11, FALSE)))</f>
      </c>
      <c r="U1806" s="14">
        <v>2012</v>
      </c>
      <c r="V1806">
        <f>IF(VLOOKUP(D1806,Sku_Consolidated!A2:S948,19,FALSE)="SHOWCASE", VLOOKUP(U1806,Store_Showcase!B2:C134,2, FALSE), IF(VLOOKUP(D1806,Sku_Consolidated!A2:S948,19,FALSE)="VAM",VLOOKUP(U1806,Store_VAM!B2:C271,2, FALSE),VLOOKUP(U1806,Store_SRP!B2:C103,2, FALSE)))</f>
      </c>
      <c r="W1806">
        <f>VLOOKUP(D1806,Sku_Consolidated!A2:G948, 7, FALSE)</f>
      </c>
      <c r="X1806">
        <f>VLOOKUP(D1806,Sku_Consolidated!A2:K948, 11, FALSE)</f>
      </c>
      <c r="Y1806">
        <f>VLOOKUP(D1806,Sku_Consolidated!A2:H948, 8, FALSE)</f>
      </c>
      <c r="Z1806">
        <f>VLOOKUP(D1806,Sku_Consolidated!A2:I948, 9, FALSE)</f>
      </c>
      <c r="AA1806" t="s">
        <v>41</v>
      </c>
      <c r="AB1806">
        <f>VLOOKUP(D1806,Sku_Consolidated!A2:E948, {5}, FALSE)</f>
      </c>
      <c r="AC1806">
        <f>IF(VLOOKUP(D1806,Sku_Consolidated!A2:S948,19,FALSE)="SHOWCASE", VLOOKUP(U1806,Store_Showcase!B2:N134,13, FALSE), IF(VLOOKUP(D1806,Sku_Consolidated!A2:S948,19,FALSE)="VAM",VLOOKUP(U1806,Store_VAM!B2:N271,13, FALSE),VLOOKUP(U1806,Store_SRP!B2:N103,13, FALSE)))</f>
      </c>
      <c r="AD1806">
        <f>IF(IFERROR(AC1806,TRUE)=TRUE, "-","OK")</f>
      </c>
      <c r="AE1806">
        <f>IF(IFERROR(VLOOKUP(U1806,Store_Showcase!B2:H134,{5}, FALSE), TRUE)=TRUE, IF(IFERROR(VLOOKUP(U1806,Store_SRP!B2:H103,{5}, FALSE), TRUE)=TRUE,VLOOKUP(U1806,Store_VAM!B2:H271,{5}, FALSE),VLOOKUP(U1806,Store_SRP!B2:H103,{5}, FALSE)), VLOOKUP(U1806,Store_Showcase!B2:H134,{5}, FALSE))</f>
      </c>
      <c r="AF1806">
        <f>IF(IFERROR(VLOOKUP(U1806,Store_Showcase!B2:H134,{6}, FALSE), TRUE)=TRUE, IF(IFERROR(VLOOKUP(U1806,Store_SRP!B2:H103,{6}, FALSE), TRUE)=TRUE,VLOOKUP(U1806,Store_VAM!B2:H271,{6}, FALSE),VLOOKUP(U1806,Store_SRP!B2:H103,{6}, FALSE)), VLOOKUP(U1806,Store_Showcase!B2:H134,{6}, FALSE))</f>
      </c>
      <c r="AG1806">
        <f>VLOOKUP(D1806,Sku_Consolidated!A2:R948,18,FALSE)</f>
      </c>
      <c r="AH1806">
        <f>VLOOKUP(D1806,Sku_Consolidated!A2:S948,19,FALSE)</f>
      </c>
      <c r="AI1806">
        <f>VLOOKUP(D1806,Sku_Consolidated!A2:T948,20,FALSE)</f>
      </c>
    </row>
    <row r="1807" spans="1:35" x14ac:dyDescent="0.25">
      <c r="A1807">
        <v>2024</v>
      </c>
      <c r="B1807" t="s">
        <v>30</v>
      </c>
      <c r="C1807" t="s">
        <v>31</v>
      </c>
      <c r="D1807">
        <v>21871</v>
      </c>
      <c r="E1807" t="s">
        <v>798</v>
      </c>
      <c r="F1807" s="12" t="s">
        <v>90</v>
      </c>
      <c r="G1807" s="12" t="s">
        <v>90</v>
      </c>
      <c r="H1807" t="s">
        <v>10</v>
      </c>
      <c r="I1807" s="13" t="s">
        <v>536</v>
      </c>
      <c r="J1807" s="13">
        <f>IF(H1807="EA", I1807, 0)</f>
      </c>
      <c r="K1807" s="13">
        <f>IF(H1807="KG", I1807, I1807 * VLOOKUP(D1807,Sku_Consolidated!A2:U948,21,FALSE))</f>
      </c>
      <c r="L1807" s="14" t="s">
        <v>36</v>
      </c>
      <c r="M1807">
        <v>88</v>
      </c>
      <c r="N1807" s="14" t="s">
        <v>3502</v>
      </c>
      <c r="O1807" s="14" t="s">
        <v>3503</v>
      </c>
      <c r="P1807" s="14" t="s">
        <v>36</v>
      </c>
      <c r="Q1807" s="14" t="s">
        <v>3503</v>
      </c>
      <c r="R1807">
        <f>IF(IFERROR(VLOOKUP(U1807,Store_Showcase!B2:H134,7, FALSE), TRUE)=TRUE, IF(IFERROR(VLOOKUP(U1807,Store_SRP!B2:H103,7, FALSE), TRUE)=TRUE,VLOOKUP(U1807,Store_VAM!B2:H271,7, FALSE),VLOOKUP(U1807,Store_SRP!B2:H103,7, FALSE)), VLOOKUP(U1807,Store_Showcase!B2:H134,7, FALSE))</f>
      </c>
      <c r="S1807">
        <f>IF(IFERROR(VLOOKUP(U1807,Store_Showcase!B2:K134,10, FALSE), TRUE)=TRUE, IF(IFERROR(VLOOKUP(U1807,Store_SRP!B2:K103,10, FALSE), TRUE)=TRUE,VLOOKUP(U1807,Store_VAM!B2:K271,10, FALSE),VLOOKUP(U1807,Store_SRP!B2:K103,10, FALSE)), VLOOKUP(U1807,Store_Showcase!B2:K134,10, FALSE))</f>
      </c>
      <c r="T1807">
        <f>IF(VLOOKUP(D1807,Sku_Consolidated!A2:S948,19,FALSE)="SHOWCASE", VLOOKUP(U1807,Store_Showcase!B2:L134,11, FALSE), IF(VLOOKUP(D1807,Sku_Consolidated!A2:S948,19,FALSE)="VAM",VLOOKUP(U1807,Store_VAM!B2:L271,11, FALSE),VLOOKUP(U1807,Store_SRP!B2:L103,11, FALSE)))</f>
      </c>
      <c r="U1807" s="14">
        <v>2012</v>
      </c>
      <c r="V1807">
        <f>IF(VLOOKUP(D1807,Sku_Consolidated!A2:S948,19,FALSE)="SHOWCASE", VLOOKUP(U1807,Store_Showcase!B2:C134,2, FALSE), IF(VLOOKUP(D1807,Sku_Consolidated!A2:S948,19,FALSE)="VAM",VLOOKUP(U1807,Store_VAM!B2:C271,2, FALSE),VLOOKUP(U1807,Store_SRP!B2:C103,2, FALSE)))</f>
      </c>
      <c r="W1807">
        <f>VLOOKUP(D1807,Sku_Consolidated!A2:G948, 7, FALSE)</f>
      </c>
      <c r="X1807">
        <f>VLOOKUP(D1807,Sku_Consolidated!A2:K948, 11, FALSE)</f>
      </c>
      <c r="Y1807">
        <f>VLOOKUP(D1807,Sku_Consolidated!A2:H948, 8, FALSE)</f>
      </c>
      <c r="Z1807">
        <f>VLOOKUP(D1807,Sku_Consolidated!A2:I948, 9, FALSE)</f>
      </c>
      <c r="AA1807" t="s">
        <v>41</v>
      </c>
      <c r="AB1807">
        <f>VLOOKUP(D1807,Sku_Consolidated!A2:E948, {5}, FALSE)</f>
      </c>
      <c r="AC1807">
        <f>IF(VLOOKUP(D1807,Sku_Consolidated!A2:S948,19,FALSE)="SHOWCASE", VLOOKUP(U1807,Store_Showcase!B2:N134,13, FALSE), IF(VLOOKUP(D1807,Sku_Consolidated!A2:S948,19,FALSE)="VAM",VLOOKUP(U1807,Store_VAM!B2:N271,13, FALSE),VLOOKUP(U1807,Store_SRP!B2:N103,13, FALSE)))</f>
      </c>
      <c r="AD1807">
        <f>IF(IFERROR(AC1807,TRUE)=TRUE, "-","OK")</f>
      </c>
      <c r="AE1807">
        <f>IF(IFERROR(VLOOKUP(U1807,Store_Showcase!B2:H134,{5}, FALSE), TRUE)=TRUE, IF(IFERROR(VLOOKUP(U1807,Store_SRP!B2:H103,{5}, FALSE), TRUE)=TRUE,VLOOKUP(U1807,Store_VAM!B2:H271,{5}, FALSE),VLOOKUP(U1807,Store_SRP!B2:H103,{5}, FALSE)), VLOOKUP(U1807,Store_Showcase!B2:H134,{5}, FALSE))</f>
      </c>
      <c r="AF1807">
        <f>IF(IFERROR(VLOOKUP(U1807,Store_Showcase!B2:H134,{6}, FALSE), TRUE)=TRUE, IF(IFERROR(VLOOKUP(U1807,Store_SRP!B2:H103,{6}, FALSE), TRUE)=TRUE,VLOOKUP(U1807,Store_VAM!B2:H271,{6}, FALSE),VLOOKUP(U1807,Store_SRP!B2:H103,{6}, FALSE)), VLOOKUP(U1807,Store_Showcase!B2:H134,{6}, FALSE))</f>
      </c>
      <c r="AG1807">
        <f>VLOOKUP(D1807,Sku_Consolidated!A2:R948,18,FALSE)</f>
      </c>
      <c r="AH1807">
        <f>VLOOKUP(D1807,Sku_Consolidated!A2:S948,19,FALSE)</f>
      </c>
      <c r="AI1807">
        <f>VLOOKUP(D1807,Sku_Consolidated!A2:T948,20,FALSE)</f>
      </c>
    </row>
    <row r="1808" spans="1:35" x14ac:dyDescent="0.25">
      <c r="A1808">
        <v>2024</v>
      </c>
      <c r="B1808" t="s">
        <v>30</v>
      </c>
      <c r="C1808" t="s">
        <v>31</v>
      </c>
      <c r="D1808">
        <v>21890</v>
      </c>
      <c r="E1808" t="s">
        <v>802</v>
      </c>
      <c r="F1808" s="12" t="s">
        <v>90</v>
      </c>
      <c r="G1808" s="12" t="s">
        <v>90</v>
      </c>
      <c r="H1808" t="s">
        <v>10</v>
      </c>
      <c r="I1808" s="13" t="s">
        <v>628</v>
      </c>
      <c r="J1808" s="13">
        <f>IF(H1808="EA", I1808, 0)</f>
      </c>
      <c r="K1808" s="13">
        <f>IF(H1808="KG", I1808, I1808 * VLOOKUP(D1808,Sku_Consolidated!A2:U948,21,FALSE))</f>
      </c>
      <c r="L1808" s="14" t="s">
        <v>36</v>
      </c>
      <c r="M1808">
        <v>88</v>
      </c>
      <c r="N1808" s="14" t="s">
        <v>3504</v>
      </c>
      <c r="O1808" s="14" t="s">
        <v>3505</v>
      </c>
      <c r="P1808" s="14" t="s">
        <v>36</v>
      </c>
      <c r="Q1808" s="14" t="s">
        <v>3505</v>
      </c>
      <c r="R1808">
        <f>IF(IFERROR(VLOOKUP(U1808,Store_Showcase!B2:H134,7, FALSE), TRUE)=TRUE, IF(IFERROR(VLOOKUP(U1808,Store_SRP!B2:H103,7, FALSE), TRUE)=TRUE,VLOOKUP(U1808,Store_VAM!B2:H271,7, FALSE),VLOOKUP(U1808,Store_SRP!B2:H103,7, FALSE)), VLOOKUP(U1808,Store_Showcase!B2:H134,7, FALSE))</f>
      </c>
      <c r="S1808">
        <f>IF(IFERROR(VLOOKUP(U1808,Store_Showcase!B2:K134,10, FALSE), TRUE)=TRUE, IF(IFERROR(VLOOKUP(U1808,Store_SRP!B2:K103,10, FALSE), TRUE)=TRUE,VLOOKUP(U1808,Store_VAM!B2:K271,10, FALSE),VLOOKUP(U1808,Store_SRP!B2:K103,10, FALSE)), VLOOKUP(U1808,Store_Showcase!B2:K134,10, FALSE))</f>
      </c>
      <c r="T1808">
        <f>IF(VLOOKUP(D1808,Sku_Consolidated!A2:S948,19,FALSE)="SHOWCASE", VLOOKUP(U1808,Store_Showcase!B2:L134,11, FALSE), IF(VLOOKUP(D1808,Sku_Consolidated!A2:S948,19,FALSE)="VAM",VLOOKUP(U1808,Store_VAM!B2:L271,11, FALSE),VLOOKUP(U1808,Store_SRP!B2:L103,11, FALSE)))</f>
      </c>
      <c r="U1808" s="14">
        <v>2012</v>
      </c>
      <c r="V1808">
        <f>IF(VLOOKUP(D1808,Sku_Consolidated!A2:S948,19,FALSE)="SHOWCASE", VLOOKUP(U1808,Store_Showcase!B2:C134,2, FALSE), IF(VLOOKUP(D1808,Sku_Consolidated!A2:S948,19,FALSE)="VAM",VLOOKUP(U1808,Store_VAM!B2:C271,2, FALSE),VLOOKUP(U1808,Store_SRP!B2:C103,2, FALSE)))</f>
      </c>
      <c r="W1808">
        <f>VLOOKUP(D1808,Sku_Consolidated!A2:G948, 7, FALSE)</f>
      </c>
      <c r="X1808">
        <f>VLOOKUP(D1808,Sku_Consolidated!A2:K948, 11, FALSE)</f>
      </c>
      <c r="Y1808">
        <f>VLOOKUP(D1808,Sku_Consolidated!A2:H948, 8, FALSE)</f>
      </c>
      <c r="Z1808">
        <f>VLOOKUP(D1808,Sku_Consolidated!A2:I948, 9, FALSE)</f>
      </c>
      <c r="AA1808" t="s">
        <v>41</v>
      </c>
      <c r="AB1808">
        <f>VLOOKUP(D1808,Sku_Consolidated!A2:E948, {5}, FALSE)</f>
      </c>
      <c r="AC1808">
        <f>IF(VLOOKUP(D1808,Sku_Consolidated!A2:S948,19,FALSE)="SHOWCASE", VLOOKUP(U1808,Store_Showcase!B2:N134,13, FALSE), IF(VLOOKUP(D1808,Sku_Consolidated!A2:S948,19,FALSE)="VAM",VLOOKUP(U1808,Store_VAM!B2:N271,13, FALSE),VLOOKUP(U1808,Store_SRP!B2:N103,13, FALSE)))</f>
      </c>
      <c r="AD1808">
        <f>IF(IFERROR(AC1808,TRUE)=TRUE, "-","OK")</f>
      </c>
      <c r="AE1808">
        <f>IF(IFERROR(VLOOKUP(U1808,Store_Showcase!B2:H134,{5}, FALSE), TRUE)=TRUE, IF(IFERROR(VLOOKUP(U1808,Store_SRP!B2:H103,{5}, FALSE), TRUE)=TRUE,VLOOKUP(U1808,Store_VAM!B2:H271,{5}, FALSE),VLOOKUP(U1808,Store_SRP!B2:H103,{5}, FALSE)), VLOOKUP(U1808,Store_Showcase!B2:H134,{5}, FALSE))</f>
      </c>
      <c r="AF1808">
        <f>IF(IFERROR(VLOOKUP(U1808,Store_Showcase!B2:H134,{6}, FALSE), TRUE)=TRUE, IF(IFERROR(VLOOKUP(U1808,Store_SRP!B2:H103,{6}, FALSE), TRUE)=TRUE,VLOOKUP(U1808,Store_VAM!B2:H271,{6}, FALSE),VLOOKUP(U1808,Store_SRP!B2:H103,{6}, FALSE)), VLOOKUP(U1808,Store_Showcase!B2:H134,{6}, FALSE))</f>
      </c>
      <c r="AG1808">
        <f>VLOOKUP(D1808,Sku_Consolidated!A2:R948,18,FALSE)</f>
      </c>
      <c r="AH1808">
        <f>VLOOKUP(D1808,Sku_Consolidated!A2:S948,19,FALSE)</f>
      </c>
      <c r="AI1808">
        <f>VLOOKUP(D1808,Sku_Consolidated!A2:T948,20,FALSE)</f>
      </c>
    </row>
    <row r="1809" spans="1:35" x14ac:dyDescent="0.25">
      <c r="A1809">
        <v>2024</v>
      </c>
      <c r="B1809" t="s">
        <v>30</v>
      </c>
      <c r="C1809" t="s">
        <v>31</v>
      </c>
      <c r="D1809">
        <v>21920</v>
      </c>
      <c r="E1809" t="s">
        <v>3004</v>
      </c>
      <c r="F1809" s="12" t="s">
        <v>90</v>
      </c>
      <c r="G1809" s="12" t="s">
        <v>90</v>
      </c>
      <c r="H1809" t="s">
        <v>10</v>
      </c>
      <c r="I1809" s="13" t="s">
        <v>795</v>
      </c>
      <c r="J1809" s="13">
        <f>IF(H1809="EA", I1809, 0)</f>
      </c>
      <c r="K1809" s="13">
        <f>IF(H1809="KG", I1809, I1809 * VLOOKUP(D1809,Sku_Consolidated!A2:U948,21,FALSE))</f>
      </c>
      <c r="L1809" s="14" t="s">
        <v>36</v>
      </c>
      <c r="M1809">
        <v>86</v>
      </c>
      <c r="N1809" s="14" t="s">
        <v>3506</v>
      </c>
      <c r="O1809" s="14" t="s">
        <v>3507</v>
      </c>
      <c r="P1809" s="14" t="s">
        <v>36</v>
      </c>
      <c r="Q1809" s="14" t="s">
        <v>3507</v>
      </c>
      <c r="R1809">
        <f>IF(IFERROR(VLOOKUP(U1809,Store_Showcase!B2:H134,7, FALSE), TRUE)=TRUE, IF(IFERROR(VLOOKUP(U1809,Store_SRP!B2:H103,7, FALSE), TRUE)=TRUE,VLOOKUP(U1809,Store_VAM!B2:H271,7, FALSE),VLOOKUP(U1809,Store_SRP!B2:H103,7, FALSE)), VLOOKUP(U1809,Store_Showcase!B2:H134,7, FALSE))</f>
      </c>
      <c r="S1809">
        <f>IF(IFERROR(VLOOKUP(U1809,Store_Showcase!B2:K134,10, FALSE), TRUE)=TRUE, IF(IFERROR(VLOOKUP(U1809,Store_SRP!B2:K103,10, FALSE), TRUE)=TRUE,VLOOKUP(U1809,Store_VAM!B2:K271,10, FALSE),VLOOKUP(U1809,Store_SRP!B2:K103,10, FALSE)), VLOOKUP(U1809,Store_Showcase!B2:K134,10, FALSE))</f>
      </c>
      <c r="T1809">
        <f>IF(VLOOKUP(D1809,Sku_Consolidated!A2:S948,19,FALSE)="SHOWCASE", VLOOKUP(U1809,Store_Showcase!B2:L134,11, FALSE), IF(VLOOKUP(D1809,Sku_Consolidated!A2:S948,19,FALSE)="VAM",VLOOKUP(U1809,Store_VAM!B2:L271,11, FALSE),VLOOKUP(U1809,Store_SRP!B2:L103,11, FALSE)))</f>
      </c>
      <c r="U1809" s="14">
        <v>2012</v>
      </c>
      <c r="V1809">
        <f>IF(VLOOKUP(D1809,Sku_Consolidated!A2:S948,19,FALSE)="SHOWCASE", VLOOKUP(U1809,Store_Showcase!B2:C134,2, FALSE), IF(VLOOKUP(D1809,Sku_Consolidated!A2:S948,19,FALSE)="VAM",VLOOKUP(U1809,Store_VAM!B2:C271,2, FALSE),VLOOKUP(U1809,Store_SRP!B2:C103,2, FALSE)))</f>
      </c>
      <c r="W1809">
        <f>VLOOKUP(D1809,Sku_Consolidated!A2:G948, 7, FALSE)</f>
      </c>
      <c r="X1809">
        <f>VLOOKUP(D1809,Sku_Consolidated!A2:K948, 11, FALSE)</f>
      </c>
      <c r="Y1809">
        <f>VLOOKUP(D1809,Sku_Consolidated!A2:H948, 8, FALSE)</f>
      </c>
      <c r="Z1809">
        <f>VLOOKUP(D1809,Sku_Consolidated!A2:I948, 9, FALSE)</f>
      </c>
      <c r="AA1809" t="s">
        <v>41</v>
      </c>
      <c r="AB1809">
        <f>VLOOKUP(D1809,Sku_Consolidated!A2:E948, {5}, FALSE)</f>
      </c>
      <c r="AC1809">
        <f>IF(VLOOKUP(D1809,Sku_Consolidated!A2:S948,19,FALSE)="SHOWCASE", VLOOKUP(U1809,Store_Showcase!B2:N134,13, FALSE), IF(VLOOKUP(D1809,Sku_Consolidated!A2:S948,19,FALSE)="VAM",VLOOKUP(U1809,Store_VAM!B2:N271,13, FALSE),VLOOKUP(U1809,Store_SRP!B2:N103,13, FALSE)))</f>
      </c>
      <c r="AD1809">
        <f>IF(IFERROR(AC1809,TRUE)=TRUE, "-","OK")</f>
      </c>
      <c r="AE1809">
        <f>IF(IFERROR(VLOOKUP(U1809,Store_Showcase!B2:H134,{5}, FALSE), TRUE)=TRUE, IF(IFERROR(VLOOKUP(U1809,Store_SRP!B2:H103,{5}, FALSE), TRUE)=TRUE,VLOOKUP(U1809,Store_VAM!B2:H271,{5}, FALSE),VLOOKUP(U1809,Store_SRP!B2:H103,{5}, FALSE)), VLOOKUP(U1809,Store_Showcase!B2:H134,{5}, FALSE))</f>
      </c>
      <c r="AF1809">
        <f>IF(IFERROR(VLOOKUP(U1809,Store_Showcase!B2:H134,{6}, FALSE), TRUE)=TRUE, IF(IFERROR(VLOOKUP(U1809,Store_SRP!B2:H103,{6}, FALSE), TRUE)=TRUE,VLOOKUP(U1809,Store_VAM!B2:H271,{6}, FALSE),VLOOKUP(U1809,Store_SRP!B2:H103,{6}, FALSE)), VLOOKUP(U1809,Store_Showcase!B2:H134,{6}, FALSE))</f>
      </c>
      <c r="AG1809">
        <f>VLOOKUP(D1809,Sku_Consolidated!A2:R948,18,FALSE)</f>
      </c>
      <c r="AH1809">
        <f>VLOOKUP(D1809,Sku_Consolidated!A2:S948,19,FALSE)</f>
      </c>
      <c r="AI1809">
        <f>VLOOKUP(D1809,Sku_Consolidated!A2:T948,20,FALSE)</f>
      </c>
    </row>
    <row r="1810" spans="1:35" x14ac:dyDescent="0.25">
      <c r="A1810">
        <v>2024</v>
      </c>
      <c r="B1810" t="s">
        <v>30</v>
      </c>
      <c r="C1810" t="s">
        <v>31</v>
      </c>
      <c r="D1810">
        <v>21825</v>
      </c>
      <c r="E1810" t="s">
        <v>206</v>
      </c>
      <c r="F1810" s="12" t="s">
        <v>112</v>
      </c>
      <c r="G1810" s="12" t="s">
        <v>112</v>
      </c>
      <c r="H1810" t="s">
        <v>10</v>
      </c>
      <c r="I1810" s="13" t="s">
        <v>546</v>
      </c>
      <c r="J1810" s="13">
        <f>IF(H1810="EA", I1810, 0)</f>
      </c>
      <c r="K1810" s="13">
        <f>IF(H1810="KG", I1810, I1810 * VLOOKUP(D1810,Sku_Consolidated!A2:U948,21,FALSE))</f>
      </c>
      <c r="L1810" s="14" t="s">
        <v>36</v>
      </c>
      <c r="M1810">
        <v>88</v>
      </c>
      <c r="N1810" s="14" t="s">
        <v>3508</v>
      </c>
      <c r="O1810" s="14" t="s">
        <v>3509</v>
      </c>
      <c r="P1810" s="14" t="s">
        <v>36</v>
      </c>
      <c r="Q1810" s="14" t="s">
        <v>3509</v>
      </c>
      <c r="R1810">
        <f>IF(IFERROR(VLOOKUP(U1810,Store_Showcase!B2:H134,7, FALSE), TRUE)=TRUE, IF(IFERROR(VLOOKUP(U1810,Store_SRP!B2:H103,7, FALSE), TRUE)=TRUE,VLOOKUP(U1810,Store_VAM!B2:H271,7, FALSE),VLOOKUP(U1810,Store_SRP!B2:H103,7, FALSE)), VLOOKUP(U1810,Store_Showcase!B2:H134,7, FALSE))</f>
      </c>
      <c r="S1810">
        <f>IF(IFERROR(VLOOKUP(U1810,Store_Showcase!B2:K134,10, FALSE), TRUE)=TRUE, IF(IFERROR(VLOOKUP(U1810,Store_SRP!B2:K103,10, FALSE), TRUE)=TRUE,VLOOKUP(U1810,Store_VAM!B2:K271,10, FALSE),VLOOKUP(U1810,Store_SRP!B2:K103,10, FALSE)), VLOOKUP(U1810,Store_Showcase!B2:K134,10, FALSE))</f>
      </c>
      <c r="T1810">
        <f>IF(VLOOKUP(D1810,Sku_Consolidated!A2:S948,19,FALSE)="SHOWCASE", VLOOKUP(U1810,Store_Showcase!B2:L134,11, FALSE), IF(VLOOKUP(D1810,Sku_Consolidated!A2:S948,19,FALSE)="VAM",VLOOKUP(U1810,Store_VAM!B2:L271,11, FALSE),VLOOKUP(U1810,Store_SRP!B2:L103,11, FALSE)))</f>
      </c>
      <c r="U1810" s="14">
        <v>2012</v>
      </c>
      <c r="V1810">
        <f>IF(VLOOKUP(D1810,Sku_Consolidated!A2:S948,19,FALSE)="SHOWCASE", VLOOKUP(U1810,Store_Showcase!B2:C134,2, FALSE), IF(VLOOKUP(D1810,Sku_Consolidated!A2:S948,19,FALSE)="VAM",VLOOKUP(U1810,Store_VAM!B2:C271,2, FALSE),VLOOKUP(U1810,Store_SRP!B2:C103,2, FALSE)))</f>
      </c>
      <c r="W1810">
        <f>VLOOKUP(D1810,Sku_Consolidated!A2:G948, 7, FALSE)</f>
      </c>
      <c r="X1810">
        <f>VLOOKUP(D1810,Sku_Consolidated!A2:K948, 11, FALSE)</f>
      </c>
      <c r="Y1810">
        <f>VLOOKUP(D1810,Sku_Consolidated!A2:H948, 8, FALSE)</f>
      </c>
      <c r="Z1810">
        <f>VLOOKUP(D1810,Sku_Consolidated!A2:I948, 9, FALSE)</f>
      </c>
      <c r="AA1810" t="s">
        <v>41</v>
      </c>
      <c r="AB1810">
        <f>VLOOKUP(D1810,Sku_Consolidated!A2:E948, {5}, FALSE)</f>
      </c>
      <c r="AC1810">
        <f>IF(VLOOKUP(D1810,Sku_Consolidated!A2:S948,19,FALSE)="SHOWCASE", VLOOKUP(U1810,Store_Showcase!B2:N134,13, FALSE), IF(VLOOKUP(D1810,Sku_Consolidated!A2:S948,19,FALSE)="VAM",VLOOKUP(U1810,Store_VAM!B2:N271,13, FALSE),VLOOKUP(U1810,Store_SRP!B2:N103,13, FALSE)))</f>
      </c>
      <c r="AD1810">
        <f>IF(IFERROR(AC1810,TRUE)=TRUE, "-","OK")</f>
      </c>
      <c r="AE1810">
        <f>IF(IFERROR(VLOOKUP(U1810,Store_Showcase!B2:H134,{5}, FALSE), TRUE)=TRUE, IF(IFERROR(VLOOKUP(U1810,Store_SRP!B2:H103,{5}, FALSE), TRUE)=TRUE,VLOOKUP(U1810,Store_VAM!B2:H271,{5}, FALSE),VLOOKUP(U1810,Store_SRP!B2:H103,{5}, FALSE)), VLOOKUP(U1810,Store_Showcase!B2:H134,{5}, FALSE))</f>
      </c>
      <c r="AF1810">
        <f>IF(IFERROR(VLOOKUP(U1810,Store_Showcase!B2:H134,{6}, FALSE), TRUE)=TRUE, IF(IFERROR(VLOOKUP(U1810,Store_SRP!B2:H103,{6}, FALSE), TRUE)=TRUE,VLOOKUP(U1810,Store_VAM!B2:H271,{6}, FALSE),VLOOKUP(U1810,Store_SRP!B2:H103,{6}, FALSE)), VLOOKUP(U1810,Store_Showcase!B2:H134,{6}, FALSE))</f>
      </c>
      <c r="AG1810">
        <f>VLOOKUP(D1810,Sku_Consolidated!A2:R948,18,FALSE)</f>
      </c>
      <c r="AH1810">
        <f>VLOOKUP(D1810,Sku_Consolidated!A2:S948,19,FALSE)</f>
      </c>
      <c r="AI1810">
        <f>VLOOKUP(D1810,Sku_Consolidated!A2:T948,20,FALSE)</f>
      </c>
    </row>
    <row r="1811" spans="1:35" x14ac:dyDescent="0.25">
      <c r="A1811">
        <v>2024</v>
      </c>
      <c r="B1811" t="s">
        <v>30</v>
      </c>
      <c r="C1811" t="s">
        <v>31</v>
      </c>
      <c r="D1811">
        <v>21828</v>
      </c>
      <c r="E1811" t="s">
        <v>1414</v>
      </c>
      <c r="F1811" s="12" t="s">
        <v>112</v>
      </c>
      <c r="G1811" s="12" t="s">
        <v>112</v>
      </c>
      <c r="H1811" t="s">
        <v>10</v>
      </c>
      <c r="I1811" s="13" t="s">
        <v>1221</v>
      </c>
      <c r="J1811" s="13">
        <f>IF(H1811="EA", I1811, 0)</f>
      </c>
      <c r="K1811" s="13">
        <f>IF(H1811="KG", I1811, I1811 * VLOOKUP(D1811,Sku_Consolidated!A2:U948,21,FALSE))</f>
      </c>
      <c r="L1811" s="14" t="s">
        <v>36</v>
      </c>
      <c r="M1811">
        <v>88</v>
      </c>
      <c r="N1811" s="14" t="s">
        <v>2731</v>
      </c>
      <c r="O1811" s="14" t="s">
        <v>3510</v>
      </c>
      <c r="P1811" s="14" t="s">
        <v>3511</v>
      </c>
      <c r="Q1811" s="14" t="s">
        <v>2732</v>
      </c>
      <c r="R1811">
        <f>IF(IFERROR(VLOOKUP(U1811,Store_Showcase!B2:H134,7, FALSE), TRUE)=TRUE, IF(IFERROR(VLOOKUP(U1811,Store_SRP!B2:H103,7, FALSE), TRUE)=TRUE,VLOOKUP(U1811,Store_VAM!B2:H271,7, FALSE),VLOOKUP(U1811,Store_SRP!B2:H103,7, FALSE)), VLOOKUP(U1811,Store_Showcase!B2:H134,7, FALSE))</f>
      </c>
      <c r="S1811">
        <f>IF(IFERROR(VLOOKUP(U1811,Store_Showcase!B2:K134,10, FALSE), TRUE)=TRUE, IF(IFERROR(VLOOKUP(U1811,Store_SRP!B2:K103,10, FALSE), TRUE)=TRUE,VLOOKUP(U1811,Store_VAM!B2:K271,10, FALSE),VLOOKUP(U1811,Store_SRP!B2:K103,10, FALSE)), VLOOKUP(U1811,Store_Showcase!B2:K134,10, FALSE))</f>
      </c>
      <c r="T1811">
        <f>IF(VLOOKUP(D1811,Sku_Consolidated!A2:S948,19,FALSE)="SHOWCASE", VLOOKUP(U1811,Store_Showcase!B2:L134,11, FALSE), IF(VLOOKUP(D1811,Sku_Consolidated!A2:S948,19,FALSE)="VAM",VLOOKUP(U1811,Store_VAM!B2:L271,11, FALSE),VLOOKUP(U1811,Store_SRP!B2:L103,11, FALSE)))</f>
      </c>
      <c r="U1811" s="14">
        <v>2012</v>
      </c>
      <c r="V1811">
        <f>IF(VLOOKUP(D1811,Sku_Consolidated!A2:S948,19,FALSE)="SHOWCASE", VLOOKUP(U1811,Store_Showcase!B2:C134,2, FALSE), IF(VLOOKUP(D1811,Sku_Consolidated!A2:S948,19,FALSE)="VAM",VLOOKUP(U1811,Store_VAM!B2:C271,2, FALSE),VLOOKUP(U1811,Store_SRP!B2:C103,2, FALSE)))</f>
      </c>
      <c r="W1811">
        <f>VLOOKUP(D1811,Sku_Consolidated!A2:G948, 7, FALSE)</f>
      </c>
      <c r="X1811">
        <f>VLOOKUP(D1811,Sku_Consolidated!A2:K948, 11, FALSE)</f>
      </c>
      <c r="Y1811">
        <f>VLOOKUP(D1811,Sku_Consolidated!A2:H948, 8, FALSE)</f>
      </c>
      <c r="Z1811">
        <f>VLOOKUP(D1811,Sku_Consolidated!A2:I948, 9, FALSE)</f>
      </c>
      <c r="AA1811" t="s">
        <v>41</v>
      </c>
      <c r="AB1811">
        <f>VLOOKUP(D1811,Sku_Consolidated!A2:E948, {5}, FALSE)</f>
      </c>
      <c r="AC1811">
        <f>IF(VLOOKUP(D1811,Sku_Consolidated!A2:S948,19,FALSE)="SHOWCASE", VLOOKUP(U1811,Store_Showcase!B2:N134,13, FALSE), IF(VLOOKUP(D1811,Sku_Consolidated!A2:S948,19,FALSE)="VAM",VLOOKUP(U1811,Store_VAM!B2:N271,13, FALSE),VLOOKUP(U1811,Store_SRP!B2:N103,13, FALSE)))</f>
      </c>
      <c r="AD1811">
        <f>IF(IFERROR(AC1811,TRUE)=TRUE, "-","OK")</f>
      </c>
      <c r="AE1811">
        <f>IF(IFERROR(VLOOKUP(U1811,Store_Showcase!B2:H134,{5}, FALSE), TRUE)=TRUE, IF(IFERROR(VLOOKUP(U1811,Store_SRP!B2:H103,{5}, FALSE), TRUE)=TRUE,VLOOKUP(U1811,Store_VAM!B2:H271,{5}, FALSE),VLOOKUP(U1811,Store_SRP!B2:H103,{5}, FALSE)), VLOOKUP(U1811,Store_Showcase!B2:H134,{5}, FALSE))</f>
      </c>
      <c r="AF1811">
        <f>IF(IFERROR(VLOOKUP(U1811,Store_Showcase!B2:H134,{6}, FALSE), TRUE)=TRUE, IF(IFERROR(VLOOKUP(U1811,Store_SRP!B2:H103,{6}, FALSE), TRUE)=TRUE,VLOOKUP(U1811,Store_VAM!B2:H271,{6}, FALSE),VLOOKUP(U1811,Store_SRP!B2:H103,{6}, FALSE)), VLOOKUP(U1811,Store_Showcase!B2:H134,{6}, FALSE))</f>
      </c>
      <c r="AG1811">
        <f>VLOOKUP(D1811,Sku_Consolidated!A2:R948,18,FALSE)</f>
      </c>
      <c r="AH1811">
        <f>VLOOKUP(D1811,Sku_Consolidated!A2:S948,19,FALSE)</f>
      </c>
      <c r="AI1811">
        <f>VLOOKUP(D1811,Sku_Consolidated!A2:T948,20,FALSE)</f>
      </c>
    </row>
    <row r="1812" spans="1:35" x14ac:dyDescent="0.25">
      <c r="A1812">
        <v>2024</v>
      </c>
      <c r="B1812" t="s">
        <v>30</v>
      </c>
      <c r="C1812" t="s">
        <v>31</v>
      </c>
      <c r="D1812">
        <v>21834</v>
      </c>
      <c r="E1812" t="s">
        <v>216</v>
      </c>
      <c r="F1812" s="12" t="s">
        <v>112</v>
      </c>
      <c r="G1812" s="12" t="s">
        <v>112</v>
      </c>
      <c r="H1812" t="s">
        <v>10</v>
      </c>
      <c r="I1812" s="13" t="s">
        <v>507</v>
      </c>
      <c r="J1812" s="13">
        <f>IF(H1812="EA", I1812, 0)</f>
      </c>
      <c r="K1812" s="13">
        <f>IF(H1812="KG", I1812, I1812 * VLOOKUP(D1812,Sku_Consolidated!A2:U948,21,FALSE))</f>
      </c>
      <c r="L1812" s="14" t="s">
        <v>36</v>
      </c>
      <c r="M1812">
        <v>88</v>
      </c>
      <c r="N1812" s="14" t="s">
        <v>918</v>
      </c>
      <c r="O1812" s="14" t="s">
        <v>3512</v>
      </c>
      <c r="P1812" s="14" t="s">
        <v>36</v>
      </c>
      <c r="Q1812" s="14" t="s">
        <v>3512</v>
      </c>
      <c r="R1812">
        <f>IF(IFERROR(VLOOKUP(U1812,Store_Showcase!B2:H134,7, FALSE), TRUE)=TRUE, IF(IFERROR(VLOOKUP(U1812,Store_SRP!B2:H103,7, FALSE), TRUE)=TRUE,VLOOKUP(U1812,Store_VAM!B2:H271,7, FALSE),VLOOKUP(U1812,Store_SRP!B2:H103,7, FALSE)), VLOOKUP(U1812,Store_Showcase!B2:H134,7, FALSE))</f>
      </c>
      <c r="S1812">
        <f>IF(IFERROR(VLOOKUP(U1812,Store_Showcase!B2:K134,10, FALSE), TRUE)=TRUE, IF(IFERROR(VLOOKUP(U1812,Store_SRP!B2:K103,10, FALSE), TRUE)=TRUE,VLOOKUP(U1812,Store_VAM!B2:K271,10, FALSE),VLOOKUP(U1812,Store_SRP!B2:K103,10, FALSE)), VLOOKUP(U1812,Store_Showcase!B2:K134,10, FALSE))</f>
      </c>
      <c r="T1812">
        <f>IF(VLOOKUP(D1812,Sku_Consolidated!A2:S948,19,FALSE)="SHOWCASE", VLOOKUP(U1812,Store_Showcase!B2:L134,11, FALSE), IF(VLOOKUP(D1812,Sku_Consolidated!A2:S948,19,FALSE)="VAM",VLOOKUP(U1812,Store_VAM!B2:L271,11, FALSE),VLOOKUP(U1812,Store_SRP!B2:L103,11, FALSE)))</f>
      </c>
      <c r="U1812" s="14">
        <v>2012</v>
      </c>
      <c r="V1812">
        <f>IF(VLOOKUP(D1812,Sku_Consolidated!A2:S948,19,FALSE)="SHOWCASE", VLOOKUP(U1812,Store_Showcase!B2:C134,2, FALSE), IF(VLOOKUP(D1812,Sku_Consolidated!A2:S948,19,FALSE)="VAM",VLOOKUP(U1812,Store_VAM!B2:C271,2, FALSE),VLOOKUP(U1812,Store_SRP!B2:C103,2, FALSE)))</f>
      </c>
      <c r="W1812">
        <f>VLOOKUP(D1812,Sku_Consolidated!A2:G948, 7, FALSE)</f>
      </c>
      <c r="X1812">
        <f>VLOOKUP(D1812,Sku_Consolidated!A2:K948, 11, FALSE)</f>
      </c>
      <c r="Y1812">
        <f>VLOOKUP(D1812,Sku_Consolidated!A2:H948, 8, FALSE)</f>
      </c>
      <c r="Z1812">
        <f>VLOOKUP(D1812,Sku_Consolidated!A2:I948, 9, FALSE)</f>
      </c>
      <c r="AA1812" t="s">
        <v>41</v>
      </c>
      <c r="AB1812">
        <f>VLOOKUP(D1812,Sku_Consolidated!A2:E948, {5}, FALSE)</f>
      </c>
      <c r="AC1812">
        <f>IF(VLOOKUP(D1812,Sku_Consolidated!A2:S948,19,FALSE)="SHOWCASE", VLOOKUP(U1812,Store_Showcase!B2:N134,13, FALSE), IF(VLOOKUP(D1812,Sku_Consolidated!A2:S948,19,FALSE)="VAM",VLOOKUP(U1812,Store_VAM!B2:N271,13, FALSE),VLOOKUP(U1812,Store_SRP!B2:N103,13, FALSE)))</f>
      </c>
      <c r="AD1812">
        <f>IF(IFERROR(AC1812,TRUE)=TRUE, "-","OK")</f>
      </c>
      <c r="AE1812">
        <f>IF(IFERROR(VLOOKUP(U1812,Store_Showcase!B2:H134,{5}, FALSE), TRUE)=TRUE, IF(IFERROR(VLOOKUP(U1812,Store_SRP!B2:H103,{5}, FALSE), TRUE)=TRUE,VLOOKUP(U1812,Store_VAM!B2:H271,{5}, FALSE),VLOOKUP(U1812,Store_SRP!B2:H103,{5}, FALSE)), VLOOKUP(U1812,Store_Showcase!B2:H134,{5}, FALSE))</f>
      </c>
      <c r="AF1812">
        <f>IF(IFERROR(VLOOKUP(U1812,Store_Showcase!B2:H134,{6}, FALSE), TRUE)=TRUE, IF(IFERROR(VLOOKUP(U1812,Store_SRP!B2:H103,{6}, FALSE), TRUE)=TRUE,VLOOKUP(U1812,Store_VAM!B2:H271,{6}, FALSE),VLOOKUP(U1812,Store_SRP!B2:H103,{6}, FALSE)), VLOOKUP(U1812,Store_Showcase!B2:H134,{6}, FALSE))</f>
      </c>
      <c r="AG1812">
        <f>VLOOKUP(D1812,Sku_Consolidated!A2:R948,18,FALSE)</f>
      </c>
      <c r="AH1812">
        <f>VLOOKUP(D1812,Sku_Consolidated!A2:S948,19,FALSE)</f>
      </c>
      <c r="AI1812">
        <f>VLOOKUP(D1812,Sku_Consolidated!A2:T948,20,FALSE)</f>
      </c>
    </row>
    <row r="1813" spans="1:35" x14ac:dyDescent="0.25">
      <c r="A1813">
        <v>2024</v>
      </c>
      <c r="B1813" t="s">
        <v>30</v>
      </c>
      <c r="C1813" t="s">
        <v>31</v>
      </c>
      <c r="D1813">
        <v>21838</v>
      </c>
      <c r="E1813" t="s">
        <v>275</v>
      </c>
      <c r="F1813" s="12" t="s">
        <v>112</v>
      </c>
      <c r="G1813" s="12" t="s">
        <v>112</v>
      </c>
      <c r="H1813" t="s">
        <v>10</v>
      </c>
      <c r="I1813" s="13" t="s">
        <v>367</v>
      </c>
      <c r="J1813" s="13">
        <f>IF(H1813="EA", I1813, 0)</f>
      </c>
      <c r="K1813" s="13">
        <f>IF(H1813="KG", I1813, I1813 * VLOOKUP(D1813,Sku_Consolidated!A2:U948,21,FALSE))</f>
      </c>
      <c r="L1813" s="14" t="s">
        <v>36</v>
      </c>
      <c r="M1813">
        <v>88</v>
      </c>
      <c r="N1813" s="14" t="s">
        <v>3513</v>
      </c>
      <c r="O1813" s="14" t="s">
        <v>3514</v>
      </c>
      <c r="P1813" s="14" t="s">
        <v>36</v>
      </c>
      <c r="Q1813" s="14" t="s">
        <v>3514</v>
      </c>
      <c r="R1813">
        <f>IF(IFERROR(VLOOKUP(U1813,Store_Showcase!B2:H134,7, FALSE), TRUE)=TRUE, IF(IFERROR(VLOOKUP(U1813,Store_SRP!B2:H103,7, FALSE), TRUE)=TRUE,VLOOKUP(U1813,Store_VAM!B2:H271,7, FALSE),VLOOKUP(U1813,Store_SRP!B2:H103,7, FALSE)), VLOOKUP(U1813,Store_Showcase!B2:H134,7, FALSE))</f>
      </c>
      <c r="S1813">
        <f>IF(IFERROR(VLOOKUP(U1813,Store_Showcase!B2:K134,10, FALSE), TRUE)=TRUE, IF(IFERROR(VLOOKUP(U1813,Store_SRP!B2:K103,10, FALSE), TRUE)=TRUE,VLOOKUP(U1813,Store_VAM!B2:K271,10, FALSE),VLOOKUP(U1813,Store_SRP!B2:K103,10, FALSE)), VLOOKUP(U1813,Store_Showcase!B2:K134,10, FALSE))</f>
      </c>
      <c r="T1813">
        <f>IF(VLOOKUP(D1813,Sku_Consolidated!A2:S948,19,FALSE)="SHOWCASE", VLOOKUP(U1813,Store_Showcase!B2:L134,11, FALSE), IF(VLOOKUP(D1813,Sku_Consolidated!A2:S948,19,FALSE)="VAM",VLOOKUP(U1813,Store_VAM!B2:L271,11, FALSE),VLOOKUP(U1813,Store_SRP!B2:L103,11, FALSE)))</f>
      </c>
      <c r="U1813" s="14">
        <v>2012</v>
      </c>
      <c r="V1813">
        <f>IF(VLOOKUP(D1813,Sku_Consolidated!A2:S948,19,FALSE)="SHOWCASE", VLOOKUP(U1813,Store_Showcase!B2:C134,2, FALSE), IF(VLOOKUP(D1813,Sku_Consolidated!A2:S948,19,FALSE)="VAM",VLOOKUP(U1813,Store_VAM!B2:C271,2, FALSE),VLOOKUP(U1813,Store_SRP!B2:C103,2, FALSE)))</f>
      </c>
      <c r="W1813">
        <f>VLOOKUP(D1813,Sku_Consolidated!A2:G948, 7, FALSE)</f>
      </c>
      <c r="X1813">
        <f>VLOOKUP(D1813,Sku_Consolidated!A2:K948, 11, FALSE)</f>
      </c>
      <c r="Y1813">
        <f>VLOOKUP(D1813,Sku_Consolidated!A2:H948, 8, FALSE)</f>
      </c>
      <c r="Z1813">
        <f>VLOOKUP(D1813,Sku_Consolidated!A2:I948, 9, FALSE)</f>
      </c>
      <c r="AA1813" t="s">
        <v>41</v>
      </c>
      <c r="AB1813">
        <f>VLOOKUP(D1813,Sku_Consolidated!A2:E948, {5}, FALSE)</f>
      </c>
      <c r="AC1813">
        <f>IF(VLOOKUP(D1813,Sku_Consolidated!A2:S948,19,FALSE)="SHOWCASE", VLOOKUP(U1813,Store_Showcase!B2:N134,13, FALSE), IF(VLOOKUP(D1813,Sku_Consolidated!A2:S948,19,FALSE)="VAM",VLOOKUP(U1813,Store_VAM!B2:N271,13, FALSE),VLOOKUP(U1813,Store_SRP!B2:N103,13, FALSE)))</f>
      </c>
      <c r="AD1813">
        <f>IF(IFERROR(AC1813,TRUE)=TRUE, "-","OK")</f>
      </c>
      <c r="AE1813">
        <f>IF(IFERROR(VLOOKUP(U1813,Store_Showcase!B2:H134,{5}, FALSE), TRUE)=TRUE, IF(IFERROR(VLOOKUP(U1813,Store_SRP!B2:H103,{5}, FALSE), TRUE)=TRUE,VLOOKUP(U1813,Store_VAM!B2:H271,{5}, FALSE),VLOOKUP(U1813,Store_SRP!B2:H103,{5}, FALSE)), VLOOKUP(U1813,Store_Showcase!B2:H134,{5}, FALSE))</f>
      </c>
      <c r="AF1813">
        <f>IF(IFERROR(VLOOKUP(U1813,Store_Showcase!B2:H134,{6}, FALSE), TRUE)=TRUE, IF(IFERROR(VLOOKUP(U1813,Store_SRP!B2:H103,{6}, FALSE), TRUE)=TRUE,VLOOKUP(U1813,Store_VAM!B2:H271,{6}, FALSE),VLOOKUP(U1813,Store_SRP!B2:H103,{6}, FALSE)), VLOOKUP(U1813,Store_Showcase!B2:H134,{6}, FALSE))</f>
      </c>
      <c r="AG1813">
        <f>VLOOKUP(D1813,Sku_Consolidated!A2:R948,18,FALSE)</f>
      </c>
      <c r="AH1813">
        <f>VLOOKUP(D1813,Sku_Consolidated!A2:S948,19,FALSE)</f>
      </c>
      <c r="AI1813">
        <f>VLOOKUP(D1813,Sku_Consolidated!A2:T948,20,FALSE)</f>
      </c>
    </row>
    <row r="1814" spans="1:35" x14ac:dyDescent="0.25">
      <c r="A1814">
        <v>2024</v>
      </c>
      <c r="B1814" t="s">
        <v>30</v>
      </c>
      <c r="C1814" t="s">
        <v>31</v>
      </c>
      <c r="D1814">
        <v>21841</v>
      </c>
      <c r="E1814" t="s">
        <v>224</v>
      </c>
      <c r="F1814" s="12" t="s">
        <v>112</v>
      </c>
      <c r="G1814" s="12" t="s">
        <v>112</v>
      </c>
      <c r="H1814" t="s">
        <v>10</v>
      </c>
      <c r="I1814" s="13" t="s">
        <v>803</v>
      </c>
      <c r="J1814" s="13">
        <f>IF(H1814="EA", I1814, 0)</f>
      </c>
      <c r="K1814" s="13">
        <f>IF(H1814="KG", I1814, I1814 * VLOOKUP(D1814,Sku_Consolidated!A2:U948,21,FALSE))</f>
      </c>
      <c r="L1814" s="14" t="s">
        <v>36</v>
      </c>
      <c r="M1814">
        <v>88</v>
      </c>
      <c r="N1814" s="14" t="s">
        <v>2725</v>
      </c>
      <c r="O1814" s="14" t="s">
        <v>2726</v>
      </c>
      <c r="P1814" s="14" t="s">
        <v>36</v>
      </c>
      <c r="Q1814" s="14" t="s">
        <v>2726</v>
      </c>
      <c r="R1814">
        <f>IF(IFERROR(VLOOKUP(U1814,Store_Showcase!B2:H134,7, FALSE), TRUE)=TRUE, IF(IFERROR(VLOOKUP(U1814,Store_SRP!B2:H103,7, FALSE), TRUE)=TRUE,VLOOKUP(U1814,Store_VAM!B2:H271,7, FALSE),VLOOKUP(U1814,Store_SRP!B2:H103,7, FALSE)), VLOOKUP(U1814,Store_Showcase!B2:H134,7, FALSE))</f>
      </c>
      <c r="S1814">
        <f>IF(IFERROR(VLOOKUP(U1814,Store_Showcase!B2:K134,10, FALSE), TRUE)=TRUE, IF(IFERROR(VLOOKUP(U1814,Store_SRP!B2:K103,10, FALSE), TRUE)=TRUE,VLOOKUP(U1814,Store_VAM!B2:K271,10, FALSE),VLOOKUP(U1814,Store_SRP!B2:K103,10, FALSE)), VLOOKUP(U1814,Store_Showcase!B2:K134,10, FALSE))</f>
      </c>
      <c r="T1814">
        <f>IF(VLOOKUP(D1814,Sku_Consolidated!A2:S948,19,FALSE)="SHOWCASE", VLOOKUP(U1814,Store_Showcase!B2:L134,11, FALSE), IF(VLOOKUP(D1814,Sku_Consolidated!A2:S948,19,FALSE)="VAM",VLOOKUP(U1814,Store_VAM!B2:L271,11, FALSE),VLOOKUP(U1814,Store_SRP!B2:L103,11, FALSE)))</f>
      </c>
      <c r="U1814" s="14">
        <v>2012</v>
      </c>
      <c r="V1814">
        <f>IF(VLOOKUP(D1814,Sku_Consolidated!A2:S948,19,FALSE)="SHOWCASE", VLOOKUP(U1814,Store_Showcase!B2:C134,2, FALSE), IF(VLOOKUP(D1814,Sku_Consolidated!A2:S948,19,FALSE)="VAM",VLOOKUP(U1814,Store_VAM!B2:C271,2, FALSE),VLOOKUP(U1814,Store_SRP!B2:C103,2, FALSE)))</f>
      </c>
      <c r="W1814">
        <f>VLOOKUP(D1814,Sku_Consolidated!A2:G948, 7, FALSE)</f>
      </c>
      <c r="X1814">
        <f>VLOOKUP(D1814,Sku_Consolidated!A2:K948, 11, FALSE)</f>
      </c>
      <c r="Y1814">
        <f>VLOOKUP(D1814,Sku_Consolidated!A2:H948, 8, FALSE)</f>
      </c>
      <c r="Z1814">
        <f>VLOOKUP(D1814,Sku_Consolidated!A2:I948, 9, FALSE)</f>
      </c>
      <c r="AA1814" t="s">
        <v>41</v>
      </c>
      <c r="AB1814">
        <f>VLOOKUP(D1814,Sku_Consolidated!A2:E948, {5}, FALSE)</f>
      </c>
      <c r="AC1814">
        <f>IF(VLOOKUP(D1814,Sku_Consolidated!A2:S948,19,FALSE)="SHOWCASE", VLOOKUP(U1814,Store_Showcase!B2:N134,13, FALSE), IF(VLOOKUP(D1814,Sku_Consolidated!A2:S948,19,FALSE)="VAM",VLOOKUP(U1814,Store_VAM!B2:N271,13, FALSE),VLOOKUP(U1814,Store_SRP!B2:N103,13, FALSE)))</f>
      </c>
      <c r="AD1814">
        <f>IF(IFERROR(AC1814,TRUE)=TRUE, "-","OK")</f>
      </c>
      <c r="AE1814">
        <f>IF(IFERROR(VLOOKUP(U1814,Store_Showcase!B2:H134,{5}, FALSE), TRUE)=TRUE, IF(IFERROR(VLOOKUP(U1814,Store_SRP!B2:H103,{5}, FALSE), TRUE)=TRUE,VLOOKUP(U1814,Store_VAM!B2:H271,{5}, FALSE),VLOOKUP(U1814,Store_SRP!B2:H103,{5}, FALSE)), VLOOKUP(U1814,Store_Showcase!B2:H134,{5}, FALSE))</f>
      </c>
      <c r="AF1814">
        <f>IF(IFERROR(VLOOKUP(U1814,Store_Showcase!B2:H134,{6}, FALSE), TRUE)=TRUE, IF(IFERROR(VLOOKUP(U1814,Store_SRP!B2:H103,{6}, FALSE), TRUE)=TRUE,VLOOKUP(U1814,Store_VAM!B2:H271,{6}, FALSE),VLOOKUP(U1814,Store_SRP!B2:H103,{6}, FALSE)), VLOOKUP(U1814,Store_Showcase!B2:H134,{6}, FALSE))</f>
      </c>
      <c r="AG1814">
        <f>VLOOKUP(D1814,Sku_Consolidated!A2:R948,18,FALSE)</f>
      </c>
      <c r="AH1814">
        <f>VLOOKUP(D1814,Sku_Consolidated!A2:S948,19,FALSE)</f>
      </c>
      <c r="AI1814">
        <f>VLOOKUP(D1814,Sku_Consolidated!A2:T948,20,FALSE)</f>
      </c>
    </row>
    <row r="1815" spans="1:35" x14ac:dyDescent="0.25">
      <c r="A1815">
        <v>2024</v>
      </c>
      <c r="B1815" t="s">
        <v>30</v>
      </c>
      <c r="C1815" t="s">
        <v>31</v>
      </c>
      <c r="D1815">
        <v>21843</v>
      </c>
      <c r="E1815" t="s">
        <v>1430</v>
      </c>
      <c r="F1815" s="12" t="s">
        <v>112</v>
      </c>
      <c r="G1815" s="12" t="s">
        <v>112</v>
      </c>
      <c r="H1815" t="s">
        <v>10</v>
      </c>
      <c r="I1815" s="13" t="s">
        <v>1335</v>
      </c>
      <c r="J1815" s="13">
        <f>IF(H1815="EA", I1815, 0)</f>
      </c>
      <c r="K1815" s="13">
        <f>IF(H1815="KG", I1815, I1815 * VLOOKUP(D1815,Sku_Consolidated!A2:U948,21,FALSE))</f>
      </c>
      <c r="L1815" s="14" t="s">
        <v>36</v>
      </c>
      <c r="M1815">
        <v>88</v>
      </c>
      <c r="N1815" s="14" t="s">
        <v>3515</v>
      </c>
      <c r="O1815" s="14" t="s">
        <v>3516</v>
      </c>
      <c r="P1815" s="14" t="s">
        <v>36</v>
      </c>
      <c r="Q1815" s="14" t="s">
        <v>3516</v>
      </c>
      <c r="R1815">
        <f>IF(IFERROR(VLOOKUP(U1815,Store_Showcase!B2:H134,7, FALSE), TRUE)=TRUE, IF(IFERROR(VLOOKUP(U1815,Store_SRP!B2:H103,7, FALSE), TRUE)=TRUE,VLOOKUP(U1815,Store_VAM!B2:H271,7, FALSE),VLOOKUP(U1815,Store_SRP!B2:H103,7, FALSE)), VLOOKUP(U1815,Store_Showcase!B2:H134,7, FALSE))</f>
      </c>
      <c r="S1815">
        <f>IF(IFERROR(VLOOKUP(U1815,Store_Showcase!B2:K134,10, FALSE), TRUE)=TRUE, IF(IFERROR(VLOOKUP(U1815,Store_SRP!B2:K103,10, FALSE), TRUE)=TRUE,VLOOKUP(U1815,Store_VAM!B2:K271,10, FALSE),VLOOKUP(U1815,Store_SRP!B2:K103,10, FALSE)), VLOOKUP(U1815,Store_Showcase!B2:K134,10, FALSE))</f>
      </c>
      <c r="T1815">
        <f>IF(VLOOKUP(D1815,Sku_Consolidated!A2:S948,19,FALSE)="SHOWCASE", VLOOKUP(U1815,Store_Showcase!B2:L134,11, FALSE), IF(VLOOKUP(D1815,Sku_Consolidated!A2:S948,19,FALSE)="VAM",VLOOKUP(U1815,Store_VAM!B2:L271,11, FALSE),VLOOKUP(U1815,Store_SRP!B2:L103,11, FALSE)))</f>
      </c>
      <c r="U1815" s="14">
        <v>2012</v>
      </c>
      <c r="V1815">
        <f>IF(VLOOKUP(D1815,Sku_Consolidated!A2:S948,19,FALSE)="SHOWCASE", VLOOKUP(U1815,Store_Showcase!B2:C134,2, FALSE), IF(VLOOKUP(D1815,Sku_Consolidated!A2:S948,19,FALSE)="VAM",VLOOKUP(U1815,Store_VAM!B2:C271,2, FALSE),VLOOKUP(U1815,Store_SRP!B2:C103,2, FALSE)))</f>
      </c>
      <c r="W1815">
        <f>VLOOKUP(D1815,Sku_Consolidated!A2:G948, 7, FALSE)</f>
      </c>
      <c r="X1815">
        <f>VLOOKUP(D1815,Sku_Consolidated!A2:K948, 11, FALSE)</f>
      </c>
      <c r="Y1815">
        <f>VLOOKUP(D1815,Sku_Consolidated!A2:H948, 8, FALSE)</f>
      </c>
      <c r="Z1815">
        <f>VLOOKUP(D1815,Sku_Consolidated!A2:I948, 9, FALSE)</f>
      </c>
      <c r="AA1815" t="s">
        <v>41</v>
      </c>
      <c r="AB1815">
        <f>VLOOKUP(D1815,Sku_Consolidated!A2:E948, {5}, FALSE)</f>
      </c>
      <c r="AC1815">
        <f>IF(VLOOKUP(D1815,Sku_Consolidated!A2:S948,19,FALSE)="SHOWCASE", VLOOKUP(U1815,Store_Showcase!B2:N134,13, FALSE), IF(VLOOKUP(D1815,Sku_Consolidated!A2:S948,19,FALSE)="VAM",VLOOKUP(U1815,Store_VAM!B2:N271,13, FALSE),VLOOKUP(U1815,Store_SRP!B2:N103,13, FALSE)))</f>
      </c>
      <c r="AD1815">
        <f>IF(IFERROR(AC1815,TRUE)=TRUE, "-","OK")</f>
      </c>
      <c r="AE1815">
        <f>IF(IFERROR(VLOOKUP(U1815,Store_Showcase!B2:H134,{5}, FALSE), TRUE)=TRUE, IF(IFERROR(VLOOKUP(U1815,Store_SRP!B2:H103,{5}, FALSE), TRUE)=TRUE,VLOOKUP(U1815,Store_VAM!B2:H271,{5}, FALSE),VLOOKUP(U1815,Store_SRP!B2:H103,{5}, FALSE)), VLOOKUP(U1815,Store_Showcase!B2:H134,{5}, FALSE))</f>
      </c>
      <c r="AF1815">
        <f>IF(IFERROR(VLOOKUP(U1815,Store_Showcase!B2:H134,{6}, FALSE), TRUE)=TRUE, IF(IFERROR(VLOOKUP(U1815,Store_SRP!B2:H103,{6}, FALSE), TRUE)=TRUE,VLOOKUP(U1815,Store_VAM!B2:H271,{6}, FALSE),VLOOKUP(U1815,Store_SRP!B2:H103,{6}, FALSE)), VLOOKUP(U1815,Store_Showcase!B2:H134,{6}, FALSE))</f>
      </c>
      <c r="AG1815">
        <f>VLOOKUP(D1815,Sku_Consolidated!A2:R948,18,FALSE)</f>
      </c>
      <c r="AH1815">
        <f>VLOOKUP(D1815,Sku_Consolidated!A2:S948,19,FALSE)</f>
      </c>
      <c r="AI1815">
        <f>VLOOKUP(D1815,Sku_Consolidated!A2:T948,20,FALSE)</f>
      </c>
    </row>
    <row r="1816" spans="1:35" x14ac:dyDescent="0.25">
      <c r="A1816">
        <v>2024</v>
      </c>
      <c r="B1816" t="s">
        <v>30</v>
      </c>
      <c r="C1816" t="s">
        <v>31</v>
      </c>
      <c r="D1816">
        <v>21844</v>
      </c>
      <c r="E1816" t="s">
        <v>778</v>
      </c>
      <c r="F1816" s="12" t="s">
        <v>112</v>
      </c>
      <c r="G1816" s="12" t="s">
        <v>112</v>
      </c>
      <c r="H1816" t="s">
        <v>10</v>
      </c>
      <c r="I1816" s="13" t="s">
        <v>1193</v>
      </c>
      <c r="J1816" s="13">
        <f>IF(H1816="EA", I1816, 0)</f>
      </c>
      <c r="K1816" s="13">
        <f>IF(H1816="KG", I1816, I1816 * VLOOKUP(D1816,Sku_Consolidated!A2:U948,21,FALSE))</f>
      </c>
      <c r="L1816" s="14" t="s">
        <v>36</v>
      </c>
      <c r="M1816">
        <v>88</v>
      </c>
      <c r="N1816" s="14" t="s">
        <v>3517</v>
      </c>
      <c r="O1816" s="14" t="s">
        <v>3518</v>
      </c>
      <c r="P1816" s="14" t="s">
        <v>36</v>
      </c>
      <c r="Q1816" s="14" t="s">
        <v>3518</v>
      </c>
      <c r="R1816">
        <f>IF(IFERROR(VLOOKUP(U1816,Store_Showcase!B2:H134,7, FALSE), TRUE)=TRUE, IF(IFERROR(VLOOKUP(U1816,Store_SRP!B2:H103,7, FALSE), TRUE)=TRUE,VLOOKUP(U1816,Store_VAM!B2:H271,7, FALSE),VLOOKUP(U1816,Store_SRP!B2:H103,7, FALSE)), VLOOKUP(U1816,Store_Showcase!B2:H134,7, FALSE))</f>
      </c>
      <c r="S1816">
        <f>IF(IFERROR(VLOOKUP(U1816,Store_Showcase!B2:K134,10, FALSE), TRUE)=TRUE, IF(IFERROR(VLOOKUP(U1816,Store_SRP!B2:K103,10, FALSE), TRUE)=TRUE,VLOOKUP(U1816,Store_VAM!B2:K271,10, FALSE),VLOOKUP(U1816,Store_SRP!B2:K103,10, FALSE)), VLOOKUP(U1816,Store_Showcase!B2:K134,10, FALSE))</f>
      </c>
      <c r="T1816">
        <f>IF(VLOOKUP(D1816,Sku_Consolidated!A2:S948,19,FALSE)="SHOWCASE", VLOOKUP(U1816,Store_Showcase!B2:L134,11, FALSE), IF(VLOOKUP(D1816,Sku_Consolidated!A2:S948,19,FALSE)="VAM",VLOOKUP(U1816,Store_VAM!B2:L271,11, FALSE),VLOOKUP(U1816,Store_SRP!B2:L103,11, FALSE)))</f>
      </c>
      <c r="U1816" s="14">
        <v>2012</v>
      </c>
      <c r="V1816">
        <f>IF(VLOOKUP(D1816,Sku_Consolidated!A2:S948,19,FALSE)="SHOWCASE", VLOOKUP(U1816,Store_Showcase!B2:C134,2, FALSE), IF(VLOOKUP(D1816,Sku_Consolidated!A2:S948,19,FALSE)="VAM",VLOOKUP(U1816,Store_VAM!B2:C271,2, FALSE),VLOOKUP(U1816,Store_SRP!B2:C103,2, FALSE)))</f>
      </c>
      <c r="W1816">
        <f>VLOOKUP(D1816,Sku_Consolidated!A2:G948, 7, FALSE)</f>
      </c>
      <c r="X1816">
        <f>VLOOKUP(D1816,Sku_Consolidated!A2:K948, 11, FALSE)</f>
      </c>
      <c r="Y1816">
        <f>VLOOKUP(D1816,Sku_Consolidated!A2:H948, 8, FALSE)</f>
      </c>
      <c r="Z1816">
        <f>VLOOKUP(D1816,Sku_Consolidated!A2:I948, 9, FALSE)</f>
      </c>
      <c r="AA1816" t="s">
        <v>41</v>
      </c>
      <c r="AB1816">
        <f>VLOOKUP(D1816,Sku_Consolidated!A2:E948, {5}, FALSE)</f>
      </c>
      <c r="AC1816">
        <f>IF(VLOOKUP(D1816,Sku_Consolidated!A2:S948,19,FALSE)="SHOWCASE", VLOOKUP(U1816,Store_Showcase!B2:N134,13, FALSE), IF(VLOOKUP(D1816,Sku_Consolidated!A2:S948,19,FALSE)="VAM",VLOOKUP(U1816,Store_VAM!B2:N271,13, FALSE),VLOOKUP(U1816,Store_SRP!B2:N103,13, FALSE)))</f>
      </c>
      <c r="AD1816">
        <f>IF(IFERROR(AC1816,TRUE)=TRUE, "-","OK")</f>
      </c>
      <c r="AE1816">
        <f>IF(IFERROR(VLOOKUP(U1816,Store_Showcase!B2:H134,{5}, FALSE), TRUE)=TRUE, IF(IFERROR(VLOOKUP(U1816,Store_SRP!B2:H103,{5}, FALSE), TRUE)=TRUE,VLOOKUP(U1816,Store_VAM!B2:H271,{5}, FALSE),VLOOKUP(U1816,Store_SRP!B2:H103,{5}, FALSE)), VLOOKUP(U1816,Store_Showcase!B2:H134,{5}, FALSE))</f>
      </c>
      <c r="AF1816">
        <f>IF(IFERROR(VLOOKUP(U1816,Store_Showcase!B2:H134,{6}, FALSE), TRUE)=TRUE, IF(IFERROR(VLOOKUP(U1816,Store_SRP!B2:H103,{6}, FALSE), TRUE)=TRUE,VLOOKUP(U1816,Store_VAM!B2:H271,{6}, FALSE),VLOOKUP(U1816,Store_SRP!B2:H103,{6}, FALSE)), VLOOKUP(U1816,Store_Showcase!B2:H134,{6}, FALSE))</f>
      </c>
      <c r="AG1816">
        <f>VLOOKUP(D1816,Sku_Consolidated!A2:R948,18,FALSE)</f>
      </c>
      <c r="AH1816">
        <f>VLOOKUP(D1816,Sku_Consolidated!A2:S948,19,FALSE)</f>
      </c>
      <c r="AI1816">
        <f>VLOOKUP(D1816,Sku_Consolidated!A2:T948,20,FALSE)</f>
      </c>
    </row>
    <row r="1817" spans="1:35" x14ac:dyDescent="0.25">
      <c r="A1817">
        <v>2024</v>
      </c>
      <c r="B1817" t="s">
        <v>30</v>
      </c>
      <c r="C1817" t="s">
        <v>31</v>
      </c>
      <c r="D1817">
        <v>21878</v>
      </c>
      <c r="E1817" t="s">
        <v>2644</v>
      </c>
      <c r="F1817" s="12" t="s">
        <v>112</v>
      </c>
      <c r="G1817" s="12" t="s">
        <v>112</v>
      </c>
      <c r="H1817" t="s">
        <v>10</v>
      </c>
      <c r="I1817" s="13" t="s">
        <v>350</v>
      </c>
      <c r="J1817" s="13">
        <f>IF(H1817="EA", I1817, 0)</f>
      </c>
      <c r="K1817" s="13">
        <f>IF(H1817="KG", I1817, I1817 * VLOOKUP(D1817,Sku_Consolidated!A2:U948,21,FALSE))</f>
      </c>
      <c r="L1817" s="14" t="s">
        <v>36</v>
      </c>
      <c r="M1817">
        <v>88</v>
      </c>
      <c r="N1817" s="14" t="s">
        <v>3519</v>
      </c>
      <c r="O1817" s="14" t="s">
        <v>3520</v>
      </c>
      <c r="P1817" s="14" t="s">
        <v>36</v>
      </c>
      <c r="Q1817" s="14" t="s">
        <v>3520</v>
      </c>
      <c r="R1817">
        <f>IF(IFERROR(VLOOKUP(U1817,Store_Showcase!B2:H134,7, FALSE), TRUE)=TRUE, IF(IFERROR(VLOOKUP(U1817,Store_SRP!B2:H103,7, FALSE), TRUE)=TRUE,VLOOKUP(U1817,Store_VAM!B2:H271,7, FALSE),VLOOKUP(U1817,Store_SRP!B2:H103,7, FALSE)), VLOOKUP(U1817,Store_Showcase!B2:H134,7, FALSE))</f>
      </c>
      <c r="S1817">
        <f>IF(IFERROR(VLOOKUP(U1817,Store_Showcase!B2:K134,10, FALSE), TRUE)=TRUE, IF(IFERROR(VLOOKUP(U1817,Store_SRP!B2:K103,10, FALSE), TRUE)=TRUE,VLOOKUP(U1817,Store_VAM!B2:K271,10, FALSE),VLOOKUP(U1817,Store_SRP!B2:K103,10, FALSE)), VLOOKUP(U1817,Store_Showcase!B2:K134,10, FALSE))</f>
      </c>
      <c r="T1817">
        <f>IF(VLOOKUP(D1817,Sku_Consolidated!A2:S948,19,FALSE)="SHOWCASE", VLOOKUP(U1817,Store_Showcase!B2:L134,11, FALSE), IF(VLOOKUP(D1817,Sku_Consolidated!A2:S948,19,FALSE)="VAM",VLOOKUP(U1817,Store_VAM!B2:L271,11, FALSE),VLOOKUP(U1817,Store_SRP!B2:L103,11, FALSE)))</f>
      </c>
      <c r="U1817" s="14">
        <v>2012</v>
      </c>
      <c r="V1817">
        <f>IF(VLOOKUP(D1817,Sku_Consolidated!A2:S948,19,FALSE)="SHOWCASE", VLOOKUP(U1817,Store_Showcase!B2:C134,2, FALSE), IF(VLOOKUP(D1817,Sku_Consolidated!A2:S948,19,FALSE)="VAM",VLOOKUP(U1817,Store_VAM!B2:C271,2, FALSE),VLOOKUP(U1817,Store_SRP!B2:C103,2, FALSE)))</f>
      </c>
      <c r="W1817">
        <f>VLOOKUP(D1817,Sku_Consolidated!A2:G948, 7, FALSE)</f>
      </c>
      <c r="X1817">
        <f>VLOOKUP(D1817,Sku_Consolidated!A2:K948, 11, FALSE)</f>
      </c>
      <c r="Y1817">
        <f>VLOOKUP(D1817,Sku_Consolidated!A2:H948, 8, FALSE)</f>
      </c>
      <c r="Z1817">
        <f>VLOOKUP(D1817,Sku_Consolidated!A2:I948, 9, FALSE)</f>
      </c>
      <c r="AA1817" t="s">
        <v>41</v>
      </c>
      <c r="AB1817">
        <f>VLOOKUP(D1817,Sku_Consolidated!A2:E948, {5}, FALSE)</f>
      </c>
      <c r="AC1817">
        <f>IF(VLOOKUP(D1817,Sku_Consolidated!A2:S948,19,FALSE)="SHOWCASE", VLOOKUP(U1817,Store_Showcase!B2:N134,13, FALSE), IF(VLOOKUP(D1817,Sku_Consolidated!A2:S948,19,FALSE)="VAM",VLOOKUP(U1817,Store_VAM!B2:N271,13, FALSE),VLOOKUP(U1817,Store_SRP!B2:N103,13, FALSE)))</f>
      </c>
      <c r="AD1817">
        <f>IF(IFERROR(AC1817,TRUE)=TRUE, "-","OK")</f>
      </c>
      <c r="AE1817">
        <f>IF(IFERROR(VLOOKUP(U1817,Store_Showcase!B2:H134,{5}, FALSE), TRUE)=TRUE, IF(IFERROR(VLOOKUP(U1817,Store_SRP!B2:H103,{5}, FALSE), TRUE)=TRUE,VLOOKUP(U1817,Store_VAM!B2:H271,{5}, FALSE),VLOOKUP(U1817,Store_SRP!B2:H103,{5}, FALSE)), VLOOKUP(U1817,Store_Showcase!B2:H134,{5}, FALSE))</f>
      </c>
      <c r="AF1817">
        <f>IF(IFERROR(VLOOKUP(U1817,Store_Showcase!B2:H134,{6}, FALSE), TRUE)=TRUE, IF(IFERROR(VLOOKUP(U1817,Store_SRP!B2:H103,{6}, FALSE), TRUE)=TRUE,VLOOKUP(U1817,Store_VAM!B2:H271,{6}, FALSE),VLOOKUP(U1817,Store_SRP!B2:H103,{6}, FALSE)), VLOOKUP(U1817,Store_Showcase!B2:H134,{6}, FALSE))</f>
      </c>
      <c r="AG1817">
        <f>VLOOKUP(D1817,Sku_Consolidated!A2:R948,18,FALSE)</f>
      </c>
      <c r="AH1817">
        <f>VLOOKUP(D1817,Sku_Consolidated!A2:S948,19,FALSE)</f>
      </c>
      <c r="AI1817">
        <f>VLOOKUP(D1817,Sku_Consolidated!A2:T948,20,FALSE)</f>
      </c>
    </row>
    <row r="1818" spans="1:35" x14ac:dyDescent="0.25">
      <c r="A1818">
        <v>2024</v>
      </c>
      <c r="B1818" t="s">
        <v>30</v>
      </c>
      <c r="C1818" t="s">
        <v>31</v>
      </c>
      <c r="D1818">
        <v>21881</v>
      </c>
      <c r="E1818" t="s">
        <v>1573</v>
      </c>
      <c r="F1818" s="12" t="s">
        <v>112</v>
      </c>
      <c r="G1818" s="12" t="s">
        <v>112</v>
      </c>
      <c r="H1818" t="s">
        <v>10</v>
      </c>
      <c r="I1818" s="13" t="s">
        <v>850</v>
      </c>
      <c r="J1818" s="13">
        <f>IF(H1818="EA", I1818, 0)</f>
      </c>
      <c r="K1818" s="13">
        <f>IF(H1818="KG", I1818, I1818 * VLOOKUP(D1818,Sku_Consolidated!A2:U948,21,FALSE))</f>
      </c>
      <c r="L1818" s="14" t="s">
        <v>36</v>
      </c>
      <c r="M1818">
        <v>88</v>
      </c>
      <c r="N1818" s="14" t="s">
        <v>3521</v>
      </c>
      <c r="O1818" s="14" t="s">
        <v>3522</v>
      </c>
      <c r="P1818" s="14" t="s">
        <v>36</v>
      </c>
      <c r="Q1818" s="14" t="s">
        <v>3522</v>
      </c>
      <c r="R1818">
        <f>IF(IFERROR(VLOOKUP(U1818,Store_Showcase!B2:H134,7, FALSE), TRUE)=TRUE, IF(IFERROR(VLOOKUP(U1818,Store_SRP!B2:H103,7, FALSE), TRUE)=TRUE,VLOOKUP(U1818,Store_VAM!B2:H271,7, FALSE),VLOOKUP(U1818,Store_SRP!B2:H103,7, FALSE)), VLOOKUP(U1818,Store_Showcase!B2:H134,7, FALSE))</f>
      </c>
      <c r="S1818">
        <f>IF(IFERROR(VLOOKUP(U1818,Store_Showcase!B2:K134,10, FALSE), TRUE)=TRUE, IF(IFERROR(VLOOKUP(U1818,Store_SRP!B2:K103,10, FALSE), TRUE)=TRUE,VLOOKUP(U1818,Store_VAM!B2:K271,10, FALSE),VLOOKUP(U1818,Store_SRP!B2:K103,10, FALSE)), VLOOKUP(U1818,Store_Showcase!B2:K134,10, FALSE))</f>
      </c>
      <c r="T1818">
        <f>IF(VLOOKUP(D1818,Sku_Consolidated!A2:S948,19,FALSE)="SHOWCASE", VLOOKUP(U1818,Store_Showcase!B2:L134,11, FALSE), IF(VLOOKUP(D1818,Sku_Consolidated!A2:S948,19,FALSE)="VAM",VLOOKUP(U1818,Store_VAM!B2:L271,11, FALSE),VLOOKUP(U1818,Store_SRP!B2:L103,11, FALSE)))</f>
      </c>
      <c r="U1818" s="14">
        <v>2012</v>
      </c>
      <c r="V1818">
        <f>IF(VLOOKUP(D1818,Sku_Consolidated!A2:S948,19,FALSE)="SHOWCASE", VLOOKUP(U1818,Store_Showcase!B2:C134,2, FALSE), IF(VLOOKUP(D1818,Sku_Consolidated!A2:S948,19,FALSE)="VAM",VLOOKUP(U1818,Store_VAM!B2:C271,2, FALSE),VLOOKUP(U1818,Store_SRP!B2:C103,2, FALSE)))</f>
      </c>
      <c r="W1818">
        <f>VLOOKUP(D1818,Sku_Consolidated!A2:G948, 7, FALSE)</f>
      </c>
      <c r="X1818">
        <f>VLOOKUP(D1818,Sku_Consolidated!A2:K948, 11, FALSE)</f>
      </c>
      <c r="Y1818">
        <f>VLOOKUP(D1818,Sku_Consolidated!A2:H948, 8, FALSE)</f>
      </c>
      <c r="Z1818">
        <f>VLOOKUP(D1818,Sku_Consolidated!A2:I948, 9, FALSE)</f>
      </c>
      <c r="AA1818" t="s">
        <v>41</v>
      </c>
      <c r="AB1818">
        <f>VLOOKUP(D1818,Sku_Consolidated!A2:E948, {5}, FALSE)</f>
      </c>
      <c r="AC1818">
        <f>IF(VLOOKUP(D1818,Sku_Consolidated!A2:S948,19,FALSE)="SHOWCASE", VLOOKUP(U1818,Store_Showcase!B2:N134,13, FALSE), IF(VLOOKUP(D1818,Sku_Consolidated!A2:S948,19,FALSE)="VAM",VLOOKUP(U1818,Store_VAM!B2:N271,13, FALSE),VLOOKUP(U1818,Store_SRP!B2:N103,13, FALSE)))</f>
      </c>
      <c r="AD1818">
        <f>IF(IFERROR(AC1818,TRUE)=TRUE, "-","OK")</f>
      </c>
      <c r="AE1818">
        <f>IF(IFERROR(VLOOKUP(U1818,Store_Showcase!B2:H134,{5}, FALSE), TRUE)=TRUE, IF(IFERROR(VLOOKUP(U1818,Store_SRP!B2:H103,{5}, FALSE), TRUE)=TRUE,VLOOKUP(U1818,Store_VAM!B2:H271,{5}, FALSE),VLOOKUP(U1818,Store_SRP!B2:H103,{5}, FALSE)), VLOOKUP(U1818,Store_Showcase!B2:H134,{5}, FALSE))</f>
      </c>
      <c r="AF1818">
        <f>IF(IFERROR(VLOOKUP(U1818,Store_Showcase!B2:H134,{6}, FALSE), TRUE)=TRUE, IF(IFERROR(VLOOKUP(U1818,Store_SRP!B2:H103,{6}, FALSE), TRUE)=TRUE,VLOOKUP(U1818,Store_VAM!B2:H271,{6}, FALSE),VLOOKUP(U1818,Store_SRP!B2:H103,{6}, FALSE)), VLOOKUP(U1818,Store_Showcase!B2:H134,{6}, FALSE))</f>
      </c>
      <c r="AG1818">
        <f>VLOOKUP(D1818,Sku_Consolidated!A2:R948,18,FALSE)</f>
      </c>
      <c r="AH1818">
        <f>VLOOKUP(D1818,Sku_Consolidated!A2:S948,19,FALSE)</f>
      </c>
      <c r="AI1818">
        <f>VLOOKUP(D1818,Sku_Consolidated!A2:T948,20,FALSE)</f>
      </c>
    </row>
    <row r="1819" spans="1:35" x14ac:dyDescent="0.25">
      <c r="A1819">
        <v>2024</v>
      </c>
      <c r="B1819" t="s">
        <v>30</v>
      </c>
      <c r="C1819" t="s">
        <v>31</v>
      </c>
      <c r="D1819">
        <v>21890</v>
      </c>
      <c r="E1819" t="s">
        <v>802</v>
      </c>
      <c r="F1819" s="12" t="s">
        <v>112</v>
      </c>
      <c r="G1819" s="12" t="s">
        <v>112</v>
      </c>
      <c r="H1819" t="s">
        <v>10</v>
      </c>
      <c r="I1819" s="13" t="s">
        <v>233</v>
      </c>
      <c r="J1819" s="13">
        <f>IF(H1819="EA", I1819, 0)</f>
      </c>
      <c r="K1819" s="13">
        <f>IF(H1819="KG", I1819, I1819 * VLOOKUP(D1819,Sku_Consolidated!A2:U948,21,FALSE))</f>
      </c>
      <c r="L1819" s="14" t="s">
        <v>36</v>
      </c>
      <c r="M1819">
        <v>88</v>
      </c>
      <c r="N1819" s="14" t="s">
        <v>3523</v>
      </c>
      <c r="O1819" s="14" t="s">
        <v>3524</v>
      </c>
      <c r="P1819" s="14" t="s">
        <v>36</v>
      </c>
      <c r="Q1819" s="14" t="s">
        <v>3524</v>
      </c>
      <c r="R1819">
        <f>IF(IFERROR(VLOOKUP(U1819,Store_Showcase!B2:H134,7, FALSE), TRUE)=TRUE, IF(IFERROR(VLOOKUP(U1819,Store_SRP!B2:H103,7, FALSE), TRUE)=TRUE,VLOOKUP(U1819,Store_VAM!B2:H271,7, FALSE),VLOOKUP(U1819,Store_SRP!B2:H103,7, FALSE)), VLOOKUP(U1819,Store_Showcase!B2:H134,7, FALSE))</f>
      </c>
      <c r="S1819">
        <f>IF(IFERROR(VLOOKUP(U1819,Store_Showcase!B2:K134,10, FALSE), TRUE)=TRUE, IF(IFERROR(VLOOKUP(U1819,Store_SRP!B2:K103,10, FALSE), TRUE)=TRUE,VLOOKUP(U1819,Store_VAM!B2:K271,10, FALSE),VLOOKUP(U1819,Store_SRP!B2:K103,10, FALSE)), VLOOKUP(U1819,Store_Showcase!B2:K134,10, FALSE))</f>
      </c>
      <c r="T1819">
        <f>IF(VLOOKUP(D1819,Sku_Consolidated!A2:S948,19,FALSE)="SHOWCASE", VLOOKUP(U1819,Store_Showcase!B2:L134,11, FALSE), IF(VLOOKUP(D1819,Sku_Consolidated!A2:S948,19,FALSE)="VAM",VLOOKUP(U1819,Store_VAM!B2:L271,11, FALSE),VLOOKUP(U1819,Store_SRP!B2:L103,11, FALSE)))</f>
      </c>
      <c r="U1819" s="14">
        <v>2012</v>
      </c>
      <c r="V1819">
        <f>IF(VLOOKUP(D1819,Sku_Consolidated!A2:S948,19,FALSE)="SHOWCASE", VLOOKUP(U1819,Store_Showcase!B2:C134,2, FALSE), IF(VLOOKUP(D1819,Sku_Consolidated!A2:S948,19,FALSE)="VAM",VLOOKUP(U1819,Store_VAM!B2:C271,2, FALSE),VLOOKUP(U1819,Store_SRP!B2:C103,2, FALSE)))</f>
      </c>
      <c r="W1819">
        <f>VLOOKUP(D1819,Sku_Consolidated!A2:G948, 7, FALSE)</f>
      </c>
      <c r="X1819">
        <f>VLOOKUP(D1819,Sku_Consolidated!A2:K948, 11, FALSE)</f>
      </c>
      <c r="Y1819">
        <f>VLOOKUP(D1819,Sku_Consolidated!A2:H948, 8, FALSE)</f>
      </c>
      <c r="Z1819">
        <f>VLOOKUP(D1819,Sku_Consolidated!A2:I948, 9, FALSE)</f>
      </c>
      <c r="AA1819" t="s">
        <v>41</v>
      </c>
      <c r="AB1819">
        <f>VLOOKUP(D1819,Sku_Consolidated!A2:E948, {5}, FALSE)</f>
      </c>
      <c r="AC1819">
        <f>IF(VLOOKUP(D1819,Sku_Consolidated!A2:S948,19,FALSE)="SHOWCASE", VLOOKUP(U1819,Store_Showcase!B2:N134,13, FALSE), IF(VLOOKUP(D1819,Sku_Consolidated!A2:S948,19,FALSE)="VAM",VLOOKUP(U1819,Store_VAM!B2:N271,13, FALSE),VLOOKUP(U1819,Store_SRP!B2:N103,13, FALSE)))</f>
      </c>
      <c r="AD1819">
        <f>IF(IFERROR(AC1819,TRUE)=TRUE, "-","OK")</f>
      </c>
      <c r="AE1819">
        <f>IF(IFERROR(VLOOKUP(U1819,Store_Showcase!B2:H134,{5}, FALSE), TRUE)=TRUE, IF(IFERROR(VLOOKUP(U1819,Store_SRP!B2:H103,{5}, FALSE), TRUE)=TRUE,VLOOKUP(U1819,Store_VAM!B2:H271,{5}, FALSE),VLOOKUP(U1819,Store_SRP!B2:H103,{5}, FALSE)), VLOOKUP(U1819,Store_Showcase!B2:H134,{5}, FALSE))</f>
      </c>
      <c r="AF1819">
        <f>IF(IFERROR(VLOOKUP(U1819,Store_Showcase!B2:H134,{6}, FALSE), TRUE)=TRUE, IF(IFERROR(VLOOKUP(U1819,Store_SRP!B2:H103,{6}, FALSE), TRUE)=TRUE,VLOOKUP(U1819,Store_VAM!B2:H271,{6}, FALSE),VLOOKUP(U1819,Store_SRP!B2:H103,{6}, FALSE)), VLOOKUP(U1819,Store_Showcase!B2:H134,{6}, FALSE))</f>
      </c>
      <c r="AG1819">
        <f>VLOOKUP(D1819,Sku_Consolidated!A2:R948,18,FALSE)</f>
      </c>
      <c r="AH1819">
        <f>VLOOKUP(D1819,Sku_Consolidated!A2:S948,19,FALSE)</f>
      </c>
      <c r="AI1819">
        <f>VLOOKUP(D1819,Sku_Consolidated!A2:T948,20,FALSE)</f>
      </c>
    </row>
    <row r="1820" spans="1:35" x14ac:dyDescent="0.25">
      <c r="A1820">
        <v>2024</v>
      </c>
      <c r="B1820" t="s">
        <v>30</v>
      </c>
      <c r="C1820" t="s">
        <v>31</v>
      </c>
      <c r="D1820">
        <v>21892</v>
      </c>
      <c r="E1820" t="s">
        <v>244</v>
      </c>
      <c r="F1820" s="12" t="s">
        <v>112</v>
      </c>
      <c r="G1820" s="12" t="s">
        <v>112</v>
      </c>
      <c r="H1820" t="s">
        <v>10</v>
      </c>
      <c r="I1820" s="13" t="s">
        <v>539</v>
      </c>
      <c r="J1820" s="13">
        <f>IF(H1820="EA", I1820, 0)</f>
      </c>
      <c r="K1820" s="13">
        <f>IF(H1820="KG", I1820, I1820 * VLOOKUP(D1820,Sku_Consolidated!A2:U948,21,FALSE))</f>
      </c>
      <c r="L1820" s="14" t="s">
        <v>36</v>
      </c>
      <c r="M1820">
        <v>88</v>
      </c>
      <c r="N1820" s="14" t="s">
        <v>2330</v>
      </c>
      <c r="O1820" s="14" t="s">
        <v>2331</v>
      </c>
      <c r="P1820" s="14" t="s">
        <v>36</v>
      </c>
      <c r="Q1820" s="14" t="s">
        <v>2331</v>
      </c>
      <c r="R1820">
        <f>IF(IFERROR(VLOOKUP(U1820,Store_Showcase!B2:H134,7, FALSE), TRUE)=TRUE, IF(IFERROR(VLOOKUP(U1820,Store_SRP!B2:H103,7, FALSE), TRUE)=TRUE,VLOOKUP(U1820,Store_VAM!B2:H271,7, FALSE),VLOOKUP(U1820,Store_SRP!B2:H103,7, FALSE)), VLOOKUP(U1820,Store_Showcase!B2:H134,7, FALSE))</f>
      </c>
      <c r="S1820">
        <f>IF(IFERROR(VLOOKUP(U1820,Store_Showcase!B2:K134,10, FALSE), TRUE)=TRUE, IF(IFERROR(VLOOKUP(U1820,Store_SRP!B2:K103,10, FALSE), TRUE)=TRUE,VLOOKUP(U1820,Store_VAM!B2:K271,10, FALSE),VLOOKUP(U1820,Store_SRP!B2:K103,10, FALSE)), VLOOKUP(U1820,Store_Showcase!B2:K134,10, FALSE))</f>
      </c>
      <c r="T1820">
        <f>IF(VLOOKUP(D1820,Sku_Consolidated!A2:S948,19,FALSE)="SHOWCASE", VLOOKUP(U1820,Store_Showcase!B2:L134,11, FALSE), IF(VLOOKUP(D1820,Sku_Consolidated!A2:S948,19,FALSE)="VAM",VLOOKUP(U1820,Store_VAM!B2:L271,11, FALSE),VLOOKUP(U1820,Store_SRP!B2:L103,11, FALSE)))</f>
      </c>
      <c r="U1820" s="14">
        <v>2012</v>
      </c>
      <c r="V1820">
        <f>IF(VLOOKUP(D1820,Sku_Consolidated!A2:S948,19,FALSE)="SHOWCASE", VLOOKUP(U1820,Store_Showcase!B2:C134,2, FALSE), IF(VLOOKUP(D1820,Sku_Consolidated!A2:S948,19,FALSE)="VAM",VLOOKUP(U1820,Store_VAM!B2:C271,2, FALSE),VLOOKUP(U1820,Store_SRP!B2:C103,2, FALSE)))</f>
      </c>
      <c r="W1820">
        <f>VLOOKUP(D1820,Sku_Consolidated!A2:G948, 7, FALSE)</f>
      </c>
      <c r="X1820">
        <f>VLOOKUP(D1820,Sku_Consolidated!A2:K948, 11, FALSE)</f>
      </c>
      <c r="Y1820">
        <f>VLOOKUP(D1820,Sku_Consolidated!A2:H948, 8, FALSE)</f>
      </c>
      <c r="Z1820">
        <f>VLOOKUP(D1820,Sku_Consolidated!A2:I948, 9, FALSE)</f>
      </c>
      <c r="AA1820" t="s">
        <v>41</v>
      </c>
      <c r="AB1820">
        <f>VLOOKUP(D1820,Sku_Consolidated!A2:E948, {5}, FALSE)</f>
      </c>
      <c r="AC1820">
        <f>IF(VLOOKUP(D1820,Sku_Consolidated!A2:S948,19,FALSE)="SHOWCASE", VLOOKUP(U1820,Store_Showcase!B2:N134,13, FALSE), IF(VLOOKUP(D1820,Sku_Consolidated!A2:S948,19,FALSE)="VAM",VLOOKUP(U1820,Store_VAM!B2:N271,13, FALSE),VLOOKUP(U1820,Store_SRP!B2:N103,13, FALSE)))</f>
      </c>
      <c r="AD1820">
        <f>IF(IFERROR(AC1820,TRUE)=TRUE, "-","OK")</f>
      </c>
      <c r="AE1820">
        <f>IF(IFERROR(VLOOKUP(U1820,Store_Showcase!B2:H134,{5}, FALSE), TRUE)=TRUE, IF(IFERROR(VLOOKUP(U1820,Store_SRP!B2:H103,{5}, FALSE), TRUE)=TRUE,VLOOKUP(U1820,Store_VAM!B2:H271,{5}, FALSE),VLOOKUP(U1820,Store_SRP!B2:H103,{5}, FALSE)), VLOOKUP(U1820,Store_Showcase!B2:H134,{5}, FALSE))</f>
      </c>
      <c r="AF1820">
        <f>IF(IFERROR(VLOOKUP(U1820,Store_Showcase!B2:H134,{6}, FALSE), TRUE)=TRUE, IF(IFERROR(VLOOKUP(U1820,Store_SRP!B2:H103,{6}, FALSE), TRUE)=TRUE,VLOOKUP(U1820,Store_VAM!B2:H271,{6}, FALSE),VLOOKUP(U1820,Store_SRP!B2:H103,{6}, FALSE)), VLOOKUP(U1820,Store_Showcase!B2:H134,{6}, FALSE))</f>
      </c>
      <c r="AG1820">
        <f>VLOOKUP(D1820,Sku_Consolidated!A2:R948,18,FALSE)</f>
      </c>
      <c r="AH1820">
        <f>VLOOKUP(D1820,Sku_Consolidated!A2:S948,19,FALSE)</f>
      </c>
      <c r="AI1820">
        <f>VLOOKUP(D1820,Sku_Consolidated!A2:T948,20,FALSE)</f>
      </c>
    </row>
    <row r="1821" spans="1:35" x14ac:dyDescent="0.25">
      <c r="A1821">
        <v>2024</v>
      </c>
      <c r="B1821" t="s">
        <v>30</v>
      </c>
      <c r="C1821" t="s">
        <v>31</v>
      </c>
      <c r="D1821">
        <v>21921</v>
      </c>
      <c r="E1821" t="s">
        <v>1154</v>
      </c>
      <c r="F1821" s="12" t="s">
        <v>112</v>
      </c>
      <c r="G1821" s="12" t="s">
        <v>112</v>
      </c>
      <c r="H1821" t="s">
        <v>10</v>
      </c>
      <c r="I1821" s="13" t="s">
        <v>847</v>
      </c>
      <c r="J1821" s="13">
        <f>IF(H1821="EA", I1821, 0)</f>
      </c>
      <c r="K1821" s="13">
        <f>IF(H1821="KG", I1821, I1821 * VLOOKUP(D1821,Sku_Consolidated!A2:U948,21,FALSE))</f>
      </c>
      <c r="L1821" s="14" t="s">
        <v>36</v>
      </c>
      <c r="M1821">
        <v>86</v>
      </c>
      <c r="N1821" s="14" t="s">
        <v>3525</v>
      </c>
      <c r="O1821" s="14" t="s">
        <v>3526</v>
      </c>
      <c r="P1821" s="14" t="s">
        <v>36</v>
      </c>
      <c r="Q1821" s="14" t="s">
        <v>3526</v>
      </c>
      <c r="R1821">
        <f>IF(IFERROR(VLOOKUP(U1821,Store_Showcase!B2:H134,7, FALSE), TRUE)=TRUE, IF(IFERROR(VLOOKUP(U1821,Store_SRP!B2:H103,7, FALSE), TRUE)=TRUE,VLOOKUP(U1821,Store_VAM!B2:H271,7, FALSE),VLOOKUP(U1821,Store_SRP!B2:H103,7, FALSE)), VLOOKUP(U1821,Store_Showcase!B2:H134,7, FALSE))</f>
      </c>
      <c r="S1821">
        <f>IF(IFERROR(VLOOKUP(U1821,Store_Showcase!B2:K134,10, FALSE), TRUE)=TRUE, IF(IFERROR(VLOOKUP(U1821,Store_SRP!B2:K103,10, FALSE), TRUE)=TRUE,VLOOKUP(U1821,Store_VAM!B2:K271,10, FALSE),VLOOKUP(U1821,Store_SRP!B2:K103,10, FALSE)), VLOOKUP(U1821,Store_Showcase!B2:K134,10, FALSE))</f>
      </c>
      <c r="T1821">
        <f>IF(VLOOKUP(D1821,Sku_Consolidated!A2:S948,19,FALSE)="SHOWCASE", VLOOKUP(U1821,Store_Showcase!B2:L134,11, FALSE), IF(VLOOKUP(D1821,Sku_Consolidated!A2:S948,19,FALSE)="VAM",VLOOKUP(U1821,Store_VAM!B2:L271,11, FALSE),VLOOKUP(U1821,Store_SRP!B2:L103,11, FALSE)))</f>
      </c>
      <c r="U1821" s="14">
        <v>2012</v>
      </c>
      <c r="V1821">
        <f>IF(VLOOKUP(D1821,Sku_Consolidated!A2:S948,19,FALSE)="SHOWCASE", VLOOKUP(U1821,Store_Showcase!B2:C134,2, FALSE), IF(VLOOKUP(D1821,Sku_Consolidated!A2:S948,19,FALSE)="VAM",VLOOKUP(U1821,Store_VAM!B2:C271,2, FALSE),VLOOKUP(U1821,Store_SRP!B2:C103,2, FALSE)))</f>
      </c>
      <c r="W1821">
        <f>VLOOKUP(D1821,Sku_Consolidated!A2:G948, 7, FALSE)</f>
      </c>
      <c r="X1821">
        <f>VLOOKUP(D1821,Sku_Consolidated!A2:K948, 11, FALSE)</f>
      </c>
      <c r="Y1821">
        <f>VLOOKUP(D1821,Sku_Consolidated!A2:H948, 8, FALSE)</f>
      </c>
      <c r="Z1821">
        <f>VLOOKUP(D1821,Sku_Consolidated!A2:I948, 9, FALSE)</f>
      </c>
      <c r="AA1821" t="s">
        <v>41</v>
      </c>
      <c r="AB1821">
        <f>VLOOKUP(D1821,Sku_Consolidated!A2:E948, {5}, FALSE)</f>
      </c>
      <c r="AC1821">
        <f>IF(VLOOKUP(D1821,Sku_Consolidated!A2:S948,19,FALSE)="SHOWCASE", VLOOKUP(U1821,Store_Showcase!B2:N134,13, FALSE), IF(VLOOKUP(D1821,Sku_Consolidated!A2:S948,19,FALSE)="VAM",VLOOKUP(U1821,Store_VAM!B2:N271,13, FALSE),VLOOKUP(U1821,Store_SRP!B2:N103,13, FALSE)))</f>
      </c>
      <c r="AD1821">
        <f>IF(IFERROR(AC1821,TRUE)=TRUE, "-","OK")</f>
      </c>
      <c r="AE1821">
        <f>IF(IFERROR(VLOOKUP(U1821,Store_Showcase!B2:H134,{5}, FALSE), TRUE)=TRUE, IF(IFERROR(VLOOKUP(U1821,Store_SRP!B2:H103,{5}, FALSE), TRUE)=TRUE,VLOOKUP(U1821,Store_VAM!B2:H271,{5}, FALSE),VLOOKUP(U1821,Store_SRP!B2:H103,{5}, FALSE)), VLOOKUP(U1821,Store_Showcase!B2:H134,{5}, FALSE))</f>
      </c>
      <c r="AF1821">
        <f>IF(IFERROR(VLOOKUP(U1821,Store_Showcase!B2:H134,{6}, FALSE), TRUE)=TRUE, IF(IFERROR(VLOOKUP(U1821,Store_SRP!B2:H103,{6}, FALSE), TRUE)=TRUE,VLOOKUP(U1821,Store_VAM!B2:H271,{6}, FALSE),VLOOKUP(U1821,Store_SRP!B2:H103,{6}, FALSE)), VLOOKUP(U1821,Store_Showcase!B2:H134,{6}, FALSE))</f>
      </c>
      <c r="AG1821">
        <f>VLOOKUP(D1821,Sku_Consolidated!A2:R948,18,FALSE)</f>
      </c>
      <c r="AH1821">
        <f>VLOOKUP(D1821,Sku_Consolidated!A2:S948,19,FALSE)</f>
      </c>
      <c r="AI1821">
        <f>VLOOKUP(D1821,Sku_Consolidated!A2:T948,20,FALSE)</f>
      </c>
    </row>
    <row r="1822" spans="1:35" x14ac:dyDescent="0.25">
      <c r="A1822">
        <v>2024</v>
      </c>
      <c r="B1822" t="s">
        <v>30</v>
      </c>
      <c r="C1822" t="s">
        <v>31</v>
      </c>
      <c r="D1822">
        <v>104086256</v>
      </c>
      <c r="E1822" t="s">
        <v>166</v>
      </c>
      <c r="F1822" s="12" t="s">
        <v>91</v>
      </c>
      <c r="G1822" s="12" t="s">
        <v>91</v>
      </c>
      <c r="H1822" t="s">
        <v>34</v>
      </c>
      <c r="I1822" s="13" t="s">
        <v>43</v>
      </c>
      <c r="J1822" s="13">
        <f>IF(H1822="EA", I1822, 0)</f>
      </c>
      <c r="K1822" s="13">
        <f>IF(H1822="KG", I1822, I1822 * VLOOKUP(D1822,Sku_Consolidated!A2:U948,21,FALSE))</f>
      </c>
      <c r="L1822" s="14" t="s">
        <v>36</v>
      </c>
      <c r="M1822">
        <v>88</v>
      </c>
      <c r="N1822" s="14" t="s">
        <v>167</v>
      </c>
      <c r="O1822" s="14" t="s">
        <v>49</v>
      </c>
      <c r="P1822" s="14" t="s">
        <v>36</v>
      </c>
      <c r="Q1822" s="14" t="s">
        <v>49</v>
      </c>
      <c r="R1822">
        <f>IF(IFERROR(VLOOKUP(U1822,Store_Showcase!B2:H134,7, FALSE), TRUE)=TRUE, IF(IFERROR(VLOOKUP(U1822,Store_SRP!B2:H103,7, FALSE), TRUE)=TRUE,VLOOKUP(U1822,Store_VAM!B2:H271,7, FALSE),VLOOKUP(U1822,Store_SRP!B2:H103,7, FALSE)), VLOOKUP(U1822,Store_Showcase!B2:H134,7, FALSE))</f>
      </c>
      <c r="S1822">
        <f>IF(IFERROR(VLOOKUP(U1822,Store_Showcase!B2:K134,10, FALSE), TRUE)=TRUE, IF(IFERROR(VLOOKUP(U1822,Store_SRP!B2:K103,10, FALSE), TRUE)=TRUE,VLOOKUP(U1822,Store_VAM!B2:K271,10, FALSE),VLOOKUP(U1822,Store_SRP!B2:K103,10, FALSE)), VLOOKUP(U1822,Store_Showcase!B2:K134,10, FALSE))</f>
      </c>
      <c r="T1822">
        <f>IF(VLOOKUP(D1822,Sku_Consolidated!A2:S948,19,FALSE)="SHOWCASE", VLOOKUP(U1822,Store_Showcase!B2:L134,11, FALSE), IF(VLOOKUP(D1822,Sku_Consolidated!A2:S948,19,FALSE)="VAM",VLOOKUP(U1822,Store_VAM!B2:L271,11, FALSE),VLOOKUP(U1822,Store_SRP!B2:L103,11, FALSE)))</f>
      </c>
      <c r="U1822" s="14">
        <v>2012</v>
      </c>
      <c r="V1822">
        <f>IF(VLOOKUP(D1822,Sku_Consolidated!A2:S948,19,FALSE)="SHOWCASE", VLOOKUP(U1822,Store_Showcase!B2:C134,2, FALSE), IF(VLOOKUP(D1822,Sku_Consolidated!A2:S948,19,FALSE)="VAM",VLOOKUP(U1822,Store_VAM!B2:C271,2, FALSE),VLOOKUP(U1822,Store_SRP!B2:C103,2, FALSE)))</f>
      </c>
      <c r="W1822">
        <f>VLOOKUP(D1822,Sku_Consolidated!A2:G948, 7, FALSE)</f>
      </c>
      <c r="X1822">
        <f>VLOOKUP(D1822,Sku_Consolidated!A2:K948, 11, FALSE)</f>
      </c>
      <c r="Y1822">
        <f>VLOOKUP(D1822,Sku_Consolidated!A2:H948, 8, FALSE)</f>
      </c>
      <c r="Z1822">
        <f>VLOOKUP(D1822,Sku_Consolidated!A2:I948, 9, FALSE)</f>
      </c>
      <c r="AA1822" t="s">
        <v>41</v>
      </c>
      <c r="AB1822">
        <f>VLOOKUP(D1822,Sku_Consolidated!A2:E948, {5}, FALSE)</f>
      </c>
      <c r="AC1822">
        <f>IF(VLOOKUP(D1822,Sku_Consolidated!A2:S948,19,FALSE)="SHOWCASE", VLOOKUP(U1822,Store_Showcase!B2:N134,13, FALSE), IF(VLOOKUP(D1822,Sku_Consolidated!A2:S948,19,FALSE)="VAM",VLOOKUP(U1822,Store_VAM!B2:N271,13, FALSE),VLOOKUP(U1822,Store_SRP!B2:N103,13, FALSE)))</f>
      </c>
      <c r="AD1822">
        <f>IF(IFERROR(AC1822,TRUE)=TRUE, "-","OK")</f>
      </c>
      <c r="AE1822">
        <f>IF(IFERROR(VLOOKUP(U1822,Store_Showcase!B2:H134,{5}, FALSE), TRUE)=TRUE, IF(IFERROR(VLOOKUP(U1822,Store_SRP!B2:H103,{5}, FALSE), TRUE)=TRUE,VLOOKUP(U1822,Store_VAM!B2:H271,{5}, FALSE),VLOOKUP(U1822,Store_SRP!B2:H103,{5}, FALSE)), VLOOKUP(U1822,Store_Showcase!B2:H134,{5}, FALSE))</f>
      </c>
      <c r="AF1822">
        <f>IF(IFERROR(VLOOKUP(U1822,Store_Showcase!B2:H134,{6}, FALSE), TRUE)=TRUE, IF(IFERROR(VLOOKUP(U1822,Store_SRP!B2:H103,{6}, FALSE), TRUE)=TRUE,VLOOKUP(U1822,Store_VAM!B2:H271,{6}, FALSE),VLOOKUP(U1822,Store_SRP!B2:H103,{6}, FALSE)), VLOOKUP(U1822,Store_Showcase!B2:H134,{6}, FALSE))</f>
      </c>
      <c r="AG1822">
        <f>VLOOKUP(D1822,Sku_Consolidated!A2:R948,18,FALSE)</f>
      </c>
      <c r="AH1822">
        <f>VLOOKUP(D1822,Sku_Consolidated!A2:S948,19,FALSE)</f>
      </c>
      <c r="AI1822">
        <f>VLOOKUP(D1822,Sku_Consolidated!A2:T948,20,FALSE)</f>
      </c>
    </row>
    <row r="1823" spans="1:35" x14ac:dyDescent="0.25">
      <c r="A1823">
        <v>2024</v>
      </c>
      <c r="B1823" t="s">
        <v>30</v>
      </c>
      <c r="C1823" t="s">
        <v>31</v>
      </c>
      <c r="D1823">
        <v>21825</v>
      </c>
      <c r="E1823" t="s">
        <v>206</v>
      </c>
      <c r="F1823" s="12" t="s">
        <v>91</v>
      </c>
      <c r="G1823" s="12" t="s">
        <v>91</v>
      </c>
      <c r="H1823" t="s">
        <v>10</v>
      </c>
      <c r="I1823" s="13" t="s">
        <v>1869</v>
      </c>
      <c r="J1823" s="13">
        <f>IF(H1823="EA", I1823, 0)</f>
      </c>
      <c r="K1823" s="13">
        <f>IF(H1823="KG", I1823, I1823 * VLOOKUP(D1823,Sku_Consolidated!A2:U948,21,FALSE))</f>
      </c>
      <c r="L1823" s="14" t="s">
        <v>36</v>
      </c>
      <c r="M1823">
        <v>88</v>
      </c>
      <c r="N1823" s="14" t="s">
        <v>3527</v>
      </c>
      <c r="O1823" s="14" t="s">
        <v>3528</v>
      </c>
      <c r="P1823" s="14" t="s">
        <v>36</v>
      </c>
      <c r="Q1823" s="14" t="s">
        <v>3528</v>
      </c>
      <c r="R1823">
        <f>IF(IFERROR(VLOOKUP(U1823,Store_Showcase!B2:H134,7, FALSE), TRUE)=TRUE, IF(IFERROR(VLOOKUP(U1823,Store_SRP!B2:H103,7, FALSE), TRUE)=TRUE,VLOOKUP(U1823,Store_VAM!B2:H271,7, FALSE),VLOOKUP(U1823,Store_SRP!B2:H103,7, FALSE)), VLOOKUP(U1823,Store_Showcase!B2:H134,7, FALSE))</f>
      </c>
      <c r="S1823">
        <f>IF(IFERROR(VLOOKUP(U1823,Store_Showcase!B2:K134,10, FALSE), TRUE)=TRUE, IF(IFERROR(VLOOKUP(U1823,Store_SRP!B2:K103,10, FALSE), TRUE)=TRUE,VLOOKUP(U1823,Store_VAM!B2:K271,10, FALSE),VLOOKUP(U1823,Store_SRP!B2:K103,10, FALSE)), VLOOKUP(U1823,Store_Showcase!B2:K134,10, FALSE))</f>
      </c>
      <c r="T1823">
        <f>IF(VLOOKUP(D1823,Sku_Consolidated!A2:S948,19,FALSE)="SHOWCASE", VLOOKUP(U1823,Store_Showcase!B2:L134,11, FALSE), IF(VLOOKUP(D1823,Sku_Consolidated!A2:S948,19,FALSE)="VAM",VLOOKUP(U1823,Store_VAM!B2:L271,11, FALSE),VLOOKUP(U1823,Store_SRP!B2:L103,11, FALSE)))</f>
      </c>
      <c r="U1823" s="14">
        <v>2012</v>
      </c>
      <c r="V1823">
        <f>IF(VLOOKUP(D1823,Sku_Consolidated!A2:S948,19,FALSE)="SHOWCASE", VLOOKUP(U1823,Store_Showcase!B2:C134,2, FALSE), IF(VLOOKUP(D1823,Sku_Consolidated!A2:S948,19,FALSE)="VAM",VLOOKUP(U1823,Store_VAM!B2:C271,2, FALSE),VLOOKUP(U1823,Store_SRP!B2:C103,2, FALSE)))</f>
      </c>
      <c r="W1823">
        <f>VLOOKUP(D1823,Sku_Consolidated!A2:G948, 7, FALSE)</f>
      </c>
      <c r="X1823">
        <f>VLOOKUP(D1823,Sku_Consolidated!A2:K948, 11, FALSE)</f>
      </c>
      <c r="Y1823">
        <f>VLOOKUP(D1823,Sku_Consolidated!A2:H948, 8, FALSE)</f>
      </c>
      <c r="Z1823">
        <f>VLOOKUP(D1823,Sku_Consolidated!A2:I948, 9, FALSE)</f>
      </c>
      <c r="AA1823" t="s">
        <v>41</v>
      </c>
      <c r="AB1823">
        <f>VLOOKUP(D1823,Sku_Consolidated!A2:E948, {5}, FALSE)</f>
      </c>
      <c r="AC1823">
        <f>IF(VLOOKUP(D1823,Sku_Consolidated!A2:S948,19,FALSE)="SHOWCASE", VLOOKUP(U1823,Store_Showcase!B2:N134,13, FALSE), IF(VLOOKUP(D1823,Sku_Consolidated!A2:S948,19,FALSE)="VAM",VLOOKUP(U1823,Store_VAM!B2:N271,13, FALSE),VLOOKUP(U1823,Store_SRP!B2:N103,13, FALSE)))</f>
      </c>
      <c r="AD1823">
        <f>IF(IFERROR(AC1823,TRUE)=TRUE, "-","OK")</f>
      </c>
      <c r="AE1823">
        <f>IF(IFERROR(VLOOKUP(U1823,Store_Showcase!B2:H134,{5}, FALSE), TRUE)=TRUE, IF(IFERROR(VLOOKUP(U1823,Store_SRP!B2:H103,{5}, FALSE), TRUE)=TRUE,VLOOKUP(U1823,Store_VAM!B2:H271,{5}, FALSE),VLOOKUP(U1823,Store_SRP!B2:H103,{5}, FALSE)), VLOOKUP(U1823,Store_Showcase!B2:H134,{5}, FALSE))</f>
      </c>
      <c r="AF1823">
        <f>IF(IFERROR(VLOOKUP(U1823,Store_Showcase!B2:H134,{6}, FALSE), TRUE)=TRUE, IF(IFERROR(VLOOKUP(U1823,Store_SRP!B2:H103,{6}, FALSE), TRUE)=TRUE,VLOOKUP(U1823,Store_VAM!B2:H271,{6}, FALSE),VLOOKUP(U1823,Store_SRP!B2:H103,{6}, FALSE)), VLOOKUP(U1823,Store_Showcase!B2:H134,{6}, FALSE))</f>
      </c>
      <c r="AG1823">
        <f>VLOOKUP(D1823,Sku_Consolidated!A2:R948,18,FALSE)</f>
      </c>
      <c r="AH1823">
        <f>VLOOKUP(D1823,Sku_Consolidated!A2:S948,19,FALSE)</f>
      </c>
      <c r="AI1823">
        <f>VLOOKUP(D1823,Sku_Consolidated!A2:T948,20,FALSE)</f>
      </c>
    </row>
    <row r="1824" spans="1:35" x14ac:dyDescent="0.25">
      <c r="A1824">
        <v>2024</v>
      </c>
      <c r="B1824" t="s">
        <v>30</v>
      </c>
      <c r="C1824" t="s">
        <v>31</v>
      </c>
      <c r="D1824">
        <v>21832</v>
      </c>
      <c r="E1824" t="s">
        <v>264</v>
      </c>
      <c r="F1824" s="12" t="s">
        <v>91</v>
      </c>
      <c r="G1824" s="12" t="s">
        <v>91</v>
      </c>
      <c r="H1824" t="s">
        <v>10</v>
      </c>
      <c r="I1824" s="13" t="s">
        <v>981</v>
      </c>
      <c r="J1824" s="13">
        <f>IF(H1824="EA", I1824, 0)</f>
      </c>
      <c r="K1824" s="13">
        <f>IF(H1824="KG", I1824, I1824 * VLOOKUP(D1824,Sku_Consolidated!A2:U948,21,FALSE))</f>
      </c>
      <c r="L1824" s="14" t="s">
        <v>36</v>
      </c>
      <c r="M1824">
        <v>88</v>
      </c>
      <c r="N1824" s="14" t="s">
        <v>1581</v>
      </c>
      <c r="O1824" s="14" t="s">
        <v>1582</v>
      </c>
      <c r="P1824" s="14" t="s">
        <v>36</v>
      </c>
      <c r="Q1824" s="14" t="s">
        <v>1582</v>
      </c>
      <c r="R1824">
        <f>IF(IFERROR(VLOOKUP(U1824,Store_Showcase!B2:H134,7, FALSE), TRUE)=TRUE, IF(IFERROR(VLOOKUP(U1824,Store_SRP!B2:H103,7, FALSE), TRUE)=TRUE,VLOOKUP(U1824,Store_VAM!B2:H271,7, FALSE),VLOOKUP(U1824,Store_SRP!B2:H103,7, FALSE)), VLOOKUP(U1824,Store_Showcase!B2:H134,7, FALSE))</f>
      </c>
      <c r="S1824">
        <f>IF(IFERROR(VLOOKUP(U1824,Store_Showcase!B2:K134,10, FALSE), TRUE)=TRUE, IF(IFERROR(VLOOKUP(U1824,Store_SRP!B2:K103,10, FALSE), TRUE)=TRUE,VLOOKUP(U1824,Store_VAM!B2:K271,10, FALSE),VLOOKUP(U1824,Store_SRP!B2:K103,10, FALSE)), VLOOKUP(U1824,Store_Showcase!B2:K134,10, FALSE))</f>
      </c>
      <c r="T1824">
        <f>IF(VLOOKUP(D1824,Sku_Consolidated!A2:S948,19,FALSE)="SHOWCASE", VLOOKUP(U1824,Store_Showcase!B2:L134,11, FALSE), IF(VLOOKUP(D1824,Sku_Consolidated!A2:S948,19,FALSE)="VAM",VLOOKUP(U1824,Store_VAM!B2:L271,11, FALSE),VLOOKUP(U1824,Store_SRP!B2:L103,11, FALSE)))</f>
      </c>
      <c r="U1824" s="14">
        <v>2012</v>
      </c>
      <c r="V1824">
        <f>IF(VLOOKUP(D1824,Sku_Consolidated!A2:S948,19,FALSE)="SHOWCASE", VLOOKUP(U1824,Store_Showcase!B2:C134,2, FALSE), IF(VLOOKUP(D1824,Sku_Consolidated!A2:S948,19,FALSE)="VAM",VLOOKUP(U1824,Store_VAM!B2:C271,2, FALSE),VLOOKUP(U1824,Store_SRP!B2:C103,2, FALSE)))</f>
      </c>
      <c r="W1824">
        <f>VLOOKUP(D1824,Sku_Consolidated!A2:G948, 7, FALSE)</f>
      </c>
      <c r="X1824">
        <f>VLOOKUP(D1824,Sku_Consolidated!A2:K948, 11, FALSE)</f>
      </c>
      <c r="Y1824">
        <f>VLOOKUP(D1824,Sku_Consolidated!A2:H948, 8, FALSE)</f>
      </c>
      <c r="Z1824">
        <f>VLOOKUP(D1824,Sku_Consolidated!A2:I948, 9, FALSE)</f>
      </c>
      <c r="AA1824" t="s">
        <v>41</v>
      </c>
      <c r="AB1824">
        <f>VLOOKUP(D1824,Sku_Consolidated!A2:E948, {5}, FALSE)</f>
      </c>
      <c r="AC1824">
        <f>IF(VLOOKUP(D1824,Sku_Consolidated!A2:S948,19,FALSE)="SHOWCASE", VLOOKUP(U1824,Store_Showcase!B2:N134,13, FALSE), IF(VLOOKUP(D1824,Sku_Consolidated!A2:S948,19,FALSE)="VAM",VLOOKUP(U1824,Store_VAM!B2:N271,13, FALSE),VLOOKUP(U1824,Store_SRP!B2:N103,13, FALSE)))</f>
      </c>
      <c r="AD1824">
        <f>IF(IFERROR(AC1824,TRUE)=TRUE, "-","OK")</f>
      </c>
      <c r="AE1824">
        <f>IF(IFERROR(VLOOKUP(U1824,Store_Showcase!B2:H134,{5}, FALSE), TRUE)=TRUE, IF(IFERROR(VLOOKUP(U1824,Store_SRP!B2:H103,{5}, FALSE), TRUE)=TRUE,VLOOKUP(U1824,Store_VAM!B2:H271,{5}, FALSE),VLOOKUP(U1824,Store_SRP!B2:H103,{5}, FALSE)), VLOOKUP(U1824,Store_Showcase!B2:H134,{5}, FALSE))</f>
      </c>
      <c r="AF1824">
        <f>IF(IFERROR(VLOOKUP(U1824,Store_Showcase!B2:H134,{6}, FALSE), TRUE)=TRUE, IF(IFERROR(VLOOKUP(U1824,Store_SRP!B2:H103,{6}, FALSE), TRUE)=TRUE,VLOOKUP(U1824,Store_VAM!B2:H271,{6}, FALSE),VLOOKUP(U1824,Store_SRP!B2:H103,{6}, FALSE)), VLOOKUP(U1824,Store_Showcase!B2:H134,{6}, FALSE))</f>
      </c>
      <c r="AG1824">
        <f>VLOOKUP(D1824,Sku_Consolidated!A2:R948,18,FALSE)</f>
      </c>
      <c r="AH1824">
        <f>VLOOKUP(D1824,Sku_Consolidated!A2:S948,19,FALSE)</f>
      </c>
      <c r="AI1824">
        <f>VLOOKUP(D1824,Sku_Consolidated!A2:T948,20,FALSE)</f>
      </c>
    </row>
    <row r="1825" spans="1:35" x14ac:dyDescent="0.25">
      <c r="A1825">
        <v>2024</v>
      </c>
      <c r="B1825" t="s">
        <v>30</v>
      </c>
      <c r="C1825" t="s">
        <v>31</v>
      </c>
      <c r="D1825">
        <v>21834</v>
      </c>
      <c r="E1825" t="s">
        <v>216</v>
      </c>
      <c r="F1825" s="12" t="s">
        <v>91</v>
      </c>
      <c r="G1825" s="12" t="s">
        <v>91</v>
      </c>
      <c r="H1825" t="s">
        <v>10</v>
      </c>
      <c r="I1825" s="13" t="s">
        <v>1505</v>
      </c>
      <c r="J1825" s="13">
        <f>IF(H1825="EA", I1825, 0)</f>
      </c>
      <c r="K1825" s="13">
        <f>IF(H1825="KG", I1825, I1825 * VLOOKUP(D1825,Sku_Consolidated!A2:U948,21,FALSE))</f>
      </c>
      <c r="L1825" s="14" t="s">
        <v>36</v>
      </c>
      <c r="M1825">
        <v>88</v>
      </c>
      <c r="N1825" s="14" t="s">
        <v>3529</v>
      </c>
      <c r="O1825" s="14" t="s">
        <v>3530</v>
      </c>
      <c r="P1825" s="14" t="s">
        <v>36</v>
      </c>
      <c r="Q1825" s="14" t="s">
        <v>3530</v>
      </c>
      <c r="R1825">
        <f>IF(IFERROR(VLOOKUP(U1825,Store_Showcase!B2:H134,7, FALSE), TRUE)=TRUE, IF(IFERROR(VLOOKUP(U1825,Store_SRP!B2:H103,7, FALSE), TRUE)=TRUE,VLOOKUP(U1825,Store_VAM!B2:H271,7, FALSE),VLOOKUP(U1825,Store_SRP!B2:H103,7, FALSE)), VLOOKUP(U1825,Store_Showcase!B2:H134,7, FALSE))</f>
      </c>
      <c r="S1825">
        <f>IF(IFERROR(VLOOKUP(U1825,Store_Showcase!B2:K134,10, FALSE), TRUE)=TRUE, IF(IFERROR(VLOOKUP(U1825,Store_SRP!B2:K103,10, FALSE), TRUE)=TRUE,VLOOKUP(U1825,Store_VAM!B2:K271,10, FALSE),VLOOKUP(U1825,Store_SRP!B2:K103,10, FALSE)), VLOOKUP(U1825,Store_Showcase!B2:K134,10, FALSE))</f>
      </c>
      <c r="T1825">
        <f>IF(VLOOKUP(D1825,Sku_Consolidated!A2:S948,19,FALSE)="SHOWCASE", VLOOKUP(U1825,Store_Showcase!B2:L134,11, FALSE), IF(VLOOKUP(D1825,Sku_Consolidated!A2:S948,19,FALSE)="VAM",VLOOKUP(U1825,Store_VAM!B2:L271,11, FALSE),VLOOKUP(U1825,Store_SRP!B2:L103,11, FALSE)))</f>
      </c>
      <c r="U1825" s="14">
        <v>2012</v>
      </c>
      <c r="V1825">
        <f>IF(VLOOKUP(D1825,Sku_Consolidated!A2:S948,19,FALSE)="SHOWCASE", VLOOKUP(U1825,Store_Showcase!B2:C134,2, FALSE), IF(VLOOKUP(D1825,Sku_Consolidated!A2:S948,19,FALSE)="VAM",VLOOKUP(U1825,Store_VAM!B2:C271,2, FALSE),VLOOKUP(U1825,Store_SRP!B2:C103,2, FALSE)))</f>
      </c>
      <c r="W1825">
        <f>VLOOKUP(D1825,Sku_Consolidated!A2:G948, 7, FALSE)</f>
      </c>
      <c r="X1825">
        <f>VLOOKUP(D1825,Sku_Consolidated!A2:K948, 11, FALSE)</f>
      </c>
      <c r="Y1825">
        <f>VLOOKUP(D1825,Sku_Consolidated!A2:H948, 8, FALSE)</f>
      </c>
      <c r="Z1825">
        <f>VLOOKUP(D1825,Sku_Consolidated!A2:I948, 9, FALSE)</f>
      </c>
      <c r="AA1825" t="s">
        <v>41</v>
      </c>
      <c r="AB1825">
        <f>VLOOKUP(D1825,Sku_Consolidated!A2:E948, {5}, FALSE)</f>
      </c>
      <c r="AC1825">
        <f>IF(VLOOKUP(D1825,Sku_Consolidated!A2:S948,19,FALSE)="SHOWCASE", VLOOKUP(U1825,Store_Showcase!B2:N134,13, FALSE), IF(VLOOKUP(D1825,Sku_Consolidated!A2:S948,19,FALSE)="VAM",VLOOKUP(U1825,Store_VAM!B2:N271,13, FALSE),VLOOKUP(U1825,Store_SRP!B2:N103,13, FALSE)))</f>
      </c>
      <c r="AD1825">
        <f>IF(IFERROR(AC1825,TRUE)=TRUE, "-","OK")</f>
      </c>
      <c r="AE1825">
        <f>IF(IFERROR(VLOOKUP(U1825,Store_Showcase!B2:H134,{5}, FALSE), TRUE)=TRUE, IF(IFERROR(VLOOKUP(U1825,Store_SRP!B2:H103,{5}, FALSE), TRUE)=TRUE,VLOOKUP(U1825,Store_VAM!B2:H271,{5}, FALSE),VLOOKUP(U1825,Store_SRP!B2:H103,{5}, FALSE)), VLOOKUP(U1825,Store_Showcase!B2:H134,{5}, FALSE))</f>
      </c>
      <c r="AF1825">
        <f>IF(IFERROR(VLOOKUP(U1825,Store_Showcase!B2:H134,{6}, FALSE), TRUE)=TRUE, IF(IFERROR(VLOOKUP(U1825,Store_SRP!B2:H103,{6}, FALSE), TRUE)=TRUE,VLOOKUP(U1825,Store_VAM!B2:H271,{6}, FALSE),VLOOKUP(U1825,Store_SRP!B2:H103,{6}, FALSE)), VLOOKUP(U1825,Store_Showcase!B2:H134,{6}, FALSE))</f>
      </c>
      <c r="AG1825">
        <f>VLOOKUP(D1825,Sku_Consolidated!A2:R948,18,FALSE)</f>
      </c>
      <c r="AH1825">
        <f>VLOOKUP(D1825,Sku_Consolidated!A2:S948,19,FALSE)</f>
      </c>
      <c r="AI1825">
        <f>VLOOKUP(D1825,Sku_Consolidated!A2:T948,20,FALSE)</f>
      </c>
    </row>
    <row r="1826" spans="1:35" x14ac:dyDescent="0.25">
      <c r="A1826">
        <v>2024</v>
      </c>
      <c r="B1826" t="s">
        <v>30</v>
      </c>
      <c r="C1826" t="s">
        <v>31</v>
      </c>
      <c r="D1826">
        <v>21837</v>
      </c>
      <c r="E1826" t="s">
        <v>271</v>
      </c>
      <c r="F1826" s="12" t="s">
        <v>91</v>
      </c>
      <c r="G1826" s="12" t="s">
        <v>91</v>
      </c>
      <c r="H1826" t="s">
        <v>10</v>
      </c>
      <c r="I1826" s="13" t="s">
        <v>881</v>
      </c>
      <c r="J1826" s="13">
        <f>IF(H1826="EA", I1826, 0)</f>
      </c>
      <c r="K1826" s="13">
        <f>IF(H1826="KG", I1826, I1826 * VLOOKUP(D1826,Sku_Consolidated!A2:U948,21,FALSE))</f>
      </c>
      <c r="L1826" s="14" t="s">
        <v>36</v>
      </c>
      <c r="M1826">
        <v>88</v>
      </c>
      <c r="N1826" s="14" t="s">
        <v>3531</v>
      </c>
      <c r="O1826" s="14" t="s">
        <v>3532</v>
      </c>
      <c r="P1826" s="14" t="s">
        <v>36</v>
      </c>
      <c r="Q1826" s="14" t="s">
        <v>3532</v>
      </c>
      <c r="R1826">
        <f>IF(IFERROR(VLOOKUP(U1826,Store_Showcase!B2:H134,7, FALSE), TRUE)=TRUE, IF(IFERROR(VLOOKUP(U1826,Store_SRP!B2:H103,7, FALSE), TRUE)=TRUE,VLOOKUP(U1826,Store_VAM!B2:H271,7, FALSE),VLOOKUP(U1826,Store_SRP!B2:H103,7, FALSE)), VLOOKUP(U1826,Store_Showcase!B2:H134,7, FALSE))</f>
      </c>
      <c r="S1826">
        <f>IF(IFERROR(VLOOKUP(U1826,Store_Showcase!B2:K134,10, FALSE), TRUE)=TRUE, IF(IFERROR(VLOOKUP(U1826,Store_SRP!B2:K103,10, FALSE), TRUE)=TRUE,VLOOKUP(U1826,Store_VAM!B2:K271,10, FALSE),VLOOKUP(U1826,Store_SRP!B2:K103,10, FALSE)), VLOOKUP(U1826,Store_Showcase!B2:K134,10, FALSE))</f>
      </c>
      <c r="T1826">
        <f>IF(VLOOKUP(D1826,Sku_Consolidated!A2:S948,19,FALSE)="SHOWCASE", VLOOKUP(U1826,Store_Showcase!B2:L134,11, FALSE), IF(VLOOKUP(D1826,Sku_Consolidated!A2:S948,19,FALSE)="VAM",VLOOKUP(U1826,Store_VAM!B2:L271,11, FALSE),VLOOKUP(U1826,Store_SRP!B2:L103,11, FALSE)))</f>
      </c>
      <c r="U1826" s="14">
        <v>2012</v>
      </c>
      <c r="V1826">
        <f>IF(VLOOKUP(D1826,Sku_Consolidated!A2:S948,19,FALSE)="SHOWCASE", VLOOKUP(U1826,Store_Showcase!B2:C134,2, FALSE), IF(VLOOKUP(D1826,Sku_Consolidated!A2:S948,19,FALSE)="VAM",VLOOKUP(U1826,Store_VAM!B2:C271,2, FALSE),VLOOKUP(U1826,Store_SRP!B2:C103,2, FALSE)))</f>
      </c>
      <c r="W1826">
        <f>VLOOKUP(D1826,Sku_Consolidated!A2:G948, 7, FALSE)</f>
      </c>
      <c r="X1826">
        <f>VLOOKUP(D1826,Sku_Consolidated!A2:K948, 11, FALSE)</f>
      </c>
      <c r="Y1826">
        <f>VLOOKUP(D1826,Sku_Consolidated!A2:H948, 8, FALSE)</f>
      </c>
      <c r="Z1826">
        <f>VLOOKUP(D1826,Sku_Consolidated!A2:I948, 9, FALSE)</f>
      </c>
      <c r="AA1826" t="s">
        <v>41</v>
      </c>
      <c r="AB1826">
        <f>VLOOKUP(D1826,Sku_Consolidated!A2:E948, {5}, FALSE)</f>
      </c>
      <c r="AC1826">
        <f>IF(VLOOKUP(D1826,Sku_Consolidated!A2:S948,19,FALSE)="SHOWCASE", VLOOKUP(U1826,Store_Showcase!B2:N134,13, FALSE), IF(VLOOKUP(D1826,Sku_Consolidated!A2:S948,19,FALSE)="VAM",VLOOKUP(U1826,Store_VAM!B2:N271,13, FALSE),VLOOKUP(U1826,Store_SRP!B2:N103,13, FALSE)))</f>
      </c>
      <c r="AD1826">
        <f>IF(IFERROR(AC1826,TRUE)=TRUE, "-","OK")</f>
      </c>
      <c r="AE1826">
        <f>IF(IFERROR(VLOOKUP(U1826,Store_Showcase!B2:H134,{5}, FALSE), TRUE)=TRUE, IF(IFERROR(VLOOKUP(U1826,Store_SRP!B2:H103,{5}, FALSE), TRUE)=TRUE,VLOOKUP(U1826,Store_VAM!B2:H271,{5}, FALSE),VLOOKUP(U1826,Store_SRP!B2:H103,{5}, FALSE)), VLOOKUP(U1826,Store_Showcase!B2:H134,{5}, FALSE))</f>
      </c>
      <c r="AF1826">
        <f>IF(IFERROR(VLOOKUP(U1826,Store_Showcase!B2:H134,{6}, FALSE), TRUE)=TRUE, IF(IFERROR(VLOOKUP(U1826,Store_SRP!B2:H103,{6}, FALSE), TRUE)=TRUE,VLOOKUP(U1826,Store_VAM!B2:H271,{6}, FALSE),VLOOKUP(U1826,Store_SRP!B2:H103,{6}, FALSE)), VLOOKUP(U1826,Store_Showcase!B2:H134,{6}, FALSE))</f>
      </c>
      <c r="AG1826">
        <f>VLOOKUP(D1826,Sku_Consolidated!A2:R948,18,FALSE)</f>
      </c>
      <c r="AH1826">
        <f>VLOOKUP(D1826,Sku_Consolidated!A2:S948,19,FALSE)</f>
      </c>
      <c r="AI1826">
        <f>VLOOKUP(D1826,Sku_Consolidated!A2:T948,20,FALSE)</f>
      </c>
    </row>
    <row r="1827" spans="1:35" x14ac:dyDescent="0.25">
      <c r="A1827">
        <v>2024</v>
      </c>
      <c r="B1827" t="s">
        <v>30</v>
      </c>
      <c r="C1827" t="s">
        <v>31</v>
      </c>
      <c r="D1827">
        <v>21838</v>
      </c>
      <c r="E1827" t="s">
        <v>275</v>
      </c>
      <c r="F1827" s="12" t="s">
        <v>91</v>
      </c>
      <c r="G1827" s="12" t="s">
        <v>91</v>
      </c>
      <c r="H1827" t="s">
        <v>10</v>
      </c>
      <c r="I1827" s="13" t="s">
        <v>617</v>
      </c>
      <c r="J1827" s="13">
        <f>IF(H1827="EA", I1827, 0)</f>
      </c>
      <c r="K1827" s="13">
        <f>IF(H1827="KG", I1827, I1827 * VLOOKUP(D1827,Sku_Consolidated!A2:U948,21,FALSE))</f>
      </c>
      <c r="L1827" s="14" t="s">
        <v>36</v>
      </c>
      <c r="M1827">
        <v>88</v>
      </c>
      <c r="N1827" s="14" t="s">
        <v>3533</v>
      </c>
      <c r="O1827" s="14" t="s">
        <v>3534</v>
      </c>
      <c r="P1827" s="14" t="s">
        <v>36</v>
      </c>
      <c r="Q1827" s="14" t="s">
        <v>3534</v>
      </c>
      <c r="R1827">
        <f>IF(IFERROR(VLOOKUP(U1827,Store_Showcase!B2:H134,7, FALSE), TRUE)=TRUE, IF(IFERROR(VLOOKUP(U1827,Store_SRP!B2:H103,7, FALSE), TRUE)=TRUE,VLOOKUP(U1827,Store_VAM!B2:H271,7, FALSE),VLOOKUP(U1827,Store_SRP!B2:H103,7, FALSE)), VLOOKUP(U1827,Store_Showcase!B2:H134,7, FALSE))</f>
      </c>
      <c r="S1827">
        <f>IF(IFERROR(VLOOKUP(U1827,Store_Showcase!B2:K134,10, FALSE), TRUE)=TRUE, IF(IFERROR(VLOOKUP(U1827,Store_SRP!B2:K103,10, FALSE), TRUE)=TRUE,VLOOKUP(U1827,Store_VAM!B2:K271,10, FALSE),VLOOKUP(U1827,Store_SRP!B2:K103,10, FALSE)), VLOOKUP(U1827,Store_Showcase!B2:K134,10, FALSE))</f>
      </c>
      <c r="T1827">
        <f>IF(VLOOKUP(D1827,Sku_Consolidated!A2:S948,19,FALSE)="SHOWCASE", VLOOKUP(U1827,Store_Showcase!B2:L134,11, FALSE), IF(VLOOKUP(D1827,Sku_Consolidated!A2:S948,19,FALSE)="VAM",VLOOKUP(U1827,Store_VAM!B2:L271,11, FALSE),VLOOKUP(U1827,Store_SRP!B2:L103,11, FALSE)))</f>
      </c>
      <c r="U1827" s="14">
        <v>2012</v>
      </c>
      <c r="V1827">
        <f>IF(VLOOKUP(D1827,Sku_Consolidated!A2:S948,19,FALSE)="SHOWCASE", VLOOKUP(U1827,Store_Showcase!B2:C134,2, FALSE), IF(VLOOKUP(D1827,Sku_Consolidated!A2:S948,19,FALSE)="VAM",VLOOKUP(U1827,Store_VAM!B2:C271,2, FALSE),VLOOKUP(U1827,Store_SRP!B2:C103,2, FALSE)))</f>
      </c>
      <c r="W1827">
        <f>VLOOKUP(D1827,Sku_Consolidated!A2:G948, 7, FALSE)</f>
      </c>
      <c r="X1827">
        <f>VLOOKUP(D1827,Sku_Consolidated!A2:K948, 11, FALSE)</f>
      </c>
      <c r="Y1827">
        <f>VLOOKUP(D1827,Sku_Consolidated!A2:H948, 8, FALSE)</f>
      </c>
      <c r="Z1827">
        <f>VLOOKUP(D1827,Sku_Consolidated!A2:I948, 9, FALSE)</f>
      </c>
      <c r="AA1827" t="s">
        <v>41</v>
      </c>
      <c r="AB1827">
        <f>VLOOKUP(D1827,Sku_Consolidated!A2:E948, {5}, FALSE)</f>
      </c>
      <c r="AC1827">
        <f>IF(VLOOKUP(D1827,Sku_Consolidated!A2:S948,19,FALSE)="SHOWCASE", VLOOKUP(U1827,Store_Showcase!B2:N134,13, FALSE), IF(VLOOKUP(D1827,Sku_Consolidated!A2:S948,19,FALSE)="VAM",VLOOKUP(U1827,Store_VAM!B2:N271,13, FALSE),VLOOKUP(U1827,Store_SRP!B2:N103,13, FALSE)))</f>
      </c>
      <c r="AD1827">
        <f>IF(IFERROR(AC1827,TRUE)=TRUE, "-","OK")</f>
      </c>
      <c r="AE1827">
        <f>IF(IFERROR(VLOOKUP(U1827,Store_Showcase!B2:H134,{5}, FALSE), TRUE)=TRUE, IF(IFERROR(VLOOKUP(U1827,Store_SRP!B2:H103,{5}, FALSE), TRUE)=TRUE,VLOOKUP(U1827,Store_VAM!B2:H271,{5}, FALSE),VLOOKUP(U1827,Store_SRP!B2:H103,{5}, FALSE)), VLOOKUP(U1827,Store_Showcase!B2:H134,{5}, FALSE))</f>
      </c>
      <c r="AF1827">
        <f>IF(IFERROR(VLOOKUP(U1827,Store_Showcase!B2:H134,{6}, FALSE), TRUE)=TRUE, IF(IFERROR(VLOOKUP(U1827,Store_SRP!B2:H103,{6}, FALSE), TRUE)=TRUE,VLOOKUP(U1827,Store_VAM!B2:H271,{6}, FALSE),VLOOKUP(U1827,Store_SRP!B2:H103,{6}, FALSE)), VLOOKUP(U1827,Store_Showcase!B2:H134,{6}, FALSE))</f>
      </c>
      <c r="AG1827">
        <f>VLOOKUP(D1827,Sku_Consolidated!A2:R948,18,FALSE)</f>
      </c>
      <c r="AH1827">
        <f>VLOOKUP(D1827,Sku_Consolidated!A2:S948,19,FALSE)</f>
      </c>
      <c r="AI1827">
        <f>VLOOKUP(D1827,Sku_Consolidated!A2:T948,20,FALSE)</f>
      </c>
    </row>
    <row r="1828" spans="1:35" x14ac:dyDescent="0.25">
      <c r="A1828">
        <v>2024</v>
      </c>
      <c r="B1828" t="s">
        <v>30</v>
      </c>
      <c r="C1828" t="s">
        <v>31</v>
      </c>
      <c r="D1828">
        <v>21841</v>
      </c>
      <c r="E1828" t="s">
        <v>224</v>
      </c>
      <c r="F1828" s="12" t="s">
        <v>91</v>
      </c>
      <c r="G1828" s="12" t="s">
        <v>91</v>
      </c>
      <c r="H1828" t="s">
        <v>10</v>
      </c>
      <c r="I1828" s="13" t="s">
        <v>2819</v>
      </c>
      <c r="J1828" s="13">
        <f>IF(H1828="EA", I1828, 0)</f>
      </c>
      <c r="K1828" s="13">
        <f>IF(H1828="KG", I1828, I1828 * VLOOKUP(D1828,Sku_Consolidated!A2:U948,21,FALSE))</f>
      </c>
      <c r="L1828" s="14" t="s">
        <v>36</v>
      </c>
      <c r="M1828">
        <v>88</v>
      </c>
      <c r="N1828" s="14" t="s">
        <v>3535</v>
      </c>
      <c r="O1828" s="14" t="s">
        <v>3536</v>
      </c>
      <c r="P1828" s="14" t="s">
        <v>36</v>
      </c>
      <c r="Q1828" s="14" t="s">
        <v>3536</v>
      </c>
      <c r="R1828">
        <f>IF(IFERROR(VLOOKUP(U1828,Store_Showcase!B2:H134,7, FALSE), TRUE)=TRUE, IF(IFERROR(VLOOKUP(U1828,Store_SRP!B2:H103,7, FALSE), TRUE)=TRUE,VLOOKUP(U1828,Store_VAM!B2:H271,7, FALSE),VLOOKUP(U1828,Store_SRP!B2:H103,7, FALSE)), VLOOKUP(U1828,Store_Showcase!B2:H134,7, FALSE))</f>
      </c>
      <c r="S1828">
        <f>IF(IFERROR(VLOOKUP(U1828,Store_Showcase!B2:K134,10, FALSE), TRUE)=TRUE, IF(IFERROR(VLOOKUP(U1828,Store_SRP!B2:K103,10, FALSE), TRUE)=TRUE,VLOOKUP(U1828,Store_VAM!B2:K271,10, FALSE),VLOOKUP(U1828,Store_SRP!B2:K103,10, FALSE)), VLOOKUP(U1828,Store_Showcase!B2:K134,10, FALSE))</f>
      </c>
      <c r="T1828">
        <f>IF(VLOOKUP(D1828,Sku_Consolidated!A2:S948,19,FALSE)="SHOWCASE", VLOOKUP(U1828,Store_Showcase!B2:L134,11, FALSE), IF(VLOOKUP(D1828,Sku_Consolidated!A2:S948,19,FALSE)="VAM",VLOOKUP(U1828,Store_VAM!B2:L271,11, FALSE),VLOOKUP(U1828,Store_SRP!B2:L103,11, FALSE)))</f>
      </c>
      <c r="U1828" s="14">
        <v>2012</v>
      </c>
      <c r="V1828">
        <f>IF(VLOOKUP(D1828,Sku_Consolidated!A2:S948,19,FALSE)="SHOWCASE", VLOOKUP(U1828,Store_Showcase!B2:C134,2, FALSE), IF(VLOOKUP(D1828,Sku_Consolidated!A2:S948,19,FALSE)="VAM",VLOOKUP(U1828,Store_VAM!B2:C271,2, FALSE),VLOOKUP(U1828,Store_SRP!B2:C103,2, FALSE)))</f>
      </c>
      <c r="W1828">
        <f>VLOOKUP(D1828,Sku_Consolidated!A2:G948, 7, FALSE)</f>
      </c>
      <c r="X1828">
        <f>VLOOKUP(D1828,Sku_Consolidated!A2:K948, 11, FALSE)</f>
      </c>
      <c r="Y1828">
        <f>VLOOKUP(D1828,Sku_Consolidated!A2:H948, 8, FALSE)</f>
      </c>
      <c r="Z1828">
        <f>VLOOKUP(D1828,Sku_Consolidated!A2:I948, 9, FALSE)</f>
      </c>
      <c r="AA1828" t="s">
        <v>41</v>
      </c>
      <c r="AB1828">
        <f>VLOOKUP(D1828,Sku_Consolidated!A2:E948, {5}, FALSE)</f>
      </c>
      <c r="AC1828">
        <f>IF(VLOOKUP(D1828,Sku_Consolidated!A2:S948,19,FALSE)="SHOWCASE", VLOOKUP(U1828,Store_Showcase!B2:N134,13, FALSE), IF(VLOOKUP(D1828,Sku_Consolidated!A2:S948,19,FALSE)="VAM",VLOOKUP(U1828,Store_VAM!B2:N271,13, FALSE),VLOOKUP(U1828,Store_SRP!B2:N103,13, FALSE)))</f>
      </c>
      <c r="AD1828">
        <f>IF(IFERROR(AC1828,TRUE)=TRUE, "-","OK")</f>
      </c>
      <c r="AE1828">
        <f>IF(IFERROR(VLOOKUP(U1828,Store_Showcase!B2:H134,{5}, FALSE), TRUE)=TRUE, IF(IFERROR(VLOOKUP(U1828,Store_SRP!B2:H103,{5}, FALSE), TRUE)=TRUE,VLOOKUP(U1828,Store_VAM!B2:H271,{5}, FALSE),VLOOKUP(U1828,Store_SRP!B2:H103,{5}, FALSE)), VLOOKUP(U1828,Store_Showcase!B2:H134,{5}, FALSE))</f>
      </c>
      <c r="AF1828">
        <f>IF(IFERROR(VLOOKUP(U1828,Store_Showcase!B2:H134,{6}, FALSE), TRUE)=TRUE, IF(IFERROR(VLOOKUP(U1828,Store_SRP!B2:H103,{6}, FALSE), TRUE)=TRUE,VLOOKUP(U1828,Store_VAM!B2:H271,{6}, FALSE),VLOOKUP(U1828,Store_SRP!B2:H103,{6}, FALSE)), VLOOKUP(U1828,Store_Showcase!B2:H134,{6}, FALSE))</f>
      </c>
      <c r="AG1828">
        <f>VLOOKUP(D1828,Sku_Consolidated!A2:R948,18,FALSE)</f>
      </c>
      <c r="AH1828">
        <f>VLOOKUP(D1828,Sku_Consolidated!A2:S948,19,FALSE)</f>
      </c>
      <c r="AI1828">
        <f>VLOOKUP(D1828,Sku_Consolidated!A2:T948,20,FALSE)</f>
      </c>
    </row>
    <row r="1829" spans="1:35" x14ac:dyDescent="0.25">
      <c r="A1829">
        <v>2024</v>
      </c>
      <c r="B1829" t="s">
        <v>30</v>
      </c>
      <c r="C1829" t="s">
        <v>31</v>
      </c>
      <c r="D1829">
        <v>21843</v>
      </c>
      <c r="E1829" t="s">
        <v>1430</v>
      </c>
      <c r="F1829" s="12" t="s">
        <v>91</v>
      </c>
      <c r="G1829" s="12" t="s">
        <v>91</v>
      </c>
      <c r="H1829" t="s">
        <v>10</v>
      </c>
      <c r="I1829" s="13" t="s">
        <v>1481</v>
      </c>
      <c r="J1829" s="13">
        <f>IF(H1829="EA", I1829, 0)</f>
      </c>
      <c r="K1829" s="13">
        <f>IF(H1829="KG", I1829, I1829 * VLOOKUP(D1829,Sku_Consolidated!A2:U948,21,FALSE))</f>
      </c>
      <c r="L1829" s="14" t="s">
        <v>36</v>
      </c>
      <c r="M1829">
        <v>88</v>
      </c>
      <c r="N1829" s="14" t="s">
        <v>3537</v>
      </c>
      <c r="O1829" s="14" t="s">
        <v>2481</v>
      </c>
      <c r="P1829" s="14" t="s">
        <v>36</v>
      </c>
      <c r="Q1829" s="14" t="s">
        <v>2481</v>
      </c>
      <c r="R1829">
        <f>IF(IFERROR(VLOOKUP(U1829,Store_Showcase!B2:H134,7, FALSE), TRUE)=TRUE, IF(IFERROR(VLOOKUP(U1829,Store_SRP!B2:H103,7, FALSE), TRUE)=TRUE,VLOOKUP(U1829,Store_VAM!B2:H271,7, FALSE),VLOOKUP(U1829,Store_SRP!B2:H103,7, FALSE)), VLOOKUP(U1829,Store_Showcase!B2:H134,7, FALSE))</f>
      </c>
      <c r="S1829">
        <f>IF(IFERROR(VLOOKUP(U1829,Store_Showcase!B2:K134,10, FALSE), TRUE)=TRUE, IF(IFERROR(VLOOKUP(U1829,Store_SRP!B2:K103,10, FALSE), TRUE)=TRUE,VLOOKUP(U1829,Store_VAM!B2:K271,10, FALSE),VLOOKUP(U1829,Store_SRP!B2:K103,10, FALSE)), VLOOKUP(U1829,Store_Showcase!B2:K134,10, FALSE))</f>
      </c>
      <c r="T1829">
        <f>IF(VLOOKUP(D1829,Sku_Consolidated!A2:S948,19,FALSE)="SHOWCASE", VLOOKUP(U1829,Store_Showcase!B2:L134,11, FALSE), IF(VLOOKUP(D1829,Sku_Consolidated!A2:S948,19,FALSE)="VAM",VLOOKUP(U1829,Store_VAM!B2:L271,11, FALSE),VLOOKUP(U1829,Store_SRP!B2:L103,11, FALSE)))</f>
      </c>
      <c r="U1829" s="14">
        <v>2012</v>
      </c>
      <c r="V1829">
        <f>IF(VLOOKUP(D1829,Sku_Consolidated!A2:S948,19,FALSE)="SHOWCASE", VLOOKUP(U1829,Store_Showcase!B2:C134,2, FALSE), IF(VLOOKUP(D1829,Sku_Consolidated!A2:S948,19,FALSE)="VAM",VLOOKUP(U1829,Store_VAM!B2:C271,2, FALSE),VLOOKUP(U1829,Store_SRP!B2:C103,2, FALSE)))</f>
      </c>
      <c r="W1829">
        <f>VLOOKUP(D1829,Sku_Consolidated!A2:G948, 7, FALSE)</f>
      </c>
      <c r="X1829">
        <f>VLOOKUP(D1829,Sku_Consolidated!A2:K948, 11, FALSE)</f>
      </c>
      <c r="Y1829">
        <f>VLOOKUP(D1829,Sku_Consolidated!A2:H948, 8, FALSE)</f>
      </c>
      <c r="Z1829">
        <f>VLOOKUP(D1829,Sku_Consolidated!A2:I948, 9, FALSE)</f>
      </c>
      <c r="AA1829" t="s">
        <v>41</v>
      </c>
      <c r="AB1829">
        <f>VLOOKUP(D1829,Sku_Consolidated!A2:E948, {5}, FALSE)</f>
      </c>
      <c r="AC1829">
        <f>IF(VLOOKUP(D1829,Sku_Consolidated!A2:S948,19,FALSE)="SHOWCASE", VLOOKUP(U1829,Store_Showcase!B2:N134,13, FALSE), IF(VLOOKUP(D1829,Sku_Consolidated!A2:S948,19,FALSE)="VAM",VLOOKUP(U1829,Store_VAM!B2:N271,13, FALSE),VLOOKUP(U1829,Store_SRP!B2:N103,13, FALSE)))</f>
      </c>
      <c r="AD1829">
        <f>IF(IFERROR(AC1829,TRUE)=TRUE, "-","OK")</f>
      </c>
      <c r="AE1829">
        <f>IF(IFERROR(VLOOKUP(U1829,Store_Showcase!B2:H134,{5}, FALSE), TRUE)=TRUE, IF(IFERROR(VLOOKUP(U1829,Store_SRP!B2:H103,{5}, FALSE), TRUE)=TRUE,VLOOKUP(U1829,Store_VAM!B2:H271,{5}, FALSE),VLOOKUP(U1829,Store_SRP!B2:H103,{5}, FALSE)), VLOOKUP(U1829,Store_Showcase!B2:H134,{5}, FALSE))</f>
      </c>
      <c r="AF1829">
        <f>IF(IFERROR(VLOOKUP(U1829,Store_Showcase!B2:H134,{6}, FALSE), TRUE)=TRUE, IF(IFERROR(VLOOKUP(U1829,Store_SRP!B2:H103,{6}, FALSE), TRUE)=TRUE,VLOOKUP(U1829,Store_VAM!B2:H271,{6}, FALSE),VLOOKUP(U1829,Store_SRP!B2:H103,{6}, FALSE)), VLOOKUP(U1829,Store_Showcase!B2:H134,{6}, FALSE))</f>
      </c>
      <c r="AG1829">
        <f>VLOOKUP(D1829,Sku_Consolidated!A2:R948,18,FALSE)</f>
      </c>
      <c r="AH1829">
        <f>VLOOKUP(D1829,Sku_Consolidated!A2:S948,19,FALSE)</f>
      </c>
      <c r="AI1829">
        <f>VLOOKUP(D1829,Sku_Consolidated!A2:T948,20,FALSE)</f>
      </c>
    </row>
    <row r="1830" spans="1:35" x14ac:dyDescent="0.25">
      <c r="A1830">
        <v>2024</v>
      </c>
      <c r="B1830" t="s">
        <v>30</v>
      </c>
      <c r="C1830" t="s">
        <v>31</v>
      </c>
      <c r="D1830">
        <v>21844</v>
      </c>
      <c r="E1830" t="s">
        <v>778</v>
      </c>
      <c r="F1830" s="12" t="s">
        <v>91</v>
      </c>
      <c r="G1830" s="12" t="s">
        <v>91</v>
      </c>
      <c r="H1830" t="s">
        <v>10</v>
      </c>
      <c r="I1830" s="13" t="s">
        <v>3538</v>
      </c>
      <c r="J1830" s="13">
        <f>IF(H1830="EA", I1830, 0)</f>
      </c>
      <c r="K1830" s="13">
        <f>IF(H1830="KG", I1830, I1830 * VLOOKUP(D1830,Sku_Consolidated!A2:U948,21,FALSE))</f>
      </c>
      <c r="L1830" s="14" t="s">
        <v>36</v>
      </c>
      <c r="M1830">
        <v>88</v>
      </c>
      <c r="N1830" s="14" t="s">
        <v>3539</v>
      </c>
      <c r="O1830" s="14" t="s">
        <v>3540</v>
      </c>
      <c r="P1830" s="14" t="s">
        <v>36</v>
      </c>
      <c r="Q1830" s="14" t="s">
        <v>3540</v>
      </c>
      <c r="R1830">
        <f>IF(IFERROR(VLOOKUP(U1830,Store_Showcase!B2:H134,7, FALSE), TRUE)=TRUE, IF(IFERROR(VLOOKUP(U1830,Store_SRP!B2:H103,7, FALSE), TRUE)=TRUE,VLOOKUP(U1830,Store_VAM!B2:H271,7, FALSE),VLOOKUP(U1830,Store_SRP!B2:H103,7, FALSE)), VLOOKUP(U1830,Store_Showcase!B2:H134,7, FALSE))</f>
      </c>
      <c r="S1830">
        <f>IF(IFERROR(VLOOKUP(U1830,Store_Showcase!B2:K134,10, FALSE), TRUE)=TRUE, IF(IFERROR(VLOOKUP(U1830,Store_SRP!B2:K103,10, FALSE), TRUE)=TRUE,VLOOKUP(U1830,Store_VAM!B2:K271,10, FALSE),VLOOKUP(U1830,Store_SRP!B2:K103,10, FALSE)), VLOOKUP(U1830,Store_Showcase!B2:K134,10, FALSE))</f>
      </c>
      <c r="T1830">
        <f>IF(VLOOKUP(D1830,Sku_Consolidated!A2:S948,19,FALSE)="SHOWCASE", VLOOKUP(U1830,Store_Showcase!B2:L134,11, FALSE), IF(VLOOKUP(D1830,Sku_Consolidated!A2:S948,19,FALSE)="VAM",VLOOKUP(U1830,Store_VAM!B2:L271,11, FALSE),VLOOKUP(U1830,Store_SRP!B2:L103,11, FALSE)))</f>
      </c>
      <c r="U1830" s="14">
        <v>2012</v>
      </c>
      <c r="V1830">
        <f>IF(VLOOKUP(D1830,Sku_Consolidated!A2:S948,19,FALSE)="SHOWCASE", VLOOKUP(U1830,Store_Showcase!B2:C134,2, FALSE), IF(VLOOKUP(D1830,Sku_Consolidated!A2:S948,19,FALSE)="VAM",VLOOKUP(U1830,Store_VAM!B2:C271,2, FALSE),VLOOKUP(U1830,Store_SRP!B2:C103,2, FALSE)))</f>
      </c>
      <c r="W1830">
        <f>VLOOKUP(D1830,Sku_Consolidated!A2:G948, 7, FALSE)</f>
      </c>
      <c r="X1830">
        <f>VLOOKUP(D1830,Sku_Consolidated!A2:K948, 11, FALSE)</f>
      </c>
      <c r="Y1830">
        <f>VLOOKUP(D1830,Sku_Consolidated!A2:H948, 8, FALSE)</f>
      </c>
      <c r="Z1830">
        <f>VLOOKUP(D1830,Sku_Consolidated!A2:I948, 9, FALSE)</f>
      </c>
      <c r="AA1830" t="s">
        <v>41</v>
      </c>
      <c r="AB1830">
        <f>VLOOKUP(D1830,Sku_Consolidated!A2:E948, {5}, FALSE)</f>
      </c>
      <c r="AC1830">
        <f>IF(VLOOKUP(D1830,Sku_Consolidated!A2:S948,19,FALSE)="SHOWCASE", VLOOKUP(U1830,Store_Showcase!B2:N134,13, FALSE), IF(VLOOKUP(D1830,Sku_Consolidated!A2:S948,19,FALSE)="VAM",VLOOKUP(U1830,Store_VAM!B2:N271,13, FALSE),VLOOKUP(U1830,Store_SRP!B2:N103,13, FALSE)))</f>
      </c>
      <c r="AD1830">
        <f>IF(IFERROR(AC1830,TRUE)=TRUE, "-","OK")</f>
      </c>
      <c r="AE1830">
        <f>IF(IFERROR(VLOOKUP(U1830,Store_Showcase!B2:H134,{5}, FALSE), TRUE)=TRUE, IF(IFERROR(VLOOKUP(U1830,Store_SRP!B2:H103,{5}, FALSE), TRUE)=TRUE,VLOOKUP(U1830,Store_VAM!B2:H271,{5}, FALSE),VLOOKUP(U1830,Store_SRP!B2:H103,{5}, FALSE)), VLOOKUP(U1830,Store_Showcase!B2:H134,{5}, FALSE))</f>
      </c>
      <c r="AF1830">
        <f>IF(IFERROR(VLOOKUP(U1830,Store_Showcase!B2:H134,{6}, FALSE), TRUE)=TRUE, IF(IFERROR(VLOOKUP(U1830,Store_SRP!B2:H103,{6}, FALSE), TRUE)=TRUE,VLOOKUP(U1830,Store_VAM!B2:H271,{6}, FALSE),VLOOKUP(U1830,Store_SRP!B2:H103,{6}, FALSE)), VLOOKUP(U1830,Store_Showcase!B2:H134,{6}, FALSE))</f>
      </c>
      <c r="AG1830">
        <f>VLOOKUP(D1830,Sku_Consolidated!A2:R948,18,FALSE)</f>
      </c>
      <c r="AH1830">
        <f>VLOOKUP(D1830,Sku_Consolidated!A2:S948,19,FALSE)</f>
      </c>
      <c r="AI1830">
        <f>VLOOKUP(D1830,Sku_Consolidated!A2:T948,20,FALSE)</f>
      </c>
    </row>
    <row r="1831" spans="1:35" x14ac:dyDescent="0.25">
      <c r="A1831">
        <v>2024</v>
      </c>
      <c r="B1831" t="s">
        <v>30</v>
      </c>
      <c r="C1831" t="s">
        <v>31</v>
      </c>
      <c r="D1831">
        <v>21846</v>
      </c>
      <c r="E1831" t="s">
        <v>709</v>
      </c>
      <c r="F1831" s="12" t="s">
        <v>91</v>
      </c>
      <c r="G1831" s="12" t="s">
        <v>91</v>
      </c>
      <c r="H1831" t="s">
        <v>10</v>
      </c>
      <c r="I1831" s="13" t="s">
        <v>565</v>
      </c>
      <c r="J1831" s="13">
        <f>IF(H1831="EA", I1831, 0)</f>
      </c>
      <c r="K1831" s="13">
        <f>IF(H1831="KG", I1831, I1831 * VLOOKUP(D1831,Sku_Consolidated!A2:U948,21,FALSE))</f>
      </c>
      <c r="L1831" s="14" t="s">
        <v>36</v>
      </c>
      <c r="M1831">
        <v>88</v>
      </c>
      <c r="N1831" s="14" t="s">
        <v>3541</v>
      </c>
      <c r="O1831" s="14" t="s">
        <v>3542</v>
      </c>
      <c r="P1831" s="14" t="s">
        <v>36</v>
      </c>
      <c r="Q1831" s="14" t="s">
        <v>3542</v>
      </c>
      <c r="R1831">
        <f>IF(IFERROR(VLOOKUP(U1831,Store_Showcase!B2:H134,7, FALSE), TRUE)=TRUE, IF(IFERROR(VLOOKUP(U1831,Store_SRP!B2:H103,7, FALSE), TRUE)=TRUE,VLOOKUP(U1831,Store_VAM!B2:H271,7, FALSE),VLOOKUP(U1831,Store_SRP!B2:H103,7, FALSE)), VLOOKUP(U1831,Store_Showcase!B2:H134,7, FALSE))</f>
      </c>
      <c r="S1831">
        <f>IF(IFERROR(VLOOKUP(U1831,Store_Showcase!B2:K134,10, FALSE), TRUE)=TRUE, IF(IFERROR(VLOOKUP(U1831,Store_SRP!B2:K103,10, FALSE), TRUE)=TRUE,VLOOKUP(U1831,Store_VAM!B2:K271,10, FALSE),VLOOKUP(U1831,Store_SRP!B2:K103,10, FALSE)), VLOOKUP(U1831,Store_Showcase!B2:K134,10, FALSE))</f>
      </c>
      <c r="T1831">
        <f>IF(VLOOKUP(D1831,Sku_Consolidated!A2:S948,19,FALSE)="SHOWCASE", VLOOKUP(U1831,Store_Showcase!B2:L134,11, FALSE), IF(VLOOKUP(D1831,Sku_Consolidated!A2:S948,19,FALSE)="VAM",VLOOKUP(U1831,Store_VAM!B2:L271,11, FALSE),VLOOKUP(U1831,Store_SRP!B2:L103,11, FALSE)))</f>
      </c>
      <c r="U1831" s="14">
        <v>2012</v>
      </c>
      <c r="V1831">
        <f>IF(VLOOKUP(D1831,Sku_Consolidated!A2:S948,19,FALSE)="SHOWCASE", VLOOKUP(U1831,Store_Showcase!B2:C134,2, FALSE), IF(VLOOKUP(D1831,Sku_Consolidated!A2:S948,19,FALSE)="VAM",VLOOKUP(U1831,Store_VAM!B2:C271,2, FALSE),VLOOKUP(U1831,Store_SRP!B2:C103,2, FALSE)))</f>
      </c>
      <c r="W1831">
        <f>VLOOKUP(D1831,Sku_Consolidated!A2:G948, 7, FALSE)</f>
      </c>
      <c r="X1831">
        <f>VLOOKUP(D1831,Sku_Consolidated!A2:K948, 11, FALSE)</f>
      </c>
      <c r="Y1831">
        <f>VLOOKUP(D1831,Sku_Consolidated!A2:H948, 8, FALSE)</f>
      </c>
      <c r="Z1831">
        <f>VLOOKUP(D1831,Sku_Consolidated!A2:I948, 9, FALSE)</f>
      </c>
      <c r="AA1831" t="s">
        <v>41</v>
      </c>
      <c r="AB1831">
        <f>VLOOKUP(D1831,Sku_Consolidated!A2:E948, {5}, FALSE)</f>
      </c>
      <c r="AC1831">
        <f>IF(VLOOKUP(D1831,Sku_Consolidated!A2:S948,19,FALSE)="SHOWCASE", VLOOKUP(U1831,Store_Showcase!B2:N134,13, FALSE), IF(VLOOKUP(D1831,Sku_Consolidated!A2:S948,19,FALSE)="VAM",VLOOKUP(U1831,Store_VAM!B2:N271,13, FALSE),VLOOKUP(U1831,Store_SRP!B2:N103,13, FALSE)))</f>
      </c>
      <c r="AD1831">
        <f>IF(IFERROR(AC1831,TRUE)=TRUE, "-","OK")</f>
      </c>
      <c r="AE1831">
        <f>IF(IFERROR(VLOOKUP(U1831,Store_Showcase!B2:H134,{5}, FALSE), TRUE)=TRUE, IF(IFERROR(VLOOKUP(U1831,Store_SRP!B2:H103,{5}, FALSE), TRUE)=TRUE,VLOOKUP(U1831,Store_VAM!B2:H271,{5}, FALSE),VLOOKUP(U1831,Store_SRP!B2:H103,{5}, FALSE)), VLOOKUP(U1831,Store_Showcase!B2:H134,{5}, FALSE))</f>
      </c>
      <c r="AF1831">
        <f>IF(IFERROR(VLOOKUP(U1831,Store_Showcase!B2:H134,{6}, FALSE), TRUE)=TRUE, IF(IFERROR(VLOOKUP(U1831,Store_SRP!B2:H103,{6}, FALSE), TRUE)=TRUE,VLOOKUP(U1831,Store_VAM!B2:H271,{6}, FALSE),VLOOKUP(U1831,Store_SRP!B2:H103,{6}, FALSE)), VLOOKUP(U1831,Store_Showcase!B2:H134,{6}, FALSE))</f>
      </c>
      <c r="AG1831">
        <f>VLOOKUP(D1831,Sku_Consolidated!A2:R948,18,FALSE)</f>
      </c>
      <c r="AH1831">
        <f>VLOOKUP(D1831,Sku_Consolidated!A2:S948,19,FALSE)</f>
      </c>
      <c r="AI1831">
        <f>VLOOKUP(D1831,Sku_Consolidated!A2:T948,20,FALSE)</f>
      </c>
    </row>
    <row r="1832" spans="1:35" x14ac:dyDescent="0.25">
      <c r="A1832">
        <v>2024</v>
      </c>
      <c r="B1832" t="s">
        <v>30</v>
      </c>
      <c r="C1832" t="s">
        <v>31</v>
      </c>
      <c r="D1832">
        <v>21854</v>
      </c>
      <c r="E1832" t="s">
        <v>2521</v>
      </c>
      <c r="F1832" s="12" t="s">
        <v>91</v>
      </c>
      <c r="G1832" s="12" t="s">
        <v>91</v>
      </c>
      <c r="H1832" t="s">
        <v>10</v>
      </c>
      <c r="I1832" s="13" t="s">
        <v>748</v>
      </c>
      <c r="J1832" s="13">
        <f>IF(H1832="EA", I1832, 0)</f>
      </c>
      <c r="K1832" s="13">
        <f>IF(H1832="KG", I1832, I1832 * VLOOKUP(D1832,Sku_Consolidated!A2:U948,21,FALSE))</f>
      </c>
      <c r="L1832" s="14" t="s">
        <v>36</v>
      </c>
      <c r="M1832">
        <v>88</v>
      </c>
      <c r="N1832" s="14" t="s">
        <v>3543</v>
      </c>
      <c r="O1832" s="14" t="s">
        <v>3544</v>
      </c>
      <c r="P1832" s="14" t="s">
        <v>36</v>
      </c>
      <c r="Q1832" s="14" t="s">
        <v>3544</v>
      </c>
      <c r="R1832">
        <f>IF(IFERROR(VLOOKUP(U1832,Store_Showcase!B2:H134,7, FALSE), TRUE)=TRUE, IF(IFERROR(VLOOKUP(U1832,Store_SRP!B2:H103,7, FALSE), TRUE)=TRUE,VLOOKUP(U1832,Store_VAM!B2:H271,7, FALSE),VLOOKUP(U1832,Store_SRP!B2:H103,7, FALSE)), VLOOKUP(U1832,Store_Showcase!B2:H134,7, FALSE))</f>
      </c>
      <c r="S1832">
        <f>IF(IFERROR(VLOOKUP(U1832,Store_Showcase!B2:K134,10, FALSE), TRUE)=TRUE, IF(IFERROR(VLOOKUP(U1832,Store_SRP!B2:K103,10, FALSE), TRUE)=TRUE,VLOOKUP(U1832,Store_VAM!B2:K271,10, FALSE),VLOOKUP(U1832,Store_SRP!B2:K103,10, FALSE)), VLOOKUP(U1832,Store_Showcase!B2:K134,10, FALSE))</f>
      </c>
      <c r="T1832">
        <f>IF(VLOOKUP(D1832,Sku_Consolidated!A2:S948,19,FALSE)="SHOWCASE", VLOOKUP(U1832,Store_Showcase!B2:L134,11, FALSE), IF(VLOOKUP(D1832,Sku_Consolidated!A2:S948,19,FALSE)="VAM",VLOOKUP(U1832,Store_VAM!B2:L271,11, FALSE),VLOOKUP(U1832,Store_SRP!B2:L103,11, FALSE)))</f>
      </c>
      <c r="U1832" s="14">
        <v>2012</v>
      </c>
      <c r="V1832">
        <f>IF(VLOOKUP(D1832,Sku_Consolidated!A2:S948,19,FALSE)="SHOWCASE", VLOOKUP(U1832,Store_Showcase!B2:C134,2, FALSE), IF(VLOOKUP(D1832,Sku_Consolidated!A2:S948,19,FALSE)="VAM",VLOOKUP(U1832,Store_VAM!B2:C271,2, FALSE),VLOOKUP(U1832,Store_SRP!B2:C103,2, FALSE)))</f>
      </c>
      <c r="W1832">
        <f>VLOOKUP(D1832,Sku_Consolidated!A2:G948, 7, FALSE)</f>
      </c>
      <c r="X1832">
        <f>VLOOKUP(D1832,Sku_Consolidated!A2:K948, 11, FALSE)</f>
      </c>
      <c r="Y1832">
        <f>VLOOKUP(D1832,Sku_Consolidated!A2:H948, 8, FALSE)</f>
      </c>
      <c r="Z1832">
        <f>VLOOKUP(D1832,Sku_Consolidated!A2:I948, 9, FALSE)</f>
      </c>
      <c r="AA1832" t="s">
        <v>41</v>
      </c>
      <c r="AB1832">
        <f>VLOOKUP(D1832,Sku_Consolidated!A2:E948, {5}, FALSE)</f>
      </c>
      <c r="AC1832">
        <f>IF(VLOOKUP(D1832,Sku_Consolidated!A2:S948,19,FALSE)="SHOWCASE", VLOOKUP(U1832,Store_Showcase!B2:N134,13, FALSE), IF(VLOOKUP(D1832,Sku_Consolidated!A2:S948,19,FALSE)="VAM",VLOOKUP(U1832,Store_VAM!B2:N271,13, FALSE),VLOOKUP(U1832,Store_SRP!B2:N103,13, FALSE)))</f>
      </c>
      <c r="AD1832">
        <f>IF(IFERROR(AC1832,TRUE)=TRUE, "-","OK")</f>
      </c>
      <c r="AE1832">
        <f>IF(IFERROR(VLOOKUP(U1832,Store_Showcase!B2:H134,{5}, FALSE), TRUE)=TRUE, IF(IFERROR(VLOOKUP(U1832,Store_SRP!B2:H103,{5}, FALSE), TRUE)=TRUE,VLOOKUP(U1832,Store_VAM!B2:H271,{5}, FALSE),VLOOKUP(U1832,Store_SRP!B2:H103,{5}, FALSE)), VLOOKUP(U1832,Store_Showcase!B2:H134,{5}, FALSE))</f>
      </c>
      <c r="AF1832">
        <f>IF(IFERROR(VLOOKUP(U1832,Store_Showcase!B2:H134,{6}, FALSE), TRUE)=TRUE, IF(IFERROR(VLOOKUP(U1832,Store_SRP!B2:H103,{6}, FALSE), TRUE)=TRUE,VLOOKUP(U1832,Store_VAM!B2:H271,{6}, FALSE),VLOOKUP(U1832,Store_SRP!B2:H103,{6}, FALSE)), VLOOKUP(U1832,Store_Showcase!B2:H134,{6}, FALSE))</f>
      </c>
      <c r="AG1832">
        <f>VLOOKUP(D1832,Sku_Consolidated!A2:R948,18,FALSE)</f>
      </c>
      <c r="AH1832">
        <f>VLOOKUP(D1832,Sku_Consolidated!A2:S948,19,FALSE)</f>
      </c>
      <c r="AI1832">
        <f>VLOOKUP(D1832,Sku_Consolidated!A2:T948,20,FALSE)</f>
      </c>
    </row>
    <row r="1833" spans="1:35" x14ac:dyDescent="0.25">
      <c r="A1833">
        <v>2024</v>
      </c>
      <c r="B1833" t="s">
        <v>30</v>
      </c>
      <c r="C1833" t="s">
        <v>31</v>
      </c>
      <c r="D1833">
        <v>21857</v>
      </c>
      <c r="E1833" t="s">
        <v>2687</v>
      </c>
      <c r="F1833" s="12" t="s">
        <v>91</v>
      </c>
      <c r="G1833" s="12" t="s">
        <v>91</v>
      </c>
      <c r="H1833" t="s">
        <v>10</v>
      </c>
      <c r="I1833" s="13" t="s">
        <v>431</v>
      </c>
      <c r="J1833" s="13">
        <f>IF(H1833="EA", I1833, 0)</f>
      </c>
      <c r="K1833" s="13">
        <f>IF(H1833="KG", I1833, I1833 * VLOOKUP(D1833,Sku_Consolidated!A2:U948,21,FALSE))</f>
      </c>
      <c r="L1833" s="14" t="s">
        <v>36</v>
      </c>
      <c r="M1833">
        <v>88</v>
      </c>
      <c r="N1833" s="14" t="s">
        <v>3545</v>
      </c>
      <c r="O1833" s="14" t="s">
        <v>3546</v>
      </c>
      <c r="P1833" s="14" t="s">
        <v>36</v>
      </c>
      <c r="Q1833" s="14" t="s">
        <v>3546</v>
      </c>
      <c r="R1833">
        <f>IF(IFERROR(VLOOKUP(U1833,Store_Showcase!B2:H134,7, FALSE), TRUE)=TRUE, IF(IFERROR(VLOOKUP(U1833,Store_SRP!B2:H103,7, FALSE), TRUE)=TRUE,VLOOKUP(U1833,Store_VAM!B2:H271,7, FALSE),VLOOKUP(U1833,Store_SRP!B2:H103,7, FALSE)), VLOOKUP(U1833,Store_Showcase!B2:H134,7, FALSE))</f>
      </c>
      <c r="S1833">
        <f>IF(IFERROR(VLOOKUP(U1833,Store_Showcase!B2:K134,10, FALSE), TRUE)=TRUE, IF(IFERROR(VLOOKUP(U1833,Store_SRP!B2:K103,10, FALSE), TRUE)=TRUE,VLOOKUP(U1833,Store_VAM!B2:K271,10, FALSE),VLOOKUP(U1833,Store_SRP!B2:K103,10, FALSE)), VLOOKUP(U1833,Store_Showcase!B2:K134,10, FALSE))</f>
      </c>
      <c r="T1833">
        <f>IF(VLOOKUP(D1833,Sku_Consolidated!A2:S948,19,FALSE)="SHOWCASE", VLOOKUP(U1833,Store_Showcase!B2:L134,11, FALSE), IF(VLOOKUP(D1833,Sku_Consolidated!A2:S948,19,FALSE)="VAM",VLOOKUP(U1833,Store_VAM!B2:L271,11, FALSE),VLOOKUP(U1833,Store_SRP!B2:L103,11, FALSE)))</f>
      </c>
      <c r="U1833" s="14">
        <v>2012</v>
      </c>
      <c r="V1833">
        <f>IF(VLOOKUP(D1833,Sku_Consolidated!A2:S948,19,FALSE)="SHOWCASE", VLOOKUP(U1833,Store_Showcase!B2:C134,2, FALSE), IF(VLOOKUP(D1833,Sku_Consolidated!A2:S948,19,FALSE)="VAM",VLOOKUP(U1833,Store_VAM!B2:C271,2, FALSE),VLOOKUP(U1833,Store_SRP!B2:C103,2, FALSE)))</f>
      </c>
      <c r="W1833">
        <f>VLOOKUP(D1833,Sku_Consolidated!A2:G948, 7, FALSE)</f>
      </c>
      <c r="X1833">
        <f>VLOOKUP(D1833,Sku_Consolidated!A2:K948, 11, FALSE)</f>
      </c>
      <c r="Y1833">
        <f>VLOOKUP(D1833,Sku_Consolidated!A2:H948, 8, FALSE)</f>
      </c>
      <c r="Z1833">
        <f>VLOOKUP(D1833,Sku_Consolidated!A2:I948, 9, FALSE)</f>
      </c>
      <c r="AA1833" t="s">
        <v>41</v>
      </c>
      <c r="AB1833">
        <f>VLOOKUP(D1833,Sku_Consolidated!A2:E948, {5}, FALSE)</f>
      </c>
      <c r="AC1833">
        <f>IF(VLOOKUP(D1833,Sku_Consolidated!A2:S948,19,FALSE)="SHOWCASE", VLOOKUP(U1833,Store_Showcase!B2:N134,13, FALSE), IF(VLOOKUP(D1833,Sku_Consolidated!A2:S948,19,FALSE)="VAM",VLOOKUP(U1833,Store_VAM!B2:N271,13, FALSE),VLOOKUP(U1833,Store_SRP!B2:N103,13, FALSE)))</f>
      </c>
      <c r="AD1833">
        <f>IF(IFERROR(AC1833,TRUE)=TRUE, "-","OK")</f>
      </c>
      <c r="AE1833">
        <f>IF(IFERROR(VLOOKUP(U1833,Store_Showcase!B2:H134,{5}, FALSE), TRUE)=TRUE, IF(IFERROR(VLOOKUP(U1833,Store_SRP!B2:H103,{5}, FALSE), TRUE)=TRUE,VLOOKUP(U1833,Store_VAM!B2:H271,{5}, FALSE),VLOOKUP(U1833,Store_SRP!B2:H103,{5}, FALSE)), VLOOKUP(U1833,Store_Showcase!B2:H134,{5}, FALSE))</f>
      </c>
      <c r="AF1833">
        <f>IF(IFERROR(VLOOKUP(U1833,Store_Showcase!B2:H134,{6}, FALSE), TRUE)=TRUE, IF(IFERROR(VLOOKUP(U1833,Store_SRP!B2:H103,{6}, FALSE), TRUE)=TRUE,VLOOKUP(U1833,Store_VAM!B2:H271,{6}, FALSE),VLOOKUP(U1833,Store_SRP!B2:H103,{6}, FALSE)), VLOOKUP(U1833,Store_Showcase!B2:H134,{6}, FALSE))</f>
      </c>
      <c r="AG1833">
        <f>VLOOKUP(D1833,Sku_Consolidated!A2:R948,18,FALSE)</f>
      </c>
      <c r="AH1833">
        <f>VLOOKUP(D1833,Sku_Consolidated!A2:S948,19,FALSE)</f>
      </c>
      <c r="AI1833">
        <f>VLOOKUP(D1833,Sku_Consolidated!A2:T948,20,FALSE)</f>
      </c>
    </row>
    <row r="1834" spans="1:35" x14ac:dyDescent="0.25">
      <c r="A1834">
        <v>2024</v>
      </c>
      <c r="B1834" t="s">
        <v>30</v>
      </c>
      <c r="C1834" t="s">
        <v>31</v>
      </c>
      <c r="D1834">
        <v>21859</v>
      </c>
      <c r="E1834" t="s">
        <v>295</v>
      </c>
      <c r="F1834" s="12" t="s">
        <v>91</v>
      </c>
      <c r="G1834" s="12" t="s">
        <v>91</v>
      </c>
      <c r="H1834" t="s">
        <v>10</v>
      </c>
      <c r="I1834" s="13" t="s">
        <v>1161</v>
      </c>
      <c r="J1834" s="13">
        <f>IF(H1834="EA", I1834, 0)</f>
      </c>
      <c r="K1834" s="13">
        <f>IF(H1834="KG", I1834, I1834 * VLOOKUP(D1834,Sku_Consolidated!A2:U948,21,FALSE))</f>
      </c>
      <c r="L1834" s="14" t="s">
        <v>36</v>
      </c>
      <c r="M1834">
        <v>88</v>
      </c>
      <c r="N1834" s="14" t="s">
        <v>1069</v>
      </c>
      <c r="O1834" s="14" t="s">
        <v>3547</v>
      </c>
      <c r="P1834" s="14" t="s">
        <v>36</v>
      </c>
      <c r="Q1834" s="14" t="s">
        <v>3547</v>
      </c>
      <c r="R1834">
        <f>IF(IFERROR(VLOOKUP(U1834,Store_Showcase!B2:H134,7, FALSE), TRUE)=TRUE, IF(IFERROR(VLOOKUP(U1834,Store_SRP!B2:H103,7, FALSE), TRUE)=TRUE,VLOOKUP(U1834,Store_VAM!B2:H271,7, FALSE),VLOOKUP(U1834,Store_SRP!B2:H103,7, FALSE)), VLOOKUP(U1834,Store_Showcase!B2:H134,7, FALSE))</f>
      </c>
      <c r="S1834">
        <f>IF(IFERROR(VLOOKUP(U1834,Store_Showcase!B2:K134,10, FALSE), TRUE)=TRUE, IF(IFERROR(VLOOKUP(U1834,Store_SRP!B2:K103,10, FALSE), TRUE)=TRUE,VLOOKUP(U1834,Store_VAM!B2:K271,10, FALSE),VLOOKUP(U1834,Store_SRP!B2:K103,10, FALSE)), VLOOKUP(U1834,Store_Showcase!B2:K134,10, FALSE))</f>
      </c>
      <c r="T1834">
        <f>IF(VLOOKUP(D1834,Sku_Consolidated!A2:S948,19,FALSE)="SHOWCASE", VLOOKUP(U1834,Store_Showcase!B2:L134,11, FALSE), IF(VLOOKUP(D1834,Sku_Consolidated!A2:S948,19,FALSE)="VAM",VLOOKUP(U1834,Store_VAM!B2:L271,11, FALSE),VLOOKUP(U1834,Store_SRP!B2:L103,11, FALSE)))</f>
      </c>
      <c r="U1834" s="14">
        <v>2012</v>
      </c>
      <c r="V1834">
        <f>IF(VLOOKUP(D1834,Sku_Consolidated!A2:S948,19,FALSE)="SHOWCASE", VLOOKUP(U1834,Store_Showcase!B2:C134,2, FALSE), IF(VLOOKUP(D1834,Sku_Consolidated!A2:S948,19,FALSE)="VAM",VLOOKUP(U1834,Store_VAM!B2:C271,2, FALSE),VLOOKUP(U1834,Store_SRP!B2:C103,2, FALSE)))</f>
      </c>
      <c r="W1834">
        <f>VLOOKUP(D1834,Sku_Consolidated!A2:G948, 7, FALSE)</f>
      </c>
      <c r="X1834">
        <f>VLOOKUP(D1834,Sku_Consolidated!A2:K948, 11, FALSE)</f>
      </c>
      <c r="Y1834">
        <f>VLOOKUP(D1834,Sku_Consolidated!A2:H948, 8, FALSE)</f>
      </c>
      <c r="Z1834">
        <f>VLOOKUP(D1834,Sku_Consolidated!A2:I948, 9, FALSE)</f>
      </c>
      <c r="AA1834" t="s">
        <v>41</v>
      </c>
      <c r="AB1834">
        <f>VLOOKUP(D1834,Sku_Consolidated!A2:E948, {5}, FALSE)</f>
      </c>
      <c r="AC1834">
        <f>IF(VLOOKUP(D1834,Sku_Consolidated!A2:S948,19,FALSE)="SHOWCASE", VLOOKUP(U1834,Store_Showcase!B2:N134,13, FALSE), IF(VLOOKUP(D1834,Sku_Consolidated!A2:S948,19,FALSE)="VAM",VLOOKUP(U1834,Store_VAM!B2:N271,13, FALSE),VLOOKUP(U1834,Store_SRP!B2:N103,13, FALSE)))</f>
      </c>
      <c r="AD1834">
        <f>IF(IFERROR(AC1834,TRUE)=TRUE, "-","OK")</f>
      </c>
      <c r="AE1834">
        <f>IF(IFERROR(VLOOKUP(U1834,Store_Showcase!B2:H134,{5}, FALSE), TRUE)=TRUE, IF(IFERROR(VLOOKUP(U1834,Store_SRP!B2:H103,{5}, FALSE), TRUE)=TRUE,VLOOKUP(U1834,Store_VAM!B2:H271,{5}, FALSE),VLOOKUP(U1834,Store_SRP!B2:H103,{5}, FALSE)), VLOOKUP(U1834,Store_Showcase!B2:H134,{5}, FALSE))</f>
      </c>
      <c r="AF1834">
        <f>IF(IFERROR(VLOOKUP(U1834,Store_Showcase!B2:H134,{6}, FALSE), TRUE)=TRUE, IF(IFERROR(VLOOKUP(U1834,Store_SRP!B2:H103,{6}, FALSE), TRUE)=TRUE,VLOOKUP(U1834,Store_VAM!B2:H271,{6}, FALSE),VLOOKUP(U1834,Store_SRP!B2:H103,{6}, FALSE)), VLOOKUP(U1834,Store_Showcase!B2:H134,{6}, FALSE))</f>
      </c>
      <c r="AG1834">
        <f>VLOOKUP(D1834,Sku_Consolidated!A2:R948,18,FALSE)</f>
      </c>
      <c r="AH1834">
        <f>VLOOKUP(D1834,Sku_Consolidated!A2:S948,19,FALSE)</f>
      </c>
      <c r="AI1834">
        <f>VLOOKUP(D1834,Sku_Consolidated!A2:T948,20,FALSE)</f>
      </c>
    </row>
    <row r="1835" spans="1:35" x14ac:dyDescent="0.25">
      <c r="A1835">
        <v>2024</v>
      </c>
      <c r="B1835" t="s">
        <v>30</v>
      </c>
      <c r="C1835" t="s">
        <v>31</v>
      </c>
      <c r="D1835">
        <v>21862</v>
      </c>
      <c r="E1835" t="s">
        <v>568</v>
      </c>
      <c r="F1835" s="12" t="s">
        <v>91</v>
      </c>
      <c r="G1835" s="12" t="s">
        <v>91</v>
      </c>
      <c r="H1835" t="s">
        <v>10</v>
      </c>
      <c r="I1835" s="13" t="s">
        <v>539</v>
      </c>
      <c r="J1835" s="13">
        <f>IF(H1835="EA", I1835, 0)</f>
      </c>
      <c r="K1835" s="13">
        <f>IF(H1835="KG", I1835, I1835 * VLOOKUP(D1835,Sku_Consolidated!A2:U948,21,FALSE))</f>
      </c>
      <c r="L1835" s="14" t="s">
        <v>36</v>
      </c>
      <c r="M1835">
        <v>88</v>
      </c>
      <c r="N1835" s="14" t="s">
        <v>3548</v>
      </c>
      <c r="O1835" s="14" t="s">
        <v>3549</v>
      </c>
      <c r="P1835" s="14" t="s">
        <v>36</v>
      </c>
      <c r="Q1835" s="14" t="s">
        <v>3549</v>
      </c>
      <c r="R1835">
        <f>IF(IFERROR(VLOOKUP(U1835,Store_Showcase!B2:H134,7, FALSE), TRUE)=TRUE, IF(IFERROR(VLOOKUP(U1835,Store_SRP!B2:H103,7, FALSE), TRUE)=TRUE,VLOOKUP(U1835,Store_VAM!B2:H271,7, FALSE),VLOOKUP(U1835,Store_SRP!B2:H103,7, FALSE)), VLOOKUP(U1835,Store_Showcase!B2:H134,7, FALSE))</f>
      </c>
      <c r="S1835">
        <f>IF(IFERROR(VLOOKUP(U1835,Store_Showcase!B2:K134,10, FALSE), TRUE)=TRUE, IF(IFERROR(VLOOKUP(U1835,Store_SRP!B2:K103,10, FALSE), TRUE)=TRUE,VLOOKUP(U1835,Store_VAM!B2:K271,10, FALSE),VLOOKUP(U1835,Store_SRP!B2:K103,10, FALSE)), VLOOKUP(U1835,Store_Showcase!B2:K134,10, FALSE))</f>
      </c>
      <c r="T1835">
        <f>IF(VLOOKUP(D1835,Sku_Consolidated!A2:S948,19,FALSE)="SHOWCASE", VLOOKUP(U1835,Store_Showcase!B2:L134,11, FALSE), IF(VLOOKUP(D1835,Sku_Consolidated!A2:S948,19,FALSE)="VAM",VLOOKUP(U1835,Store_VAM!B2:L271,11, FALSE),VLOOKUP(U1835,Store_SRP!B2:L103,11, FALSE)))</f>
      </c>
      <c r="U1835" s="14">
        <v>2012</v>
      </c>
      <c r="V1835">
        <f>IF(VLOOKUP(D1835,Sku_Consolidated!A2:S948,19,FALSE)="SHOWCASE", VLOOKUP(U1835,Store_Showcase!B2:C134,2, FALSE), IF(VLOOKUP(D1835,Sku_Consolidated!A2:S948,19,FALSE)="VAM",VLOOKUP(U1835,Store_VAM!B2:C271,2, FALSE),VLOOKUP(U1835,Store_SRP!B2:C103,2, FALSE)))</f>
      </c>
      <c r="W1835">
        <f>VLOOKUP(D1835,Sku_Consolidated!A2:G948, 7, FALSE)</f>
      </c>
      <c r="X1835">
        <f>VLOOKUP(D1835,Sku_Consolidated!A2:K948, 11, FALSE)</f>
      </c>
      <c r="Y1835">
        <f>VLOOKUP(D1835,Sku_Consolidated!A2:H948, 8, FALSE)</f>
      </c>
      <c r="Z1835">
        <f>VLOOKUP(D1835,Sku_Consolidated!A2:I948, 9, FALSE)</f>
      </c>
      <c r="AA1835" t="s">
        <v>41</v>
      </c>
      <c r="AB1835">
        <f>VLOOKUP(D1835,Sku_Consolidated!A2:E948, {5}, FALSE)</f>
      </c>
      <c r="AC1835">
        <f>IF(VLOOKUP(D1835,Sku_Consolidated!A2:S948,19,FALSE)="SHOWCASE", VLOOKUP(U1835,Store_Showcase!B2:N134,13, FALSE), IF(VLOOKUP(D1835,Sku_Consolidated!A2:S948,19,FALSE)="VAM",VLOOKUP(U1835,Store_VAM!B2:N271,13, FALSE),VLOOKUP(U1835,Store_SRP!B2:N103,13, FALSE)))</f>
      </c>
      <c r="AD1835">
        <f>IF(IFERROR(AC1835,TRUE)=TRUE, "-","OK")</f>
      </c>
      <c r="AE1835">
        <f>IF(IFERROR(VLOOKUP(U1835,Store_Showcase!B2:H134,{5}, FALSE), TRUE)=TRUE, IF(IFERROR(VLOOKUP(U1835,Store_SRP!B2:H103,{5}, FALSE), TRUE)=TRUE,VLOOKUP(U1835,Store_VAM!B2:H271,{5}, FALSE),VLOOKUP(U1835,Store_SRP!B2:H103,{5}, FALSE)), VLOOKUP(U1835,Store_Showcase!B2:H134,{5}, FALSE))</f>
      </c>
      <c r="AF1835">
        <f>IF(IFERROR(VLOOKUP(U1835,Store_Showcase!B2:H134,{6}, FALSE), TRUE)=TRUE, IF(IFERROR(VLOOKUP(U1835,Store_SRP!B2:H103,{6}, FALSE), TRUE)=TRUE,VLOOKUP(U1835,Store_VAM!B2:H271,{6}, FALSE),VLOOKUP(U1835,Store_SRP!B2:H103,{6}, FALSE)), VLOOKUP(U1835,Store_Showcase!B2:H134,{6}, FALSE))</f>
      </c>
      <c r="AG1835">
        <f>VLOOKUP(D1835,Sku_Consolidated!A2:R948,18,FALSE)</f>
      </c>
      <c r="AH1835">
        <f>VLOOKUP(D1835,Sku_Consolidated!A2:S948,19,FALSE)</f>
      </c>
      <c r="AI1835">
        <f>VLOOKUP(D1835,Sku_Consolidated!A2:T948,20,FALSE)</f>
      </c>
    </row>
    <row r="1836" spans="1:35" x14ac:dyDescent="0.25">
      <c r="A1836">
        <v>2024</v>
      </c>
      <c r="B1836" t="s">
        <v>30</v>
      </c>
      <c r="C1836" t="s">
        <v>31</v>
      </c>
      <c r="D1836">
        <v>21865</v>
      </c>
      <c r="E1836" t="s">
        <v>236</v>
      </c>
      <c r="F1836" s="12" t="s">
        <v>91</v>
      </c>
      <c r="G1836" s="12" t="s">
        <v>91</v>
      </c>
      <c r="H1836" t="s">
        <v>10</v>
      </c>
      <c r="I1836" s="13" t="s">
        <v>441</v>
      </c>
      <c r="J1836" s="13">
        <f>IF(H1836="EA", I1836, 0)</f>
      </c>
      <c r="K1836" s="13">
        <f>IF(H1836="KG", I1836, I1836 * VLOOKUP(D1836,Sku_Consolidated!A2:U948,21,FALSE))</f>
      </c>
      <c r="L1836" s="14" t="s">
        <v>36</v>
      </c>
      <c r="M1836">
        <v>88</v>
      </c>
      <c r="N1836" s="14" t="s">
        <v>3550</v>
      </c>
      <c r="O1836" s="14" t="s">
        <v>3551</v>
      </c>
      <c r="P1836" s="14" t="s">
        <v>36</v>
      </c>
      <c r="Q1836" s="14" t="s">
        <v>3551</v>
      </c>
      <c r="R1836">
        <f>IF(IFERROR(VLOOKUP(U1836,Store_Showcase!B2:H134,7, FALSE), TRUE)=TRUE, IF(IFERROR(VLOOKUP(U1836,Store_SRP!B2:H103,7, FALSE), TRUE)=TRUE,VLOOKUP(U1836,Store_VAM!B2:H271,7, FALSE),VLOOKUP(U1836,Store_SRP!B2:H103,7, FALSE)), VLOOKUP(U1836,Store_Showcase!B2:H134,7, FALSE))</f>
      </c>
      <c r="S1836">
        <f>IF(IFERROR(VLOOKUP(U1836,Store_Showcase!B2:K134,10, FALSE), TRUE)=TRUE, IF(IFERROR(VLOOKUP(U1836,Store_SRP!B2:K103,10, FALSE), TRUE)=TRUE,VLOOKUP(U1836,Store_VAM!B2:K271,10, FALSE),VLOOKUP(U1836,Store_SRP!B2:K103,10, FALSE)), VLOOKUP(U1836,Store_Showcase!B2:K134,10, FALSE))</f>
      </c>
      <c r="T1836">
        <f>IF(VLOOKUP(D1836,Sku_Consolidated!A2:S948,19,FALSE)="SHOWCASE", VLOOKUP(U1836,Store_Showcase!B2:L134,11, FALSE), IF(VLOOKUP(D1836,Sku_Consolidated!A2:S948,19,FALSE)="VAM",VLOOKUP(U1836,Store_VAM!B2:L271,11, FALSE),VLOOKUP(U1836,Store_SRP!B2:L103,11, FALSE)))</f>
      </c>
      <c r="U1836" s="14">
        <v>2012</v>
      </c>
      <c r="V1836">
        <f>IF(VLOOKUP(D1836,Sku_Consolidated!A2:S948,19,FALSE)="SHOWCASE", VLOOKUP(U1836,Store_Showcase!B2:C134,2, FALSE), IF(VLOOKUP(D1836,Sku_Consolidated!A2:S948,19,FALSE)="VAM",VLOOKUP(U1836,Store_VAM!B2:C271,2, FALSE),VLOOKUP(U1836,Store_SRP!B2:C103,2, FALSE)))</f>
      </c>
      <c r="W1836">
        <f>VLOOKUP(D1836,Sku_Consolidated!A2:G948, 7, FALSE)</f>
      </c>
      <c r="X1836">
        <f>VLOOKUP(D1836,Sku_Consolidated!A2:K948, 11, FALSE)</f>
      </c>
      <c r="Y1836">
        <f>VLOOKUP(D1836,Sku_Consolidated!A2:H948, 8, FALSE)</f>
      </c>
      <c r="Z1836">
        <f>VLOOKUP(D1836,Sku_Consolidated!A2:I948, 9, FALSE)</f>
      </c>
      <c r="AA1836" t="s">
        <v>41</v>
      </c>
      <c r="AB1836">
        <f>VLOOKUP(D1836,Sku_Consolidated!A2:E948, {5}, FALSE)</f>
      </c>
      <c r="AC1836">
        <f>IF(VLOOKUP(D1836,Sku_Consolidated!A2:S948,19,FALSE)="SHOWCASE", VLOOKUP(U1836,Store_Showcase!B2:N134,13, FALSE), IF(VLOOKUP(D1836,Sku_Consolidated!A2:S948,19,FALSE)="VAM",VLOOKUP(U1836,Store_VAM!B2:N271,13, FALSE),VLOOKUP(U1836,Store_SRP!B2:N103,13, FALSE)))</f>
      </c>
      <c r="AD1836">
        <f>IF(IFERROR(AC1836,TRUE)=TRUE, "-","OK")</f>
      </c>
      <c r="AE1836">
        <f>IF(IFERROR(VLOOKUP(U1836,Store_Showcase!B2:H134,{5}, FALSE), TRUE)=TRUE, IF(IFERROR(VLOOKUP(U1836,Store_SRP!B2:H103,{5}, FALSE), TRUE)=TRUE,VLOOKUP(U1836,Store_VAM!B2:H271,{5}, FALSE),VLOOKUP(U1836,Store_SRP!B2:H103,{5}, FALSE)), VLOOKUP(U1836,Store_Showcase!B2:H134,{5}, FALSE))</f>
      </c>
      <c r="AF1836">
        <f>IF(IFERROR(VLOOKUP(U1836,Store_Showcase!B2:H134,{6}, FALSE), TRUE)=TRUE, IF(IFERROR(VLOOKUP(U1836,Store_SRP!B2:H103,{6}, FALSE), TRUE)=TRUE,VLOOKUP(U1836,Store_VAM!B2:H271,{6}, FALSE),VLOOKUP(U1836,Store_SRP!B2:H103,{6}, FALSE)), VLOOKUP(U1836,Store_Showcase!B2:H134,{6}, FALSE))</f>
      </c>
      <c r="AG1836">
        <f>VLOOKUP(D1836,Sku_Consolidated!A2:R948,18,FALSE)</f>
      </c>
      <c r="AH1836">
        <f>VLOOKUP(D1836,Sku_Consolidated!A2:S948,19,FALSE)</f>
      </c>
      <c r="AI1836">
        <f>VLOOKUP(D1836,Sku_Consolidated!A2:T948,20,FALSE)</f>
      </c>
    </row>
    <row r="1837" spans="1:35" x14ac:dyDescent="0.25">
      <c r="A1837">
        <v>2024</v>
      </c>
      <c r="B1837" t="s">
        <v>30</v>
      </c>
      <c r="C1837" t="s">
        <v>31</v>
      </c>
      <c r="D1837">
        <v>21866</v>
      </c>
      <c r="E1837" t="s">
        <v>240</v>
      </c>
      <c r="F1837" s="12" t="s">
        <v>91</v>
      </c>
      <c r="G1837" s="12" t="s">
        <v>91</v>
      </c>
      <c r="H1837" t="s">
        <v>10</v>
      </c>
      <c r="I1837" s="13" t="s">
        <v>1869</v>
      </c>
      <c r="J1837" s="13">
        <f>IF(H1837="EA", I1837, 0)</f>
      </c>
      <c r="K1837" s="13">
        <f>IF(H1837="KG", I1837, I1837 * VLOOKUP(D1837,Sku_Consolidated!A2:U948,21,FALSE))</f>
      </c>
      <c r="L1837" s="14" t="s">
        <v>36</v>
      </c>
      <c r="M1837">
        <v>88</v>
      </c>
      <c r="N1837" s="14" t="s">
        <v>3552</v>
      </c>
      <c r="O1837" s="14" t="s">
        <v>3553</v>
      </c>
      <c r="P1837" s="14" t="s">
        <v>36</v>
      </c>
      <c r="Q1837" s="14" t="s">
        <v>3553</v>
      </c>
      <c r="R1837">
        <f>IF(IFERROR(VLOOKUP(U1837,Store_Showcase!B2:H134,7, FALSE), TRUE)=TRUE, IF(IFERROR(VLOOKUP(U1837,Store_SRP!B2:H103,7, FALSE), TRUE)=TRUE,VLOOKUP(U1837,Store_VAM!B2:H271,7, FALSE),VLOOKUP(U1837,Store_SRP!B2:H103,7, FALSE)), VLOOKUP(U1837,Store_Showcase!B2:H134,7, FALSE))</f>
      </c>
      <c r="S1837">
        <f>IF(IFERROR(VLOOKUP(U1837,Store_Showcase!B2:K134,10, FALSE), TRUE)=TRUE, IF(IFERROR(VLOOKUP(U1837,Store_SRP!B2:K103,10, FALSE), TRUE)=TRUE,VLOOKUP(U1837,Store_VAM!B2:K271,10, FALSE),VLOOKUP(U1837,Store_SRP!B2:K103,10, FALSE)), VLOOKUP(U1837,Store_Showcase!B2:K134,10, FALSE))</f>
      </c>
      <c r="T1837">
        <f>IF(VLOOKUP(D1837,Sku_Consolidated!A2:S948,19,FALSE)="SHOWCASE", VLOOKUP(U1837,Store_Showcase!B2:L134,11, FALSE), IF(VLOOKUP(D1837,Sku_Consolidated!A2:S948,19,FALSE)="VAM",VLOOKUP(U1837,Store_VAM!B2:L271,11, FALSE),VLOOKUP(U1837,Store_SRP!B2:L103,11, FALSE)))</f>
      </c>
      <c r="U1837" s="14">
        <v>2012</v>
      </c>
      <c r="V1837">
        <f>IF(VLOOKUP(D1837,Sku_Consolidated!A2:S948,19,FALSE)="SHOWCASE", VLOOKUP(U1837,Store_Showcase!B2:C134,2, FALSE), IF(VLOOKUP(D1837,Sku_Consolidated!A2:S948,19,FALSE)="VAM",VLOOKUP(U1837,Store_VAM!B2:C271,2, FALSE),VLOOKUP(U1837,Store_SRP!B2:C103,2, FALSE)))</f>
      </c>
      <c r="W1837">
        <f>VLOOKUP(D1837,Sku_Consolidated!A2:G948, 7, FALSE)</f>
      </c>
      <c r="X1837">
        <f>VLOOKUP(D1837,Sku_Consolidated!A2:K948, 11, FALSE)</f>
      </c>
      <c r="Y1837">
        <f>VLOOKUP(D1837,Sku_Consolidated!A2:H948, 8, FALSE)</f>
      </c>
      <c r="Z1837">
        <f>VLOOKUP(D1837,Sku_Consolidated!A2:I948, 9, FALSE)</f>
      </c>
      <c r="AA1837" t="s">
        <v>41</v>
      </c>
      <c r="AB1837">
        <f>VLOOKUP(D1837,Sku_Consolidated!A2:E948, {5}, FALSE)</f>
      </c>
      <c r="AC1837">
        <f>IF(VLOOKUP(D1837,Sku_Consolidated!A2:S948,19,FALSE)="SHOWCASE", VLOOKUP(U1837,Store_Showcase!B2:N134,13, FALSE), IF(VLOOKUP(D1837,Sku_Consolidated!A2:S948,19,FALSE)="VAM",VLOOKUP(U1837,Store_VAM!B2:N271,13, FALSE),VLOOKUP(U1837,Store_SRP!B2:N103,13, FALSE)))</f>
      </c>
      <c r="AD1837">
        <f>IF(IFERROR(AC1837,TRUE)=TRUE, "-","OK")</f>
      </c>
      <c r="AE1837">
        <f>IF(IFERROR(VLOOKUP(U1837,Store_Showcase!B2:H134,{5}, FALSE), TRUE)=TRUE, IF(IFERROR(VLOOKUP(U1837,Store_SRP!B2:H103,{5}, FALSE), TRUE)=TRUE,VLOOKUP(U1837,Store_VAM!B2:H271,{5}, FALSE),VLOOKUP(U1837,Store_SRP!B2:H103,{5}, FALSE)), VLOOKUP(U1837,Store_Showcase!B2:H134,{5}, FALSE))</f>
      </c>
      <c r="AF1837">
        <f>IF(IFERROR(VLOOKUP(U1837,Store_Showcase!B2:H134,{6}, FALSE), TRUE)=TRUE, IF(IFERROR(VLOOKUP(U1837,Store_SRP!B2:H103,{6}, FALSE), TRUE)=TRUE,VLOOKUP(U1837,Store_VAM!B2:H271,{6}, FALSE),VLOOKUP(U1837,Store_SRP!B2:H103,{6}, FALSE)), VLOOKUP(U1837,Store_Showcase!B2:H134,{6}, FALSE))</f>
      </c>
      <c r="AG1837">
        <f>VLOOKUP(D1837,Sku_Consolidated!A2:R948,18,FALSE)</f>
      </c>
      <c r="AH1837">
        <f>VLOOKUP(D1837,Sku_Consolidated!A2:S948,19,FALSE)</f>
      </c>
      <c r="AI1837">
        <f>VLOOKUP(D1837,Sku_Consolidated!A2:T948,20,FALSE)</f>
      </c>
    </row>
    <row r="1838" spans="1:35" x14ac:dyDescent="0.25">
      <c r="A1838">
        <v>2024</v>
      </c>
      <c r="B1838" t="s">
        <v>30</v>
      </c>
      <c r="C1838" t="s">
        <v>31</v>
      </c>
      <c r="D1838">
        <v>21871</v>
      </c>
      <c r="E1838" t="s">
        <v>798</v>
      </c>
      <c r="F1838" s="12" t="s">
        <v>91</v>
      </c>
      <c r="G1838" s="12" t="s">
        <v>91</v>
      </c>
      <c r="H1838" t="s">
        <v>10</v>
      </c>
      <c r="I1838" s="13" t="s">
        <v>2593</v>
      </c>
      <c r="J1838" s="13">
        <f>IF(H1838="EA", I1838, 0)</f>
      </c>
      <c r="K1838" s="13">
        <f>IF(H1838="KG", I1838, I1838 * VLOOKUP(D1838,Sku_Consolidated!A2:U948,21,FALSE))</f>
      </c>
      <c r="L1838" s="14" t="s">
        <v>36</v>
      </c>
      <c r="M1838">
        <v>88</v>
      </c>
      <c r="N1838" s="14" t="s">
        <v>3554</v>
      </c>
      <c r="O1838" s="14" t="s">
        <v>3555</v>
      </c>
      <c r="P1838" s="14" t="s">
        <v>36</v>
      </c>
      <c r="Q1838" s="14" t="s">
        <v>3555</v>
      </c>
      <c r="R1838">
        <f>IF(IFERROR(VLOOKUP(U1838,Store_Showcase!B2:H134,7, FALSE), TRUE)=TRUE, IF(IFERROR(VLOOKUP(U1838,Store_SRP!B2:H103,7, FALSE), TRUE)=TRUE,VLOOKUP(U1838,Store_VAM!B2:H271,7, FALSE),VLOOKUP(U1838,Store_SRP!B2:H103,7, FALSE)), VLOOKUP(U1838,Store_Showcase!B2:H134,7, FALSE))</f>
      </c>
      <c r="S1838">
        <f>IF(IFERROR(VLOOKUP(U1838,Store_Showcase!B2:K134,10, FALSE), TRUE)=TRUE, IF(IFERROR(VLOOKUP(U1838,Store_SRP!B2:K103,10, FALSE), TRUE)=TRUE,VLOOKUP(U1838,Store_VAM!B2:K271,10, FALSE),VLOOKUP(U1838,Store_SRP!B2:K103,10, FALSE)), VLOOKUP(U1838,Store_Showcase!B2:K134,10, FALSE))</f>
      </c>
      <c r="T1838">
        <f>IF(VLOOKUP(D1838,Sku_Consolidated!A2:S948,19,FALSE)="SHOWCASE", VLOOKUP(U1838,Store_Showcase!B2:L134,11, FALSE), IF(VLOOKUP(D1838,Sku_Consolidated!A2:S948,19,FALSE)="VAM",VLOOKUP(U1838,Store_VAM!B2:L271,11, FALSE),VLOOKUP(U1838,Store_SRP!B2:L103,11, FALSE)))</f>
      </c>
      <c r="U1838" s="14">
        <v>2012</v>
      </c>
      <c r="V1838">
        <f>IF(VLOOKUP(D1838,Sku_Consolidated!A2:S948,19,FALSE)="SHOWCASE", VLOOKUP(U1838,Store_Showcase!B2:C134,2, FALSE), IF(VLOOKUP(D1838,Sku_Consolidated!A2:S948,19,FALSE)="VAM",VLOOKUP(U1838,Store_VAM!B2:C271,2, FALSE),VLOOKUP(U1838,Store_SRP!B2:C103,2, FALSE)))</f>
      </c>
      <c r="W1838">
        <f>VLOOKUP(D1838,Sku_Consolidated!A2:G948, 7, FALSE)</f>
      </c>
      <c r="X1838">
        <f>VLOOKUP(D1838,Sku_Consolidated!A2:K948, 11, FALSE)</f>
      </c>
      <c r="Y1838">
        <f>VLOOKUP(D1838,Sku_Consolidated!A2:H948, 8, FALSE)</f>
      </c>
      <c r="Z1838">
        <f>VLOOKUP(D1838,Sku_Consolidated!A2:I948, 9, FALSE)</f>
      </c>
      <c r="AA1838" t="s">
        <v>41</v>
      </c>
      <c r="AB1838">
        <f>VLOOKUP(D1838,Sku_Consolidated!A2:E948, {5}, FALSE)</f>
      </c>
      <c r="AC1838">
        <f>IF(VLOOKUP(D1838,Sku_Consolidated!A2:S948,19,FALSE)="SHOWCASE", VLOOKUP(U1838,Store_Showcase!B2:N134,13, FALSE), IF(VLOOKUP(D1838,Sku_Consolidated!A2:S948,19,FALSE)="VAM",VLOOKUP(U1838,Store_VAM!B2:N271,13, FALSE),VLOOKUP(U1838,Store_SRP!B2:N103,13, FALSE)))</f>
      </c>
      <c r="AD1838">
        <f>IF(IFERROR(AC1838,TRUE)=TRUE, "-","OK")</f>
      </c>
      <c r="AE1838">
        <f>IF(IFERROR(VLOOKUP(U1838,Store_Showcase!B2:H134,{5}, FALSE), TRUE)=TRUE, IF(IFERROR(VLOOKUP(U1838,Store_SRP!B2:H103,{5}, FALSE), TRUE)=TRUE,VLOOKUP(U1838,Store_VAM!B2:H271,{5}, FALSE),VLOOKUP(U1838,Store_SRP!B2:H103,{5}, FALSE)), VLOOKUP(U1838,Store_Showcase!B2:H134,{5}, FALSE))</f>
      </c>
      <c r="AF1838">
        <f>IF(IFERROR(VLOOKUP(U1838,Store_Showcase!B2:H134,{6}, FALSE), TRUE)=TRUE, IF(IFERROR(VLOOKUP(U1838,Store_SRP!B2:H103,{6}, FALSE), TRUE)=TRUE,VLOOKUP(U1838,Store_VAM!B2:H271,{6}, FALSE),VLOOKUP(U1838,Store_SRP!B2:H103,{6}, FALSE)), VLOOKUP(U1838,Store_Showcase!B2:H134,{6}, FALSE))</f>
      </c>
      <c r="AG1838">
        <f>VLOOKUP(D1838,Sku_Consolidated!A2:R948,18,FALSE)</f>
      </c>
      <c r="AH1838">
        <f>VLOOKUP(D1838,Sku_Consolidated!A2:S948,19,FALSE)</f>
      </c>
      <c r="AI1838">
        <f>VLOOKUP(D1838,Sku_Consolidated!A2:T948,20,FALSE)</f>
      </c>
    </row>
    <row r="1839" spans="1:35" x14ac:dyDescent="0.25">
      <c r="A1839">
        <v>2024</v>
      </c>
      <c r="B1839" t="s">
        <v>30</v>
      </c>
      <c r="C1839" t="s">
        <v>31</v>
      </c>
      <c r="D1839">
        <v>21892</v>
      </c>
      <c r="E1839" t="s">
        <v>244</v>
      </c>
      <c r="F1839" s="12" t="s">
        <v>91</v>
      </c>
      <c r="G1839" s="12" t="s">
        <v>91</v>
      </c>
      <c r="H1839" t="s">
        <v>10</v>
      </c>
      <c r="I1839" s="13" t="s">
        <v>565</v>
      </c>
      <c r="J1839" s="13">
        <f>IF(H1839="EA", I1839, 0)</f>
      </c>
      <c r="K1839" s="13">
        <f>IF(H1839="KG", I1839, I1839 * VLOOKUP(D1839,Sku_Consolidated!A2:U948,21,FALSE))</f>
      </c>
      <c r="L1839" s="14" t="s">
        <v>36</v>
      </c>
      <c r="M1839">
        <v>88</v>
      </c>
      <c r="N1839" s="14" t="s">
        <v>3556</v>
      </c>
      <c r="O1839" s="14" t="s">
        <v>3557</v>
      </c>
      <c r="P1839" s="14" t="s">
        <v>36</v>
      </c>
      <c r="Q1839" s="14" t="s">
        <v>3557</v>
      </c>
      <c r="R1839">
        <f>IF(IFERROR(VLOOKUP(U1839,Store_Showcase!B2:H134,7, FALSE), TRUE)=TRUE, IF(IFERROR(VLOOKUP(U1839,Store_SRP!B2:H103,7, FALSE), TRUE)=TRUE,VLOOKUP(U1839,Store_VAM!B2:H271,7, FALSE),VLOOKUP(U1839,Store_SRP!B2:H103,7, FALSE)), VLOOKUP(U1839,Store_Showcase!B2:H134,7, FALSE))</f>
      </c>
      <c r="S1839">
        <f>IF(IFERROR(VLOOKUP(U1839,Store_Showcase!B2:K134,10, FALSE), TRUE)=TRUE, IF(IFERROR(VLOOKUP(U1839,Store_SRP!B2:K103,10, FALSE), TRUE)=TRUE,VLOOKUP(U1839,Store_VAM!B2:K271,10, FALSE),VLOOKUP(U1839,Store_SRP!B2:K103,10, FALSE)), VLOOKUP(U1839,Store_Showcase!B2:K134,10, FALSE))</f>
      </c>
      <c r="T1839">
        <f>IF(VLOOKUP(D1839,Sku_Consolidated!A2:S948,19,FALSE)="SHOWCASE", VLOOKUP(U1839,Store_Showcase!B2:L134,11, FALSE), IF(VLOOKUP(D1839,Sku_Consolidated!A2:S948,19,FALSE)="VAM",VLOOKUP(U1839,Store_VAM!B2:L271,11, FALSE),VLOOKUP(U1839,Store_SRP!B2:L103,11, FALSE)))</f>
      </c>
      <c r="U1839" s="14">
        <v>2012</v>
      </c>
      <c r="V1839">
        <f>IF(VLOOKUP(D1839,Sku_Consolidated!A2:S948,19,FALSE)="SHOWCASE", VLOOKUP(U1839,Store_Showcase!B2:C134,2, FALSE), IF(VLOOKUP(D1839,Sku_Consolidated!A2:S948,19,FALSE)="VAM",VLOOKUP(U1839,Store_VAM!B2:C271,2, FALSE),VLOOKUP(U1839,Store_SRP!B2:C103,2, FALSE)))</f>
      </c>
      <c r="W1839">
        <f>VLOOKUP(D1839,Sku_Consolidated!A2:G948, 7, FALSE)</f>
      </c>
      <c r="X1839">
        <f>VLOOKUP(D1839,Sku_Consolidated!A2:K948, 11, FALSE)</f>
      </c>
      <c r="Y1839">
        <f>VLOOKUP(D1839,Sku_Consolidated!A2:H948, 8, FALSE)</f>
      </c>
      <c r="Z1839">
        <f>VLOOKUP(D1839,Sku_Consolidated!A2:I948, 9, FALSE)</f>
      </c>
      <c r="AA1839" t="s">
        <v>41</v>
      </c>
      <c r="AB1839">
        <f>VLOOKUP(D1839,Sku_Consolidated!A2:E948, {5}, FALSE)</f>
      </c>
      <c r="AC1839">
        <f>IF(VLOOKUP(D1839,Sku_Consolidated!A2:S948,19,FALSE)="SHOWCASE", VLOOKUP(U1839,Store_Showcase!B2:N134,13, FALSE), IF(VLOOKUP(D1839,Sku_Consolidated!A2:S948,19,FALSE)="VAM",VLOOKUP(U1839,Store_VAM!B2:N271,13, FALSE),VLOOKUP(U1839,Store_SRP!B2:N103,13, FALSE)))</f>
      </c>
      <c r="AD1839">
        <f>IF(IFERROR(AC1839,TRUE)=TRUE, "-","OK")</f>
      </c>
      <c r="AE1839">
        <f>IF(IFERROR(VLOOKUP(U1839,Store_Showcase!B2:H134,{5}, FALSE), TRUE)=TRUE, IF(IFERROR(VLOOKUP(U1839,Store_SRP!B2:H103,{5}, FALSE), TRUE)=TRUE,VLOOKUP(U1839,Store_VAM!B2:H271,{5}, FALSE),VLOOKUP(U1839,Store_SRP!B2:H103,{5}, FALSE)), VLOOKUP(U1839,Store_Showcase!B2:H134,{5}, FALSE))</f>
      </c>
      <c r="AF1839">
        <f>IF(IFERROR(VLOOKUP(U1839,Store_Showcase!B2:H134,{6}, FALSE), TRUE)=TRUE, IF(IFERROR(VLOOKUP(U1839,Store_SRP!B2:H103,{6}, FALSE), TRUE)=TRUE,VLOOKUP(U1839,Store_VAM!B2:H271,{6}, FALSE),VLOOKUP(U1839,Store_SRP!B2:H103,{6}, FALSE)), VLOOKUP(U1839,Store_Showcase!B2:H134,{6}, FALSE))</f>
      </c>
      <c r="AG1839">
        <f>VLOOKUP(D1839,Sku_Consolidated!A2:R948,18,FALSE)</f>
      </c>
      <c r="AH1839">
        <f>VLOOKUP(D1839,Sku_Consolidated!A2:S948,19,FALSE)</f>
      </c>
      <c r="AI1839">
        <f>VLOOKUP(D1839,Sku_Consolidated!A2:T948,20,FALSE)</f>
      </c>
    </row>
    <row r="1840" spans="1:35" x14ac:dyDescent="0.25">
      <c r="A1840">
        <v>2024</v>
      </c>
      <c r="B1840" t="s">
        <v>30</v>
      </c>
      <c r="C1840" t="s">
        <v>31</v>
      </c>
      <c r="D1840">
        <v>21920</v>
      </c>
      <c r="E1840" t="s">
        <v>3004</v>
      </c>
      <c r="F1840" s="12" t="s">
        <v>91</v>
      </c>
      <c r="G1840" s="12" t="s">
        <v>91</v>
      </c>
      <c r="H1840" t="s">
        <v>10</v>
      </c>
      <c r="I1840" s="13" t="s">
        <v>229</v>
      </c>
      <c r="J1840" s="13">
        <f>IF(H1840="EA", I1840, 0)</f>
      </c>
      <c r="K1840" s="13">
        <f>IF(H1840="KG", I1840, I1840 * VLOOKUP(D1840,Sku_Consolidated!A2:U948,21,FALSE))</f>
      </c>
      <c r="L1840" s="14" t="s">
        <v>36</v>
      </c>
      <c r="M1840">
        <v>86</v>
      </c>
      <c r="N1840" s="14" t="s">
        <v>3558</v>
      </c>
      <c r="O1840" s="14" t="s">
        <v>3559</v>
      </c>
      <c r="P1840" s="14" t="s">
        <v>36</v>
      </c>
      <c r="Q1840" s="14" t="s">
        <v>3559</v>
      </c>
      <c r="R1840">
        <f>IF(IFERROR(VLOOKUP(U1840,Store_Showcase!B2:H134,7, FALSE), TRUE)=TRUE, IF(IFERROR(VLOOKUP(U1840,Store_SRP!B2:H103,7, FALSE), TRUE)=TRUE,VLOOKUP(U1840,Store_VAM!B2:H271,7, FALSE),VLOOKUP(U1840,Store_SRP!B2:H103,7, FALSE)), VLOOKUP(U1840,Store_Showcase!B2:H134,7, FALSE))</f>
      </c>
      <c r="S1840">
        <f>IF(IFERROR(VLOOKUP(U1840,Store_Showcase!B2:K134,10, FALSE), TRUE)=TRUE, IF(IFERROR(VLOOKUP(U1840,Store_SRP!B2:K103,10, FALSE), TRUE)=TRUE,VLOOKUP(U1840,Store_VAM!B2:K271,10, FALSE),VLOOKUP(U1840,Store_SRP!B2:K103,10, FALSE)), VLOOKUP(U1840,Store_Showcase!B2:K134,10, FALSE))</f>
      </c>
      <c r="T1840">
        <f>IF(VLOOKUP(D1840,Sku_Consolidated!A2:S948,19,FALSE)="SHOWCASE", VLOOKUP(U1840,Store_Showcase!B2:L134,11, FALSE), IF(VLOOKUP(D1840,Sku_Consolidated!A2:S948,19,FALSE)="VAM",VLOOKUP(U1840,Store_VAM!B2:L271,11, FALSE),VLOOKUP(U1840,Store_SRP!B2:L103,11, FALSE)))</f>
      </c>
      <c r="U1840" s="14">
        <v>2012</v>
      </c>
      <c r="V1840">
        <f>IF(VLOOKUP(D1840,Sku_Consolidated!A2:S948,19,FALSE)="SHOWCASE", VLOOKUP(U1840,Store_Showcase!B2:C134,2, FALSE), IF(VLOOKUP(D1840,Sku_Consolidated!A2:S948,19,FALSE)="VAM",VLOOKUP(U1840,Store_VAM!B2:C271,2, FALSE),VLOOKUP(U1840,Store_SRP!B2:C103,2, FALSE)))</f>
      </c>
      <c r="W1840">
        <f>VLOOKUP(D1840,Sku_Consolidated!A2:G948, 7, FALSE)</f>
      </c>
      <c r="X1840">
        <f>VLOOKUP(D1840,Sku_Consolidated!A2:K948, 11, FALSE)</f>
      </c>
      <c r="Y1840">
        <f>VLOOKUP(D1840,Sku_Consolidated!A2:H948, 8, FALSE)</f>
      </c>
      <c r="Z1840">
        <f>VLOOKUP(D1840,Sku_Consolidated!A2:I948, 9, FALSE)</f>
      </c>
      <c r="AA1840" t="s">
        <v>41</v>
      </c>
      <c r="AB1840">
        <f>VLOOKUP(D1840,Sku_Consolidated!A2:E948, {5}, FALSE)</f>
      </c>
      <c r="AC1840">
        <f>IF(VLOOKUP(D1840,Sku_Consolidated!A2:S948,19,FALSE)="SHOWCASE", VLOOKUP(U1840,Store_Showcase!B2:N134,13, FALSE), IF(VLOOKUP(D1840,Sku_Consolidated!A2:S948,19,FALSE)="VAM",VLOOKUP(U1840,Store_VAM!B2:N271,13, FALSE),VLOOKUP(U1840,Store_SRP!B2:N103,13, FALSE)))</f>
      </c>
      <c r="AD1840">
        <f>IF(IFERROR(AC1840,TRUE)=TRUE, "-","OK")</f>
      </c>
      <c r="AE1840">
        <f>IF(IFERROR(VLOOKUP(U1840,Store_Showcase!B2:H134,{5}, FALSE), TRUE)=TRUE, IF(IFERROR(VLOOKUP(U1840,Store_SRP!B2:H103,{5}, FALSE), TRUE)=TRUE,VLOOKUP(U1840,Store_VAM!B2:H271,{5}, FALSE),VLOOKUP(U1840,Store_SRP!B2:H103,{5}, FALSE)), VLOOKUP(U1840,Store_Showcase!B2:H134,{5}, FALSE))</f>
      </c>
      <c r="AF1840">
        <f>IF(IFERROR(VLOOKUP(U1840,Store_Showcase!B2:H134,{6}, FALSE), TRUE)=TRUE, IF(IFERROR(VLOOKUP(U1840,Store_SRP!B2:H103,{6}, FALSE), TRUE)=TRUE,VLOOKUP(U1840,Store_VAM!B2:H271,{6}, FALSE),VLOOKUP(U1840,Store_SRP!B2:H103,{6}, FALSE)), VLOOKUP(U1840,Store_Showcase!B2:H134,{6}, FALSE))</f>
      </c>
      <c r="AG1840">
        <f>VLOOKUP(D1840,Sku_Consolidated!A2:R948,18,FALSE)</f>
      </c>
      <c r="AH1840">
        <f>VLOOKUP(D1840,Sku_Consolidated!A2:S948,19,FALSE)</f>
      </c>
      <c r="AI1840">
        <f>VLOOKUP(D1840,Sku_Consolidated!A2:T948,20,FALSE)</f>
      </c>
    </row>
    <row r="1841" spans="1:35" x14ac:dyDescent="0.25">
      <c r="A1841">
        <v>2024</v>
      </c>
      <c r="B1841" t="s">
        <v>30</v>
      </c>
      <c r="C1841" t="s">
        <v>31</v>
      </c>
      <c r="D1841">
        <v>21825</v>
      </c>
      <c r="E1841" t="s">
        <v>206</v>
      </c>
      <c r="F1841" s="12" t="s">
        <v>127</v>
      </c>
      <c r="G1841" s="12" t="s">
        <v>127</v>
      </c>
      <c r="H1841" t="s">
        <v>10</v>
      </c>
      <c r="I1841" s="13" t="s">
        <v>494</v>
      </c>
      <c r="J1841" s="13">
        <f>IF(H1841="EA", I1841, 0)</f>
      </c>
      <c r="K1841" s="13">
        <f>IF(H1841="KG", I1841, I1841 * VLOOKUP(D1841,Sku_Consolidated!A2:U948,21,FALSE))</f>
      </c>
      <c r="L1841" s="14" t="s">
        <v>36</v>
      </c>
      <c r="M1841">
        <v>88</v>
      </c>
      <c r="N1841" s="14" t="s">
        <v>3560</v>
      </c>
      <c r="O1841" s="14" t="s">
        <v>3561</v>
      </c>
      <c r="P1841" s="14" t="s">
        <v>36</v>
      </c>
      <c r="Q1841" s="14" t="s">
        <v>3561</v>
      </c>
      <c r="R1841">
        <f>IF(IFERROR(VLOOKUP(U1841,Store_Showcase!B2:H134,7, FALSE), TRUE)=TRUE, IF(IFERROR(VLOOKUP(U1841,Store_SRP!B2:H103,7, FALSE), TRUE)=TRUE,VLOOKUP(U1841,Store_VAM!B2:H271,7, FALSE),VLOOKUP(U1841,Store_SRP!B2:H103,7, FALSE)), VLOOKUP(U1841,Store_Showcase!B2:H134,7, FALSE))</f>
      </c>
      <c r="S1841">
        <f>IF(IFERROR(VLOOKUP(U1841,Store_Showcase!B2:K134,10, FALSE), TRUE)=TRUE, IF(IFERROR(VLOOKUP(U1841,Store_SRP!B2:K103,10, FALSE), TRUE)=TRUE,VLOOKUP(U1841,Store_VAM!B2:K271,10, FALSE),VLOOKUP(U1841,Store_SRP!B2:K103,10, FALSE)), VLOOKUP(U1841,Store_Showcase!B2:K134,10, FALSE))</f>
      </c>
      <c r="T1841">
        <f>IF(VLOOKUP(D1841,Sku_Consolidated!A2:S948,19,FALSE)="SHOWCASE", VLOOKUP(U1841,Store_Showcase!B2:L134,11, FALSE), IF(VLOOKUP(D1841,Sku_Consolidated!A2:S948,19,FALSE)="VAM",VLOOKUP(U1841,Store_VAM!B2:L271,11, FALSE),VLOOKUP(U1841,Store_SRP!B2:L103,11, FALSE)))</f>
      </c>
      <c r="U1841" s="14">
        <v>2012</v>
      </c>
      <c r="V1841">
        <f>IF(VLOOKUP(D1841,Sku_Consolidated!A2:S948,19,FALSE)="SHOWCASE", VLOOKUP(U1841,Store_Showcase!B2:C134,2, FALSE), IF(VLOOKUP(D1841,Sku_Consolidated!A2:S948,19,FALSE)="VAM",VLOOKUP(U1841,Store_VAM!B2:C271,2, FALSE),VLOOKUP(U1841,Store_SRP!B2:C103,2, FALSE)))</f>
      </c>
      <c r="W1841">
        <f>VLOOKUP(D1841,Sku_Consolidated!A2:G948, 7, FALSE)</f>
      </c>
      <c r="X1841">
        <f>VLOOKUP(D1841,Sku_Consolidated!A2:K948, 11, FALSE)</f>
      </c>
      <c r="Y1841">
        <f>VLOOKUP(D1841,Sku_Consolidated!A2:H948, 8, FALSE)</f>
      </c>
      <c r="Z1841">
        <f>VLOOKUP(D1841,Sku_Consolidated!A2:I948, 9, FALSE)</f>
      </c>
      <c r="AA1841" t="s">
        <v>41</v>
      </c>
      <c r="AB1841">
        <f>VLOOKUP(D1841,Sku_Consolidated!A2:E948, {5}, FALSE)</f>
      </c>
      <c r="AC1841">
        <f>IF(VLOOKUP(D1841,Sku_Consolidated!A2:S948,19,FALSE)="SHOWCASE", VLOOKUP(U1841,Store_Showcase!B2:N134,13, FALSE), IF(VLOOKUP(D1841,Sku_Consolidated!A2:S948,19,FALSE)="VAM",VLOOKUP(U1841,Store_VAM!B2:N271,13, FALSE),VLOOKUP(U1841,Store_SRP!B2:N103,13, FALSE)))</f>
      </c>
      <c r="AD1841">
        <f>IF(IFERROR(AC1841,TRUE)=TRUE, "-","OK")</f>
      </c>
      <c r="AE1841">
        <f>IF(IFERROR(VLOOKUP(U1841,Store_Showcase!B2:H134,{5}, FALSE), TRUE)=TRUE, IF(IFERROR(VLOOKUP(U1841,Store_SRP!B2:H103,{5}, FALSE), TRUE)=TRUE,VLOOKUP(U1841,Store_VAM!B2:H271,{5}, FALSE),VLOOKUP(U1841,Store_SRP!B2:H103,{5}, FALSE)), VLOOKUP(U1841,Store_Showcase!B2:H134,{5}, FALSE))</f>
      </c>
      <c r="AF1841">
        <f>IF(IFERROR(VLOOKUP(U1841,Store_Showcase!B2:H134,{6}, FALSE), TRUE)=TRUE, IF(IFERROR(VLOOKUP(U1841,Store_SRP!B2:H103,{6}, FALSE), TRUE)=TRUE,VLOOKUP(U1841,Store_VAM!B2:H271,{6}, FALSE),VLOOKUP(U1841,Store_SRP!B2:H103,{6}, FALSE)), VLOOKUP(U1841,Store_Showcase!B2:H134,{6}, FALSE))</f>
      </c>
      <c r="AG1841">
        <f>VLOOKUP(D1841,Sku_Consolidated!A2:R948,18,FALSE)</f>
      </c>
      <c r="AH1841">
        <f>VLOOKUP(D1841,Sku_Consolidated!A2:S948,19,FALSE)</f>
      </c>
      <c r="AI1841">
        <f>VLOOKUP(D1841,Sku_Consolidated!A2:T948,20,FALSE)</f>
      </c>
    </row>
    <row r="1842" spans="1:35" x14ac:dyDescent="0.25">
      <c r="A1842">
        <v>2024</v>
      </c>
      <c r="B1842" t="s">
        <v>30</v>
      </c>
      <c r="C1842" t="s">
        <v>31</v>
      </c>
      <c r="D1842">
        <v>21828</v>
      </c>
      <c r="E1842" t="s">
        <v>1414</v>
      </c>
      <c r="F1842" s="12" t="s">
        <v>127</v>
      </c>
      <c r="G1842" s="12" t="s">
        <v>127</v>
      </c>
      <c r="H1842" t="s">
        <v>10</v>
      </c>
      <c r="I1842" s="13" t="s">
        <v>901</v>
      </c>
      <c r="J1842" s="13">
        <f>IF(H1842="EA", I1842, 0)</f>
      </c>
      <c r="K1842" s="13">
        <f>IF(H1842="KG", I1842, I1842 * VLOOKUP(D1842,Sku_Consolidated!A2:U948,21,FALSE))</f>
      </c>
      <c r="L1842" s="14" t="s">
        <v>36</v>
      </c>
      <c r="M1842">
        <v>88</v>
      </c>
      <c r="N1842" s="14" t="s">
        <v>1415</v>
      </c>
      <c r="O1842" s="14" t="s">
        <v>1416</v>
      </c>
      <c r="P1842" s="14" t="s">
        <v>1417</v>
      </c>
      <c r="Q1842" s="14" t="s">
        <v>1147</v>
      </c>
      <c r="R1842">
        <f>IF(IFERROR(VLOOKUP(U1842,Store_Showcase!B2:H134,7, FALSE), TRUE)=TRUE, IF(IFERROR(VLOOKUP(U1842,Store_SRP!B2:H103,7, FALSE), TRUE)=TRUE,VLOOKUP(U1842,Store_VAM!B2:H271,7, FALSE),VLOOKUP(U1842,Store_SRP!B2:H103,7, FALSE)), VLOOKUP(U1842,Store_Showcase!B2:H134,7, FALSE))</f>
      </c>
      <c r="S1842">
        <f>IF(IFERROR(VLOOKUP(U1842,Store_Showcase!B2:K134,10, FALSE), TRUE)=TRUE, IF(IFERROR(VLOOKUP(U1842,Store_SRP!B2:K103,10, FALSE), TRUE)=TRUE,VLOOKUP(U1842,Store_VAM!B2:K271,10, FALSE),VLOOKUP(U1842,Store_SRP!B2:K103,10, FALSE)), VLOOKUP(U1842,Store_Showcase!B2:K134,10, FALSE))</f>
      </c>
      <c r="T1842">
        <f>IF(VLOOKUP(D1842,Sku_Consolidated!A2:S948,19,FALSE)="SHOWCASE", VLOOKUP(U1842,Store_Showcase!B2:L134,11, FALSE), IF(VLOOKUP(D1842,Sku_Consolidated!A2:S948,19,FALSE)="VAM",VLOOKUP(U1842,Store_VAM!B2:L271,11, FALSE),VLOOKUP(U1842,Store_SRP!B2:L103,11, FALSE)))</f>
      </c>
      <c r="U1842" s="14">
        <v>2012</v>
      </c>
      <c r="V1842">
        <f>IF(VLOOKUP(D1842,Sku_Consolidated!A2:S948,19,FALSE)="SHOWCASE", VLOOKUP(U1842,Store_Showcase!B2:C134,2, FALSE), IF(VLOOKUP(D1842,Sku_Consolidated!A2:S948,19,FALSE)="VAM",VLOOKUP(U1842,Store_VAM!B2:C271,2, FALSE),VLOOKUP(U1842,Store_SRP!B2:C103,2, FALSE)))</f>
      </c>
      <c r="W1842">
        <f>VLOOKUP(D1842,Sku_Consolidated!A2:G948, 7, FALSE)</f>
      </c>
      <c r="X1842">
        <f>VLOOKUP(D1842,Sku_Consolidated!A2:K948, 11, FALSE)</f>
      </c>
      <c r="Y1842">
        <f>VLOOKUP(D1842,Sku_Consolidated!A2:H948, 8, FALSE)</f>
      </c>
      <c r="Z1842">
        <f>VLOOKUP(D1842,Sku_Consolidated!A2:I948, 9, FALSE)</f>
      </c>
      <c r="AA1842" t="s">
        <v>41</v>
      </c>
      <c r="AB1842">
        <f>VLOOKUP(D1842,Sku_Consolidated!A2:E948, {5}, FALSE)</f>
      </c>
      <c r="AC1842">
        <f>IF(VLOOKUP(D1842,Sku_Consolidated!A2:S948,19,FALSE)="SHOWCASE", VLOOKUP(U1842,Store_Showcase!B2:N134,13, FALSE), IF(VLOOKUP(D1842,Sku_Consolidated!A2:S948,19,FALSE)="VAM",VLOOKUP(U1842,Store_VAM!B2:N271,13, FALSE),VLOOKUP(U1842,Store_SRP!B2:N103,13, FALSE)))</f>
      </c>
      <c r="AD1842">
        <f>IF(IFERROR(AC1842,TRUE)=TRUE, "-","OK")</f>
      </c>
      <c r="AE1842">
        <f>IF(IFERROR(VLOOKUP(U1842,Store_Showcase!B2:H134,{5}, FALSE), TRUE)=TRUE, IF(IFERROR(VLOOKUP(U1842,Store_SRP!B2:H103,{5}, FALSE), TRUE)=TRUE,VLOOKUP(U1842,Store_VAM!B2:H271,{5}, FALSE),VLOOKUP(U1842,Store_SRP!B2:H103,{5}, FALSE)), VLOOKUP(U1842,Store_Showcase!B2:H134,{5}, FALSE))</f>
      </c>
      <c r="AF1842">
        <f>IF(IFERROR(VLOOKUP(U1842,Store_Showcase!B2:H134,{6}, FALSE), TRUE)=TRUE, IF(IFERROR(VLOOKUP(U1842,Store_SRP!B2:H103,{6}, FALSE), TRUE)=TRUE,VLOOKUP(U1842,Store_VAM!B2:H271,{6}, FALSE),VLOOKUP(U1842,Store_SRP!B2:H103,{6}, FALSE)), VLOOKUP(U1842,Store_Showcase!B2:H134,{6}, FALSE))</f>
      </c>
      <c r="AG1842">
        <f>VLOOKUP(D1842,Sku_Consolidated!A2:R948,18,FALSE)</f>
      </c>
      <c r="AH1842">
        <f>VLOOKUP(D1842,Sku_Consolidated!A2:S948,19,FALSE)</f>
      </c>
      <c r="AI1842">
        <f>VLOOKUP(D1842,Sku_Consolidated!A2:T948,20,FALSE)</f>
      </c>
    </row>
    <row r="1843" spans="1:35" x14ac:dyDescent="0.25">
      <c r="A1843">
        <v>2024</v>
      </c>
      <c r="B1843" t="s">
        <v>30</v>
      </c>
      <c r="C1843" t="s">
        <v>31</v>
      </c>
      <c r="D1843">
        <v>21834</v>
      </c>
      <c r="E1843" t="s">
        <v>216</v>
      </c>
      <c r="F1843" s="12" t="s">
        <v>127</v>
      </c>
      <c r="G1843" s="12" t="s">
        <v>127</v>
      </c>
      <c r="H1843" t="s">
        <v>10</v>
      </c>
      <c r="I1843" s="13" t="s">
        <v>539</v>
      </c>
      <c r="J1843" s="13">
        <f>IF(H1843="EA", I1843, 0)</f>
      </c>
      <c r="K1843" s="13">
        <f>IF(H1843="KG", I1843, I1843 * VLOOKUP(D1843,Sku_Consolidated!A2:U948,21,FALSE))</f>
      </c>
      <c r="L1843" s="14" t="s">
        <v>36</v>
      </c>
      <c r="M1843">
        <v>88</v>
      </c>
      <c r="N1843" s="14" t="s">
        <v>3562</v>
      </c>
      <c r="O1843" s="14" t="s">
        <v>3563</v>
      </c>
      <c r="P1843" s="14" t="s">
        <v>36</v>
      </c>
      <c r="Q1843" s="14" t="s">
        <v>3563</v>
      </c>
      <c r="R1843">
        <f>IF(IFERROR(VLOOKUP(U1843,Store_Showcase!B2:H134,7, FALSE), TRUE)=TRUE, IF(IFERROR(VLOOKUP(U1843,Store_SRP!B2:H103,7, FALSE), TRUE)=TRUE,VLOOKUP(U1843,Store_VAM!B2:H271,7, FALSE),VLOOKUP(U1843,Store_SRP!B2:H103,7, FALSE)), VLOOKUP(U1843,Store_Showcase!B2:H134,7, FALSE))</f>
      </c>
      <c r="S1843">
        <f>IF(IFERROR(VLOOKUP(U1843,Store_Showcase!B2:K134,10, FALSE), TRUE)=TRUE, IF(IFERROR(VLOOKUP(U1843,Store_SRP!B2:K103,10, FALSE), TRUE)=TRUE,VLOOKUP(U1843,Store_VAM!B2:K271,10, FALSE),VLOOKUP(U1843,Store_SRP!B2:K103,10, FALSE)), VLOOKUP(U1843,Store_Showcase!B2:K134,10, FALSE))</f>
      </c>
      <c r="T1843">
        <f>IF(VLOOKUP(D1843,Sku_Consolidated!A2:S948,19,FALSE)="SHOWCASE", VLOOKUP(U1843,Store_Showcase!B2:L134,11, FALSE), IF(VLOOKUP(D1843,Sku_Consolidated!A2:S948,19,FALSE)="VAM",VLOOKUP(U1843,Store_VAM!B2:L271,11, FALSE),VLOOKUP(U1843,Store_SRP!B2:L103,11, FALSE)))</f>
      </c>
      <c r="U1843" s="14">
        <v>2012</v>
      </c>
      <c r="V1843">
        <f>IF(VLOOKUP(D1843,Sku_Consolidated!A2:S948,19,FALSE)="SHOWCASE", VLOOKUP(U1843,Store_Showcase!B2:C134,2, FALSE), IF(VLOOKUP(D1843,Sku_Consolidated!A2:S948,19,FALSE)="VAM",VLOOKUP(U1843,Store_VAM!B2:C271,2, FALSE),VLOOKUP(U1843,Store_SRP!B2:C103,2, FALSE)))</f>
      </c>
      <c r="W1843">
        <f>VLOOKUP(D1843,Sku_Consolidated!A2:G948, 7, FALSE)</f>
      </c>
      <c r="X1843">
        <f>VLOOKUP(D1843,Sku_Consolidated!A2:K948, 11, FALSE)</f>
      </c>
      <c r="Y1843">
        <f>VLOOKUP(D1843,Sku_Consolidated!A2:H948, 8, FALSE)</f>
      </c>
      <c r="Z1843">
        <f>VLOOKUP(D1843,Sku_Consolidated!A2:I948, 9, FALSE)</f>
      </c>
      <c r="AA1843" t="s">
        <v>41</v>
      </c>
      <c r="AB1843">
        <f>VLOOKUP(D1843,Sku_Consolidated!A2:E948, {5}, FALSE)</f>
      </c>
      <c r="AC1843">
        <f>IF(VLOOKUP(D1843,Sku_Consolidated!A2:S948,19,FALSE)="SHOWCASE", VLOOKUP(U1843,Store_Showcase!B2:N134,13, FALSE), IF(VLOOKUP(D1843,Sku_Consolidated!A2:S948,19,FALSE)="VAM",VLOOKUP(U1843,Store_VAM!B2:N271,13, FALSE),VLOOKUP(U1843,Store_SRP!B2:N103,13, FALSE)))</f>
      </c>
      <c r="AD1843">
        <f>IF(IFERROR(AC1843,TRUE)=TRUE, "-","OK")</f>
      </c>
      <c r="AE1843">
        <f>IF(IFERROR(VLOOKUP(U1843,Store_Showcase!B2:H134,{5}, FALSE), TRUE)=TRUE, IF(IFERROR(VLOOKUP(U1843,Store_SRP!B2:H103,{5}, FALSE), TRUE)=TRUE,VLOOKUP(U1843,Store_VAM!B2:H271,{5}, FALSE),VLOOKUP(U1843,Store_SRP!B2:H103,{5}, FALSE)), VLOOKUP(U1843,Store_Showcase!B2:H134,{5}, FALSE))</f>
      </c>
      <c r="AF1843">
        <f>IF(IFERROR(VLOOKUP(U1843,Store_Showcase!B2:H134,{6}, FALSE), TRUE)=TRUE, IF(IFERROR(VLOOKUP(U1843,Store_SRP!B2:H103,{6}, FALSE), TRUE)=TRUE,VLOOKUP(U1843,Store_VAM!B2:H271,{6}, FALSE),VLOOKUP(U1843,Store_SRP!B2:H103,{6}, FALSE)), VLOOKUP(U1843,Store_Showcase!B2:H134,{6}, FALSE))</f>
      </c>
      <c r="AG1843">
        <f>VLOOKUP(D1843,Sku_Consolidated!A2:R948,18,FALSE)</f>
      </c>
      <c r="AH1843">
        <f>VLOOKUP(D1843,Sku_Consolidated!A2:S948,19,FALSE)</f>
      </c>
      <c r="AI1843">
        <f>VLOOKUP(D1843,Sku_Consolidated!A2:T948,20,FALSE)</f>
      </c>
    </row>
    <row r="1844" spans="1:35" x14ac:dyDescent="0.25">
      <c r="A1844">
        <v>2024</v>
      </c>
      <c r="B1844" t="s">
        <v>30</v>
      </c>
      <c r="C1844" t="s">
        <v>31</v>
      </c>
      <c r="D1844">
        <v>21838</v>
      </c>
      <c r="E1844" t="s">
        <v>275</v>
      </c>
      <c r="F1844" s="12" t="s">
        <v>127</v>
      </c>
      <c r="G1844" s="12" t="s">
        <v>127</v>
      </c>
      <c r="H1844" t="s">
        <v>10</v>
      </c>
      <c r="I1844" s="13" t="s">
        <v>431</v>
      </c>
      <c r="J1844" s="13">
        <f>IF(H1844="EA", I1844, 0)</f>
      </c>
      <c r="K1844" s="13">
        <f>IF(H1844="KG", I1844, I1844 * VLOOKUP(D1844,Sku_Consolidated!A2:U948,21,FALSE))</f>
      </c>
      <c r="L1844" s="14" t="s">
        <v>36</v>
      </c>
      <c r="M1844">
        <v>88</v>
      </c>
      <c r="N1844" s="14" t="s">
        <v>2759</v>
      </c>
      <c r="O1844" s="14" t="s">
        <v>2760</v>
      </c>
      <c r="P1844" s="14" t="s">
        <v>36</v>
      </c>
      <c r="Q1844" s="14" t="s">
        <v>2760</v>
      </c>
      <c r="R1844">
        <f>IF(IFERROR(VLOOKUP(U1844,Store_Showcase!B2:H134,7, FALSE), TRUE)=TRUE, IF(IFERROR(VLOOKUP(U1844,Store_SRP!B2:H103,7, FALSE), TRUE)=TRUE,VLOOKUP(U1844,Store_VAM!B2:H271,7, FALSE),VLOOKUP(U1844,Store_SRP!B2:H103,7, FALSE)), VLOOKUP(U1844,Store_Showcase!B2:H134,7, FALSE))</f>
      </c>
      <c r="S1844">
        <f>IF(IFERROR(VLOOKUP(U1844,Store_Showcase!B2:K134,10, FALSE), TRUE)=TRUE, IF(IFERROR(VLOOKUP(U1844,Store_SRP!B2:K103,10, FALSE), TRUE)=TRUE,VLOOKUP(U1844,Store_VAM!B2:K271,10, FALSE),VLOOKUP(U1844,Store_SRP!B2:K103,10, FALSE)), VLOOKUP(U1844,Store_Showcase!B2:K134,10, FALSE))</f>
      </c>
      <c r="T1844">
        <f>IF(VLOOKUP(D1844,Sku_Consolidated!A2:S948,19,FALSE)="SHOWCASE", VLOOKUP(U1844,Store_Showcase!B2:L134,11, FALSE), IF(VLOOKUP(D1844,Sku_Consolidated!A2:S948,19,FALSE)="VAM",VLOOKUP(U1844,Store_VAM!B2:L271,11, FALSE),VLOOKUP(U1844,Store_SRP!B2:L103,11, FALSE)))</f>
      </c>
      <c r="U1844" s="14">
        <v>2012</v>
      </c>
      <c r="V1844">
        <f>IF(VLOOKUP(D1844,Sku_Consolidated!A2:S948,19,FALSE)="SHOWCASE", VLOOKUP(U1844,Store_Showcase!B2:C134,2, FALSE), IF(VLOOKUP(D1844,Sku_Consolidated!A2:S948,19,FALSE)="VAM",VLOOKUP(U1844,Store_VAM!B2:C271,2, FALSE),VLOOKUP(U1844,Store_SRP!B2:C103,2, FALSE)))</f>
      </c>
      <c r="W1844">
        <f>VLOOKUP(D1844,Sku_Consolidated!A2:G948, 7, FALSE)</f>
      </c>
      <c r="X1844">
        <f>VLOOKUP(D1844,Sku_Consolidated!A2:K948, 11, FALSE)</f>
      </c>
      <c r="Y1844">
        <f>VLOOKUP(D1844,Sku_Consolidated!A2:H948, 8, FALSE)</f>
      </c>
      <c r="Z1844">
        <f>VLOOKUP(D1844,Sku_Consolidated!A2:I948, 9, FALSE)</f>
      </c>
      <c r="AA1844" t="s">
        <v>41</v>
      </c>
      <c r="AB1844">
        <f>VLOOKUP(D1844,Sku_Consolidated!A2:E948, {5}, FALSE)</f>
      </c>
      <c r="AC1844">
        <f>IF(VLOOKUP(D1844,Sku_Consolidated!A2:S948,19,FALSE)="SHOWCASE", VLOOKUP(U1844,Store_Showcase!B2:N134,13, FALSE), IF(VLOOKUP(D1844,Sku_Consolidated!A2:S948,19,FALSE)="VAM",VLOOKUP(U1844,Store_VAM!B2:N271,13, FALSE),VLOOKUP(U1844,Store_SRP!B2:N103,13, FALSE)))</f>
      </c>
      <c r="AD1844">
        <f>IF(IFERROR(AC1844,TRUE)=TRUE, "-","OK")</f>
      </c>
      <c r="AE1844">
        <f>IF(IFERROR(VLOOKUP(U1844,Store_Showcase!B2:H134,{5}, FALSE), TRUE)=TRUE, IF(IFERROR(VLOOKUP(U1844,Store_SRP!B2:H103,{5}, FALSE), TRUE)=TRUE,VLOOKUP(U1844,Store_VAM!B2:H271,{5}, FALSE),VLOOKUP(U1844,Store_SRP!B2:H103,{5}, FALSE)), VLOOKUP(U1844,Store_Showcase!B2:H134,{5}, FALSE))</f>
      </c>
      <c r="AF1844">
        <f>IF(IFERROR(VLOOKUP(U1844,Store_Showcase!B2:H134,{6}, FALSE), TRUE)=TRUE, IF(IFERROR(VLOOKUP(U1844,Store_SRP!B2:H103,{6}, FALSE), TRUE)=TRUE,VLOOKUP(U1844,Store_VAM!B2:H271,{6}, FALSE),VLOOKUP(U1844,Store_SRP!B2:H103,{6}, FALSE)), VLOOKUP(U1844,Store_Showcase!B2:H134,{6}, FALSE))</f>
      </c>
      <c r="AG1844">
        <f>VLOOKUP(D1844,Sku_Consolidated!A2:R948,18,FALSE)</f>
      </c>
      <c r="AH1844">
        <f>VLOOKUP(D1844,Sku_Consolidated!A2:S948,19,FALSE)</f>
      </c>
      <c r="AI1844">
        <f>VLOOKUP(D1844,Sku_Consolidated!A2:T948,20,FALSE)</f>
      </c>
    </row>
    <row r="1845" spans="1:35" x14ac:dyDescent="0.25">
      <c r="A1845">
        <v>2024</v>
      </c>
      <c r="B1845" t="s">
        <v>30</v>
      </c>
      <c r="C1845" t="s">
        <v>31</v>
      </c>
      <c r="D1845">
        <v>21843</v>
      </c>
      <c r="E1845" t="s">
        <v>1430</v>
      </c>
      <c r="F1845" s="12" t="s">
        <v>127</v>
      </c>
      <c r="G1845" s="12" t="s">
        <v>127</v>
      </c>
      <c r="H1845" t="s">
        <v>10</v>
      </c>
      <c r="I1845" s="13" t="s">
        <v>513</v>
      </c>
      <c r="J1845" s="13">
        <f>IF(H1845="EA", I1845, 0)</f>
      </c>
      <c r="K1845" s="13">
        <f>IF(H1845="KG", I1845, I1845 * VLOOKUP(D1845,Sku_Consolidated!A2:U948,21,FALSE))</f>
      </c>
      <c r="L1845" s="14" t="s">
        <v>36</v>
      </c>
      <c r="M1845">
        <v>88</v>
      </c>
      <c r="N1845" s="14" t="s">
        <v>3564</v>
      </c>
      <c r="O1845" s="14" t="s">
        <v>3565</v>
      </c>
      <c r="P1845" s="14" t="s">
        <v>36</v>
      </c>
      <c r="Q1845" s="14" t="s">
        <v>3565</v>
      </c>
      <c r="R1845">
        <f>IF(IFERROR(VLOOKUP(U1845,Store_Showcase!B2:H134,7, FALSE), TRUE)=TRUE, IF(IFERROR(VLOOKUP(U1845,Store_SRP!B2:H103,7, FALSE), TRUE)=TRUE,VLOOKUP(U1845,Store_VAM!B2:H271,7, FALSE),VLOOKUP(U1845,Store_SRP!B2:H103,7, FALSE)), VLOOKUP(U1845,Store_Showcase!B2:H134,7, FALSE))</f>
      </c>
      <c r="S1845">
        <f>IF(IFERROR(VLOOKUP(U1845,Store_Showcase!B2:K134,10, FALSE), TRUE)=TRUE, IF(IFERROR(VLOOKUP(U1845,Store_SRP!B2:K103,10, FALSE), TRUE)=TRUE,VLOOKUP(U1845,Store_VAM!B2:K271,10, FALSE),VLOOKUP(U1845,Store_SRP!B2:K103,10, FALSE)), VLOOKUP(U1845,Store_Showcase!B2:K134,10, FALSE))</f>
      </c>
      <c r="T1845">
        <f>IF(VLOOKUP(D1845,Sku_Consolidated!A2:S948,19,FALSE)="SHOWCASE", VLOOKUP(U1845,Store_Showcase!B2:L134,11, FALSE), IF(VLOOKUP(D1845,Sku_Consolidated!A2:S948,19,FALSE)="VAM",VLOOKUP(U1845,Store_VAM!B2:L271,11, FALSE),VLOOKUP(U1845,Store_SRP!B2:L103,11, FALSE)))</f>
      </c>
      <c r="U1845" s="14">
        <v>2012</v>
      </c>
      <c r="V1845">
        <f>IF(VLOOKUP(D1845,Sku_Consolidated!A2:S948,19,FALSE)="SHOWCASE", VLOOKUP(U1845,Store_Showcase!B2:C134,2, FALSE), IF(VLOOKUP(D1845,Sku_Consolidated!A2:S948,19,FALSE)="VAM",VLOOKUP(U1845,Store_VAM!B2:C271,2, FALSE),VLOOKUP(U1845,Store_SRP!B2:C103,2, FALSE)))</f>
      </c>
      <c r="W1845">
        <f>VLOOKUP(D1845,Sku_Consolidated!A2:G948, 7, FALSE)</f>
      </c>
      <c r="X1845">
        <f>VLOOKUP(D1845,Sku_Consolidated!A2:K948, 11, FALSE)</f>
      </c>
      <c r="Y1845">
        <f>VLOOKUP(D1845,Sku_Consolidated!A2:H948, 8, FALSE)</f>
      </c>
      <c r="Z1845">
        <f>VLOOKUP(D1845,Sku_Consolidated!A2:I948, 9, FALSE)</f>
      </c>
      <c r="AA1845" t="s">
        <v>41</v>
      </c>
      <c r="AB1845">
        <f>VLOOKUP(D1845,Sku_Consolidated!A2:E948, {5}, FALSE)</f>
      </c>
      <c r="AC1845">
        <f>IF(VLOOKUP(D1845,Sku_Consolidated!A2:S948,19,FALSE)="SHOWCASE", VLOOKUP(U1845,Store_Showcase!B2:N134,13, FALSE), IF(VLOOKUP(D1845,Sku_Consolidated!A2:S948,19,FALSE)="VAM",VLOOKUP(U1845,Store_VAM!B2:N271,13, FALSE),VLOOKUP(U1845,Store_SRP!B2:N103,13, FALSE)))</f>
      </c>
      <c r="AD1845">
        <f>IF(IFERROR(AC1845,TRUE)=TRUE, "-","OK")</f>
      </c>
      <c r="AE1845">
        <f>IF(IFERROR(VLOOKUP(U1845,Store_Showcase!B2:H134,{5}, FALSE), TRUE)=TRUE, IF(IFERROR(VLOOKUP(U1845,Store_SRP!B2:H103,{5}, FALSE), TRUE)=TRUE,VLOOKUP(U1845,Store_VAM!B2:H271,{5}, FALSE),VLOOKUP(U1845,Store_SRP!B2:H103,{5}, FALSE)), VLOOKUP(U1845,Store_Showcase!B2:H134,{5}, FALSE))</f>
      </c>
      <c r="AF1845">
        <f>IF(IFERROR(VLOOKUP(U1845,Store_Showcase!B2:H134,{6}, FALSE), TRUE)=TRUE, IF(IFERROR(VLOOKUP(U1845,Store_SRP!B2:H103,{6}, FALSE), TRUE)=TRUE,VLOOKUP(U1845,Store_VAM!B2:H271,{6}, FALSE),VLOOKUP(U1845,Store_SRP!B2:H103,{6}, FALSE)), VLOOKUP(U1845,Store_Showcase!B2:H134,{6}, FALSE))</f>
      </c>
      <c r="AG1845">
        <f>VLOOKUP(D1845,Sku_Consolidated!A2:R948,18,FALSE)</f>
      </c>
      <c r="AH1845">
        <f>VLOOKUP(D1845,Sku_Consolidated!A2:S948,19,FALSE)</f>
      </c>
      <c r="AI1845">
        <f>VLOOKUP(D1845,Sku_Consolidated!A2:T948,20,FALSE)</f>
      </c>
    </row>
    <row r="1846" spans="1:35" x14ac:dyDescent="0.25">
      <c r="A1846">
        <v>2024</v>
      </c>
      <c r="B1846" t="s">
        <v>30</v>
      </c>
      <c r="C1846" t="s">
        <v>31</v>
      </c>
      <c r="D1846">
        <v>21844</v>
      </c>
      <c r="E1846" t="s">
        <v>778</v>
      </c>
      <c r="F1846" s="12" t="s">
        <v>127</v>
      </c>
      <c r="G1846" s="12" t="s">
        <v>127</v>
      </c>
      <c r="H1846" t="s">
        <v>10</v>
      </c>
      <c r="I1846" s="13" t="s">
        <v>770</v>
      </c>
      <c r="J1846" s="13">
        <f>IF(H1846="EA", I1846, 0)</f>
      </c>
      <c r="K1846" s="13">
        <f>IF(H1846="KG", I1846, I1846 * VLOOKUP(D1846,Sku_Consolidated!A2:U948,21,FALSE))</f>
      </c>
      <c r="L1846" s="14" t="s">
        <v>36</v>
      </c>
      <c r="M1846">
        <v>88</v>
      </c>
      <c r="N1846" s="14" t="s">
        <v>3488</v>
      </c>
      <c r="O1846" s="14" t="s">
        <v>3489</v>
      </c>
      <c r="P1846" s="14" t="s">
        <v>36</v>
      </c>
      <c r="Q1846" s="14" t="s">
        <v>3489</v>
      </c>
      <c r="R1846">
        <f>IF(IFERROR(VLOOKUP(U1846,Store_Showcase!B2:H134,7, FALSE), TRUE)=TRUE, IF(IFERROR(VLOOKUP(U1846,Store_SRP!B2:H103,7, FALSE), TRUE)=TRUE,VLOOKUP(U1846,Store_VAM!B2:H271,7, FALSE),VLOOKUP(U1846,Store_SRP!B2:H103,7, FALSE)), VLOOKUP(U1846,Store_Showcase!B2:H134,7, FALSE))</f>
      </c>
      <c r="S1846">
        <f>IF(IFERROR(VLOOKUP(U1846,Store_Showcase!B2:K134,10, FALSE), TRUE)=TRUE, IF(IFERROR(VLOOKUP(U1846,Store_SRP!B2:K103,10, FALSE), TRUE)=TRUE,VLOOKUP(U1846,Store_VAM!B2:K271,10, FALSE),VLOOKUP(U1846,Store_SRP!B2:K103,10, FALSE)), VLOOKUP(U1846,Store_Showcase!B2:K134,10, FALSE))</f>
      </c>
      <c r="T1846">
        <f>IF(VLOOKUP(D1846,Sku_Consolidated!A2:S948,19,FALSE)="SHOWCASE", VLOOKUP(U1846,Store_Showcase!B2:L134,11, FALSE), IF(VLOOKUP(D1846,Sku_Consolidated!A2:S948,19,FALSE)="VAM",VLOOKUP(U1846,Store_VAM!B2:L271,11, FALSE),VLOOKUP(U1846,Store_SRP!B2:L103,11, FALSE)))</f>
      </c>
      <c r="U1846" s="14">
        <v>2012</v>
      </c>
      <c r="V1846">
        <f>IF(VLOOKUP(D1846,Sku_Consolidated!A2:S948,19,FALSE)="SHOWCASE", VLOOKUP(U1846,Store_Showcase!B2:C134,2, FALSE), IF(VLOOKUP(D1846,Sku_Consolidated!A2:S948,19,FALSE)="VAM",VLOOKUP(U1846,Store_VAM!B2:C271,2, FALSE),VLOOKUP(U1846,Store_SRP!B2:C103,2, FALSE)))</f>
      </c>
      <c r="W1846">
        <f>VLOOKUP(D1846,Sku_Consolidated!A2:G948, 7, FALSE)</f>
      </c>
      <c r="X1846">
        <f>VLOOKUP(D1846,Sku_Consolidated!A2:K948, 11, FALSE)</f>
      </c>
      <c r="Y1846">
        <f>VLOOKUP(D1846,Sku_Consolidated!A2:H948, 8, FALSE)</f>
      </c>
      <c r="Z1846">
        <f>VLOOKUP(D1846,Sku_Consolidated!A2:I948, 9, FALSE)</f>
      </c>
      <c r="AA1846" t="s">
        <v>41</v>
      </c>
      <c r="AB1846">
        <f>VLOOKUP(D1846,Sku_Consolidated!A2:E948, {5}, FALSE)</f>
      </c>
      <c r="AC1846">
        <f>IF(VLOOKUP(D1846,Sku_Consolidated!A2:S948,19,FALSE)="SHOWCASE", VLOOKUP(U1846,Store_Showcase!B2:N134,13, FALSE), IF(VLOOKUP(D1846,Sku_Consolidated!A2:S948,19,FALSE)="VAM",VLOOKUP(U1846,Store_VAM!B2:N271,13, FALSE),VLOOKUP(U1846,Store_SRP!B2:N103,13, FALSE)))</f>
      </c>
      <c r="AD1846">
        <f>IF(IFERROR(AC1846,TRUE)=TRUE, "-","OK")</f>
      </c>
      <c r="AE1846">
        <f>IF(IFERROR(VLOOKUP(U1846,Store_Showcase!B2:H134,{5}, FALSE), TRUE)=TRUE, IF(IFERROR(VLOOKUP(U1846,Store_SRP!B2:H103,{5}, FALSE), TRUE)=TRUE,VLOOKUP(U1846,Store_VAM!B2:H271,{5}, FALSE),VLOOKUP(U1846,Store_SRP!B2:H103,{5}, FALSE)), VLOOKUP(U1846,Store_Showcase!B2:H134,{5}, FALSE))</f>
      </c>
      <c r="AF1846">
        <f>IF(IFERROR(VLOOKUP(U1846,Store_Showcase!B2:H134,{6}, FALSE), TRUE)=TRUE, IF(IFERROR(VLOOKUP(U1846,Store_SRP!B2:H103,{6}, FALSE), TRUE)=TRUE,VLOOKUP(U1846,Store_VAM!B2:H271,{6}, FALSE),VLOOKUP(U1846,Store_SRP!B2:H103,{6}, FALSE)), VLOOKUP(U1846,Store_Showcase!B2:H134,{6}, FALSE))</f>
      </c>
      <c r="AG1846">
        <f>VLOOKUP(D1846,Sku_Consolidated!A2:R948,18,FALSE)</f>
      </c>
      <c r="AH1846">
        <f>VLOOKUP(D1846,Sku_Consolidated!A2:S948,19,FALSE)</f>
      </c>
      <c r="AI1846">
        <f>VLOOKUP(D1846,Sku_Consolidated!A2:T948,20,FALSE)</f>
      </c>
    </row>
    <row r="1847" spans="1:35" x14ac:dyDescent="0.25">
      <c r="A1847">
        <v>2024</v>
      </c>
      <c r="B1847" t="s">
        <v>30</v>
      </c>
      <c r="C1847" t="s">
        <v>31</v>
      </c>
      <c r="D1847">
        <v>21859</v>
      </c>
      <c r="E1847" t="s">
        <v>295</v>
      </c>
      <c r="F1847" s="12" t="s">
        <v>127</v>
      </c>
      <c r="G1847" s="12" t="s">
        <v>127</v>
      </c>
      <c r="H1847" t="s">
        <v>10</v>
      </c>
      <c r="I1847" s="13" t="s">
        <v>549</v>
      </c>
      <c r="J1847" s="13">
        <f>IF(H1847="EA", I1847, 0)</f>
      </c>
      <c r="K1847" s="13">
        <f>IF(H1847="KG", I1847, I1847 * VLOOKUP(D1847,Sku_Consolidated!A2:U948,21,FALSE))</f>
      </c>
      <c r="L1847" s="14" t="s">
        <v>36</v>
      </c>
      <c r="M1847">
        <v>88</v>
      </c>
      <c r="N1847" s="14" t="s">
        <v>3566</v>
      </c>
      <c r="O1847" s="14" t="s">
        <v>3567</v>
      </c>
      <c r="P1847" s="14" t="s">
        <v>36</v>
      </c>
      <c r="Q1847" s="14" t="s">
        <v>3567</v>
      </c>
      <c r="R1847">
        <f>IF(IFERROR(VLOOKUP(U1847,Store_Showcase!B2:H134,7, FALSE), TRUE)=TRUE, IF(IFERROR(VLOOKUP(U1847,Store_SRP!B2:H103,7, FALSE), TRUE)=TRUE,VLOOKUP(U1847,Store_VAM!B2:H271,7, FALSE),VLOOKUP(U1847,Store_SRP!B2:H103,7, FALSE)), VLOOKUP(U1847,Store_Showcase!B2:H134,7, FALSE))</f>
      </c>
      <c r="S1847">
        <f>IF(IFERROR(VLOOKUP(U1847,Store_Showcase!B2:K134,10, FALSE), TRUE)=TRUE, IF(IFERROR(VLOOKUP(U1847,Store_SRP!B2:K103,10, FALSE), TRUE)=TRUE,VLOOKUP(U1847,Store_VAM!B2:K271,10, FALSE),VLOOKUP(U1847,Store_SRP!B2:K103,10, FALSE)), VLOOKUP(U1847,Store_Showcase!B2:K134,10, FALSE))</f>
      </c>
      <c r="T1847">
        <f>IF(VLOOKUP(D1847,Sku_Consolidated!A2:S948,19,FALSE)="SHOWCASE", VLOOKUP(U1847,Store_Showcase!B2:L134,11, FALSE), IF(VLOOKUP(D1847,Sku_Consolidated!A2:S948,19,FALSE)="VAM",VLOOKUP(U1847,Store_VAM!B2:L271,11, FALSE),VLOOKUP(U1847,Store_SRP!B2:L103,11, FALSE)))</f>
      </c>
      <c r="U1847" s="14">
        <v>2012</v>
      </c>
      <c r="V1847">
        <f>IF(VLOOKUP(D1847,Sku_Consolidated!A2:S948,19,FALSE)="SHOWCASE", VLOOKUP(U1847,Store_Showcase!B2:C134,2, FALSE), IF(VLOOKUP(D1847,Sku_Consolidated!A2:S948,19,FALSE)="VAM",VLOOKUP(U1847,Store_VAM!B2:C271,2, FALSE),VLOOKUP(U1847,Store_SRP!B2:C103,2, FALSE)))</f>
      </c>
      <c r="W1847">
        <f>VLOOKUP(D1847,Sku_Consolidated!A2:G948, 7, FALSE)</f>
      </c>
      <c r="X1847">
        <f>VLOOKUP(D1847,Sku_Consolidated!A2:K948, 11, FALSE)</f>
      </c>
      <c r="Y1847">
        <f>VLOOKUP(D1847,Sku_Consolidated!A2:H948, 8, FALSE)</f>
      </c>
      <c r="Z1847">
        <f>VLOOKUP(D1847,Sku_Consolidated!A2:I948, 9, FALSE)</f>
      </c>
      <c r="AA1847" t="s">
        <v>41</v>
      </c>
      <c r="AB1847">
        <f>VLOOKUP(D1847,Sku_Consolidated!A2:E948, {5}, FALSE)</f>
      </c>
      <c r="AC1847">
        <f>IF(VLOOKUP(D1847,Sku_Consolidated!A2:S948,19,FALSE)="SHOWCASE", VLOOKUP(U1847,Store_Showcase!B2:N134,13, FALSE), IF(VLOOKUP(D1847,Sku_Consolidated!A2:S948,19,FALSE)="VAM",VLOOKUP(U1847,Store_VAM!B2:N271,13, FALSE),VLOOKUP(U1847,Store_SRP!B2:N103,13, FALSE)))</f>
      </c>
      <c r="AD1847">
        <f>IF(IFERROR(AC1847,TRUE)=TRUE, "-","OK")</f>
      </c>
      <c r="AE1847">
        <f>IF(IFERROR(VLOOKUP(U1847,Store_Showcase!B2:H134,{5}, FALSE), TRUE)=TRUE, IF(IFERROR(VLOOKUP(U1847,Store_SRP!B2:H103,{5}, FALSE), TRUE)=TRUE,VLOOKUP(U1847,Store_VAM!B2:H271,{5}, FALSE),VLOOKUP(U1847,Store_SRP!B2:H103,{5}, FALSE)), VLOOKUP(U1847,Store_Showcase!B2:H134,{5}, FALSE))</f>
      </c>
      <c r="AF1847">
        <f>IF(IFERROR(VLOOKUP(U1847,Store_Showcase!B2:H134,{6}, FALSE), TRUE)=TRUE, IF(IFERROR(VLOOKUP(U1847,Store_SRP!B2:H103,{6}, FALSE), TRUE)=TRUE,VLOOKUP(U1847,Store_VAM!B2:H271,{6}, FALSE),VLOOKUP(U1847,Store_SRP!B2:H103,{6}, FALSE)), VLOOKUP(U1847,Store_Showcase!B2:H134,{6}, FALSE))</f>
      </c>
      <c r="AG1847">
        <f>VLOOKUP(D1847,Sku_Consolidated!A2:R948,18,FALSE)</f>
      </c>
      <c r="AH1847">
        <f>VLOOKUP(D1847,Sku_Consolidated!A2:S948,19,FALSE)</f>
      </c>
      <c r="AI1847">
        <f>VLOOKUP(D1847,Sku_Consolidated!A2:T948,20,FALSE)</f>
      </c>
    </row>
    <row r="1848" spans="1:35" x14ac:dyDescent="0.25">
      <c r="A1848">
        <v>2024</v>
      </c>
      <c r="B1848" t="s">
        <v>30</v>
      </c>
      <c r="C1848" t="s">
        <v>31</v>
      </c>
      <c r="D1848">
        <v>21862</v>
      </c>
      <c r="E1848" t="s">
        <v>568</v>
      </c>
      <c r="F1848" s="12" t="s">
        <v>127</v>
      </c>
      <c r="G1848" s="12" t="s">
        <v>127</v>
      </c>
      <c r="H1848" t="s">
        <v>10</v>
      </c>
      <c r="I1848" s="13" t="s">
        <v>279</v>
      </c>
      <c r="J1848" s="13">
        <f>IF(H1848="EA", I1848, 0)</f>
      </c>
      <c r="K1848" s="13">
        <f>IF(H1848="KG", I1848, I1848 * VLOOKUP(D1848,Sku_Consolidated!A2:U948,21,FALSE))</f>
      </c>
      <c r="L1848" s="14" t="s">
        <v>36</v>
      </c>
      <c r="M1848">
        <v>88</v>
      </c>
      <c r="N1848" s="14" t="s">
        <v>2944</v>
      </c>
      <c r="O1848" s="14" t="s">
        <v>3568</v>
      </c>
      <c r="P1848" s="14" t="s">
        <v>36</v>
      </c>
      <c r="Q1848" s="14" t="s">
        <v>3568</v>
      </c>
      <c r="R1848">
        <f>IF(IFERROR(VLOOKUP(U1848,Store_Showcase!B2:H134,7, FALSE), TRUE)=TRUE, IF(IFERROR(VLOOKUP(U1848,Store_SRP!B2:H103,7, FALSE), TRUE)=TRUE,VLOOKUP(U1848,Store_VAM!B2:H271,7, FALSE),VLOOKUP(U1848,Store_SRP!B2:H103,7, FALSE)), VLOOKUP(U1848,Store_Showcase!B2:H134,7, FALSE))</f>
      </c>
      <c r="S1848">
        <f>IF(IFERROR(VLOOKUP(U1848,Store_Showcase!B2:K134,10, FALSE), TRUE)=TRUE, IF(IFERROR(VLOOKUP(U1848,Store_SRP!B2:K103,10, FALSE), TRUE)=TRUE,VLOOKUP(U1848,Store_VAM!B2:K271,10, FALSE),VLOOKUP(U1848,Store_SRP!B2:K103,10, FALSE)), VLOOKUP(U1848,Store_Showcase!B2:K134,10, FALSE))</f>
      </c>
      <c r="T1848">
        <f>IF(VLOOKUP(D1848,Sku_Consolidated!A2:S948,19,FALSE)="SHOWCASE", VLOOKUP(U1848,Store_Showcase!B2:L134,11, FALSE), IF(VLOOKUP(D1848,Sku_Consolidated!A2:S948,19,FALSE)="VAM",VLOOKUP(U1848,Store_VAM!B2:L271,11, FALSE),VLOOKUP(U1848,Store_SRP!B2:L103,11, FALSE)))</f>
      </c>
      <c r="U1848" s="14">
        <v>2012</v>
      </c>
      <c r="V1848">
        <f>IF(VLOOKUP(D1848,Sku_Consolidated!A2:S948,19,FALSE)="SHOWCASE", VLOOKUP(U1848,Store_Showcase!B2:C134,2, FALSE), IF(VLOOKUP(D1848,Sku_Consolidated!A2:S948,19,FALSE)="VAM",VLOOKUP(U1848,Store_VAM!B2:C271,2, FALSE),VLOOKUP(U1848,Store_SRP!B2:C103,2, FALSE)))</f>
      </c>
      <c r="W1848">
        <f>VLOOKUP(D1848,Sku_Consolidated!A2:G948, 7, FALSE)</f>
      </c>
      <c r="X1848">
        <f>VLOOKUP(D1848,Sku_Consolidated!A2:K948, 11, FALSE)</f>
      </c>
      <c r="Y1848">
        <f>VLOOKUP(D1848,Sku_Consolidated!A2:H948, 8, FALSE)</f>
      </c>
      <c r="Z1848">
        <f>VLOOKUP(D1848,Sku_Consolidated!A2:I948, 9, FALSE)</f>
      </c>
      <c r="AA1848" t="s">
        <v>41</v>
      </c>
      <c r="AB1848">
        <f>VLOOKUP(D1848,Sku_Consolidated!A2:E948, {5}, FALSE)</f>
      </c>
      <c r="AC1848">
        <f>IF(VLOOKUP(D1848,Sku_Consolidated!A2:S948,19,FALSE)="SHOWCASE", VLOOKUP(U1848,Store_Showcase!B2:N134,13, FALSE), IF(VLOOKUP(D1848,Sku_Consolidated!A2:S948,19,FALSE)="VAM",VLOOKUP(U1848,Store_VAM!B2:N271,13, FALSE),VLOOKUP(U1848,Store_SRP!B2:N103,13, FALSE)))</f>
      </c>
      <c r="AD1848">
        <f>IF(IFERROR(AC1848,TRUE)=TRUE, "-","OK")</f>
      </c>
      <c r="AE1848">
        <f>IF(IFERROR(VLOOKUP(U1848,Store_Showcase!B2:H134,{5}, FALSE), TRUE)=TRUE, IF(IFERROR(VLOOKUP(U1848,Store_SRP!B2:H103,{5}, FALSE), TRUE)=TRUE,VLOOKUP(U1848,Store_VAM!B2:H271,{5}, FALSE),VLOOKUP(U1848,Store_SRP!B2:H103,{5}, FALSE)), VLOOKUP(U1848,Store_Showcase!B2:H134,{5}, FALSE))</f>
      </c>
      <c r="AF1848">
        <f>IF(IFERROR(VLOOKUP(U1848,Store_Showcase!B2:H134,{6}, FALSE), TRUE)=TRUE, IF(IFERROR(VLOOKUP(U1848,Store_SRP!B2:H103,{6}, FALSE), TRUE)=TRUE,VLOOKUP(U1848,Store_VAM!B2:H271,{6}, FALSE),VLOOKUP(U1848,Store_SRP!B2:H103,{6}, FALSE)), VLOOKUP(U1848,Store_Showcase!B2:H134,{6}, FALSE))</f>
      </c>
      <c r="AG1848">
        <f>VLOOKUP(D1848,Sku_Consolidated!A2:R948,18,FALSE)</f>
      </c>
      <c r="AH1848">
        <f>VLOOKUP(D1848,Sku_Consolidated!A2:S948,19,FALSE)</f>
      </c>
      <c r="AI1848">
        <f>VLOOKUP(D1848,Sku_Consolidated!A2:T948,20,FALSE)</f>
      </c>
    </row>
    <row r="1849" spans="1:35" x14ac:dyDescent="0.25">
      <c r="A1849">
        <v>2024</v>
      </c>
      <c r="B1849" t="s">
        <v>30</v>
      </c>
      <c r="C1849" t="s">
        <v>31</v>
      </c>
      <c r="D1849">
        <v>21866</v>
      </c>
      <c r="E1849" t="s">
        <v>240</v>
      </c>
      <c r="F1849" s="12" t="s">
        <v>127</v>
      </c>
      <c r="G1849" s="12" t="s">
        <v>127</v>
      </c>
      <c r="H1849" t="s">
        <v>10</v>
      </c>
      <c r="I1849" s="13" t="s">
        <v>1051</v>
      </c>
      <c r="J1849" s="13">
        <f>IF(H1849="EA", I1849, 0)</f>
      </c>
      <c r="K1849" s="13">
        <f>IF(H1849="KG", I1849, I1849 * VLOOKUP(D1849,Sku_Consolidated!A2:U948,21,FALSE))</f>
      </c>
      <c r="L1849" s="14" t="s">
        <v>36</v>
      </c>
      <c r="M1849">
        <v>88</v>
      </c>
      <c r="N1849" s="14" t="s">
        <v>3569</v>
      </c>
      <c r="O1849" s="14" t="s">
        <v>3570</v>
      </c>
      <c r="P1849" s="14" t="s">
        <v>36</v>
      </c>
      <c r="Q1849" s="14" t="s">
        <v>3570</v>
      </c>
      <c r="R1849">
        <f>IF(IFERROR(VLOOKUP(U1849,Store_Showcase!B2:H134,7, FALSE), TRUE)=TRUE, IF(IFERROR(VLOOKUP(U1849,Store_SRP!B2:H103,7, FALSE), TRUE)=TRUE,VLOOKUP(U1849,Store_VAM!B2:H271,7, FALSE),VLOOKUP(U1849,Store_SRP!B2:H103,7, FALSE)), VLOOKUP(U1849,Store_Showcase!B2:H134,7, FALSE))</f>
      </c>
      <c r="S1849">
        <f>IF(IFERROR(VLOOKUP(U1849,Store_Showcase!B2:K134,10, FALSE), TRUE)=TRUE, IF(IFERROR(VLOOKUP(U1849,Store_SRP!B2:K103,10, FALSE), TRUE)=TRUE,VLOOKUP(U1849,Store_VAM!B2:K271,10, FALSE),VLOOKUP(U1849,Store_SRP!B2:K103,10, FALSE)), VLOOKUP(U1849,Store_Showcase!B2:K134,10, FALSE))</f>
      </c>
      <c r="T1849">
        <f>IF(VLOOKUP(D1849,Sku_Consolidated!A2:S948,19,FALSE)="SHOWCASE", VLOOKUP(U1849,Store_Showcase!B2:L134,11, FALSE), IF(VLOOKUP(D1849,Sku_Consolidated!A2:S948,19,FALSE)="VAM",VLOOKUP(U1849,Store_VAM!B2:L271,11, FALSE),VLOOKUP(U1849,Store_SRP!B2:L103,11, FALSE)))</f>
      </c>
      <c r="U1849" s="14">
        <v>2012</v>
      </c>
      <c r="V1849">
        <f>IF(VLOOKUP(D1849,Sku_Consolidated!A2:S948,19,FALSE)="SHOWCASE", VLOOKUP(U1849,Store_Showcase!B2:C134,2, FALSE), IF(VLOOKUP(D1849,Sku_Consolidated!A2:S948,19,FALSE)="VAM",VLOOKUP(U1849,Store_VAM!B2:C271,2, FALSE),VLOOKUP(U1849,Store_SRP!B2:C103,2, FALSE)))</f>
      </c>
      <c r="W1849">
        <f>VLOOKUP(D1849,Sku_Consolidated!A2:G948, 7, FALSE)</f>
      </c>
      <c r="X1849">
        <f>VLOOKUP(D1849,Sku_Consolidated!A2:K948, 11, FALSE)</f>
      </c>
      <c r="Y1849">
        <f>VLOOKUP(D1849,Sku_Consolidated!A2:H948, 8, FALSE)</f>
      </c>
      <c r="Z1849">
        <f>VLOOKUP(D1849,Sku_Consolidated!A2:I948, 9, FALSE)</f>
      </c>
      <c r="AA1849" t="s">
        <v>41</v>
      </c>
      <c r="AB1849">
        <f>VLOOKUP(D1849,Sku_Consolidated!A2:E948, {5}, FALSE)</f>
      </c>
      <c r="AC1849">
        <f>IF(VLOOKUP(D1849,Sku_Consolidated!A2:S948,19,FALSE)="SHOWCASE", VLOOKUP(U1849,Store_Showcase!B2:N134,13, FALSE), IF(VLOOKUP(D1849,Sku_Consolidated!A2:S948,19,FALSE)="VAM",VLOOKUP(U1849,Store_VAM!B2:N271,13, FALSE),VLOOKUP(U1849,Store_SRP!B2:N103,13, FALSE)))</f>
      </c>
      <c r="AD1849">
        <f>IF(IFERROR(AC1849,TRUE)=TRUE, "-","OK")</f>
      </c>
      <c r="AE1849">
        <f>IF(IFERROR(VLOOKUP(U1849,Store_Showcase!B2:H134,{5}, FALSE), TRUE)=TRUE, IF(IFERROR(VLOOKUP(U1849,Store_SRP!B2:H103,{5}, FALSE), TRUE)=TRUE,VLOOKUP(U1849,Store_VAM!B2:H271,{5}, FALSE),VLOOKUP(U1849,Store_SRP!B2:H103,{5}, FALSE)), VLOOKUP(U1849,Store_Showcase!B2:H134,{5}, FALSE))</f>
      </c>
      <c r="AF1849">
        <f>IF(IFERROR(VLOOKUP(U1849,Store_Showcase!B2:H134,{6}, FALSE), TRUE)=TRUE, IF(IFERROR(VLOOKUP(U1849,Store_SRP!B2:H103,{6}, FALSE), TRUE)=TRUE,VLOOKUP(U1849,Store_VAM!B2:H271,{6}, FALSE),VLOOKUP(U1849,Store_SRP!B2:H103,{6}, FALSE)), VLOOKUP(U1849,Store_Showcase!B2:H134,{6}, FALSE))</f>
      </c>
      <c r="AG1849">
        <f>VLOOKUP(D1849,Sku_Consolidated!A2:R948,18,FALSE)</f>
      </c>
      <c r="AH1849">
        <f>VLOOKUP(D1849,Sku_Consolidated!A2:S948,19,FALSE)</f>
      </c>
      <c r="AI1849">
        <f>VLOOKUP(D1849,Sku_Consolidated!A2:T948,20,FALSE)</f>
      </c>
    </row>
    <row r="1850" spans="1:35" x14ac:dyDescent="0.25">
      <c r="A1850">
        <v>2024</v>
      </c>
      <c r="B1850" t="s">
        <v>30</v>
      </c>
      <c r="C1850" t="s">
        <v>31</v>
      </c>
      <c r="D1850">
        <v>21870</v>
      </c>
      <c r="E1850" t="s">
        <v>1498</v>
      </c>
      <c r="F1850" s="12" t="s">
        <v>127</v>
      </c>
      <c r="G1850" s="12" t="s">
        <v>127</v>
      </c>
      <c r="H1850" t="s">
        <v>10</v>
      </c>
      <c r="I1850" s="13" t="s">
        <v>376</v>
      </c>
      <c r="J1850" s="13">
        <f>IF(H1850="EA", I1850, 0)</f>
      </c>
      <c r="K1850" s="13">
        <f>IF(H1850="KG", I1850, I1850 * VLOOKUP(D1850,Sku_Consolidated!A2:U948,21,FALSE))</f>
      </c>
      <c r="L1850" s="14" t="s">
        <v>36</v>
      </c>
      <c r="M1850">
        <v>88</v>
      </c>
      <c r="N1850" s="14" t="s">
        <v>3571</v>
      </c>
      <c r="O1850" s="14" t="s">
        <v>1933</v>
      </c>
      <c r="P1850" s="14" t="s">
        <v>36</v>
      </c>
      <c r="Q1850" s="14" t="s">
        <v>1933</v>
      </c>
      <c r="R1850">
        <f>IF(IFERROR(VLOOKUP(U1850,Store_Showcase!B2:H134,7, FALSE), TRUE)=TRUE, IF(IFERROR(VLOOKUP(U1850,Store_SRP!B2:H103,7, FALSE), TRUE)=TRUE,VLOOKUP(U1850,Store_VAM!B2:H271,7, FALSE),VLOOKUP(U1850,Store_SRP!B2:H103,7, FALSE)), VLOOKUP(U1850,Store_Showcase!B2:H134,7, FALSE))</f>
      </c>
      <c r="S1850">
        <f>IF(IFERROR(VLOOKUP(U1850,Store_Showcase!B2:K134,10, FALSE), TRUE)=TRUE, IF(IFERROR(VLOOKUP(U1850,Store_SRP!B2:K103,10, FALSE), TRUE)=TRUE,VLOOKUP(U1850,Store_VAM!B2:K271,10, FALSE),VLOOKUP(U1850,Store_SRP!B2:K103,10, FALSE)), VLOOKUP(U1850,Store_Showcase!B2:K134,10, FALSE))</f>
      </c>
      <c r="T1850">
        <f>IF(VLOOKUP(D1850,Sku_Consolidated!A2:S948,19,FALSE)="SHOWCASE", VLOOKUP(U1850,Store_Showcase!B2:L134,11, FALSE), IF(VLOOKUP(D1850,Sku_Consolidated!A2:S948,19,FALSE)="VAM",VLOOKUP(U1850,Store_VAM!B2:L271,11, FALSE),VLOOKUP(U1850,Store_SRP!B2:L103,11, FALSE)))</f>
      </c>
      <c r="U1850" s="14">
        <v>2012</v>
      </c>
      <c r="V1850">
        <f>IF(VLOOKUP(D1850,Sku_Consolidated!A2:S948,19,FALSE)="SHOWCASE", VLOOKUP(U1850,Store_Showcase!B2:C134,2, FALSE), IF(VLOOKUP(D1850,Sku_Consolidated!A2:S948,19,FALSE)="VAM",VLOOKUP(U1850,Store_VAM!B2:C271,2, FALSE),VLOOKUP(U1850,Store_SRP!B2:C103,2, FALSE)))</f>
      </c>
      <c r="W1850">
        <f>VLOOKUP(D1850,Sku_Consolidated!A2:G948, 7, FALSE)</f>
      </c>
      <c r="X1850">
        <f>VLOOKUP(D1850,Sku_Consolidated!A2:K948, 11, FALSE)</f>
      </c>
      <c r="Y1850">
        <f>VLOOKUP(D1850,Sku_Consolidated!A2:H948, 8, FALSE)</f>
      </c>
      <c r="Z1850">
        <f>VLOOKUP(D1850,Sku_Consolidated!A2:I948, 9, FALSE)</f>
      </c>
      <c r="AA1850" t="s">
        <v>41</v>
      </c>
      <c r="AB1850">
        <f>VLOOKUP(D1850,Sku_Consolidated!A2:E948, {5}, FALSE)</f>
      </c>
      <c r="AC1850">
        <f>IF(VLOOKUP(D1850,Sku_Consolidated!A2:S948,19,FALSE)="SHOWCASE", VLOOKUP(U1850,Store_Showcase!B2:N134,13, FALSE), IF(VLOOKUP(D1850,Sku_Consolidated!A2:S948,19,FALSE)="VAM",VLOOKUP(U1850,Store_VAM!B2:N271,13, FALSE),VLOOKUP(U1850,Store_SRP!B2:N103,13, FALSE)))</f>
      </c>
      <c r="AD1850">
        <f>IF(IFERROR(AC1850,TRUE)=TRUE, "-","OK")</f>
      </c>
      <c r="AE1850">
        <f>IF(IFERROR(VLOOKUP(U1850,Store_Showcase!B2:H134,{5}, FALSE), TRUE)=TRUE, IF(IFERROR(VLOOKUP(U1850,Store_SRP!B2:H103,{5}, FALSE), TRUE)=TRUE,VLOOKUP(U1850,Store_VAM!B2:H271,{5}, FALSE),VLOOKUP(U1850,Store_SRP!B2:H103,{5}, FALSE)), VLOOKUP(U1850,Store_Showcase!B2:H134,{5}, FALSE))</f>
      </c>
      <c r="AF1850">
        <f>IF(IFERROR(VLOOKUP(U1850,Store_Showcase!B2:H134,{6}, FALSE), TRUE)=TRUE, IF(IFERROR(VLOOKUP(U1850,Store_SRP!B2:H103,{6}, FALSE), TRUE)=TRUE,VLOOKUP(U1850,Store_VAM!B2:H271,{6}, FALSE),VLOOKUP(U1850,Store_SRP!B2:H103,{6}, FALSE)), VLOOKUP(U1850,Store_Showcase!B2:H134,{6}, FALSE))</f>
      </c>
      <c r="AG1850">
        <f>VLOOKUP(D1850,Sku_Consolidated!A2:R948,18,FALSE)</f>
      </c>
      <c r="AH1850">
        <f>VLOOKUP(D1850,Sku_Consolidated!A2:S948,19,FALSE)</f>
      </c>
      <c r="AI1850">
        <f>VLOOKUP(D1850,Sku_Consolidated!A2:T948,20,FALSE)</f>
      </c>
    </row>
    <row r="1851" spans="1:35" x14ac:dyDescent="0.25">
      <c r="A1851">
        <v>2024</v>
      </c>
      <c r="B1851" t="s">
        <v>30</v>
      </c>
      <c r="C1851" t="s">
        <v>31</v>
      </c>
      <c r="D1851">
        <v>21871</v>
      </c>
      <c r="E1851" t="s">
        <v>798</v>
      </c>
      <c r="F1851" s="12" t="s">
        <v>127</v>
      </c>
      <c r="G1851" s="12" t="s">
        <v>127</v>
      </c>
      <c r="H1851" t="s">
        <v>10</v>
      </c>
      <c r="I1851" s="13" t="s">
        <v>565</v>
      </c>
      <c r="J1851" s="13">
        <f>IF(H1851="EA", I1851, 0)</f>
      </c>
      <c r="K1851" s="13">
        <f>IF(H1851="KG", I1851, I1851 * VLOOKUP(D1851,Sku_Consolidated!A2:U948,21,FALSE))</f>
      </c>
      <c r="L1851" s="14" t="s">
        <v>36</v>
      </c>
      <c r="M1851">
        <v>88</v>
      </c>
      <c r="N1851" s="14" t="s">
        <v>2301</v>
      </c>
      <c r="O1851" s="14" t="s">
        <v>2302</v>
      </c>
      <c r="P1851" s="14" t="s">
        <v>36</v>
      </c>
      <c r="Q1851" s="14" t="s">
        <v>2302</v>
      </c>
      <c r="R1851">
        <f>IF(IFERROR(VLOOKUP(U1851,Store_Showcase!B2:H134,7, FALSE), TRUE)=TRUE, IF(IFERROR(VLOOKUP(U1851,Store_SRP!B2:H103,7, FALSE), TRUE)=TRUE,VLOOKUP(U1851,Store_VAM!B2:H271,7, FALSE),VLOOKUP(U1851,Store_SRP!B2:H103,7, FALSE)), VLOOKUP(U1851,Store_Showcase!B2:H134,7, FALSE))</f>
      </c>
      <c r="S1851">
        <f>IF(IFERROR(VLOOKUP(U1851,Store_Showcase!B2:K134,10, FALSE), TRUE)=TRUE, IF(IFERROR(VLOOKUP(U1851,Store_SRP!B2:K103,10, FALSE), TRUE)=TRUE,VLOOKUP(U1851,Store_VAM!B2:K271,10, FALSE),VLOOKUP(U1851,Store_SRP!B2:K103,10, FALSE)), VLOOKUP(U1851,Store_Showcase!B2:K134,10, FALSE))</f>
      </c>
      <c r="T1851">
        <f>IF(VLOOKUP(D1851,Sku_Consolidated!A2:S948,19,FALSE)="SHOWCASE", VLOOKUP(U1851,Store_Showcase!B2:L134,11, FALSE), IF(VLOOKUP(D1851,Sku_Consolidated!A2:S948,19,FALSE)="VAM",VLOOKUP(U1851,Store_VAM!B2:L271,11, FALSE),VLOOKUP(U1851,Store_SRP!B2:L103,11, FALSE)))</f>
      </c>
      <c r="U1851" s="14">
        <v>2012</v>
      </c>
      <c r="V1851">
        <f>IF(VLOOKUP(D1851,Sku_Consolidated!A2:S948,19,FALSE)="SHOWCASE", VLOOKUP(U1851,Store_Showcase!B2:C134,2, FALSE), IF(VLOOKUP(D1851,Sku_Consolidated!A2:S948,19,FALSE)="VAM",VLOOKUP(U1851,Store_VAM!B2:C271,2, FALSE),VLOOKUP(U1851,Store_SRP!B2:C103,2, FALSE)))</f>
      </c>
      <c r="W1851">
        <f>VLOOKUP(D1851,Sku_Consolidated!A2:G948, 7, FALSE)</f>
      </c>
      <c r="X1851">
        <f>VLOOKUP(D1851,Sku_Consolidated!A2:K948, 11, FALSE)</f>
      </c>
      <c r="Y1851">
        <f>VLOOKUP(D1851,Sku_Consolidated!A2:H948, 8, FALSE)</f>
      </c>
      <c r="Z1851">
        <f>VLOOKUP(D1851,Sku_Consolidated!A2:I948, 9, FALSE)</f>
      </c>
      <c r="AA1851" t="s">
        <v>41</v>
      </c>
      <c r="AB1851">
        <f>VLOOKUP(D1851,Sku_Consolidated!A2:E948, {5}, FALSE)</f>
      </c>
      <c r="AC1851">
        <f>IF(VLOOKUP(D1851,Sku_Consolidated!A2:S948,19,FALSE)="SHOWCASE", VLOOKUP(U1851,Store_Showcase!B2:N134,13, FALSE), IF(VLOOKUP(D1851,Sku_Consolidated!A2:S948,19,FALSE)="VAM",VLOOKUP(U1851,Store_VAM!B2:N271,13, FALSE),VLOOKUP(U1851,Store_SRP!B2:N103,13, FALSE)))</f>
      </c>
      <c r="AD1851">
        <f>IF(IFERROR(AC1851,TRUE)=TRUE, "-","OK")</f>
      </c>
      <c r="AE1851">
        <f>IF(IFERROR(VLOOKUP(U1851,Store_Showcase!B2:H134,{5}, FALSE), TRUE)=TRUE, IF(IFERROR(VLOOKUP(U1851,Store_SRP!B2:H103,{5}, FALSE), TRUE)=TRUE,VLOOKUP(U1851,Store_VAM!B2:H271,{5}, FALSE),VLOOKUP(U1851,Store_SRP!B2:H103,{5}, FALSE)), VLOOKUP(U1851,Store_Showcase!B2:H134,{5}, FALSE))</f>
      </c>
      <c r="AF1851">
        <f>IF(IFERROR(VLOOKUP(U1851,Store_Showcase!B2:H134,{6}, FALSE), TRUE)=TRUE, IF(IFERROR(VLOOKUP(U1851,Store_SRP!B2:H103,{6}, FALSE), TRUE)=TRUE,VLOOKUP(U1851,Store_VAM!B2:H271,{6}, FALSE),VLOOKUP(U1851,Store_SRP!B2:H103,{6}, FALSE)), VLOOKUP(U1851,Store_Showcase!B2:H134,{6}, FALSE))</f>
      </c>
      <c r="AG1851">
        <f>VLOOKUP(D1851,Sku_Consolidated!A2:R948,18,FALSE)</f>
      </c>
      <c r="AH1851">
        <f>VLOOKUP(D1851,Sku_Consolidated!A2:S948,19,FALSE)</f>
      </c>
      <c r="AI1851">
        <f>VLOOKUP(D1851,Sku_Consolidated!A2:T948,20,FALSE)</f>
      </c>
    </row>
    <row r="1852" spans="1:35" x14ac:dyDescent="0.25">
      <c r="A1852">
        <v>2024</v>
      </c>
      <c r="B1852" t="s">
        <v>30</v>
      </c>
      <c r="C1852" t="s">
        <v>31</v>
      </c>
      <c r="D1852">
        <v>21873</v>
      </c>
      <c r="E1852" t="s">
        <v>911</v>
      </c>
      <c r="F1852" s="12" t="s">
        <v>127</v>
      </c>
      <c r="G1852" s="12" t="s">
        <v>127</v>
      </c>
      <c r="H1852" t="s">
        <v>10</v>
      </c>
      <c r="I1852" s="13" t="s">
        <v>1484</v>
      </c>
      <c r="J1852" s="13">
        <f>IF(H1852="EA", I1852, 0)</f>
      </c>
      <c r="K1852" s="13">
        <f>IF(H1852="KG", I1852, I1852 * VLOOKUP(D1852,Sku_Consolidated!A2:U948,21,FALSE))</f>
      </c>
      <c r="L1852" s="14" t="s">
        <v>36</v>
      </c>
      <c r="M1852">
        <v>88</v>
      </c>
      <c r="N1852" s="14" t="s">
        <v>3572</v>
      </c>
      <c r="O1852" s="14" t="s">
        <v>3573</v>
      </c>
      <c r="P1852" s="14" t="s">
        <v>36</v>
      </c>
      <c r="Q1852" s="14" t="s">
        <v>3573</v>
      </c>
      <c r="R1852">
        <f>IF(IFERROR(VLOOKUP(U1852,Store_Showcase!B2:H134,7, FALSE), TRUE)=TRUE, IF(IFERROR(VLOOKUP(U1852,Store_SRP!B2:H103,7, FALSE), TRUE)=TRUE,VLOOKUP(U1852,Store_VAM!B2:H271,7, FALSE),VLOOKUP(U1852,Store_SRP!B2:H103,7, FALSE)), VLOOKUP(U1852,Store_Showcase!B2:H134,7, FALSE))</f>
      </c>
      <c r="S1852">
        <f>IF(IFERROR(VLOOKUP(U1852,Store_Showcase!B2:K134,10, FALSE), TRUE)=TRUE, IF(IFERROR(VLOOKUP(U1852,Store_SRP!B2:K103,10, FALSE), TRUE)=TRUE,VLOOKUP(U1852,Store_VAM!B2:K271,10, FALSE),VLOOKUP(U1852,Store_SRP!B2:K103,10, FALSE)), VLOOKUP(U1852,Store_Showcase!B2:K134,10, FALSE))</f>
      </c>
      <c r="T1852">
        <f>IF(VLOOKUP(D1852,Sku_Consolidated!A2:S948,19,FALSE)="SHOWCASE", VLOOKUP(U1852,Store_Showcase!B2:L134,11, FALSE), IF(VLOOKUP(D1852,Sku_Consolidated!A2:S948,19,FALSE)="VAM",VLOOKUP(U1852,Store_VAM!B2:L271,11, FALSE),VLOOKUP(U1852,Store_SRP!B2:L103,11, FALSE)))</f>
      </c>
      <c r="U1852" s="14">
        <v>2012</v>
      </c>
      <c r="V1852">
        <f>IF(VLOOKUP(D1852,Sku_Consolidated!A2:S948,19,FALSE)="SHOWCASE", VLOOKUP(U1852,Store_Showcase!B2:C134,2, FALSE), IF(VLOOKUP(D1852,Sku_Consolidated!A2:S948,19,FALSE)="VAM",VLOOKUP(U1852,Store_VAM!B2:C271,2, FALSE),VLOOKUP(U1852,Store_SRP!B2:C103,2, FALSE)))</f>
      </c>
      <c r="W1852">
        <f>VLOOKUP(D1852,Sku_Consolidated!A2:G948, 7, FALSE)</f>
      </c>
      <c r="X1852">
        <f>VLOOKUP(D1852,Sku_Consolidated!A2:K948, 11, FALSE)</f>
      </c>
      <c r="Y1852">
        <f>VLOOKUP(D1852,Sku_Consolidated!A2:H948, 8, FALSE)</f>
      </c>
      <c r="Z1852">
        <f>VLOOKUP(D1852,Sku_Consolidated!A2:I948, 9, FALSE)</f>
      </c>
      <c r="AA1852" t="s">
        <v>41</v>
      </c>
      <c r="AB1852">
        <f>VLOOKUP(D1852,Sku_Consolidated!A2:E948, {5}, FALSE)</f>
      </c>
      <c r="AC1852">
        <f>IF(VLOOKUP(D1852,Sku_Consolidated!A2:S948,19,FALSE)="SHOWCASE", VLOOKUP(U1852,Store_Showcase!B2:N134,13, FALSE), IF(VLOOKUP(D1852,Sku_Consolidated!A2:S948,19,FALSE)="VAM",VLOOKUP(U1852,Store_VAM!B2:N271,13, FALSE),VLOOKUP(U1852,Store_SRP!B2:N103,13, FALSE)))</f>
      </c>
      <c r="AD1852">
        <f>IF(IFERROR(AC1852,TRUE)=TRUE, "-","OK")</f>
      </c>
      <c r="AE1852">
        <f>IF(IFERROR(VLOOKUP(U1852,Store_Showcase!B2:H134,{5}, FALSE), TRUE)=TRUE, IF(IFERROR(VLOOKUP(U1852,Store_SRP!B2:H103,{5}, FALSE), TRUE)=TRUE,VLOOKUP(U1852,Store_VAM!B2:H271,{5}, FALSE),VLOOKUP(U1852,Store_SRP!B2:H103,{5}, FALSE)), VLOOKUP(U1852,Store_Showcase!B2:H134,{5}, FALSE))</f>
      </c>
      <c r="AF1852">
        <f>IF(IFERROR(VLOOKUP(U1852,Store_Showcase!B2:H134,{6}, FALSE), TRUE)=TRUE, IF(IFERROR(VLOOKUP(U1852,Store_SRP!B2:H103,{6}, FALSE), TRUE)=TRUE,VLOOKUP(U1852,Store_VAM!B2:H271,{6}, FALSE),VLOOKUP(U1852,Store_SRP!B2:H103,{6}, FALSE)), VLOOKUP(U1852,Store_Showcase!B2:H134,{6}, FALSE))</f>
      </c>
      <c r="AG1852">
        <f>VLOOKUP(D1852,Sku_Consolidated!A2:R948,18,FALSE)</f>
      </c>
      <c r="AH1852">
        <f>VLOOKUP(D1852,Sku_Consolidated!A2:S948,19,FALSE)</f>
      </c>
      <c r="AI1852">
        <f>VLOOKUP(D1852,Sku_Consolidated!A2:T948,20,FALSE)</f>
      </c>
    </row>
    <row r="1853" spans="1:35" x14ac:dyDescent="0.25">
      <c r="A1853">
        <v>2024</v>
      </c>
      <c r="B1853" t="s">
        <v>30</v>
      </c>
      <c r="C1853" t="s">
        <v>31</v>
      </c>
      <c r="D1853">
        <v>21832</v>
      </c>
      <c r="E1853" t="s">
        <v>264</v>
      </c>
      <c r="F1853" s="12" t="s">
        <v>155</v>
      </c>
      <c r="G1853" s="12" t="s">
        <v>155</v>
      </c>
      <c r="H1853" t="s">
        <v>10</v>
      </c>
      <c r="I1853" s="13" t="s">
        <v>252</v>
      </c>
      <c r="J1853" s="13">
        <f>IF(H1853="EA", I1853, 0)</f>
      </c>
      <c r="K1853" s="13">
        <f>IF(H1853="KG", I1853, I1853 * VLOOKUP(D1853,Sku_Consolidated!A2:U948,21,FALSE))</f>
      </c>
      <c r="L1853" s="14" t="s">
        <v>36</v>
      </c>
      <c r="M1853">
        <v>88</v>
      </c>
      <c r="N1853" s="14" t="s">
        <v>3574</v>
      </c>
      <c r="O1853" s="14" t="s">
        <v>3575</v>
      </c>
      <c r="P1853" s="14" t="s">
        <v>36</v>
      </c>
      <c r="Q1853" s="14" t="s">
        <v>3575</v>
      </c>
      <c r="R1853">
        <f>IF(IFERROR(VLOOKUP(U1853,Store_Showcase!B2:H134,7, FALSE), TRUE)=TRUE, IF(IFERROR(VLOOKUP(U1853,Store_SRP!B2:H103,7, FALSE), TRUE)=TRUE,VLOOKUP(U1853,Store_VAM!B2:H271,7, FALSE),VLOOKUP(U1853,Store_SRP!B2:H103,7, FALSE)), VLOOKUP(U1853,Store_Showcase!B2:H134,7, FALSE))</f>
      </c>
      <c r="S1853">
        <f>IF(IFERROR(VLOOKUP(U1853,Store_Showcase!B2:K134,10, FALSE), TRUE)=TRUE, IF(IFERROR(VLOOKUP(U1853,Store_SRP!B2:K103,10, FALSE), TRUE)=TRUE,VLOOKUP(U1853,Store_VAM!B2:K271,10, FALSE),VLOOKUP(U1853,Store_SRP!B2:K103,10, FALSE)), VLOOKUP(U1853,Store_Showcase!B2:K134,10, FALSE))</f>
      </c>
      <c r="T1853">
        <f>IF(VLOOKUP(D1853,Sku_Consolidated!A2:S948,19,FALSE)="SHOWCASE", VLOOKUP(U1853,Store_Showcase!B2:L134,11, FALSE), IF(VLOOKUP(D1853,Sku_Consolidated!A2:S948,19,FALSE)="VAM",VLOOKUP(U1853,Store_VAM!B2:L271,11, FALSE),VLOOKUP(U1853,Store_SRP!B2:L103,11, FALSE)))</f>
      </c>
      <c r="U1853" s="14">
        <v>2012</v>
      </c>
      <c r="V1853">
        <f>IF(VLOOKUP(D1853,Sku_Consolidated!A2:S948,19,FALSE)="SHOWCASE", VLOOKUP(U1853,Store_Showcase!B2:C134,2, FALSE), IF(VLOOKUP(D1853,Sku_Consolidated!A2:S948,19,FALSE)="VAM",VLOOKUP(U1853,Store_VAM!B2:C271,2, FALSE),VLOOKUP(U1853,Store_SRP!B2:C103,2, FALSE)))</f>
      </c>
      <c r="W1853">
        <f>VLOOKUP(D1853,Sku_Consolidated!A2:G948, 7, FALSE)</f>
      </c>
      <c r="X1853">
        <f>VLOOKUP(D1853,Sku_Consolidated!A2:K948, 11, FALSE)</f>
      </c>
      <c r="Y1853">
        <f>VLOOKUP(D1853,Sku_Consolidated!A2:H948, 8, FALSE)</f>
      </c>
      <c r="Z1853">
        <f>VLOOKUP(D1853,Sku_Consolidated!A2:I948, 9, FALSE)</f>
      </c>
      <c r="AA1853" t="s">
        <v>41</v>
      </c>
      <c r="AB1853">
        <f>VLOOKUP(D1853,Sku_Consolidated!A2:E948, {5}, FALSE)</f>
      </c>
      <c r="AC1853">
        <f>IF(VLOOKUP(D1853,Sku_Consolidated!A2:S948,19,FALSE)="SHOWCASE", VLOOKUP(U1853,Store_Showcase!B2:N134,13, FALSE), IF(VLOOKUP(D1853,Sku_Consolidated!A2:S948,19,FALSE)="VAM",VLOOKUP(U1853,Store_VAM!B2:N271,13, FALSE),VLOOKUP(U1853,Store_SRP!B2:N103,13, FALSE)))</f>
      </c>
      <c r="AD1853">
        <f>IF(IFERROR(AC1853,TRUE)=TRUE, "-","OK")</f>
      </c>
      <c r="AE1853">
        <f>IF(IFERROR(VLOOKUP(U1853,Store_Showcase!B2:H134,{5}, FALSE), TRUE)=TRUE, IF(IFERROR(VLOOKUP(U1853,Store_SRP!B2:H103,{5}, FALSE), TRUE)=TRUE,VLOOKUP(U1853,Store_VAM!B2:H271,{5}, FALSE),VLOOKUP(U1853,Store_SRP!B2:H103,{5}, FALSE)), VLOOKUP(U1853,Store_Showcase!B2:H134,{5}, FALSE))</f>
      </c>
      <c r="AF1853">
        <f>IF(IFERROR(VLOOKUP(U1853,Store_Showcase!B2:H134,{6}, FALSE), TRUE)=TRUE, IF(IFERROR(VLOOKUP(U1853,Store_SRP!B2:H103,{6}, FALSE), TRUE)=TRUE,VLOOKUP(U1853,Store_VAM!B2:H271,{6}, FALSE),VLOOKUP(U1853,Store_SRP!B2:H103,{6}, FALSE)), VLOOKUP(U1853,Store_Showcase!B2:H134,{6}, FALSE))</f>
      </c>
      <c r="AG1853">
        <f>VLOOKUP(D1853,Sku_Consolidated!A2:R948,18,FALSE)</f>
      </c>
      <c r="AH1853">
        <f>VLOOKUP(D1853,Sku_Consolidated!A2:S948,19,FALSE)</f>
      </c>
      <c r="AI1853">
        <f>VLOOKUP(D1853,Sku_Consolidated!A2:T948,20,FALSE)</f>
      </c>
    </row>
    <row r="1854" spans="1:35" x14ac:dyDescent="0.25">
      <c r="A1854">
        <v>2024</v>
      </c>
      <c r="B1854" t="s">
        <v>30</v>
      </c>
      <c r="C1854" t="s">
        <v>31</v>
      </c>
      <c r="D1854">
        <v>21834</v>
      </c>
      <c r="E1854" t="s">
        <v>216</v>
      </c>
      <c r="F1854" s="12" t="s">
        <v>155</v>
      </c>
      <c r="G1854" s="12" t="s">
        <v>155</v>
      </c>
      <c r="H1854" t="s">
        <v>10</v>
      </c>
      <c r="I1854" s="13" t="s">
        <v>43</v>
      </c>
      <c r="J1854" s="13">
        <f>IF(H1854="EA", I1854, 0)</f>
      </c>
      <c r="K1854" s="13">
        <f>IF(H1854="KG", I1854, I1854 * VLOOKUP(D1854,Sku_Consolidated!A2:U948,21,FALSE))</f>
      </c>
      <c r="L1854" s="14" t="s">
        <v>36</v>
      </c>
      <c r="M1854">
        <v>88</v>
      </c>
      <c r="N1854" s="14" t="s">
        <v>3576</v>
      </c>
      <c r="O1854" s="14" t="s">
        <v>3577</v>
      </c>
      <c r="P1854" s="14" t="s">
        <v>36</v>
      </c>
      <c r="Q1854" s="14" t="s">
        <v>3577</v>
      </c>
      <c r="R1854">
        <f>IF(IFERROR(VLOOKUP(U1854,Store_Showcase!B2:H134,7, FALSE), TRUE)=TRUE, IF(IFERROR(VLOOKUP(U1854,Store_SRP!B2:H103,7, FALSE), TRUE)=TRUE,VLOOKUP(U1854,Store_VAM!B2:H271,7, FALSE),VLOOKUP(U1854,Store_SRP!B2:H103,7, FALSE)), VLOOKUP(U1854,Store_Showcase!B2:H134,7, FALSE))</f>
      </c>
      <c r="S1854">
        <f>IF(IFERROR(VLOOKUP(U1854,Store_Showcase!B2:K134,10, FALSE), TRUE)=TRUE, IF(IFERROR(VLOOKUP(U1854,Store_SRP!B2:K103,10, FALSE), TRUE)=TRUE,VLOOKUP(U1854,Store_VAM!B2:K271,10, FALSE),VLOOKUP(U1854,Store_SRP!B2:K103,10, FALSE)), VLOOKUP(U1854,Store_Showcase!B2:K134,10, FALSE))</f>
      </c>
      <c r="T1854">
        <f>IF(VLOOKUP(D1854,Sku_Consolidated!A2:S948,19,FALSE)="SHOWCASE", VLOOKUP(U1854,Store_Showcase!B2:L134,11, FALSE), IF(VLOOKUP(D1854,Sku_Consolidated!A2:S948,19,FALSE)="VAM",VLOOKUP(U1854,Store_VAM!B2:L271,11, FALSE),VLOOKUP(U1854,Store_SRP!B2:L103,11, FALSE)))</f>
      </c>
      <c r="U1854" s="14">
        <v>2012</v>
      </c>
      <c r="V1854">
        <f>IF(VLOOKUP(D1854,Sku_Consolidated!A2:S948,19,FALSE)="SHOWCASE", VLOOKUP(U1854,Store_Showcase!B2:C134,2, FALSE), IF(VLOOKUP(D1854,Sku_Consolidated!A2:S948,19,FALSE)="VAM",VLOOKUP(U1854,Store_VAM!B2:C271,2, FALSE),VLOOKUP(U1854,Store_SRP!B2:C103,2, FALSE)))</f>
      </c>
      <c r="W1854">
        <f>VLOOKUP(D1854,Sku_Consolidated!A2:G948, 7, FALSE)</f>
      </c>
      <c r="X1854">
        <f>VLOOKUP(D1854,Sku_Consolidated!A2:K948, 11, FALSE)</f>
      </c>
      <c r="Y1854">
        <f>VLOOKUP(D1854,Sku_Consolidated!A2:H948, 8, FALSE)</f>
      </c>
      <c r="Z1854">
        <f>VLOOKUP(D1854,Sku_Consolidated!A2:I948, 9, FALSE)</f>
      </c>
      <c r="AA1854" t="s">
        <v>41</v>
      </c>
      <c r="AB1854">
        <f>VLOOKUP(D1854,Sku_Consolidated!A2:E948, {5}, FALSE)</f>
      </c>
      <c r="AC1854">
        <f>IF(VLOOKUP(D1854,Sku_Consolidated!A2:S948,19,FALSE)="SHOWCASE", VLOOKUP(U1854,Store_Showcase!B2:N134,13, FALSE), IF(VLOOKUP(D1854,Sku_Consolidated!A2:S948,19,FALSE)="VAM",VLOOKUP(U1854,Store_VAM!B2:N271,13, FALSE),VLOOKUP(U1854,Store_SRP!B2:N103,13, FALSE)))</f>
      </c>
      <c r="AD1854">
        <f>IF(IFERROR(AC1854,TRUE)=TRUE, "-","OK")</f>
      </c>
      <c r="AE1854">
        <f>IF(IFERROR(VLOOKUP(U1854,Store_Showcase!B2:H134,{5}, FALSE), TRUE)=TRUE, IF(IFERROR(VLOOKUP(U1854,Store_SRP!B2:H103,{5}, FALSE), TRUE)=TRUE,VLOOKUP(U1854,Store_VAM!B2:H271,{5}, FALSE),VLOOKUP(U1854,Store_SRP!B2:H103,{5}, FALSE)), VLOOKUP(U1854,Store_Showcase!B2:H134,{5}, FALSE))</f>
      </c>
      <c r="AF1854">
        <f>IF(IFERROR(VLOOKUP(U1854,Store_Showcase!B2:H134,{6}, FALSE), TRUE)=TRUE, IF(IFERROR(VLOOKUP(U1854,Store_SRP!B2:H103,{6}, FALSE), TRUE)=TRUE,VLOOKUP(U1854,Store_VAM!B2:H271,{6}, FALSE),VLOOKUP(U1854,Store_SRP!B2:H103,{6}, FALSE)), VLOOKUP(U1854,Store_Showcase!B2:H134,{6}, FALSE))</f>
      </c>
      <c r="AG1854">
        <f>VLOOKUP(D1854,Sku_Consolidated!A2:R948,18,FALSE)</f>
      </c>
      <c r="AH1854">
        <f>VLOOKUP(D1854,Sku_Consolidated!A2:S948,19,FALSE)</f>
      </c>
      <c r="AI1854">
        <f>VLOOKUP(D1854,Sku_Consolidated!A2:T948,20,FALSE)</f>
      </c>
    </row>
    <row r="1855" spans="1:35" x14ac:dyDescent="0.25">
      <c r="A1855">
        <v>2024</v>
      </c>
      <c r="B1855" t="s">
        <v>30</v>
      </c>
      <c r="C1855" t="s">
        <v>31</v>
      </c>
      <c r="D1855">
        <v>21837</v>
      </c>
      <c r="E1855" t="s">
        <v>271</v>
      </c>
      <c r="F1855" s="12" t="s">
        <v>155</v>
      </c>
      <c r="G1855" s="12" t="s">
        <v>155</v>
      </c>
      <c r="H1855" t="s">
        <v>10</v>
      </c>
      <c r="I1855" s="13" t="s">
        <v>819</v>
      </c>
      <c r="J1855" s="13">
        <f>IF(H1855="EA", I1855, 0)</f>
      </c>
      <c r="K1855" s="13">
        <f>IF(H1855="KG", I1855, I1855 * VLOOKUP(D1855,Sku_Consolidated!A2:U948,21,FALSE))</f>
      </c>
      <c r="L1855" s="14" t="s">
        <v>36</v>
      </c>
      <c r="M1855">
        <v>88</v>
      </c>
      <c r="N1855" s="14" t="s">
        <v>3578</v>
      </c>
      <c r="O1855" s="14" t="s">
        <v>3579</v>
      </c>
      <c r="P1855" s="14" t="s">
        <v>36</v>
      </c>
      <c r="Q1855" s="14" t="s">
        <v>3579</v>
      </c>
      <c r="R1855">
        <f>IF(IFERROR(VLOOKUP(U1855,Store_Showcase!B2:H134,7, FALSE), TRUE)=TRUE, IF(IFERROR(VLOOKUP(U1855,Store_SRP!B2:H103,7, FALSE), TRUE)=TRUE,VLOOKUP(U1855,Store_VAM!B2:H271,7, FALSE),VLOOKUP(U1855,Store_SRP!B2:H103,7, FALSE)), VLOOKUP(U1855,Store_Showcase!B2:H134,7, FALSE))</f>
      </c>
      <c r="S1855">
        <f>IF(IFERROR(VLOOKUP(U1855,Store_Showcase!B2:K134,10, FALSE), TRUE)=TRUE, IF(IFERROR(VLOOKUP(U1855,Store_SRP!B2:K103,10, FALSE), TRUE)=TRUE,VLOOKUP(U1855,Store_VAM!B2:K271,10, FALSE),VLOOKUP(U1855,Store_SRP!B2:K103,10, FALSE)), VLOOKUP(U1855,Store_Showcase!B2:K134,10, FALSE))</f>
      </c>
      <c r="T1855">
        <f>IF(VLOOKUP(D1855,Sku_Consolidated!A2:S948,19,FALSE)="SHOWCASE", VLOOKUP(U1855,Store_Showcase!B2:L134,11, FALSE), IF(VLOOKUP(D1855,Sku_Consolidated!A2:S948,19,FALSE)="VAM",VLOOKUP(U1855,Store_VAM!B2:L271,11, FALSE),VLOOKUP(U1855,Store_SRP!B2:L103,11, FALSE)))</f>
      </c>
      <c r="U1855" s="14">
        <v>2012</v>
      </c>
      <c r="V1855">
        <f>IF(VLOOKUP(D1855,Sku_Consolidated!A2:S948,19,FALSE)="SHOWCASE", VLOOKUP(U1855,Store_Showcase!B2:C134,2, FALSE), IF(VLOOKUP(D1855,Sku_Consolidated!A2:S948,19,FALSE)="VAM",VLOOKUP(U1855,Store_VAM!B2:C271,2, FALSE),VLOOKUP(U1855,Store_SRP!B2:C103,2, FALSE)))</f>
      </c>
      <c r="W1855">
        <f>VLOOKUP(D1855,Sku_Consolidated!A2:G948, 7, FALSE)</f>
      </c>
      <c r="X1855">
        <f>VLOOKUP(D1855,Sku_Consolidated!A2:K948, 11, FALSE)</f>
      </c>
      <c r="Y1855">
        <f>VLOOKUP(D1855,Sku_Consolidated!A2:H948, 8, FALSE)</f>
      </c>
      <c r="Z1855">
        <f>VLOOKUP(D1855,Sku_Consolidated!A2:I948, 9, FALSE)</f>
      </c>
      <c r="AA1855" t="s">
        <v>41</v>
      </c>
      <c r="AB1855">
        <f>VLOOKUP(D1855,Sku_Consolidated!A2:E948, {5}, FALSE)</f>
      </c>
      <c r="AC1855">
        <f>IF(VLOOKUP(D1855,Sku_Consolidated!A2:S948,19,FALSE)="SHOWCASE", VLOOKUP(U1855,Store_Showcase!B2:N134,13, FALSE), IF(VLOOKUP(D1855,Sku_Consolidated!A2:S948,19,FALSE)="VAM",VLOOKUP(U1855,Store_VAM!B2:N271,13, FALSE),VLOOKUP(U1855,Store_SRP!B2:N103,13, FALSE)))</f>
      </c>
      <c r="AD1855">
        <f>IF(IFERROR(AC1855,TRUE)=TRUE, "-","OK")</f>
      </c>
      <c r="AE1855">
        <f>IF(IFERROR(VLOOKUP(U1855,Store_Showcase!B2:H134,{5}, FALSE), TRUE)=TRUE, IF(IFERROR(VLOOKUP(U1855,Store_SRP!B2:H103,{5}, FALSE), TRUE)=TRUE,VLOOKUP(U1855,Store_VAM!B2:H271,{5}, FALSE),VLOOKUP(U1855,Store_SRP!B2:H103,{5}, FALSE)), VLOOKUP(U1855,Store_Showcase!B2:H134,{5}, FALSE))</f>
      </c>
      <c r="AF1855">
        <f>IF(IFERROR(VLOOKUP(U1855,Store_Showcase!B2:H134,{6}, FALSE), TRUE)=TRUE, IF(IFERROR(VLOOKUP(U1855,Store_SRP!B2:H103,{6}, FALSE), TRUE)=TRUE,VLOOKUP(U1855,Store_VAM!B2:H271,{6}, FALSE),VLOOKUP(U1855,Store_SRP!B2:H103,{6}, FALSE)), VLOOKUP(U1855,Store_Showcase!B2:H134,{6}, FALSE))</f>
      </c>
      <c r="AG1855">
        <f>VLOOKUP(D1855,Sku_Consolidated!A2:R948,18,FALSE)</f>
      </c>
      <c r="AH1855">
        <f>VLOOKUP(D1855,Sku_Consolidated!A2:S948,19,FALSE)</f>
      </c>
      <c r="AI1855">
        <f>VLOOKUP(D1855,Sku_Consolidated!A2:T948,20,FALSE)</f>
      </c>
    </row>
    <row r="1856" spans="1:35" x14ac:dyDescent="0.25">
      <c r="A1856">
        <v>2024</v>
      </c>
      <c r="B1856" t="s">
        <v>30</v>
      </c>
      <c r="C1856" t="s">
        <v>31</v>
      </c>
      <c r="D1856">
        <v>21838</v>
      </c>
      <c r="E1856" t="s">
        <v>275</v>
      </c>
      <c r="F1856" s="12" t="s">
        <v>155</v>
      </c>
      <c r="G1856" s="12" t="s">
        <v>155</v>
      </c>
      <c r="H1856" t="s">
        <v>10</v>
      </c>
      <c r="I1856" s="13" t="s">
        <v>3580</v>
      </c>
      <c r="J1856" s="13">
        <f>IF(H1856="EA", I1856, 0)</f>
      </c>
      <c r="K1856" s="13">
        <f>IF(H1856="KG", I1856, I1856 * VLOOKUP(D1856,Sku_Consolidated!A2:U948,21,FALSE))</f>
      </c>
      <c r="L1856" s="14" t="s">
        <v>36</v>
      </c>
      <c r="M1856">
        <v>88</v>
      </c>
      <c r="N1856" s="14" t="s">
        <v>3581</v>
      </c>
      <c r="O1856" s="14" t="s">
        <v>3582</v>
      </c>
      <c r="P1856" s="14" t="s">
        <v>36</v>
      </c>
      <c r="Q1856" s="14" t="s">
        <v>3582</v>
      </c>
      <c r="R1856">
        <f>IF(IFERROR(VLOOKUP(U1856,Store_Showcase!B2:H134,7, FALSE), TRUE)=TRUE, IF(IFERROR(VLOOKUP(U1856,Store_SRP!B2:H103,7, FALSE), TRUE)=TRUE,VLOOKUP(U1856,Store_VAM!B2:H271,7, FALSE),VLOOKUP(U1856,Store_SRP!B2:H103,7, FALSE)), VLOOKUP(U1856,Store_Showcase!B2:H134,7, FALSE))</f>
      </c>
      <c r="S1856">
        <f>IF(IFERROR(VLOOKUP(U1856,Store_Showcase!B2:K134,10, FALSE), TRUE)=TRUE, IF(IFERROR(VLOOKUP(U1856,Store_SRP!B2:K103,10, FALSE), TRUE)=TRUE,VLOOKUP(U1856,Store_VAM!B2:K271,10, FALSE),VLOOKUP(U1856,Store_SRP!B2:K103,10, FALSE)), VLOOKUP(U1856,Store_Showcase!B2:K134,10, FALSE))</f>
      </c>
      <c r="T1856">
        <f>IF(VLOOKUP(D1856,Sku_Consolidated!A2:S948,19,FALSE)="SHOWCASE", VLOOKUP(U1856,Store_Showcase!B2:L134,11, FALSE), IF(VLOOKUP(D1856,Sku_Consolidated!A2:S948,19,FALSE)="VAM",VLOOKUP(U1856,Store_VAM!B2:L271,11, FALSE),VLOOKUP(U1856,Store_SRP!B2:L103,11, FALSE)))</f>
      </c>
      <c r="U1856" s="14">
        <v>2012</v>
      </c>
      <c r="V1856">
        <f>IF(VLOOKUP(D1856,Sku_Consolidated!A2:S948,19,FALSE)="SHOWCASE", VLOOKUP(U1856,Store_Showcase!B2:C134,2, FALSE), IF(VLOOKUP(D1856,Sku_Consolidated!A2:S948,19,FALSE)="VAM",VLOOKUP(U1856,Store_VAM!B2:C271,2, FALSE),VLOOKUP(U1856,Store_SRP!B2:C103,2, FALSE)))</f>
      </c>
      <c r="W1856">
        <f>VLOOKUP(D1856,Sku_Consolidated!A2:G948, 7, FALSE)</f>
      </c>
      <c r="X1856">
        <f>VLOOKUP(D1856,Sku_Consolidated!A2:K948, 11, FALSE)</f>
      </c>
      <c r="Y1856">
        <f>VLOOKUP(D1856,Sku_Consolidated!A2:H948, 8, FALSE)</f>
      </c>
      <c r="Z1856">
        <f>VLOOKUP(D1856,Sku_Consolidated!A2:I948, 9, FALSE)</f>
      </c>
      <c r="AA1856" t="s">
        <v>41</v>
      </c>
      <c r="AB1856">
        <f>VLOOKUP(D1856,Sku_Consolidated!A2:E948, {5}, FALSE)</f>
      </c>
      <c r="AC1856">
        <f>IF(VLOOKUP(D1856,Sku_Consolidated!A2:S948,19,FALSE)="SHOWCASE", VLOOKUP(U1856,Store_Showcase!B2:N134,13, FALSE), IF(VLOOKUP(D1856,Sku_Consolidated!A2:S948,19,FALSE)="VAM",VLOOKUP(U1856,Store_VAM!B2:N271,13, FALSE),VLOOKUP(U1856,Store_SRP!B2:N103,13, FALSE)))</f>
      </c>
      <c r="AD1856">
        <f>IF(IFERROR(AC1856,TRUE)=TRUE, "-","OK")</f>
      </c>
      <c r="AE1856">
        <f>IF(IFERROR(VLOOKUP(U1856,Store_Showcase!B2:H134,{5}, FALSE), TRUE)=TRUE, IF(IFERROR(VLOOKUP(U1856,Store_SRP!B2:H103,{5}, FALSE), TRUE)=TRUE,VLOOKUP(U1856,Store_VAM!B2:H271,{5}, FALSE),VLOOKUP(U1856,Store_SRP!B2:H103,{5}, FALSE)), VLOOKUP(U1856,Store_Showcase!B2:H134,{5}, FALSE))</f>
      </c>
      <c r="AF1856">
        <f>IF(IFERROR(VLOOKUP(U1856,Store_Showcase!B2:H134,{6}, FALSE), TRUE)=TRUE, IF(IFERROR(VLOOKUP(U1856,Store_SRP!B2:H103,{6}, FALSE), TRUE)=TRUE,VLOOKUP(U1856,Store_VAM!B2:H271,{6}, FALSE),VLOOKUP(U1856,Store_SRP!B2:H103,{6}, FALSE)), VLOOKUP(U1856,Store_Showcase!B2:H134,{6}, FALSE))</f>
      </c>
      <c r="AG1856">
        <f>VLOOKUP(D1856,Sku_Consolidated!A2:R948,18,FALSE)</f>
      </c>
      <c r="AH1856">
        <f>VLOOKUP(D1856,Sku_Consolidated!A2:S948,19,FALSE)</f>
      </c>
      <c r="AI1856">
        <f>VLOOKUP(D1856,Sku_Consolidated!A2:T948,20,FALSE)</f>
      </c>
    </row>
    <row r="1857" spans="1:35" x14ac:dyDescent="0.25">
      <c r="A1857">
        <v>2024</v>
      </c>
      <c r="B1857" t="s">
        <v>30</v>
      </c>
      <c r="C1857" t="s">
        <v>31</v>
      </c>
      <c r="D1857">
        <v>21839</v>
      </c>
      <c r="E1857" t="s">
        <v>220</v>
      </c>
      <c r="F1857" s="12" t="s">
        <v>155</v>
      </c>
      <c r="G1857" s="12" t="s">
        <v>155</v>
      </c>
      <c r="H1857" t="s">
        <v>10</v>
      </c>
      <c r="I1857" s="13" t="s">
        <v>1161</v>
      </c>
      <c r="J1857" s="13">
        <f>IF(H1857="EA", I1857, 0)</f>
      </c>
      <c r="K1857" s="13">
        <f>IF(H1857="KG", I1857, I1857 * VLOOKUP(D1857,Sku_Consolidated!A2:U948,21,FALSE))</f>
      </c>
      <c r="L1857" s="14" t="s">
        <v>36</v>
      </c>
      <c r="M1857">
        <v>88</v>
      </c>
      <c r="N1857" s="14" t="s">
        <v>3583</v>
      </c>
      <c r="O1857" s="14" t="s">
        <v>3584</v>
      </c>
      <c r="P1857" s="14" t="s">
        <v>36</v>
      </c>
      <c r="Q1857" s="14" t="s">
        <v>3584</v>
      </c>
      <c r="R1857">
        <f>IF(IFERROR(VLOOKUP(U1857,Store_Showcase!B2:H134,7, FALSE), TRUE)=TRUE, IF(IFERROR(VLOOKUP(U1857,Store_SRP!B2:H103,7, FALSE), TRUE)=TRUE,VLOOKUP(U1857,Store_VAM!B2:H271,7, FALSE),VLOOKUP(U1857,Store_SRP!B2:H103,7, FALSE)), VLOOKUP(U1857,Store_Showcase!B2:H134,7, FALSE))</f>
      </c>
      <c r="S1857">
        <f>IF(IFERROR(VLOOKUP(U1857,Store_Showcase!B2:K134,10, FALSE), TRUE)=TRUE, IF(IFERROR(VLOOKUP(U1857,Store_SRP!B2:K103,10, FALSE), TRUE)=TRUE,VLOOKUP(U1857,Store_VAM!B2:K271,10, FALSE),VLOOKUP(U1857,Store_SRP!B2:K103,10, FALSE)), VLOOKUP(U1857,Store_Showcase!B2:K134,10, FALSE))</f>
      </c>
      <c r="T1857">
        <f>IF(VLOOKUP(D1857,Sku_Consolidated!A2:S948,19,FALSE)="SHOWCASE", VLOOKUP(U1857,Store_Showcase!B2:L134,11, FALSE), IF(VLOOKUP(D1857,Sku_Consolidated!A2:S948,19,FALSE)="VAM",VLOOKUP(U1857,Store_VAM!B2:L271,11, FALSE),VLOOKUP(U1857,Store_SRP!B2:L103,11, FALSE)))</f>
      </c>
      <c r="U1857" s="14">
        <v>2012</v>
      </c>
      <c r="V1857">
        <f>IF(VLOOKUP(D1857,Sku_Consolidated!A2:S948,19,FALSE)="SHOWCASE", VLOOKUP(U1857,Store_Showcase!B2:C134,2, FALSE), IF(VLOOKUP(D1857,Sku_Consolidated!A2:S948,19,FALSE)="VAM",VLOOKUP(U1857,Store_VAM!B2:C271,2, FALSE),VLOOKUP(U1857,Store_SRP!B2:C103,2, FALSE)))</f>
      </c>
      <c r="W1857">
        <f>VLOOKUP(D1857,Sku_Consolidated!A2:G948, 7, FALSE)</f>
      </c>
      <c r="X1857">
        <f>VLOOKUP(D1857,Sku_Consolidated!A2:K948, 11, FALSE)</f>
      </c>
      <c r="Y1857">
        <f>VLOOKUP(D1857,Sku_Consolidated!A2:H948, 8, FALSE)</f>
      </c>
      <c r="Z1857">
        <f>VLOOKUP(D1857,Sku_Consolidated!A2:I948, 9, FALSE)</f>
      </c>
      <c r="AA1857" t="s">
        <v>41</v>
      </c>
      <c r="AB1857">
        <f>VLOOKUP(D1857,Sku_Consolidated!A2:E948, {5}, FALSE)</f>
      </c>
      <c r="AC1857">
        <f>IF(VLOOKUP(D1857,Sku_Consolidated!A2:S948,19,FALSE)="SHOWCASE", VLOOKUP(U1857,Store_Showcase!B2:N134,13, FALSE), IF(VLOOKUP(D1857,Sku_Consolidated!A2:S948,19,FALSE)="VAM",VLOOKUP(U1857,Store_VAM!B2:N271,13, FALSE),VLOOKUP(U1857,Store_SRP!B2:N103,13, FALSE)))</f>
      </c>
      <c r="AD1857">
        <f>IF(IFERROR(AC1857,TRUE)=TRUE, "-","OK")</f>
      </c>
      <c r="AE1857">
        <f>IF(IFERROR(VLOOKUP(U1857,Store_Showcase!B2:H134,{5}, FALSE), TRUE)=TRUE, IF(IFERROR(VLOOKUP(U1857,Store_SRP!B2:H103,{5}, FALSE), TRUE)=TRUE,VLOOKUP(U1857,Store_VAM!B2:H271,{5}, FALSE),VLOOKUP(U1857,Store_SRP!B2:H103,{5}, FALSE)), VLOOKUP(U1857,Store_Showcase!B2:H134,{5}, FALSE))</f>
      </c>
      <c r="AF1857">
        <f>IF(IFERROR(VLOOKUP(U1857,Store_Showcase!B2:H134,{6}, FALSE), TRUE)=TRUE, IF(IFERROR(VLOOKUP(U1857,Store_SRP!B2:H103,{6}, FALSE), TRUE)=TRUE,VLOOKUP(U1857,Store_VAM!B2:H271,{6}, FALSE),VLOOKUP(U1857,Store_SRP!B2:H103,{6}, FALSE)), VLOOKUP(U1857,Store_Showcase!B2:H134,{6}, FALSE))</f>
      </c>
      <c r="AG1857">
        <f>VLOOKUP(D1857,Sku_Consolidated!A2:R948,18,FALSE)</f>
      </c>
      <c r="AH1857">
        <f>VLOOKUP(D1857,Sku_Consolidated!A2:S948,19,FALSE)</f>
      </c>
      <c r="AI1857">
        <f>VLOOKUP(D1857,Sku_Consolidated!A2:T948,20,FALSE)</f>
      </c>
    </row>
    <row r="1858" spans="1:35" x14ac:dyDescent="0.25">
      <c r="A1858">
        <v>2024</v>
      </c>
      <c r="B1858" t="s">
        <v>30</v>
      </c>
      <c r="C1858" t="s">
        <v>31</v>
      </c>
      <c r="D1858">
        <v>21841</v>
      </c>
      <c r="E1858" t="s">
        <v>224</v>
      </c>
      <c r="F1858" s="12" t="s">
        <v>155</v>
      </c>
      <c r="G1858" s="12" t="s">
        <v>155</v>
      </c>
      <c r="H1858" t="s">
        <v>10</v>
      </c>
      <c r="I1858" s="13" t="s">
        <v>1781</v>
      </c>
      <c r="J1858" s="13">
        <f>IF(H1858="EA", I1858, 0)</f>
      </c>
      <c r="K1858" s="13">
        <f>IF(H1858="KG", I1858, I1858 * VLOOKUP(D1858,Sku_Consolidated!A2:U948,21,FALSE))</f>
      </c>
      <c r="L1858" s="14" t="s">
        <v>36</v>
      </c>
      <c r="M1858">
        <v>88</v>
      </c>
      <c r="N1858" s="14" t="s">
        <v>3585</v>
      </c>
      <c r="O1858" s="14" t="s">
        <v>3586</v>
      </c>
      <c r="P1858" s="14" t="s">
        <v>36</v>
      </c>
      <c r="Q1858" s="14" t="s">
        <v>3586</v>
      </c>
      <c r="R1858">
        <f>IF(IFERROR(VLOOKUP(U1858,Store_Showcase!B2:H134,7, FALSE), TRUE)=TRUE, IF(IFERROR(VLOOKUP(U1858,Store_SRP!B2:H103,7, FALSE), TRUE)=TRUE,VLOOKUP(U1858,Store_VAM!B2:H271,7, FALSE),VLOOKUP(U1858,Store_SRP!B2:H103,7, FALSE)), VLOOKUP(U1858,Store_Showcase!B2:H134,7, FALSE))</f>
      </c>
      <c r="S1858">
        <f>IF(IFERROR(VLOOKUP(U1858,Store_Showcase!B2:K134,10, FALSE), TRUE)=TRUE, IF(IFERROR(VLOOKUP(U1858,Store_SRP!B2:K103,10, FALSE), TRUE)=TRUE,VLOOKUP(U1858,Store_VAM!B2:K271,10, FALSE),VLOOKUP(U1858,Store_SRP!B2:K103,10, FALSE)), VLOOKUP(U1858,Store_Showcase!B2:K134,10, FALSE))</f>
      </c>
      <c r="T1858">
        <f>IF(VLOOKUP(D1858,Sku_Consolidated!A2:S948,19,FALSE)="SHOWCASE", VLOOKUP(U1858,Store_Showcase!B2:L134,11, FALSE), IF(VLOOKUP(D1858,Sku_Consolidated!A2:S948,19,FALSE)="VAM",VLOOKUP(U1858,Store_VAM!B2:L271,11, FALSE),VLOOKUP(U1858,Store_SRP!B2:L103,11, FALSE)))</f>
      </c>
      <c r="U1858" s="14">
        <v>2012</v>
      </c>
      <c r="V1858">
        <f>IF(VLOOKUP(D1858,Sku_Consolidated!A2:S948,19,FALSE)="SHOWCASE", VLOOKUP(U1858,Store_Showcase!B2:C134,2, FALSE), IF(VLOOKUP(D1858,Sku_Consolidated!A2:S948,19,FALSE)="VAM",VLOOKUP(U1858,Store_VAM!B2:C271,2, FALSE),VLOOKUP(U1858,Store_SRP!B2:C103,2, FALSE)))</f>
      </c>
      <c r="W1858">
        <f>VLOOKUP(D1858,Sku_Consolidated!A2:G948, 7, FALSE)</f>
      </c>
      <c r="X1858">
        <f>VLOOKUP(D1858,Sku_Consolidated!A2:K948, 11, FALSE)</f>
      </c>
      <c r="Y1858">
        <f>VLOOKUP(D1858,Sku_Consolidated!A2:H948, 8, FALSE)</f>
      </c>
      <c r="Z1858">
        <f>VLOOKUP(D1858,Sku_Consolidated!A2:I948, 9, FALSE)</f>
      </c>
      <c r="AA1858" t="s">
        <v>41</v>
      </c>
      <c r="AB1858">
        <f>VLOOKUP(D1858,Sku_Consolidated!A2:E948, {5}, FALSE)</f>
      </c>
      <c r="AC1858">
        <f>IF(VLOOKUP(D1858,Sku_Consolidated!A2:S948,19,FALSE)="SHOWCASE", VLOOKUP(U1858,Store_Showcase!B2:N134,13, FALSE), IF(VLOOKUP(D1858,Sku_Consolidated!A2:S948,19,FALSE)="VAM",VLOOKUP(U1858,Store_VAM!B2:N271,13, FALSE),VLOOKUP(U1858,Store_SRP!B2:N103,13, FALSE)))</f>
      </c>
      <c r="AD1858">
        <f>IF(IFERROR(AC1858,TRUE)=TRUE, "-","OK")</f>
      </c>
      <c r="AE1858">
        <f>IF(IFERROR(VLOOKUP(U1858,Store_Showcase!B2:H134,{5}, FALSE), TRUE)=TRUE, IF(IFERROR(VLOOKUP(U1858,Store_SRP!B2:H103,{5}, FALSE), TRUE)=TRUE,VLOOKUP(U1858,Store_VAM!B2:H271,{5}, FALSE),VLOOKUP(U1858,Store_SRP!B2:H103,{5}, FALSE)), VLOOKUP(U1858,Store_Showcase!B2:H134,{5}, FALSE))</f>
      </c>
      <c r="AF1858">
        <f>IF(IFERROR(VLOOKUP(U1858,Store_Showcase!B2:H134,{6}, FALSE), TRUE)=TRUE, IF(IFERROR(VLOOKUP(U1858,Store_SRP!B2:H103,{6}, FALSE), TRUE)=TRUE,VLOOKUP(U1858,Store_VAM!B2:H271,{6}, FALSE),VLOOKUP(U1858,Store_SRP!B2:H103,{6}, FALSE)), VLOOKUP(U1858,Store_Showcase!B2:H134,{6}, FALSE))</f>
      </c>
      <c r="AG1858">
        <f>VLOOKUP(D1858,Sku_Consolidated!A2:R948,18,FALSE)</f>
      </c>
      <c r="AH1858">
        <f>VLOOKUP(D1858,Sku_Consolidated!A2:S948,19,FALSE)</f>
      </c>
      <c r="AI1858">
        <f>VLOOKUP(D1858,Sku_Consolidated!A2:T948,20,FALSE)</f>
      </c>
    </row>
    <row r="1859" spans="1:35" x14ac:dyDescent="0.25">
      <c r="A1859">
        <v>2024</v>
      </c>
      <c r="B1859" t="s">
        <v>30</v>
      </c>
      <c r="C1859" t="s">
        <v>31</v>
      </c>
      <c r="D1859">
        <v>21843</v>
      </c>
      <c r="E1859" t="s">
        <v>1430</v>
      </c>
      <c r="F1859" s="12" t="s">
        <v>155</v>
      </c>
      <c r="G1859" s="12" t="s">
        <v>155</v>
      </c>
      <c r="H1859" t="s">
        <v>10</v>
      </c>
      <c r="I1859" s="13" t="s">
        <v>3587</v>
      </c>
      <c r="J1859" s="13">
        <f>IF(H1859="EA", I1859, 0)</f>
      </c>
      <c r="K1859" s="13">
        <f>IF(H1859="KG", I1859, I1859 * VLOOKUP(D1859,Sku_Consolidated!A2:U948,21,FALSE))</f>
      </c>
      <c r="L1859" s="14" t="s">
        <v>36</v>
      </c>
      <c r="M1859">
        <v>88</v>
      </c>
      <c r="N1859" s="14" t="s">
        <v>3588</v>
      </c>
      <c r="O1859" s="14" t="s">
        <v>3589</v>
      </c>
      <c r="P1859" s="14" t="s">
        <v>36</v>
      </c>
      <c r="Q1859" s="14" t="s">
        <v>3589</v>
      </c>
      <c r="R1859">
        <f>IF(IFERROR(VLOOKUP(U1859,Store_Showcase!B2:H134,7, FALSE), TRUE)=TRUE, IF(IFERROR(VLOOKUP(U1859,Store_SRP!B2:H103,7, FALSE), TRUE)=TRUE,VLOOKUP(U1859,Store_VAM!B2:H271,7, FALSE),VLOOKUP(U1859,Store_SRP!B2:H103,7, FALSE)), VLOOKUP(U1859,Store_Showcase!B2:H134,7, FALSE))</f>
      </c>
      <c r="S1859">
        <f>IF(IFERROR(VLOOKUP(U1859,Store_Showcase!B2:K134,10, FALSE), TRUE)=TRUE, IF(IFERROR(VLOOKUP(U1859,Store_SRP!B2:K103,10, FALSE), TRUE)=TRUE,VLOOKUP(U1859,Store_VAM!B2:K271,10, FALSE),VLOOKUP(U1859,Store_SRP!B2:K103,10, FALSE)), VLOOKUP(U1859,Store_Showcase!B2:K134,10, FALSE))</f>
      </c>
      <c r="T1859">
        <f>IF(VLOOKUP(D1859,Sku_Consolidated!A2:S948,19,FALSE)="SHOWCASE", VLOOKUP(U1859,Store_Showcase!B2:L134,11, FALSE), IF(VLOOKUP(D1859,Sku_Consolidated!A2:S948,19,FALSE)="VAM",VLOOKUP(U1859,Store_VAM!B2:L271,11, FALSE),VLOOKUP(U1859,Store_SRP!B2:L103,11, FALSE)))</f>
      </c>
      <c r="U1859" s="14">
        <v>2012</v>
      </c>
      <c r="V1859">
        <f>IF(VLOOKUP(D1859,Sku_Consolidated!A2:S948,19,FALSE)="SHOWCASE", VLOOKUP(U1859,Store_Showcase!B2:C134,2, FALSE), IF(VLOOKUP(D1859,Sku_Consolidated!A2:S948,19,FALSE)="VAM",VLOOKUP(U1859,Store_VAM!B2:C271,2, FALSE),VLOOKUP(U1859,Store_SRP!B2:C103,2, FALSE)))</f>
      </c>
      <c r="W1859">
        <f>VLOOKUP(D1859,Sku_Consolidated!A2:G948, 7, FALSE)</f>
      </c>
      <c r="X1859">
        <f>VLOOKUP(D1859,Sku_Consolidated!A2:K948, 11, FALSE)</f>
      </c>
      <c r="Y1859">
        <f>VLOOKUP(D1859,Sku_Consolidated!A2:H948, 8, FALSE)</f>
      </c>
      <c r="Z1859">
        <f>VLOOKUP(D1859,Sku_Consolidated!A2:I948, 9, FALSE)</f>
      </c>
      <c r="AA1859" t="s">
        <v>41</v>
      </c>
      <c r="AB1859">
        <f>VLOOKUP(D1859,Sku_Consolidated!A2:E948, {5}, FALSE)</f>
      </c>
      <c r="AC1859">
        <f>IF(VLOOKUP(D1859,Sku_Consolidated!A2:S948,19,FALSE)="SHOWCASE", VLOOKUP(U1859,Store_Showcase!B2:N134,13, FALSE), IF(VLOOKUP(D1859,Sku_Consolidated!A2:S948,19,FALSE)="VAM",VLOOKUP(U1859,Store_VAM!B2:N271,13, FALSE),VLOOKUP(U1859,Store_SRP!B2:N103,13, FALSE)))</f>
      </c>
      <c r="AD1859">
        <f>IF(IFERROR(AC1859,TRUE)=TRUE, "-","OK")</f>
      </c>
      <c r="AE1859">
        <f>IF(IFERROR(VLOOKUP(U1859,Store_Showcase!B2:H134,{5}, FALSE), TRUE)=TRUE, IF(IFERROR(VLOOKUP(U1859,Store_SRP!B2:H103,{5}, FALSE), TRUE)=TRUE,VLOOKUP(U1859,Store_VAM!B2:H271,{5}, FALSE),VLOOKUP(U1859,Store_SRP!B2:H103,{5}, FALSE)), VLOOKUP(U1859,Store_Showcase!B2:H134,{5}, FALSE))</f>
      </c>
      <c r="AF1859">
        <f>IF(IFERROR(VLOOKUP(U1859,Store_Showcase!B2:H134,{6}, FALSE), TRUE)=TRUE, IF(IFERROR(VLOOKUP(U1859,Store_SRP!B2:H103,{6}, FALSE), TRUE)=TRUE,VLOOKUP(U1859,Store_VAM!B2:H271,{6}, FALSE),VLOOKUP(U1859,Store_SRP!B2:H103,{6}, FALSE)), VLOOKUP(U1859,Store_Showcase!B2:H134,{6}, FALSE))</f>
      </c>
      <c r="AG1859">
        <f>VLOOKUP(D1859,Sku_Consolidated!A2:R948,18,FALSE)</f>
      </c>
      <c r="AH1859">
        <f>VLOOKUP(D1859,Sku_Consolidated!A2:S948,19,FALSE)</f>
      </c>
      <c r="AI1859">
        <f>VLOOKUP(D1859,Sku_Consolidated!A2:T948,20,FALSE)</f>
      </c>
    </row>
    <row r="1860" spans="1:35" x14ac:dyDescent="0.25">
      <c r="A1860">
        <v>2024</v>
      </c>
      <c r="B1860" t="s">
        <v>30</v>
      </c>
      <c r="C1860" t="s">
        <v>31</v>
      </c>
      <c r="D1860">
        <v>21844</v>
      </c>
      <c r="E1860" t="s">
        <v>778</v>
      </c>
      <c r="F1860" s="12" t="s">
        <v>155</v>
      </c>
      <c r="G1860" s="12" t="s">
        <v>155</v>
      </c>
      <c r="H1860" t="s">
        <v>10</v>
      </c>
      <c r="I1860" s="13" t="s">
        <v>3590</v>
      </c>
      <c r="J1860" s="13">
        <f>IF(H1860="EA", I1860, 0)</f>
      </c>
      <c r="K1860" s="13">
        <f>IF(H1860="KG", I1860, I1860 * VLOOKUP(D1860,Sku_Consolidated!A2:U948,21,FALSE))</f>
      </c>
      <c r="L1860" s="14" t="s">
        <v>36</v>
      </c>
      <c r="M1860">
        <v>88</v>
      </c>
      <c r="N1860" s="14" t="s">
        <v>3591</v>
      </c>
      <c r="O1860" s="14" t="s">
        <v>3592</v>
      </c>
      <c r="P1860" s="14" t="s">
        <v>36</v>
      </c>
      <c r="Q1860" s="14" t="s">
        <v>3592</v>
      </c>
      <c r="R1860">
        <f>IF(IFERROR(VLOOKUP(U1860,Store_Showcase!B2:H134,7, FALSE), TRUE)=TRUE, IF(IFERROR(VLOOKUP(U1860,Store_SRP!B2:H103,7, FALSE), TRUE)=TRUE,VLOOKUP(U1860,Store_VAM!B2:H271,7, FALSE),VLOOKUP(U1860,Store_SRP!B2:H103,7, FALSE)), VLOOKUP(U1860,Store_Showcase!B2:H134,7, FALSE))</f>
      </c>
      <c r="S1860">
        <f>IF(IFERROR(VLOOKUP(U1860,Store_Showcase!B2:K134,10, FALSE), TRUE)=TRUE, IF(IFERROR(VLOOKUP(U1860,Store_SRP!B2:K103,10, FALSE), TRUE)=TRUE,VLOOKUP(U1860,Store_VAM!B2:K271,10, FALSE),VLOOKUP(U1860,Store_SRP!B2:K103,10, FALSE)), VLOOKUP(U1860,Store_Showcase!B2:K134,10, FALSE))</f>
      </c>
      <c r="T1860">
        <f>IF(VLOOKUP(D1860,Sku_Consolidated!A2:S948,19,FALSE)="SHOWCASE", VLOOKUP(U1860,Store_Showcase!B2:L134,11, FALSE), IF(VLOOKUP(D1860,Sku_Consolidated!A2:S948,19,FALSE)="VAM",VLOOKUP(U1860,Store_VAM!B2:L271,11, FALSE),VLOOKUP(U1860,Store_SRP!B2:L103,11, FALSE)))</f>
      </c>
      <c r="U1860" s="14">
        <v>2012</v>
      </c>
      <c r="V1860">
        <f>IF(VLOOKUP(D1860,Sku_Consolidated!A2:S948,19,FALSE)="SHOWCASE", VLOOKUP(U1860,Store_Showcase!B2:C134,2, FALSE), IF(VLOOKUP(D1860,Sku_Consolidated!A2:S948,19,FALSE)="VAM",VLOOKUP(U1860,Store_VAM!B2:C271,2, FALSE),VLOOKUP(U1860,Store_SRP!B2:C103,2, FALSE)))</f>
      </c>
      <c r="W1860">
        <f>VLOOKUP(D1860,Sku_Consolidated!A2:G948, 7, FALSE)</f>
      </c>
      <c r="X1860">
        <f>VLOOKUP(D1860,Sku_Consolidated!A2:K948, 11, FALSE)</f>
      </c>
      <c r="Y1860">
        <f>VLOOKUP(D1860,Sku_Consolidated!A2:H948, 8, FALSE)</f>
      </c>
      <c r="Z1860">
        <f>VLOOKUP(D1860,Sku_Consolidated!A2:I948, 9, FALSE)</f>
      </c>
      <c r="AA1860" t="s">
        <v>41</v>
      </c>
      <c r="AB1860">
        <f>VLOOKUP(D1860,Sku_Consolidated!A2:E948, {5}, FALSE)</f>
      </c>
      <c r="AC1860">
        <f>IF(VLOOKUP(D1860,Sku_Consolidated!A2:S948,19,FALSE)="SHOWCASE", VLOOKUP(U1860,Store_Showcase!B2:N134,13, FALSE), IF(VLOOKUP(D1860,Sku_Consolidated!A2:S948,19,FALSE)="VAM",VLOOKUP(U1860,Store_VAM!B2:N271,13, FALSE),VLOOKUP(U1860,Store_SRP!B2:N103,13, FALSE)))</f>
      </c>
      <c r="AD1860">
        <f>IF(IFERROR(AC1860,TRUE)=TRUE, "-","OK")</f>
      </c>
      <c r="AE1860">
        <f>IF(IFERROR(VLOOKUP(U1860,Store_Showcase!B2:H134,{5}, FALSE), TRUE)=TRUE, IF(IFERROR(VLOOKUP(U1860,Store_SRP!B2:H103,{5}, FALSE), TRUE)=TRUE,VLOOKUP(U1860,Store_VAM!B2:H271,{5}, FALSE),VLOOKUP(U1860,Store_SRP!B2:H103,{5}, FALSE)), VLOOKUP(U1860,Store_Showcase!B2:H134,{5}, FALSE))</f>
      </c>
      <c r="AF1860">
        <f>IF(IFERROR(VLOOKUP(U1860,Store_Showcase!B2:H134,{6}, FALSE), TRUE)=TRUE, IF(IFERROR(VLOOKUP(U1860,Store_SRP!B2:H103,{6}, FALSE), TRUE)=TRUE,VLOOKUP(U1860,Store_VAM!B2:H271,{6}, FALSE),VLOOKUP(U1860,Store_SRP!B2:H103,{6}, FALSE)), VLOOKUP(U1860,Store_Showcase!B2:H134,{6}, FALSE))</f>
      </c>
      <c r="AG1860">
        <f>VLOOKUP(D1860,Sku_Consolidated!A2:R948,18,FALSE)</f>
      </c>
      <c r="AH1860">
        <f>VLOOKUP(D1860,Sku_Consolidated!A2:S948,19,FALSE)</f>
      </c>
      <c r="AI1860">
        <f>VLOOKUP(D1860,Sku_Consolidated!A2:T948,20,FALSE)</f>
      </c>
    </row>
    <row r="1861" spans="1:35" x14ac:dyDescent="0.25">
      <c r="A1861">
        <v>2024</v>
      </c>
      <c r="B1861" t="s">
        <v>30</v>
      </c>
      <c r="C1861" t="s">
        <v>31</v>
      </c>
      <c r="D1861">
        <v>21854</v>
      </c>
      <c r="E1861" t="s">
        <v>2521</v>
      </c>
      <c r="F1861" s="12" t="s">
        <v>155</v>
      </c>
      <c r="G1861" s="12" t="s">
        <v>155</v>
      </c>
      <c r="H1861" t="s">
        <v>10</v>
      </c>
      <c r="I1861" s="13" t="s">
        <v>3593</v>
      </c>
      <c r="J1861" s="13">
        <f>IF(H1861="EA", I1861, 0)</f>
      </c>
      <c r="K1861" s="13">
        <f>IF(H1861="KG", I1861, I1861 * VLOOKUP(D1861,Sku_Consolidated!A2:U948,21,FALSE))</f>
      </c>
      <c r="L1861" s="14" t="s">
        <v>36</v>
      </c>
      <c r="M1861">
        <v>88</v>
      </c>
      <c r="N1861" s="14" t="s">
        <v>3594</v>
      </c>
      <c r="O1861" s="14" t="s">
        <v>3595</v>
      </c>
      <c r="P1861" s="14" t="s">
        <v>36</v>
      </c>
      <c r="Q1861" s="14" t="s">
        <v>3595</v>
      </c>
      <c r="R1861">
        <f>IF(IFERROR(VLOOKUP(U1861,Store_Showcase!B2:H134,7, FALSE), TRUE)=TRUE, IF(IFERROR(VLOOKUP(U1861,Store_SRP!B2:H103,7, FALSE), TRUE)=TRUE,VLOOKUP(U1861,Store_VAM!B2:H271,7, FALSE),VLOOKUP(U1861,Store_SRP!B2:H103,7, FALSE)), VLOOKUP(U1861,Store_Showcase!B2:H134,7, FALSE))</f>
      </c>
      <c r="S1861">
        <f>IF(IFERROR(VLOOKUP(U1861,Store_Showcase!B2:K134,10, FALSE), TRUE)=TRUE, IF(IFERROR(VLOOKUP(U1861,Store_SRP!B2:K103,10, FALSE), TRUE)=TRUE,VLOOKUP(U1861,Store_VAM!B2:K271,10, FALSE),VLOOKUP(U1861,Store_SRP!B2:K103,10, FALSE)), VLOOKUP(U1861,Store_Showcase!B2:K134,10, FALSE))</f>
      </c>
      <c r="T1861">
        <f>IF(VLOOKUP(D1861,Sku_Consolidated!A2:S948,19,FALSE)="SHOWCASE", VLOOKUP(U1861,Store_Showcase!B2:L134,11, FALSE), IF(VLOOKUP(D1861,Sku_Consolidated!A2:S948,19,FALSE)="VAM",VLOOKUP(U1861,Store_VAM!B2:L271,11, FALSE),VLOOKUP(U1861,Store_SRP!B2:L103,11, FALSE)))</f>
      </c>
      <c r="U1861" s="14">
        <v>2012</v>
      </c>
      <c r="V1861">
        <f>IF(VLOOKUP(D1861,Sku_Consolidated!A2:S948,19,FALSE)="SHOWCASE", VLOOKUP(U1861,Store_Showcase!B2:C134,2, FALSE), IF(VLOOKUP(D1861,Sku_Consolidated!A2:S948,19,FALSE)="VAM",VLOOKUP(U1861,Store_VAM!B2:C271,2, FALSE),VLOOKUP(U1861,Store_SRP!B2:C103,2, FALSE)))</f>
      </c>
      <c r="W1861">
        <f>VLOOKUP(D1861,Sku_Consolidated!A2:G948, 7, FALSE)</f>
      </c>
      <c r="X1861">
        <f>VLOOKUP(D1861,Sku_Consolidated!A2:K948, 11, FALSE)</f>
      </c>
      <c r="Y1861">
        <f>VLOOKUP(D1861,Sku_Consolidated!A2:H948, 8, FALSE)</f>
      </c>
      <c r="Z1861">
        <f>VLOOKUP(D1861,Sku_Consolidated!A2:I948, 9, FALSE)</f>
      </c>
      <c r="AA1861" t="s">
        <v>41</v>
      </c>
      <c r="AB1861">
        <f>VLOOKUP(D1861,Sku_Consolidated!A2:E948, {5}, FALSE)</f>
      </c>
      <c r="AC1861">
        <f>IF(VLOOKUP(D1861,Sku_Consolidated!A2:S948,19,FALSE)="SHOWCASE", VLOOKUP(U1861,Store_Showcase!B2:N134,13, FALSE), IF(VLOOKUP(D1861,Sku_Consolidated!A2:S948,19,FALSE)="VAM",VLOOKUP(U1861,Store_VAM!B2:N271,13, FALSE),VLOOKUP(U1861,Store_SRP!B2:N103,13, FALSE)))</f>
      </c>
      <c r="AD1861">
        <f>IF(IFERROR(AC1861,TRUE)=TRUE, "-","OK")</f>
      </c>
      <c r="AE1861">
        <f>IF(IFERROR(VLOOKUP(U1861,Store_Showcase!B2:H134,{5}, FALSE), TRUE)=TRUE, IF(IFERROR(VLOOKUP(U1861,Store_SRP!B2:H103,{5}, FALSE), TRUE)=TRUE,VLOOKUP(U1861,Store_VAM!B2:H271,{5}, FALSE),VLOOKUP(U1861,Store_SRP!B2:H103,{5}, FALSE)), VLOOKUP(U1861,Store_Showcase!B2:H134,{5}, FALSE))</f>
      </c>
      <c r="AF1861">
        <f>IF(IFERROR(VLOOKUP(U1861,Store_Showcase!B2:H134,{6}, FALSE), TRUE)=TRUE, IF(IFERROR(VLOOKUP(U1861,Store_SRP!B2:H103,{6}, FALSE), TRUE)=TRUE,VLOOKUP(U1861,Store_VAM!B2:H271,{6}, FALSE),VLOOKUP(U1861,Store_SRP!B2:H103,{6}, FALSE)), VLOOKUP(U1861,Store_Showcase!B2:H134,{6}, FALSE))</f>
      </c>
      <c r="AG1861">
        <f>VLOOKUP(D1861,Sku_Consolidated!A2:R948,18,FALSE)</f>
      </c>
      <c r="AH1861">
        <f>VLOOKUP(D1861,Sku_Consolidated!A2:S948,19,FALSE)</f>
      </c>
      <c r="AI1861">
        <f>VLOOKUP(D1861,Sku_Consolidated!A2:T948,20,FALSE)</f>
      </c>
    </row>
    <row r="1862" spans="1:35" x14ac:dyDescent="0.25">
      <c r="A1862">
        <v>2024</v>
      </c>
      <c r="B1862" t="s">
        <v>30</v>
      </c>
      <c r="C1862" t="s">
        <v>31</v>
      </c>
      <c r="D1862">
        <v>21855</v>
      </c>
      <c r="E1862" t="s">
        <v>787</v>
      </c>
      <c r="F1862" s="12" t="s">
        <v>155</v>
      </c>
      <c r="G1862" s="12" t="s">
        <v>155</v>
      </c>
      <c r="H1862" t="s">
        <v>10</v>
      </c>
      <c r="I1862" s="13" t="s">
        <v>690</v>
      </c>
      <c r="J1862" s="13">
        <f>IF(H1862="EA", I1862, 0)</f>
      </c>
      <c r="K1862" s="13">
        <f>IF(H1862="KG", I1862, I1862 * VLOOKUP(D1862,Sku_Consolidated!A2:U948,21,FALSE))</f>
      </c>
      <c r="L1862" s="14" t="s">
        <v>36</v>
      </c>
      <c r="M1862">
        <v>88</v>
      </c>
      <c r="N1862" s="14" t="s">
        <v>3596</v>
      </c>
      <c r="O1862" s="14" t="s">
        <v>3597</v>
      </c>
      <c r="P1862" s="14" t="s">
        <v>36</v>
      </c>
      <c r="Q1862" s="14" t="s">
        <v>3597</v>
      </c>
      <c r="R1862">
        <f>IF(IFERROR(VLOOKUP(U1862,Store_Showcase!B2:H134,7, FALSE), TRUE)=TRUE, IF(IFERROR(VLOOKUP(U1862,Store_SRP!B2:H103,7, FALSE), TRUE)=TRUE,VLOOKUP(U1862,Store_VAM!B2:H271,7, FALSE),VLOOKUP(U1862,Store_SRP!B2:H103,7, FALSE)), VLOOKUP(U1862,Store_Showcase!B2:H134,7, FALSE))</f>
      </c>
      <c r="S1862">
        <f>IF(IFERROR(VLOOKUP(U1862,Store_Showcase!B2:K134,10, FALSE), TRUE)=TRUE, IF(IFERROR(VLOOKUP(U1862,Store_SRP!B2:K103,10, FALSE), TRUE)=TRUE,VLOOKUP(U1862,Store_VAM!B2:K271,10, FALSE),VLOOKUP(U1862,Store_SRP!B2:K103,10, FALSE)), VLOOKUP(U1862,Store_Showcase!B2:K134,10, FALSE))</f>
      </c>
      <c r="T1862">
        <f>IF(VLOOKUP(D1862,Sku_Consolidated!A2:S948,19,FALSE)="SHOWCASE", VLOOKUP(U1862,Store_Showcase!B2:L134,11, FALSE), IF(VLOOKUP(D1862,Sku_Consolidated!A2:S948,19,FALSE)="VAM",VLOOKUP(U1862,Store_VAM!B2:L271,11, FALSE),VLOOKUP(U1862,Store_SRP!B2:L103,11, FALSE)))</f>
      </c>
      <c r="U1862" s="14">
        <v>2012</v>
      </c>
      <c r="V1862">
        <f>IF(VLOOKUP(D1862,Sku_Consolidated!A2:S948,19,FALSE)="SHOWCASE", VLOOKUP(U1862,Store_Showcase!B2:C134,2, FALSE), IF(VLOOKUP(D1862,Sku_Consolidated!A2:S948,19,FALSE)="VAM",VLOOKUP(U1862,Store_VAM!B2:C271,2, FALSE),VLOOKUP(U1862,Store_SRP!B2:C103,2, FALSE)))</f>
      </c>
      <c r="W1862">
        <f>VLOOKUP(D1862,Sku_Consolidated!A2:G948, 7, FALSE)</f>
      </c>
      <c r="X1862">
        <f>VLOOKUP(D1862,Sku_Consolidated!A2:K948, 11, FALSE)</f>
      </c>
      <c r="Y1862">
        <f>VLOOKUP(D1862,Sku_Consolidated!A2:H948, 8, FALSE)</f>
      </c>
      <c r="Z1862">
        <f>VLOOKUP(D1862,Sku_Consolidated!A2:I948, 9, FALSE)</f>
      </c>
      <c r="AA1862" t="s">
        <v>41</v>
      </c>
      <c r="AB1862">
        <f>VLOOKUP(D1862,Sku_Consolidated!A2:E948, {5}, FALSE)</f>
      </c>
      <c r="AC1862">
        <f>IF(VLOOKUP(D1862,Sku_Consolidated!A2:S948,19,FALSE)="SHOWCASE", VLOOKUP(U1862,Store_Showcase!B2:N134,13, FALSE), IF(VLOOKUP(D1862,Sku_Consolidated!A2:S948,19,FALSE)="VAM",VLOOKUP(U1862,Store_VAM!B2:N271,13, FALSE),VLOOKUP(U1862,Store_SRP!B2:N103,13, FALSE)))</f>
      </c>
      <c r="AD1862">
        <f>IF(IFERROR(AC1862,TRUE)=TRUE, "-","OK")</f>
      </c>
      <c r="AE1862">
        <f>IF(IFERROR(VLOOKUP(U1862,Store_Showcase!B2:H134,{5}, FALSE), TRUE)=TRUE, IF(IFERROR(VLOOKUP(U1862,Store_SRP!B2:H103,{5}, FALSE), TRUE)=TRUE,VLOOKUP(U1862,Store_VAM!B2:H271,{5}, FALSE),VLOOKUP(U1862,Store_SRP!B2:H103,{5}, FALSE)), VLOOKUP(U1862,Store_Showcase!B2:H134,{5}, FALSE))</f>
      </c>
      <c r="AF1862">
        <f>IF(IFERROR(VLOOKUP(U1862,Store_Showcase!B2:H134,{6}, FALSE), TRUE)=TRUE, IF(IFERROR(VLOOKUP(U1862,Store_SRP!B2:H103,{6}, FALSE), TRUE)=TRUE,VLOOKUP(U1862,Store_VAM!B2:H271,{6}, FALSE),VLOOKUP(U1862,Store_SRP!B2:H103,{6}, FALSE)), VLOOKUP(U1862,Store_Showcase!B2:H134,{6}, FALSE))</f>
      </c>
      <c r="AG1862">
        <f>VLOOKUP(D1862,Sku_Consolidated!A2:R948,18,FALSE)</f>
      </c>
      <c r="AH1862">
        <f>VLOOKUP(D1862,Sku_Consolidated!A2:S948,19,FALSE)</f>
      </c>
      <c r="AI1862">
        <f>VLOOKUP(D1862,Sku_Consolidated!A2:T948,20,FALSE)</f>
      </c>
    </row>
    <row r="1863" spans="1:35" x14ac:dyDescent="0.25">
      <c r="A1863">
        <v>2024</v>
      </c>
      <c r="B1863" t="s">
        <v>30</v>
      </c>
      <c r="C1863" t="s">
        <v>31</v>
      </c>
      <c r="D1863">
        <v>21857</v>
      </c>
      <c r="E1863" t="s">
        <v>2687</v>
      </c>
      <c r="F1863" s="12" t="s">
        <v>155</v>
      </c>
      <c r="G1863" s="12" t="s">
        <v>155</v>
      </c>
      <c r="H1863" t="s">
        <v>10</v>
      </c>
      <c r="I1863" s="13" t="s">
        <v>497</v>
      </c>
      <c r="J1863" s="13">
        <f>IF(H1863="EA", I1863, 0)</f>
      </c>
      <c r="K1863" s="13">
        <f>IF(H1863="KG", I1863, I1863 * VLOOKUP(D1863,Sku_Consolidated!A2:U948,21,FALSE))</f>
      </c>
      <c r="L1863" s="14" t="s">
        <v>36</v>
      </c>
      <c r="M1863">
        <v>88</v>
      </c>
      <c r="N1863" s="14" t="s">
        <v>2854</v>
      </c>
      <c r="O1863" s="14" t="s">
        <v>3598</v>
      </c>
      <c r="P1863" s="14" t="s">
        <v>36</v>
      </c>
      <c r="Q1863" s="14" t="s">
        <v>3598</v>
      </c>
      <c r="R1863">
        <f>IF(IFERROR(VLOOKUP(U1863,Store_Showcase!B2:H134,7, FALSE), TRUE)=TRUE, IF(IFERROR(VLOOKUP(U1863,Store_SRP!B2:H103,7, FALSE), TRUE)=TRUE,VLOOKUP(U1863,Store_VAM!B2:H271,7, FALSE),VLOOKUP(U1863,Store_SRP!B2:H103,7, FALSE)), VLOOKUP(U1863,Store_Showcase!B2:H134,7, FALSE))</f>
      </c>
      <c r="S1863">
        <f>IF(IFERROR(VLOOKUP(U1863,Store_Showcase!B2:K134,10, FALSE), TRUE)=TRUE, IF(IFERROR(VLOOKUP(U1863,Store_SRP!B2:K103,10, FALSE), TRUE)=TRUE,VLOOKUP(U1863,Store_VAM!B2:K271,10, FALSE),VLOOKUP(U1863,Store_SRP!B2:K103,10, FALSE)), VLOOKUP(U1863,Store_Showcase!B2:K134,10, FALSE))</f>
      </c>
      <c r="T1863">
        <f>IF(VLOOKUP(D1863,Sku_Consolidated!A2:S948,19,FALSE)="SHOWCASE", VLOOKUP(U1863,Store_Showcase!B2:L134,11, FALSE), IF(VLOOKUP(D1863,Sku_Consolidated!A2:S948,19,FALSE)="VAM",VLOOKUP(U1863,Store_VAM!B2:L271,11, FALSE),VLOOKUP(U1863,Store_SRP!B2:L103,11, FALSE)))</f>
      </c>
      <c r="U1863" s="14">
        <v>2012</v>
      </c>
      <c r="V1863">
        <f>IF(VLOOKUP(D1863,Sku_Consolidated!A2:S948,19,FALSE)="SHOWCASE", VLOOKUP(U1863,Store_Showcase!B2:C134,2, FALSE), IF(VLOOKUP(D1863,Sku_Consolidated!A2:S948,19,FALSE)="VAM",VLOOKUP(U1863,Store_VAM!B2:C271,2, FALSE),VLOOKUP(U1863,Store_SRP!B2:C103,2, FALSE)))</f>
      </c>
      <c r="W1863">
        <f>VLOOKUP(D1863,Sku_Consolidated!A2:G948, 7, FALSE)</f>
      </c>
      <c r="X1863">
        <f>VLOOKUP(D1863,Sku_Consolidated!A2:K948, 11, FALSE)</f>
      </c>
      <c r="Y1863">
        <f>VLOOKUP(D1863,Sku_Consolidated!A2:H948, 8, FALSE)</f>
      </c>
      <c r="Z1863">
        <f>VLOOKUP(D1863,Sku_Consolidated!A2:I948, 9, FALSE)</f>
      </c>
      <c r="AA1863" t="s">
        <v>41</v>
      </c>
      <c r="AB1863">
        <f>VLOOKUP(D1863,Sku_Consolidated!A2:E948, {5}, FALSE)</f>
      </c>
      <c r="AC1863">
        <f>IF(VLOOKUP(D1863,Sku_Consolidated!A2:S948,19,FALSE)="SHOWCASE", VLOOKUP(U1863,Store_Showcase!B2:N134,13, FALSE), IF(VLOOKUP(D1863,Sku_Consolidated!A2:S948,19,FALSE)="VAM",VLOOKUP(U1863,Store_VAM!B2:N271,13, FALSE),VLOOKUP(U1863,Store_SRP!B2:N103,13, FALSE)))</f>
      </c>
      <c r="AD1863">
        <f>IF(IFERROR(AC1863,TRUE)=TRUE, "-","OK")</f>
      </c>
      <c r="AE1863">
        <f>IF(IFERROR(VLOOKUP(U1863,Store_Showcase!B2:H134,{5}, FALSE), TRUE)=TRUE, IF(IFERROR(VLOOKUP(U1863,Store_SRP!B2:H103,{5}, FALSE), TRUE)=TRUE,VLOOKUP(U1863,Store_VAM!B2:H271,{5}, FALSE),VLOOKUP(U1863,Store_SRP!B2:H103,{5}, FALSE)), VLOOKUP(U1863,Store_Showcase!B2:H134,{5}, FALSE))</f>
      </c>
      <c r="AF1863">
        <f>IF(IFERROR(VLOOKUP(U1863,Store_Showcase!B2:H134,{6}, FALSE), TRUE)=TRUE, IF(IFERROR(VLOOKUP(U1863,Store_SRP!B2:H103,{6}, FALSE), TRUE)=TRUE,VLOOKUP(U1863,Store_VAM!B2:H271,{6}, FALSE),VLOOKUP(U1863,Store_SRP!B2:H103,{6}, FALSE)), VLOOKUP(U1863,Store_Showcase!B2:H134,{6}, FALSE))</f>
      </c>
      <c r="AG1863">
        <f>VLOOKUP(D1863,Sku_Consolidated!A2:R948,18,FALSE)</f>
      </c>
      <c r="AH1863">
        <f>VLOOKUP(D1863,Sku_Consolidated!A2:S948,19,FALSE)</f>
      </c>
      <c r="AI1863">
        <f>VLOOKUP(D1863,Sku_Consolidated!A2:T948,20,FALSE)</f>
      </c>
    </row>
    <row r="1864" spans="1:35" x14ac:dyDescent="0.25">
      <c r="A1864">
        <v>2024</v>
      </c>
      <c r="B1864" t="s">
        <v>30</v>
      </c>
      <c r="C1864" t="s">
        <v>31</v>
      </c>
      <c r="D1864">
        <v>21859</v>
      </c>
      <c r="E1864" t="s">
        <v>295</v>
      </c>
      <c r="F1864" s="12" t="s">
        <v>155</v>
      </c>
      <c r="G1864" s="12" t="s">
        <v>155</v>
      </c>
      <c r="H1864" t="s">
        <v>10</v>
      </c>
      <c r="I1864" s="13" t="s">
        <v>1094</v>
      </c>
      <c r="J1864" s="13">
        <f>IF(H1864="EA", I1864, 0)</f>
      </c>
      <c r="K1864" s="13">
        <f>IF(H1864="KG", I1864, I1864 * VLOOKUP(D1864,Sku_Consolidated!A2:U948,21,FALSE))</f>
      </c>
      <c r="L1864" s="14" t="s">
        <v>36</v>
      </c>
      <c r="M1864">
        <v>88</v>
      </c>
      <c r="N1864" s="14" t="s">
        <v>3433</v>
      </c>
      <c r="O1864" s="14" t="s">
        <v>3599</v>
      </c>
      <c r="P1864" s="14" t="s">
        <v>36</v>
      </c>
      <c r="Q1864" s="14" t="s">
        <v>3599</v>
      </c>
      <c r="R1864">
        <f>IF(IFERROR(VLOOKUP(U1864,Store_Showcase!B2:H134,7, FALSE), TRUE)=TRUE, IF(IFERROR(VLOOKUP(U1864,Store_SRP!B2:H103,7, FALSE), TRUE)=TRUE,VLOOKUP(U1864,Store_VAM!B2:H271,7, FALSE),VLOOKUP(U1864,Store_SRP!B2:H103,7, FALSE)), VLOOKUP(U1864,Store_Showcase!B2:H134,7, FALSE))</f>
      </c>
      <c r="S1864">
        <f>IF(IFERROR(VLOOKUP(U1864,Store_Showcase!B2:K134,10, FALSE), TRUE)=TRUE, IF(IFERROR(VLOOKUP(U1864,Store_SRP!B2:K103,10, FALSE), TRUE)=TRUE,VLOOKUP(U1864,Store_VAM!B2:K271,10, FALSE),VLOOKUP(U1864,Store_SRP!B2:K103,10, FALSE)), VLOOKUP(U1864,Store_Showcase!B2:K134,10, FALSE))</f>
      </c>
      <c r="T1864">
        <f>IF(VLOOKUP(D1864,Sku_Consolidated!A2:S948,19,FALSE)="SHOWCASE", VLOOKUP(U1864,Store_Showcase!B2:L134,11, FALSE), IF(VLOOKUP(D1864,Sku_Consolidated!A2:S948,19,FALSE)="VAM",VLOOKUP(U1864,Store_VAM!B2:L271,11, FALSE),VLOOKUP(U1864,Store_SRP!B2:L103,11, FALSE)))</f>
      </c>
      <c r="U1864" s="14">
        <v>2012</v>
      </c>
      <c r="V1864">
        <f>IF(VLOOKUP(D1864,Sku_Consolidated!A2:S948,19,FALSE)="SHOWCASE", VLOOKUP(U1864,Store_Showcase!B2:C134,2, FALSE), IF(VLOOKUP(D1864,Sku_Consolidated!A2:S948,19,FALSE)="VAM",VLOOKUP(U1864,Store_VAM!B2:C271,2, FALSE),VLOOKUP(U1864,Store_SRP!B2:C103,2, FALSE)))</f>
      </c>
      <c r="W1864">
        <f>VLOOKUP(D1864,Sku_Consolidated!A2:G948, 7, FALSE)</f>
      </c>
      <c r="X1864">
        <f>VLOOKUP(D1864,Sku_Consolidated!A2:K948, 11, FALSE)</f>
      </c>
      <c r="Y1864">
        <f>VLOOKUP(D1864,Sku_Consolidated!A2:H948, 8, FALSE)</f>
      </c>
      <c r="Z1864">
        <f>VLOOKUP(D1864,Sku_Consolidated!A2:I948, 9, FALSE)</f>
      </c>
      <c r="AA1864" t="s">
        <v>41</v>
      </c>
      <c r="AB1864">
        <f>VLOOKUP(D1864,Sku_Consolidated!A2:E948, {5}, FALSE)</f>
      </c>
      <c r="AC1864">
        <f>IF(VLOOKUP(D1864,Sku_Consolidated!A2:S948,19,FALSE)="SHOWCASE", VLOOKUP(U1864,Store_Showcase!B2:N134,13, FALSE), IF(VLOOKUP(D1864,Sku_Consolidated!A2:S948,19,FALSE)="VAM",VLOOKUP(U1864,Store_VAM!B2:N271,13, FALSE),VLOOKUP(U1864,Store_SRP!B2:N103,13, FALSE)))</f>
      </c>
      <c r="AD1864">
        <f>IF(IFERROR(AC1864,TRUE)=TRUE, "-","OK")</f>
      </c>
      <c r="AE1864">
        <f>IF(IFERROR(VLOOKUP(U1864,Store_Showcase!B2:H134,{5}, FALSE), TRUE)=TRUE, IF(IFERROR(VLOOKUP(U1864,Store_SRP!B2:H103,{5}, FALSE), TRUE)=TRUE,VLOOKUP(U1864,Store_VAM!B2:H271,{5}, FALSE),VLOOKUP(U1864,Store_SRP!B2:H103,{5}, FALSE)), VLOOKUP(U1864,Store_Showcase!B2:H134,{5}, FALSE))</f>
      </c>
      <c r="AF1864">
        <f>IF(IFERROR(VLOOKUP(U1864,Store_Showcase!B2:H134,{6}, FALSE), TRUE)=TRUE, IF(IFERROR(VLOOKUP(U1864,Store_SRP!B2:H103,{6}, FALSE), TRUE)=TRUE,VLOOKUP(U1864,Store_VAM!B2:H271,{6}, FALSE),VLOOKUP(U1864,Store_SRP!B2:H103,{6}, FALSE)), VLOOKUP(U1864,Store_Showcase!B2:H134,{6}, FALSE))</f>
      </c>
      <c r="AG1864">
        <f>VLOOKUP(D1864,Sku_Consolidated!A2:R948,18,FALSE)</f>
      </c>
      <c r="AH1864">
        <f>VLOOKUP(D1864,Sku_Consolidated!A2:S948,19,FALSE)</f>
      </c>
      <c r="AI1864">
        <f>VLOOKUP(D1864,Sku_Consolidated!A2:T948,20,FALSE)</f>
      </c>
    </row>
    <row r="1865" spans="1:35" x14ac:dyDescent="0.25">
      <c r="A1865">
        <v>2024</v>
      </c>
      <c r="B1865" t="s">
        <v>30</v>
      </c>
      <c r="C1865" t="s">
        <v>31</v>
      </c>
      <c r="D1865">
        <v>21862</v>
      </c>
      <c r="E1865" t="s">
        <v>568</v>
      </c>
      <c r="F1865" s="12" t="s">
        <v>155</v>
      </c>
      <c r="G1865" s="12" t="s">
        <v>155</v>
      </c>
      <c r="H1865" t="s">
        <v>10</v>
      </c>
      <c r="I1865" s="13" t="s">
        <v>847</v>
      </c>
      <c r="J1865" s="13">
        <f>IF(H1865="EA", I1865, 0)</f>
      </c>
      <c r="K1865" s="13">
        <f>IF(H1865="KG", I1865, I1865 * VLOOKUP(D1865,Sku_Consolidated!A2:U948,21,FALSE))</f>
      </c>
      <c r="L1865" s="14" t="s">
        <v>36</v>
      </c>
      <c r="M1865">
        <v>88</v>
      </c>
      <c r="N1865" s="14" t="s">
        <v>3600</v>
      </c>
      <c r="O1865" s="14" t="s">
        <v>3601</v>
      </c>
      <c r="P1865" s="14" t="s">
        <v>36</v>
      </c>
      <c r="Q1865" s="14" t="s">
        <v>3601</v>
      </c>
      <c r="R1865">
        <f>IF(IFERROR(VLOOKUP(U1865,Store_Showcase!B2:H134,7, FALSE), TRUE)=TRUE, IF(IFERROR(VLOOKUP(U1865,Store_SRP!B2:H103,7, FALSE), TRUE)=TRUE,VLOOKUP(U1865,Store_VAM!B2:H271,7, FALSE),VLOOKUP(U1865,Store_SRP!B2:H103,7, FALSE)), VLOOKUP(U1865,Store_Showcase!B2:H134,7, FALSE))</f>
      </c>
      <c r="S1865">
        <f>IF(IFERROR(VLOOKUP(U1865,Store_Showcase!B2:K134,10, FALSE), TRUE)=TRUE, IF(IFERROR(VLOOKUP(U1865,Store_SRP!B2:K103,10, FALSE), TRUE)=TRUE,VLOOKUP(U1865,Store_VAM!B2:K271,10, FALSE),VLOOKUP(U1865,Store_SRP!B2:K103,10, FALSE)), VLOOKUP(U1865,Store_Showcase!B2:K134,10, FALSE))</f>
      </c>
      <c r="T1865">
        <f>IF(VLOOKUP(D1865,Sku_Consolidated!A2:S948,19,FALSE)="SHOWCASE", VLOOKUP(U1865,Store_Showcase!B2:L134,11, FALSE), IF(VLOOKUP(D1865,Sku_Consolidated!A2:S948,19,FALSE)="VAM",VLOOKUP(U1865,Store_VAM!B2:L271,11, FALSE),VLOOKUP(U1865,Store_SRP!B2:L103,11, FALSE)))</f>
      </c>
      <c r="U1865" s="14">
        <v>2012</v>
      </c>
      <c r="V1865">
        <f>IF(VLOOKUP(D1865,Sku_Consolidated!A2:S948,19,FALSE)="SHOWCASE", VLOOKUP(U1865,Store_Showcase!B2:C134,2, FALSE), IF(VLOOKUP(D1865,Sku_Consolidated!A2:S948,19,FALSE)="VAM",VLOOKUP(U1865,Store_VAM!B2:C271,2, FALSE),VLOOKUP(U1865,Store_SRP!B2:C103,2, FALSE)))</f>
      </c>
      <c r="W1865">
        <f>VLOOKUP(D1865,Sku_Consolidated!A2:G948, 7, FALSE)</f>
      </c>
      <c r="X1865">
        <f>VLOOKUP(D1865,Sku_Consolidated!A2:K948, 11, FALSE)</f>
      </c>
      <c r="Y1865">
        <f>VLOOKUP(D1865,Sku_Consolidated!A2:H948, 8, FALSE)</f>
      </c>
      <c r="Z1865">
        <f>VLOOKUP(D1865,Sku_Consolidated!A2:I948, 9, FALSE)</f>
      </c>
      <c r="AA1865" t="s">
        <v>41</v>
      </c>
      <c r="AB1865">
        <f>VLOOKUP(D1865,Sku_Consolidated!A2:E948, {5}, FALSE)</f>
      </c>
      <c r="AC1865">
        <f>IF(VLOOKUP(D1865,Sku_Consolidated!A2:S948,19,FALSE)="SHOWCASE", VLOOKUP(U1865,Store_Showcase!B2:N134,13, FALSE), IF(VLOOKUP(D1865,Sku_Consolidated!A2:S948,19,FALSE)="VAM",VLOOKUP(U1865,Store_VAM!B2:N271,13, FALSE),VLOOKUP(U1865,Store_SRP!B2:N103,13, FALSE)))</f>
      </c>
      <c r="AD1865">
        <f>IF(IFERROR(AC1865,TRUE)=TRUE, "-","OK")</f>
      </c>
      <c r="AE1865">
        <f>IF(IFERROR(VLOOKUP(U1865,Store_Showcase!B2:H134,{5}, FALSE), TRUE)=TRUE, IF(IFERROR(VLOOKUP(U1865,Store_SRP!B2:H103,{5}, FALSE), TRUE)=TRUE,VLOOKUP(U1865,Store_VAM!B2:H271,{5}, FALSE),VLOOKUP(U1865,Store_SRP!B2:H103,{5}, FALSE)), VLOOKUP(U1865,Store_Showcase!B2:H134,{5}, FALSE))</f>
      </c>
      <c r="AF1865">
        <f>IF(IFERROR(VLOOKUP(U1865,Store_Showcase!B2:H134,{6}, FALSE), TRUE)=TRUE, IF(IFERROR(VLOOKUP(U1865,Store_SRP!B2:H103,{6}, FALSE), TRUE)=TRUE,VLOOKUP(U1865,Store_VAM!B2:H271,{6}, FALSE),VLOOKUP(U1865,Store_SRP!B2:H103,{6}, FALSE)), VLOOKUP(U1865,Store_Showcase!B2:H134,{6}, FALSE))</f>
      </c>
      <c r="AG1865">
        <f>VLOOKUP(D1865,Sku_Consolidated!A2:R948,18,FALSE)</f>
      </c>
      <c r="AH1865">
        <f>VLOOKUP(D1865,Sku_Consolidated!A2:S948,19,FALSE)</f>
      </c>
      <c r="AI1865">
        <f>VLOOKUP(D1865,Sku_Consolidated!A2:T948,20,FALSE)</f>
      </c>
    </row>
    <row r="1866" spans="1:35" x14ac:dyDescent="0.25">
      <c r="A1866">
        <v>2024</v>
      </c>
      <c r="B1866" t="s">
        <v>30</v>
      </c>
      <c r="C1866" t="s">
        <v>31</v>
      </c>
      <c r="D1866">
        <v>21866</v>
      </c>
      <c r="E1866" t="s">
        <v>240</v>
      </c>
      <c r="F1866" s="12" t="s">
        <v>155</v>
      </c>
      <c r="G1866" s="12" t="s">
        <v>155</v>
      </c>
      <c r="H1866" t="s">
        <v>10</v>
      </c>
      <c r="I1866" s="13" t="s">
        <v>241</v>
      </c>
      <c r="J1866" s="13">
        <f>IF(H1866="EA", I1866, 0)</f>
      </c>
      <c r="K1866" s="13">
        <f>IF(H1866="KG", I1866, I1866 * VLOOKUP(D1866,Sku_Consolidated!A2:U948,21,FALSE))</f>
      </c>
      <c r="L1866" s="14" t="s">
        <v>36</v>
      </c>
      <c r="M1866">
        <v>88</v>
      </c>
      <c r="N1866" s="14" t="s">
        <v>3602</v>
      </c>
      <c r="O1866" s="14" t="s">
        <v>3603</v>
      </c>
      <c r="P1866" s="14" t="s">
        <v>36</v>
      </c>
      <c r="Q1866" s="14" t="s">
        <v>3603</v>
      </c>
      <c r="R1866">
        <f>IF(IFERROR(VLOOKUP(U1866,Store_Showcase!B2:H134,7, FALSE), TRUE)=TRUE, IF(IFERROR(VLOOKUP(U1866,Store_SRP!B2:H103,7, FALSE), TRUE)=TRUE,VLOOKUP(U1866,Store_VAM!B2:H271,7, FALSE),VLOOKUP(U1866,Store_SRP!B2:H103,7, FALSE)), VLOOKUP(U1866,Store_Showcase!B2:H134,7, FALSE))</f>
      </c>
      <c r="S1866">
        <f>IF(IFERROR(VLOOKUP(U1866,Store_Showcase!B2:K134,10, FALSE), TRUE)=TRUE, IF(IFERROR(VLOOKUP(U1866,Store_SRP!B2:K103,10, FALSE), TRUE)=TRUE,VLOOKUP(U1866,Store_VAM!B2:K271,10, FALSE),VLOOKUP(U1866,Store_SRP!B2:K103,10, FALSE)), VLOOKUP(U1866,Store_Showcase!B2:K134,10, FALSE))</f>
      </c>
      <c r="T1866">
        <f>IF(VLOOKUP(D1866,Sku_Consolidated!A2:S948,19,FALSE)="SHOWCASE", VLOOKUP(U1866,Store_Showcase!B2:L134,11, FALSE), IF(VLOOKUP(D1866,Sku_Consolidated!A2:S948,19,FALSE)="VAM",VLOOKUP(U1866,Store_VAM!B2:L271,11, FALSE),VLOOKUP(U1866,Store_SRP!B2:L103,11, FALSE)))</f>
      </c>
      <c r="U1866" s="14">
        <v>2012</v>
      </c>
      <c r="V1866">
        <f>IF(VLOOKUP(D1866,Sku_Consolidated!A2:S948,19,FALSE)="SHOWCASE", VLOOKUP(U1866,Store_Showcase!B2:C134,2, FALSE), IF(VLOOKUP(D1866,Sku_Consolidated!A2:S948,19,FALSE)="VAM",VLOOKUP(U1866,Store_VAM!B2:C271,2, FALSE),VLOOKUP(U1866,Store_SRP!B2:C103,2, FALSE)))</f>
      </c>
      <c r="W1866">
        <f>VLOOKUP(D1866,Sku_Consolidated!A2:G948, 7, FALSE)</f>
      </c>
      <c r="X1866">
        <f>VLOOKUP(D1866,Sku_Consolidated!A2:K948, 11, FALSE)</f>
      </c>
      <c r="Y1866">
        <f>VLOOKUP(D1866,Sku_Consolidated!A2:H948, 8, FALSE)</f>
      </c>
      <c r="Z1866">
        <f>VLOOKUP(D1866,Sku_Consolidated!A2:I948, 9, FALSE)</f>
      </c>
      <c r="AA1866" t="s">
        <v>41</v>
      </c>
      <c r="AB1866">
        <f>VLOOKUP(D1866,Sku_Consolidated!A2:E948, {5}, FALSE)</f>
      </c>
      <c r="AC1866">
        <f>IF(VLOOKUP(D1866,Sku_Consolidated!A2:S948,19,FALSE)="SHOWCASE", VLOOKUP(U1866,Store_Showcase!B2:N134,13, FALSE), IF(VLOOKUP(D1866,Sku_Consolidated!A2:S948,19,FALSE)="VAM",VLOOKUP(U1866,Store_VAM!B2:N271,13, FALSE),VLOOKUP(U1866,Store_SRP!B2:N103,13, FALSE)))</f>
      </c>
      <c r="AD1866">
        <f>IF(IFERROR(AC1866,TRUE)=TRUE, "-","OK")</f>
      </c>
      <c r="AE1866">
        <f>IF(IFERROR(VLOOKUP(U1866,Store_Showcase!B2:H134,{5}, FALSE), TRUE)=TRUE, IF(IFERROR(VLOOKUP(U1866,Store_SRP!B2:H103,{5}, FALSE), TRUE)=TRUE,VLOOKUP(U1866,Store_VAM!B2:H271,{5}, FALSE),VLOOKUP(U1866,Store_SRP!B2:H103,{5}, FALSE)), VLOOKUP(U1866,Store_Showcase!B2:H134,{5}, FALSE))</f>
      </c>
      <c r="AF1866">
        <f>IF(IFERROR(VLOOKUP(U1866,Store_Showcase!B2:H134,{6}, FALSE), TRUE)=TRUE, IF(IFERROR(VLOOKUP(U1866,Store_SRP!B2:H103,{6}, FALSE), TRUE)=TRUE,VLOOKUP(U1866,Store_VAM!B2:H271,{6}, FALSE),VLOOKUP(U1866,Store_SRP!B2:H103,{6}, FALSE)), VLOOKUP(U1866,Store_Showcase!B2:H134,{6}, FALSE))</f>
      </c>
      <c r="AG1866">
        <f>VLOOKUP(D1866,Sku_Consolidated!A2:R948,18,FALSE)</f>
      </c>
      <c r="AH1866">
        <f>VLOOKUP(D1866,Sku_Consolidated!A2:S948,19,FALSE)</f>
      </c>
      <c r="AI1866">
        <f>VLOOKUP(D1866,Sku_Consolidated!A2:T948,20,FALSE)</f>
      </c>
    </row>
    <row r="1867" spans="1:35" x14ac:dyDescent="0.25">
      <c r="A1867">
        <v>2024</v>
      </c>
      <c r="B1867" t="s">
        <v>30</v>
      </c>
      <c r="C1867" t="s">
        <v>31</v>
      </c>
      <c r="D1867">
        <v>21869</v>
      </c>
      <c r="E1867" t="s">
        <v>1494</v>
      </c>
      <c r="F1867" s="12" t="s">
        <v>155</v>
      </c>
      <c r="G1867" s="12" t="s">
        <v>155</v>
      </c>
      <c r="H1867" t="s">
        <v>10</v>
      </c>
      <c r="I1867" s="13" t="s">
        <v>1076</v>
      </c>
      <c r="J1867" s="13">
        <f>IF(H1867="EA", I1867, 0)</f>
      </c>
      <c r="K1867" s="13">
        <f>IF(H1867="KG", I1867, I1867 * VLOOKUP(D1867,Sku_Consolidated!A2:U948,21,FALSE))</f>
      </c>
      <c r="L1867" s="14" t="s">
        <v>36</v>
      </c>
      <c r="M1867">
        <v>88</v>
      </c>
      <c r="N1867" s="14" t="s">
        <v>3604</v>
      </c>
      <c r="O1867" s="14" t="s">
        <v>3605</v>
      </c>
      <c r="P1867" s="14" t="s">
        <v>36</v>
      </c>
      <c r="Q1867" s="14" t="s">
        <v>3605</v>
      </c>
      <c r="R1867">
        <f>IF(IFERROR(VLOOKUP(U1867,Store_Showcase!B2:H134,7, FALSE), TRUE)=TRUE, IF(IFERROR(VLOOKUP(U1867,Store_SRP!B2:H103,7, FALSE), TRUE)=TRUE,VLOOKUP(U1867,Store_VAM!B2:H271,7, FALSE),VLOOKUP(U1867,Store_SRP!B2:H103,7, FALSE)), VLOOKUP(U1867,Store_Showcase!B2:H134,7, FALSE))</f>
      </c>
      <c r="S1867">
        <f>IF(IFERROR(VLOOKUP(U1867,Store_Showcase!B2:K134,10, FALSE), TRUE)=TRUE, IF(IFERROR(VLOOKUP(U1867,Store_SRP!B2:K103,10, FALSE), TRUE)=TRUE,VLOOKUP(U1867,Store_VAM!B2:K271,10, FALSE),VLOOKUP(U1867,Store_SRP!B2:K103,10, FALSE)), VLOOKUP(U1867,Store_Showcase!B2:K134,10, FALSE))</f>
      </c>
      <c r="T1867">
        <f>IF(VLOOKUP(D1867,Sku_Consolidated!A2:S948,19,FALSE)="SHOWCASE", VLOOKUP(U1867,Store_Showcase!B2:L134,11, FALSE), IF(VLOOKUP(D1867,Sku_Consolidated!A2:S948,19,FALSE)="VAM",VLOOKUP(U1867,Store_VAM!B2:L271,11, FALSE),VLOOKUP(U1867,Store_SRP!B2:L103,11, FALSE)))</f>
      </c>
      <c r="U1867" s="14">
        <v>2012</v>
      </c>
      <c r="V1867">
        <f>IF(VLOOKUP(D1867,Sku_Consolidated!A2:S948,19,FALSE)="SHOWCASE", VLOOKUP(U1867,Store_Showcase!B2:C134,2, FALSE), IF(VLOOKUP(D1867,Sku_Consolidated!A2:S948,19,FALSE)="VAM",VLOOKUP(U1867,Store_VAM!B2:C271,2, FALSE),VLOOKUP(U1867,Store_SRP!B2:C103,2, FALSE)))</f>
      </c>
      <c r="W1867">
        <f>VLOOKUP(D1867,Sku_Consolidated!A2:G948, 7, FALSE)</f>
      </c>
      <c r="X1867">
        <f>VLOOKUP(D1867,Sku_Consolidated!A2:K948, 11, FALSE)</f>
      </c>
      <c r="Y1867">
        <f>VLOOKUP(D1867,Sku_Consolidated!A2:H948, 8, FALSE)</f>
      </c>
      <c r="Z1867">
        <f>VLOOKUP(D1867,Sku_Consolidated!A2:I948, 9, FALSE)</f>
      </c>
      <c r="AA1867" t="s">
        <v>41</v>
      </c>
      <c r="AB1867">
        <f>VLOOKUP(D1867,Sku_Consolidated!A2:E948, {5}, FALSE)</f>
      </c>
      <c r="AC1867">
        <f>IF(VLOOKUP(D1867,Sku_Consolidated!A2:S948,19,FALSE)="SHOWCASE", VLOOKUP(U1867,Store_Showcase!B2:N134,13, FALSE), IF(VLOOKUP(D1867,Sku_Consolidated!A2:S948,19,FALSE)="VAM",VLOOKUP(U1867,Store_VAM!B2:N271,13, FALSE),VLOOKUP(U1867,Store_SRP!B2:N103,13, FALSE)))</f>
      </c>
      <c r="AD1867">
        <f>IF(IFERROR(AC1867,TRUE)=TRUE, "-","OK")</f>
      </c>
      <c r="AE1867">
        <f>IF(IFERROR(VLOOKUP(U1867,Store_Showcase!B2:H134,{5}, FALSE), TRUE)=TRUE, IF(IFERROR(VLOOKUP(U1867,Store_SRP!B2:H103,{5}, FALSE), TRUE)=TRUE,VLOOKUP(U1867,Store_VAM!B2:H271,{5}, FALSE),VLOOKUP(U1867,Store_SRP!B2:H103,{5}, FALSE)), VLOOKUP(U1867,Store_Showcase!B2:H134,{5}, FALSE))</f>
      </c>
      <c r="AF1867">
        <f>IF(IFERROR(VLOOKUP(U1867,Store_Showcase!B2:H134,{6}, FALSE), TRUE)=TRUE, IF(IFERROR(VLOOKUP(U1867,Store_SRP!B2:H103,{6}, FALSE), TRUE)=TRUE,VLOOKUP(U1867,Store_VAM!B2:H271,{6}, FALSE),VLOOKUP(U1867,Store_SRP!B2:H103,{6}, FALSE)), VLOOKUP(U1867,Store_Showcase!B2:H134,{6}, FALSE))</f>
      </c>
      <c r="AG1867">
        <f>VLOOKUP(D1867,Sku_Consolidated!A2:R948,18,FALSE)</f>
      </c>
      <c r="AH1867">
        <f>VLOOKUP(D1867,Sku_Consolidated!A2:S948,19,FALSE)</f>
      </c>
      <c r="AI1867">
        <f>VLOOKUP(D1867,Sku_Consolidated!A2:T948,20,FALSE)</f>
      </c>
    </row>
    <row r="1868" spans="1:35" x14ac:dyDescent="0.25">
      <c r="A1868">
        <v>2024</v>
      </c>
      <c r="B1868" t="s">
        <v>30</v>
      </c>
      <c r="C1868" t="s">
        <v>31</v>
      </c>
      <c r="D1868">
        <v>21878</v>
      </c>
      <c r="E1868" t="s">
        <v>2644</v>
      </c>
      <c r="F1868" s="12" t="s">
        <v>155</v>
      </c>
      <c r="G1868" s="12" t="s">
        <v>155</v>
      </c>
      <c r="H1868" t="s">
        <v>10</v>
      </c>
      <c r="I1868" s="13" t="s">
        <v>1134</v>
      </c>
      <c r="J1868" s="13">
        <f>IF(H1868="EA", I1868, 0)</f>
      </c>
      <c r="K1868" s="13">
        <f>IF(H1868="KG", I1868, I1868 * VLOOKUP(D1868,Sku_Consolidated!A2:U948,21,FALSE))</f>
      </c>
      <c r="L1868" s="14" t="s">
        <v>36</v>
      </c>
      <c r="M1868">
        <v>88</v>
      </c>
      <c r="N1868" s="14" t="s">
        <v>3606</v>
      </c>
      <c r="O1868" s="14" t="s">
        <v>3607</v>
      </c>
      <c r="P1868" s="14" t="s">
        <v>36</v>
      </c>
      <c r="Q1868" s="14" t="s">
        <v>3607</v>
      </c>
      <c r="R1868">
        <f>IF(IFERROR(VLOOKUP(U1868,Store_Showcase!B2:H134,7, FALSE), TRUE)=TRUE, IF(IFERROR(VLOOKUP(U1868,Store_SRP!B2:H103,7, FALSE), TRUE)=TRUE,VLOOKUP(U1868,Store_VAM!B2:H271,7, FALSE),VLOOKUP(U1868,Store_SRP!B2:H103,7, FALSE)), VLOOKUP(U1868,Store_Showcase!B2:H134,7, FALSE))</f>
      </c>
      <c r="S1868">
        <f>IF(IFERROR(VLOOKUP(U1868,Store_Showcase!B2:K134,10, FALSE), TRUE)=TRUE, IF(IFERROR(VLOOKUP(U1868,Store_SRP!B2:K103,10, FALSE), TRUE)=TRUE,VLOOKUP(U1868,Store_VAM!B2:K271,10, FALSE),VLOOKUP(U1868,Store_SRP!B2:K103,10, FALSE)), VLOOKUP(U1868,Store_Showcase!B2:K134,10, FALSE))</f>
      </c>
      <c r="T1868">
        <f>IF(VLOOKUP(D1868,Sku_Consolidated!A2:S948,19,FALSE)="SHOWCASE", VLOOKUP(U1868,Store_Showcase!B2:L134,11, FALSE), IF(VLOOKUP(D1868,Sku_Consolidated!A2:S948,19,FALSE)="VAM",VLOOKUP(U1868,Store_VAM!B2:L271,11, FALSE),VLOOKUP(U1868,Store_SRP!B2:L103,11, FALSE)))</f>
      </c>
      <c r="U1868" s="14">
        <v>2012</v>
      </c>
      <c r="V1868">
        <f>IF(VLOOKUP(D1868,Sku_Consolidated!A2:S948,19,FALSE)="SHOWCASE", VLOOKUP(U1868,Store_Showcase!B2:C134,2, FALSE), IF(VLOOKUP(D1868,Sku_Consolidated!A2:S948,19,FALSE)="VAM",VLOOKUP(U1868,Store_VAM!B2:C271,2, FALSE),VLOOKUP(U1868,Store_SRP!B2:C103,2, FALSE)))</f>
      </c>
      <c r="W1868">
        <f>VLOOKUP(D1868,Sku_Consolidated!A2:G948, 7, FALSE)</f>
      </c>
      <c r="X1868">
        <f>VLOOKUP(D1868,Sku_Consolidated!A2:K948, 11, FALSE)</f>
      </c>
      <c r="Y1868">
        <f>VLOOKUP(D1868,Sku_Consolidated!A2:H948, 8, FALSE)</f>
      </c>
      <c r="Z1868">
        <f>VLOOKUP(D1868,Sku_Consolidated!A2:I948, 9, FALSE)</f>
      </c>
      <c r="AA1868" t="s">
        <v>41</v>
      </c>
      <c r="AB1868">
        <f>VLOOKUP(D1868,Sku_Consolidated!A2:E948, {5}, FALSE)</f>
      </c>
      <c r="AC1868">
        <f>IF(VLOOKUP(D1868,Sku_Consolidated!A2:S948,19,FALSE)="SHOWCASE", VLOOKUP(U1868,Store_Showcase!B2:N134,13, FALSE), IF(VLOOKUP(D1868,Sku_Consolidated!A2:S948,19,FALSE)="VAM",VLOOKUP(U1868,Store_VAM!B2:N271,13, FALSE),VLOOKUP(U1868,Store_SRP!B2:N103,13, FALSE)))</f>
      </c>
      <c r="AD1868">
        <f>IF(IFERROR(AC1868,TRUE)=TRUE, "-","OK")</f>
      </c>
      <c r="AE1868">
        <f>IF(IFERROR(VLOOKUP(U1868,Store_Showcase!B2:H134,{5}, FALSE), TRUE)=TRUE, IF(IFERROR(VLOOKUP(U1868,Store_SRP!B2:H103,{5}, FALSE), TRUE)=TRUE,VLOOKUP(U1868,Store_VAM!B2:H271,{5}, FALSE),VLOOKUP(U1868,Store_SRP!B2:H103,{5}, FALSE)), VLOOKUP(U1868,Store_Showcase!B2:H134,{5}, FALSE))</f>
      </c>
      <c r="AF1868">
        <f>IF(IFERROR(VLOOKUP(U1868,Store_Showcase!B2:H134,{6}, FALSE), TRUE)=TRUE, IF(IFERROR(VLOOKUP(U1868,Store_SRP!B2:H103,{6}, FALSE), TRUE)=TRUE,VLOOKUP(U1868,Store_VAM!B2:H271,{6}, FALSE),VLOOKUP(U1868,Store_SRP!B2:H103,{6}, FALSE)), VLOOKUP(U1868,Store_Showcase!B2:H134,{6}, FALSE))</f>
      </c>
      <c r="AG1868">
        <f>VLOOKUP(D1868,Sku_Consolidated!A2:R948,18,FALSE)</f>
      </c>
      <c r="AH1868">
        <f>VLOOKUP(D1868,Sku_Consolidated!A2:S948,19,FALSE)</f>
      </c>
      <c r="AI1868">
        <f>VLOOKUP(D1868,Sku_Consolidated!A2:T948,20,FALSE)</f>
      </c>
    </row>
    <row r="1869" spans="1:35" x14ac:dyDescent="0.25">
      <c r="A1869">
        <v>2024</v>
      </c>
      <c r="B1869" t="s">
        <v>30</v>
      </c>
      <c r="C1869" t="s">
        <v>31</v>
      </c>
      <c r="D1869">
        <v>21892</v>
      </c>
      <c r="E1869" t="s">
        <v>244</v>
      </c>
      <c r="F1869" s="12" t="s">
        <v>155</v>
      </c>
      <c r="G1869" s="12" t="s">
        <v>155</v>
      </c>
      <c r="H1869" t="s">
        <v>10</v>
      </c>
      <c r="I1869" s="13" t="s">
        <v>211</v>
      </c>
      <c r="J1869" s="13">
        <f>IF(H1869="EA", I1869, 0)</f>
      </c>
      <c r="K1869" s="13">
        <f>IF(H1869="KG", I1869, I1869 * VLOOKUP(D1869,Sku_Consolidated!A2:U948,21,FALSE))</f>
      </c>
      <c r="L1869" s="14" t="s">
        <v>36</v>
      </c>
      <c r="M1869">
        <v>88</v>
      </c>
      <c r="N1869" s="14" t="s">
        <v>3608</v>
      </c>
      <c r="O1869" s="14" t="s">
        <v>3448</v>
      </c>
      <c r="P1869" s="14" t="s">
        <v>36</v>
      </c>
      <c r="Q1869" s="14" t="s">
        <v>3448</v>
      </c>
      <c r="R1869">
        <f>IF(IFERROR(VLOOKUP(U1869,Store_Showcase!B2:H134,7, FALSE), TRUE)=TRUE, IF(IFERROR(VLOOKUP(U1869,Store_SRP!B2:H103,7, FALSE), TRUE)=TRUE,VLOOKUP(U1869,Store_VAM!B2:H271,7, FALSE),VLOOKUP(U1869,Store_SRP!B2:H103,7, FALSE)), VLOOKUP(U1869,Store_Showcase!B2:H134,7, FALSE))</f>
      </c>
      <c r="S1869">
        <f>IF(IFERROR(VLOOKUP(U1869,Store_Showcase!B2:K134,10, FALSE), TRUE)=TRUE, IF(IFERROR(VLOOKUP(U1869,Store_SRP!B2:K103,10, FALSE), TRUE)=TRUE,VLOOKUP(U1869,Store_VAM!B2:K271,10, FALSE),VLOOKUP(U1869,Store_SRP!B2:K103,10, FALSE)), VLOOKUP(U1869,Store_Showcase!B2:K134,10, FALSE))</f>
      </c>
      <c r="T1869">
        <f>IF(VLOOKUP(D1869,Sku_Consolidated!A2:S948,19,FALSE)="SHOWCASE", VLOOKUP(U1869,Store_Showcase!B2:L134,11, FALSE), IF(VLOOKUP(D1869,Sku_Consolidated!A2:S948,19,FALSE)="VAM",VLOOKUP(U1869,Store_VAM!B2:L271,11, FALSE),VLOOKUP(U1869,Store_SRP!B2:L103,11, FALSE)))</f>
      </c>
      <c r="U1869" s="14">
        <v>2012</v>
      </c>
      <c r="V1869">
        <f>IF(VLOOKUP(D1869,Sku_Consolidated!A2:S948,19,FALSE)="SHOWCASE", VLOOKUP(U1869,Store_Showcase!B2:C134,2, FALSE), IF(VLOOKUP(D1869,Sku_Consolidated!A2:S948,19,FALSE)="VAM",VLOOKUP(U1869,Store_VAM!B2:C271,2, FALSE),VLOOKUP(U1869,Store_SRP!B2:C103,2, FALSE)))</f>
      </c>
      <c r="W1869">
        <f>VLOOKUP(D1869,Sku_Consolidated!A2:G948, 7, FALSE)</f>
      </c>
      <c r="X1869">
        <f>VLOOKUP(D1869,Sku_Consolidated!A2:K948, 11, FALSE)</f>
      </c>
      <c r="Y1869">
        <f>VLOOKUP(D1869,Sku_Consolidated!A2:H948, 8, FALSE)</f>
      </c>
      <c r="Z1869">
        <f>VLOOKUP(D1869,Sku_Consolidated!A2:I948, 9, FALSE)</f>
      </c>
      <c r="AA1869" t="s">
        <v>41</v>
      </c>
      <c r="AB1869">
        <f>VLOOKUP(D1869,Sku_Consolidated!A2:E948, {5}, FALSE)</f>
      </c>
      <c r="AC1869">
        <f>IF(VLOOKUP(D1869,Sku_Consolidated!A2:S948,19,FALSE)="SHOWCASE", VLOOKUP(U1869,Store_Showcase!B2:N134,13, FALSE), IF(VLOOKUP(D1869,Sku_Consolidated!A2:S948,19,FALSE)="VAM",VLOOKUP(U1869,Store_VAM!B2:N271,13, FALSE),VLOOKUP(U1869,Store_SRP!B2:N103,13, FALSE)))</f>
      </c>
      <c r="AD1869">
        <f>IF(IFERROR(AC1869,TRUE)=TRUE, "-","OK")</f>
      </c>
      <c r="AE1869">
        <f>IF(IFERROR(VLOOKUP(U1869,Store_Showcase!B2:H134,{5}, FALSE), TRUE)=TRUE, IF(IFERROR(VLOOKUP(U1869,Store_SRP!B2:H103,{5}, FALSE), TRUE)=TRUE,VLOOKUP(U1869,Store_VAM!B2:H271,{5}, FALSE),VLOOKUP(U1869,Store_SRP!B2:H103,{5}, FALSE)), VLOOKUP(U1869,Store_Showcase!B2:H134,{5}, FALSE))</f>
      </c>
      <c r="AF1869">
        <f>IF(IFERROR(VLOOKUP(U1869,Store_Showcase!B2:H134,{6}, FALSE), TRUE)=TRUE, IF(IFERROR(VLOOKUP(U1869,Store_SRP!B2:H103,{6}, FALSE), TRUE)=TRUE,VLOOKUP(U1869,Store_VAM!B2:H271,{6}, FALSE),VLOOKUP(U1869,Store_SRP!B2:H103,{6}, FALSE)), VLOOKUP(U1869,Store_Showcase!B2:H134,{6}, FALSE))</f>
      </c>
      <c r="AG1869">
        <f>VLOOKUP(D1869,Sku_Consolidated!A2:R948,18,FALSE)</f>
      </c>
      <c r="AH1869">
        <f>VLOOKUP(D1869,Sku_Consolidated!A2:S948,19,FALSE)</f>
      </c>
      <c r="AI1869">
        <f>VLOOKUP(D1869,Sku_Consolidated!A2:T948,20,FALSE)</f>
      </c>
    </row>
    <row r="1870" spans="1:35" x14ac:dyDescent="0.25">
      <c r="A1870">
        <v>2024</v>
      </c>
      <c r="B1870" t="s">
        <v>30</v>
      </c>
      <c r="C1870" t="s">
        <v>31</v>
      </c>
      <c r="D1870">
        <v>21920</v>
      </c>
      <c r="E1870" t="s">
        <v>3004</v>
      </c>
      <c r="F1870" s="12" t="s">
        <v>155</v>
      </c>
      <c r="G1870" s="12" t="s">
        <v>155</v>
      </c>
      <c r="H1870" t="s">
        <v>10</v>
      </c>
      <c r="I1870" s="13" t="s">
        <v>494</v>
      </c>
      <c r="J1870" s="13">
        <f>IF(H1870="EA", I1870, 0)</f>
      </c>
      <c r="K1870" s="13">
        <f>IF(H1870="KG", I1870, I1870 * VLOOKUP(D1870,Sku_Consolidated!A2:U948,21,FALSE))</f>
      </c>
      <c r="L1870" s="14" t="s">
        <v>36</v>
      </c>
      <c r="M1870">
        <v>86</v>
      </c>
      <c r="N1870" s="14" t="s">
        <v>3609</v>
      </c>
      <c r="O1870" s="14" t="s">
        <v>3610</v>
      </c>
      <c r="P1870" s="14" t="s">
        <v>36</v>
      </c>
      <c r="Q1870" s="14" t="s">
        <v>3610</v>
      </c>
      <c r="R1870">
        <f>IF(IFERROR(VLOOKUP(U1870,Store_Showcase!B2:H134,7, FALSE), TRUE)=TRUE, IF(IFERROR(VLOOKUP(U1870,Store_SRP!B2:H103,7, FALSE), TRUE)=TRUE,VLOOKUP(U1870,Store_VAM!B2:H271,7, FALSE),VLOOKUP(U1870,Store_SRP!B2:H103,7, FALSE)), VLOOKUP(U1870,Store_Showcase!B2:H134,7, FALSE))</f>
      </c>
      <c r="S1870">
        <f>IF(IFERROR(VLOOKUP(U1870,Store_Showcase!B2:K134,10, FALSE), TRUE)=TRUE, IF(IFERROR(VLOOKUP(U1870,Store_SRP!B2:K103,10, FALSE), TRUE)=TRUE,VLOOKUP(U1870,Store_VAM!B2:K271,10, FALSE),VLOOKUP(U1870,Store_SRP!B2:K103,10, FALSE)), VLOOKUP(U1870,Store_Showcase!B2:K134,10, FALSE))</f>
      </c>
      <c r="T1870">
        <f>IF(VLOOKUP(D1870,Sku_Consolidated!A2:S948,19,FALSE)="SHOWCASE", VLOOKUP(U1870,Store_Showcase!B2:L134,11, FALSE), IF(VLOOKUP(D1870,Sku_Consolidated!A2:S948,19,FALSE)="VAM",VLOOKUP(U1870,Store_VAM!B2:L271,11, FALSE),VLOOKUP(U1870,Store_SRP!B2:L103,11, FALSE)))</f>
      </c>
      <c r="U1870" s="14">
        <v>2012</v>
      </c>
      <c r="V1870">
        <f>IF(VLOOKUP(D1870,Sku_Consolidated!A2:S948,19,FALSE)="SHOWCASE", VLOOKUP(U1870,Store_Showcase!B2:C134,2, FALSE), IF(VLOOKUP(D1870,Sku_Consolidated!A2:S948,19,FALSE)="VAM",VLOOKUP(U1870,Store_VAM!B2:C271,2, FALSE),VLOOKUP(U1870,Store_SRP!B2:C103,2, FALSE)))</f>
      </c>
      <c r="W1870">
        <f>VLOOKUP(D1870,Sku_Consolidated!A2:G948, 7, FALSE)</f>
      </c>
      <c r="X1870">
        <f>VLOOKUP(D1870,Sku_Consolidated!A2:K948, 11, FALSE)</f>
      </c>
      <c r="Y1870">
        <f>VLOOKUP(D1870,Sku_Consolidated!A2:H948, 8, FALSE)</f>
      </c>
      <c r="Z1870">
        <f>VLOOKUP(D1870,Sku_Consolidated!A2:I948, 9, FALSE)</f>
      </c>
      <c r="AA1870" t="s">
        <v>41</v>
      </c>
      <c r="AB1870">
        <f>VLOOKUP(D1870,Sku_Consolidated!A2:E948, {5}, FALSE)</f>
      </c>
      <c r="AC1870">
        <f>IF(VLOOKUP(D1870,Sku_Consolidated!A2:S948,19,FALSE)="SHOWCASE", VLOOKUP(U1870,Store_Showcase!B2:N134,13, FALSE), IF(VLOOKUP(D1870,Sku_Consolidated!A2:S948,19,FALSE)="VAM",VLOOKUP(U1870,Store_VAM!B2:N271,13, FALSE),VLOOKUP(U1870,Store_SRP!B2:N103,13, FALSE)))</f>
      </c>
      <c r="AD1870">
        <f>IF(IFERROR(AC1870,TRUE)=TRUE, "-","OK")</f>
      </c>
      <c r="AE1870">
        <f>IF(IFERROR(VLOOKUP(U1870,Store_Showcase!B2:H134,{5}, FALSE), TRUE)=TRUE, IF(IFERROR(VLOOKUP(U1870,Store_SRP!B2:H103,{5}, FALSE), TRUE)=TRUE,VLOOKUP(U1870,Store_VAM!B2:H271,{5}, FALSE),VLOOKUP(U1870,Store_SRP!B2:H103,{5}, FALSE)), VLOOKUP(U1870,Store_Showcase!B2:H134,{5}, FALSE))</f>
      </c>
      <c r="AF1870">
        <f>IF(IFERROR(VLOOKUP(U1870,Store_Showcase!B2:H134,{6}, FALSE), TRUE)=TRUE, IF(IFERROR(VLOOKUP(U1870,Store_SRP!B2:H103,{6}, FALSE), TRUE)=TRUE,VLOOKUP(U1870,Store_VAM!B2:H271,{6}, FALSE),VLOOKUP(U1870,Store_SRP!B2:H103,{6}, FALSE)), VLOOKUP(U1870,Store_Showcase!B2:H134,{6}, FALSE))</f>
      </c>
      <c r="AG1870">
        <f>VLOOKUP(D1870,Sku_Consolidated!A2:R948,18,FALSE)</f>
      </c>
      <c r="AH1870">
        <f>VLOOKUP(D1870,Sku_Consolidated!A2:S948,19,FALSE)</f>
      </c>
      <c r="AI1870">
        <f>VLOOKUP(D1870,Sku_Consolidated!A2:T948,20,FALSE)</f>
      </c>
    </row>
    <row r="1871" spans="1:35" x14ac:dyDescent="0.25">
      <c r="A1871">
        <v>2024</v>
      </c>
      <c r="B1871" t="s">
        <v>30</v>
      </c>
      <c r="C1871" t="s">
        <v>31</v>
      </c>
      <c r="D1871">
        <v>21825</v>
      </c>
      <c r="E1871" t="s">
        <v>206</v>
      </c>
      <c r="F1871" s="12" t="s">
        <v>92</v>
      </c>
      <c r="G1871" s="12" t="s">
        <v>92</v>
      </c>
      <c r="H1871" t="s">
        <v>10</v>
      </c>
      <c r="I1871" s="13" t="s">
        <v>554</v>
      </c>
      <c r="J1871" s="13">
        <f>IF(H1871="EA", I1871, 0)</f>
      </c>
      <c r="K1871" s="13">
        <f>IF(H1871="KG", I1871, I1871 * VLOOKUP(D1871,Sku_Consolidated!A2:U948,21,FALSE))</f>
      </c>
      <c r="L1871" s="14" t="s">
        <v>36</v>
      </c>
      <c r="M1871">
        <v>88</v>
      </c>
      <c r="N1871" s="14" t="s">
        <v>3611</v>
      </c>
      <c r="O1871" s="14" t="s">
        <v>3612</v>
      </c>
      <c r="P1871" s="14" t="s">
        <v>36</v>
      </c>
      <c r="Q1871" s="14" t="s">
        <v>3612</v>
      </c>
      <c r="R1871">
        <f>IF(IFERROR(VLOOKUP(U1871,Store_Showcase!B2:H134,7, FALSE), TRUE)=TRUE, IF(IFERROR(VLOOKUP(U1871,Store_SRP!B2:H103,7, FALSE), TRUE)=TRUE,VLOOKUP(U1871,Store_VAM!B2:H271,7, FALSE),VLOOKUP(U1871,Store_SRP!B2:H103,7, FALSE)), VLOOKUP(U1871,Store_Showcase!B2:H134,7, FALSE))</f>
      </c>
      <c r="S1871">
        <f>IF(IFERROR(VLOOKUP(U1871,Store_Showcase!B2:K134,10, FALSE), TRUE)=TRUE, IF(IFERROR(VLOOKUP(U1871,Store_SRP!B2:K103,10, FALSE), TRUE)=TRUE,VLOOKUP(U1871,Store_VAM!B2:K271,10, FALSE),VLOOKUP(U1871,Store_SRP!B2:K103,10, FALSE)), VLOOKUP(U1871,Store_Showcase!B2:K134,10, FALSE))</f>
      </c>
      <c r="T1871">
        <f>IF(VLOOKUP(D1871,Sku_Consolidated!A2:S948,19,FALSE)="SHOWCASE", VLOOKUP(U1871,Store_Showcase!B2:L134,11, FALSE), IF(VLOOKUP(D1871,Sku_Consolidated!A2:S948,19,FALSE)="VAM",VLOOKUP(U1871,Store_VAM!B2:L271,11, FALSE),VLOOKUP(U1871,Store_SRP!B2:L103,11, FALSE)))</f>
      </c>
      <c r="U1871" s="14">
        <v>2012</v>
      </c>
      <c r="V1871">
        <f>IF(VLOOKUP(D1871,Sku_Consolidated!A2:S948,19,FALSE)="SHOWCASE", VLOOKUP(U1871,Store_Showcase!B2:C134,2, FALSE), IF(VLOOKUP(D1871,Sku_Consolidated!A2:S948,19,FALSE)="VAM",VLOOKUP(U1871,Store_VAM!B2:C271,2, FALSE),VLOOKUP(U1871,Store_SRP!B2:C103,2, FALSE)))</f>
      </c>
      <c r="W1871">
        <f>VLOOKUP(D1871,Sku_Consolidated!A2:G948, 7, FALSE)</f>
      </c>
      <c r="X1871">
        <f>VLOOKUP(D1871,Sku_Consolidated!A2:K948, 11, FALSE)</f>
      </c>
      <c r="Y1871">
        <f>VLOOKUP(D1871,Sku_Consolidated!A2:H948, 8, FALSE)</f>
      </c>
      <c r="Z1871">
        <f>VLOOKUP(D1871,Sku_Consolidated!A2:I948, 9, FALSE)</f>
      </c>
      <c r="AA1871" t="s">
        <v>41</v>
      </c>
      <c r="AB1871">
        <f>VLOOKUP(D1871,Sku_Consolidated!A2:E948, {5}, FALSE)</f>
      </c>
      <c r="AC1871">
        <f>IF(VLOOKUP(D1871,Sku_Consolidated!A2:S948,19,FALSE)="SHOWCASE", VLOOKUP(U1871,Store_Showcase!B2:N134,13, FALSE), IF(VLOOKUP(D1871,Sku_Consolidated!A2:S948,19,FALSE)="VAM",VLOOKUP(U1871,Store_VAM!B2:N271,13, FALSE),VLOOKUP(U1871,Store_SRP!B2:N103,13, FALSE)))</f>
      </c>
      <c r="AD1871">
        <f>IF(IFERROR(AC1871,TRUE)=TRUE, "-","OK")</f>
      </c>
      <c r="AE1871">
        <f>IF(IFERROR(VLOOKUP(U1871,Store_Showcase!B2:H134,{5}, FALSE), TRUE)=TRUE, IF(IFERROR(VLOOKUP(U1871,Store_SRP!B2:H103,{5}, FALSE), TRUE)=TRUE,VLOOKUP(U1871,Store_VAM!B2:H271,{5}, FALSE),VLOOKUP(U1871,Store_SRP!B2:H103,{5}, FALSE)), VLOOKUP(U1871,Store_Showcase!B2:H134,{5}, FALSE))</f>
      </c>
      <c r="AF1871">
        <f>IF(IFERROR(VLOOKUP(U1871,Store_Showcase!B2:H134,{6}, FALSE), TRUE)=TRUE, IF(IFERROR(VLOOKUP(U1871,Store_SRP!B2:H103,{6}, FALSE), TRUE)=TRUE,VLOOKUP(U1871,Store_VAM!B2:H271,{6}, FALSE),VLOOKUP(U1871,Store_SRP!B2:H103,{6}, FALSE)), VLOOKUP(U1871,Store_Showcase!B2:H134,{6}, FALSE))</f>
      </c>
      <c r="AG1871">
        <f>VLOOKUP(D1871,Sku_Consolidated!A2:R948,18,FALSE)</f>
      </c>
      <c r="AH1871">
        <f>VLOOKUP(D1871,Sku_Consolidated!A2:S948,19,FALSE)</f>
      </c>
      <c r="AI1871">
        <f>VLOOKUP(D1871,Sku_Consolidated!A2:T948,20,FALSE)</f>
      </c>
    </row>
    <row r="1872" spans="1:35" x14ac:dyDescent="0.25">
      <c r="A1872">
        <v>2024</v>
      </c>
      <c r="B1872" t="s">
        <v>30</v>
      </c>
      <c r="C1872" t="s">
        <v>31</v>
      </c>
      <c r="D1872">
        <v>21832</v>
      </c>
      <c r="E1872" t="s">
        <v>264</v>
      </c>
      <c r="F1872" s="12" t="s">
        <v>92</v>
      </c>
      <c r="G1872" s="12" t="s">
        <v>92</v>
      </c>
      <c r="H1872" t="s">
        <v>10</v>
      </c>
      <c r="I1872" s="13" t="s">
        <v>398</v>
      </c>
      <c r="J1872" s="13">
        <f>IF(H1872="EA", I1872, 0)</f>
      </c>
      <c r="K1872" s="13">
        <f>IF(H1872="KG", I1872, I1872 * VLOOKUP(D1872,Sku_Consolidated!A2:U948,21,FALSE))</f>
      </c>
      <c r="L1872" s="14" t="s">
        <v>36</v>
      </c>
      <c r="M1872">
        <v>88</v>
      </c>
      <c r="N1872" s="14" t="s">
        <v>3613</v>
      </c>
      <c r="O1872" s="14" t="s">
        <v>3614</v>
      </c>
      <c r="P1872" s="14" t="s">
        <v>36</v>
      </c>
      <c r="Q1872" s="14" t="s">
        <v>3614</v>
      </c>
      <c r="R1872">
        <f>IF(IFERROR(VLOOKUP(U1872,Store_Showcase!B2:H134,7, FALSE), TRUE)=TRUE, IF(IFERROR(VLOOKUP(U1872,Store_SRP!B2:H103,7, FALSE), TRUE)=TRUE,VLOOKUP(U1872,Store_VAM!B2:H271,7, FALSE),VLOOKUP(U1872,Store_SRP!B2:H103,7, FALSE)), VLOOKUP(U1872,Store_Showcase!B2:H134,7, FALSE))</f>
      </c>
      <c r="S1872">
        <f>IF(IFERROR(VLOOKUP(U1872,Store_Showcase!B2:K134,10, FALSE), TRUE)=TRUE, IF(IFERROR(VLOOKUP(U1872,Store_SRP!B2:K103,10, FALSE), TRUE)=TRUE,VLOOKUP(U1872,Store_VAM!B2:K271,10, FALSE),VLOOKUP(U1872,Store_SRP!B2:K103,10, FALSE)), VLOOKUP(U1872,Store_Showcase!B2:K134,10, FALSE))</f>
      </c>
      <c r="T1872">
        <f>IF(VLOOKUP(D1872,Sku_Consolidated!A2:S948,19,FALSE)="SHOWCASE", VLOOKUP(U1872,Store_Showcase!B2:L134,11, FALSE), IF(VLOOKUP(D1872,Sku_Consolidated!A2:S948,19,FALSE)="VAM",VLOOKUP(U1872,Store_VAM!B2:L271,11, FALSE),VLOOKUP(U1872,Store_SRP!B2:L103,11, FALSE)))</f>
      </c>
      <c r="U1872" s="14">
        <v>2012</v>
      </c>
      <c r="V1872">
        <f>IF(VLOOKUP(D1872,Sku_Consolidated!A2:S948,19,FALSE)="SHOWCASE", VLOOKUP(U1872,Store_Showcase!B2:C134,2, FALSE), IF(VLOOKUP(D1872,Sku_Consolidated!A2:S948,19,FALSE)="VAM",VLOOKUP(U1872,Store_VAM!B2:C271,2, FALSE),VLOOKUP(U1872,Store_SRP!B2:C103,2, FALSE)))</f>
      </c>
      <c r="W1872">
        <f>VLOOKUP(D1872,Sku_Consolidated!A2:G948, 7, FALSE)</f>
      </c>
      <c r="X1872">
        <f>VLOOKUP(D1872,Sku_Consolidated!A2:K948, 11, FALSE)</f>
      </c>
      <c r="Y1872">
        <f>VLOOKUP(D1872,Sku_Consolidated!A2:H948, 8, FALSE)</f>
      </c>
      <c r="Z1872">
        <f>VLOOKUP(D1872,Sku_Consolidated!A2:I948, 9, FALSE)</f>
      </c>
      <c r="AA1872" t="s">
        <v>41</v>
      </c>
      <c r="AB1872">
        <f>VLOOKUP(D1872,Sku_Consolidated!A2:E948, {5}, FALSE)</f>
      </c>
      <c r="AC1872">
        <f>IF(VLOOKUP(D1872,Sku_Consolidated!A2:S948,19,FALSE)="SHOWCASE", VLOOKUP(U1872,Store_Showcase!B2:N134,13, FALSE), IF(VLOOKUP(D1872,Sku_Consolidated!A2:S948,19,FALSE)="VAM",VLOOKUP(U1872,Store_VAM!B2:N271,13, FALSE),VLOOKUP(U1872,Store_SRP!B2:N103,13, FALSE)))</f>
      </c>
      <c r="AD1872">
        <f>IF(IFERROR(AC1872,TRUE)=TRUE, "-","OK")</f>
      </c>
      <c r="AE1872">
        <f>IF(IFERROR(VLOOKUP(U1872,Store_Showcase!B2:H134,{5}, FALSE), TRUE)=TRUE, IF(IFERROR(VLOOKUP(U1872,Store_SRP!B2:H103,{5}, FALSE), TRUE)=TRUE,VLOOKUP(U1872,Store_VAM!B2:H271,{5}, FALSE),VLOOKUP(U1872,Store_SRP!B2:H103,{5}, FALSE)), VLOOKUP(U1872,Store_Showcase!B2:H134,{5}, FALSE))</f>
      </c>
      <c r="AF1872">
        <f>IF(IFERROR(VLOOKUP(U1872,Store_Showcase!B2:H134,{6}, FALSE), TRUE)=TRUE, IF(IFERROR(VLOOKUP(U1872,Store_SRP!B2:H103,{6}, FALSE), TRUE)=TRUE,VLOOKUP(U1872,Store_VAM!B2:H271,{6}, FALSE),VLOOKUP(U1872,Store_SRP!B2:H103,{6}, FALSE)), VLOOKUP(U1872,Store_Showcase!B2:H134,{6}, FALSE))</f>
      </c>
      <c r="AG1872">
        <f>VLOOKUP(D1872,Sku_Consolidated!A2:R948,18,FALSE)</f>
      </c>
      <c r="AH1872">
        <f>VLOOKUP(D1872,Sku_Consolidated!A2:S948,19,FALSE)</f>
      </c>
      <c r="AI1872">
        <f>VLOOKUP(D1872,Sku_Consolidated!A2:T948,20,FALSE)</f>
      </c>
    </row>
    <row r="1873" spans="1:35" x14ac:dyDescent="0.25">
      <c r="A1873">
        <v>2024</v>
      </c>
      <c r="B1873" t="s">
        <v>30</v>
      </c>
      <c r="C1873" t="s">
        <v>31</v>
      </c>
      <c r="D1873">
        <v>21834</v>
      </c>
      <c r="E1873" t="s">
        <v>216</v>
      </c>
      <c r="F1873" s="12" t="s">
        <v>92</v>
      </c>
      <c r="G1873" s="12" t="s">
        <v>92</v>
      </c>
      <c r="H1873" t="s">
        <v>10</v>
      </c>
      <c r="I1873" s="13" t="s">
        <v>890</v>
      </c>
      <c r="J1873" s="13">
        <f>IF(H1873="EA", I1873, 0)</f>
      </c>
      <c r="K1873" s="13">
        <f>IF(H1873="KG", I1873, I1873 * VLOOKUP(D1873,Sku_Consolidated!A2:U948,21,FALSE))</f>
      </c>
      <c r="L1873" s="14" t="s">
        <v>36</v>
      </c>
      <c r="M1873">
        <v>88</v>
      </c>
      <c r="N1873" s="14" t="s">
        <v>3615</v>
      </c>
      <c r="O1873" s="14" t="s">
        <v>3616</v>
      </c>
      <c r="P1873" s="14" t="s">
        <v>36</v>
      </c>
      <c r="Q1873" s="14" t="s">
        <v>3616</v>
      </c>
      <c r="R1873">
        <f>IF(IFERROR(VLOOKUP(U1873,Store_Showcase!B2:H134,7, FALSE), TRUE)=TRUE, IF(IFERROR(VLOOKUP(U1873,Store_SRP!B2:H103,7, FALSE), TRUE)=TRUE,VLOOKUP(U1873,Store_VAM!B2:H271,7, FALSE),VLOOKUP(U1873,Store_SRP!B2:H103,7, FALSE)), VLOOKUP(U1873,Store_Showcase!B2:H134,7, FALSE))</f>
      </c>
      <c r="S1873">
        <f>IF(IFERROR(VLOOKUP(U1873,Store_Showcase!B2:K134,10, FALSE), TRUE)=TRUE, IF(IFERROR(VLOOKUP(U1873,Store_SRP!B2:K103,10, FALSE), TRUE)=TRUE,VLOOKUP(U1873,Store_VAM!B2:K271,10, FALSE),VLOOKUP(U1873,Store_SRP!B2:K103,10, FALSE)), VLOOKUP(U1873,Store_Showcase!B2:K134,10, FALSE))</f>
      </c>
      <c r="T1873">
        <f>IF(VLOOKUP(D1873,Sku_Consolidated!A2:S948,19,FALSE)="SHOWCASE", VLOOKUP(U1873,Store_Showcase!B2:L134,11, FALSE), IF(VLOOKUP(D1873,Sku_Consolidated!A2:S948,19,FALSE)="VAM",VLOOKUP(U1873,Store_VAM!B2:L271,11, FALSE),VLOOKUP(U1873,Store_SRP!B2:L103,11, FALSE)))</f>
      </c>
      <c r="U1873" s="14">
        <v>2012</v>
      </c>
      <c r="V1873">
        <f>IF(VLOOKUP(D1873,Sku_Consolidated!A2:S948,19,FALSE)="SHOWCASE", VLOOKUP(U1873,Store_Showcase!B2:C134,2, FALSE), IF(VLOOKUP(D1873,Sku_Consolidated!A2:S948,19,FALSE)="VAM",VLOOKUP(U1873,Store_VAM!B2:C271,2, FALSE),VLOOKUP(U1873,Store_SRP!B2:C103,2, FALSE)))</f>
      </c>
      <c r="W1873">
        <f>VLOOKUP(D1873,Sku_Consolidated!A2:G948, 7, FALSE)</f>
      </c>
      <c r="X1873">
        <f>VLOOKUP(D1873,Sku_Consolidated!A2:K948, 11, FALSE)</f>
      </c>
      <c r="Y1873">
        <f>VLOOKUP(D1873,Sku_Consolidated!A2:H948, 8, FALSE)</f>
      </c>
      <c r="Z1873">
        <f>VLOOKUP(D1873,Sku_Consolidated!A2:I948, 9, FALSE)</f>
      </c>
      <c r="AA1873" t="s">
        <v>41</v>
      </c>
      <c r="AB1873">
        <f>VLOOKUP(D1873,Sku_Consolidated!A2:E948, {5}, FALSE)</f>
      </c>
      <c r="AC1873">
        <f>IF(VLOOKUP(D1873,Sku_Consolidated!A2:S948,19,FALSE)="SHOWCASE", VLOOKUP(U1873,Store_Showcase!B2:N134,13, FALSE), IF(VLOOKUP(D1873,Sku_Consolidated!A2:S948,19,FALSE)="VAM",VLOOKUP(U1873,Store_VAM!B2:N271,13, FALSE),VLOOKUP(U1873,Store_SRP!B2:N103,13, FALSE)))</f>
      </c>
      <c r="AD1873">
        <f>IF(IFERROR(AC1873,TRUE)=TRUE, "-","OK")</f>
      </c>
      <c r="AE1873">
        <f>IF(IFERROR(VLOOKUP(U1873,Store_Showcase!B2:H134,{5}, FALSE), TRUE)=TRUE, IF(IFERROR(VLOOKUP(U1873,Store_SRP!B2:H103,{5}, FALSE), TRUE)=TRUE,VLOOKUP(U1873,Store_VAM!B2:H271,{5}, FALSE),VLOOKUP(U1873,Store_SRP!B2:H103,{5}, FALSE)), VLOOKUP(U1873,Store_Showcase!B2:H134,{5}, FALSE))</f>
      </c>
      <c r="AF1873">
        <f>IF(IFERROR(VLOOKUP(U1873,Store_Showcase!B2:H134,{6}, FALSE), TRUE)=TRUE, IF(IFERROR(VLOOKUP(U1873,Store_SRP!B2:H103,{6}, FALSE), TRUE)=TRUE,VLOOKUP(U1873,Store_VAM!B2:H271,{6}, FALSE),VLOOKUP(U1873,Store_SRP!B2:H103,{6}, FALSE)), VLOOKUP(U1873,Store_Showcase!B2:H134,{6}, FALSE))</f>
      </c>
      <c r="AG1873">
        <f>VLOOKUP(D1873,Sku_Consolidated!A2:R948,18,FALSE)</f>
      </c>
      <c r="AH1873">
        <f>VLOOKUP(D1873,Sku_Consolidated!A2:S948,19,FALSE)</f>
      </c>
      <c r="AI1873">
        <f>VLOOKUP(D1873,Sku_Consolidated!A2:T948,20,FALSE)</f>
      </c>
    </row>
    <row r="1874" spans="1:35" x14ac:dyDescent="0.25">
      <c r="A1874">
        <v>2024</v>
      </c>
      <c r="B1874" t="s">
        <v>30</v>
      </c>
      <c r="C1874" t="s">
        <v>31</v>
      </c>
      <c r="D1874">
        <v>21837</v>
      </c>
      <c r="E1874" t="s">
        <v>271</v>
      </c>
      <c r="F1874" s="12" t="s">
        <v>92</v>
      </c>
      <c r="G1874" s="12" t="s">
        <v>92</v>
      </c>
      <c r="H1874" t="s">
        <v>10</v>
      </c>
      <c r="I1874" s="13" t="s">
        <v>1896</v>
      </c>
      <c r="J1874" s="13">
        <f>IF(H1874="EA", I1874, 0)</f>
      </c>
      <c r="K1874" s="13">
        <f>IF(H1874="KG", I1874, I1874 * VLOOKUP(D1874,Sku_Consolidated!A2:U948,21,FALSE))</f>
      </c>
      <c r="L1874" s="14" t="s">
        <v>36</v>
      </c>
      <c r="M1874">
        <v>88</v>
      </c>
      <c r="N1874" s="14" t="s">
        <v>3617</v>
      </c>
      <c r="O1874" s="14" t="s">
        <v>3618</v>
      </c>
      <c r="P1874" s="14" t="s">
        <v>36</v>
      </c>
      <c r="Q1874" s="14" t="s">
        <v>3618</v>
      </c>
      <c r="R1874">
        <f>IF(IFERROR(VLOOKUP(U1874,Store_Showcase!B2:H134,7, FALSE), TRUE)=TRUE, IF(IFERROR(VLOOKUP(U1874,Store_SRP!B2:H103,7, FALSE), TRUE)=TRUE,VLOOKUP(U1874,Store_VAM!B2:H271,7, FALSE),VLOOKUP(U1874,Store_SRP!B2:H103,7, FALSE)), VLOOKUP(U1874,Store_Showcase!B2:H134,7, FALSE))</f>
      </c>
      <c r="S1874">
        <f>IF(IFERROR(VLOOKUP(U1874,Store_Showcase!B2:K134,10, FALSE), TRUE)=TRUE, IF(IFERROR(VLOOKUP(U1874,Store_SRP!B2:K103,10, FALSE), TRUE)=TRUE,VLOOKUP(U1874,Store_VAM!B2:K271,10, FALSE),VLOOKUP(U1874,Store_SRP!B2:K103,10, FALSE)), VLOOKUP(U1874,Store_Showcase!B2:K134,10, FALSE))</f>
      </c>
      <c r="T1874">
        <f>IF(VLOOKUP(D1874,Sku_Consolidated!A2:S948,19,FALSE)="SHOWCASE", VLOOKUP(U1874,Store_Showcase!B2:L134,11, FALSE), IF(VLOOKUP(D1874,Sku_Consolidated!A2:S948,19,FALSE)="VAM",VLOOKUP(U1874,Store_VAM!B2:L271,11, FALSE),VLOOKUP(U1874,Store_SRP!B2:L103,11, FALSE)))</f>
      </c>
      <c r="U1874" s="14">
        <v>2012</v>
      </c>
      <c r="V1874">
        <f>IF(VLOOKUP(D1874,Sku_Consolidated!A2:S948,19,FALSE)="SHOWCASE", VLOOKUP(U1874,Store_Showcase!B2:C134,2, FALSE), IF(VLOOKUP(D1874,Sku_Consolidated!A2:S948,19,FALSE)="VAM",VLOOKUP(U1874,Store_VAM!B2:C271,2, FALSE),VLOOKUP(U1874,Store_SRP!B2:C103,2, FALSE)))</f>
      </c>
      <c r="W1874">
        <f>VLOOKUP(D1874,Sku_Consolidated!A2:G948, 7, FALSE)</f>
      </c>
      <c r="X1874">
        <f>VLOOKUP(D1874,Sku_Consolidated!A2:K948, 11, FALSE)</f>
      </c>
      <c r="Y1874">
        <f>VLOOKUP(D1874,Sku_Consolidated!A2:H948, 8, FALSE)</f>
      </c>
      <c r="Z1874">
        <f>VLOOKUP(D1874,Sku_Consolidated!A2:I948, 9, FALSE)</f>
      </c>
      <c r="AA1874" t="s">
        <v>41</v>
      </c>
      <c r="AB1874">
        <f>VLOOKUP(D1874,Sku_Consolidated!A2:E948, {5}, FALSE)</f>
      </c>
      <c r="AC1874">
        <f>IF(VLOOKUP(D1874,Sku_Consolidated!A2:S948,19,FALSE)="SHOWCASE", VLOOKUP(U1874,Store_Showcase!B2:N134,13, FALSE), IF(VLOOKUP(D1874,Sku_Consolidated!A2:S948,19,FALSE)="VAM",VLOOKUP(U1874,Store_VAM!B2:N271,13, FALSE),VLOOKUP(U1874,Store_SRP!B2:N103,13, FALSE)))</f>
      </c>
      <c r="AD1874">
        <f>IF(IFERROR(AC1874,TRUE)=TRUE, "-","OK")</f>
      </c>
      <c r="AE1874">
        <f>IF(IFERROR(VLOOKUP(U1874,Store_Showcase!B2:H134,{5}, FALSE), TRUE)=TRUE, IF(IFERROR(VLOOKUP(U1874,Store_SRP!B2:H103,{5}, FALSE), TRUE)=TRUE,VLOOKUP(U1874,Store_VAM!B2:H271,{5}, FALSE),VLOOKUP(U1874,Store_SRP!B2:H103,{5}, FALSE)), VLOOKUP(U1874,Store_Showcase!B2:H134,{5}, FALSE))</f>
      </c>
      <c r="AF1874">
        <f>IF(IFERROR(VLOOKUP(U1874,Store_Showcase!B2:H134,{6}, FALSE), TRUE)=TRUE, IF(IFERROR(VLOOKUP(U1874,Store_SRP!B2:H103,{6}, FALSE), TRUE)=TRUE,VLOOKUP(U1874,Store_VAM!B2:H271,{6}, FALSE),VLOOKUP(U1874,Store_SRP!B2:H103,{6}, FALSE)), VLOOKUP(U1874,Store_Showcase!B2:H134,{6}, FALSE))</f>
      </c>
      <c r="AG1874">
        <f>VLOOKUP(D1874,Sku_Consolidated!A2:R948,18,FALSE)</f>
      </c>
      <c r="AH1874">
        <f>VLOOKUP(D1874,Sku_Consolidated!A2:S948,19,FALSE)</f>
      </c>
      <c r="AI1874">
        <f>VLOOKUP(D1874,Sku_Consolidated!A2:T948,20,FALSE)</f>
      </c>
    </row>
    <row r="1875" spans="1:35" x14ac:dyDescent="0.25">
      <c r="A1875">
        <v>2024</v>
      </c>
      <c r="B1875" t="s">
        <v>30</v>
      </c>
      <c r="C1875" t="s">
        <v>31</v>
      </c>
      <c r="D1875">
        <v>21843</v>
      </c>
      <c r="E1875" t="s">
        <v>1430</v>
      </c>
      <c r="F1875" s="12" t="s">
        <v>92</v>
      </c>
      <c r="G1875" s="12" t="s">
        <v>92</v>
      </c>
      <c r="H1875" t="s">
        <v>10</v>
      </c>
      <c r="I1875" s="13" t="s">
        <v>3619</v>
      </c>
      <c r="J1875" s="13">
        <f>IF(H1875="EA", I1875, 0)</f>
      </c>
      <c r="K1875" s="13">
        <f>IF(H1875="KG", I1875, I1875 * VLOOKUP(D1875,Sku_Consolidated!A2:U948,21,FALSE))</f>
      </c>
      <c r="L1875" s="14" t="s">
        <v>36</v>
      </c>
      <c r="M1875">
        <v>88</v>
      </c>
      <c r="N1875" s="14" t="s">
        <v>3620</v>
      </c>
      <c r="O1875" s="14" t="s">
        <v>3621</v>
      </c>
      <c r="P1875" s="14" t="s">
        <v>36</v>
      </c>
      <c r="Q1875" s="14" t="s">
        <v>3621</v>
      </c>
      <c r="R1875">
        <f>IF(IFERROR(VLOOKUP(U1875,Store_Showcase!B2:H134,7, FALSE), TRUE)=TRUE, IF(IFERROR(VLOOKUP(U1875,Store_SRP!B2:H103,7, FALSE), TRUE)=TRUE,VLOOKUP(U1875,Store_VAM!B2:H271,7, FALSE),VLOOKUP(U1875,Store_SRP!B2:H103,7, FALSE)), VLOOKUP(U1875,Store_Showcase!B2:H134,7, FALSE))</f>
      </c>
      <c r="S1875">
        <f>IF(IFERROR(VLOOKUP(U1875,Store_Showcase!B2:K134,10, FALSE), TRUE)=TRUE, IF(IFERROR(VLOOKUP(U1875,Store_SRP!B2:K103,10, FALSE), TRUE)=TRUE,VLOOKUP(U1875,Store_VAM!B2:K271,10, FALSE),VLOOKUP(U1875,Store_SRP!B2:K103,10, FALSE)), VLOOKUP(U1875,Store_Showcase!B2:K134,10, FALSE))</f>
      </c>
      <c r="T1875">
        <f>IF(VLOOKUP(D1875,Sku_Consolidated!A2:S948,19,FALSE)="SHOWCASE", VLOOKUP(U1875,Store_Showcase!B2:L134,11, FALSE), IF(VLOOKUP(D1875,Sku_Consolidated!A2:S948,19,FALSE)="VAM",VLOOKUP(U1875,Store_VAM!B2:L271,11, FALSE),VLOOKUP(U1875,Store_SRP!B2:L103,11, FALSE)))</f>
      </c>
      <c r="U1875" s="14">
        <v>2012</v>
      </c>
      <c r="V1875">
        <f>IF(VLOOKUP(D1875,Sku_Consolidated!A2:S948,19,FALSE)="SHOWCASE", VLOOKUP(U1875,Store_Showcase!B2:C134,2, FALSE), IF(VLOOKUP(D1875,Sku_Consolidated!A2:S948,19,FALSE)="VAM",VLOOKUP(U1875,Store_VAM!B2:C271,2, FALSE),VLOOKUP(U1875,Store_SRP!B2:C103,2, FALSE)))</f>
      </c>
      <c r="W1875">
        <f>VLOOKUP(D1875,Sku_Consolidated!A2:G948, 7, FALSE)</f>
      </c>
      <c r="X1875">
        <f>VLOOKUP(D1875,Sku_Consolidated!A2:K948, 11, FALSE)</f>
      </c>
      <c r="Y1875">
        <f>VLOOKUP(D1875,Sku_Consolidated!A2:H948, 8, FALSE)</f>
      </c>
      <c r="Z1875">
        <f>VLOOKUP(D1875,Sku_Consolidated!A2:I948, 9, FALSE)</f>
      </c>
      <c r="AA1875" t="s">
        <v>41</v>
      </c>
      <c r="AB1875">
        <f>VLOOKUP(D1875,Sku_Consolidated!A2:E948, {5}, FALSE)</f>
      </c>
      <c r="AC1875">
        <f>IF(VLOOKUP(D1875,Sku_Consolidated!A2:S948,19,FALSE)="SHOWCASE", VLOOKUP(U1875,Store_Showcase!B2:N134,13, FALSE), IF(VLOOKUP(D1875,Sku_Consolidated!A2:S948,19,FALSE)="VAM",VLOOKUP(U1875,Store_VAM!B2:N271,13, FALSE),VLOOKUP(U1875,Store_SRP!B2:N103,13, FALSE)))</f>
      </c>
      <c r="AD1875">
        <f>IF(IFERROR(AC1875,TRUE)=TRUE, "-","OK")</f>
      </c>
      <c r="AE1875">
        <f>IF(IFERROR(VLOOKUP(U1875,Store_Showcase!B2:H134,{5}, FALSE), TRUE)=TRUE, IF(IFERROR(VLOOKUP(U1875,Store_SRP!B2:H103,{5}, FALSE), TRUE)=TRUE,VLOOKUP(U1875,Store_VAM!B2:H271,{5}, FALSE),VLOOKUP(U1875,Store_SRP!B2:H103,{5}, FALSE)), VLOOKUP(U1875,Store_Showcase!B2:H134,{5}, FALSE))</f>
      </c>
      <c r="AF1875">
        <f>IF(IFERROR(VLOOKUP(U1875,Store_Showcase!B2:H134,{6}, FALSE), TRUE)=TRUE, IF(IFERROR(VLOOKUP(U1875,Store_SRP!B2:H103,{6}, FALSE), TRUE)=TRUE,VLOOKUP(U1875,Store_VAM!B2:H271,{6}, FALSE),VLOOKUP(U1875,Store_SRP!B2:H103,{6}, FALSE)), VLOOKUP(U1875,Store_Showcase!B2:H134,{6}, FALSE))</f>
      </c>
      <c r="AG1875">
        <f>VLOOKUP(D1875,Sku_Consolidated!A2:R948,18,FALSE)</f>
      </c>
      <c r="AH1875">
        <f>VLOOKUP(D1875,Sku_Consolidated!A2:S948,19,FALSE)</f>
      </c>
      <c r="AI1875">
        <f>VLOOKUP(D1875,Sku_Consolidated!A2:T948,20,FALSE)</f>
      </c>
    </row>
    <row r="1876" spans="1:35" x14ac:dyDescent="0.25">
      <c r="A1876">
        <v>2024</v>
      </c>
      <c r="B1876" t="s">
        <v>30</v>
      </c>
      <c r="C1876" t="s">
        <v>31</v>
      </c>
      <c r="D1876">
        <v>21854</v>
      </c>
      <c r="E1876" t="s">
        <v>2521</v>
      </c>
      <c r="F1876" s="12" t="s">
        <v>92</v>
      </c>
      <c r="G1876" s="12" t="s">
        <v>92</v>
      </c>
      <c r="H1876" t="s">
        <v>10</v>
      </c>
      <c r="I1876" s="13" t="s">
        <v>701</v>
      </c>
      <c r="J1876" s="13">
        <f>IF(H1876="EA", I1876, 0)</f>
      </c>
      <c r="K1876" s="13">
        <f>IF(H1876="KG", I1876, I1876 * VLOOKUP(D1876,Sku_Consolidated!A2:U948,21,FALSE))</f>
      </c>
      <c r="L1876" s="14" t="s">
        <v>36</v>
      </c>
      <c r="M1876">
        <v>88</v>
      </c>
      <c r="N1876" s="14" t="s">
        <v>326</v>
      </c>
      <c r="O1876" s="14" t="s">
        <v>327</v>
      </c>
      <c r="P1876" s="14" t="s">
        <v>36</v>
      </c>
      <c r="Q1876" s="14" t="s">
        <v>327</v>
      </c>
      <c r="R1876">
        <f>IF(IFERROR(VLOOKUP(U1876,Store_Showcase!B2:H134,7, FALSE), TRUE)=TRUE, IF(IFERROR(VLOOKUP(U1876,Store_SRP!B2:H103,7, FALSE), TRUE)=TRUE,VLOOKUP(U1876,Store_VAM!B2:H271,7, FALSE),VLOOKUP(U1876,Store_SRP!B2:H103,7, FALSE)), VLOOKUP(U1876,Store_Showcase!B2:H134,7, FALSE))</f>
      </c>
      <c r="S1876">
        <f>IF(IFERROR(VLOOKUP(U1876,Store_Showcase!B2:K134,10, FALSE), TRUE)=TRUE, IF(IFERROR(VLOOKUP(U1876,Store_SRP!B2:K103,10, FALSE), TRUE)=TRUE,VLOOKUP(U1876,Store_VAM!B2:K271,10, FALSE),VLOOKUP(U1876,Store_SRP!B2:K103,10, FALSE)), VLOOKUP(U1876,Store_Showcase!B2:K134,10, FALSE))</f>
      </c>
      <c r="T1876">
        <f>IF(VLOOKUP(D1876,Sku_Consolidated!A2:S948,19,FALSE)="SHOWCASE", VLOOKUP(U1876,Store_Showcase!B2:L134,11, FALSE), IF(VLOOKUP(D1876,Sku_Consolidated!A2:S948,19,FALSE)="VAM",VLOOKUP(U1876,Store_VAM!B2:L271,11, FALSE),VLOOKUP(U1876,Store_SRP!B2:L103,11, FALSE)))</f>
      </c>
      <c r="U1876" s="14">
        <v>2012</v>
      </c>
      <c r="V1876">
        <f>IF(VLOOKUP(D1876,Sku_Consolidated!A2:S948,19,FALSE)="SHOWCASE", VLOOKUP(U1876,Store_Showcase!B2:C134,2, FALSE), IF(VLOOKUP(D1876,Sku_Consolidated!A2:S948,19,FALSE)="VAM",VLOOKUP(U1876,Store_VAM!B2:C271,2, FALSE),VLOOKUP(U1876,Store_SRP!B2:C103,2, FALSE)))</f>
      </c>
      <c r="W1876">
        <f>VLOOKUP(D1876,Sku_Consolidated!A2:G948, 7, FALSE)</f>
      </c>
      <c r="X1876">
        <f>VLOOKUP(D1876,Sku_Consolidated!A2:K948, 11, FALSE)</f>
      </c>
      <c r="Y1876">
        <f>VLOOKUP(D1876,Sku_Consolidated!A2:H948, 8, FALSE)</f>
      </c>
      <c r="Z1876">
        <f>VLOOKUP(D1876,Sku_Consolidated!A2:I948, 9, FALSE)</f>
      </c>
      <c r="AA1876" t="s">
        <v>41</v>
      </c>
      <c r="AB1876">
        <f>VLOOKUP(D1876,Sku_Consolidated!A2:E948, {5}, FALSE)</f>
      </c>
      <c r="AC1876">
        <f>IF(VLOOKUP(D1876,Sku_Consolidated!A2:S948,19,FALSE)="SHOWCASE", VLOOKUP(U1876,Store_Showcase!B2:N134,13, FALSE), IF(VLOOKUP(D1876,Sku_Consolidated!A2:S948,19,FALSE)="VAM",VLOOKUP(U1876,Store_VAM!B2:N271,13, FALSE),VLOOKUP(U1876,Store_SRP!B2:N103,13, FALSE)))</f>
      </c>
      <c r="AD1876">
        <f>IF(IFERROR(AC1876,TRUE)=TRUE, "-","OK")</f>
      </c>
      <c r="AE1876">
        <f>IF(IFERROR(VLOOKUP(U1876,Store_Showcase!B2:H134,{5}, FALSE), TRUE)=TRUE, IF(IFERROR(VLOOKUP(U1876,Store_SRP!B2:H103,{5}, FALSE), TRUE)=TRUE,VLOOKUP(U1876,Store_VAM!B2:H271,{5}, FALSE),VLOOKUP(U1876,Store_SRP!B2:H103,{5}, FALSE)), VLOOKUP(U1876,Store_Showcase!B2:H134,{5}, FALSE))</f>
      </c>
      <c r="AF1876">
        <f>IF(IFERROR(VLOOKUP(U1876,Store_Showcase!B2:H134,{6}, FALSE), TRUE)=TRUE, IF(IFERROR(VLOOKUP(U1876,Store_SRP!B2:H103,{6}, FALSE), TRUE)=TRUE,VLOOKUP(U1876,Store_VAM!B2:H271,{6}, FALSE),VLOOKUP(U1876,Store_SRP!B2:H103,{6}, FALSE)), VLOOKUP(U1876,Store_Showcase!B2:H134,{6}, FALSE))</f>
      </c>
      <c r="AG1876">
        <f>VLOOKUP(D1876,Sku_Consolidated!A2:R948,18,FALSE)</f>
      </c>
      <c r="AH1876">
        <f>VLOOKUP(D1876,Sku_Consolidated!A2:S948,19,FALSE)</f>
      </c>
      <c r="AI1876">
        <f>VLOOKUP(D1876,Sku_Consolidated!A2:T948,20,FALSE)</f>
      </c>
    </row>
    <row r="1877" spans="1:35" x14ac:dyDescent="0.25">
      <c r="A1877">
        <v>2024</v>
      </c>
      <c r="B1877" t="s">
        <v>30</v>
      </c>
      <c r="C1877" t="s">
        <v>31</v>
      </c>
      <c r="D1877">
        <v>21862</v>
      </c>
      <c r="E1877" t="s">
        <v>568</v>
      </c>
      <c r="F1877" s="12" t="s">
        <v>92</v>
      </c>
      <c r="G1877" s="12" t="s">
        <v>92</v>
      </c>
      <c r="H1877" t="s">
        <v>10</v>
      </c>
      <c r="I1877" s="13" t="s">
        <v>3622</v>
      </c>
      <c r="J1877" s="13">
        <f>IF(H1877="EA", I1877, 0)</f>
      </c>
      <c r="K1877" s="13">
        <f>IF(H1877="KG", I1877, I1877 * VLOOKUP(D1877,Sku_Consolidated!A2:U948,21,FALSE))</f>
      </c>
      <c r="L1877" s="14" t="s">
        <v>36</v>
      </c>
      <c r="M1877">
        <v>88</v>
      </c>
      <c r="N1877" s="14" t="s">
        <v>3623</v>
      </c>
      <c r="O1877" s="14" t="s">
        <v>3624</v>
      </c>
      <c r="P1877" s="14" t="s">
        <v>36</v>
      </c>
      <c r="Q1877" s="14" t="s">
        <v>3624</v>
      </c>
      <c r="R1877">
        <f>IF(IFERROR(VLOOKUP(U1877,Store_Showcase!B2:H134,7, FALSE), TRUE)=TRUE, IF(IFERROR(VLOOKUP(U1877,Store_SRP!B2:H103,7, FALSE), TRUE)=TRUE,VLOOKUP(U1877,Store_VAM!B2:H271,7, FALSE),VLOOKUP(U1877,Store_SRP!B2:H103,7, FALSE)), VLOOKUP(U1877,Store_Showcase!B2:H134,7, FALSE))</f>
      </c>
      <c r="S1877">
        <f>IF(IFERROR(VLOOKUP(U1877,Store_Showcase!B2:K134,10, FALSE), TRUE)=TRUE, IF(IFERROR(VLOOKUP(U1877,Store_SRP!B2:K103,10, FALSE), TRUE)=TRUE,VLOOKUP(U1877,Store_VAM!B2:K271,10, FALSE),VLOOKUP(U1877,Store_SRP!B2:K103,10, FALSE)), VLOOKUP(U1877,Store_Showcase!B2:K134,10, FALSE))</f>
      </c>
      <c r="T1877">
        <f>IF(VLOOKUP(D1877,Sku_Consolidated!A2:S948,19,FALSE)="SHOWCASE", VLOOKUP(U1877,Store_Showcase!B2:L134,11, FALSE), IF(VLOOKUP(D1877,Sku_Consolidated!A2:S948,19,FALSE)="VAM",VLOOKUP(U1877,Store_VAM!B2:L271,11, FALSE),VLOOKUP(U1877,Store_SRP!B2:L103,11, FALSE)))</f>
      </c>
      <c r="U1877" s="14">
        <v>2012</v>
      </c>
      <c r="V1877">
        <f>IF(VLOOKUP(D1877,Sku_Consolidated!A2:S948,19,FALSE)="SHOWCASE", VLOOKUP(U1877,Store_Showcase!B2:C134,2, FALSE), IF(VLOOKUP(D1877,Sku_Consolidated!A2:S948,19,FALSE)="VAM",VLOOKUP(U1877,Store_VAM!B2:C271,2, FALSE),VLOOKUP(U1877,Store_SRP!B2:C103,2, FALSE)))</f>
      </c>
      <c r="W1877">
        <f>VLOOKUP(D1877,Sku_Consolidated!A2:G948, 7, FALSE)</f>
      </c>
      <c r="X1877">
        <f>VLOOKUP(D1877,Sku_Consolidated!A2:K948, 11, FALSE)</f>
      </c>
      <c r="Y1877">
        <f>VLOOKUP(D1877,Sku_Consolidated!A2:H948, 8, FALSE)</f>
      </c>
      <c r="Z1877">
        <f>VLOOKUP(D1877,Sku_Consolidated!A2:I948, 9, FALSE)</f>
      </c>
      <c r="AA1877" t="s">
        <v>41</v>
      </c>
      <c r="AB1877">
        <f>VLOOKUP(D1877,Sku_Consolidated!A2:E948, {5}, FALSE)</f>
      </c>
      <c r="AC1877">
        <f>IF(VLOOKUP(D1877,Sku_Consolidated!A2:S948,19,FALSE)="SHOWCASE", VLOOKUP(U1877,Store_Showcase!B2:N134,13, FALSE), IF(VLOOKUP(D1877,Sku_Consolidated!A2:S948,19,FALSE)="VAM",VLOOKUP(U1877,Store_VAM!B2:N271,13, FALSE),VLOOKUP(U1877,Store_SRP!B2:N103,13, FALSE)))</f>
      </c>
      <c r="AD1877">
        <f>IF(IFERROR(AC1877,TRUE)=TRUE, "-","OK")</f>
      </c>
      <c r="AE1877">
        <f>IF(IFERROR(VLOOKUP(U1877,Store_Showcase!B2:H134,{5}, FALSE), TRUE)=TRUE, IF(IFERROR(VLOOKUP(U1877,Store_SRP!B2:H103,{5}, FALSE), TRUE)=TRUE,VLOOKUP(U1877,Store_VAM!B2:H271,{5}, FALSE),VLOOKUP(U1877,Store_SRP!B2:H103,{5}, FALSE)), VLOOKUP(U1877,Store_Showcase!B2:H134,{5}, FALSE))</f>
      </c>
      <c r="AF1877">
        <f>IF(IFERROR(VLOOKUP(U1877,Store_Showcase!B2:H134,{6}, FALSE), TRUE)=TRUE, IF(IFERROR(VLOOKUP(U1877,Store_SRP!B2:H103,{6}, FALSE), TRUE)=TRUE,VLOOKUP(U1877,Store_VAM!B2:H271,{6}, FALSE),VLOOKUP(U1877,Store_SRP!B2:H103,{6}, FALSE)), VLOOKUP(U1877,Store_Showcase!B2:H134,{6}, FALSE))</f>
      </c>
      <c r="AG1877">
        <f>VLOOKUP(D1877,Sku_Consolidated!A2:R948,18,FALSE)</f>
      </c>
      <c r="AH1877">
        <f>VLOOKUP(D1877,Sku_Consolidated!A2:S948,19,FALSE)</f>
      </c>
      <c r="AI1877">
        <f>VLOOKUP(D1877,Sku_Consolidated!A2:T948,20,FALSE)</f>
      </c>
    </row>
    <row r="1878" spans="1:35" x14ac:dyDescent="0.25">
      <c r="A1878">
        <v>2024</v>
      </c>
      <c r="B1878" t="s">
        <v>30</v>
      </c>
      <c r="C1878" t="s">
        <v>31</v>
      </c>
      <c r="D1878">
        <v>21866</v>
      </c>
      <c r="E1878" t="s">
        <v>240</v>
      </c>
      <c r="F1878" s="12" t="s">
        <v>92</v>
      </c>
      <c r="G1878" s="12" t="s">
        <v>92</v>
      </c>
      <c r="H1878" t="s">
        <v>10</v>
      </c>
      <c r="I1878" s="13" t="s">
        <v>233</v>
      </c>
      <c r="J1878" s="13">
        <f>IF(H1878="EA", I1878, 0)</f>
      </c>
      <c r="K1878" s="13">
        <f>IF(H1878="KG", I1878, I1878 * VLOOKUP(D1878,Sku_Consolidated!A2:U948,21,FALSE))</f>
      </c>
      <c r="L1878" s="14" t="s">
        <v>36</v>
      </c>
      <c r="M1878">
        <v>88</v>
      </c>
      <c r="N1878" s="14" t="s">
        <v>3625</v>
      </c>
      <c r="O1878" s="14" t="s">
        <v>3626</v>
      </c>
      <c r="P1878" s="14" t="s">
        <v>36</v>
      </c>
      <c r="Q1878" s="14" t="s">
        <v>3626</v>
      </c>
      <c r="R1878">
        <f>IF(IFERROR(VLOOKUP(U1878,Store_Showcase!B2:H134,7, FALSE), TRUE)=TRUE, IF(IFERROR(VLOOKUP(U1878,Store_SRP!B2:H103,7, FALSE), TRUE)=TRUE,VLOOKUP(U1878,Store_VAM!B2:H271,7, FALSE),VLOOKUP(U1878,Store_SRP!B2:H103,7, FALSE)), VLOOKUP(U1878,Store_Showcase!B2:H134,7, FALSE))</f>
      </c>
      <c r="S1878">
        <f>IF(IFERROR(VLOOKUP(U1878,Store_Showcase!B2:K134,10, FALSE), TRUE)=TRUE, IF(IFERROR(VLOOKUP(U1878,Store_SRP!B2:K103,10, FALSE), TRUE)=TRUE,VLOOKUP(U1878,Store_VAM!B2:K271,10, FALSE),VLOOKUP(U1878,Store_SRP!B2:K103,10, FALSE)), VLOOKUP(U1878,Store_Showcase!B2:K134,10, FALSE))</f>
      </c>
      <c r="T1878">
        <f>IF(VLOOKUP(D1878,Sku_Consolidated!A2:S948,19,FALSE)="SHOWCASE", VLOOKUP(U1878,Store_Showcase!B2:L134,11, FALSE), IF(VLOOKUP(D1878,Sku_Consolidated!A2:S948,19,FALSE)="VAM",VLOOKUP(U1878,Store_VAM!B2:L271,11, FALSE),VLOOKUP(U1878,Store_SRP!B2:L103,11, FALSE)))</f>
      </c>
      <c r="U1878" s="14">
        <v>2012</v>
      </c>
      <c r="V1878">
        <f>IF(VLOOKUP(D1878,Sku_Consolidated!A2:S948,19,FALSE)="SHOWCASE", VLOOKUP(U1878,Store_Showcase!B2:C134,2, FALSE), IF(VLOOKUP(D1878,Sku_Consolidated!A2:S948,19,FALSE)="VAM",VLOOKUP(U1878,Store_VAM!B2:C271,2, FALSE),VLOOKUP(U1878,Store_SRP!B2:C103,2, FALSE)))</f>
      </c>
      <c r="W1878">
        <f>VLOOKUP(D1878,Sku_Consolidated!A2:G948, 7, FALSE)</f>
      </c>
      <c r="X1878">
        <f>VLOOKUP(D1878,Sku_Consolidated!A2:K948, 11, FALSE)</f>
      </c>
      <c r="Y1878">
        <f>VLOOKUP(D1878,Sku_Consolidated!A2:H948, 8, FALSE)</f>
      </c>
      <c r="Z1878">
        <f>VLOOKUP(D1878,Sku_Consolidated!A2:I948, 9, FALSE)</f>
      </c>
      <c r="AA1878" t="s">
        <v>41</v>
      </c>
      <c r="AB1878">
        <f>VLOOKUP(D1878,Sku_Consolidated!A2:E948, {5}, FALSE)</f>
      </c>
      <c r="AC1878">
        <f>IF(VLOOKUP(D1878,Sku_Consolidated!A2:S948,19,FALSE)="SHOWCASE", VLOOKUP(U1878,Store_Showcase!B2:N134,13, FALSE), IF(VLOOKUP(D1878,Sku_Consolidated!A2:S948,19,FALSE)="VAM",VLOOKUP(U1878,Store_VAM!B2:N271,13, FALSE),VLOOKUP(U1878,Store_SRP!B2:N103,13, FALSE)))</f>
      </c>
      <c r="AD1878">
        <f>IF(IFERROR(AC1878,TRUE)=TRUE, "-","OK")</f>
      </c>
      <c r="AE1878">
        <f>IF(IFERROR(VLOOKUP(U1878,Store_Showcase!B2:H134,{5}, FALSE), TRUE)=TRUE, IF(IFERROR(VLOOKUP(U1878,Store_SRP!B2:H103,{5}, FALSE), TRUE)=TRUE,VLOOKUP(U1878,Store_VAM!B2:H271,{5}, FALSE),VLOOKUP(U1878,Store_SRP!B2:H103,{5}, FALSE)), VLOOKUP(U1878,Store_Showcase!B2:H134,{5}, FALSE))</f>
      </c>
      <c r="AF1878">
        <f>IF(IFERROR(VLOOKUP(U1878,Store_Showcase!B2:H134,{6}, FALSE), TRUE)=TRUE, IF(IFERROR(VLOOKUP(U1878,Store_SRP!B2:H103,{6}, FALSE), TRUE)=TRUE,VLOOKUP(U1878,Store_VAM!B2:H271,{6}, FALSE),VLOOKUP(U1878,Store_SRP!B2:H103,{6}, FALSE)), VLOOKUP(U1878,Store_Showcase!B2:H134,{6}, FALSE))</f>
      </c>
      <c r="AG1878">
        <f>VLOOKUP(D1878,Sku_Consolidated!A2:R948,18,FALSE)</f>
      </c>
      <c r="AH1878">
        <f>VLOOKUP(D1878,Sku_Consolidated!A2:S948,19,FALSE)</f>
      </c>
      <c r="AI1878">
        <f>VLOOKUP(D1878,Sku_Consolidated!A2:T948,20,FALSE)</f>
      </c>
    </row>
    <row r="1879" spans="1:35" x14ac:dyDescent="0.25">
      <c r="A1879">
        <v>2024</v>
      </c>
      <c r="B1879" t="s">
        <v>30</v>
      </c>
      <c r="C1879" t="s">
        <v>31</v>
      </c>
      <c r="D1879">
        <v>21873</v>
      </c>
      <c r="E1879" t="s">
        <v>911</v>
      </c>
      <c r="F1879" s="12" t="s">
        <v>92</v>
      </c>
      <c r="G1879" s="12" t="s">
        <v>92</v>
      </c>
      <c r="H1879" t="s">
        <v>10</v>
      </c>
      <c r="I1879" s="13" t="s">
        <v>737</v>
      </c>
      <c r="J1879" s="13">
        <f>IF(H1879="EA", I1879, 0)</f>
      </c>
      <c r="K1879" s="13">
        <f>IF(H1879="KG", I1879, I1879 * VLOOKUP(D1879,Sku_Consolidated!A2:U948,21,FALSE))</f>
      </c>
      <c r="L1879" s="14" t="s">
        <v>36</v>
      </c>
      <c r="M1879">
        <v>88</v>
      </c>
      <c r="N1879" s="14" t="s">
        <v>3627</v>
      </c>
      <c r="O1879" s="14" t="s">
        <v>3628</v>
      </c>
      <c r="P1879" s="14" t="s">
        <v>36</v>
      </c>
      <c r="Q1879" s="14" t="s">
        <v>3628</v>
      </c>
      <c r="R1879">
        <f>IF(IFERROR(VLOOKUP(U1879,Store_Showcase!B2:H134,7, FALSE), TRUE)=TRUE, IF(IFERROR(VLOOKUP(U1879,Store_SRP!B2:H103,7, FALSE), TRUE)=TRUE,VLOOKUP(U1879,Store_VAM!B2:H271,7, FALSE),VLOOKUP(U1879,Store_SRP!B2:H103,7, FALSE)), VLOOKUP(U1879,Store_Showcase!B2:H134,7, FALSE))</f>
      </c>
      <c r="S1879">
        <f>IF(IFERROR(VLOOKUP(U1879,Store_Showcase!B2:K134,10, FALSE), TRUE)=TRUE, IF(IFERROR(VLOOKUP(U1879,Store_SRP!B2:K103,10, FALSE), TRUE)=TRUE,VLOOKUP(U1879,Store_VAM!B2:K271,10, FALSE),VLOOKUP(U1879,Store_SRP!B2:K103,10, FALSE)), VLOOKUP(U1879,Store_Showcase!B2:K134,10, FALSE))</f>
      </c>
      <c r="T1879">
        <f>IF(VLOOKUP(D1879,Sku_Consolidated!A2:S948,19,FALSE)="SHOWCASE", VLOOKUP(U1879,Store_Showcase!B2:L134,11, FALSE), IF(VLOOKUP(D1879,Sku_Consolidated!A2:S948,19,FALSE)="VAM",VLOOKUP(U1879,Store_VAM!B2:L271,11, FALSE),VLOOKUP(U1879,Store_SRP!B2:L103,11, FALSE)))</f>
      </c>
      <c r="U1879" s="14">
        <v>2012</v>
      </c>
      <c r="V1879">
        <f>IF(VLOOKUP(D1879,Sku_Consolidated!A2:S948,19,FALSE)="SHOWCASE", VLOOKUP(U1879,Store_Showcase!B2:C134,2, FALSE), IF(VLOOKUP(D1879,Sku_Consolidated!A2:S948,19,FALSE)="VAM",VLOOKUP(U1879,Store_VAM!B2:C271,2, FALSE),VLOOKUP(U1879,Store_SRP!B2:C103,2, FALSE)))</f>
      </c>
      <c r="W1879">
        <f>VLOOKUP(D1879,Sku_Consolidated!A2:G948, 7, FALSE)</f>
      </c>
      <c r="X1879">
        <f>VLOOKUP(D1879,Sku_Consolidated!A2:K948, 11, FALSE)</f>
      </c>
      <c r="Y1879">
        <f>VLOOKUP(D1879,Sku_Consolidated!A2:H948, 8, FALSE)</f>
      </c>
      <c r="Z1879">
        <f>VLOOKUP(D1879,Sku_Consolidated!A2:I948, 9, FALSE)</f>
      </c>
      <c r="AA1879" t="s">
        <v>41</v>
      </c>
      <c r="AB1879">
        <f>VLOOKUP(D1879,Sku_Consolidated!A2:E948, {5}, FALSE)</f>
      </c>
      <c r="AC1879">
        <f>IF(VLOOKUP(D1879,Sku_Consolidated!A2:S948,19,FALSE)="SHOWCASE", VLOOKUP(U1879,Store_Showcase!B2:N134,13, FALSE), IF(VLOOKUP(D1879,Sku_Consolidated!A2:S948,19,FALSE)="VAM",VLOOKUP(U1879,Store_VAM!B2:N271,13, FALSE),VLOOKUP(U1879,Store_SRP!B2:N103,13, FALSE)))</f>
      </c>
      <c r="AD1879">
        <f>IF(IFERROR(AC1879,TRUE)=TRUE, "-","OK")</f>
      </c>
      <c r="AE1879">
        <f>IF(IFERROR(VLOOKUP(U1879,Store_Showcase!B2:H134,{5}, FALSE), TRUE)=TRUE, IF(IFERROR(VLOOKUP(U1879,Store_SRP!B2:H103,{5}, FALSE), TRUE)=TRUE,VLOOKUP(U1879,Store_VAM!B2:H271,{5}, FALSE),VLOOKUP(U1879,Store_SRP!B2:H103,{5}, FALSE)), VLOOKUP(U1879,Store_Showcase!B2:H134,{5}, FALSE))</f>
      </c>
      <c r="AF1879">
        <f>IF(IFERROR(VLOOKUP(U1879,Store_Showcase!B2:H134,{6}, FALSE), TRUE)=TRUE, IF(IFERROR(VLOOKUP(U1879,Store_SRP!B2:H103,{6}, FALSE), TRUE)=TRUE,VLOOKUP(U1879,Store_VAM!B2:H271,{6}, FALSE),VLOOKUP(U1879,Store_SRP!B2:H103,{6}, FALSE)), VLOOKUP(U1879,Store_Showcase!B2:H134,{6}, FALSE))</f>
      </c>
      <c r="AG1879">
        <f>VLOOKUP(D1879,Sku_Consolidated!A2:R948,18,FALSE)</f>
      </c>
      <c r="AH1879">
        <f>VLOOKUP(D1879,Sku_Consolidated!A2:S948,19,FALSE)</f>
      </c>
      <c r="AI1879">
        <f>VLOOKUP(D1879,Sku_Consolidated!A2:T948,20,FALSE)</f>
      </c>
    </row>
    <row r="1880" spans="1:35" x14ac:dyDescent="0.25">
      <c r="A1880">
        <v>2024</v>
      </c>
      <c r="B1880" t="s">
        <v>30</v>
      </c>
      <c r="C1880" t="s">
        <v>31</v>
      </c>
      <c r="D1880">
        <v>21832</v>
      </c>
      <c r="E1880" t="s">
        <v>264</v>
      </c>
      <c r="F1880" s="12" t="s">
        <v>113</v>
      </c>
      <c r="G1880" s="12" t="s">
        <v>113</v>
      </c>
      <c r="H1880" t="s">
        <v>10</v>
      </c>
      <c r="I1880" s="13" t="s">
        <v>1084</v>
      </c>
      <c r="J1880" s="13">
        <f>IF(H1880="EA", I1880, 0)</f>
      </c>
      <c r="K1880" s="13">
        <f>IF(H1880="KG", I1880, I1880 * VLOOKUP(D1880,Sku_Consolidated!A2:U948,21,FALSE))</f>
      </c>
      <c r="L1880" s="14" t="s">
        <v>36</v>
      </c>
      <c r="M1880">
        <v>88</v>
      </c>
      <c r="N1880" s="14" t="s">
        <v>3629</v>
      </c>
      <c r="O1880" s="14" t="s">
        <v>3630</v>
      </c>
      <c r="P1880" s="14" t="s">
        <v>36</v>
      </c>
      <c r="Q1880" s="14" t="s">
        <v>3630</v>
      </c>
      <c r="R1880">
        <f>IF(IFERROR(VLOOKUP(U1880,Store_Showcase!B2:H134,7, FALSE), TRUE)=TRUE, IF(IFERROR(VLOOKUP(U1880,Store_SRP!B2:H103,7, FALSE), TRUE)=TRUE,VLOOKUP(U1880,Store_VAM!B2:H271,7, FALSE),VLOOKUP(U1880,Store_SRP!B2:H103,7, FALSE)), VLOOKUP(U1880,Store_Showcase!B2:H134,7, FALSE))</f>
      </c>
      <c r="S1880">
        <f>IF(IFERROR(VLOOKUP(U1880,Store_Showcase!B2:K134,10, FALSE), TRUE)=TRUE, IF(IFERROR(VLOOKUP(U1880,Store_SRP!B2:K103,10, FALSE), TRUE)=TRUE,VLOOKUP(U1880,Store_VAM!B2:K271,10, FALSE),VLOOKUP(U1880,Store_SRP!B2:K103,10, FALSE)), VLOOKUP(U1880,Store_Showcase!B2:K134,10, FALSE))</f>
      </c>
      <c r="T1880">
        <f>IF(VLOOKUP(D1880,Sku_Consolidated!A2:S948,19,FALSE)="SHOWCASE", VLOOKUP(U1880,Store_Showcase!B2:L134,11, FALSE), IF(VLOOKUP(D1880,Sku_Consolidated!A2:S948,19,FALSE)="VAM",VLOOKUP(U1880,Store_VAM!B2:L271,11, FALSE),VLOOKUP(U1880,Store_SRP!B2:L103,11, FALSE)))</f>
      </c>
      <c r="U1880" s="14">
        <v>2012</v>
      </c>
      <c r="V1880">
        <f>IF(VLOOKUP(D1880,Sku_Consolidated!A2:S948,19,FALSE)="SHOWCASE", VLOOKUP(U1880,Store_Showcase!B2:C134,2, FALSE), IF(VLOOKUP(D1880,Sku_Consolidated!A2:S948,19,FALSE)="VAM",VLOOKUP(U1880,Store_VAM!B2:C271,2, FALSE),VLOOKUP(U1880,Store_SRP!B2:C103,2, FALSE)))</f>
      </c>
      <c r="W1880">
        <f>VLOOKUP(D1880,Sku_Consolidated!A2:G948, 7, FALSE)</f>
      </c>
      <c r="X1880">
        <f>VLOOKUP(D1880,Sku_Consolidated!A2:K948, 11, FALSE)</f>
      </c>
      <c r="Y1880">
        <f>VLOOKUP(D1880,Sku_Consolidated!A2:H948, 8, FALSE)</f>
      </c>
      <c r="Z1880">
        <f>VLOOKUP(D1880,Sku_Consolidated!A2:I948, 9, FALSE)</f>
      </c>
      <c r="AA1880" t="s">
        <v>41</v>
      </c>
      <c r="AB1880">
        <f>VLOOKUP(D1880,Sku_Consolidated!A2:E948, {5}, FALSE)</f>
      </c>
      <c r="AC1880">
        <f>IF(VLOOKUP(D1880,Sku_Consolidated!A2:S948,19,FALSE)="SHOWCASE", VLOOKUP(U1880,Store_Showcase!B2:N134,13, FALSE), IF(VLOOKUP(D1880,Sku_Consolidated!A2:S948,19,FALSE)="VAM",VLOOKUP(U1880,Store_VAM!B2:N271,13, FALSE),VLOOKUP(U1880,Store_SRP!B2:N103,13, FALSE)))</f>
      </c>
      <c r="AD1880">
        <f>IF(IFERROR(AC1880,TRUE)=TRUE, "-","OK")</f>
      </c>
      <c r="AE1880">
        <f>IF(IFERROR(VLOOKUP(U1880,Store_Showcase!B2:H134,{5}, FALSE), TRUE)=TRUE, IF(IFERROR(VLOOKUP(U1880,Store_SRP!B2:H103,{5}, FALSE), TRUE)=TRUE,VLOOKUP(U1880,Store_VAM!B2:H271,{5}, FALSE),VLOOKUP(U1880,Store_SRP!B2:H103,{5}, FALSE)), VLOOKUP(U1880,Store_Showcase!B2:H134,{5}, FALSE))</f>
      </c>
      <c r="AF1880">
        <f>IF(IFERROR(VLOOKUP(U1880,Store_Showcase!B2:H134,{6}, FALSE), TRUE)=TRUE, IF(IFERROR(VLOOKUP(U1880,Store_SRP!B2:H103,{6}, FALSE), TRUE)=TRUE,VLOOKUP(U1880,Store_VAM!B2:H271,{6}, FALSE),VLOOKUP(U1880,Store_SRP!B2:H103,{6}, FALSE)), VLOOKUP(U1880,Store_Showcase!B2:H134,{6}, FALSE))</f>
      </c>
      <c r="AG1880">
        <f>VLOOKUP(D1880,Sku_Consolidated!A2:R948,18,FALSE)</f>
      </c>
      <c r="AH1880">
        <f>VLOOKUP(D1880,Sku_Consolidated!A2:S948,19,FALSE)</f>
      </c>
      <c r="AI1880">
        <f>VLOOKUP(D1880,Sku_Consolidated!A2:T948,20,FALSE)</f>
      </c>
    </row>
    <row r="1881" spans="1:35" x14ac:dyDescent="0.25">
      <c r="A1881">
        <v>2024</v>
      </c>
      <c r="B1881" t="s">
        <v>30</v>
      </c>
      <c r="C1881" t="s">
        <v>31</v>
      </c>
      <c r="D1881">
        <v>21834</v>
      </c>
      <c r="E1881" t="s">
        <v>216</v>
      </c>
      <c r="F1881" s="12" t="s">
        <v>113</v>
      </c>
      <c r="G1881" s="12" t="s">
        <v>113</v>
      </c>
      <c r="H1881" t="s">
        <v>10</v>
      </c>
      <c r="I1881" s="13" t="s">
        <v>865</v>
      </c>
      <c r="J1881" s="13">
        <f>IF(H1881="EA", I1881, 0)</f>
      </c>
      <c r="K1881" s="13">
        <f>IF(H1881="KG", I1881, I1881 * VLOOKUP(D1881,Sku_Consolidated!A2:U948,21,FALSE))</f>
      </c>
      <c r="L1881" s="14" t="s">
        <v>36</v>
      </c>
      <c r="M1881">
        <v>88</v>
      </c>
      <c r="N1881" s="14" t="s">
        <v>3631</v>
      </c>
      <c r="O1881" s="14" t="s">
        <v>3632</v>
      </c>
      <c r="P1881" s="14" t="s">
        <v>36</v>
      </c>
      <c r="Q1881" s="14" t="s">
        <v>3632</v>
      </c>
      <c r="R1881">
        <f>IF(IFERROR(VLOOKUP(U1881,Store_Showcase!B2:H134,7, FALSE), TRUE)=TRUE, IF(IFERROR(VLOOKUP(U1881,Store_SRP!B2:H103,7, FALSE), TRUE)=TRUE,VLOOKUP(U1881,Store_VAM!B2:H271,7, FALSE),VLOOKUP(U1881,Store_SRP!B2:H103,7, FALSE)), VLOOKUP(U1881,Store_Showcase!B2:H134,7, FALSE))</f>
      </c>
      <c r="S1881">
        <f>IF(IFERROR(VLOOKUP(U1881,Store_Showcase!B2:K134,10, FALSE), TRUE)=TRUE, IF(IFERROR(VLOOKUP(U1881,Store_SRP!B2:K103,10, FALSE), TRUE)=TRUE,VLOOKUP(U1881,Store_VAM!B2:K271,10, FALSE),VLOOKUP(U1881,Store_SRP!B2:K103,10, FALSE)), VLOOKUP(U1881,Store_Showcase!B2:K134,10, FALSE))</f>
      </c>
      <c r="T1881">
        <f>IF(VLOOKUP(D1881,Sku_Consolidated!A2:S948,19,FALSE)="SHOWCASE", VLOOKUP(U1881,Store_Showcase!B2:L134,11, FALSE), IF(VLOOKUP(D1881,Sku_Consolidated!A2:S948,19,FALSE)="VAM",VLOOKUP(U1881,Store_VAM!B2:L271,11, FALSE),VLOOKUP(U1881,Store_SRP!B2:L103,11, FALSE)))</f>
      </c>
      <c r="U1881" s="14">
        <v>2012</v>
      </c>
      <c r="V1881">
        <f>IF(VLOOKUP(D1881,Sku_Consolidated!A2:S948,19,FALSE)="SHOWCASE", VLOOKUP(U1881,Store_Showcase!B2:C134,2, FALSE), IF(VLOOKUP(D1881,Sku_Consolidated!A2:S948,19,FALSE)="VAM",VLOOKUP(U1881,Store_VAM!B2:C271,2, FALSE),VLOOKUP(U1881,Store_SRP!B2:C103,2, FALSE)))</f>
      </c>
      <c r="W1881">
        <f>VLOOKUP(D1881,Sku_Consolidated!A2:G948, 7, FALSE)</f>
      </c>
      <c r="X1881">
        <f>VLOOKUP(D1881,Sku_Consolidated!A2:K948, 11, FALSE)</f>
      </c>
      <c r="Y1881">
        <f>VLOOKUP(D1881,Sku_Consolidated!A2:H948, 8, FALSE)</f>
      </c>
      <c r="Z1881">
        <f>VLOOKUP(D1881,Sku_Consolidated!A2:I948, 9, FALSE)</f>
      </c>
      <c r="AA1881" t="s">
        <v>41</v>
      </c>
      <c r="AB1881">
        <f>VLOOKUP(D1881,Sku_Consolidated!A2:E948, {5}, FALSE)</f>
      </c>
      <c r="AC1881">
        <f>IF(VLOOKUP(D1881,Sku_Consolidated!A2:S948,19,FALSE)="SHOWCASE", VLOOKUP(U1881,Store_Showcase!B2:N134,13, FALSE), IF(VLOOKUP(D1881,Sku_Consolidated!A2:S948,19,FALSE)="VAM",VLOOKUP(U1881,Store_VAM!B2:N271,13, FALSE),VLOOKUP(U1881,Store_SRP!B2:N103,13, FALSE)))</f>
      </c>
      <c r="AD1881">
        <f>IF(IFERROR(AC1881,TRUE)=TRUE, "-","OK")</f>
      </c>
      <c r="AE1881">
        <f>IF(IFERROR(VLOOKUP(U1881,Store_Showcase!B2:H134,{5}, FALSE), TRUE)=TRUE, IF(IFERROR(VLOOKUP(U1881,Store_SRP!B2:H103,{5}, FALSE), TRUE)=TRUE,VLOOKUP(U1881,Store_VAM!B2:H271,{5}, FALSE),VLOOKUP(U1881,Store_SRP!B2:H103,{5}, FALSE)), VLOOKUP(U1881,Store_Showcase!B2:H134,{5}, FALSE))</f>
      </c>
      <c r="AF1881">
        <f>IF(IFERROR(VLOOKUP(U1881,Store_Showcase!B2:H134,{6}, FALSE), TRUE)=TRUE, IF(IFERROR(VLOOKUP(U1881,Store_SRP!B2:H103,{6}, FALSE), TRUE)=TRUE,VLOOKUP(U1881,Store_VAM!B2:H271,{6}, FALSE),VLOOKUP(U1881,Store_SRP!B2:H103,{6}, FALSE)), VLOOKUP(U1881,Store_Showcase!B2:H134,{6}, FALSE))</f>
      </c>
      <c r="AG1881">
        <f>VLOOKUP(D1881,Sku_Consolidated!A2:R948,18,FALSE)</f>
      </c>
      <c r="AH1881">
        <f>VLOOKUP(D1881,Sku_Consolidated!A2:S948,19,FALSE)</f>
      </c>
      <c r="AI1881">
        <f>VLOOKUP(D1881,Sku_Consolidated!A2:T948,20,FALSE)</f>
      </c>
    </row>
    <row r="1882" spans="1:35" x14ac:dyDescent="0.25">
      <c r="A1882">
        <v>2024</v>
      </c>
      <c r="B1882" t="s">
        <v>30</v>
      </c>
      <c r="C1882" t="s">
        <v>31</v>
      </c>
      <c r="D1882">
        <v>21837</v>
      </c>
      <c r="E1882" t="s">
        <v>271</v>
      </c>
      <c r="F1882" s="12" t="s">
        <v>113</v>
      </c>
      <c r="G1882" s="12" t="s">
        <v>113</v>
      </c>
      <c r="H1882" t="s">
        <v>10</v>
      </c>
      <c r="I1882" s="13" t="s">
        <v>43</v>
      </c>
      <c r="J1882" s="13">
        <f>IF(H1882="EA", I1882, 0)</f>
      </c>
      <c r="K1882" s="13">
        <f>IF(H1882="KG", I1882, I1882 * VLOOKUP(D1882,Sku_Consolidated!A2:U948,21,FALSE))</f>
      </c>
      <c r="L1882" s="14" t="s">
        <v>36</v>
      </c>
      <c r="M1882">
        <v>88</v>
      </c>
      <c r="N1882" s="14" t="s">
        <v>3633</v>
      </c>
      <c r="O1882" s="14" t="s">
        <v>3634</v>
      </c>
      <c r="P1882" s="14" t="s">
        <v>36</v>
      </c>
      <c r="Q1882" s="14" t="s">
        <v>3634</v>
      </c>
      <c r="R1882">
        <f>IF(IFERROR(VLOOKUP(U1882,Store_Showcase!B2:H134,7, FALSE), TRUE)=TRUE, IF(IFERROR(VLOOKUP(U1882,Store_SRP!B2:H103,7, FALSE), TRUE)=TRUE,VLOOKUP(U1882,Store_VAM!B2:H271,7, FALSE),VLOOKUP(U1882,Store_SRP!B2:H103,7, FALSE)), VLOOKUP(U1882,Store_Showcase!B2:H134,7, FALSE))</f>
      </c>
      <c r="S1882">
        <f>IF(IFERROR(VLOOKUP(U1882,Store_Showcase!B2:K134,10, FALSE), TRUE)=TRUE, IF(IFERROR(VLOOKUP(U1882,Store_SRP!B2:K103,10, FALSE), TRUE)=TRUE,VLOOKUP(U1882,Store_VAM!B2:K271,10, FALSE),VLOOKUP(U1882,Store_SRP!B2:K103,10, FALSE)), VLOOKUP(U1882,Store_Showcase!B2:K134,10, FALSE))</f>
      </c>
      <c r="T1882">
        <f>IF(VLOOKUP(D1882,Sku_Consolidated!A2:S948,19,FALSE)="SHOWCASE", VLOOKUP(U1882,Store_Showcase!B2:L134,11, FALSE), IF(VLOOKUP(D1882,Sku_Consolidated!A2:S948,19,FALSE)="VAM",VLOOKUP(U1882,Store_VAM!B2:L271,11, FALSE),VLOOKUP(U1882,Store_SRP!B2:L103,11, FALSE)))</f>
      </c>
      <c r="U1882" s="14">
        <v>2012</v>
      </c>
      <c r="V1882">
        <f>IF(VLOOKUP(D1882,Sku_Consolidated!A2:S948,19,FALSE)="SHOWCASE", VLOOKUP(U1882,Store_Showcase!B2:C134,2, FALSE), IF(VLOOKUP(D1882,Sku_Consolidated!A2:S948,19,FALSE)="VAM",VLOOKUP(U1882,Store_VAM!B2:C271,2, FALSE),VLOOKUP(U1882,Store_SRP!B2:C103,2, FALSE)))</f>
      </c>
      <c r="W1882">
        <f>VLOOKUP(D1882,Sku_Consolidated!A2:G948, 7, FALSE)</f>
      </c>
      <c r="X1882">
        <f>VLOOKUP(D1882,Sku_Consolidated!A2:K948, 11, FALSE)</f>
      </c>
      <c r="Y1882">
        <f>VLOOKUP(D1882,Sku_Consolidated!A2:H948, 8, FALSE)</f>
      </c>
      <c r="Z1882">
        <f>VLOOKUP(D1882,Sku_Consolidated!A2:I948, 9, FALSE)</f>
      </c>
      <c r="AA1882" t="s">
        <v>41</v>
      </c>
      <c r="AB1882">
        <f>VLOOKUP(D1882,Sku_Consolidated!A2:E948, {5}, FALSE)</f>
      </c>
      <c r="AC1882">
        <f>IF(VLOOKUP(D1882,Sku_Consolidated!A2:S948,19,FALSE)="SHOWCASE", VLOOKUP(U1882,Store_Showcase!B2:N134,13, FALSE), IF(VLOOKUP(D1882,Sku_Consolidated!A2:S948,19,FALSE)="VAM",VLOOKUP(U1882,Store_VAM!B2:N271,13, FALSE),VLOOKUP(U1882,Store_SRP!B2:N103,13, FALSE)))</f>
      </c>
      <c r="AD1882">
        <f>IF(IFERROR(AC1882,TRUE)=TRUE, "-","OK")</f>
      </c>
      <c r="AE1882">
        <f>IF(IFERROR(VLOOKUP(U1882,Store_Showcase!B2:H134,{5}, FALSE), TRUE)=TRUE, IF(IFERROR(VLOOKUP(U1882,Store_SRP!B2:H103,{5}, FALSE), TRUE)=TRUE,VLOOKUP(U1882,Store_VAM!B2:H271,{5}, FALSE),VLOOKUP(U1882,Store_SRP!B2:H103,{5}, FALSE)), VLOOKUP(U1882,Store_Showcase!B2:H134,{5}, FALSE))</f>
      </c>
      <c r="AF1882">
        <f>IF(IFERROR(VLOOKUP(U1882,Store_Showcase!B2:H134,{6}, FALSE), TRUE)=TRUE, IF(IFERROR(VLOOKUP(U1882,Store_SRP!B2:H103,{6}, FALSE), TRUE)=TRUE,VLOOKUP(U1882,Store_VAM!B2:H271,{6}, FALSE),VLOOKUP(U1882,Store_SRP!B2:H103,{6}, FALSE)), VLOOKUP(U1882,Store_Showcase!B2:H134,{6}, FALSE))</f>
      </c>
      <c r="AG1882">
        <f>VLOOKUP(D1882,Sku_Consolidated!A2:R948,18,FALSE)</f>
      </c>
      <c r="AH1882">
        <f>VLOOKUP(D1882,Sku_Consolidated!A2:S948,19,FALSE)</f>
      </c>
      <c r="AI1882">
        <f>VLOOKUP(D1882,Sku_Consolidated!A2:T948,20,FALSE)</f>
      </c>
    </row>
    <row r="1883" spans="1:35" x14ac:dyDescent="0.25">
      <c r="A1883">
        <v>2024</v>
      </c>
      <c r="B1883" t="s">
        <v>30</v>
      </c>
      <c r="C1883" t="s">
        <v>31</v>
      </c>
      <c r="D1883">
        <v>21838</v>
      </c>
      <c r="E1883" t="s">
        <v>275</v>
      </c>
      <c r="F1883" s="12" t="s">
        <v>113</v>
      </c>
      <c r="G1883" s="12" t="s">
        <v>113</v>
      </c>
      <c r="H1883" t="s">
        <v>10</v>
      </c>
      <c r="I1883" s="13" t="s">
        <v>1399</v>
      </c>
      <c r="J1883" s="13">
        <f>IF(H1883="EA", I1883, 0)</f>
      </c>
      <c r="K1883" s="13">
        <f>IF(H1883="KG", I1883, I1883 * VLOOKUP(D1883,Sku_Consolidated!A2:U948,21,FALSE))</f>
      </c>
      <c r="L1883" s="14" t="s">
        <v>36</v>
      </c>
      <c r="M1883">
        <v>88</v>
      </c>
      <c r="N1883" s="14" t="s">
        <v>3635</v>
      </c>
      <c r="O1883" s="14" t="s">
        <v>3636</v>
      </c>
      <c r="P1883" s="14" t="s">
        <v>36</v>
      </c>
      <c r="Q1883" s="14" t="s">
        <v>3636</v>
      </c>
      <c r="R1883">
        <f>IF(IFERROR(VLOOKUP(U1883,Store_Showcase!B2:H134,7, FALSE), TRUE)=TRUE, IF(IFERROR(VLOOKUP(U1883,Store_SRP!B2:H103,7, FALSE), TRUE)=TRUE,VLOOKUP(U1883,Store_VAM!B2:H271,7, FALSE),VLOOKUP(U1883,Store_SRP!B2:H103,7, FALSE)), VLOOKUP(U1883,Store_Showcase!B2:H134,7, FALSE))</f>
      </c>
      <c r="S1883">
        <f>IF(IFERROR(VLOOKUP(U1883,Store_Showcase!B2:K134,10, FALSE), TRUE)=TRUE, IF(IFERROR(VLOOKUP(U1883,Store_SRP!B2:K103,10, FALSE), TRUE)=TRUE,VLOOKUP(U1883,Store_VAM!B2:K271,10, FALSE),VLOOKUP(U1883,Store_SRP!B2:K103,10, FALSE)), VLOOKUP(U1883,Store_Showcase!B2:K134,10, FALSE))</f>
      </c>
      <c r="T1883">
        <f>IF(VLOOKUP(D1883,Sku_Consolidated!A2:S948,19,FALSE)="SHOWCASE", VLOOKUP(U1883,Store_Showcase!B2:L134,11, FALSE), IF(VLOOKUP(D1883,Sku_Consolidated!A2:S948,19,FALSE)="VAM",VLOOKUP(U1883,Store_VAM!B2:L271,11, FALSE),VLOOKUP(U1883,Store_SRP!B2:L103,11, FALSE)))</f>
      </c>
      <c r="U1883" s="14">
        <v>2012</v>
      </c>
      <c r="V1883">
        <f>IF(VLOOKUP(D1883,Sku_Consolidated!A2:S948,19,FALSE)="SHOWCASE", VLOOKUP(U1883,Store_Showcase!B2:C134,2, FALSE), IF(VLOOKUP(D1883,Sku_Consolidated!A2:S948,19,FALSE)="VAM",VLOOKUP(U1883,Store_VAM!B2:C271,2, FALSE),VLOOKUP(U1883,Store_SRP!B2:C103,2, FALSE)))</f>
      </c>
      <c r="W1883">
        <f>VLOOKUP(D1883,Sku_Consolidated!A2:G948, 7, FALSE)</f>
      </c>
      <c r="X1883">
        <f>VLOOKUP(D1883,Sku_Consolidated!A2:K948, 11, FALSE)</f>
      </c>
      <c r="Y1883">
        <f>VLOOKUP(D1883,Sku_Consolidated!A2:H948, 8, FALSE)</f>
      </c>
      <c r="Z1883">
        <f>VLOOKUP(D1883,Sku_Consolidated!A2:I948, 9, FALSE)</f>
      </c>
      <c r="AA1883" t="s">
        <v>41</v>
      </c>
      <c r="AB1883">
        <f>VLOOKUP(D1883,Sku_Consolidated!A2:E948, {5}, FALSE)</f>
      </c>
      <c r="AC1883">
        <f>IF(VLOOKUP(D1883,Sku_Consolidated!A2:S948,19,FALSE)="SHOWCASE", VLOOKUP(U1883,Store_Showcase!B2:N134,13, FALSE), IF(VLOOKUP(D1883,Sku_Consolidated!A2:S948,19,FALSE)="VAM",VLOOKUP(U1883,Store_VAM!B2:N271,13, FALSE),VLOOKUP(U1883,Store_SRP!B2:N103,13, FALSE)))</f>
      </c>
      <c r="AD1883">
        <f>IF(IFERROR(AC1883,TRUE)=TRUE, "-","OK")</f>
      </c>
      <c r="AE1883">
        <f>IF(IFERROR(VLOOKUP(U1883,Store_Showcase!B2:H134,{5}, FALSE), TRUE)=TRUE, IF(IFERROR(VLOOKUP(U1883,Store_SRP!B2:H103,{5}, FALSE), TRUE)=TRUE,VLOOKUP(U1883,Store_VAM!B2:H271,{5}, FALSE),VLOOKUP(U1883,Store_SRP!B2:H103,{5}, FALSE)), VLOOKUP(U1883,Store_Showcase!B2:H134,{5}, FALSE))</f>
      </c>
      <c r="AF1883">
        <f>IF(IFERROR(VLOOKUP(U1883,Store_Showcase!B2:H134,{6}, FALSE), TRUE)=TRUE, IF(IFERROR(VLOOKUP(U1883,Store_SRP!B2:H103,{6}, FALSE), TRUE)=TRUE,VLOOKUP(U1883,Store_VAM!B2:H271,{6}, FALSE),VLOOKUP(U1883,Store_SRP!B2:H103,{6}, FALSE)), VLOOKUP(U1883,Store_Showcase!B2:H134,{6}, FALSE))</f>
      </c>
      <c r="AG1883">
        <f>VLOOKUP(D1883,Sku_Consolidated!A2:R948,18,FALSE)</f>
      </c>
      <c r="AH1883">
        <f>VLOOKUP(D1883,Sku_Consolidated!A2:S948,19,FALSE)</f>
      </c>
      <c r="AI1883">
        <f>VLOOKUP(D1883,Sku_Consolidated!A2:T948,20,FALSE)</f>
      </c>
    </row>
    <row r="1884" spans="1:35" x14ac:dyDescent="0.25">
      <c r="A1884">
        <v>2024</v>
      </c>
      <c r="B1884" t="s">
        <v>30</v>
      </c>
      <c r="C1884" t="s">
        <v>31</v>
      </c>
      <c r="D1884">
        <v>21843</v>
      </c>
      <c r="E1884" t="s">
        <v>1430</v>
      </c>
      <c r="F1884" s="12" t="s">
        <v>113</v>
      </c>
      <c r="G1884" s="12" t="s">
        <v>113</v>
      </c>
      <c r="H1884" t="s">
        <v>10</v>
      </c>
      <c r="I1884" s="13" t="s">
        <v>981</v>
      </c>
      <c r="J1884" s="13">
        <f>IF(H1884="EA", I1884, 0)</f>
      </c>
      <c r="K1884" s="13">
        <f>IF(H1884="KG", I1884, I1884 * VLOOKUP(D1884,Sku_Consolidated!A2:U948,21,FALSE))</f>
      </c>
      <c r="L1884" s="14" t="s">
        <v>36</v>
      </c>
      <c r="M1884">
        <v>88</v>
      </c>
      <c r="N1884" s="14" t="s">
        <v>3637</v>
      </c>
      <c r="O1884" s="14" t="s">
        <v>3638</v>
      </c>
      <c r="P1884" s="14" t="s">
        <v>36</v>
      </c>
      <c r="Q1884" s="14" t="s">
        <v>3638</v>
      </c>
      <c r="R1884">
        <f>IF(IFERROR(VLOOKUP(U1884,Store_Showcase!B2:H134,7, FALSE), TRUE)=TRUE, IF(IFERROR(VLOOKUP(U1884,Store_SRP!B2:H103,7, FALSE), TRUE)=TRUE,VLOOKUP(U1884,Store_VAM!B2:H271,7, FALSE),VLOOKUP(U1884,Store_SRP!B2:H103,7, FALSE)), VLOOKUP(U1884,Store_Showcase!B2:H134,7, FALSE))</f>
      </c>
      <c r="S1884">
        <f>IF(IFERROR(VLOOKUP(U1884,Store_Showcase!B2:K134,10, FALSE), TRUE)=TRUE, IF(IFERROR(VLOOKUP(U1884,Store_SRP!B2:K103,10, FALSE), TRUE)=TRUE,VLOOKUP(U1884,Store_VAM!B2:K271,10, FALSE),VLOOKUP(U1884,Store_SRP!B2:K103,10, FALSE)), VLOOKUP(U1884,Store_Showcase!B2:K134,10, FALSE))</f>
      </c>
      <c r="T1884">
        <f>IF(VLOOKUP(D1884,Sku_Consolidated!A2:S948,19,FALSE)="SHOWCASE", VLOOKUP(U1884,Store_Showcase!B2:L134,11, FALSE), IF(VLOOKUP(D1884,Sku_Consolidated!A2:S948,19,FALSE)="VAM",VLOOKUP(U1884,Store_VAM!B2:L271,11, FALSE),VLOOKUP(U1884,Store_SRP!B2:L103,11, FALSE)))</f>
      </c>
      <c r="U1884" s="14">
        <v>2012</v>
      </c>
      <c r="V1884">
        <f>IF(VLOOKUP(D1884,Sku_Consolidated!A2:S948,19,FALSE)="SHOWCASE", VLOOKUP(U1884,Store_Showcase!B2:C134,2, FALSE), IF(VLOOKUP(D1884,Sku_Consolidated!A2:S948,19,FALSE)="VAM",VLOOKUP(U1884,Store_VAM!B2:C271,2, FALSE),VLOOKUP(U1884,Store_SRP!B2:C103,2, FALSE)))</f>
      </c>
      <c r="W1884">
        <f>VLOOKUP(D1884,Sku_Consolidated!A2:G948, 7, FALSE)</f>
      </c>
      <c r="X1884">
        <f>VLOOKUP(D1884,Sku_Consolidated!A2:K948, 11, FALSE)</f>
      </c>
      <c r="Y1884">
        <f>VLOOKUP(D1884,Sku_Consolidated!A2:H948, 8, FALSE)</f>
      </c>
      <c r="Z1884">
        <f>VLOOKUP(D1884,Sku_Consolidated!A2:I948, 9, FALSE)</f>
      </c>
      <c r="AA1884" t="s">
        <v>41</v>
      </c>
      <c r="AB1884">
        <f>VLOOKUP(D1884,Sku_Consolidated!A2:E948, {5}, FALSE)</f>
      </c>
      <c r="AC1884">
        <f>IF(VLOOKUP(D1884,Sku_Consolidated!A2:S948,19,FALSE)="SHOWCASE", VLOOKUP(U1884,Store_Showcase!B2:N134,13, FALSE), IF(VLOOKUP(D1884,Sku_Consolidated!A2:S948,19,FALSE)="VAM",VLOOKUP(U1884,Store_VAM!B2:N271,13, FALSE),VLOOKUP(U1884,Store_SRP!B2:N103,13, FALSE)))</f>
      </c>
      <c r="AD1884">
        <f>IF(IFERROR(AC1884,TRUE)=TRUE, "-","OK")</f>
      </c>
      <c r="AE1884">
        <f>IF(IFERROR(VLOOKUP(U1884,Store_Showcase!B2:H134,{5}, FALSE), TRUE)=TRUE, IF(IFERROR(VLOOKUP(U1884,Store_SRP!B2:H103,{5}, FALSE), TRUE)=TRUE,VLOOKUP(U1884,Store_VAM!B2:H271,{5}, FALSE),VLOOKUP(U1884,Store_SRP!B2:H103,{5}, FALSE)), VLOOKUP(U1884,Store_Showcase!B2:H134,{5}, FALSE))</f>
      </c>
      <c r="AF1884">
        <f>IF(IFERROR(VLOOKUP(U1884,Store_Showcase!B2:H134,{6}, FALSE), TRUE)=TRUE, IF(IFERROR(VLOOKUP(U1884,Store_SRP!B2:H103,{6}, FALSE), TRUE)=TRUE,VLOOKUP(U1884,Store_VAM!B2:H271,{6}, FALSE),VLOOKUP(U1884,Store_SRP!B2:H103,{6}, FALSE)), VLOOKUP(U1884,Store_Showcase!B2:H134,{6}, FALSE))</f>
      </c>
      <c r="AG1884">
        <f>VLOOKUP(D1884,Sku_Consolidated!A2:R948,18,FALSE)</f>
      </c>
      <c r="AH1884">
        <f>VLOOKUP(D1884,Sku_Consolidated!A2:S948,19,FALSE)</f>
      </c>
      <c r="AI1884">
        <f>VLOOKUP(D1884,Sku_Consolidated!A2:T948,20,FALSE)</f>
      </c>
    </row>
    <row r="1885" spans="1:35" x14ac:dyDescent="0.25">
      <c r="A1885">
        <v>2024</v>
      </c>
      <c r="B1885" t="s">
        <v>30</v>
      </c>
      <c r="C1885" t="s">
        <v>31</v>
      </c>
      <c r="D1885">
        <v>21844</v>
      </c>
      <c r="E1885" t="s">
        <v>778</v>
      </c>
      <c r="F1885" s="12" t="s">
        <v>113</v>
      </c>
      <c r="G1885" s="12" t="s">
        <v>113</v>
      </c>
      <c r="H1885" t="s">
        <v>10</v>
      </c>
      <c r="I1885" s="13" t="s">
        <v>1305</v>
      </c>
      <c r="J1885" s="13">
        <f>IF(H1885="EA", I1885, 0)</f>
      </c>
      <c r="K1885" s="13">
        <f>IF(H1885="KG", I1885, I1885 * VLOOKUP(D1885,Sku_Consolidated!A2:U948,21,FALSE))</f>
      </c>
      <c r="L1885" s="14" t="s">
        <v>36</v>
      </c>
      <c r="M1885">
        <v>88</v>
      </c>
      <c r="N1885" s="14" t="s">
        <v>3639</v>
      </c>
      <c r="O1885" s="14" t="s">
        <v>3640</v>
      </c>
      <c r="P1885" s="14" t="s">
        <v>36</v>
      </c>
      <c r="Q1885" s="14" t="s">
        <v>3640</v>
      </c>
      <c r="R1885">
        <f>IF(IFERROR(VLOOKUP(U1885,Store_Showcase!B2:H134,7, FALSE), TRUE)=TRUE, IF(IFERROR(VLOOKUP(U1885,Store_SRP!B2:H103,7, FALSE), TRUE)=TRUE,VLOOKUP(U1885,Store_VAM!B2:H271,7, FALSE),VLOOKUP(U1885,Store_SRP!B2:H103,7, FALSE)), VLOOKUP(U1885,Store_Showcase!B2:H134,7, FALSE))</f>
      </c>
      <c r="S1885">
        <f>IF(IFERROR(VLOOKUP(U1885,Store_Showcase!B2:K134,10, FALSE), TRUE)=TRUE, IF(IFERROR(VLOOKUP(U1885,Store_SRP!B2:K103,10, FALSE), TRUE)=TRUE,VLOOKUP(U1885,Store_VAM!B2:K271,10, FALSE),VLOOKUP(U1885,Store_SRP!B2:K103,10, FALSE)), VLOOKUP(U1885,Store_Showcase!B2:K134,10, FALSE))</f>
      </c>
      <c r="T1885">
        <f>IF(VLOOKUP(D1885,Sku_Consolidated!A2:S948,19,FALSE)="SHOWCASE", VLOOKUP(U1885,Store_Showcase!B2:L134,11, FALSE), IF(VLOOKUP(D1885,Sku_Consolidated!A2:S948,19,FALSE)="VAM",VLOOKUP(U1885,Store_VAM!B2:L271,11, FALSE),VLOOKUP(U1885,Store_SRP!B2:L103,11, FALSE)))</f>
      </c>
      <c r="U1885" s="14">
        <v>2012</v>
      </c>
      <c r="V1885">
        <f>IF(VLOOKUP(D1885,Sku_Consolidated!A2:S948,19,FALSE)="SHOWCASE", VLOOKUP(U1885,Store_Showcase!B2:C134,2, FALSE), IF(VLOOKUP(D1885,Sku_Consolidated!A2:S948,19,FALSE)="VAM",VLOOKUP(U1885,Store_VAM!B2:C271,2, FALSE),VLOOKUP(U1885,Store_SRP!B2:C103,2, FALSE)))</f>
      </c>
      <c r="W1885">
        <f>VLOOKUP(D1885,Sku_Consolidated!A2:G948, 7, FALSE)</f>
      </c>
      <c r="X1885">
        <f>VLOOKUP(D1885,Sku_Consolidated!A2:K948, 11, FALSE)</f>
      </c>
      <c r="Y1885">
        <f>VLOOKUP(D1885,Sku_Consolidated!A2:H948, 8, FALSE)</f>
      </c>
      <c r="Z1885">
        <f>VLOOKUP(D1885,Sku_Consolidated!A2:I948, 9, FALSE)</f>
      </c>
      <c r="AA1885" t="s">
        <v>41</v>
      </c>
      <c r="AB1885">
        <f>VLOOKUP(D1885,Sku_Consolidated!A2:E948, {5}, FALSE)</f>
      </c>
      <c r="AC1885">
        <f>IF(VLOOKUP(D1885,Sku_Consolidated!A2:S948,19,FALSE)="SHOWCASE", VLOOKUP(U1885,Store_Showcase!B2:N134,13, FALSE), IF(VLOOKUP(D1885,Sku_Consolidated!A2:S948,19,FALSE)="VAM",VLOOKUP(U1885,Store_VAM!B2:N271,13, FALSE),VLOOKUP(U1885,Store_SRP!B2:N103,13, FALSE)))</f>
      </c>
      <c r="AD1885">
        <f>IF(IFERROR(AC1885,TRUE)=TRUE, "-","OK")</f>
      </c>
      <c r="AE1885">
        <f>IF(IFERROR(VLOOKUP(U1885,Store_Showcase!B2:H134,{5}, FALSE), TRUE)=TRUE, IF(IFERROR(VLOOKUP(U1885,Store_SRP!B2:H103,{5}, FALSE), TRUE)=TRUE,VLOOKUP(U1885,Store_VAM!B2:H271,{5}, FALSE),VLOOKUP(U1885,Store_SRP!B2:H103,{5}, FALSE)), VLOOKUP(U1885,Store_Showcase!B2:H134,{5}, FALSE))</f>
      </c>
      <c r="AF1885">
        <f>IF(IFERROR(VLOOKUP(U1885,Store_Showcase!B2:H134,{6}, FALSE), TRUE)=TRUE, IF(IFERROR(VLOOKUP(U1885,Store_SRP!B2:H103,{6}, FALSE), TRUE)=TRUE,VLOOKUP(U1885,Store_VAM!B2:H271,{6}, FALSE),VLOOKUP(U1885,Store_SRP!B2:H103,{6}, FALSE)), VLOOKUP(U1885,Store_Showcase!B2:H134,{6}, FALSE))</f>
      </c>
      <c r="AG1885">
        <f>VLOOKUP(D1885,Sku_Consolidated!A2:R948,18,FALSE)</f>
      </c>
      <c r="AH1885">
        <f>VLOOKUP(D1885,Sku_Consolidated!A2:S948,19,FALSE)</f>
      </c>
      <c r="AI1885">
        <f>VLOOKUP(D1885,Sku_Consolidated!A2:T948,20,FALSE)</f>
      </c>
    </row>
    <row r="1886" spans="1:35" x14ac:dyDescent="0.25">
      <c r="A1886">
        <v>2024</v>
      </c>
      <c r="B1886" t="s">
        <v>30</v>
      </c>
      <c r="C1886" t="s">
        <v>31</v>
      </c>
      <c r="D1886">
        <v>21846</v>
      </c>
      <c r="E1886" t="s">
        <v>709</v>
      </c>
      <c r="F1886" s="12" t="s">
        <v>113</v>
      </c>
      <c r="G1886" s="12" t="s">
        <v>113</v>
      </c>
      <c r="H1886" t="s">
        <v>10</v>
      </c>
      <c r="I1886" s="13" t="s">
        <v>531</v>
      </c>
      <c r="J1886" s="13">
        <f>IF(H1886="EA", I1886, 0)</f>
      </c>
      <c r="K1886" s="13">
        <f>IF(H1886="KG", I1886, I1886 * VLOOKUP(D1886,Sku_Consolidated!A2:U948,21,FALSE))</f>
      </c>
      <c r="L1886" s="14" t="s">
        <v>36</v>
      </c>
      <c r="M1886">
        <v>88</v>
      </c>
      <c r="N1886" s="14" t="s">
        <v>3641</v>
      </c>
      <c r="O1886" s="14" t="s">
        <v>3642</v>
      </c>
      <c r="P1886" s="14" t="s">
        <v>36</v>
      </c>
      <c r="Q1886" s="14" t="s">
        <v>3642</v>
      </c>
      <c r="R1886">
        <f>IF(IFERROR(VLOOKUP(U1886,Store_Showcase!B2:H134,7, FALSE), TRUE)=TRUE, IF(IFERROR(VLOOKUP(U1886,Store_SRP!B2:H103,7, FALSE), TRUE)=TRUE,VLOOKUP(U1886,Store_VAM!B2:H271,7, FALSE),VLOOKUP(U1886,Store_SRP!B2:H103,7, FALSE)), VLOOKUP(U1886,Store_Showcase!B2:H134,7, FALSE))</f>
      </c>
      <c r="S1886">
        <f>IF(IFERROR(VLOOKUP(U1886,Store_Showcase!B2:K134,10, FALSE), TRUE)=TRUE, IF(IFERROR(VLOOKUP(U1886,Store_SRP!B2:K103,10, FALSE), TRUE)=TRUE,VLOOKUP(U1886,Store_VAM!B2:K271,10, FALSE),VLOOKUP(U1886,Store_SRP!B2:K103,10, FALSE)), VLOOKUP(U1886,Store_Showcase!B2:K134,10, FALSE))</f>
      </c>
      <c r="T1886">
        <f>IF(VLOOKUP(D1886,Sku_Consolidated!A2:S948,19,FALSE)="SHOWCASE", VLOOKUP(U1886,Store_Showcase!B2:L134,11, FALSE), IF(VLOOKUP(D1886,Sku_Consolidated!A2:S948,19,FALSE)="VAM",VLOOKUP(U1886,Store_VAM!B2:L271,11, FALSE),VLOOKUP(U1886,Store_SRP!B2:L103,11, FALSE)))</f>
      </c>
      <c r="U1886" s="14">
        <v>2012</v>
      </c>
      <c r="V1886">
        <f>IF(VLOOKUP(D1886,Sku_Consolidated!A2:S948,19,FALSE)="SHOWCASE", VLOOKUP(U1886,Store_Showcase!B2:C134,2, FALSE), IF(VLOOKUP(D1886,Sku_Consolidated!A2:S948,19,FALSE)="VAM",VLOOKUP(U1886,Store_VAM!B2:C271,2, FALSE),VLOOKUP(U1886,Store_SRP!B2:C103,2, FALSE)))</f>
      </c>
      <c r="W1886">
        <f>VLOOKUP(D1886,Sku_Consolidated!A2:G948, 7, FALSE)</f>
      </c>
      <c r="X1886">
        <f>VLOOKUP(D1886,Sku_Consolidated!A2:K948, 11, FALSE)</f>
      </c>
      <c r="Y1886">
        <f>VLOOKUP(D1886,Sku_Consolidated!A2:H948, 8, FALSE)</f>
      </c>
      <c r="Z1886">
        <f>VLOOKUP(D1886,Sku_Consolidated!A2:I948, 9, FALSE)</f>
      </c>
      <c r="AA1886" t="s">
        <v>41</v>
      </c>
      <c r="AB1886">
        <f>VLOOKUP(D1886,Sku_Consolidated!A2:E948, {5}, FALSE)</f>
      </c>
      <c r="AC1886">
        <f>IF(VLOOKUP(D1886,Sku_Consolidated!A2:S948,19,FALSE)="SHOWCASE", VLOOKUP(U1886,Store_Showcase!B2:N134,13, FALSE), IF(VLOOKUP(D1886,Sku_Consolidated!A2:S948,19,FALSE)="VAM",VLOOKUP(U1886,Store_VAM!B2:N271,13, FALSE),VLOOKUP(U1886,Store_SRP!B2:N103,13, FALSE)))</f>
      </c>
      <c r="AD1886">
        <f>IF(IFERROR(AC1886,TRUE)=TRUE, "-","OK")</f>
      </c>
      <c r="AE1886">
        <f>IF(IFERROR(VLOOKUP(U1886,Store_Showcase!B2:H134,{5}, FALSE), TRUE)=TRUE, IF(IFERROR(VLOOKUP(U1886,Store_SRP!B2:H103,{5}, FALSE), TRUE)=TRUE,VLOOKUP(U1886,Store_VAM!B2:H271,{5}, FALSE),VLOOKUP(U1886,Store_SRP!B2:H103,{5}, FALSE)), VLOOKUP(U1886,Store_Showcase!B2:H134,{5}, FALSE))</f>
      </c>
      <c r="AF1886">
        <f>IF(IFERROR(VLOOKUP(U1886,Store_Showcase!B2:H134,{6}, FALSE), TRUE)=TRUE, IF(IFERROR(VLOOKUP(U1886,Store_SRP!B2:H103,{6}, FALSE), TRUE)=TRUE,VLOOKUP(U1886,Store_VAM!B2:H271,{6}, FALSE),VLOOKUP(U1886,Store_SRP!B2:H103,{6}, FALSE)), VLOOKUP(U1886,Store_Showcase!B2:H134,{6}, FALSE))</f>
      </c>
      <c r="AG1886">
        <f>VLOOKUP(D1886,Sku_Consolidated!A2:R948,18,FALSE)</f>
      </c>
      <c r="AH1886">
        <f>VLOOKUP(D1886,Sku_Consolidated!A2:S948,19,FALSE)</f>
      </c>
      <c r="AI1886">
        <f>VLOOKUP(D1886,Sku_Consolidated!A2:T948,20,FALSE)</f>
      </c>
    </row>
    <row r="1887" spans="1:35" x14ac:dyDescent="0.25">
      <c r="A1887">
        <v>2024</v>
      </c>
      <c r="B1887" t="s">
        <v>30</v>
      </c>
      <c r="C1887" t="s">
        <v>31</v>
      </c>
      <c r="D1887">
        <v>21854</v>
      </c>
      <c r="E1887" t="s">
        <v>2521</v>
      </c>
      <c r="F1887" s="12" t="s">
        <v>113</v>
      </c>
      <c r="G1887" s="12" t="s">
        <v>113</v>
      </c>
      <c r="H1887" t="s">
        <v>10</v>
      </c>
      <c r="I1887" s="13" t="s">
        <v>3643</v>
      </c>
      <c r="J1887" s="13">
        <f>IF(H1887="EA", I1887, 0)</f>
      </c>
      <c r="K1887" s="13">
        <f>IF(H1887="KG", I1887, I1887 * VLOOKUP(D1887,Sku_Consolidated!A2:U948,21,FALSE))</f>
      </c>
      <c r="L1887" s="14" t="s">
        <v>36</v>
      </c>
      <c r="M1887">
        <v>88</v>
      </c>
      <c r="N1887" s="14" t="s">
        <v>3644</v>
      </c>
      <c r="O1887" s="14" t="s">
        <v>3645</v>
      </c>
      <c r="P1887" s="14" t="s">
        <v>36</v>
      </c>
      <c r="Q1887" s="14" t="s">
        <v>3645</v>
      </c>
      <c r="R1887">
        <f>IF(IFERROR(VLOOKUP(U1887,Store_Showcase!B2:H134,7, FALSE), TRUE)=TRUE, IF(IFERROR(VLOOKUP(U1887,Store_SRP!B2:H103,7, FALSE), TRUE)=TRUE,VLOOKUP(U1887,Store_VAM!B2:H271,7, FALSE),VLOOKUP(U1887,Store_SRP!B2:H103,7, FALSE)), VLOOKUP(U1887,Store_Showcase!B2:H134,7, FALSE))</f>
      </c>
      <c r="S1887">
        <f>IF(IFERROR(VLOOKUP(U1887,Store_Showcase!B2:K134,10, FALSE), TRUE)=TRUE, IF(IFERROR(VLOOKUP(U1887,Store_SRP!B2:K103,10, FALSE), TRUE)=TRUE,VLOOKUP(U1887,Store_VAM!B2:K271,10, FALSE),VLOOKUP(U1887,Store_SRP!B2:K103,10, FALSE)), VLOOKUP(U1887,Store_Showcase!B2:K134,10, FALSE))</f>
      </c>
      <c r="T1887">
        <f>IF(VLOOKUP(D1887,Sku_Consolidated!A2:S948,19,FALSE)="SHOWCASE", VLOOKUP(U1887,Store_Showcase!B2:L134,11, FALSE), IF(VLOOKUP(D1887,Sku_Consolidated!A2:S948,19,FALSE)="VAM",VLOOKUP(U1887,Store_VAM!B2:L271,11, FALSE),VLOOKUP(U1887,Store_SRP!B2:L103,11, FALSE)))</f>
      </c>
      <c r="U1887" s="14">
        <v>2012</v>
      </c>
      <c r="V1887">
        <f>IF(VLOOKUP(D1887,Sku_Consolidated!A2:S948,19,FALSE)="SHOWCASE", VLOOKUP(U1887,Store_Showcase!B2:C134,2, FALSE), IF(VLOOKUP(D1887,Sku_Consolidated!A2:S948,19,FALSE)="VAM",VLOOKUP(U1887,Store_VAM!B2:C271,2, FALSE),VLOOKUP(U1887,Store_SRP!B2:C103,2, FALSE)))</f>
      </c>
      <c r="W1887">
        <f>VLOOKUP(D1887,Sku_Consolidated!A2:G948, 7, FALSE)</f>
      </c>
      <c r="X1887">
        <f>VLOOKUP(D1887,Sku_Consolidated!A2:K948, 11, FALSE)</f>
      </c>
      <c r="Y1887">
        <f>VLOOKUP(D1887,Sku_Consolidated!A2:H948, 8, FALSE)</f>
      </c>
      <c r="Z1887">
        <f>VLOOKUP(D1887,Sku_Consolidated!A2:I948, 9, FALSE)</f>
      </c>
      <c r="AA1887" t="s">
        <v>41</v>
      </c>
      <c r="AB1887">
        <f>VLOOKUP(D1887,Sku_Consolidated!A2:E948, {5}, FALSE)</f>
      </c>
      <c r="AC1887">
        <f>IF(VLOOKUP(D1887,Sku_Consolidated!A2:S948,19,FALSE)="SHOWCASE", VLOOKUP(U1887,Store_Showcase!B2:N134,13, FALSE), IF(VLOOKUP(D1887,Sku_Consolidated!A2:S948,19,FALSE)="VAM",VLOOKUP(U1887,Store_VAM!B2:N271,13, FALSE),VLOOKUP(U1887,Store_SRP!B2:N103,13, FALSE)))</f>
      </c>
      <c r="AD1887">
        <f>IF(IFERROR(AC1887,TRUE)=TRUE, "-","OK")</f>
      </c>
      <c r="AE1887">
        <f>IF(IFERROR(VLOOKUP(U1887,Store_Showcase!B2:H134,{5}, FALSE), TRUE)=TRUE, IF(IFERROR(VLOOKUP(U1887,Store_SRP!B2:H103,{5}, FALSE), TRUE)=TRUE,VLOOKUP(U1887,Store_VAM!B2:H271,{5}, FALSE),VLOOKUP(U1887,Store_SRP!B2:H103,{5}, FALSE)), VLOOKUP(U1887,Store_Showcase!B2:H134,{5}, FALSE))</f>
      </c>
      <c r="AF1887">
        <f>IF(IFERROR(VLOOKUP(U1887,Store_Showcase!B2:H134,{6}, FALSE), TRUE)=TRUE, IF(IFERROR(VLOOKUP(U1887,Store_SRP!B2:H103,{6}, FALSE), TRUE)=TRUE,VLOOKUP(U1887,Store_VAM!B2:H271,{6}, FALSE),VLOOKUP(U1887,Store_SRP!B2:H103,{6}, FALSE)), VLOOKUP(U1887,Store_Showcase!B2:H134,{6}, FALSE))</f>
      </c>
      <c r="AG1887">
        <f>VLOOKUP(D1887,Sku_Consolidated!A2:R948,18,FALSE)</f>
      </c>
      <c r="AH1887">
        <f>VLOOKUP(D1887,Sku_Consolidated!A2:S948,19,FALSE)</f>
      </c>
      <c r="AI1887">
        <f>VLOOKUP(D1887,Sku_Consolidated!A2:T948,20,FALSE)</f>
      </c>
    </row>
    <row r="1888" spans="1:35" x14ac:dyDescent="0.25">
      <c r="A1888">
        <v>2024</v>
      </c>
      <c r="B1888" t="s">
        <v>30</v>
      </c>
      <c r="C1888" t="s">
        <v>31</v>
      </c>
      <c r="D1888">
        <v>21857</v>
      </c>
      <c r="E1888" t="s">
        <v>2687</v>
      </c>
      <c r="F1888" s="12" t="s">
        <v>113</v>
      </c>
      <c r="G1888" s="12" t="s">
        <v>113</v>
      </c>
      <c r="H1888" t="s">
        <v>10</v>
      </c>
      <c r="I1888" s="13" t="s">
        <v>748</v>
      </c>
      <c r="J1888" s="13">
        <f>IF(H1888="EA", I1888, 0)</f>
      </c>
      <c r="K1888" s="13">
        <f>IF(H1888="KG", I1888, I1888 * VLOOKUP(D1888,Sku_Consolidated!A2:U948,21,FALSE))</f>
      </c>
      <c r="L1888" s="14" t="s">
        <v>36</v>
      </c>
      <c r="M1888">
        <v>88</v>
      </c>
      <c r="N1888" s="14" t="s">
        <v>3646</v>
      </c>
      <c r="O1888" s="14" t="s">
        <v>3647</v>
      </c>
      <c r="P1888" s="14" t="s">
        <v>36</v>
      </c>
      <c r="Q1888" s="14" t="s">
        <v>3647</v>
      </c>
      <c r="R1888">
        <f>IF(IFERROR(VLOOKUP(U1888,Store_Showcase!B2:H134,7, FALSE), TRUE)=TRUE, IF(IFERROR(VLOOKUP(U1888,Store_SRP!B2:H103,7, FALSE), TRUE)=TRUE,VLOOKUP(U1888,Store_VAM!B2:H271,7, FALSE),VLOOKUP(U1888,Store_SRP!B2:H103,7, FALSE)), VLOOKUP(U1888,Store_Showcase!B2:H134,7, FALSE))</f>
      </c>
      <c r="S1888">
        <f>IF(IFERROR(VLOOKUP(U1888,Store_Showcase!B2:K134,10, FALSE), TRUE)=TRUE, IF(IFERROR(VLOOKUP(U1888,Store_SRP!B2:K103,10, FALSE), TRUE)=TRUE,VLOOKUP(U1888,Store_VAM!B2:K271,10, FALSE),VLOOKUP(U1888,Store_SRP!B2:K103,10, FALSE)), VLOOKUP(U1888,Store_Showcase!B2:K134,10, FALSE))</f>
      </c>
      <c r="T1888">
        <f>IF(VLOOKUP(D1888,Sku_Consolidated!A2:S948,19,FALSE)="SHOWCASE", VLOOKUP(U1888,Store_Showcase!B2:L134,11, FALSE), IF(VLOOKUP(D1888,Sku_Consolidated!A2:S948,19,FALSE)="VAM",VLOOKUP(U1888,Store_VAM!B2:L271,11, FALSE),VLOOKUP(U1888,Store_SRP!B2:L103,11, FALSE)))</f>
      </c>
      <c r="U1888" s="14">
        <v>2012</v>
      </c>
      <c r="V1888">
        <f>IF(VLOOKUP(D1888,Sku_Consolidated!A2:S948,19,FALSE)="SHOWCASE", VLOOKUP(U1888,Store_Showcase!B2:C134,2, FALSE), IF(VLOOKUP(D1888,Sku_Consolidated!A2:S948,19,FALSE)="VAM",VLOOKUP(U1888,Store_VAM!B2:C271,2, FALSE),VLOOKUP(U1888,Store_SRP!B2:C103,2, FALSE)))</f>
      </c>
      <c r="W1888">
        <f>VLOOKUP(D1888,Sku_Consolidated!A2:G948, 7, FALSE)</f>
      </c>
      <c r="X1888">
        <f>VLOOKUP(D1888,Sku_Consolidated!A2:K948, 11, FALSE)</f>
      </c>
      <c r="Y1888">
        <f>VLOOKUP(D1888,Sku_Consolidated!A2:H948, 8, FALSE)</f>
      </c>
      <c r="Z1888">
        <f>VLOOKUP(D1888,Sku_Consolidated!A2:I948, 9, FALSE)</f>
      </c>
      <c r="AA1888" t="s">
        <v>41</v>
      </c>
      <c r="AB1888">
        <f>VLOOKUP(D1888,Sku_Consolidated!A2:E948, {5}, FALSE)</f>
      </c>
      <c r="AC1888">
        <f>IF(VLOOKUP(D1888,Sku_Consolidated!A2:S948,19,FALSE)="SHOWCASE", VLOOKUP(U1888,Store_Showcase!B2:N134,13, FALSE), IF(VLOOKUP(D1888,Sku_Consolidated!A2:S948,19,FALSE)="VAM",VLOOKUP(U1888,Store_VAM!B2:N271,13, FALSE),VLOOKUP(U1888,Store_SRP!B2:N103,13, FALSE)))</f>
      </c>
      <c r="AD1888">
        <f>IF(IFERROR(AC1888,TRUE)=TRUE, "-","OK")</f>
      </c>
      <c r="AE1888">
        <f>IF(IFERROR(VLOOKUP(U1888,Store_Showcase!B2:H134,{5}, FALSE), TRUE)=TRUE, IF(IFERROR(VLOOKUP(U1888,Store_SRP!B2:H103,{5}, FALSE), TRUE)=TRUE,VLOOKUP(U1888,Store_VAM!B2:H271,{5}, FALSE),VLOOKUP(U1888,Store_SRP!B2:H103,{5}, FALSE)), VLOOKUP(U1888,Store_Showcase!B2:H134,{5}, FALSE))</f>
      </c>
      <c r="AF1888">
        <f>IF(IFERROR(VLOOKUP(U1888,Store_Showcase!B2:H134,{6}, FALSE), TRUE)=TRUE, IF(IFERROR(VLOOKUP(U1888,Store_SRP!B2:H103,{6}, FALSE), TRUE)=TRUE,VLOOKUP(U1888,Store_VAM!B2:H271,{6}, FALSE),VLOOKUP(U1888,Store_SRP!B2:H103,{6}, FALSE)), VLOOKUP(U1888,Store_Showcase!B2:H134,{6}, FALSE))</f>
      </c>
      <c r="AG1888">
        <f>VLOOKUP(D1888,Sku_Consolidated!A2:R948,18,FALSE)</f>
      </c>
      <c r="AH1888">
        <f>VLOOKUP(D1888,Sku_Consolidated!A2:S948,19,FALSE)</f>
      </c>
      <c r="AI1888">
        <f>VLOOKUP(D1888,Sku_Consolidated!A2:T948,20,FALSE)</f>
      </c>
    </row>
    <row r="1889" spans="1:35" x14ac:dyDescent="0.25">
      <c r="A1889">
        <v>2024</v>
      </c>
      <c r="B1889" t="s">
        <v>30</v>
      </c>
      <c r="C1889" t="s">
        <v>31</v>
      </c>
      <c r="D1889">
        <v>21859</v>
      </c>
      <c r="E1889" t="s">
        <v>295</v>
      </c>
      <c r="F1889" s="12" t="s">
        <v>113</v>
      </c>
      <c r="G1889" s="12" t="s">
        <v>113</v>
      </c>
      <c r="H1889" t="s">
        <v>10</v>
      </c>
      <c r="I1889" s="13" t="s">
        <v>850</v>
      </c>
      <c r="J1889" s="13">
        <f>IF(H1889="EA", I1889, 0)</f>
      </c>
      <c r="K1889" s="13">
        <f>IF(H1889="KG", I1889, I1889 * VLOOKUP(D1889,Sku_Consolidated!A2:U948,21,FALSE))</f>
      </c>
      <c r="L1889" s="14" t="s">
        <v>36</v>
      </c>
      <c r="M1889">
        <v>88</v>
      </c>
      <c r="N1889" s="14" t="s">
        <v>3648</v>
      </c>
      <c r="O1889" s="14" t="s">
        <v>3649</v>
      </c>
      <c r="P1889" s="14" t="s">
        <v>36</v>
      </c>
      <c r="Q1889" s="14" t="s">
        <v>3649</v>
      </c>
      <c r="R1889">
        <f>IF(IFERROR(VLOOKUP(U1889,Store_Showcase!B2:H134,7, FALSE), TRUE)=TRUE, IF(IFERROR(VLOOKUP(U1889,Store_SRP!B2:H103,7, FALSE), TRUE)=TRUE,VLOOKUP(U1889,Store_VAM!B2:H271,7, FALSE),VLOOKUP(U1889,Store_SRP!B2:H103,7, FALSE)), VLOOKUP(U1889,Store_Showcase!B2:H134,7, FALSE))</f>
      </c>
      <c r="S1889">
        <f>IF(IFERROR(VLOOKUP(U1889,Store_Showcase!B2:K134,10, FALSE), TRUE)=TRUE, IF(IFERROR(VLOOKUP(U1889,Store_SRP!B2:K103,10, FALSE), TRUE)=TRUE,VLOOKUP(U1889,Store_VAM!B2:K271,10, FALSE),VLOOKUP(U1889,Store_SRP!B2:K103,10, FALSE)), VLOOKUP(U1889,Store_Showcase!B2:K134,10, FALSE))</f>
      </c>
      <c r="T1889">
        <f>IF(VLOOKUP(D1889,Sku_Consolidated!A2:S948,19,FALSE)="SHOWCASE", VLOOKUP(U1889,Store_Showcase!B2:L134,11, FALSE), IF(VLOOKUP(D1889,Sku_Consolidated!A2:S948,19,FALSE)="VAM",VLOOKUP(U1889,Store_VAM!B2:L271,11, FALSE),VLOOKUP(U1889,Store_SRP!B2:L103,11, FALSE)))</f>
      </c>
      <c r="U1889" s="14">
        <v>2012</v>
      </c>
      <c r="V1889">
        <f>IF(VLOOKUP(D1889,Sku_Consolidated!A2:S948,19,FALSE)="SHOWCASE", VLOOKUP(U1889,Store_Showcase!B2:C134,2, FALSE), IF(VLOOKUP(D1889,Sku_Consolidated!A2:S948,19,FALSE)="VAM",VLOOKUP(U1889,Store_VAM!B2:C271,2, FALSE),VLOOKUP(U1889,Store_SRP!B2:C103,2, FALSE)))</f>
      </c>
      <c r="W1889">
        <f>VLOOKUP(D1889,Sku_Consolidated!A2:G948, 7, FALSE)</f>
      </c>
      <c r="X1889">
        <f>VLOOKUP(D1889,Sku_Consolidated!A2:K948, 11, FALSE)</f>
      </c>
      <c r="Y1889">
        <f>VLOOKUP(D1889,Sku_Consolidated!A2:H948, 8, FALSE)</f>
      </c>
      <c r="Z1889">
        <f>VLOOKUP(D1889,Sku_Consolidated!A2:I948, 9, FALSE)</f>
      </c>
      <c r="AA1889" t="s">
        <v>41</v>
      </c>
      <c r="AB1889">
        <f>VLOOKUP(D1889,Sku_Consolidated!A2:E948, {5}, FALSE)</f>
      </c>
      <c r="AC1889">
        <f>IF(VLOOKUP(D1889,Sku_Consolidated!A2:S948,19,FALSE)="SHOWCASE", VLOOKUP(U1889,Store_Showcase!B2:N134,13, FALSE), IF(VLOOKUP(D1889,Sku_Consolidated!A2:S948,19,FALSE)="VAM",VLOOKUP(U1889,Store_VAM!B2:N271,13, FALSE),VLOOKUP(U1889,Store_SRP!B2:N103,13, FALSE)))</f>
      </c>
      <c r="AD1889">
        <f>IF(IFERROR(AC1889,TRUE)=TRUE, "-","OK")</f>
      </c>
      <c r="AE1889">
        <f>IF(IFERROR(VLOOKUP(U1889,Store_Showcase!B2:H134,{5}, FALSE), TRUE)=TRUE, IF(IFERROR(VLOOKUP(U1889,Store_SRP!B2:H103,{5}, FALSE), TRUE)=TRUE,VLOOKUP(U1889,Store_VAM!B2:H271,{5}, FALSE),VLOOKUP(U1889,Store_SRP!B2:H103,{5}, FALSE)), VLOOKUP(U1889,Store_Showcase!B2:H134,{5}, FALSE))</f>
      </c>
      <c r="AF1889">
        <f>IF(IFERROR(VLOOKUP(U1889,Store_Showcase!B2:H134,{6}, FALSE), TRUE)=TRUE, IF(IFERROR(VLOOKUP(U1889,Store_SRP!B2:H103,{6}, FALSE), TRUE)=TRUE,VLOOKUP(U1889,Store_VAM!B2:H271,{6}, FALSE),VLOOKUP(U1889,Store_SRP!B2:H103,{6}, FALSE)), VLOOKUP(U1889,Store_Showcase!B2:H134,{6}, FALSE))</f>
      </c>
      <c r="AG1889">
        <f>VLOOKUP(D1889,Sku_Consolidated!A2:R948,18,FALSE)</f>
      </c>
      <c r="AH1889">
        <f>VLOOKUP(D1889,Sku_Consolidated!A2:S948,19,FALSE)</f>
      </c>
      <c r="AI1889">
        <f>VLOOKUP(D1889,Sku_Consolidated!A2:T948,20,FALSE)</f>
      </c>
    </row>
    <row r="1890" spans="1:35" x14ac:dyDescent="0.25">
      <c r="A1890">
        <v>2024</v>
      </c>
      <c r="B1890" t="s">
        <v>30</v>
      </c>
      <c r="C1890" t="s">
        <v>31</v>
      </c>
      <c r="D1890">
        <v>21862</v>
      </c>
      <c r="E1890" t="s">
        <v>568</v>
      </c>
      <c r="F1890" s="12" t="s">
        <v>113</v>
      </c>
      <c r="G1890" s="12" t="s">
        <v>113</v>
      </c>
      <c r="H1890" t="s">
        <v>10</v>
      </c>
      <c r="I1890" s="13" t="s">
        <v>367</v>
      </c>
      <c r="J1890" s="13">
        <f>IF(H1890="EA", I1890, 0)</f>
      </c>
      <c r="K1890" s="13">
        <f>IF(H1890="KG", I1890, I1890 * VLOOKUP(D1890,Sku_Consolidated!A2:U948,21,FALSE))</f>
      </c>
      <c r="L1890" s="14" t="s">
        <v>36</v>
      </c>
      <c r="M1890">
        <v>88</v>
      </c>
      <c r="N1890" s="14" t="s">
        <v>3650</v>
      </c>
      <c r="O1890" s="14" t="s">
        <v>3651</v>
      </c>
      <c r="P1890" s="14" t="s">
        <v>36</v>
      </c>
      <c r="Q1890" s="14" t="s">
        <v>3651</v>
      </c>
      <c r="R1890">
        <f>IF(IFERROR(VLOOKUP(U1890,Store_Showcase!B2:H134,7, FALSE), TRUE)=TRUE, IF(IFERROR(VLOOKUP(U1890,Store_SRP!B2:H103,7, FALSE), TRUE)=TRUE,VLOOKUP(U1890,Store_VAM!B2:H271,7, FALSE),VLOOKUP(U1890,Store_SRP!B2:H103,7, FALSE)), VLOOKUP(U1890,Store_Showcase!B2:H134,7, FALSE))</f>
      </c>
      <c r="S1890">
        <f>IF(IFERROR(VLOOKUP(U1890,Store_Showcase!B2:K134,10, FALSE), TRUE)=TRUE, IF(IFERROR(VLOOKUP(U1890,Store_SRP!B2:K103,10, FALSE), TRUE)=TRUE,VLOOKUP(U1890,Store_VAM!B2:K271,10, FALSE),VLOOKUP(U1890,Store_SRP!B2:K103,10, FALSE)), VLOOKUP(U1890,Store_Showcase!B2:K134,10, FALSE))</f>
      </c>
      <c r="T1890">
        <f>IF(VLOOKUP(D1890,Sku_Consolidated!A2:S948,19,FALSE)="SHOWCASE", VLOOKUP(U1890,Store_Showcase!B2:L134,11, FALSE), IF(VLOOKUP(D1890,Sku_Consolidated!A2:S948,19,FALSE)="VAM",VLOOKUP(U1890,Store_VAM!B2:L271,11, FALSE),VLOOKUP(U1890,Store_SRP!B2:L103,11, FALSE)))</f>
      </c>
      <c r="U1890" s="14">
        <v>2012</v>
      </c>
      <c r="V1890">
        <f>IF(VLOOKUP(D1890,Sku_Consolidated!A2:S948,19,FALSE)="SHOWCASE", VLOOKUP(U1890,Store_Showcase!B2:C134,2, FALSE), IF(VLOOKUP(D1890,Sku_Consolidated!A2:S948,19,FALSE)="VAM",VLOOKUP(U1890,Store_VAM!B2:C271,2, FALSE),VLOOKUP(U1890,Store_SRP!B2:C103,2, FALSE)))</f>
      </c>
      <c r="W1890">
        <f>VLOOKUP(D1890,Sku_Consolidated!A2:G948, 7, FALSE)</f>
      </c>
      <c r="X1890">
        <f>VLOOKUP(D1890,Sku_Consolidated!A2:K948, 11, FALSE)</f>
      </c>
      <c r="Y1890">
        <f>VLOOKUP(D1890,Sku_Consolidated!A2:H948, 8, FALSE)</f>
      </c>
      <c r="Z1890">
        <f>VLOOKUP(D1890,Sku_Consolidated!A2:I948, 9, FALSE)</f>
      </c>
      <c r="AA1890" t="s">
        <v>41</v>
      </c>
      <c r="AB1890">
        <f>VLOOKUP(D1890,Sku_Consolidated!A2:E948, {5}, FALSE)</f>
      </c>
      <c r="AC1890">
        <f>IF(VLOOKUP(D1890,Sku_Consolidated!A2:S948,19,FALSE)="SHOWCASE", VLOOKUP(U1890,Store_Showcase!B2:N134,13, FALSE), IF(VLOOKUP(D1890,Sku_Consolidated!A2:S948,19,FALSE)="VAM",VLOOKUP(U1890,Store_VAM!B2:N271,13, FALSE),VLOOKUP(U1890,Store_SRP!B2:N103,13, FALSE)))</f>
      </c>
      <c r="AD1890">
        <f>IF(IFERROR(AC1890,TRUE)=TRUE, "-","OK")</f>
      </c>
      <c r="AE1890">
        <f>IF(IFERROR(VLOOKUP(U1890,Store_Showcase!B2:H134,{5}, FALSE), TRUE)=TRUE, IF(IFERROR(VLOOKUP(U1890,Store_SRP!B2:H103,{5}, FALSE), TRUE)=TRUE,VLOOKUP(U1890,Store_VAM!B2:H271,{5}, FALSE),VLOOKUP(U1890,Store_SRP!B2:H103,{5}, FALSE)), VLOOKUP(U1890,Store_Showcase!B2:H134,{5}, FALSE))</f>
      </c>
      <c r="AF1890">
        <f>IF(IFERROR(VLOOKUP(U1890,Store_Showcase!B2:H134,{6}, FALSE), TRUE)=TRUE, IF(IFERROR(VLOOKUP(U1890,Store_SRP!B2:H103,{6}, FALSE), TRUE)=TRUE,VLOOKUP(U1890,Store_VAM!B2:H271,{6}, FALSE),VLOOKUP(U1890,Store_SRP!B2:H103,{6}, FALSE)), VLOOKUP(U1890,Store_Showcase!B2:H134,{6}, FALSE))</f>
      </c>
      <c r="AG1890">
        <f>VLOOKUP(D1890,Sku_Consolidated!A2:R948,18,FALSE)</f>
      </c>
      <c r="AH1890">
        <f>VLOOKUP(D1890,Sku_Consolidated!A2:S948,19,FALSE)</f>
      </c>
      <c r="AI1890">
        <f>VLOOKUP(D1890,Sku_Consolidated!A2:T948,20,FALSE)</f>
      </c>
    </row>
    <row r="1891" spans="1:35" x14ac:dyDescent="0.25">
      <c r="A1891">
        <v>2024</v>
      </c>
      <c r="B1891" t="s">
        <v>30</v>
      </c>
      <c r="C1891" t="s">
        <v>31</v>
      </c>
      <c r="D1891">
        <v>21866</v>
      </c>
      <c r="E1891" t="s">
        <v>240</v>
      </c>
      <c r="F1891" s="12" t="s">
        <v>113</v>
      </c>
      <c r="G1891" s="12" t="s">
        <v>113</v>
      </c>
      <c r="H1891" t="s">
        <v>10</v>
      </c>
      <c r="I1891" s="13" t="s">
        <v>3652</v>
      </c>
      <c r="J1891" s="13">
        <f>IF(H1891="EA", I1891, 0)</f>
      </c>
      <c r="K1891" s="13">
        <f>IF(H1891="KG", I1891, I1891 * VLOOKUP(D1891,Sku_Consolidated!A2:U948,21,FALSE))</f>
      </c>
      <c r="L1891" s="14" t="s">
        <v>36</v>
      </c>
      <c r="M1891">
        <v>88</v>
      </c>
      <c r="N1891" s="14" t="s">
        <v>3653</v>
      </c>
      <c r="O1891" s="14" t="s">
        <v>3654</v>
      </c>
      <c r="P1891" s="14" t="s">
        <v>36</v>
      </c>
      <c r="Q1891" s="14" t="s">
        <v>3654</v>
      </c>
      <c r="R1891">
        <f>IF(IFERROR(VLOOKUP(U1891,Store_Showcase!B2:H134,7, FALSE), TRUE)=TRUE, IF(IFERROR(VLOOKUP(U1891,Store_SRP!B2:H103,7, FALSE), TRUE)=TRUE,VLOOKUP(U1891,Store_VAM!B2:H271,7, FALSE),VLOOKUP(U1891,Store_SRP!B2:H103,7, FALSE)), VLOOKUP(U1891,Store_Showcase!B2:H134,7, FALSE))</f>
      </c>
      <c r="S1891">
        <f>IF(IFERROR(VLOOKUP(U1891,Store_Showcase!B2:K134,10, FALSE), TRUE)=TRUE, IF(IFERROR(VLOOKUP(U1891,Store_SRP!B2:K103,10, FALSE), TRUE)=TRUE,VLOOKUP(U1891,Store_VAM!B2:K271,10, FALSE),VLOOKUP(U1891,Store_SRP!B2:K103,10, FALSE)), VLOOKUP(U1891,Store_Showcase!B2:K134,10, FALSE))</f>
      </c>
      <c r="T1891">
        <f>IF(VLOOKUP(D1891,Sku_Consolidated!A2:S948,19,FALSE)="SHOWCASE", VLOOKUP(U1891,Store_Showcase!B2:L134,11, FALSE), IF(VLOOKUP(D1891,Sku_Consolidated!A2:S948,19,FALSE)="VAM",VLOOKUP(U1891,Store_VAM!B2:L271,11, FALSE),VLOOKUP(U1891,Store_SRP!B2:L103,11, FALSE)))</f>
      </c>
      <c r="U1891" s="14">
        <v>2012</v>
      </c>
      <c r="V1891">
        <f>IF(VLOOKUP(D1891,Sku_Consolidated!A2:S948,19,FALSE)="SHOWCASE", VLOOKUP(U1891,Store_Showcase!B2:C134,2, FALSE), IF(VLOOKUP(D1891,Sku_Consolidated!A2:S948,19,FALSE)="VAM",VLOOKUP(U1891,Store_VAM!B2:C271,2, FALSE),VLOOKUP(U1891,Store_SRP!B2:C103,2, FALSE)))</f>
      </c>
      <c r="W1891">
        <f>VLOOKUP(D1891,Sku_Consolidated!A2:G948, 7, FALSE)</f>
      </c>
      <c r="X1891">
        <f>VLOOKUP(D1891,Sku_Consolidated!A2:K948, 11, FALSE)</f>
      </c>
      <c r="Y1891">
        <f>VLOOKUP(D1891,Sku_Consolidated!A2:H948, 8, FALSE)</f>
      </c>
      <c r="Z1891">
        <f>VLOOKUP(D1891,Sku_Consolidated!A2:I948, 9, FALSE)</f>
      </c>
      <c r="AA1891" t="s">
        <v>41</v>
      </c>
      <c r="AB1891">
        <f>VLOOKUP(D1891,Sku_Consolidated!A2:E948, {5}, FALSE)</f>
      </c>
      <c r="AC1891">
        <f>IF(VLOOKUP(D1891,Sku_Consolidated!A2:S948,19,FALSE)="SHOWCASE", VLOOKUP(U1891,Store_Showcase!B2:N134,13, FALSE), IF(VLOOKUP(D1891,Sku_Consolidated!A2:S948,19,FALSE)="VAM",VLOOKUP(U1891,Store_VAM!B2:N271,13, FALSE),VLOOKUP(U1891,Store_SRP!B2:N103,13, FALSE)))</f>
      </c>
      <c r="AD1891">
        <f>IF(IFERROR(AC1891,TRUE)=TRUE, "-","OK")</f>
      </c>
      <c r="AE1891">
        <f>IF(IFERROR(VLOOKUP(U1891,Store_Showcase!B2:H134,{5}, FALSE), TRUE)=TRUE, IF(IFERROR(VLOOKUP(U1891,Store_SRP!B2:H103,{5}, FALSE), TRUE)=TRUE,VLOOKUP(U1891,Store_VAM!B2:H271,{5}, FALSE),VLOOKUP(U1891,Store_SRP!B2:H103,{5}, FALSE)), VLOOKUP(U1891,Store_Showcase!B2:H134,{5}, FALSE))</f>
      </c>
      <c r="AF1891">
        <f>IF(IFERROR(VLOOKUP(U1891,Store_Showcase!B2:H134,{6}, FALSE), TRUE)=TRUE, IF(IFERROR(VLOOKUP(U1891,Store_SRP!B2:H103,{6}, FALSE), TRUE)=TRUE,VLOOKUP(U1891,Store_VAM!B2:H271,{6}, FALSE),VLOOKUP(U1891,Store_SRP!B2:H103,{6}, FALSE)), VLOOKUP(U1891,Store_Showcase!B2:H134,{6}, FALSE))</f>
      </c>
      <c r="AG1891">
        <f>VLOOKUP(D1891,Sku_Consolidated!A2:R948,18,FALSE)</f>
      </c>
      <c r="AH1891">
        <f>VLOOKUP(D1891,Sku_Consolidated!A2:S948,19,FALSE)</f>
      </c>
      <c r="AI1891">
        <f>VLOOKUP(D1891,Sku_Consolidated!A2:T948,20,FALSE)</f>
      </c>
    </row>
    <row r="1892" spans="1:35" x14ac:dyDescent="0.25">
      <c r="A1892">
        <v>2024</v>
      </c>
      <c r="B1892" t="s">
        <v>30</v>
      </c>
      <c r="C1892" t="s">
        <v>31</v>
      </c>
      <c r="D1892">
        <v>21878</v>
      </c>
      <c r="E1892" t="s">
        <v>2644</v>
      </c>
      <c r="F1892" s="12" t="s">
        <v>113</v>
      </c>
      <c r="G1892" s="12" t="s">
        <v>113</v>
      </c>
      <c r="H1892" t="s">
        <v>10</v>
      </c>
      <c r="I1892" s="13" t="s">
        <v>207</v>
      </c>
      <c r="J1892" s="13">
        <f>IF(H1892="EA", I1892, 0)</f>
      </c>
      <c r="K1892" s="13">
        <f>IF(H1892="KG", I1892, I1892 * VLOOKUP(D1892,Sku_Consolidated!A2:U948,21,FALSE))</f>
      </c>
      <c r="L1892" s="14" t="s">
        <v>36</v>
      </c>
      <c r="M1892">
        <v>88</v>
      </c>
      <c r="N1892" s="14" t="s">
        <v>3655</v>
      </c>
      <c r="O1892" s="14" t="s">
        <v>3656</v>
      </c>
      <c r="P1892" s="14" t="s">
        <v>36</v>
      </c>
      <c r="Q1892" s="14" t="s">
        <v>3656</v>
      </c>
      <c r="R1892">
        <f>IF(IFERROR(VLOOKUP(U1892,Store_Showcase!B2:H134,7, FALSE), TRUE)=TRUE, IF(IFERROR(VLOOKUP(U1892,Store_SRP!B2:H103,7, FALSE), TRUE)=TRUE,VLOOKUP(U1892,Store_VAM!B2:H271,7, FALSE),VLOOKUP(U1892,Store_SRP!B2:H103,7, FALSE)), VLOOKUP(U1892,Store_Showcase!B2:H134,7, FALSE))</f>
      </c>
      <c r="S1892">
        <f>IF(IFERROR(VLOOKUP(U1892,Store_Showcase!B2:K134,10, FALSE), TRUE)=TRUE, IF(IFERROR(VLOOKUP(U1892,Store_SRP!B2:K103,10, FALSE), TRUE)=TRUE,VLOOKUP(U1892,Store_VAM!B2:K271,10, FALSE),VLOOKUP(U1892,Store_SRP!B2:K103,10, FALSE)), VLOOKUP(U1892,Store_Showcase!B2:K134,10, FALSE))</f>
      </c>
      <c r="T1892">
        <f>IF(VLOOKUP(D1892,Sku_Consolidated!A2:S948,19,FALSE)="SHOWCASE", VLOOKUP(U1892,Store_Showcase!B2:L134,11, FALSE), IF(VLOOKUP(D1892,Sku_Consolidated!A2:S948,19,FALSE)="VAM",VLOOKUP(U1892,Store_VAM!B2:L271,11, FALSE),VLOOKUP(U1892,Store_SRP!B2:L103,11, FALSE)))</f>
      </c>
      <c r="U1892" s="14">
        <v>2012</v>
      </c>
      <c r="V1892">
        <f>IF(VLOOKUP(D1892,Sku_Consolidated!A2:S948,19,FALSE)="SHOWCASE", VLOOKUP(U1892,Store_Showcase!B2:C134,2, FALSE), IF(VLOOKUP(D1892,Sku_Consolidated!A2:S948,19,FALSE)="VAM",VLOOKUP(U1892,Store_VAM!B2:C271,2, FALSE),VLOOKUP(U1892,Store_SRP!B2:C103,2, FALSE)))</f>
      </c>
      <c r="W1892">
        <f>VLOOKUP(D1892,Sku_Consolidated!A2:G948, 7, FALSE)</f>
      </c>
      <c r="X1892">
        <f>VLOOKUP(D1892,Sku_Consolidated!A2:K948, 11, FALSE)</f>
      </c>
      <c r="Y1892">
        <f>VLOOKUP(D1892,Sku_Consolidated!A2:H948, 8, FALSE)</f>
      </c>
      <c r="Z1892">
        <f>VLOOKUP(D1892,Sku_Consolidated!A2:I948, 9, FALSE)</f>
      </c>
      <c r="AA1892" t="s">
        <v>41</v>
      </c>
      <c r="AB1892">
        <f>VLOOKUP(D1892,Sku_Consolidated!A2:E948, {5}, FALSE)</f>
      </c>
      <c r="AC1892">
        <f>IF(VLOOKUP(D1892,Sku_Consolidated!A2:S948,19,FALSE)="SHOWCASE", VLOOKUP(U1892,Store_Showcase!B2:N134,13, FALSE), IF(VLOOKUP(D1892,Sku_Consolidated!A2:S948,19,FALSE)="VAM",VLOOKUP(U1892,Store_VAM!B2:N271,13, FALSE),VLOOKUP(U1892,Store_SRP!B2:N103,13, FALSE)))</f>
      </c>
      <c r="AD1892">
        <f>IF(IFERROR(AC1892,TRUE)=TRUE, "-","OK")</f>
      </c>
      <c r="AE1892">
        <f>IF(IFERROR(VLOOKUP(U1892,Store_Showcase!B2:H134,{5}, FALSE), TRUE)=TRUE, IF(IFERROR(VLOOKUP(U1892,Store_SRP!B2:H103,{5}, FALSE), TRUE)=TRUE,VLOOKUP(U1892,Store_VAM!B2:H271,{5}, FALSE),VLOOKUP(U1892,Store_SRP!B2:H103,{5}, FALSE)), VLOOKUP(U1892,Store_Showcase!B2:H134,{5}, FALSE))</f>
      </c>
      <c r="AF1892">
        <f>IF(IFERROR(VLOOKUP(U1892,Store_Showcase!B2:H134,{6}, FALSE), TRUE)=TRUE, IF(IFERROR(VLOOKUP(U1892,Store_SRP!B2:H103,{6}, FALSE), TRUE)=TRUE,VLOOKUP(U1892,Store_VAM!B2:H271,{6}, FALSE),VLOOKUP(U1892,Store_SRP!B2:H103,{6}, FALSE)), VLOOKUP(U1892,Store_Showcase!B2:H134,{6}, FALSE))</f>
      </c>
      <c r="AG1892">
        <f>VLOOKUP(D1892,Sku_Consolidated!A2:R948,18,FALSE)</f>
      </c>
      <c r="AH1892">
        <f>VLOOKUP(D1892,Sku_Consolidated!A2:S948,19,FALSE)</f>
      </c>
      <c r="AI1892">
        <f>VLOOKUP(D1892,Sku_Consolidated!A2:T948,20,FALSE)</f>
      </c>
    </row>
    <row r="1893" spans="1:35" x14ac:dyDescent="0.25">
      <c r="A1893">
        <v>2024</v>
      </c>
      <c r="B1893" t="s">
        <v>30</v>
      </c>
      <c r="C1893" t="s">
        <v>31</v>
      </c>
      <c r="D1893">
        <v>21892</v>
      </c>
      <c r="E1893" t="s">
        <v>244</v>
      </c>
      <c r="F1893" s="12" t="s">
        <v>113</v>
      </c>
      <c r="G1893" s="12" t="s">
        <v>113</v>
      </c>
      <c r="H1893" t="s">
        <v>10</v>
      </c>
      <c r="I1893" s="13" t="s">
        <v>873</v>
      </c>
      <c r="J1893" s="13">
        <f>IF(H1893="EA", I1893, 0)</f>
      </c>
      <c r="K1893" s="13">
        <f>IF(H1893="KG", I1893, I1893 * VLOOKUP(D1893,Sku_Consolidated!A2:U948,21,FALSE))</f>
      </c>
      <c r="L1893" s="14" t="s">
        <v>36</v>
      </c>
      <c r="M1893">
        <v>88</v>
      </c>
      <c r="N1893" s="14" t="s">
        <v>3657</v>
      </c>
      <c r="O1893" s="14" t="s">
        <v>3658</v>
      </c>
      <c r="P1893" s="14" t="s">
        <v>36</v>
      </c>
      <c r="Q1893" s="14" t="s">
        <v>3658</v>
      </c>
      <c r="R1893">
        <f>IF(IFERROR(VLOOKUP(U1893,Store_Showcase!B2:H134,7, FALSE), TRUE)=TRUE, IF(IFERROR(VLOOKUP(U1893,Store_SRP!B2:H103,7, FALSE), TRUE)=TRUE,VLOOKUP(U1893,Store_VAM!B2:H271,7, FALSE),VLOOKUP(U1893,Store_SRP!B2:H103,7, FALSE)), VLOOKUP(U1893,Store_Showcase!B2:H134,7, FALSE))</f>
      </c>
      <c r="S1893">
        <f>IF(IFERROR(VLOOKUP(U1893,Store_Showcase!B2:K134,10, FALSE), TRUE)=TRUE, IF(IFERROR(VLOOKUP(U1893,Store_SRP!B2:K103,10, FALSE), TRUE)=TRUE,VLOOKUP(U1893,Store_VAM!B2:K271,10, FALSE),VLOOKUP(U1893,Store_SRP!B2:K103,10, FALSE)), VLOOKUP(U1893,Store_Showcase!B2:K134,10, FALSE))</f>
      </c>
      <c r="T1893">
        <f>IF(VLOOKUP(D1893,Sku_Consolidated!A2:S948,19,FALSE)="SHOWCASE", VLOOKUP(U1893,Store_Showcase!B2:L134,11, FALSE), IF(VLOOKUP(D1893,Sku_Consolidated!A2:S948,19,FALSE)="VAM",VLOOKUP(U1893,Store_VAM!B2:L271,11, FALSE),VLOOKUP(U1893,Store_SRP!B2:L103,11, FALSE)))</f>
      </c>
      <c r="U1893" s="14">
        <v>2012</v>
      </c>
      <c r="V1893">
        <f>IF(VLOOKUP(D1893,Sku_Consolidated!A2:S948,19,FALSE)="SHOWCASE", VLOOKUP(U1893,Store_Showcase!B2:C134,2, FALSE), IF(VLOOKUP(D1893,Sku_Consolidated!A2:S948,19,FALSE)="VAM",VLOOKUP(U1893,Store_VAM!B2:C271,2, FALSE),VLOOKUP(U1893,Store_SRP!B2:C103,2, FALSE)))</f>
      </c>
      <c r="W1893">
        <f>VLOOKUP(D1893,Sku_Consolidated!A2:G948, 7, FALSE)</f>
      </c>
      <c r="X1893">
        <f>VLOOKUP(D1893,Sku_Consolidated!A2:K948, 11, FALSE)</f>
      </c>
      <c r="Y1893">
        <f>VLOOKUP(D1893,Sku_Consolidated!A2:H948, 8, FALSE)</f>
      </c>
      <c r="Z1893">
        <f>VLOOKUP(D1893,Sku_Consolidated!A2:I948, 9, FALSE)</f>
      </c>
      <c r="AA1893" t="s">
        <v>41</v>
      </c>
      <c r="AB1893">
        <f>VLOOKUP(D1893,Sku_Consolidated!A2:E948, {5}, FALSE)</f>
      </c>
      <c r="AC1893">
        <f>IF(VLOOKUP(D1893,Sku_Consolidated!A2:S948,19,FALSE)="SHOWCASE", VLOOKUP(U1893,Store_Showcase!B2:N134,13, FALSE), IF(VLOOKUP(D1893,Sku_Consolidated!A2:S948,19,FALSE)="VAM",VLOOKUP(U1893,Store_VAM!B2:N271,13, FALSE),VLOOKUP(U1893,Store_SRP!B2:N103,13, FALSE)))</f>
      </c>
      <c r="AD1893">
        <f>IF(IFERROR(AC1893,TRUE)=TRUE, "-","OK")</f>
      </c>
      <c r="AE1893">
        <f>IF(IFERROR(VLOOKUP(U1893,Store_Showcase!B2:H134,{5}, FALSE), TRUE)=TRUE, IF(IFERROR(VLOOKUP(U1893,Store_SRP!B2:H103,{5}, FALSE), TRUE)=TRUE,VLOOKUP(U1893,Store_VAM!B2:H271,{5}, FALSE),VLOOKUP(U1893,Store_SRP!B2:H103,{5}, FALSE)), VLOOKUP(U1893,Store_Showcase!B2:H134,{5}, FALSE))</f>
      </c>
      <c r="AF1893">
        <f>IF(IFERROR(VLOOKUP(U1893,Store_Showcase!B2:H134,{6}, FALSE), TRUE)=TRUE, IF(IFERROR(VLOOKUP(U1893,Store_SRP!B2:H103,{6}, FALSE), TRUE)=TRUE,VLOOKUP(U1893,Store_VAM!B2:H271,{6}, FALSE),VLOOKUP(U1893,Store_SRP!B2:H103,{6}, FALSE)), VLOOKUP(U1893,Store_Showcase!B2:H134,{6}, FALSE))</f>
      </c>
      <c r="AG1893">
        <f>VLOOKUP(D1893,Sku_Consolidated!A2:R948,18,FALSE)</f>
      </c>
      <c r="AH1893">
        <f>VLOOKUP(D1893,Sku_Consolidated!A2:S948,19,FALSE)</f>
      </c>
      <c r="AI1893">
        <f>VLOOKUP(D1893,Sku_Consolidated!A2:T948,20,FALSE)</f>
      </c>
    </row>
    <row r="1894" spans="1:35" x14ac:dyDescent="0.25">
      <c r="A1894">
        <v>2024</v>
      </c>
      <c r="B1894" t="s">
        <v>30</v>
      </c>
      <c r="C1894" t="s">
        <v>31</v>
      </c>
      <c r="D1894">
        <v>21893</v>
      </c>
      <c r="E1894" t="s">
        <v>1402</v>
      </c>
      <c r="F1894" s="12" t="s">
        <v>113</v>
      </c>
      <c r="G1894" s="12" t="s">
        <v>113</v>
      </c>
      <c r="H1894" t="s">
        <v>10</v>
      </c>
      <c r="I1894" s="13" t="s">
        <v>2499</v>
      </c>
      <c r="J1894" s="13">
        <f>IF(H1894="EA", I1894, 0)</f>
      </c>
      <c r="K1894" s="13">
        <f>IF(H1894="KG", I1894, I1894 * VLOOKUP(D1894,Sku_Consolidated!A2:U948,21,FALSE))</f>
      </c>
      <c r="L1894" s="14" t="s">
        <v>36</v>
      </c>
      <c r="M1894">
        <v>88</v>
      </c>
      <c r="N1894" s="14" t="s">
        <v>3659</v>
      </c>
      <c r="O1894" s="14" t="s">
        <v>3660</v>
      </c>
      <c r="P1894" s="14" t="s">
        <v>36</v>
      </c>
      <c r="Q1894" s="14" t="s">
        <v>3660</v>
      </c>
      <c r="R1894">
        <f>IF(IFERROR(VLOOKUP(U1894,Store_Showcase!B2:H134,7, FALSE), TRUE)=TRUE, IF(IFERROR(VLOOKUP(U1894,Store_SRP!B2:H103,7, FALSE), TRUE)=TRUE,VLOOKUP(U1894,Store_VAM!B2:H271,7, FALSE),VLOOKUP(U1894,Store_SRP!B2:H103,7, FALSE)), VLOOKUP(U1894,Store_Showcase!B2:H134,7, FALSE))</f>
      </c>
      <c r="S1894">
        <f>IF(IFERROR(VLOOKUP(U1894,Store_Showcase!B2:K134,10, FALSE), TRUE)=TRUE, IF(IFERROR(VLOOKUP(U1894,Store_SRP!B2:K103,10, FALSE), TRUE)=TRUE,VLOOKUP(U1894,Store_VAM!B2:K271,10, FALSE),VLOOKUP(U1894,Store_SRP!B2:K103,10, FALSE)), VLOOKUP(U1894,Store_Showcase!B2:K134,10, FALSE))</f>
      </c>
      <c r="T1894">
        <f>IF(VLOOKUP(D1894,Sku_Consolidated!A2:S948,19,FALSE)="SHOWCASE", VLOOKUP(U1894,Store_Showcase!B2:L134,11, FALSE), IF(VLOOKUP(D1894,Sku_Consolidated!A2:S948,19,FALSE)="VAM",VLOOKUP(U1894,Store_VAM!B2:L271,11, FALSE),VLOOKUP(U1894,Store_SRP!B2:L103,11, FALSE)))</f>
      </c>
      <c r="U1894" s="14">
        <v>2012</v>
      </c>
      <c r="V1894">
        <f>IF(VLOOKUP(D1894,Sku_Consolidated!A2:S948,19,FALSE)="SHOWCASE", VLOOKUP(U1894,Store_Showcase!B2:C134,2, FALSE), IF(VLOOKUP(D1894,Sku_Consolidated!A2:S948,19,FALSE)="VAM",VLOOKUP(U1894,Store_VAM!B2:C271,2, FALSE),VLOOKUP(U1894,Store_SRP!B2:C103,2, FALSE)))</f>
      </c>
      <c r="W1894">
        <f>VLOOKUP(D1894,Sku_Consolidated!A2:G948, 7, FALSE)</f>
      </c>
      <c r="X1894">
        <f>VLOOKUP(D1894,Sku_Consolidated!A2:K948, 11, FALSE)</f>
      </c>
      <c r="Y1894">
        <f>VLOOKUP(D1894,Sku_Consolidated!A2:H948, 8, FALSE)</f>
      </c>
      <c r="Z1894">
        <f>VLOOKUP(D1894,Sku_Consolidated!A2:I948, 9, FALSE)</f>
      </c>
      <c r="AA1894" t="s">
        <v>41</v>
      </c>
      <c r="AB1894">
        <f>VLOOKUP(D1894,Sku_Consolidated!A2:E948, {5}, FALSE)</f>
      </c>
      <c r="AC1894">
        <f>IF(VLOOKUP(D1894,Sku_Consolidated!A2:S948,19,FALSE)="SHOWCASE", VLOOKUP(U1894,Store_Showcase!B2:N134,13, FALSE), IF(VLOOKUP(D1894,Sku_Consolidated!A2:S948,19,FALSE)="VAM",VLOOKUP(U1894,Store_VAM!B2:N271,13, FALSE),VLOOKUP(U1894,Store_SRP!B2:N103,13, FALSE)))</f>
      </c>
      <c r="AD1894">
        <f>IF(IFERROR(AC1894,TRUE)=TRUE, "-","OK")</f>
      </c>
      <c r="AE1894">
        <f>IF(IFERROR(VLOOKUP(U1894,Store_Showcase!B2:H134,{5}, FALSE), TRUE)=TRUE, IF(IFERROR(VLOOKUP(U1894,Store_SRP!B2:H103,{5}, FALSE), TRUE)=TRUE,VLOOKUP(U1894,Store_VAM!B2:H271,{5}, FALSE),VLOOKUP(U1894,Store_SRP!B2:H103,{5}, FALSE)), VLOOKUP(U1894,Store_Showcase!B2:H134,{5}, FALSE))</f>
      </c>
      <c r="AF1894">
        <f>IF(IFERROR(VLOOKUP(U1894,Store_Showcase!B2:H134,{6}, FALSE), TRUE)=TRUE, IF(IFERROR(VLOOKUP(U1894,Store_SRP!B2:H103,{6}, FALSE), TRUE)=TRUE,VLOOKUP(U1894,Store_VAM!B2:H271,{6}, FALSE),VLOOKUP(U1894,Store_SRP!B2:H103,{6}, FALSE)), VLOOKUP(U1894,Store_Showcase!B2:H134,{6}, FALSE))</f>
      </c>
      <c r="AG1894">
        <f>VLOOKUP(D1894,Sku_Consolidated!A2:R948,18,FALSE)</f>
      </c>
      <c r="AH1894">
        <f>VLOOKUP(D1894,Sku_Consolidated!A2:S948,19,FALSE)</f>
      </c>
      <c r="AI1894">
        <f>VLOOKUP(D1894,Sku_Consolidated!A2:T948,20,FALSE)</f>
      </c>
    </row>
    <row r="1895" spans="1:35" x14ac:dyDescent="0.25">
      <c r="A1895">
        <v>2024</v>
      </c>
      <c r="B1895" t="s">
        <v>30</v>
      </c>
      <c r="C1895" t="s">
        <v>31</v>
      </c>
      <c r="D1895">
        <v>21920</v>
      </c>
      <c r="E1895" t="s">
        <v>3004</v>
      </c>
      <c r="F1895" s="12" t="s">
        <v>113</v>
      </c>
      <c r="G1895" s="12" t="s">
        <v>113</v>
      </c>
      <c r="H1895" t="s">
        <v>10</v>
      </c>
      <c r="I1895" s="13" t="s">
        <v>347</v>
      </c>
      <c r="J1895" s="13">
        <f>IF(H1895="EA", I1895, 0)</f>
      </c>
      <c r="K1895" s="13">
        <f>IF(H1895="KG", I1895, I1895 * VLOOKUP(D1895,Sku_Consolidated!A2:U948,21,FALSE))</f>
      </c>
      <c r="L1895" s="14" t="s">
        <v>36</v>
      </c>
      <c r="M1895">
        <v>86</v>
      </c>
      <c r="N1895" s="14" t="s">
        <v>3661</v>
      </c>
      <c r="O1895" s="14" t="s">
        <v>3662</v>
      </c>
      <c r="P1895" s="14" t="s">
        <v>36</v>
      </c>
      <c r="Q1895" s="14" t="s">
        <v>3662</v>
      </c>
      <c r="R1895">
        <f>IF(IFERROR(VLOOKUP(U1895,Store_Showcase!B2:H134,7, FALSE), TRUE)=TRUE, IF(IFERROR(VLOOKUP(U1895,Store_SRP!B2:H103,7, FALSE), TRUE)=TRUE,VLOOKUP(U1895,Store_VAM!B2:H271,7, FALSE),VLOOKUP(U1895,Store_SRP!B2:H103,7, FALSE)), VLOOKUP(U1895,Store_Showcase!B2:H134,7, FALSE))</f>
      </c>
      <c r="S1895">
        <f>IF(IFERROR(VLOOKUP(U1895,Store_Showcase!B2:K134,10, FALSE), TRUE)=TRUE, IF(IFERROR(VLOOKUP(U1895,Store_SRP!B2:K103,10, FALSE), TRUE)=TRUE,VLOOKUP(U1895,Store_VAM!B2:K271,10, FALSE),VLOOKUP(U1895,Store_SRP!B2:K103,10, FALSE)), VLOOKUP(U1895,Store_Showcase!B2:K134,10, FALSE))</f>
      </c>
      <c r="T1895">
        <f>IF(VLOOKUP(D1895,Sku_Consolidated!A2:S948,19,FALSE)="SHOWCASE", VLOOKUP(U1895,Store_Showcase!B2:L134,11, FALSE), IF(VLOOKUP(D1895,Sku_Consolidated!A2:S948,19,FALSE)="VAM",VLOOKUP(U1895,Store_VAM!B2:L271,11, FALSE),VLOOKUP(U1895,Store_SRP!B2:L103,11, FALSE)))</f>
      </c>
      <c r="U1895" s="14">
        <v>2012</v>
      </c>
      <c r="V1895">
        <f>IF(VLOOKUP(D1895,Sku_Consolidated!A2:S948,19,FALSE)="SHOWCASE", VLOOKUP(U1895,Store_Showcase!B2:C134,2, FALSE), IF(VLOOKUP(D1895,Sku_Consolidated!A2:S948,19,FALSE)="VAM",VLOOKUP(U1895,Store_VAM!B2:C271,2, FALSE),VLOOKUP(U1895,Store_SRP!B2:C103,2, FALSE)))</f>
      </c>
      <c r="W1895">
        <f>VLOOKUP(D1895,Sku_Consolidated!A2:G948, 7, FALSE)</f>
      </c>
      <c r="X1895">
        <f>VLOOKUP(D1895,Sku_Consolidated!A2:K948, 11, FALSE)</f>
      </c>
      <c r="Y1895">
        <f>VLOOKUP(D1895,Sku_Consolidated!A2:H948, 8, FALSE)</f>
      </c>
      <c r="Z1895">
        <f>VLOOKUP(D1895,Sku_Consolidated!A2:I948, 9, FALSE)</f>
      </c>
      <c r="AA1895" t="s">
        <v>41</v>
      </c>
      <c r="AB1895">
        <f>VLOOKUP(D1895,Sku_Consolidated!A2:E948, {5}, FALSE)</f>
      </c>
      <c r="AC1895">
        <f>IF(VLOOKUP(D1895,Sku_Consolidated!A2:S948,19,FALSE)="SHOWCASE", VLOOKUP(U1895,Store_Showcase!B2:N134,13, FALSE), IF(VLOOKUP(D1895,Sku_Consolidated!A2:S948,19,FALSE)="VAM",VLOOKUP(U1895,Store_VAM!B2:N271,13, FALSE),VLOOKUP(U1895,Store_SRP!B2:N103,13, FALSE)))</f>
      </c>
      <c r="AD1895">
        <f>IF(IFERROR(AC1895,TRUE)=TRUE, "-","OK")</f>
      </c>
      <c r="AE1895">
        <f>IF(IFERROR(VLOOKUP(U1895,Store_Showcase!B2:H134,{5}, FALSE), TRUE)=TRUE, IF(IFERROR(VLOOKUP(U1895,Store_SRP!B2:H103,{5}, FALSE), TRUE)=TRUE,VLOOKUP(U1895,Store_VAM!B2:H271,{5}, FALSE),VLOOKUP(U1895,Store_SRP!B2:H103,{5}, FALSE)), VLOOKUP(U1895,Store_Showcase!B2:H134,{5}, FALSE))</f>
      </c>
      <c r="AF1895">
        <f>IF(IFERROR(VLOOKUP(U1895,Store_Showcase!B2:H134,{6}, FALSE), TRUE)=TRUE, IF(IFERROR(VLOOKUP(U1895,Store_SRP!B2:H103,{6}, FALSE), TRUE)=TRUE,VLOOKUP(U1895,Store_VAM!B2:H271,{6}, FALSE),VLOOKUP(U1895,Store_SRP!B2:H103,{6}, FALSE)), VLOOKUP(U1895,Store_Showcase!B2:H134,{6}, FALSE))</f>
      </c>
      <c r="AG1895">
        <f>VLOOKUP(D1895,Sku_Consolidated!A2:R948,18,FALSE)</f>
      </c>
      <c r="AH1895">
        <f>VLOOKUP(D1895,Sku_Consolidated!A2:S948,19,FALSE)</f>
      </c>
      <c r="AI1895">
        <f>VLOOKUP(D1895,Sku_Consolidated!A2:T948,20,FALSE)</f>
      </c>
    </row>
    <row r="1896" spans="1:35" x14ac:dyDescent="0.25">
      <c r="A1896">
        <v>2024</v>
      </c>
      <c r="B1896" t="s">
        <v>30</v>
      </c>
      <c r="C1896" t="s">
        <v>31</v>
      </c>
      <c r="D1896">
        <v>21921</v>
      </c>
      <c r="E1896" t="s">
        <v>1154</v>
      </c>
      <c r="F1896" s="12" t="s">
        <v>113</v>
      </c>
      <c r="G1896" s="12" t="s">
        <v>113</v>
      </c>
      <c r="H1896" t="s">
        <v>10</v>
      </c>
      <c r="I1896" s="13" t="s">
        <v>325</v>
      </c>
      <c r="J1896" s="13">
        <f>IF(H1896="EA", I1896, 0)</f>
      </c>
      <c r="K1896" s="13">
        <f>IF(H1896="KG", I1896, I1896 * VLOOKUP(D1896,Sku_Consolidated!A2:U948,21,FALSE))</f>
      </c>
      <c r="L1896" s="14" t="s">
        <v>36</v>
      </c>
      <c r="M1896">
        <v>86</v>
      </c>
      <c r="N1896" s="14" t="s">
        <v>3663</v>
      </c>
      <c r="O1896" s="14" t="s">
        <v>3664</v>
      </c>
      <c r="P1896" s="14" t="s">
        <v>36</v>
      </c>
      <c r="Q1896" s="14" t="s">
        <v>3664</v>
      </c>
      <c r="R1896">
        <f>IF(IFERROR(VLOOKUP(U1896,Store_Showcase!B2:H134,7, FALSE), TRUE)=TRUE, IF(IFERROR(VLOOKUP(U1896,Store_SRP!B2:H103,7, FALSE), TRUE)=TRUE,VLOOKUP(U1896,Store_VAM!B2:H271,7, FALSE),VLOOKUP(U1896,Store_SRP!B2:H103,7, FALSE)), VLOOKUP(U1896,Store_Showcase!B2:H134,7, FALSE))</f>
      </c>
      <c r="S1896">
        <f>IF(IFERROR(VLOOKUP(U1896,Store_Showcase!B2:K134,10, FALSE), TRUE)=TRUE, IF(IFERROR(VLOOKUP(U1896,Store_SRP!B2:K103,10, FALSE), TRUE)=TRUE,VLOOKUP(U1896,Store_VAM!B2:K271,10, FALSE),VLOOKUP(U1896,Store_SRP!B2:K103,10, FALSE)), VLOOKUP(U1896,Store_Showcase!B2:K134,10, FALSE))</f>
      </c>
      <c r="T1896">
        <f>IF(VLOOKUP(D1896,Sku_Consolidated!A2:S948,19,FALSE)="SHOWCASE", VLOOKUP(U1896,Store_Showcase!B2:L134,11, FALSE), IF(VLOOKUP(D1896,Sku_Consolidated!A2:S948,19,FALSE)="VAM",VLOOKUP(U1896,Store_VAM!B2:L271,11, FALSE),VLOOKUP(U1896,Store_SRP!B2:L103,11, FALSE)))</f>
      </c>
      <c r="U1896" s="14">
        <v>2012</v>
      </c>
      <c r="V1896">
        <f>IF(VLOOKUP(D1896,Sku_Consolidated!A2:S948,19,FALSE)="SHOWCASE", VLOOKUP(U1896,Store_Showcase!B2:C134,2, FALSE), IF(VLOOKUP(D1896,Sku_Consolidated!A2:S948,19,FALSE)="VAM",VLOOKUP(U1896,Store_VAM!B2:C271,2, FALSE),VLOOKUP(U1896,Store_SRP!B2:C103,2, FALSE)))</f>
      </c>
      <c r="W1896">
        <f>VLOOKUP(D1896,Sku_Consolidated!A2:G948, 7, FALSE)</f>
      </c>
      <c r="X1896">
        <f>VLOOKUP(D1896,Sku_Consolidated!A2:K948, 11, FALSE)</f>
      </c>
      <c r="Y1896">
        <f>VLOOKUP(D1896,Sku_Consolidated!A2:H948, 8, FALSE)</f>
      </c>
      <c r="Z1896">
        <f>VLOOKUP(D1896,Sku_Consolidated!A2:I948, 9, FALSE)</f>
      </c>
      <c r="AA1896" t="s">
        <v>41</v>
      </c>
      <c r="AB1896">
        <f>VLOOKUP(D1896,Sku_Consolidated!A2:E948, {5}, FALSE)</f>
      </c>
      <c r="AC1896">
        <f>IF(VLOOKUP(D1896,Sku_Consolidated!A2:S948,19,FALSE)="SHOWCASE", VLOOKUP(U1896,Store_Showcase!B2:N134,13, FALSE), IF(VLOOKUP(D1896,Sku_Consolidated!A2:S948,19,FALSE)="VAM",VLOOKUP(U1896,Store_VAM!B2:N271,13, FALSE),VLOOKUP(U1896,Store_SRP!B2:N103,13, FALSE)))</f>
      </c>
      <c r="AD1896">
        <f>IF(IFERROR(AC1896,TRUE)=TRUE, "-","OK")</f>
      </c>
      <c r="AE1896">
        <f>IF(IFERROR(VLOOKUP(U1896,Store_Showcase!B2:H134,{5}, FALSE), TRUE)=TRUE, IF(IFERROR(VLOOKUP(U1896,Store_SRP!B2:H103,{5}, FALSE), TRUE)=TRUE,VLOOKUP(U1896,Store_VAM!B2:H271,{5}, FALSE),VLOOKUP(U1896,Store_SRP!B2:H103,{5}, FALSE)), VLOOKUP(U1896,Store_Showcase!B2:H134,{5}, FALSE))</f>
      </c>
      <c r="AF1896">
        <f>IF(IFERROR(VLOOKUP(U1896,Store_Showcase!B2:H134,{6}, FALSE), TRUE)=TRUE, IF(IFERROR(VLOOKUP(U1896,Store_SRP!B2:H103,{6}, FALSE), TRUE)=TRUE,VLOOKUP(U1896,Store_VAM!B2:H271,{6}, FALSE),VLOOKUP(U1896,Store_SRP!B2:H103,{6}, FALSE)), VLOOKUP(U1896,Store_Showcase!B2:H134,{6}, FALSE))</f>
      </c>
      <c r="AG1896">
        <f>VLOOKUP(D1896,Sku_Consolidated!A2:R948,18,FALSE)</f>
      </c>
      <c r="AH1896">
        <f>VLOOKUP(D1896,Sku_Consolidated!A2:S948,19,FALSE)</f>
      </c>
      <c r="AI1896">
        <f>VLOOKUP(D1896,Sku_Consolidated!A2:T948,20,FALSE)</f>
      </c>
    </row>
    <row r="1897" spans="1:35" x14ac:dyDescent="0.25">
      <c r="A1897">
        <v>2024</v>
      </c>
      <c r="B1897" t="s">
        <v>30</v>
      </c>
      <c r="C1897" t="s">
        <v>31</v>
      </c>
      <c r="D1897">
        <v>104086242</v>
      </c>
      <c r="E1897" t="s">
        <v>160</v>
      </c>
      <c r="F1897" s="12" t="s">
        <v>93</v>
      </c>
      <c r="G1897" s="12" t="s">
        <v>93</v>
      </c>
      <c r="H1897" t="s">
        <v>34</v>
      </c>
      <c r="I1897" s="13" t="s">
        <v>43</v>
      </c>
      <c r="J1897" s="13">
        <f>IF(H1897="EA", I1897, 0)</f>
      </c>
      <c r="K1897" s="13">
        <f>IF(H1897="KG", I1897, I1897 * VLOOKUP(D1897,Sku_Consolidated!A2:U948,21,FALSE))</f>
      </c>
      <c r="L1897" s="14" t="s">
        <v>36</v>
      </c>
      <c r="M1897">
        <v>88</v>
      </c>
      <c r="N1897" s="14" t="s">
        <v>204</v>
      </c>
      <c r="O1897" s="14" t="s">
        <v>205</v>
      </c>
      <c r="P1897" s="14" t="s">
        <v>36</v>
      </c>
      <c r="Q1897" s="14" t="s">
        <v>205</v>
      </c>
      <c r="R1897">
        <f>IF(IFERROR(VLOOKUP(U1897,Store_Showcase!B2:H134,7, FALSE), TRUE)=TRUE, IF(IFERROR(VLOOKUP(U1897,Store_SRP!B2:H103,7, FALSE), TRUE)=TRUE,VLOOKUP(U1897,Store_VAM!B2:H271,7, FALSE),VLOOKUP(U1897,Store_SRP!B2:H103,7, FALSE)), VLOOKUP(U1897,Store_Showcase!B2:H134,7, FALSE))</f>
      </c>
      <c r="S1897">
        <f>IF(IFERROR(VLOOKUP(U1897,Store_Showcase!B2:K134,10, FALSE), TRUE)=TRUE, IF(IFERROR(VLOOKUP(U1897,Store_SRP!B2:K103,10, FALSE), TRUE)=TRUE,VLOOKUP(U1897,Store_VAM!B2:K271,10, FALSE),VLOOKUP(U1897,Store_SRP!B2:K103,10, FALSE)), VLOOKUP(U1897,Store_Showcase!B2:K134,10, FALSE))</f>
      </c>
      <c r="T1897">
        <f>IF(VLOOKUP(D1897,Sku_Consolidated!A2:S948,19,FALSE)="SHOWCASE", VLOOKUP(U1897,Store_Showcase!B2:L134,11, FALSE), IF(VLOOKUP(D1897,Sku_Consolidated!A2:S948,19,FALSE)="VAM",VLOOKUP(U1897,Store_VAM!B2:L271,11, FALSE),VLOOKUP(U1897,Store_SRP!B2:L103,11, FALSE)))</f>
      </c>
      <c r="U1897" s="14">
        <v>2012</v>
      </c>
      <c r="V1897">
        <f>IF(VLOOKUP(D1897,Sku_Consolidated!A2:S948,19,FALSE)="SHOWCASE", VLOOKUP(U1897,Store_Showcase!B2:C134,2, FALSE), IF(VLOOKUP(D1897,Sku_Consolidated!A2:S948,19,FALSE)="VAM",VLOOKUP(U1897,Store_VAM!B2:C271,2, FALSE),VLOOKUP(U1897,Store_SRP!B2:C103,2, FALSE)))</f>
      </c>
      <c r="W1897">
        <f>VLOOKUP(D1897,Sku_Consolidated!A2:G948, 7, FALSE)</f>
      </c>
      <c r="X1897">
        <f>VLOOKUP(D1897,Sku_Consolidated!A2:K948, 11, FALSE)</f>
      </c>
      <c r="Y1897">
        <f>VLOOKUP(D1897,Sku_Consolidated!A2:H948, 8, FALSE)</f>
      </c>
      <c r="Z1897">
        <f>VLOOKUP(D1897,Sku_Consolidated!A2:I948, 9, FALSE)</f>
      </c>
      <c r="AA1897" t="s">
        <v>41</v>
      </c>
      <c r="AB1897">
        <f>VLOOKUP(D1897,Sku_Consolidated!A2:E948, {5}, FALSE)</f>
      </c>
      <c r="AC1897">
        <f>IF(VLOOKUP(D1897,Sku_Consolidated!A2:S948,19,FALSE)="SHOWCASE", VLOOKUP(U1897,Store_Showcase!B2:N134,13, FALSE), IF(VLOOKUP(D1897,Sku_Consolidated!A2:S948,19,FALSE)="VAM",VLOOKUP(U1897,Store_VAM!B2:N271,13, FALSE),VLOOKUP(U1897,Store_SRP!B2:N103,13, FALSE)))</f>
      </c>
      <c r="AD1897">
        <f>IF(IFERROR(AC1897,TRUE)=TRUE, "-","OK")</f>
      </c>
      <c r="AE1897">
        <f>IF(IFERROR(VLOOKUP(U1897,Store_Showcase!B2:H134,{5}, FALSE), TRUE)=TRUE, IF(IFERROR(VLOOKUP(U1897,Store_SRP!B2:H103,{5}, FALSE), TRUE)=TRUE,VLOOKUP(U1897,Store_VAM!B2:H271,{5}, FALSE),VLOOKUP(U1897,Store_SRP!B2:H103,{5}, FALSE)), VLOOKUP(U1897,Store_Showcase!B2:H134,{5}, FALSE))</f>
      </c>
      <c r="AF1897">
        <f>IF(IFERROR(VLOOKUP(U1897,Store_Showcase!B2:H134,{6}, FALSE), TRUE)=TRUE, IF(IFERROR(VLOOKUP(U1897,Store_SRP!B2:H103,{6}, FALSE), TRUE)=TRUE,VLOOKUP(U1897,Store_VAM!B2:H271,{6}, FALSE),VLOOKUP(U1897,Store_SRP!B2:H103,{6}, FALSE)), VLOOKUP(U1897,Store_Showcase!B2:H134,{6}, FALSE))</f>
      </c>
      <c r="AG1897">
        <f>VLOOKUP(D1897,Sku_Consolidated!A2:R948,18,FALSE)</f>
      </c>
      <c r="AH1897">
        <f>VLOOKUP(D1897,Sku_Consolidated!A2:S948,19,FALSE)</f>
      </c>
      <c r="AI1897">
        <f>VLOOKUP(D1897,Sku_Consolidated!A2:T948,20,FALSE)</f>
      </c>
    </row>
    <row r="1898" spans="1:35" x14ac:dyDescent="0.25">
      <c r="A1898">
        <v>2024</v>
      </c>
      <c r="B1898" t="s">
        <v>30</v>
      </c>
      <c r="C1898" t="s">
        <v>31</v>
      </c>
      <c r="D1898">
        <v>104086246</v>
      </c>
      <c r="E1898" t="s">
        <v>172</v>
      </c>
      <c r="F1898" s="12" t="s">
        <v>93</v>
      </c>
      <c r="G1898" s="12" t="s">
        <v>93</v>
      </c>
      <c r="H1898" t="s">
        <v>34</v>
      </c>
      <c r="I1898" s="13" t="s">
        <v>35</v>
      </c>
      <c r="J1898" s="13">
        <f>IF(H1898="EA", I1898, 0)</f>
      </c>
      <c r="K1898" s="13">
        <f>IF(H1898="KG", I1898, I1898 * VLOOKUP(D1898,Sku_Consolidated!A2:U948,21,FALSE))</f>
      </c>
      <c r="L1898" s="14" t="s">
        <v>36</v>
      </c>
      <c r="M1898">
        <v>88</v>
      </c>
      <c r="N1898" s="14" t="s">
        <v>3665</v>
      </c>
      <c r="O1898" s="14" t="s">
        <v>3666</v>
      </c>
      <c r="P1898" s="14" t="s">
        <v>36</v>
      </c>
      <c r="Q1898" s="14" t="s">
        <v>3666</v>
      </c>
      <c r="R1898">
        <f>IF(IFERROR(VLOOKUP(U1898,Store_Showcase!B2:H134,7, FALSE), TRUE)=TRUE, IF(IFERROR(VLOOKUP(U1898,Store_SRP!B2:H103,7, FALSE), TRUE)=TRUE,VLOOKUP(U1898,Store_VAM!B2:H271,7, FALSE),VLOOKUP(U1898,Store_SRP!B2:H103,7, FALSE)), VLOOKUP(U1898,Store_Showcase!B2:H134,7, FALSE))</f>
      </c>
      <c r="S1898">
        <f>IF(IFERROR(VLOOKUP(U1898,Store_Showcase!B2:K134,10, FALSE), TRUE)=TRUE, IF(IFERROR(VLOOKUP(U1898,Store_SRP!B2:K103,10, FALSE), TRUE)=TRUE,VLOOKUP(U1898,Store_VAM!B2:K271,10, FALSE),VLOOKUP(U1898,Store_SRP!B2:K103,10, FALSE)), VLOOKUP(U1898,Store_Showcase!B2:K134,10, FALSE))</f>
      </c>
      <c r="T1898">
        <f>IF(VLOOKUP(D1898,Sku_Consolidated!A2:S948,19,FALSE)="SHOWCASE", VLOOKUP(U1898,Store_Showcase!B2:L134,11, FALSE), IF(VLOOKUP(D1898,Sku_Consolidated!A2:S948,19,FALSE)="VAM",VLOOKUP(U1898,Store_VAM!B2:L271,11, FALSE),VLOOKUP(U1898,Store_SRP!B2:L103,11, FALSE)))</f>
      </c>
      <c r="U1898" s="14">
        <v>2012</v>
      </c>
      <c r="V1898">
        <f>IF(VLOOKUP(D1898,Sku_Consolidated!A2:S948,19,FALSE)="SHOWCASE", VLOOKUP(U1898,Store_Showcase!B2:C134,2, FALSE), IF(VLOOKUP(D1898,Sku_Consolidated!A2:S948,19,FALSE)="VAM",VLOOKUP(U1898,Store_VAM!B2:C271,2, FALSE),VLOOKUP(U1898,Store_SRP!B2:C103,2, FALSE)))</f>
      </c>
      <c r="W1898">
        <f>VLOOKUP(D1898,Sku_Consolidated!A2:G948, 7, FALSE)</f>
      </c>
      <c r="X1898">
        <f>VLOOKUP(D1898,Sku_Consolidated!A2:K948, 11, FALSE)</f>
      </c>
      <c r="Y1898">
        <f>VLOOKUP(D1898,Sku_Consolidated!A2:H948, 8, FALSE)</f>
      </c>
      <c r="Z1898">
        <f>VLOOKUP(D1898,Sku_Consolidated!A2:I948, 9, FALSE)</f>
      </c>
      <c r="AA1898" t="s">
        <v>41</v>
      </c>
      <c r="AB1898">
        <f>VLOOKUP(D1898,Sku_Consolidated!A2:E948, {5}, FALSE)</f>
      </c>
      <c r="AC1898">
        <f>IF(VLOOKUP(D1898,Sku_Consolidated!A2:S948,19,FALSE)="SHOWCASE", VLOOKUP(U1898,Store_Showcase!B2:N134,13, FALSE), IF(VLOOKUP(D1898,Sku_Consolidated!A2:S948,19,FALSE)="VAM",VLOOKUP(U1898,Store_VAM!B2:N271,13, FALSE),VLOOKUP(U1898,Store_SRP!B2:N103,13, FALSE)))</f>
      </c>
      <c r="AD1898">
        <f>IF(IFERROR(AC1898,TRUE)=TRUE, "-","OK")</f>
      </c>
      <c r="AE1898">
        <f>IF(IFERROR(VLOOKUP(U1898,Store_Showcase!B2:H134,{5}, FALSE), TRUE)=TRUE, IF(IFERROR(VLOOKUP(U1898,Store_SRP!B2:H103,{5}, FALSE), TRUE)=TRUE,VLOOKUP(U1898,Store_VAM!B2:H271,{5}, FALSE),VLOOKUP(U1898,Store_SRP!B2:H103,{5}, FALSE)), VLOOKUP(U1898,Store_Showcase!B2:H134,{5}, FALSE))</f>
      </c>
      <c r="AF1898">
        <f>IF(IFERROR(VLOOKUP(U1898,Store_Showcase!B2:H134,{6}, FALSE), TRUE)=TRUE, IF(IFERROR(VLOOKUP(U1898,Store_SRP!B2:H103,{6}, FALSE), TRUE)=TRUE,VLOOKUP(U1898,Store_VAM!B2:H271,{6}, FALSE),VLOOKUP(U1898,Store_SRP!B2:H103,{6}, FALSE)), VLOOKUP(U1898,Store_Showcase!B2:H134,{6}, FALSE))</f>
      </c>
      <c r="AG1898">
        <f>VLOOKUP(D1898,Sku_Consolidated!A2:R948,18,FALSE)</f>
      </c>
      <c r="AH1898">
        <f>VLOOKUP(D1898,Sku_Consolidated!A2:S948,19,FALSE)</f>
      </c>
      <c r="AI1898">
        <f>VLOOKUP(D1898,Sku_Consolidated!A2:T948,20,FALSE)</f>
      </c>
    </row>
    <row r="1899" spans="1:35" x14ac:dyDescent="0.25">
      <c r="A1899">
        <v>2024</v>
      </c>
      <c r="B1899" t="s">
        <v>30</v>
      </c>
      <c r="C1899" t="s">
        <v>31</v>
      </c>
      <c r="D1899">
        <v>21832</v>
      </c>
      <c r="E1899" t="s">
        <v>264</v>
      </c>
      <c r="F1899" s="12" t="s">
        <v>93</v>
      </c>
      <c r="G1899" s="12" t="s">
        <v>93</v>
      </c>
      <c r="H1899" t="s">
        <v>10</v>
      </c>
      <c r="I1899" s="13" t="s">
        <v>565</v>
      </c>
      <c r="J1899" s="13">
        <f>IF(H1899="EA", I1899, 0)</f>
      </c>
      <c r="K1899" s="13">
        <f>IF(H1899="KG", I1899, I1899 * VLOOKUP(D1899,Sku_Consolidated!A2:U948,21,FALSE))</f>
      </c>
      <c r="L1899" s="14" t="s">
        <v>36</v>
      </c>
      <c r="M1899">
        <v>88</v>
      </c>
      <c r="N1899" s="14" t="s">
        <v>1732</v>
      </c>
      <c r="O1899" s="14" t="s">
        <v>1733</v>
      </c>
      <c r="P1899" s="14" t="s">
        <v>36</v>
      </c>
      <c r="Q1899" s="14" t="s">
        <v>1733</v>
      </c>
      <c r="R1899">
        <f>IF(IFERROR(VLOOKUP(U1899,Store_Showcase!B2:H134,7, FALSE), TRUE)=TRUE, IF(IFERROR(VLOOKUP(U1899,Store_SRP!B2:H103,7, FALSE), TRUE)=TRUE,VLOOKUP(U1899,Store_VAM!B2:H271,7, FALSE),VLOOKUP(U1899,Store_SRP!B2:H103,7, FALSE)), VLOOKUP(U1899,Store_Showcase!B2:H134,7, FALSE))</f>
      </c>
      <c r="S1899">
        <f>IF(IFERROR(VLOOKUP(U1899,Store_Showcase!B2:K134,10, FALSE), TRUE)=TRUE, IF(IFERROR(VLOOKUP(U1899,Store_SRP!B2:K103,10, FALSE), TRUE)=TRUE,VLOOKUP(U1899,Store_VAM!B2:K271,10, FALSE),VLOOKUP(U1899,Store_SRP!B2:K103,10, FALSE)), VLOOKUP(U1899,Store_Showcase!B2:K134,10, FALSE))</f>
      </c>
      <c r="T1899">
        <f>IF(VLOOKUP(D1899,Sku_Consolidated!A2:S948,19,FALSE)="SHOWCASE", VLOOKUP(U1899,Store_Showcase!B2:L134,11, FALSE), IF(VLOOKUP(D1899,Sku_Consolidated!A2:S948,19,FALSE)="VAM",VLOOKUP(U1899,Store_VAM!B2:L271,11, FALSE),VLOOKUP(U1899,Store_SRP!B2:L103,11, FALSE)))</f>
      </c>
      <c r="U1899" s="14">
        <v>2012</v>
      </c>
      <c r="V1899">
        <f>IF(VLOOKUP(D1899,Sku_Consolidated!A2:S948,19,FALSE)="SHOWCASE", VLOOKUP(U1899,Store_Showcase!B2:C134,2, FALSE), IF(VLOOKUP(D1899,Sku_Consolidated!A2:S948,19,FALSE)="VAM",VLOOKUP(U1899,Store_VAM!B2:C271,2, FALSE),VLOOKUP(U1899,Store_SRP!B2:C103,2, FALSE)))</f>
      </c>
      <c r="W1899">
        <f>VLOOKUP(D1899,Sku_Consolidated!A2:G948, 7, FALSE)</f>
      </c>
      <c r="X1899">
        <f>VLOOKUP(D1899,Sku_Consolidated!A2:K948, 11, FALSE)</f>
      </c>
      <c r="Y1899">
        <f>VLOOKUP(D1899,Sku_Consolidated!A2:H948, 8, FALSE)</f>
      </c>
      <c r="Z1899">
        <f>VLOOKUP(D1899,Sku_Consolidated!A2:I948, 9, FALSE)</f>
      </c>
      <c r="AA1899" t="s">
        <v>41</v>
      </c>
      <c r="AB1899">
        <f>VLOOKUP(D1899,Sku_Consolidated!A2:E948, {5}, FALSE)</f>
      </c>
      <c r="AC1899">
        <f>IF(VLOOKUP(D1899,Sku_Consolidated!A2:S948,19,FALSE)="SHOWCASE", VLOOKUP(U1899,Store_Showcase!B2:N134,13, FALSE), IF(VLOOKUP(D1899,Sku_Consolidated!A2:S948,19,FALSE)="VAM",VLOOKUP(U1899,Store_VAM!B2:N271,13, FALSE),VLOOKUP(U1899,Store_SRP!B2:N103,13, FALSE)))</f>
      </c>
      <c r="AD1899">
        <f>IF(IFERROR(AC1899,TRUE)=TRUE, "-","OK")</f>
      </c>
      <c r="AE1899">
        <f>IF(IFERROR(VLOOKUP(U1899,Store_Showcase!B2:H134,{5}, FALSE), TRUE)=TRUE, IF(IFERROR(VLOOKUP(U1899,Store_SRP!B2:H103,{5}, FALSE), TRUE)=TRUE,VLOOKUP(U1899,Store_VAM!B2:H271,{5}, FALSE),VLOOKUP(U1899,Store_SRP!B2:H103,{5}, FALSE)), VLOOKUP(U1899,Store_Showcase!B2:H134,{5}, FALSE))</f>
      </c>
      <c r="AF1899">
        <f>IF(IFERROR(VLOOKUP(U1899,Store_Showcase!B2:H134,{6}, FALSE), TRUE)=TRUE, IF(IFERROR(VLOOKUP(U1899,Store_SRP!B2:H103,{6}, FALSE), TRUE)=TRUE,VLOOKUP(U1899,Store_VAM!B2:H271,{6}, FALSE),VLOOKUP(U1899,Store_SRP!B2:H103,{6}, FALSE)), VLOOKUP(U1899,Store_Showcase!B2:H134,{6}, FALSE))</f>
      </c>
      <c r="AG1899">
        <f>VLOOKUP(D1899,Sku_Consolidated!A2:R948,18,FALSE)</f>
      </c>
      <c r="AH1899">
        <f>VLOOKUP(D1899,Sku_Consolidated!A2:S948,19,FALSE)</f>
      </c>
      <c r="AI1899">
        <f>VLOOKUP(D1899,Sku_Consolidated!A2:T948,20,FALSE)</f>
      </c>
    </row>
    <row r="1900" spans="1:35" x14ac:dyDescent="0.25">
      <c r="A1900">
        <v>2024</v>
      </c>
      <c r="B1900" t="s">
        <v>30</v>
      </c>
      <c r="C1900" t="s">
        <v>31</v>
      </c>
      <c r="D1900">
        <v>21834</v>
      </c>
      <c r="E1900" t="s">
        <v>216</v>
      </c>
      <c r="F1900" s="12" t="s">
        <v>93</v>
      </c>
      <c r="G1900" s="12" t="s">
        <v>93</v>
      </c>
      <c r="H1900" t="s">
        <v>10</v>
      </c>
      <c r="I1900" s="13" t="s">
        <v>1736</v>
      </c>
      <c r="J1900" s="13">
        <f>IF(H1900="EA", I1900, 0)</f>
      </c>
      <c r="K1900" s="13">
        <f>IF(H1900="KG", I1900, I1900 * VLOOKUP(D1900,Sku_Consolidated!A2:U948,21,FALSE))</f>
      </c>
      <c r="L1900" s="14" t="s">
        <v>36</v>
      </c>
      <c r="M1900">
        <v>88</v>
      </c>
      <c r="N1900" s="14" t="s">
        <v>3667</v>
      </c>
      <c r="O1900" s="14" t="s">
        <v>3668</v>
      </c>
      <c r="P1900" s="14" t="s">
        <v>36</v>
      </c>
      <c r="Q1900" s="14" t="s">
        <v>3668</v>
      </c>
      <c r="R1900">
        <f>IF(IFERROR(VLOOKUP(U1900,Store_Showcase!B2:H134,7, FALSE), TRUE)=TRUE, IF(IFERROR(VLOOKUP(U1900,Store_SRP!B2:H103,7, FALSE), TRUE)=TRUE,VLOOKUP(U1900,Store_VAM!B2:H271,7, FALSE),VLOOKUP(U1900,Store_SRP!B2:H103,7, FALSE)), VLOOKUP(U1900,Store_Showcase!B2:H134,7, FALSE))</f>
      </c>
      <c r="S1900">
        <f>IF(IFERROR(VLOOKUP(U1900,Store_Showcase!B2:K134,10, FALSE), TRUE)=TRUE, IF(IFERROR(VLOOKUP(U1900,Store_SRP!B2:K103,10, FALSE), TRUE)=TRUE,VLOOKUP(U1900,Store_VAM!B2:K271,10, FALSE),VLOOKUP(U1900,Store_SRP!B2:K103,10, FALSE)), VLOOKUP(U1900,Store_Showcase!B2:K134,10, FALSE))</f>
      </c>
      <c r="T1900">
        <f>IF(VLOOKUP(D1900,Sku_Consolidated!A2:S948,19,FALSE)="SHOWCASE", VLOOKUP(U1900,Store_Showcase!B2:L134,11, FALSE), IF(VLOOKUP(D1900,Sku_Consolidated!A2:S948,19,FALSE)="VAM",VLOOKUP(U1900,Store_VAM!B2:L271,11, FALSE),VLOOKUP(U1900,Store_SRP!B2:L103,11, FALSE)))</f>
      </c>
      <c r="U1900" s="14">
        <v>2012</v>
      </c>
      <c r="V1900">
        <f>IF(VLOOKUP(D1900,Sku_Consolidated!A2:S948,19,FALSE)="SHOWCASE", VLOOKUP(U1900,Store_Showcase!B2:C134,2, FALSE), IF(VLOOKUP(D1900,Sku_Consolidated!A2:S948,19,FALSE)="VAM",VLOOKUP(U1900,Store_VAM!B2:C271,2, FALSE),VLOOKUP(U1900,Store_SRP!B2:C103,2, FALSE)))</f>
      </c>
      <c r="W1900">
        <f>VLOOKUP(D1900,Sku_Consolidated!A2:G948, 7, FALSE)</f>
      </c>
      <c r="X1900">
        <f>VLOOKUP(D1900,Sku_Consolidated!A2:K948, 11, FALSE)</f>
      </c>
      <c r="Y1900">
        <f>VLOOKUP(D1900,Sku_Consolidated!A2:H948, 8, FALSE)</f>
      </c>
      <c r="Z1900">
        <f>VLOOKUP(D1900,Sku_Consolidated!A2:I948, 9, FALSE)</f>
      </c>
      <c r="AA1900" t="s">
        <v>41</v>
      </c>
      <c r="AB1900">
        <f>VLOOKUP(D1900,Sku_Consolidated!A2:E948, {5}, FALSE)</f>
      </c>
      <c r="AC1900">
        <f>IF(VLOOKUP(D1900,Sku_Consolidated!A2:S948,19,FALSE)="SHOWCASE", VLOOKUP(U1900,Store_Showcase!B2:N134,13, FALSE), IF(VLOOKUP(D1900,Sku_Consolidated!A2:S948,19,FALSE)="VAM",VLOOKUP(U1900,Store_VAM!B2:N271,13, FALSE),VLOOKUP(U1900,Store_SRP!B2:N103,13, FALSE)))</f>
      </c>
      <c r="AD1900">
        <f>IF(IFERROR(AC1900,TRUE)=TRUE, "-","OK")</f>
      </c>
      <c r="AE1900">
        <f>IF(IFERROR(VLOOKUP(U1900,Store_Showcase!B2:H134,{5}, FALSE), TRUE)=TRUE, IF(IFERROR(VLOOKUP(U1900,Store_SRP!B2:H103,{5}, FALSE), TRUE)=TRUE,VLOOKUP(U1900,Store_VAM!B2:H271,{5}, FALSE),VLOOKUP(U1900,Store_SRP!B2:H103,{5}, FALSE)), VLOOKUP(U1900,Store_Showcase!B2:H134,{5}, FALSE))</f>
      </c>
      <c r="AF1900">
        <f>IF(IFERROR(VLOOKUP(U1900,Store_Showcase!B2:H134,{6}, FALSE), TRUE)=TRUE, IF(IFERROR(VLOOKUP(U1900,Store_SRP!B2:H103,{6}, FALSE), TRUE)=TRUE,VLOOKUP(U1900,Store_VAM!B2:H271,{6}, FALSE),VLOOKUP(U1900,Store_SRP!B2:H103,{6}, FALSE)), VLOOKUP(U1900,Store_Showcase!B2:H134,{6}, FALSE))</f>
      </c>
      <c r="AG1900">
        <f>VLOOKUP(D1900,Sku_Consolidated!A2:R948,18,FALSE)</f>
      </c>
      <c r="AH1900">
        <f>VLOOKUP(D1900,Sku_Consolidated!A2:S948,19,FALSE)</f>
      </c>
      <c r="AI1900">
        <f>VLOOKUP(D1900,Sku_Consolidated!A2:T948,20,FALSE)</f>
      </c>
    </row>
    <row r="1901" spans="1:35" x14ac:dyDescent="0.25">
      <c r="A1901">
        <v>2024</v>
      </c>
      <c r="B1901" t="s">
        <v>30</v>
      </c>
      <c r="C1901" t="s">
        <v>31</v>
      </c>
      <c r="D1901">
        <v>21841</v>
      </c>
      <c r="E1901" t="s">
        <v>224</v>
      </c>
      <c r="F1901" s="12" t="s">
        <v>93</v>
      </c>
      <c r="G1901" s="12" t="s">
        <v>93</v>
      </c>
      <c r="H1901" t="s">
        <v>10</v>
      </c>
      <c r="I1901" s="13" t="s">
        <v>256</v>
      </c>
      <c r="J1901" s="13">
        <f>IF(H1901="EA", I1901, 0)</f>
      </c>
      <c r="K1901" s="13">
        <f>IF(H1901="KG", I1901, I1901 * VLOOKUP(D1901,Sku_Consolidated!A2:U948,21,FALSE))</f>
      </c>
      <c r="L1901" s="14" t="s">
        <v>36</v>
      </c>
      <c r="M1901">
        <v>88</v>
      </c>
      <c r="N1901" s="14" t="s">
        <v>3669</v>
      </c>
      <c r="O1901" s="14" t="s">
        <v>3670</v>
      </c>
      <c r="P1901" s="14" t="s">
        <v>36</v>
      </c>
      <c r="Q1901" s="14" t="s">
        <v>3670</v>
      </c>
      <c r="R1901">
        <f>IF(IFERROR(VLOOKUP(U1901,Store_Showcase!B2:H134,7, FALSE), TRUE)=TRUE, IF(IFERROR(VLOOKUP(U1901,Store_SRP!B2:H103,7, FALSE), TRUE)=TRUE,VLOOKUP(U1901,Store_VAM!B2:H271,7, FALSE),VLOOKUP(U1901,Store_SRP!B2:H103,7, FALSE)), VLOOKUP(U1901,Store_Showcase!B2:H134,7, FALSE))</f>
      </c>
      <c r="S1901">
        <f>IF(IFERROR(VLOOKUP(U1901,Store_Showcase!B2:K134,10, FALSE), TRUE)=TRUE, IF(IFERROR(VLOOKUP(U1901,Store_SRP!B2:K103,10, FALSE), TRUE)=TRUE,VLOOKUP(U1901,Store_VAM!B2:K271,10, FALSE),VLOOKUP(U1901,Store_SRP!B2:K103,10, FALSE)), VLOOKUP(U1901,Store_Showcase!B2:K134,10, FALSE))</f>
      </c>
      <c r="T1901">
        <f>IF(VLOOKUP(D1901,Sku_Consolidated!A2:S948,19,FALSE)="SHOWCASE", VLOOKUP(U1901,Store_Showcase!B2:L134,11, FALSE), IF(VLOOKUP(D1901,Sku_Consolidated!A2:S948,19,FALSE)="VAM",VLOOKUP(U1901,Store_VAM!B2:L271,11, FALSE),VLOOKUP(U1901,Store_SRP!B2:L103,11, FALSE)))</f>
      </c>
      <c r="U1901" s="14">
        <v>2012</v>
      </c>
      <c r="V1901">
        <f>IF(VLOOKUP(D1901,Sku_Consolidated!A2:S948,19,FALSE)="SHOWCASE", VLOOKUP(U1901,Store_Showcase!B2:C134,2, FALSE), IF(VLOOKUP(D1901,Sku_Consolidated!A2:S948,19,FALSE)="VAM",VLOOKUP(U1901,Store_VAM!B2:C271,2, FALSE),VLOOKUP(U1901,Store_SRP!B2:C103,2, FALSE)))</f>
      </c>
      <c r="W1901">
        <f>VLOOKUP(D1901,Sku_Consolidated!A2:G948, 7, FALSE)</f>
      </c>
      <c r="X1901">
        <f>VLOOKUP(D1901,Sku_Consolidated!A2:K948, 11, FALSE)</f>
      </c>
      <c r="Y1901">
        <f>VLOOKUP(D1901,Sku_Consolidated!A2:H948, 8, FALSE)</f>
      </c>
      <c r="Z1901">
        <f>VLOOKUP(D1901,Sku_Consolidated!A2:I948, 9, FALSE)</f>
      </c>
      <c r="AA1901" t="s">
        <v>41</v>
      </c>
      <c r="AB1901">
        <f>VLOOKUP(D1901,Sku_Consolidated!A2:E948, {5}, FALSE)</f>
      </c>
      <c r="AC1901">
        <f>IF(VLOOKUP(D1901,Sku_Consolidated!A2:S948,19,FALSE)="SHOWCASE", VLOOKUP(U1901,Store_Showcase!B2:N134,13, FALSE), IF(VLOOKUP(D1901,Sku_Consolidated!A2:S948,19,FALSE)="VAM",VLOOKUP(U1901,Store_VAM!B2:N271,13, FALSE),VLOOKUP(U1901,Store_SRP!B2:N103,13, FALSE)))</f>
      </c>
      <c r="AD1901">
        <f>IF(IFERROR(AC1901,TRUE)=TRUE, "-","OK")</f>
      </c>
      <c r="AE1901">
        <f>IF(IFERROR(VLOOKUP(U1901,Store_Showcase!B2:H134,{5}, FALSE), TRUE)=TRUE, IF(IFERROR(VLOOKUP(U1901,Store_SRP!B2:H103,{5}, FALSE), TRUE)=TRUE,VLOOKUP(U1901,Store_VAM!B2:H271,{5}, FALSE),VLOOKUP(U1901,Store_SRP!B2:H103,{5}, FALSE)), VLOOKUP(U1901,Store_Showcase!B2:H134,{5}, FALSE))</f>
      </c>
      <c r="AF1901">
        <f>IF(IFERROR(VLOOKUP(U1901,Store_Showcase!B2:H134,{6}, FALSE), TRUE)=TRUE, IF(IFERROR(VLOOKUP(U1901,Store_SRP!B2:H103,{6}, FALSE), TRUE)=TRUE,VLOOKUP(U1901,Store_VAM!B2:H271,{6}, FALSE),VLOOKUP(U1901,Store_SRP!B2:H103,{6}, FALSE)), VLOOKUP(U1901,Store_Showcase!B2:H134,{6}, FALSE))</f>
      </c>
      <c r="AG1901">
        <f>VLOOKUP(D1901,Sku_Consolidated!A2:R948,18,FALSE)</f>
      </c>
      <c r="AH1901">
        <f>VLOOKUP(D1901,Sku_Consolidated!A2:S948,19,FALSE)</f>
      </c>
      <c r="AI1901">
        <f>VLOOKUP(D1901,Sku_Consolidated!A2:T948,20,FALSE)</f>
      </c>
    </row>
    <row r="1902" spans="1:35" x14ac:dyDescent="0.25">
      <c r="A1902">
        <v>2024</v>
      </c>
      <c r="B1902" t="s">
        <v>30</v>
      </c>
      <c r="C1902" t="s">
        <v>31</v>
      </c>
      <c r="D1902">
        <v>21843</v>
      </c>
      <c r="E1902" t="s">
        <v>1430</v>
      </c>
      <c r="F1902" s="12" t="s">
        <v>93</v>
      </c>
      <c r="G1902" s="12" t="s">
        <v>93</v>
      </c>
      <c r="H1902" t="s">
        <v>10</v>
      </c>
      <c r="I1902" s="13" t="s">
        <v>3671</v>
      </c>
      <c r="J1902" s="13">
        <f>IF(H1902="EA", I1902, 0)</f>
      </c>
      <c r="K1902" s="13">
        <f>IF(H1902="KG", I1902, I1902 * VLOOKUP(D1902,Sku_Consolidated!A2:U948,21,FALSE))</f>
      </c>
      <c r="L1902" s="14" t="s">
        <v>36</v>
      </c>
      <c r="M1902">
        <v>88</v>
      </c>
      <c r="N1902" s="14" t="s">
        <v>3672</v>
      </c>
      <c r="O1902" s="14" t="s">
        <v>3673</v>
      </c>
      <c r="P1902" s="14" t="s">
        <v>36</v>
      </c>
      <c r="Q1902" s="14" t="s">
        <v>3673</v>
      </c>
      <c r="R1902">
        <f>IF(IFERROR(VLOOKUP(U1902,Store_Showcase!B2:H134,7, FALSE), TRUE)=TRUE, IF(IFERROR(VLOOKUP(U1902,Store_SRP!B2:H103,7, FALSE), TRUE)=TRUE,VLOOKUP(U1902,Store_VAM!B2:H271,7, FALSE),VLOOKUP(U1902,Store_SRP!B2:H103,7, FALSE)), VLOOKUP(U1902,Store_Showcase!B2:H134,7, FALSE))</f>
      </c>
      <c r="S1902">
        <f>IF(IFERROR(VLOOKUP(U1902,Store_Showcase!B2:K134,10, FALSE), TRUE)=TRUE, IF(IFERROR(VLOOKUP(U1902,Store_SRP!B2:K103,10, FALSE), TRUE)=TRUE,VLOOKUP(U1902,Store_VAM!B2:K271,10, FALSE),VLOOKUP(U1902,Store_SRP!B2:K103,10, FALSE)), VLOOKUP(U1902,Store_Showcase!B2:K134,10, FALSE))</f>
      </c>
      <c r="T1902">
        <f>IF(VLOOKUP(D1902,Sku_Consolidated!A2:S948,19,FALSE)="SHOWCASE", VLOOKUP(U1902,Store_Showcase!B2:L134,11, FALSE), IF(VLOOKUP(D1902,Sku_Consolidated!A2:S948,19,FALSE)="VAM",VLOOKUP(U1902,Store_VAM!B2:L271,11, FALSE),VLOOKUP(U1902,Store_SRP!B2:L103,11, FALSE)))</f>
      </c>
      <c r="U1902" s="14">
        <v>2012</v>
      </c>
      <c r="V1902">
        <f>IF(VLOOKUP(D1902,Sku_Consolidated!A2:S948,19,FALSE)="SHOWCASE", VLOOKUP(U1902,Store_Showcase!B2:C134,2, FALSE), IF(VLOOKUP(D1902,Sku_Consolidated!A2:S948,19,FALSE)="VAM",VLOOKUP(U1902,Store_VAM!B2:C271,2, FALSE),VLOOKUP(U1902,Store_SRP!B2:C103,2, FALSE)))</f>
      </c>
      <c r="W1902">
        <f>VLOOKUP(D1902,Sku_Consolidated!A2:G948, 7, FALSE)</f>
      </c>
      <c r="X1902">
        <f>VLOOKUP(D1902,Sku_Consolidated!A2:K948, 11, FALSE)</f>
      </c>
      <c r="Y1902">
        <f>VLOOKUP(D1902,Sku_Consolidated!A2:H948, 8, FALSE)</f>
      </c>
      <c r="Z1902">
        <f>VLOOKUP(D1902,Sku_Consolidated!A2:I948, 9, FALSE)</f>
      </c>
      <c r="AA1902" t="s">
        <v>41</v>
      </c>
      <c r="AB1902">
        <f>VLOOKUP(D1902,Sku_Consolidated!A2:E948, {5}, FALSE)</f>
      </c>
      <c r="AC1902">
        <f>IF(VLOOKUP(D1902,Sku_Consolidated!A2:S948,19,FALSE)="SHOWCASE", VLOOKUP(U1902,Store_Showcase!B2:N134,13, FALSE), IF(VLOOKUP(D1902,Sku_Consolidated!A2:S948,19,FALSE)="VAM",VLOOKUP(U1902,Store_VAM!B2:N271,13, FALSE),VLOOKUP(U1902,Store_SRP!B2:N103,13, FALSE)))</f>
      </c>
      <c r="AD1902">
        <f>IF(IFERROR(AC1902,TRUE)=TRUE, "-","OK")</f>
      </c>
      <c r="AE1902">
        <f>IF(IFERROR(VLOOKUP(U1902,Store_Showcase!B2:H134,{5}, FALSE), TRUE)=TRUE, IF(IFERROR(VLOOKUP(U1902,Store_SRP!B2:H103,{5}, FALSE), TRUE)=TRUE,VLOOKUP(U1902,Store_VAM!B2:H271,{5}, FALSE),VLOOKUP(U1902,Store_SRP!B2:H103,{5}, FALSE)), VLOOKUP(U1902,Store_Showcase!B2:H134,{5}, FALSE))</f>
      </c>
      <c r="AF1902">
        <f>IF(IFERROR(VLOOKUP(U1902,Store_Showcase!B2:H134,{6}, FALSE), TRUE)=TRUE, IF(IFERROR(VLOOKUP(U1902,Store_SRP!B2:H103,{6}, FALSE), TRUE)=TRUE,VLOOKUP(U1902,Store_VAM!B2:H271,{6}, FALSE),VLOOKUP(U1902,Store_SRP!B2:H103,{6}, FALSE)), VLOOKUP(U1902,Store_Showcase!B2:H134,{6}, FALSE))</f>
      </c>
      <c r="AG1902">
        <f>VLOOKUP(D1902,Sku_Consolidated!A2:R948,18,FALSE)</f>
      </c>
      <c r="AH1902">
        <f>VLOOKUP(D1902,Sku_Consolidated!A2:S948,19,FALSE)</f>
      </c>
      <c r="AI1902">
        <f>VLOOKUP(D1902,Sku_Consolidated!A2:T948,20,FALSE)</f>
      </c>
    </row>
    <row r="1903" spans="1:35" x14ac:dyDescent="0.25">
      <c r="A1903">
        <v>2024</v>
      </c>
      <c r="B1903" t="s">
        <v>30</v>
      </c>
      <c r="C1903" t="s">
        <v>31</v>
      </c>
      <c r="D1903">
        <v>21844</v>
      </c>
      <c r="E1903" t="s">
        <v>778</v>
      </c>
      <c r="F1903" s="12" t="s">
        <v>93</v>
      </c>
      <c r="G1903" s="12" t="s">
        <v>93</v>
      </c>
      <c r="H1903" t="s">
        <v>10</v>
      </c>
      <c r="I1903" s="13" t="s">
        <v>225</v>
      </c>
      <c r="J1903" s="13">
        <f>IF(H1903="EA", I1903, 0)</f>
      </c>
      <c r="K1903" s="13">
        <f>IF(H1903="KG", I1903, I1903 * VLOOKUP(D1903,Sku_Consolidated!A2:U948,21,FALSE))</f>
      </c>
      <c r="L1903" s="14" t="s">
        <v>36</v>
      </c>
      <c r="M1903">
        <v>88</v>
      </c>
      <c r="N1903" s="14" t="s">
        <v>3674</v>
      </c>
      <c r="O1903" s="14" t="s">
        <v>3675</v>
      </c>
      <c r="P1903" s="14" t="s">
        <v>36</v>
      </c>
      <c r="Q1903" s="14" t="s">
        <v>3675</v>
      </c>
      <c r="R1903">
        <f>IF(IFERROR(VLOOKUP(U1903,Store_Showcase!B2:H134,7, FALSE), TRUE)=TRUE, IF(IFERROR(VLOOKUP(U1903,Store_SRP!B2:H103,7, FALSE), TRUE)=TRUE,VLOOKUP(U1903,Store_VAM!B2:H271,7, FALSE),VLOOKUP(U1903,Store_SRP!B2:H103,7, FALSE)), VLOOKUP(U1903,Store_Showcase!B2:H134,7, FALSE))</f>
      </c>
      <c r="S1903">
        <f>IF(IFERROR(VLOOKUP(U1903,Store_Showcase!B2:K134,10, FALSE), TRUE)=TRUE, IF(IFERROR(VLOOKUP(U1903,Store_SRP!B2:K103,10, FALSE), TRUE)=TRUE,VLOOKUP(U1903,Store_VAM!B2:K271,10, FALSE),VLOOKUP(U1903,Store_SRP!B2:K103,10, FALSE)), VLOOKUP(U1903,Store_Showcase!B2:K134,10, FALSE))</f>
      </c>
      <c r="T1903">
        <f>IF(VLOOKUP(D1903,Sku_Consolidated!A2:S948,19,FALSE)="SHOWCASE", VLOOKUP(U1903,Store_Showcase!B2:L134,11, FALSE), IF(VLOOKUP(D1903,Sku_Consolidated!A2:S948,19,FALSE)="VAM",VLOOKUP(U1903,Store_VAM!B2:L271,11, FALSE),VLOOKUP(U1903,Store_SRP!B2:L103,11, FALSE)))</f>
      </c>
      <c r="U1903" s="14">
        <v>2012</v>
      </c>
      <c r="V1903">
        <f>IF(VLOOKUP(D1903,Sku_Consolidated!A2:S948,19,FALSE)="SHOWCASE", VLOOKUP(U1903,Store_Showcase!B2:C134,2, FALSE), IF(VLOOKUP(D1903,Sku_Consolidated!A2:S948,19,FALSE)="VAM",VLOOKUP(U1903,Store_VAM!B2:C271,2, FALSE),VLOOKUP(U1903,Store_SRP!B2:C103,2, FALSE)))</f>
      </c>
      <c r="W1903">
        <f>VLOOKUP(D1903,Sku_Consolidated!A2:G948, 7, FALSE)</f>
      </c>
      <c r="X1903">
        <f>VLOOKUP(D1903,Sku_Consolidated!A2:K948, 11, FALSE)</f>
      </c>
      <c r="Y1903">
        <f>VLOOKUP(D1903,Sku_Consolidated!A2:H948, 8, FALSE)</f>
      </c>
      <c r="Z1903">
        <f>VLOOKUP(D1903,Sku_Consolidated!A2:I948, 9, FALSE)</f>
      </c>
      <c r="AA1903" t="s">
        <v>41</v>
      </c>
      <c r="AB1903">
        <f>VLOOKUP(D1903,Sku_Consolidated!A2:E948, {5}, FALSE)</f>
      </c>
      <c r="AC1903">
        <f>IF(VLOOKUP(D1903,Sku_Consolidated!A2:S948,19,FALSE)="SHOWCASE", VLOOKUP(U1903,Store_Showcase!B2:N134,13, FALSE), IF(VLOOKUP(D1903,Sku_Consolidated!A2:S948,19,FALSE)="VAM",VLOOKUP(U1903,Store_VAM!B2:N271,13, FALSE),VLOOKUP(U1903,Store_SRP!B2:N103,13, FALSE)))</f>
      </c>
      <c r="AD1903">
        <f>IF(IFERROR(AC1903,TRUE)=TRUE, "-","OK")</f>
      </c>
      <c r="AE1903">
        <f>IF(IFERROR(VLOOKUP(U1903,Store_Showcase!B2:H134,{5}, FALSE), TRUE)=TRUE, IF(IFERROR(VLOOKUP(U1903,Store_SRP!B2:H103,{5}, FALSE), TRUE)=TRUE,VLOOKUP(U1903,Store_VAM!B2:H271,{5}, FALSE),VLOOKUP(U1903,Store_SRP!B2:H103,{5}, FALSE)), VLOOKUP(U1903,Store_Showcase!B2:H134,{5}, FALSE))</f>
      </c>
      <c r="AF1903">
        <f>IF(IFERROR(VLOOKUP(U1903,Store_Showcase!B2:H134,{6}, FALSE), TRUE)=TRUE, IF(IFERROR(VLOOKUP(U1903,Store_SRP!B2:H103,{6}, FALSE), TRUE)=TRUE,VLOOKUP(U1903,Store_VAM!B2:H271,{6}, FALSE),VLOOKUP(U1903,Store_SRP!B2:H103,{6}, FALSE)), VLOOKUP(U1903,Store_Showcase!B2:H134,{6}, FALSE))</f>
      </c>
      <c r="AG1903">
        <f>VLOOKUP(D1903,Sku_Consolidated!A2:R948,18,FALSE)</f>
      </c>
      <c r="AH1903">
        <f>VLOOKUP(D1903,Sku_Consolidated!A2:S948,19,FALSE)</f>
      </c>
      <c r="AI1903">
        <f>VLOOKUP(D1903,Sku_Consolidated!A2:T948,20,FALSE)</f>
      </c>
    </row>
    <row r="1904" spans="1:35" x14ac:dyDescent="0.25">
      <c r="A1904">
        <v>2024</v>
      </c>
      <c r="B1904" t="s">
        <v>30</v>
      </c>
      <c r="C1904" t="s">
        <v>31</v>
      </c>
      <c r="D1904">
        <v>21846</v>
      </c>
      <c r="E1904" t="s">
        <v>709</v>
      </c>
      <c r="F1904" s="12" t="s">
        <v>93</v>
      </c>
      <c r="G1904" s="12" t="s">
        <v>93</v>
      </c>
      <c r="H1904" t="s">
        <v>10</v>
      </c>
      <c r="I1904" s="13" t="s">
        <v>531</v>
      </c>
      <c r="J1904" s="13">
        <f>IF(H1904="EA", I1904, 0)</f>
      </c>
      <c r="K1904" s="13">
        <f>IF(H1904="KG", I1904, I1904 * VLOOKUP(D1904,Sku_Consolidated!A2:U948,21,FALSE))</f>
      </c>
      <c r="L1904" s="14" t="s">
        <v>36</v>
      </c>
      <c r="M1904">
        <v>88</v>
      </c>
      <c r="N1904" s="14" t="s">
        <v>3676</v>
      </c>
      <c r="O1904" s="14" t="s">
        <v>3677</v>
      </c>
      <c r="P1904" s="14" t="s">
        <v>36</v>
      </c>
      <c r="Q1904" s="14" t="s">
        <v>3677</v>
      </c>
      <c r="R1904">
        <f>IF(IFERROR(VLOOKUP(U1904,Store_Showcase!B2:H134,7, FALSE), TRUE)=TRUE, IF(IFERROR(VLOOKUP(U1904,Store_SRP!B2:H103,7, FALSE), TRUE)=TRUE,VLOOKUP(U1904,Store_VAM!B2:H271,7, FALSE),VLOOKUP(U1904,Store_SRP!B2:H103,7, FALSE)), VLOOKUP(U1904,Store_Showcase!B2:H134,7, FALSE))</f>
      </c>
      <c r="S1904">
        <f>IF(IFERROR(VLOOKUP(U1904,Store_Showcase!B2:K134,10, FALSE), TRUE)=TRUE, IF(IFERROR(VLOOKUP(U1904,Store_SRP!B2:K103,10, FALSE), TRUE)=TRUE,VLOOKUP(U1904,Store_VAM!B2:K271,10, FALSE),VLOOKUP(U1904,Store_SRP!B2:K103,10, FALSE)), VLOOKUP(U1904,Store_Showcase!B2:K134,10, FALSE))</f>
      </c>
      <c r="T1904">
        <f>IF(VLOOKUP(D1904,Sku_Consolidated!A2:S948,19,FALSE)="SHOWCASE", VLOOKUP(U1904,Store_Showcase!B2:L134,11, FALSE), IF(VLOOKUP(D1904,Sku_Consolidated!A2:S948,19,FALSE)="VAM",VLOOKUP(U1904,Store_VAM!B2:L271,11, FALSE),VLOOKUP(U1904,Store_SRP!B2:L103,11, FALSE)))</f>
      </c>
      <c r="U1904" s="14">
        <v>2012</v>
      </c>
      <c r="V1904">
        <f>IF(VLOOKUP(D1904,Sku_Consolidated!A2:S948,19,FALSE)="SHOWCASE", VLOOKUP(U1904,Store_Showcase!B2:C134,2, FALSE), IF(VLOOKUP(D1904,Sku_Consolidated!A2:S948,19,FALSE)="VAM",VLOOKUP(U1904,Store_VAM!B2:C271,2, FALSE),VLOOKUP(U1904,Store_SRP!B2:C103,2, FALSE)))</f>
      </c>
      <c r="W1904">
        <f>VLOOKUP(D1904,Sku_Consolidated!A2:G948, 7, FALSE)</f>
      </c>
      <c r="X1904">
        <f>VLOOKUP(D1904,Sku_Consolidated!A2:K948, 11, FALSE)</f>
      </c>
      <c r="Y1904">
        <f>VLOOKUP(D1904,Sku_Consolidated!A2:H948, 8, FALSE)</f>
      </c>
      <c r="Z1904">
        <f>VLOOKUP(D1904,Sku_Consolidated!A2:I948, 9, FALSE)</f>
      </c>
      <c r="AA1904" t="s">
        <v>41</v>
      </c>
      <c r="AB1904">
        <f>VLOOKUP(D1904,Sku_Consolidated!A2:E948, {5}, FALSE)</f>
      </c>
      <c r="AC1904">
        <f>IF(VLOOKUP(D1904,Sku_Consolidated!A2:S948,19,FALSE)="SHOWCASE", VLOOKUP(U1904,Store_Showcase!B2:N134,13, FALSE), IF(VLOOKUP(D1904,Sku_Consolidated!A2:S948,19,FALSE)="VAM",VLOOKUP(U1904,Store_VAM!B2:N271,13, FALSE),VLOOKUP(U1904,Store_SRP!B2:N103,13, FALSE)))</f>
      </c>
      <c r="AD1904">
        <f>IF(IFERROR(AC1904,TRUE)=TRUE, "-","OK")</f>
      </c>
      <c r="AE1904">
        <f>IF(IFERROR(VLOOKUP(U1904,Store_Showcase!B2:H134,{5}, FALSE), TRUE)=TRUE, IF(IFERROR(VLOOKUP(U1904,Store_SRP!B2:H103,{5}, FALSE), TRUE)=TRUE,VLOOKUP(U1904,Store_VAM!B2:H271,{5}, FALSE),VLOOKUP(U1904,Store_SRP!B2:H103,{5}, FALSE)), VLOOKUP(U1904,Store_Showcase!B2:H134,{5}, FALSE))</f>
      </c>
      <c r="AF1904">
        <f>IF(IFERROR(VLOOKUP(U1904,Store_Showcase!B2:H134,{6}, FALSE), TRUE)=TRUE, IF(IFERROR(VLOOKUP(U1904,Store_SRP!B2:H103,{6}, FALSE), TRUE)=TRUE,VLOOKUP(U1904,Store_VAM!B2:H271,{6}, FALSE),VLOOKUP(U1904,Store_SRP!B2:H103,{6}, FALSE)), VLOOKUP(U1904,Store_Showcase!B2:H134,{6}, FALSE))</f>
      </c>
      <c r="AG1904">
        <f>VLOOKUP(D1904,Sku_Consolidated!A2:R948,18,FALSE)</f>
      </c>
      <c r="AH1904">
        <f>VLOOKUP(D1904,Sku_Consolidated!A2:S948,19,FALSE)</f>
      </c>
      <c r="AI1904">
        <f>VLOOKUP(D1904,Sku_Consolidated!A2:T948,20,FALSE)</f>
      </c>
    </row>
    <row r="1905" spans="1:35" x14ac:dyDescent="0.25">
      <c r="A1905">
        <v>2024</v>
      </c>
      <c r="B1905" t="s">
        <v>30</v>
      </c>
      <c r="C1905" t="s">
        <v>31</v>
      </c>
      <c r="D1905">
        <v>21851</v>
      </c>
      <c r="E1905" t="s">
        <v>232</v>
      </c>
      <c r="F1905" s="12" t="s">
        <v>93</v>
      </c>
      <c r="G1905" s="12" t="s">
        <v>93</v>
      </c>
      <c r="H1905" t="s">
        <v>10</v>
      </c>
      <c r="I1905" s="13" t="s">
        <v>1131</v>
      </c>
      <c r="J1905" s="13">
        <f>IF(H1905="EA", I1905, 0)</f>
      </c>
      <c r="K1905" s="13">
        <f>IF(H1905="KG", I1905, I1905 * VLOOKUP(D1905,Sku_Consolidated!A2:U948,21,FALSE))</f>
      </c>
      <c r="L1905" s="14" t="s">
        <v>36</v>
      </c>
      <c r="M1905">
        <v>88</v>
      </c>
      <c r="N1905" s="14" t="s">
        <v>3678</v>
      </c>
      <c r="O1905" s="14" t="s">
        <v>962</v>
      </c>
      <c r="P1905" s="14" t="s">
        <v>36</v>
      </c>
      <c r="Q1905" s="14" t="s">
        <v>962</v>
      </c>
      <c r="R1905">
        <f>IF(IFERROR(VLOOKUP(U1905,Store_Showcase!B2:H134,7, FALSE), TRUE)=TRUE, IF(IFERROR(VLOOKUP(U1905,Store_SRP!B2:H103,7, FALSE), TRUE)=TRUE,VLOOKUP(U1905,Store_VAM!B2:H271,7, FALSE),VLOOKUP(U1905,Store_SRP!B2:H103,7, FALSE)), VLOOKUP(U1905,Store_Showcase!B2:H134,7, FALSE))</f>
      </c>
      <c r="S1905">
        <f>IF(IFERROR(VLOOKUP(U1905,Store_Showcase!B2:K134,10, FALSE), TRUE)=TRUE, IF(IFERROR(VLOOKUP(U1905,Store_SRP!B2:K103,10, FALSE), TRUE)=TRUE,VLOOKUP(U1905,Store_VAM!B2:K271,10, FALSE),VLOOKUP(U1905,Store_SRP!B2:K103,10, FALSE)), VLOOKUP(U1905,Store_Showcase!B2:K134,10, FALSE))</f>
      </c>
      <c r="T1905">
        <f>IF(VLOOKUP(D1905,Sku_Consolidated!A2:S948,19,FALSE)="SHOWCASE", VLOOKUP(U1905,Store_Showcase!B2:L134,11, FALSE), IF(VLOOKUP(D1905,Sku_Consolidated!A2:S948,19,FALSE)="VAM",VLOOKUP(U1905,Store_VAM!B2:L271,11, FALSE),VLOOKUP(U1905,Store_SRP!B2:L103,11, FALSE)))</f>
      </c>
      <c r="U1905" s="14">
        <v>2012</v>
      </c>
      <c r="V1905">
        <f>IF(VLOOKUP(D1905,Sku_Consolidated!A2:S948,19,FALSE)="SHOWCASE", VLOOKUP(U1905,Store_Showcase!B2:C134,2, FALSE), IF(VLOOKUP(D1905,Sku_Consolidated!A2:S948,19,FALSE)="VAM",VLOOKUP(U1905,Store_VAM!B2:C271,2, FALSE),VLOOKUP(U1905,Store_SRP!B2:C103,2, FALSE)))</f>
      </c>
      <c r="W1905">
        <f>VLOOKUP(D1905,Sku_Consolidated!A2:G948, 7, FALSE)</f>
      </c>
      <c r="X1905">
        <f>VLOOKUP(D1905,Sku_Consolidated!A2:K948, 11, FALSE)</f>
      </c>
      <c r="Y1905">
        <f>VLOOKUP(D1905,Sku_Consolidated!A2:H948, 8, FALSE)</f>
      </c>
      <c r="Z1905">
        <f>VLOOKUP(D1905,Sku_Consolidated!A2:I948, 9, FALSE)</f>
      </c>
      <c r="AA1905" t="s">
        <v>41</v>
      </c>
      <c r="AB1905">
        <f>VLOOKUP(D1905,Sku_Consolidated!A2:E948, {5}, FALSE)</f>
      </c>
      <c r="AC1905">
        <f>IF(VLOOKUP(D1905,Sku_Consolidated!A2:S948,19,FALSE)="SHOWCASE", VLOOKUP(U1905,Store_Showcase!B2:N134,13, FALSE), IF(VLOOKUP(D1905,Sku_Consolidated!A2:S948,19,FALSE)="VAM",VLOOKUP(U1905,Store_VAM!B2:N271,13, FALSE),VLOOKUP(U1905,Store_SRP!B2:N103,13, FALSE)))</f>
      </c>
      <c r="AD1905">
        <f>IF(IFERROR(AC1905,TRUE)=TRUE, "-","OK")</f>
      </c>
      <c r="AE1905">
        <f>IF(IFERROR(VLOOKUP(U1905,Store_Showcase!B2:H134,{5}, FALSE), TRUE)=TRUE, IF(IFERROR(VLOOKUP(U1905,Store_SRP!B2:H103,{5}, FALSE), TRUE)=TRUE,VLOOKUP(U1905,Store_VAM!B2:H271,{5}, FALSE),VLOOKUP(U1905,Store_SRP!B2:H103,{5}, FALSE)), VLOOKUP(U1905,Store_Showcase!B2:H134,{5}, FALSE))</f>
      </c>
      <c r="AF1905">
        <f>IF(IFERROR(VLOOKUP(U1905,Store_Showcase!B2:H134,{6}, FALSE), TRUE)=TRUE, IF(IFERROR(VLOOKUP(U1905,Store_SRP!B2:H103,{6}, FALSE), TRUE)=TRUE,VLOOKUP(U1905,Store_VAM!B2:H271,{6}, FALSE),VLOOKUP(U1905,Store_SRP!B2:H103,{6}, FALSE)), VLOOKUP(U1905,Store_Showcase!B2:H134,{6}, FALSE))</f>
      </c>
      <c r="AG1905">
        <f>VLOOKUP(D1905,Sku_Consolidated!A2:R948,18,FALSE)</f>
      </c>
      <c r="AH1905">
        <f>VLOOKUP(D1905,Sku_Consolidated!A2:S948,19,FALSE)</f>
      </c>
      <c r="AI1905">
        <f>VLOOKUP(D1905,Sku_Consolidated!A2:T948,20,FALSE)</f>
      </c>
    </row>
    <row r="1906" spans="1:35" x14ac:dyDescent="0.25">
      <c r="A1906">
        <v>2024</v>
      </c>
      <c r="B1906" t="s">
        <v>30</v>
      </c>
      <c r="C1906" t="s">
        <v>31</v>
      </c>
      <c r="D1906">
        <v>21854</v>
      </c>
      <c r="E1906" t="s">
        <v>2521</v>
      </c>
      <c r="F1906" s="12" t="s">
        <v>93</v>
      </c>
      <c r="G1906" s="12" t="s">
        <v>93</v>
      </c>
      <c r="H1906" t="s">
        <v>10</v>
      </c>
      <c r="I1906" s="13" t="s">
        <v>465</v>
      </c>
      <c r="J1906" s="13">
        <f>IF(H1906="EA", I1906, 0)</f>
      </c>
      <c r="K1906" s="13">
        <f>IF(H1906="KG", I1906, I1906 * VLOOKUP(D1906,Sku_Consolidated!A2:U948,21,FALSE))</f>
      </c>
      <c r="L1906" s="14" t="s">
        <v>36</v>
      </c>
      <c r="M1906">
        <v>88</v>
      </c>
      <c r="N1906" s="14" t="s">
        <v>3679</v>
      </c>
      <c r="O1906" s="14" t="s">
        <v>3680</v>
      </c>
      <c r="P1906" s="14" t="s">
        <v>36</v>
      </c>
      <c r="Q1906" s="14" t="s">
        <v>3680</v>
      </c>
      <c r="R1906">
        <f>IF(IFERROR(VLOOKUP(U1906,Store_Showcase!B2:H134,7, FALSE), TRUE)=TRUE, IF(IFERROR(VLOOKUP(U1906,Store_SRP!B2:H103,7, FALSE), TRUE)=TRUE,VLOOKUP(U1906,Store_VAM!B2:H271,7, FALSE),VLOOKUP(U1906,Store_SRP!B2:H103,7, FALSE)), VLOOKUP(U1906,Store_Showcase!B2:H134,7, FALSE))</f>
      </c>
      <c r="S1906">
        <f>IF(IFERROR(VLOOKUP(U1906,Store_Showcase!B2:K134,10, FALSE), TRUE)=TRUE, IF(IFERROR(VLOOKUP(U1906,Store_SRP!B2:K103,10, FALSE), TRUE)=TRUE,VLOOKUP(U1906,Store_VAM!B2:K271,10, FALSE),VLOOKUP(U1906,Store_SRP!B2:K103,10, FALSE)), VLOOKUP(U1906,Store_Showcase!B2:K134,10, FALSE))</f>
      </c>
      <c r="T1906">
        <f>IF(VLOOKUP(D1906,Sku_Consolidated!A2:S948,19,FALSE)="SHOWCASE", VLOOKUP(U1906,Store_Showcase!B2:L134,11, FALSE), IF(VLOOKUP(D1906,Sku_Consolidated!A2:S948,19,FALSE)="VAM",VLOOKUP(U1906,Store_VAM!B2:L271,11, FALSE),VLOOKUP(U1906,Store_SRP!B2:L103,11, FALSE)))</f>
      </c>
      <c r="U1906" s="14">
        <v>2012</v>
      </c>
      <c r="V1906">
        <f>IF(VLOOKUP(D1906,Sku_Consolidated!A2:S948,19,FALSE)="SHOWCASE", VLOOKUP(U1906,Store_Showcase!B2:C134,2, FALSE), IF(VLOOKUP(D1906,Sku_Consolidated!A2:S948,19,FALSE)="VAM",VLOOKUP(U1906,Store_VAM!B2:C271,2, FALSE),VLOOKUP(U1906,Store_SRP!B2:C103,2, FALSE)))</f>
      </c>
      <c r="W1906">
        <f>VLOOKUP(D1906,Sku_Consolidated!A2:G948, 7, FALSE)</f>
      </c>
      <c r="X1906">
        <f>VLOOKUP(D1906,Sku_Consolidated!A2:K948, 11, FALSE)</f>
      </c>
      <c r="Y1906">
        <f>VLOOKUP(D1906,Sku_Consolidated!A2:H948, 8, FALSE)</f>
      </c>
      <c r="Z1906">
        <f>VLOOKUP(D1906,Sku_Consolidated!A2:I948, 9, FALSE)</f>
      </c>
      <c r="AA1906" t="s">
        <v>41</v>
      </c>
      <c r="AB1906">
        <f>VLOOKUP(D1906,Sku_Consolidated!A2:E948, {5}, FALSE)</f>
      </c>
      <c r="AC1906">
        <f>IF(VLOOKUP(D1906,Sku_Consolidated!A2:S948,19,FALSE)="SHOWCASE", VLOOKUP(U1906,Store_Showcase!B2:N134,13, FALSE), IF(VLOOKUP(D1906,Sku_Consolidated!A2:S948,19,FALSE)="VAM",VLOOKUP(U1906,Store_VAM!B2:N271,13, FALSE),VLOOKUP(U1906,Store_SRP!B2:N103,13, FALSE)))</f>
      </c>
      <c r="AD1906">
        <f>IF(IFERROR(AC1906,TRUE)=TRUE, "-","OK")</f>
      </c>
      <c r="AE1906">
        <f>IF(IFERROR(VLOOKUP(U1906,Store_Showcase!B2:H134,{5}, FALSE), TRUE)=TRUE, IF(IFERROR(VLOOKUP(U1906,Store_SRP!B2:H103,{5}, FALSE), TRUE)=TRUE,VLOOKUP(U1906,Store_VAM!B2:H271,{5}, FALSE),VLOOKUP(U1906,Store_SRP!B2:H103,{5}, FALSE)), VLOOKUP(U1906,Store_Showcase!B2:H134,{5}, FALSE))</f>
      </c>
      <c r="AF1906">
        <f>IF(IFERROR(VLOOKUP(U1906,Store_Showcase!B2:H134,{6}, FALSE), TRUE)=TRUE, IF(IFERROR(VLOOKUP(U1906,Store_SRP!B2:H103,{6}, FALSE), TRUE)=TRUE,VLOOKUP(U1906,Store_VAM!B2:H271,{6}, FALSE),VLOOKUP(U1906,Store_SRP!B2:H103,{6}, FALSE)), VLOOKUP(U1906,Store_Showcase!B2:H134,{6}, FALSE))</f>
      </c>
      <c r="AG1906">
        <f>VLOOKUP(D1906,Sku_Consolidated!A2:R948,18,FALSE)</f>
      </c>
      <c r="AH1906">
        <f>VLOOKUP(D1906,Sku_Consolidated!A2:S948,19,FALSE)</f>
      </c>
      <c r="AI1906">
        <f>VLOOKUP(D1906,Sku_Consolidated!A2:T948,20,FALSE)</f>
      </c>
    </row>
    <row r="1907" spans="1:35" x14ac:dyDescent="0.25">
      <c r="A1907">
        <v>2024</v>
      </c>
      <c r="B1907" t="s">
        <v>30</v>
      </c>
      <c r="C1907" t="s">
        <v>31</v>
      </c>
      <c r="D1907">
        <v>21859</v>
      </c>
      <c r="E1907" t="s">
        <v>295</v>
      </c>
      <c r="F1907" s="12" t="s">
        <v>93</v>
      </c>
      <c r="G1907" s="12" t="s">
        <v>93</v>
      </c>
      <c r="H1907" t="s">
        <v>10</v>
      </c>
      <c r="I1907" s="13" t="s">
        <v>428</v>
      </c>
      <c r="J1907" s="13">
        <f>IF(H1907="EA", I1907, 0)</f>
      </c>
      <c r="K1907" s="13">
        <f>IF(H1907="KG", I1907, I1907 * VLOOKUP(D1907,Sku_Consolidated!A2:U948,21,FALSE))</f>
      </c>
      <c r="L1907" s="14" t="s">
        <v>36</v>
      </c>
      <c r="M1907">
        <v>88</v>
      </c>
      <c r="N1907" s="14" t="s">
        <v>3681</v>
      </c>
      <c r="O1907" s="14" t="s">
        <v>3682</v>
      </c>
      <c r="P1907" s="14" t="s">
        <v>36</v>
      </c>
      <c r="Q1907" s="14" t="s">
        <v>3682</v>
      </c>
      <c r="R1907">
        <f>IF(IFERROR(VLOOKUP(U1907,Store_Showcase!B2:H134,7, FALSE), TRUE)=TRUE, IF(IFERROR(VLOOKUP(U1907,Store_SRP!B2:H103,7, FALSE), TRUE)=TRUE,VLOOKUP(U1907,Store_VAM!B2:H271,7, FALSE),VLOOKUP(U1907,Store_SRP!B2:H103,7, FALSE)), VLOOKUP(U1907,Store_Showcase!B2:H134,7, FALSE))</f>
      </c>
      <c r="S1907">
        <f>IF(IFERROR(VLOOKUP(U1907,Store_Showcase!B2:K134,10, FALSE), TRUE)=TRUE, IF(IFERROR(VLOOKUP(U1907,Store_SRP!B2:K103,10, FALSE), TRUE)=TRUE,VLOOKUP(U1907,Store_VAM!B2:K271,10, FALSE),VLOOKUP(U1907,Store_SRP!B2:K103,10, FALSE)), VLOOKUP(U1907,Store_Showcase!B2:K134,10, FALSE))</f>
      </c>
      <c r="T1907">
        <f>IF(VLOOKUP(D1907,Sku_Consolidated!A2:S948,19,FALSE)="SHOWCASE", VLOOKUP(U1907,Store_Showcase!B2:L134,11, FALSE), IF(VLOOKUP(D1907,Sku_Consolidated!A2:S948,19,FALSE)="VAM",VLOOKUP(U1907,Store_VAM!B2:L271,11, FALSE),VLOOKUP(U1907,Store_SRP!B2:L103,11, FALSE)))</f>
      </c>
      <c r="U1907" s="14">
        <v>2012</v>
      </c>
      <c r="V1907">
        <f>IF(VLOOKUP(D1907,Sku_Consolidated!A2:S948,19,FALSE)="SHOWCASE", VLOOKUP(U1907,Store_Showcase!B2:C134,2, FALSE), IF(VLOOKUP(D1907,Sku_Consolidated!A2:S948,19,FALSE)="VAM",VLOOKUP(U1907,Store_VAM!B2:C271,2, FALSE),VLOOKUP(U1907,Store_SRP!B2:C103,2, FALSE)))</f>
      </c>
      <c r="W1907">
        <f>VLOOKUP(D1907,Sku_Consolidated!A2:G948, 7, FALSE)</f>
      </c>
      <c r="X1907">
        <f>VLOOKUP(D1907,Sku_Consolidated!A2:K948, 11, FALSE)</f>
      </c>
      <c r="Y1907">
        <f>VLOOKUP(D1907,Sku_Consolidated!A2:H948, 8, FALSE)</f>
      </c>
      <c r="Z1907">
        <f>VLOOKUP(D1907,Sku_Consolidated!A2:I948, 9, FALSE)</f>
      </c>
      <c r="AA1907" t="s">
        <v>41</v>
      </c>
      <c r="AB1907">
        <f>VLOOKUP(D1907,Sku_Consolidated!A2:E948, {5}, FALSE)</f>
      </c>
      <c r="AC1907">
        <f>IF(VLOOKUP(D1907,Sku_Consolidated!A2:S948,19,FALSE)="SHOWCASE", VLOOKUP(U1907,Store_Showcase!B2:N134,13, FALSE), IF(VLOOKUP(D1907,Sku_Consolidated!A2:S948,19,FALSE)="VAM",VLOOKUP(U1907,Store_VAM!B2:N271,13, FALSE),VLOOKUP(U1907,Store_SRP!B2:N103,13, FALSE)))</f>
      </c>
      <c r="AD1907">
        <f>IF(IFERROR(AC1907,TRUE)=TRUE, "-","OK")</f>
      </c>
      <c r="AE1907">
        <f>IF(IFERROR(VLOOKUP(U1907,Store_Showcase!B2:H134,{5}, FALSE), TRUE)=TRUE, IF(IFERROR(VLOOKUP(U1907,Store_SRP!B2:H103,{5}, FALSE), TRUE)=TRUE,VLOOKUP(U1907,Store_VAM!B2:H271,{5}, FALSE),VLOOKUP(U1907,Store_SRP!B2:H103,{5}, FALSE)), VLOOKUP(U1907,Store_Showcase!B2:H134,{5}, FALSE))</f>
      </c>
      <c r="AF1907">
        <f>IF(IFERROR(VLOOKUP(U1907,Store_Showcase!B2:H134,{6}, FALSE), TRUE)=TRUE, IF(IFERROR(VLOOKUP(U1907,Store_SRP!B2:H103,{6}, FALSE), TRUE)=TRUE,VLOOKUP(U1907,Store_VAM!B2:H271,{6}, FALSE),VLOOKUP(U1907,Store_SRP!B2:H103,{6}, FALSE)), VLOOKUP(U1907,Store_Showcase!B2:H134,{6}, FALSE))</f>
      </c>
      <c r="AG1907">
        <f>VLOOKUP(D1907,Sku_Consolidated!A2:R948,18,FALSE)</f>
      </c>
      <c r="AH1907">
        <f>VLOOKUP(D1907,Sku_Consolidated!A2:S948,19,FALSE)</f>
      </c>
      <c r="AI1907">
        <f>VLOOKUP(D1907,Sku_Consolidated!A2:T948,20,FALSE)</f>
      </c>
    </row>
    <row r="1908" spans="1:35" x14ac:dyDescent="0.25">
      <c r="A1908">
        <v>2024</v>
      </c>
      <c r="B1908" t="s">
        <v>30</v>
      </c>
      <c r="C1908" t="s">
        <v>31</v>
      </c>
      <c r="D1908">
        <v>21862</v>
      </c>
      <c r="E1908" t="s">
        <v>568</v>
      </c>
      <c r="F1908" s="12" t="s">
        <v>93</v>
      </c>
      <c r="G1908" s="12" t="s">
        <v>93</v>
      </c>
      <c r="H1908" t="s">
        <v>10</v>
      </c>
      <c r="I1908" s="13" t="s">
        <v>1874</v>
      </c>
      <c r="J1908" s="13">
        <f>IF(H1908="EA", I1908, 0)</f>
      </c>
      <c r="K1908" s="13">
        <f>IF(H1908="KG", I1908, I1908 * VLOOKUP(D1908,Sku_Consolidated!A2:U948,21,FALSE))</f>
      </c>
      <c r="L1908" s="14" t="s">
        <v>36</v>
      </c>
      <c r="M1908">
        <v>88</v>
      </c>
      <c r="N1908" s="14" t="s">
        <v>3683</v>
      </c>
      <c r="O1908" s="14" t="s">
        <v>3684</v>
      </c>
      <c r="P1908" s="14" t="s">
        <v>36</v>
      </c>
      <c r="Q1908" s="14" t="s">
        <v>3684</v>
      </c>
      <c r="R1908">
        <f>IF(IFERROR(VLOOKUP(U1908,Store_Showcase!B2:H134,7, FALSE), TRUE)=TRUE, IF(IFERROR(VLOOKUP(U1908,Store_SRP!B2:H103,7, FALSE), TRUE)=TRUE,VLOOKUP(U1908,Store_VAM!B2:H271,7, FALSE),VLOOKUP(U1908,Store_SRP!B2:H103,7, FALSE)), VLOOKUP(U1908,Store_Showcase!B2:H134,7, FALSE))</f>
      </c>
      <c r="S1908">
        <f>IF(IFERROR(VLOOKUP(U1908,Store_Showcase!B2:K134,10, FALSE), TRUE)=TRUE, IF(IFERROR(VLOOKUP(U1908,Store_SRP!B2:K103,10, FALSE), TRUE)=TRUE,VLOOKUP(U1908,Store_VAM!B2:K271,10, FALSE),VLOOKUP(U1908,Store_SRP!B2:K103,10, FALSE)), VLOOKUP(U1908,Store_Showcase!B2:K134,10, FALSE))</f>
      </c>
      <c r="T1908">
        <f>IF(VLOOKUP(D1908,Sku_Consolidated!A2:S948,19,FALSE)="SHOWCASE", VLOOKUP(U1908,Store_Showcase!B2:L134,11, FALSE), IF(VLOOKUP(D1908,Sku_Consolidated!A2:S948,19,FALSE)="VAM",VLOOKUP(U1908,Store_VAM!B2:L271,11, FALSE),VLOOKUP(U1908,Store_SRP!B2:L103,11, FALSE)))</f>
      </c>
      <c r="U1908" s="14">
        <v>2012</v>
      </c>
      <c r="V1908">
        <f>IF(VLOOKUP(D1908,Sku_Consolidated!A2:S948,19,FALSE)="SHOWCASE", VLOOKUP(U1908,Store_Showcase!B2:C134,2, FALSE), IF(VLOOKUP(D1908,Sku_Consolidated!A2:S948,19,FALSE)="VAM",VLOOKUP(U1908,Store_VAM!B2:C271,2, FALSE),VLOOKUP(U1908,Store_SRP!B2:C103,2, FALSE)))</f>
      </c>
      <c r="W1908">
        <f>VLOOKUP(D1908,Sku_Consolidated!A2:G948, 7, FALSE)</f>
      </c>
      <c r="X1908">
        <f>VLOOKUP(D1908,Sku_Consolidated!A2:K948, 11, FALSE)</f>
      </c>
      <c r="Y1908">
        <f>VLOOKUP(D1908,Sku_Consolidated!A2:H948, 8, FALSE)</f>
      </c>
      <c r="Z1908">
        <f>VLOOKUP(D1908,Sku_Consolidated!A2:I948, 9, FALSE)</f>
      </c>
      <c r="AA1908" t="s">
        <v>41</v>
      </c>
      <c r="AB1908">
        <f>VLOOKUP(D1908,Sku_Consolidated!A2:E948, {5}, FALSE)</f>
      </c>
      <c r="AC1908">
        <f>IF(VLOOKUP(D1908,Sku_Consolidated!A2:S948,19,FALSE)="SHOWCASE", VLOOKUP(U1908,Store_Showcase!B2:N134,13, FALSE), IF(VLOOKUP(D1908,Sku_Consolidated!A2:S948,19,FALSE)="VAM",VLOOKUP(U1908,Store_VAM!B2:N271,13, FALSE),VLOOKUP(U1908,Store_SRP!B2:N103,13, FALSE)))</f>
      </c>
      <c r="AD1908">
        <f>IF(IFERROR(AC1908,TRUE)=TRUE, "-","OK")</f>
      </c>
      <c r="AE1908">
        <f>IF(IFERROR(VLOOKUP(U1908,Store_Showcase!B2:H134,{5}, FALSE), TRUE)=TRUE, IF(IFERROR(VLOOKUP(U1908,Store_SRP!B2:H103,{5}, FALSE), TRUE)=TRUE,VLOOKUP(U1908,Store_VAM!B2:H271,{5}, FALSE),VLOOKUP(U1908,Store_SRP!B2:H103,{5}, FALSE)), VLOOKUP(U1908,Store_Showcase!B2:H134,{5}, FALSE))</f>
      </c>
      <c r="AF1908">
        <f>IF(IFERROR(VLOOKUP(U1908,Store_Showcase!B2:H134,{6}, FALSE), TRUE)=TRUE, IF(IFERROR(VLOOKUP(U1908,Store_SRP!B2:H103,{6}, FALSE), TRUE)=TRUE,VLOOKUP(U1908,Store_VAM!B2:H271,{6}, FALSE),VLOOKUP(U1908,Store_SRP!B2:H103,{6}, FALSE)), VLOOKUP(U1908,Store_Showcase!B2:H134,{6}, FALSE))</f>
      </c>
      <c r="AG1908">
        <f>VLOOKUP(D1908,Sku_Consolidated!A2:R948,18,FALSE)</f>
      </c>
      <c r="AH1908">
        <f>VLOOKUP(D1908,Sku_Consolidated!A2:S948,19,FALSE)</f>
      </c>
      <c r="AI1908">
        <f>VLOOKUP(D1908,Sku_Consolidated!A2:T948,20,FALSE)</f>
      </c>
    </row>
    <row r="1909" spans="1:35" x14ac:dyDescent="0.25">
      <c r="A1909">
        <v>2024</v>
      </c>
      <c r="B1909" t="s">
        <v>30</v>
      </c>
      <c r="C1909" t="s">
        <v>31</v>
      </c>
      <c r="D1909">
        <v>21866</v>
      </c>
      <c r="E1909" t="s">
        <v>240</v>
      </c>
      <c r="F1909" s="12" t="s">
        <v>93</v>
      </c>
      <c r="G1909" s="12" t="s">
        <v>93</v>
      </c>
      <c r="H1909" t="s">
        <v>10</v>
      </c>
      <c r="I1909" s="13" t="s">
        <v>395</v>
      </c>
      <c r="J1909" s="13">
        <f>IF(H1909="EA", I1909, 0)</f>
      </c>
      <c r="K1909" s="13">
        <f>IF(H1909="KG", I1909, I1909 * VLOOKUP(D1909,Sku_Consolidated!A2:U948,21,FALSE))</f>
      </c>
      <c r="L1909" s="14" t="s">
        <v>36</v>
      </c>
      <c r="M1909">
        <v>88</v>
      </c>
      <c r="N1909" s="14" t="s">
        <v>2881</v>
      </c>
      <c r="O1909" s="14" t="s">
        <v>2882</v>
      </c>
      <c r="P1909" s="14" t="s">
        <v>36</v>
      </c>
      <c r="Q1909" s="14" t="s">
        <v>2882</v>
      </c>
      <c r="R1909">
        <f>IF(IFERROR(VLOOKUP(U1909,Store_Showcase!B2:H134,7, FALSE), TRUE)=TRUE, IF(IFERROR(VLOOKUP(U1909,Store_SRP!B2:H103,7, FALSE), TRUE)=TRUE,VLOOKUP(U1909,Store_VAM!B2:H271,7, FALSE),VLOOKUP(U1909,Store_SRP!B2:H103,7, FALSE)), VLOOKUP(U1909,Store_Showcase!B2:H134,7, FALSE))</f>
      </c>
      <c r="S1909">
        <f>IF(IFERROR(VLOOKUP(U1909,Store_Showcase!B2:K134,10, FALSE), TRUE)=TRUE, IF(IFERROR(VLOOKUP(U1909,Store_SRP!B2:K103,10, FALSE), TRUE)=TRUE,VLOOKUP(U1909,Store_VAM!B2:K271,10, FALSE),VLOOKUP(U1909,Store_SRP!B2:K103,10, FALSE)), VLOOKUP(U1909,Store_Showcase!B2:K134,10, FALSE))</f>
      </c>
      <c r="T1909">
        <f>IF(VLOOKUP(D1909,Sku_Consolidated!A2:S948,19,FALSE)="SHOWCASE", VLOOKUP(U1909,Store_Showcase!B2:L134,11, FALSE), IF(VLOOKUP(D1909,Sku_Consolidated!A2:S948,19,FALSE)="VAM",VLOOKUP(U1909,Store_VAM!B2:L271,11, FALSE),VLOOKUP(U1909,Store_SRP!B2:L103,11, FALSE)))</f>
      </c>
      <c r="U1909" s="14">
        <v>2012</v>
      </c>
      <c r="V1909">
        <f>IF(VLOOKUP(D1909,Sku_Consolidated!A2:S948,19,FALSE)="SHOWCASE", VLOOKUP(U1909,Store_Showcase!B2:C134,2, FALSE), IF(VLOOKUP(D1909,Sku_Consolidated!A2:S948,19,FALSE)="VAM",VLOOKUP(U1909,Store_VAM!B2:C271,2, FALSE),VLOOKUP(U1909,Store_SRP!B2:C103,2, FALSE)))</f>
      </c>
      <c r="W1909">
        <f>VLOOKUP(D1909,Sku_Consolidated!A2:G948, 7, FALSE)</f>
      </c>
      <c r="X1909">
        <f>VLOOKUP(D1909,Sku_Consolidated!A2:K948, 11, FALSE)</f>
      </c>
      <c r="Y1909">
        <f>VLOOKUP(D1909,Sku_Consolidated!A2:H948, 8, FALSE)</f>
      </c>
      <c r="Z1909">
        <f>VLOOKUP(D1909,Sku_Consolidated!A2:I948, 9, FALSE)</f>
      </c>
      <c r="AA1909" t="s">
        <v>41</v>
      </c>
      <c r="AB1909">
        <f>VLOOKUP(D1909,Sku_Consolidated!A2:E948, {5}, FALSE)</f>
      </c>
      <c r="AC1909">
        <f>IF(VLOOKUP(D1909,Sku_Consolidated!A2:S948,19,FALSE)="SHOWCASE", VLOOKUP(U1909,Store_Showcase!B2:N134,13, FALSE), IF(VLOOKUP(D1909,Sku_Consolidated!A2:S948,19,FALSE)="VAM",VLOOKUP(U1909,Store_VAM!B2:N271,13, FALSE),VLOOKUP(U1909,Store_SRP!B2:N103,13, FALSE)))</f>
      </c>
      <c r="AD1909">
        <f>IF(IFERROR(AC1909,TRUE)=TRUE, "-","OK")</f>
      </c>
      <c r="AE1909">
        <f>IF(IFERROR(VLOOKUP(U1909,Store_Showcase!B2:H134,{5}, FALSE), TRUE)=TRUE, IF(IFERROR(VLOOKUP(U1909,Store_SRP!B2:H103,{5}, FALSE), TRUE)=TRUE,VLOOKUP(U1909,Store_VAM!B2:H271,{5}, FALSE),VLOOKUP(U1909,Store_SRP!B2:H103,{5}, FALSE)), VLOOKUP(U1909,Store_Showcase!B2:H134,{5}, FALSE))</f>
      </c>
      <c r="AF1909">
        <f>IF(IFERROR(VLOOKUP(U1909,Store_Showcase!B2:H134,{6}, FALSE), TRUE)=TRUE, IF(IFERROR(VLOOKUP(U1909,Store_SRP!B2:H103,{6}, FALSE), TRUE)=TRUE,VLOOKUP(U1909,Store_VAM!B2:H271,{6}, FALSE),VLOOKUP(U1909,Store_SRP!B2:H103,{6}, FALSE)), VLOOKUP(U1909,Store_Showcase!B2:H134,{6}, FALSE))</f>
      </c>
      <c r="AG1909">
        <f>VLOOKUP(D1909,Sku_Consolidated!A2:R948,18,FALSE)</f>
      </c>
      <c r="AH1909">
        <f>VLOOKUP(D1909,Sku_Consolidated!A2:S948,19,FALSE)</f>
      </c>
      <c r="AI1909">
        <f>VLOOKUP(D1909,Sku_Consolidated!A2:T948,20,FALSE)</f>
      </c>
    </row>
    <row r="1910" spans="1:35" x14ac:dyDescent="0.25">
      <c r="A1910">
        <v>2024</v>
      </c>
      <c r="B1910" t="s">
        <v>30</v>
      </c>
      <c r="C1910" t="s">
        <v>31</v>
      </c>
      <c r="D1910">
        <v>21920</v>
      </c>
      <c r="E1910" t="s">
        <v>3004</v>
      </c>
      <c r="F1910" s="12" t="s">
        <v>93</v>
      </c>
      <c r="G1910" s="12" t="s">
        <v>93</v>
      </c>
      <c r="H1910" t="s">
        <v>10</v>
      </c>
      <c r="I1910" s="13" t="s">
        <v>241</v>
      </c>
      <c r="J1910" s="13">
        <f>IF(H1910="EA", I1910, 0)</f>
      </c>
      <c r="K1910" s="13">
        <f>IF(H1910="KG", I1910, I1910 * VLOOKUP(D1910,Sku_Consolidated!A2:U948,21,FALSE))</f>
      </c>
      <c r="L1910" s="14" t="s">
        <v>36</v>
      </c>
      <c r="M1910">
        <v>86</v>
      </c>
      <c r="N1910" s="14" t="s">
        <v>3685</v>
      </c>
      <c r="O1910" s="14" t="s">
        <v>3686</v>
      </c>
      <c r="P1910" s="14" t="s">
        <v>36</v>
      </c>
      <c r="Q1910" s="14" t="s">
        <v>3686</v>
      </c>
      <c r="R1910">
        <f>IF(IFERROR(VLOOKUP(U1910,Store_Showcase!B2:H134,7, FALSE), TRUE)=TRUE, IF(IFERROR(VLOOKUP(U1910,Store_SRP!B2:H103,7, FALSE), TRUE)=TRUE,VLOOKUP(U1910,Store_VAM!B2:H271,7, FALSE),VLOOKUP(U1910,Store_SRP!B2:H103,7, FALSE)), VLOOKUP(U1910,Store_Showcase!B2:H134,7, FALSE))</f>
      </c>
      <c r="S1910">
        <f>IF(IFERROR(VLOOKUP(U1910,Store_Showcase!B2:K134,10, FALSE), TRUE)=TRUE, IF(IFERROR(VLOOKUP(U1910,Store_SRP!B2:K103,10, FALSE), TRUE)=TRUE,VLOOKUP(U1910,Store_VAM!B2:K271,10, FALSE),VLOOKUP(U1910,Store_SRP!B2:K103,10, FALSE)), VLOOKUP(U1910,Store_Showcase!B2:K134,10, FALSE))</f>
      </c>
      <c r="T1910">
        <f>IF(VLOOKUP(D1910,Sku_Consolidated!A2:S948,19,FALSE)="SHOWCASE", VLOOKUP(U1910,Store_Showcase!B2:L134,11, FALSE), IF(VLOOKUP(D1910,Sku_Consolidated!A2:S948,19,FALSE)="VAM",VLOOKUP(U1910,Store_VAM!B2:L271,11, FALSE),VLOOKUP(U1910,Store_SRP!B2:L103,11, FALSE)))</f>
      </c>
      <c r="U1910" s="14">
        <v>2012</v>
      </c>
      <c r="V1910">
        <f>IF(VLOOKUP(D1910,Sku_Consolidated!A2:S948,19,FALSE)="SHOWCASE", VLOOKUP(U1910,Store_Showcase!B2:C134,2, FALSE), IF(VLOOKUP(D1910,Sku_Consolidated!A2:S948,19,FALSE)="VAM",VLOOKUP(U1910,Store_VAM!B2:C271,2, FALSE),VLOOKUP(U1910,Store_SRP!B2:C103,2, FALSE)))</f>
      </c>
      <c r="W1910">
        <f>VLOOKUP(D1910,Sku_Consolidated!A2:G948, 7, FALSE)</f>
      </c>
      <c r="X1910">
        <f>VLOOKUP(D1910,Sku_Consolidated!A2:K948, 11, FALSE)</f>
      </c>
      <c r="Y1910">
        <f>VLOOKUP(D1910,Sku_Consolidated!A2:H948, 8, FALSE)</f>
      </c>
      <c r="Z1910">
        <f>VLOOKUP(D1910,Sku_Consolidated!A2:I948, 9, FALSE)</f>
      </c>
      <c r="AA1910" t="s">
        <v>41</v>
      </c>
      <c r="AB1910">
        <f>VLOOKUP(D1910,Sku_Consolidated!A2:E948, {5}, FALSE)</f>
      </c>
      <c r="AC1910">
        <f>IF(VLOOKUP(D1910,Sku_Consolidated!A2:S948,19,FALSE)="SHOWCASE", VLOOKUP(U1910,Store_Showcase!B2:N134,13, FALSE), IF(VLOOKUP(D1910,Sku_Consolidated!A2:S948,19,FALSE)="VAM",VLOOKUP(U1910,Store_VAM!B2:N271,13, FALSE),VLOOKUP(U1910,Store_SRP!B2:N103,13, FALSE)))</f>
      </c>
      <c r="AD1910">
        <f>IF(IFERROR(AC1910,TRUE)=TRUE, "-","OK")</f>
      </c>
      <c r="AE1910">
        <f>IF(IFERROR(VLOOKUP(U1910,Store_Showcase!B2:H134,{5}, FALSE), TRUE)=TRUE, IF(IFERROR(VLOOKUP(U1910,Store_SRP!B2:H103,{5}, FALSE), TRUE)=TRUE,VLOOKUP(U1910,Store_VAM!B2:H271,{5}, FALSE),VLOOKUP(U1910,Store_SRP!B2:H103,{5}, FALSE)), VLOOKUP(U1910,Store_Showcase!B2:H134,{5}, FALSE))</f>
      </c>
      <c r="AF1910">
        <f>IF(IFERROR(VLOOKUP(U1910,Store_Showcase!B2:H134,{6}, FALSE), TRUE)=TRUE, IF(IFERROR(VLOOKUP(U1910,Store_SRP!B2:H103,{6}, FALSE), TRUE)=TRUE,VLOOKUP(U1910,Store_VAM!B2:H271,{6}, FALSE),VLOOKUP(U1910,Store_SRP!B2:H103,{6}, FALSE)), VLOOKUP(U1910,Store_Showcase!B2:H134,{6}, FALSE))</f>
      </c>
      <c r="AG1910">
        <f>VLOOKUP(D1910,Sku_Consolidated!A2:R948,18,FALSE)</f>
      </c>
      <c r="AH1910">
        <f>VLOOKUP(D1910,Sku_Consolidated!A2:S948,19,FALSE)</f>
      </c>
      <c r="AI1910">
        <f>VLOOKUP(D1910,Sku_Consolidated!A2:T948,20,FALSE)</f>
      </c>
    </row>
    <row r="1911" spans="1:35" x14ac:dyDescent="0.25">
      <c r="A1911">
        <v>2024</v>
      </c>
      <c r="B1911" t="s">
        <v>30</v>
      </c>
      <c r="C1911" t="s">
        <v>31</v>
      </c>
      <c r="D1911">
        <v>21825</v>
      </c>
      <c r="E1911" t="s">
        <v>206</v>
      </c>
      <c r="F1911" s="12" t="s">
        <v>154</v>
      </c>
      <c r="G1911" s="12" t="s">
        <v>154</v>
      </c>
      <c r="H1911" t="s">
        <v>10</v>
      </c>
      <c r="I1911" s="13" t="s">
        <v>406</v>
      </c>
      <c r="J1911" s="13">
        <f>IF(H1911="EA", I1911, 0)</f>
      </c>
      <c r="K1911" s="13">
        <f>IF(H1911="KG", I1911, I1911 * VLOOKUP(D1911,Sku_Consolidated!A2:U948,21,FALSE))</f>
      </c>
      <c r="L1911" s="14" t="s">
        <v>36</v>
      </c>
      <c r="M1911">
        <v>88</v>
      </c>
      <c r="N1911" s="14" t="s">
        <v>3687</v>
      </c>
      <c r="O1911" s="14" t="s">
        <v>3688</v>
      </c>
      <c r="P1911" s="14" t="s">
        <v>36</v>
      </c>
      <c r="Q1911" s="14" t="s">
        <v>3688</v>
      </c>
      <c r="R1911">
        <f>IF(IFERROR(VLOOKUP(U1911,Store_Showcase!B2:H134,7, FALSE), TRUE)=TRUE, IF(IFERROR(VLOOKUP(U1911,Store_SRP!B2:H103,7, FALSE), TRUE)=TRUE,VLOOKUP(U1911,Store_VAM!B2:H271,7, FALSE),VLOOKUP(U1911,Store_SRP!B2:H103,7, FALSE)), VLOOKUP(U1911,Store_Showcase!B2:H134,7, FALSE))</f>
      </c>
      <c r="S1911">
        <f>IF(IFERROR(VLOOKUP(U1911,Store_Showcase!B2:K134,10, FALSE), TRUE)=TRUE, IF(IFERROR(VLOOKUP(U1911,Store_SRP!B2:K103,10, FALSE), TRUE)=TRUE,VLOOKUP(U1911,Store_VAM!B2:K271,10, FALSE),VLOOKUP(U1911,Store_SRP!B2:K103,10, FALSE)), VLOOKUP(U1911,Store_Showcase!B2:K134,10, FALSE))</f>
      </c>
      <c r="T1911">
        <f>IF(VLOOKUP(D1911,Sku_Consolidated!A2:S948,19,FALSE)="SHOWCASE", VLOOKUP(U1911,Store_Showcase!B2:L134,11, FALSE), IF(VLOOKUP(D1911,Sku_Consolidated!A2:S948,19,FALSE)="VAM",VLOOKUP(U1911,Store_VAM!B2:L271,11, FALSE),VLOOKUP(U1911,Store_SRP!B2:L103,11, FALSE)))</f>
      </c>
      <c r="U1911" s="14">
        <v>2012</v>
      </c>
      <c r="V1911">
        <f>IF(VLOOKUP(D1911,Sku_Consolidated!A2:S948,19,FALSE)="SHOWCASE", VLOOKUP(U1911,Store_Showcase!B2:C134,2, FALSE), IF(VLOOKUP(D1911,Sku_Consolidated!A2:S948,19,FALSE)="VAM",VLOOKUP(U1911,Store_VAM!B2:C271,2, FALSE),VLOOKUP(U1911,Store_SRP!B2:C103,2, FALSE)))</f>
      </c>
      <c r="W1911">
        <f>VLOOKUP(D1911,Sku_Consolidated!A2:G948, 7, FALSE)</f>
      </c>
      <c r="X1911">
        <f>VLOOKUP(D1911,Sku_Consolidated!A2:K948, 11, FALSE)</f>
      </c>
      <c r="Y1911">
        <f>VLOOKUP(D1911,Sku_Consolidated!A2:H948, 8, FALSE)</f>
      </c>
      <c r="Z1911">
        <f>VLOOKUP(D1911,Sku_Consolidated!A2:I948, 9, FALSE)</f>
      </c>
      <c r="AA1911" t="s">
        <v>41</v>
      </c>
      <c r="AB1911">
        <f>VLOOKUP(D1911,Sku_Consolidated!A2:E948, {5}, FALSE)</f>
      </c>
      <c r="AC1911">
        <f>IF(VLOOKUP(D1911,Sku_Consolidated!A2:S948,19,FALSE)="SHOWCASE", VLOOKUP(U1911,Store_Showcase!B2:N134,13, FALSE), IF(VLOOKUP(D1911,Sku_Consolidated!A2:S948,19,FALSE)="VAM",VLOOKUP(U1911,Store_VAM!B2:N271,13, FALSE),VLOOKUP(U1911,Store_SRP!B2:N103,13, FALSE)))</f>
      </c>
      <c r="AD1911">
        <f>IF(IFERROR(AC1911,TRUE)=TRUE, "-","OK")</f>
      </c>
      <c r="AE1911">
        <f>IF(IFERROR(VLOOKUP(U1911,Store_Showcase!B2:H134,{5}, FALSE), TRUE)=TRUE, IF(IFERROR(VLOOKUP(U1911,Store_SRP!B2:H103,{5}, FALSE), TRUE)=TRUE,VLOOKUP(U1911,Store_VAM!B2:H271,{5}, FALSE),VLOOKUP(U1911,Store_SRP!B2:H103,{5}, FALSE)), VLOOKUP(U1911,Store_Showcase!B2:H134,{5}, FALSE))</f>
      </c>
      <c r="AF1911">
        <f>IF(IFERROR(VLOOKUP(U1911,Store_Showcase!B2:H134,{6}, FALSE), TRUE)=TRUE, IF(IFERROR(VLOOKUP(U1911,Store_SRP!B2:H103,{6}, FALSE), TRUE)=TRUE,VLOOKUP(U1911,Store_VAM!B2:H271,{6}, FALSE),VLOOKUP(U1911,Store_SRP!B2:H103,{6}, FALSE)), VLOOKUP(U1911,Store_Showcase!B2:H134,{6}, FALSE))</f>
      </c>
      <c r="AG1911">
        <f>VLOOKUP(D1911,Sku_Consolidated!A2:R948,18,FALSE)</f>
      </c>
      <c r="AH1911">
        <f>VLOOKUP(D1911,Sku_Consolidated!A2:S948,19,FALSE)</f>
      </c>
      <c r="AI1911">
        <f>VLOOKUP(D1911,Sku_Consolidated!A2:T948,20,FALSE)</f>
      </c>
    </row>
    <row r="1912" spans="1:35" x14ac:dyDescent="0.25">
      <c r="A1912">
        <v>2024</v>
      </c>
      <c r="B1912" t="s">
        <v>30</v>
      </c>
      <c r="C1912" t="s">
        <v>31</v>
      </c>
      <c r="D1912">
        <v>21826</v>
      </c>
      <c r="E1912" t="s">
        <v>416</v>
      </c>
      <c r="F1912" s="12" t="s">
        <v>154</v>
      </c>
      <c r="G1912" s="12" t="s">
        <v>154</v>
      </c>
      <c r="H1912" t="s">
        <v>10</v>
      </c>
      <c r="I1912" s="13" t="s">
        <v>370</v>
      </c>
      <c r="J1912" s="13">
        <f>IF(H1912="EA", I1912, 0)</f>
      </c>
      <c r="K1912" s="13">
        <f>IF(H1912="KG", I1912, I1912 * VLOOKUP(D1912,Sku_Consolidated!A2:U948,21,FALSE))</f>
      </c>
      <c r="L1912" s="14" t="s">
        <v>36</v>
      </c>
      <c r="M1912">
        <v>88</v>
      </c>
      <c r="N1912" s="14" t="s">
        <v>3689</v>
      </c>
      <c r="O1912" s="14" t="s">
        <v>3690</v>
      </c>
      <c r="P1912" s="14" t="s">
        <v>36</v>
      </c>
      <c r="Q1912" s="14" t="s">
        <v>3690</v>
      </c>
      <c r="R1912">
        <f>IF(IFERROR(VLOOKUP(U1912,Store_Showcase!B2:H134,7, FALSE), TRUE)=TRUE, IF(IFERROR(VLOOKUP(U1912,Store_SRP!B2:H103,7, FALSE), TRUE)=TRUE,VLOOKUP(U1912,Store_VAM!B2:H271,7, FALSE),VLOOKUP(U1912,Store_SRP!B2:H103,7, FALSE)), VLOOKUP(U1912,Store_Showcase!B2:H134,7, FALSE))</f>
      </c>
      <c r="S1912">
        <f>IF(IFERROR(VLOOKUP(U1912,Store_Showcase!B2:K134,10, FALSE), TRUE)=TRUE, IF(IFERROR(VLOOKUP(U1912,Store_SRP!B2:K103,10, FALSE), TRUE)=TRUE,VLOOKUP(U1912,Store_VAM!B2:K271,10, FALSE),VLOOKUP(U1912,Store_SRP!B2:K103,10, FALSE)), VLOOKUP(U1912,Store_Showcase!B2:K134,10, FALSE))</f>
      </c>
      <c r="T1912">
        <f>IF(VLOOKUP(D1912,Sku_Consolidated!A2:S948,19,FALSE)="SHOWCASE", VLOOKUP(U1912,Store_Showcase!B2:L134,11, FALSE), IF(VLOOKUP(D1912,Sku_Consolidated!A2:S948,19,FALSE)="VAM",VLOOKUP(U1912,Store_VAM!B2:L271,11, FALSE),VLOOKUP(U1912,Store_SRP!B2:L103,11, FALSE)))</f>
      </c>
      <c r="U1912" s="14">
        <v>2012</v>
      </c>
      <c r="V1912">
        <f>IF(VLOOKUP(D1912,Sku_Consolidated!A2:S948,19,FALSE)="SHOWCASE", VLOOKUP(U1912,Store_Showcase!B2:C134,2, FALSE), IF(VLOOKUP(D1912,Sku_Consolidated!A2:S948,19,FALSE)="VAM",VLOOKUP(U1912,Store_VAM!B2:C271,2, FALSE),VLOOKUP(U1912,Store_SRP!B2:C103,2, FALSE)))</f>
      </c>
      <c r="W1912">
        <f>VLOOKUP(D1912,Sku_Consolidated!A2:G948, 7, FALSE)</f>
      </c>
      <c r="X1912">
        <f>VLOOKUP(D1912,Sku_Consolidated!A2:K948, 11, FALSE)</f>
      </c>
      <c r="Y1912">
        <f>VLOOKUP(D1912,Sku_Consolidated!A2:H948, 8, FALSE)</f>
      </c>
      <c r="Z1912">
        <f>VLOOKUP(D1912,Sku_Consolidated!A2:I948, 9, FALSE)</f>
      </c>
      <c r="AA1912" t="s">
        <v>41</v>
      </c>
      <c r="AB1912">
        <f>VLOOKUP(D1912,Sku_Consolidated!A2:E948, {5}, FALSE)</f>
      </c>
      <c r="AC1912">
        <f>IF(VLOOKUP(D1912,Sku_Consolidated!A2:S948,19,FALSE)="SHOWCASE", VLOOKUP(U1912,Store_Showcase!B2:N134,13, FALSE), IF(VLOOKUP(D1912,Sku_Consolidated!A2:S948,19,FALSE)="VAM",VLOOKUP(U1912,Store_VAM!B2:N271,13, FALSE),VLOOKUP(U1912,Store_SRP!B2:N103,13, FALSE)))</f>
      </c>
      <c r="AD1912">
        <f>IF(IFERROR(AC1912,TRUE)=TRUE, "-","OK")</f>
      </c>
      <c r="AE1912">
        <f>IF(IFERROR(VLOOKUP(U1912,Store_Showcase!B2:H134,{5}, FALSE), TRUE)=TRUE, IF(IFERROR(VLOOKUP(U1912,Store_SRP!B2:H103,{5}, FALSE), TRUE)=TRUE,VLOOKUP(U1912,Store_VAM!B2:H271,{5}, FALSE),VLOOKUP(U1912,Store_SRP!B2:H103,{5}, FALSE)), VLOOKUP(U1912,Store_Showcase!B2:H134,{5}, FALSE))</f>
      </c>
      <c r="AF1912">
        <f>IF(IFERROR(VLOOKUP(U1912,Store_Showcase!B2:H134,{6}, FALSE), TRUE)=TRUE, IF(IFERROR(VLOOKUP(U1912,Store_SRP!B2:H103,{6}, FALSE), TRUE)=TRUE,VLOOKUP(U1912,Store_VAM!B2:H271,{6}, FALSE),VLOOKUP(U1912,Store_SRP!B2:H103,{6}, FALSE)), VLOOKUP(U1912,Store_Showcase!B2:H134,{6}, FALSE))</f>
      </c>
      <c r="AG1912">
        <f>VLOOKUP(D1912,Sku_Consolidated!A2:R948,18,FALSE)</f>
      </c>
      <c r="AH1912">
        <f>VLOOKUP(D1912,Sku_Consolidated!A2:S948,19,FALSE)</f>
      </c>
      <c r="AI1912">
        <f>VLOOKUP(D1912,Sku_Consolidated!A2:T948,20,FALSE)</f>
      </c>
    </row>
    <row r="1913" spans="1:35" x14ac:dyDescent="0.25">
      <c r="A1913">
        <v>2024</v>
      </c>
      <c r="B1913" t="s">
        <v>30</v>
      </c>
      <c r="C1913" t="s">
        <v>31</v>
      </c>
      <c r="D1913">
        <v>21828</v>
      </c>
      <c r="E1913" t="s">
        <v>1414</v>
      </c>
      <c r="F1913" s="12" t="s">
        <v>154</v>
      </c>
      <c r="G1913" s="12" t="s">
        <v>154</v>
      </c>
      <c r="H1913" t="s">
        <v>10</v>
      </c>
      <c r="I1913" s="13" t="s">
        <v>901</v>
      </c>
      <c r="J1913" s="13">
        <f>IF(H1913="EA", I1913, 0)</f>
      </c>
      <c r="K1913" s="13">
        <f>IF(H1913="KG", I1913, I1913 * VLOOKUP(D1913,Sku_Consolidated!A2:U948,21,FALSE))</f>
      </c>
      <c r="L1913" s="14" t="s">
        <v>36</v>
      </c>
      <c r="M1913">
        <v>88</v>
      </c>
      <c r="N1913" s="14" t="s">
        <v>3691</v>
      </c>
      <c r="O1913" s="14" t="s">
        <v>3692</v>
      </c>
      <c r="P1913" s="14" t="s">
        <v>3693</v>
      </c>
      <c r="Q1913" s="14" t="s">
        <v>3694</v>
      </c>
      <c r="R1913">
        <f>IF(IFERROR(VLOOKUP(U1913,Store_Showcase!B2:H134,7, FALSE), TRUE)=TRUE, IF(IFERROR(VLOOKUP(U1913,Store_SRP!B2:H103,7, FALSE), TRUE)=TRUE,VLOOKUP(U1913,Store_VAM!B2:H271,7, FALSE),VLOOKUP(U1913,Store_SRP!B2:H103,7, FALSE)), VLOOKUP(U1913,Store_Showcase!B2:H134,7, FALSE))</f>
      </c>
      <c r="S1913">
        <f>IF(IFERROR(VLOOKUP(U1913,Store_Showcase!B2:K134,10, FALSE), TRUE)=TRUE, IF(IFERROR(VLOOKUP(U1913,Store_SRP!B2:K103,10, FALSE), TRUE)=TRUE,VLOOKUP(U1913,Store_VAM!B2:K271,10, FALSE),VLOOKUP(U1913,Store_SRP!B2:K103,10, FALSE)), VLOOKUP(U1913,Store_Showcase!B2:K134,10, FALSE))</f>
      </c>
      <c r="T1913">
        <f>IF(VLOOKUP(D1913,Sku_Consolidated!A2:S948,19,FALSE)="SHOWCASE", VLOOKUP(U1913,Store_Showcase!B2:L134,11, FALSE), IF(VLOOKUP(D1913,Sku_Consolidated!A2:S948,19,FALSE)="VAM",VLOOKUP(U1913,Store_VAM!B2:L271,11, FALSE),VLOOKUP(U1913,Store_SRP!B2:L103,11, FALSE)))</f>
      </c>
      <c r="U1913" s="14">
        <v>2012</v>
      </c>
      <c r="V1913">
        <f>IF(VLOOKUP(D1913,Sku_Consolidated!A2:S948,19,FALSE)="SHOWCASE", VLOOKUP(U1913,Store_Showcase!B2:C134,2, FALSE), IF(VLOOKUP(D1913,Sku_Consolidated!A2:S948,19,FALSE)="VAM",VLOOKUP(U1913,Store_VAM!B2:C271,2, FALSE),VLOOKUP(U1913,Store_SRP!B2:C103,2, FALSE)))</f>
      </c>
      <c r="W1913">
        <f>VLOOKUP(D1913,Sku_Consolidated!A2:G948, 7, FALSE)</f>
      </c>
      <c r="X1913">
        <f>VLOOKUP(D1913,Sku_Consolidated!A2:K948, 11, FALSE)</f>
      </c>
      <c r="Y1913">
        <f>VLOOKUP(D1913,Sku_Consolidated!A2:H948, 8, FALSE)</f>
      </c>
      <c r="Z1913">
        <f>VLOOKUP(D1913,Sku_Consolidated!A2:I948, 9, FALSE)</f>
      </c>
      <c r="AA1913" t="s">
        <v>41</v>
      </c>
      <c r="AB1913">
        <f>VLOOKUP(D1913,Sku_Consolidated!A2:E948, {5}, FALSE)</f>
      </c>
      <c r="AC1913">
        <f>IF(VLOOKUP(D1913,Sku_Consolidated!A2:S948,19,FALSE)="SHOWCASE", VLOOKUP(U1913,Store_Showcase!B2:N134,13, FALSE), IF(VLOOKUP(D1913,Sku_Consolidated!A2:S948,19,FALSE)="VAM",VLOOKUP(U1913,Store_VAM!B2:N271,13, FALSE),VLOOKUP(U1913,Store_SRP!B2:N103,13, FALSE)))</f>
      </c>
      <c r="AD1913">
        <f>IF(IFERROR(AC1913,TRUE)=TRUE, "-","OK")</f>
      </c>
      <c r="AE1913">
        <f>IF(IFERROR(VLOOKUP(U1913,Store_Showcase!B2:H134,{5}, FALSE), TRUE)=TRUE, IF(IFERROR(VLOOKUP(U1913,Store_SRP!B2:H103,{5}, FALSE), TRUE)=TRUE,VLOOKUP(U1913,Store_VAM!B2:H271,{5}, FALSE),VLOOKUP(U1913,Store_SRP!B2:H103,{5}, FALSE)), VLOOKUP(U1913,Store_Showcase!B2:H134,{5}, FALSE))</f>
      </c>
      <c r="AF1913">
        <f>IF(IFERROR(VLOOKUP(U1913,Store_Showcase!B2:H134,{6}, FALSE), TRUE)=TRUE, IF(IFERROR(VLOOKUP(U1913,Store_SRP!B2:H103,{6}, FALSE), TRUE)=TRUE,VLOOKUP(U1913,Store_VAM!B2:H271,{6}, FALSE),VLOOKUP(U1913,Store_SRP!B2:H103,{6}, FALSE)), VLOOKUP(U1913,Store_Showcase!B2:H134,{6}, FALSE))</f>
      </c>
      <c r="AG1913">
        <f>VLOOKUP(D1913,Sku_Consolidated!A2:R948,18,FALSE)</f>
      </c>
      <c r="AH1913">
        <f>VLOOKUP(D1913,Sku_Consolidated!A2:S948,19,FALSE)</f>
      </c>
      <c r="AI1913">
        <f>VLOOKUP(D1913,Sku_Consolidated!A2:T948,20,FALSE)</f>
      </c>
    </row>
    <row r="1914" spans="1:35" x14ac:dyDescent="0.25">
      <c r="A1914">
        <v>2024</v>
      </c>
      <c r="B1914" t="s">
        <v>30</v>
      </c>
      <c r="C1914" t="s">
        <v>31</v>
      </c>
      <c r="D1914">
        <v>21832</v>
      </c>
      <c r="E1914" t="s">
        <v>264</v>
      </c>
      <c r="F1914" s="12" t="s">
        <v>154</v>
      </c>
      <c r="G1914" s="12" t="s">
        <v>154</v>
      </c>
      <c r="H1914" t="s">
        <v>10</v>
      </c>
      <c r="I1914" s="13" t="s">
        <v>376</v>
      </c>
      <c r="J1914" s="13">
        <f>IF(H1914="EA", I1914, 0)</f>
      </c>
      <c r="K1914" s="13">
        <f>IF(H1914="KG", I1914, I1914 * VLOOKUP(D1914,Sku_Consolidated!A2:U948,21,FALSE))</f>
      </c>
      <c r="L1914" s="14" t="s">
        <v>36</v>
      </c>
      <c r="M1914">
        <v>88</v>
      </c>
      <c r="N1914" s="14" t="s">
        <v>2299</v>
      </c>
      <c r="O1914" s="14" t="s">
        <v>2300</v>
      </c>
      <c r="P1914" s="14" t="s">
        <v>36</v>
      </c>
      <c r="Q1914" s="14" t="s">
        <v>2300</v>
      </c>
      <c r="R1914">
        <f>IF(IFERROR(VLOOKUP(U1914,Store_Showcase!B2:H134,7, FALSE), TRUE)=TRUE, IF(IFERROR(VLOOKUP(U1914,Store_SRP!B2:H103,7, FALSE), TRUE)=TRUE,VLOOKUP(U1914,Store_VAM!B2:H271,7, FALSE),VLOOKUP(U1914,Store_SRP!B2:H103,7, FALSE)), VLOOKUP(U1914,Store_Showcase!B2:H134,7, FALSE))</f>
      </c>
      <c r="S1914">
        <f>IF(IFERROR(VLOOKUP(U1914,Store_Showcase!B2:K134,10, FALSE), TRUE)=TRUE, IF(IFERROR(VLOOKUP(U1914,Store_SRP!B2:K103,10, FALSE), TRUE)=TRUE,VLOOKUP(U1914,Store_VAM!B2:K271,10, FALSE),VLOOKUP(U1914,Store_SRP!B2:K103,10, FALSE)), VLOOKUP(U1914,Store_Showcase!B2:K134,10, FALSE))</f>
      </c>
      <c r="T1914">
        <f>IF(VLOOKUP(D1914,Sku_Consolidated!A2:S948,19,FALSE)="SHOWCASE", VLOOKUP(U1914,Store_Showcase!B2:L134,11, FALSE), IF(VLOOKUP(D1914,Sku_Consolidated!A2:S948,19,FALSE)="VAM",VLOOKUP(U1914,Store_VAM!B2:L271,11, FALSE),VLOOKUP(U1914,Store_SRP!B2:L103,11, FALSE)))</f>
      </c>
      <c r="U1914" s="14">
        <v>2012</v>
      </c>
      <c r="V1914">
        <f>IF(VLOOKUP(D1914,Sku_Consolidated!A2:S948,19,FALSE)="SHOWCASE", VLOOKUP(U1914,Store_Showcase!B2:C134,2, FALSE), IF(VLOOKUP(D1914,Sku_Consolidated!A2:S948,19,FALSE)="VAM",VLOOKUP(U1914,Store_VAM!B2:C271,2, FALSE),VLOOKUP(U1914,Store_SRP!B2:C103,2, FALSE)))</f>
      </c>
      <c r="W1914">
        <f>VLOOKUP(D1914,Sku_Consolidated!A2:G948, 7, FALSE)</f>
      </c>
      <c r="X1914">
        <f>VLOOKUP(D1914,Sku_Consolidated!A2:K948, 11, FALSE)</f>
      </c>
      <c r="Y1914">
        <f>VLOOKUP(D1914,Sku_Consolidated!A2:H948, 8, FALSE)</f>
      </c>
      <c r="Z1914">
        <f>VLOOKUP(D1914,Sku_Consolidated!A2:I948, 9, FALSE)</f>
      </c>
      <c r="AA1914" t="s">
        <v>41</v>
      </c>
      <c r="AB1914">
        <f>VLOOKUP(D1914,Sku_Consolidated!A2:E948, {5}, FALSE)</f>
      </c>
      <c r="AC1914">
        <f>IF(VLOOKUP(D1914,Sku_Consolidated!A2:S948,19,FALSE)="SHOWCASE", VLOOKUP(U1914,Store_Showcase!B2:N134,13, FALSE), IF(VLOOKUP(D1914,Sku_Consolidated!A2:S948,19,FALSE)="VAM",VLOOKUP(U1914,Store_VAM!B2:N271,13, FALSE),VLOOKUP(U1914,Store_SRP!B2:N103,13, FALSE)))</f>
      </c>
      <c r="AD1914">
        <f>IF(IFERROR(AC1914,TRUE)=TRUE, "-","OK")</f>
      </c>
      <c r="AE1914">
        <f>IF(IFERROR(VLOOKUP(U1914,Store_Showcase!B2:H134,{5}, FALSE), TRUE)=TRUE, IF(IFERROR(VLOOKUP(U1914,Store_SRP!B2:H103,{5}, FALSE), TRUE)=TRUE,VLOOKUP(U1914,Store_VAM!B2:H271,{5}, FALSE),VLOOKUP(U1914,Store_SRP!B2:H103,{5}, FALSE)), VLOOKUP(U1914,Store_Showcase!B2:H134,{5}, FALSE))</f>
      </c>
      <c r="AF1914">
        <f>IF(IFERROR(VLOOKUP(U1914,Store_Showcase!B2:H134,{6}, FALSE), TRUE)=TRUE, IF(IFERROR(VLOOKUP(U1914,Store_SRP!B2:H103,{6}, FALSE), TRUE)=TRUE,VLOOKUP(U1914,Store_VAM!B2:H271,{6}, FALSE),VLOOKUP(U1914,Store_SRP!B2:H103,{6}, FALSE)), VLOOKUP(U1914,Store_Showcase!B2:H134,{6}, FALSE))</f>
      </c>
      <c r="AG1914">
        <f>VLOOKUP(D1914,Sku_Consolidated!A2:R948,18,FALSE)</f>
      </c>
      <c r="AH1914">
        <f>VLOOKUP(D1914,Sku_Consolidated!A2:S948,19,FALSE)</f>
      </c>
      <c r="AI1914">
        <f>VLOOKUP(D1914,Sku_Consolidated!A2:T948,20,FALSE)</f>
      </c>
    </row>
    <row r="1915" spans="1:35" x14ac:dyDescent="0.25">
      <c r="A1915">
        <v>2024</v>
      </c>
      <c r="B1915" t="s">
        <v>30</v>
      </c>
      <c r="C1915" t="s">
        <v>31</v>
      </c>
      <c r="D1915">
        <v>21834</v>
      </c>
      <c r="E1915" t="s">
        <v>216</v>
      </c>
      <c r="F1915" s="12" t="s">
        <v>154</v>
      </c>
      <c r="G1915" s="12" t="s">
        <v>154</v>
      </c>
      <c r="H1915" t="s">
        <v>10</v>
      </c>
      <c r="I1915" s="13" t="s">
        <v>347</v>
      </c>
      <c r="J1915" s="13">
        <f>IF(H1915="EA", I1915, 0)</f>
      </c>
      <c r="K1915" s="13">
        <f>IF(H1915="KG", I1915, I1915 * VLOOKUP(D1915,Sku_Consolidated!A2:U948,21,FALSE))</f>
      </c>
      <c r="L1915" s="14" t="s">
        <v>36</v>
      </c>
      <c r="M1915">
        <v>88</v>
      </c>
      <c r="N1915" s="14" t="s">
        <v>3695</v>
      </c>
      <c r="O1915" s="14" t="s">
        <v>3696</v>
      </c>
      <c r="P1915" s="14" t="s">
        <v>36</v>
      </c>
      <c r="Q1915" s="14" t="s">
        <v>3696</v>
      </c>
      <c r="R1915">
        <f>IF(IFERROR(VLOOKUP(U1915,Store_Showcase!B2:H134,7, FALSE), TRUE)=TRUE, IF(IFERROR(VLOOKUP(U1915,Store_SRP!B2:H103,7, FALSE), TRUE)=TRUE,VLOOKUP(U1915,Store_VAM!B2:H271,7, FALSE),VLOOKUP(U1915,Store_SRP!B2:H103,7, FALSE)), VLOOKUP(U1915,Store_Showcase!B2:H134,7, FALSE))</f>
      </c>
      <c r="S1915">
        <f>IF(IFERROR(VLOOKUP(U1915,Store_Showcase!B2:K134,10, FALSE), TRUE)=TRUE, IF(IFERROR(VLOOKUP(U1915,Store_SRP!B2:K103,10, FALSE), TRUE)=TRUE,VLOOKUP(U1915,Store_VAM!B2:K271,10, FALSE),VLOOKUP(U1915,Store_SRP!B2:K103,10, FALSE)), VLOOKUP(U1915,Store_Showcase!B2:K134,10, FALSE))</f>
      </c>
      <c r="T1915">
        <f>IF(VLOOKUP(D1915,Sku_Consolidated!A2:S948,19,FALSE)="SHOWCASE", VLOOKUP(U1915,Store_Showcase!B2:L134,11, FALSE), IF(VLOOKUP(D1915,Sku_Consolidated!A2:S948,19,FALSE)="VAM",VLOOKUP(U1915,Store_VAM!B2:L271,11, FALSE),VLOOKUP(U1915,Store_SRP!B2:L103,11, FALSE)))</f>
      </c>
      <c r="U1915" s="14">
        <v>2012</v>
      </c>
      <c r="V1915">
        <f>IF(VLOOKUP(D1915,Sku_Consolidated!A2:S948,19,FALSE)="SHOWCASE", VLOOKUP(U1915,Store_Showcase!B2:C134,2, FALSE), IF(VLOOKUP(D1915,Sku_Consolidated!A2:S948,19,FALSE)="VAM",VLOOKUP(U1915,Store_VAM!B2:C271,2, FALSE),VLOOKUP(U1915,Store_SRP!B2:C103,2, FALSE)))</f>
      </c>
      <c r="W1915">
        <f>VLOOKUP(D1915,Sku_Consolidated!A2:G948, 7, FALSE)</f>
      </c>
      <c r="X1915">
        <f>VLOOKUP(D1915,Sku_Consolidated!A2:K948, 11, FALSE)</f>
      </c>
      <c r="Y1915">
        <f>VLOOKUP(D1915,Sku_Consolidated!A2:H948, 8, FALSE)</f>
      </c>
      <c r="Z1915">
        <f>VLOOKUP(D1915,Sku_Consolidated!A2:I948, 9, FALSE)</f>
      </c>
      <c r="AA1915" t="s">
        <v>41</v>
      </c>
      <c r="AB1915">
        <f>VLOOKUP(D1915,Sku_Consolidated!A2:E948, {5}, FALSE)</f>
      </c>
      <c r="AC1915">
        <f>IF(VLOOKUP(D1915,Sku_Consolidated!A2:S948,19,FALSE)="SHOWCASE", VLOOKUP(U1915,Store_Showcase!B2:N134,13, FALSE), IF(VLOOKUP(D1915,Sku_Consolidated!A2:S948,19,FALSE)="VAM",VLOOKUP(U1915,Store_VAM!B2:N271,13, FALSE),VLOOKUP(U1915,Store_SRP!B2:N103,13, FALSE)))</f>
      </c>
      <c r="AD1915">
        <f>IF(IFERROR(AC1915,TRUE)=TRUE, "-","OK")</f>
      </c>
      <c r="AE1915">
        <f>IF(IFERROR(VLOOKUP(U1915,Store_Showcase!B2:H134,{5}, FALSE), TRUE)=TRUE, IF(IFERROR(VLOOKUP(U1915,Store_SRP!B2:H103,{5}, FALSE), TRUE)=TRUE,VLOOKUP(U1915,Store_VAM!B2:H271,{5}, FALSE),VLOOKUP(U1915,Store_SRP!B2:H103,{5}, FALSE)), VLOOKUP(U1915,Store_Showcase!B2:H134,{5}, FALSE))</f>
      </c>
      <c r="AF1915">
        <f>IF(IFERROR(VLOOKUP(U1915,Store_Showcase!B2:H134,{6}, FALSE), TRUE)=TRUE, IF(IFERROR(VLOOKUP(U1915,Store_SRP!B2:H103,{6}, FALSE), TRUE)=TRUE,VLOOKUP(U1915,Store_VAM!B2:H271,{6}, FALSE),VLOOKUP(U1915,Store_SRP!B2:H103,{6}, FALSE)), VLOOKUP(U1915,Store_Showcase!B2:H134,{6}, FALSE))</f>
      </c>
      <c r="AG1915">
        <f>VLOOKUP(D1915,Sku_Consolidated!A2:R948,18,FALSE)</f>
      </c>
      <c r="AH1915">
        <f>VLOOKUP(D1915,Sku_Consolidated!A2:S948,19,FALSE)</f>
      </c>
      <c r="AI1915">
        <f>VLOOKUP(D1915,Sku_Consolidated!A2:T948,20,FALSE)</f>
      </c>
    </row>
    <row r="1916" spans="1:35" x14ac:dyDescent="0.25">
      <c r="A1916">
        <v>2024</v>
      </c>
      <c r="B1916" t="s">
        <v>30</v>
      </c>
      <c r="C1916" t="s">
        <v>31</v>
      </c>
      <c r="D1916">
        <v>21837</v>
      </c>
      <c r="E1916" t="s">
        <v>271</v>
      </c>
      <c r="F1916" s="12" t="s">
        <v>154</v>
      </c>
      <c r="G1916" s="12" t="s">
        <v>154</v>
      </c>
      <c r="H1916" t="s">
        <v>10</v>
      </c>
      <c r="I1916" s="13" t="s">
        <v>1221</v>
      </c>
      <c r="J1916" s="13">
        <f>IF(H1916="EA", I1916, 0)</f>
      </c>
      <c r="K1916" s="13">
        <f>IF(H1916="KG", I1916, I1916 * VLOOKUP(D1916,Sku_Consolidated!A2:U948,21,FALSE))</f>
      </c>
      <c r="L1916" s="14" t="s">
        <v>36</v>
      </c>
      <c r="M1916">
        <v>88</v>
      </c>
      <c r="N1916" s="14" t="s">
        <v>3697</v>
      </c>
      <c r="O1916" s="14" t="s">
        <v>3698</v>
      </c>
      <c r="P1916" s="14" t="s">
        <v>36</v>
      </c>
      <c r="Q1916" s="14" t="s">
        <v>3698</v>
      </c>
      <c r="R1916">
        <f>IF(IFERROR(VLOOKUP(U1916,Store_Showcase!B2:H134,7, FALSE), TRUE)=TRUE, IF(IFERROR(VLOOKUP(U1916,Store_SRP!B2:H103,7, FALSE), TRUE)=TRUE,VLOOKUP(U1916,Store_VAM!B2:H271,7, FALSE),VLOOKUP(U1916,Store_SRP!B2:H103,7, FALSE)), VLOOKUP(U1916,Store_Showcase!B2:H134,7, FALSE))</f>
      </c>
      <c r="S1916">
        <f>IF(IFERROR(VLOOKUP(U1916,Store_Showcase!B2:K134,10, FALSE), TRUE)=TRUE, IF(IFERROR(VLOOKUP(U1916,Store_SRP!B2:K103,10, FALSE), TRUE)=TRUE,VLOOKUP(U1916,Store_VAM!B2:K271,10, FALSE),VLOOKUP(U1916,Store_SRP!B2:K103,10, FALSE)), VLOOKUP(U1916,Store_Showcase!B2:K134,10, FALSE))</f>
      </c>
      <c r="T1916">
        <f>IF(VLOOKUP(D1916,Sku_Consolidated!A2:S948,19,FALSE)="SHOWCASE", VLOOKUP(U1916,Store_Showcase!B2:L134,11, FALSE), IF(VLOOKUP(D1916,Sku_Consolidated!A2:S948,19,FALSE)="VAM",VLOOKUP(U1916,Store_VAM!B2:L271,11, FALSE),VLOOKUP(U1916,Store_SRP!B2:L103,11, FALSE)))</f>
      </c>
      <c r="U1916" s="14">
        <v>2012</v>
      </c>
      <c r="V1916">
        <f>IF(VLOOKUP(D1916,Sku_Consolidated!A2:S948,19,FALSE)="SHOWCASE", VLOOKUP(U1916,Store_Showcase!B2:C134,2, FALSE), IF(VLOOKUP(D1916,Sku_Consolidated!A2:S948,19,FALSE)="VAM",VLOOKUP(U1916,Store_VAM!B2:C271,2, FALSE),VLOOKUP(U1916,Store_SRP!B2:C103,2, FALSE)))</f>
      </c>
      <c r="W1916">
        <f>VLOOKUP(D1916,Sku_Consolidated!A2:G948, 7, FALSE)</f>
      </c>
      <c r="X1916">
        <f>VLOOKUP(D1916,Sku_Consolidated!A2:K948, 11, FALSE)</f>
      </c>
      <c r="Y1916">
        <f>VLOOKUP(D1916,Sku_Consolidated!A2:H948, 8, FALSE)</f>
      </c>
      <c r="Z1916">
        <f>VLOOKUP(D1916,Sku_Consolidated!A2:I948, 9, FALSE)</f>
      </c>
      <c r="AA1916" t="s">
        <v>41</v>
      </c>
      <c r="AB1916">
        <f>VLOOKUP(D1916,Sku_Consolidated!A2:E948, {5}, FALSE)</f>
      </c>
      <c r="AC1916">
        <f>IF(VLOOKUP(D1916,Sku_Consolidated!A2:S948,19,FALSE)="SHOWCASE", VLOOKUP(U1916,Store_Showcase!B2:N134,13, FALSE), IF(VLOOKUP(D1916,Sku_Consolidated!A2:S948,19,FALSE)="VAM",VLOOKUP(U1916,Store_VAM!B2:N271,13, FALSE),VLOOKUP(U1916,Store_SRP!B2:N103,13, FALSE)))</f>
      </c>
      <c r="AD1916">
        <f>IF(IFERROR(AC1916,TRUE)=TRUE, "-","OK")</f>
      </c>
      <c r="AE1916">
        <f>IF(IFERROR(VLOOKUP(U1916,Store_Showcase!B2:H134,{5}, FALSE), TRUE)=TRUE, IF(IFERROR(VLOOKUP(U1916,Store_SRP!B2:H103,{5}, FALSE), TRUE)=TRUE,VLOOKUP(U1916,Store_VAM!B2:H271,{5}, FALSE),VLOOKUP(U1916,Store_SRP!B2:H103,{5}, FALSE)), VLOOKUP(U1916,Store_Showcase!B2:H134,{5}, FALSE))</f>
      </c>
      <c r="AF1916">
        <f>IF(IFERROR(VLOOKUP(U1916,Store_Showcase!B2:H134,{6}, FALSE), TRUE)=TRUE, IF(IFERROR(VLOOKUP(U1916,Store_SRP!B2:H103,{6}, FALSE), TRUE)=TRUE,VLOOKUP(U1916,Store_VAM!B2:H271,{6}, FALSE),VLOOKUP(U1916,Store_SRP!B2:H103,{6}, FALSE)), VLOOKUP(U1916,Store_Showcase!B2:H134,{6}, FALSE))</f>
      </c>
      <c r="AG1916">
        <f>VLOOKUP(D1916,Sku_Consolidated!A2:R948,18,FALSE)</f>
      </c>
      <c r="AH1916">
        <f>VLOOKUP(D1916,Sku_Consolidated!A2:S948,19,FALSE)</f>
      </c>
      <c r="AI1916">
        <f>VLOOKUP(D1916,Sku_Consolidated!A2:T948,20,FALSE)</f>
      </c>
    </row>
    <row r="1917" spans="1:35" x14ac:dyDescent="0.25">
      <c r="A1917">
        <v>2024</v>
      </c>
      <c r="B1917" t="s">
        <v>30</v>
      </c>
      <c r="C1917" t="s">
        <v>31</v>
      </c>
      <c r="D1917">
        <v>21838</v>
      </c>
      <c r="E1917" t="s">
        <v>275</v>
      </c>
      <c r="F1917" s="12" t="s">
        <v>154</v>
      </c>
      <c r="G1917" s="12" t="s">
        <v>154</v>
      </c>
      <c r="H1917" t="s">
        <v>10</v>
      </c>
      <c r="I1917" s="13" t="s">
        <v>1015</v>
      </c>
      <c r="J1917" s="13">
        <f>IF(H1917="EA", I1917, 0)</f>
      </c>
      <c r="K1917" s="13">
        <f>IF(H1917="KG", I1917, I1917 * VLOOKUP(D1917,Sku_Consolidated!A2:U948,21,FALSE))</f>
      </c>
      <c r="L1917" s="14" t="s">
        <v>36</v>
      </c>
      <c r="M1917">
        <v>88</v>
      </c>
      <c r="N1917" s="14" t="s">
        <v>3190</v>
      </c>
      <c r="O1917" s="14" t="s">
        <v>3699</v>
      </c>
      <c r="P1917" s="14" t="s">
        <v>36</v>
      </c>
      <c r="Q1917" s="14" t="s">
        <v>3699</v>
      </c>
      <c r="R1917">
        <f>IF(IFERROR(VLOOKUP(U1917,Store_Showcase!B2:H134,7, FALSE), TRUE)=TRUE, IF(IFERROR(VLOOKUP(U1917,Store_SRP!B2:H103,7, FALSE), TRUE)=TRUE,VLOOKUP(U1917,Store_VAM!B2:H271,7, FALSE),VLOOKUP(U1917,Store_SRP!B2:H103,7, FALSE)), VLOOKUP(U1917,Store_Showcase!B2:H134,7, FALSE))</f>
      </c>
      <c r="S1917">
        <f>IF(IFERROR(VLOOKUP(U1917,Store_Showcase!B2:K134,10, FALSE), TRUE)=TRUE, IF(IFERROR(VLOOKUP(U1917,Store_SRP!B2:K103,10, FALSE), TRUE)=TRUE,VLOOKUP(U1917,Store_VAM!B2:K271,10, FALSE),VLOOKUP(U1917,Store_SRP!B2:K103,10, FALSE)), VLOOKUP(U1917,Store_Showcase!B2:K134,10, FALSE))</f>
      </c>
      <c r="T1917">
        <f>IF(VLOOKUP(D1917,Sku_Consolidated!A2:S948,19,FALSE)="SHOWCASE", VLOOKUP(U1917,Store_Showcase!B2:L134,11, FALSE), IF(VLOOKUP(D1917,Sku_Consolidated!A2:S948,19,FALSE)="VAM",VLOOKUP(U1917,Store_VAM!B2:L271,11, FALSE),VLOOKUP(U1917,Store_SRP!B2:L103,11, FALSE)))</f>
      </c>
      <c r="U1917" s="14">
        <v>2012</v>
      </c>
      <c r="V1917">
        <f>IF(VLOOKUP(D1917,Sku_Consolidated!A2:S948,19,FALSE)="SHOWCASE", VLOOKUP(U1917,Store_Showcase!B2:C134,2, FALSE), IF(VLOOKUP(D1917,Sku_Consolidated!A2:S948,19,FALSE)="VAM",VLOOKUP(U1917,Store_VAM!B2:C271,2, FALSE),VLOOKUP(U1917,Store_SRP!B2:C103,2, FALSE)))</f>
      </c>
      <c r="W1917">
        <f>VLOOKUP(D1917,Sku_Consolidated!A2:G948, 7, FALSE)</f>
      </c>
      <c r="X1917">
        <f>VLOOKUP(D1917,Sku_Consolidated!A2:K948, 11, FALSE)</f>
      </c>
      <c r="Y1917">
        <f>VLOOKUP(D1917,Sku_Consolidated!A2:H948, 8, FALSE)</f>
      </c>
      <c r="Z1917">
        <f>VLOOKUP(D1917,Sku_Consolidated!A2:I948, 9, FALSE)</f>
      </c>
      <c r="AA1917" t="s">
        <v>41</v>
      </c>
      <c r="AB1917">
        <f>VLOOKUP(D1917,Sku_Consolidated!A2:E948, {5}, FALSE)</f>
      </c>
      <c r="AC1917">
        <f>IF(VLOOKUP(D1917,Sku_Consolidated!A2:S948,19,FALSE)="SHOWCASE", VLOOKUP(U1917,Store_Showcase!B2:N134,13, FALSE), IF(VLOOKUP(D1917,Sku_Consolidated!A2:S948,19,FALSE)="VAM",VLOOKUP(U1917,Store_VAM!B2:N271,13, FALSE),VLOOKUP(U1917,Store_SRP!B2:N103,13, FALSE)))</f>
      </c>
      <c r="AD1917">
        <f>IF(IFERROR(AC1917,TRUE)=TRUE, "-","OK")</f>
      </c>
      <c r="AE1917">
        <f>IF(IFERROR(VLOOKUP(U1917,Store_Showcase!B2:H134,{5}, FALSE), TRUE)=TRUE, IF(IFERROR(VLOOKUP(U1917,Store_SRP!B2:H103,{5}, FALSE), TRUE)=TRUE,VLOOKUP(U1917,Store_VAM!B2:H271,{5}, FALSE),VLOOKUP(U1917,Store_SRP!B2:H103,{5}, FALSE)), VLOOKUP(U1917,Store_Showcase!B2:H134,{5}, FALSE))</f>
      </c>
      <c r="AF1917">
        <f>IF(IFERROR(VLOOKUP(U1917,Store_Showcase!B2:H134,{6}, FALSE), TRUE)=TRUE, IF(IFERROR(VLOOKUP(U1917,Store_SRP!B2:H103,{6}, FALSE), TRUE)=TRUE,VLOOKUP(U1917,Store_VAM!B2:H271,{6}, FALSE),VLOOKUP(U1917,Store_SRP!B2:H103,{6}, FALSE)), VLOOKUP(U1917,Store_Showcase!B2:H134,{6}, FALSE))</f>
      </c>
      <c r="AG1917">
        <f>VLOOKUP(D1917,Sku_Consolidated!A2:R948,18,FALSE)</f>
      </c>
      <c r="AH1917">
        <f>VLOOKUP(D1917,Sku_Consolidated!A2:S948,19,FALSE)</f>
      </c>
      <c r="AI1917">
        <f>VLOOKUP(D1917,Sku_Consolidated!A2:T948,20,FALSE)</f>
      </c>
    </row>
    <row r="1918" spans="1:35" x14ac:dyDescent="0.25">
      <c r="A1918">
        <v>2024</v>
      </c>
      <c r="B1918" t="s">
        <v>30</v>
      </c>
      <c r="C1918" t="s">
        <v>31</v>
      </c>
      <c r="D1918">
        <v>21843</v>
      </c>
      <c r="E1918" t="s">
        <v>1430</v>
      </c>
      <c r="F1918" s="12" t="s">
        <v>154</v>
      </c>
      <c r="G1918" s="12" t="s">
        <v>154</v>
      </c>
      <c r="H1918" t="s">
        <v>10</v>
      </c>
      <c r="I1918" s="13" t="s">
        <v>554</v>
      </c>
      <c r="J1918" s="13">
        <f>IF(H1918="EA", I1918, 0)</f>
      </c>
      <c r="K1918" s="13">
        <f>IF(H1918="KG", I1918, I1918 * VLOOKUP(D1918,Sku_Consolidated!A2:U948,21,FALSE))</f>
      </c>
      <c r="L1918" s="14" t="s">
        <v>36</v>
      </c>
      <c r="M1918">
        <v>88</v>
      </c>
      <c r="N1918" s="14" t="s">
        <v>3700</v>
      </c>
      <c r="O1918" s="14" t="s">
        <v>3701</v>
      </c>
      <c r="P1918" s="14" t="s">
        <v>36</v>
      </c>
      <c r="Q1918" s="14" t="s">
        <v>3701</v>
      </c>
      <c r="R1918">
        <f>IF(IFERROR(VLOOKUP(U1918,Store_Showcase!B2:H134,7, FALSE), TRUE)=TRUE, IF(IFERROR(VLOOKUP(U1918,Store_SRP!B2:H103,7, FALSE), TRUE)=TRUE,VLOOKUP(U1918,Store_VAM!B2:H271,7, FALSE),VLOOKUP(U1918,Store_SRP!B2:H103,7, FALSE)), VLOOKUP(U1918,Store_Showcase!B2:H134,7, FALSE))</f>
      </c>
      <c r="S1918">
        <f>IF(IFERROR(VLOOKUP(U1918,Store_Showcase!B2:K134,10, FALSE), TRUE)=TRUE, IF(IFERROR(VLOOKUP(U1918,Store_SRP!B2:K103,10, FALSE), TRUE)=TRUE,VLOOKUP(U1918,Store_VAM!B2:K271,10, FALSE),VLOOKUP(U1918,Store_SRP!B2:K103,10, FALSE)), VLOOKUP(U1918,Store_Showcase!B2:K134,10, FALSE))</f>
      </c>
      <c r="T1918">
        <f>IF(VLOOKUP(D1918,Sku_Consolidated!A2:S948,19,FALSE)="SHOWCASE", VLOOKUP(U1918,Store_Showcase!B2:L134,11, FALSE), IF(VLOOKUP(D1918,Sku_Consolidated!A2:S948,19,FALSE)="VAM",VLOOKUP(U1918,Store_VAM!B2:L271,11, FALSE),VLOOKUP(U1918,Store_SRP!B2:L103,11, FALSE)))</f>
      </c>
      <c r="U1918" s="14">
        <v>2012</v>
      </c>
      <c r="V1918">
        <f>IF(VLOOKUP(D1918,Sku_Consolidated!A2:S948,19,FALSE)="SHOWCASE", VLOOKUP(U1918,Store_Showcase!B2:C134,2, FALSE), IF(VLOOKUP(D1918,Sku_Consolidated!A2:S948,19,FALSE)="VAM",VLOOKUP(U1918,Store_VAM!B2:C271,2, FALSE),VLOOKUP(U1918,Store_SRP!B2:C103,2, FALSE)))</f>
      </c>
      <c r="W1918">
        <f>VLOOKUP(D1918,Sku_Consolidated!A2:G948, 7, FALSE)</f>
      </c>
      <c r="X1918">
        <f>VLOOKUP(D1918,Sku_Consolidated!A2:K948, 11, FALSE)</f>
      </c>
      <c r="Y1918">
        <f>VLOOKUP(D1918,Sku_Consolidated!A2:H948, 8, FALSE)</f>
      </c>
      <c r="Z1918">
        <f>VLOOKUP(D1918,Sku_Consolidated!A2:I948, 9, FALSE)</f>
      </c>
      <c r="AA1918" t="s">
        <v>41</v>
      </c>
      <c r="AB1918">
        <f>VLOOKUP(D1918,Sku_Consolidated!A2:E948, {5}, FALSE)</f>
      </c>
      <c r="AC1918">
        <f>IF(VLOOKUP(D1918,Sku_Consolidated!A2:S948,19,FALSE)="SHOWCASE", VLOOKUP(U1918,Store_Showcase!B2:N134,13, FALSE), IF(VLOOKUP(D1918,Sku_Consolidated!A2:S948,19,FALSE)="VAM",VLOOKUP(U1918,Store_VAM!B2:N271,13, FALSE),VLOOKUP(U1918,Store_SRP!B2:N103,13, FALSE)))</f>
      </c>
      <c r="AD1918">
        <f>IF(IFERROR(AC1918,TRUE)=TRUE, "-","OK")</f>
      </c>
      <c r="AE1918">
        <f>IF(IFERROR(VLOOKUP(U1918,Store_Showcase!B2:H134,{5}, FALSE), TRUE)=TRUE, IF(IFERROR(VLOOKUP(U1918,Store_SRP!B2:H103,{5}, FALSE), TRUE)=TRUE,VLOOKUP(U1918,Store_VAM!B2:H271,{5}, FALSE),VLOOKUP(U1918,Store_SRP!B2:H103,{5}, FALSE)), VLOOKUP(U1918,Store_Showcase!B2:H134,{5}, FALSE))</f>
      </c>
      <c r="AF1918">
        <f>IF(IFERROR(VLOOKUP(U1918,Store_Showcase!B2:H134,{6}, FALSE), TRUE)=TRUE, IF(IFERROR(VLOOKUP(U1918,Store_SRP!B2:H103,{6}, FALSE), TRUE)=TRUE,VLOOKUP(U1918,Store_VAM!B2:H271,{6}, FALSE),VLOOKUP(U1918,Store_SRP!B2:H103,{6}, FALSE)), VLOOKUP(U1918,Store_Showcase!B2:H134,{6}, FALSE))</f>
      </c>
      <c r="AG1918">
        <f>VLOOKUP(D1918,Sku_Consolidated!A2:R948,18,FALSE)</f>
      </c>
      <c r="AH1918">
        <f>VLOOKUP(D1918,Sku_Consolidated!A2:S948,19,FALSE)</f>
      </c>
      <c r="AI1918">
        <f>VLOOKUP(D1918,Sku_Consolidated!A2:T948,20,FALSE)</f>
      </c>
    </row>
    <row r="1919" spans="1:35" x14ac:dyDescent="0.25">
      <c r="A1919">
        <v>2024</v>
      </c>
      <c r="B1919" t="s">
        <v>30</v>
      </c>
      <c r="C1919" t="s">
        <v>31</v>
      </c>
      <c r="D1919">
        <v>21844</v>
      </c>
      <c r="E1919" t="s">
        <v>778</v>
      </c>
      <c r="F1919" s="12" t="s">
        <v>154</v>
      </c>
      <c r="G1919" s="12" t="s">
        <v>154</v>
      </c>
      <c r="H1919" t="s">
        <v>10</v>
      </c>
      <c r="I1919" s="13" t="s">
        <v>605</v>
      </c>
      <c r="J1919" s="13">
        <f>IF(H1919="EA", I1919, 0)</f>
      </c>
      <c r="K1919" s="13">
        <f>IF(H1919="KG", I1919, I1919 * VLOOKUP(D1919,Sku_Consolidated!A2:U948,21,FALSE))</f>
      </c>
      <c r="L1919" s="14" t="s">
        <v>36</v>
      </c>
      <c r="M1919">
        <v>88</v>
      </c>
      <c r="N1919" s="14" t="s">
        <v>3702</v>
      </c>
      <c r="O1919" s="14" t="s">
        <v>3703</v>
      </c>
      <c r="P1919" s="14" t="s">
        <v>36</v>
      </c>
      <c r="Q1919" s="14" t="s">
        <v>3703</v>
      </c>
      <c r="R1919">
        <f>IF(IFERROR(VLOOKUP(U1919,Store_Showcase!B2:H134,7, FALSE), TRUE)=TRUE, IF(IFERROR(VLOOKUP(U1919,Store_SRP!B2:H103,7, FALSE), TRUE)=TRUE,VLOOKUP(U1919,Store_VAM!B2:H271,7, FALSE),VLOOKUP(U1919,Store_SRP!B2:H103,7, FALSE)), VLOOKUP(U1919,Store_Showcase!B2:H134,7, FALSE))</f>
      </c>
      <c r="S1919">
        <f>IF(IFERROR(VLOOKUP(U1919,Store_Showcase!B2:K134,10, FALSE), TRUE)=TRUE, IF(IFERROR(VLOOKUP(U1919,Store_SRP!B2:K103,10, FALSE), TRUE)=TRUE,VLOOKUP(U1919,Store_VAM!B2:K271,10, FALSE),VLOOKUP(U1919,Store_SRP!B2:K103,10, FALSE)), VLOOKUP(U1919,Store_Showcase!B2:K134,10, FALSE))</f>
      </c>
      <c r="T1919">
        <f>IF(VLOOKUP(D1919,Sku_Consolidated!A2:S948,19,FALSE)="SHOWCASE", VLOOKUP(U1919,Store_Showcase!B2:L134,11, FALSE), IF(VLOOKUP(D1919,Sku_Consolidated!A2:S948,19,FALSE)="VAM",VLOOKUP(U1919,Store_VAM!B2:L271,11, FALSE),VLOOKUP(U1919,Store_SRP!B2:L103,11, FALSE)))</f>
      </c>
      <c r="U1919" s="14">
        <v>2012</v>
      </c>
      <c r="V1919">
        <f>IF(VLOOKUP(D1919,Sku_Consolidated!A2:S948,19,FALSE)="SHOWCASE", VLOOKUP(U1919,Store_Showcase!B2:C134,2, FALSE), IF(VLOOKUP(D1919,Sku_Consolidated!A2:S948,19,FALSE)="VAM",VLOOKUP(U1919,Store_VAM!B2:C271,2, FALSE),VLOOKUP(U1919,Store_SRP!B2:C103,2, FALSE)))</f>
      </c>
      <c r="W1919">
        <f>VLOOKUP(D1919,Sku_Consolidated!A2:G948, 7, FALSE)</f>
      </c>
      <c r="X1919">
        <f>VLOOKUP(D1919,Sku_Consolidated!A2:K948, 11, FALSE)</f>
      </c>
      <c r="Y1919">
        <f>VLOOKUP(D1919,Sku_Consolidated!A2:H948, 8, FALSE)</f>
      </c>
      <c r="Z1919">
        <f>VLOOKUP(D1919,Sku_Consolidated!A2:I948, 9, FALSE)</f>
      </c>
      <c r="AA1919" t="s">
        <v>41</v>
      </c>
      <c r="AB1919">
        <f>VLOOKUP(D1919,Sku_Consolidated!A2:E948, {5}, FALSE)</f>
      </c>
      <c r="AC1919">
        <f>IF(VLOOKUP(D1919,Sku_Consolidated!A2:S948,19,FALSE)="SHOWCASE", VLOOKUP(U1919,Store_Showcase!B2:N134,13, FALSE), IF(VLOOKUP(D1919,Sku_Consolidated!A2:S948,19,FALSE)="VAM",VLOOKUP(U1919,Store_VAM!B2:N271,13, FALSE),VLOOKUP(U1919,Store_SRP!B2:N103,13, FALSE)))</f>
      </c>
      <c r="AD1919">
        <f>IF(IFERROR(AC1919,TRUE)=TRUE, "-","OK")</f>
      </c>
      <c r="AE1919">
        <f>IF(IFERROR(VLOOKUP(U1919,Store_Showcase!B2:H134,{5}, FALSE), TRUE)=TRUE, IF(IFERROR(VLOOKUP(U1919,Store_SRP!B2:H103,{5}, FALSE), TRUE)=TRUE,VLOOKUP(U1919,Store_VAM!B2:H271,{5}, FALSE),VLOOKUP(U1919,Store_SRP!B2:H103,{5}, FALSE)), VLOOKUP(U1919,Store_Showcase!B2:H134,{5}, FALSE))</f>
      </c>
      <c r="AF1919">
        <f>IF(IFERROR(VLOOKUP(U1919,Store_Showcase!B2:H134,{6}, FALSE), TRUE)=TRUE, IF(IFERROR(VLOOKUP(U1919,Store_SRP!B2:H103,{6}, FALSE), TRUE)=TRUE,VLOOKUP(U1919,Store_VAM!B2:H271,{6}, FALSE),VLOOKUP(U1919,Store_SRP!B2:H103,{6}, FALSE)), VLOOKUP(U1919,Store_Showcase!B2:H134,{6}, FALSE))</f>
      </c>
      <c r="AG1919">
        <f>VLOOKUP(D1919,Sku_Consolidated!A2:R948,18,FALSE)</f>
      </c>
      <c r="AH1919">
        <f>VLOOKUP(D1919,Sku_Consolidated!A2:S948,19,FALSE)</f>
      </c>
      <c r="AI1919">
        <f>VLOOKUP(D1919,Sku_Consolidated!A2:T948,20,FALSE)</f>
      </c>
    </row>
    <row r="1920" spans="1:35" x14ac:dyDescent="0.25">
      <c r="A1920">
        <v>2024</v>
      </c>
      <c r="B1920" t="s">
        <v>30</v>
      </c>
      <c r="C1920" t="s">
        <v>31</v>
      </c>
      <c r="D1920">
        <v>21851</v>
      </c>
      <c r="E1920" t="s">
        <v>232</v>
      </c>
      <c r="F1920" s="12" t="s">
        <v>154</v>
      </c>
      <c r="G1920" s="12" t="s">
        <v>154</v>
      </c>
      <c r="H1920" t="s">
        <v>10</v>
      </c>
      <c r="I1920" s="13" t="s">
        <v>1067</v>
      </c>
      <c r="J1920" s="13">
        <f>IF(H1920="EA", I1920, 0)</f>
      </c>
      <c r="K1920" s="13">
        <f>IF(H1920="KG", I1920, I1920 * VLOOKUP(D1920,Sku_Consolidated!A2:U948,21,FALSE))</f>
      </c>
      <c r="L1920" s="14" t="s">
        <v>36</v>
      </c>
      <c r="M1920">
        <v>88</v>
      </c>
      <c r="N1920" s="14" t="s">
        <v>3704</v>
      </c>
      <c r="O1920" s="14" t="s">
        <v>3705</v>
      </c>
      <c r="P1920" s="14" t="s">
        <v>36</v>
      </c>
      <c r="Q1920" s="14" t="s">
        <v>3705</v>
      </c>
      <c r="R1920">
        <f>IF(IFERROR(VLOOKUP(U1920,Store_Showcase!B2:H134,7, FALSE), TRUE)=TRUE, IF(IFERROR(VLOOKUP(U1920,Store_SRP!B2:H103,7, FALSE), TRUE)=TRUE,VLOOKUP(U1920,Store_VAM!B2:H271,7, FALSE),VLOOKUP(U1920,Store_SRP!B2:H103,7, FALSE)), VLOOKUP(U1920,Store_Showcase!B2:H134,7, FALSE))</f>
      </c>
      <c r="S1920">
        <f>IF(IFERROR(VLOOKUP(U1920,Store_Showcase!B2:K134,10, FALSE), TRUE)=TRUE, IF(IFERROR(VLOOKUP(U1920,Store_SRP!B2:K103,10, FALSE), TRUE)=TRUE,VLOOKUP(U1920,Store_VAM!B2:K271,10, FALSE),VLOOKUP(U1920,Store_SRP!B2:K103,10, FALSE)), VLOOKUP(U1920,Store_Showcase!B2:K134,10, FALSE))</f>
      </c>
      <c r="T1920">
        <f>IF(VLOOKUP(D1920,Sku_Consolidated!A2:S948,19,FALSE)="SHOWCASE", VLOOKUP(U1920,Store_Showcase!B2:L134,11, FALSE), IF(VLOOKUP(D1920,Sku_Consolidated!A2:S948,19,FALSE)="VAM",VLOOKUP(U1920,Store_VAM!B2:L271,11, FALSE),VLOOKUP(U1920,Store_SRP!B2:L103,11, FALSE)))</f>
      </c>
      <c r="U1920" s="14">
        <v>2012</v>
      </c>
      <c r="V1920">
        <f>IF(VLOOKUP(D1920,Sku_Consolidated!A2:S948,19,FALSE)="SHOWCASE", VLOOKUP(U1920,Store_Showcase!B2:C134,2, FALSE), IF(VLOOKUP(D1920,Sku_Consolidated!A2:S948,19,FALSE)="VAM",VLOOKUP(U1920,Store_VAM!B2:C271,2, FALSE),VLOOKUP(U1920,Store_SRP!B2:C103,2, FALSE)))</f>
      </c>
      <c r="W1920">
        <f>VLOOKUP(D1920,Sku_Consolidated!A2:G948, 7, FALSE)</f>
      </c>
      <c r="X1920">
        <f>VLOOKUP(D1920,Sku_Consolidated!A2:K948, 11, FALSE)</f>
      </c>
      <c r="Y1920">
        <f>VLOOKUP(D1920,Sku_Consolidated!A2:H948, 8, FALSE)</f>
      </c>
      <c r="Z1920">
        <f>VLOOKUP(D1920,Sku_Consolidated!A2:I948, 9, FALSE)</f>
      </c>
      <c r="AA1920" t="s">
        <v>41</v>
      </c>
      <c r="AB1920">
        <f>VLOOKUP(D1920,Sku_Consolidated!A2:E948, {5}, FALSE)</f>
      </c>
      <c r="AC1920">
        <f>IF(VLOOKUP(D1920,Sku_Consolidated!A2:S948,19,FALSE)="SHOWCASE", VLOOKUP(U1920,Store_Showcase!B2:N134,13, FALSE), IF(VLOOKUP(D1920,Sku_Consolidated!A2:S948,19,FALSE)="VAM",VLOOKUP(U1920,Store_VAM!B2:N271,13, FALSE),VLOOKUP(U1920,Store_SRP!B2:N103,13, FALSE)))</f>
      </c>
      <c r="AD1920">
        <f>IF(IFERROR(AC1920,TRUE)=TRUE, "-","OK")</f>
      </c>
      <c r="AE1920">
        <f>IF(IFERROR(VLOOKUP(U1920,Store_Showcase!B2:H134,{5}, FALSE), TRUE)=TRUE, IF(IFERROR(VLOOKUP(U1920,Store_SRP!B2:H103,{5}, FALSE), TRUE)=TRUE,VLOOKUP(U1920,Store_VAM!B2:H271,{5}, FALSE),VLOOKUP(U1920,Store_SRP!B2:H103,{5}, FALSE)), VLOOKUP(U1920,Store_Showcase!B2:H134,{5}, FALSE))</f>
      </c>
      <c r="AF1920">
        <f>IF(IFERROR(VLOOKUP(U1920,Store_Showcase!B2:H134,{6}, FALSE), TRUE)=TRUE, IF(IFERROR(VLOOKUP(U1920,Store_SRP!B2:H103,{6}, FALSE), TRUE)=TRUE,VLOOKUP(U1920,Store_VAM!B2:H271,{6}, FALSE),VLOOKUP(U1920,Store_SRP!B2:H103,{6}, FALSE)), VLOOKUP(U1920,Store_Showcase!B2:H134,{6}, FALSE))</f>
      </c>
      <c r="AG1920">
        <f>VLOOKUP(D1920,Sku_Consolidated!A2:R948,18,FALSE)</f>
      </c>
      <c r="AH1920">
        <f>VLOOKUP(D1920,Sku_Consolidated!A2:S948,19,FALSE)</f>
      </c>
      <c r="AI1920">
        <f>VLOOKUP(D1920,Sku_Consolidated!A2:T948,20,FALSE)</f>
      </c>
    </row>
    <row r="1921" spans="1:35" x14ac:dyDescent="0.25">
      <c r="A1921">
        <v>2024</v>
      </c>
      <c r="B1921" t="s">
        <v>30</v>
      </c>
      <c r="C1921" t="s">
        <v>31</v>
      </c>
      <c r="D1921">
        <v>21854</v>
      </c>
      <c r="E1921" t="s">
        <v>2521</v>
      </c>
      <c r="F1921" s="12" t="s">
        <v>154</v>
      </c>
      <c r="G1921" s="12" t="s">
        <v>154</v>
      </c>
      <c r="H1921" t="s">
        <v>10</v>
      </c>
      <c r="I1921" s="13" t="s">
        <v>259</v>
      </c>
      <c r="J1921" s="13">
        <f>IF(H1921="EA", I1921, 0)</f>
      </c>
      <c r="K1921" s="13">
        <f>IF(H1921="KG", I1921, I1921 * VLOOKUP(D1921,Sku_Consolidated!A2:U948,21,FALSE))</f>
      </c>
      <c r="L1921" s="14" t="s">
        <v>36</v>
      </c>
      <c r="M1921">
        <v>88</v>
      </c>
      <c r="N1921" s="14" t="s">
        <v>3706</v>
      </c>
      <c r="O1921" s="14" t="s">
        <v>3707</v>
      </c>
      <c r="P1921" s="14" t="s">
        <v>36</v>
      </c>
      <c r="Q1921" s="14" t="s">
        <v>3707</v>
      </c>
      <c r="R1921">
        <f>IF(IFERROR(VLOOKUP(U1921,Store_Showcase!B2:H134,7, FALSE), TRUE)=TRUE, IF(IFERROR(VLOOKUP(U1921,Store_SRP!B2:H103,7, FALSE), TRUE)=TRUE,VLOOKUP(U1921,Store_VAM!B2:H271,7, FALSE),VLOOKUP(U1921,Store_SRP!B2:H103,7, FALSE)), VLOOKUP(U1921,Store_Showcase!B2:H134,7, FALSE))</f>
      </c>
      <c r="S1921">
        <f>IF(IFERROR(VLOOKUP(U1921,Store_Showcase!B2:K134,10, FALSE), TRUE)=TRUE, IF(IFERROR(VLOOKUP(U1921,Store_SRP!B2:K103,10, FALSE), TRUE)=TRUE,VLOOKUP(U1921,Store_VAM!B2:K271,10, FALSE),VLOOKUP(U1921,Store_SRP!B2:K103,10, FALSE)), VLOOKUP(U1921,Store_Showcase!B2:K134,10, FALSE))</f>
      </c>
      <c r="T1921">
        <f>IF(VLOOKUP(D1921,Sku_Consolidated!A2:S948,19,FALSE)="SHOWCASE", VLOOKUP(U1921,Store_Showcase!B2:L134,11, FALSE), IF(VLOOKUP(D1921,Sku_Consolidated!A2:S948,19,FALSE)="VAM",VLOOKUP(U1921,Store_VAM!B2:L271,11, FALSE),VLOOKUP(U1921,Store_SRP!B2:L103,11, FALSE)))</f>
      </c>
      <c r="U1921" s="14">
        <v>2012</v>
      </c>
      <c r="V1921">
        <f>IF(VLOOKUP(D1921,Sku_Consolidated!A2:S948,19,FALSE)="SHOWCASE", VLOOKUP(U1921,Store_Showcase!B2:C134,2, FALSE), IF(VLOOKUP(D1921,Sku_Consolidated!A2:S948,19,FALSE)="VAM",VLOOKUP(U1921,Store_VAM!B2:C271,2, FALSE),VLOOKUP(U1921,Store_SRP!B2:C103,2, FALSE)))</f>
      </c>
      <c r="W1921">
        <f>VLOOKUP(D1921,Sku_Consolidated!A2:G948, 7, FALSE)</f>
      </c>
      <c r="X1921">
        <f>VLOOKUP(D1921,Sku_Consolidated!A2:K948, 11, FALSE)</f>
      </c>
      <c r="Y1921">
        <f>VLOOKUP(D1921,Sku_Consolidated!A2:H948, 8, FALSE)</f>
      </c>
      <c r="Z1921">
        <f>VLOOKUP(D1921,Sku_Consolidated!A2:I948, 9, FALSE)</f>
      </c>
      <c r="AA1921" t="s">
        <v>41</v>
      </c>
      <c r="AB1921">
        <f>VLOOKUP(D1921,Sku_Consolidated!A2:E948, {5}, FALSE)</f>
      </c>
      <c r="AC1921">
        <f>IF(VLOOKUP(D1921,Sku_Consolidated!A2:S948,19,FALSE)="SHOWCASE", VLOOKUP(U1921,Store_Showcase!B2:N134,13, FALSE), IF(VLOOKUP(D1921,Sku_Consolidated!A2:S948,19,FALSE)="VAM",VLOOKUP(U1921,Store_VAM!B2:N271,13, FALSE),VLOOKUP(U1921,Store_SRP!B2:N103,13, FALSE)))</f>
      </c>
      <c r="AD1921">
        <f>IF(IFERROR(AC1921,TRUE)=TRUE, "-","OK")</f>
      </c>
      <c r="AE1921">
        <f>IF(IFERROR(VLOOKUP(U1921,Store_Showcase!B2:H134,{5}, FALSE), TRUE)=TRUE, IF(IFERROR(VLOOKUP(U1921,Store_SRP!B2:H103,{5}, FALSE), TRUE)=TRUE,VLOOKUP(U1921,Store_VAM!B2:H271,{5}, FALSE),VLOOKUP(U1921,Store_SRP!B2:H103,{5}, FALSE)), VLOOKUP(U1921,Store_Showcase!B2:H134,{5}, FALSE))</f>
      </c>
      <c r="AF1921">
        <f>IF(IFERROR(VLOOKUP(U1921,Store_Showcase!B2:H134,{6}, FALSE), TRUE)=TRUE, IF(IFERROR(VLOOKUP(U1921,Store_SRP!B2:H103,{6}, FALSE), TRUE)=TRUE,VLOOKUP(U1921,Store_VAM!B2:H271,{6}, FALSE),VLOOKUP(U1921,Store_SRP!B2:H103,{6}, FALSE)), VLOOKUP(U1921,Store_Showcase!B2:H134,{6}, FALSE))</f>
      </c>
      <c r="AG1921">
        <f>VLOOKUP(D1921,Sku_Consolidated!A2:R948,18,FALSE)</f>
      </c>
      <c r="AH1921">
        <f>VLOOKUP(D1921,Sku_Consolidated!A2:S948,19,FALSE)</f>
      </c>
      <c r="AI1921">
        <f>VLOOKUP(D1921,Sku_Consolidated!A2:T948,20,FALSE)</f>
      </c>
    </row>
    <row r="1922" spans="1:35" x14ac:dyDescent="0.25">
      <c r="A1922">
        <v>2024</v>
      </c>
      <c r="B1922" t="s">
        <v>30</v>
      </c>
      <c r="C1922" t="s">
        <v>31</v>
      </c>
      <c r="D1922">
        <v>21859</v>
      </c>
      <c r="E1922" t="s">
        <v>295</v>
      </c>
      <c r="F1922" s="12" t="s">
        <v>154</v>
      </c>
      <c r="G1922" s="12" t="s">
        <v>154</v>
      </c>
      <c r="H1922" t="s">
        <v>10</v>
      </c>
      <c r="I1922" s="13" t="s">
        <v>3580</v>
      </c>
      <c r="J1922" s="13">
        <f>IF(H1922="EA", I1922, 0)</f>
      </c>
      <c r="K1922" s="13">
        <f>IF(H1922="KG", I1922, I1922 * VLOOKUP(D1922,Sku_Consolidated!A2:U948,21,FALSE))</f>
      </c>
      <c r="L1922" s="14" t="s">
        <v>36</v>
      </c>
      <c r="M1922">
        <v>88</v>
      </c>
      <c r="N1922" s="14" t="s">
        <v>3708</v>
      </c>
      <c r="O1922" s="14" t="s">
        <v>3709</v>
      </c>
      <c r="P1922" s="14" t="s">
        <v>36</v>
      </c>
      <c r="Q1922" s="14" t="s">
        <v>3709</v>
      </c>
      <c r="R1922">
        <f>IF(IFERROR(VLOOKUP(U1922,Store_Showcase!B2:H134,7, FALSE), TRUE)=TRUE, IF(IFERROR(VLOOKUP(U1922,Store_SRP!B2:H103,7, FALSE), TRUE)=TRUE,VLOOKUP(U1922,Store_VAM!B2:H271,7, FALSE),VLOOKUP(U1922,Store_SRP!B2:H103,7, FALSE)), VLOOKUP(U1922,Store_Showcase!B2:H134,7, FALSE))</f>
      </c>
      <c r="S1922">
        <f>IF(IFERROR(VLOOKUP(U1922,Store_Showcase!B2:K134,10, FALSE), TRUE)=TRUE, IF(IFERROR(VLOOKUP(U1922,Store_SRP!B2:K103,10, FALSE), TRUE)=TRUE,VLOOKUP(U1922,Store_VAM!B2:K271,10, FALSE),VLOOKUP(U1922,Store_SRP!B2:K103,10, FALSE)), VLOOKUP(U1922,Store_Showcase!B2:K134,10, FALSE))</f>
      </c>
      <c r="T1922">
        <f>IF(VLOOKUP(D1922,Sku_Consolidated!A2:S948,19,FALSE)="SHOWCASE", VLOOKUP(U1922,Store_Showcase!B2:L134,11, FALSE), IF(VLOOKUP(D1922,Sku_Consolidated!A2:S948,19,FALSE)="VAM",VLOOKUP(U1922,Store_VAM!B2:L271,11, FALSE),VLOOKUP(U1922,Store_SRP!B2:L103,11, FALSE)))</f>
      </c>
      <c r="U1922" s="14">
        <v>2012</v>
      </c>
      <c r="V1922">
        <f>IF(VLOOKUP(D1922,Sku_Consolidated!A2:S948,19,FALSE)="SHOWCASE", VLOOKUP(U1922,Store_Showcase!B2:C134,2, FALSE), IF(VLOOKUP(D1922,Sku_Consolidated!A2:S948,19,FALSE)="VAM",VLOOKUP(U1922,Store_VAM!B2:C271,2, FALSE),VLOOKUP(U1922,Store_SRP!B2:C103,2, FALSE)))</f>
      </c>
      <c r="W1922">
        <f>VLOOKUP(D1922,Sku_Consolidated!A2:G948, 7, FALSE)</f>
      </c>
      <c r="X1922">
        <f>VLOOKUP(D1922,Sku_Consolidated!A2:K948, 11, FALSE)</f>
      </c>
      <c r="Y1922">
        <f>VLOOKUP(D1922,Sku_Consolidated!A2:H948, 8, FALSE)</f>
      </c>
      <c r="Z1922">
        <f>VLOOKUP(D1922,Sku_Consolidated!A2:I948, 9, FALSE)</f>
      </c>
      <c r="AA1922" t="s">
        <v>41</v>
      </c>
      <c r="AB1922">
        <f>VLOOKUP(D1922,Sku_Consolidated!A2:E948, {5}, FALSE)</f>
      </c>
      <c r="AC1922">
        <f>IF(VLOOKUP(D1922,Sku_Consolidated!A2:S948,19,FALSE)="SHOWCASE", VLOOKUP(U1922,Store_Showcase!B2:N134,13, FALSE), IF(VLOOKUP(D1922,Sku_Consolidated!A2:S948,19,FALSE)="VAM",VLOOKUP(U1922,Store_VAM!B2:N271,13, FALSE),VLOOKUP(U1922,Store_SRP!B2:N103,13, FALSE)))</f>
      </c>
      <c r="AD1922">
        <f>IF(IFERROR(AC1922,TRUE)=TRUE, "-","OK")</f>
      </c>
      <c r="AE1922">
        <f>IF(IFERROR(VLOOKUP(U1922,Store_Showcase!B2:H134,{5}, FALSE), TRUE)=TRUE, IF(IFERROR(VLOOKUP(U1922,Store_SRP!B2:H103,{5}, FALSE), TRUE)=TRUE,VLOOKUP(U1922,Store_VAM!B2:H271,{5}, FALSE),VLOOKUP(U1922,Store_SRP!B2:H103,{5}, FALSE)), VLOOKUP(U1922,Store_Showcase!B2:H134,{5}, FALSE))</f>
      </c>
      <c r="AF1922">
        <f>IF(IFERROR(VLOOKUP(U1922,Store_Showcase!B2:H134,{6}, FALSE), TRUE)=TRUE, IF(IFERROR(VLOOKUP(U1922,Store_SRP!B2:H103,{6}, FALSE), TRUE)=TRUE,VLOOKUP(U1922,Store_VAM!B2:H271,{6}, FALSE),VLOOKUP(U1922,Store_SRP!B2:H103,{6}, FALSE)), VLOOKUP(U1922,Store_Showcase!B2:H134,{6}, FALSE))</f>
      </c>
      <c r="AG1922">
        <f>VLOOKUP(D1922,Sku_Consolidated!A2:R948,18,FALSE)</f>
      </c>
      <c r="AH1922">
        <f>VLOOKUP(D1922,Sku_Consolidated!A2:S948,19,FALSE)</f>
      </c>
      <c r="AI1922">
        <f>VLOOKUP(D1922,Sku_Consolidated!A2:T948,20,FALSE)</f>
      </c>
    </row>
    <row r="1923" spans="1:35" x14ac:dyDescent="0.25">
      <c r="A1923">
        <v>2024</v>
      </c>
      <c r="B1923" t="s">
        <v>30</v>
      </c>
      <c r="C1923" t="s">
        <v>31</v>
      </c>
      <c r="D1923">
        <v>21862</v>
      </c>
      <c r="E1923" t="s">
        <v>568</v>
      </c>
      <c r="F1923" s="12" t="s">
        <v>154</v>
      </c>
      <c r="G1923" s="12" t="s">
        <v>154</v>
      </c>
      <c r="H1923" t="s">
        <v>10</v>
      </c>
      <c r="I1923" s="13" t="s">
        <v>43</v>
      </c>
      <c r="J1923" s="13">
        <f>IF(H1923="EA", I1923, 0)</f>
      </c>
      <c r="K1923" s="13">
        <f>IF(H1923="KG", I1923, I1923 * VLOOKUP(D1923,Sku_Consolidated!A2:U948,21,FALSE))</f>
      </c>
      <c r="L1923" s="14" t="s">
        <v>36</v>
      </c>
      <c r="M1923">
        <v>88</v>
      </c>
      <c r="N1923" s="14" t="s">
        <v>3710</v>
      </c>
      <c r="O1923" s="14" t="s">
        <v>3711</v>
      </c>
      <c r="P1923" s="14" t="s">
        <v>36</v>
      </c>
      <c r="Q1923" s="14" t="s">
        <v>3711</v>
      </c>
      <c r="R1923">
        <f>IF(IFERROR(VLOOKUP(U1923,Store_Showcase!B2:H134,7, FALSE), TRUE)=TRUE, IF(IFERROR(VLOOKUP(U1923,Store_SRP!B2:H103,7, FALSE), TRUE)=TRUE,VLOOKUP(U1923,Store_VAM!B2:H271,7, FALSE),VLOOKUP(U1923,Store_SRP!B2:H103,7, FALSE)), VLOOKUP(U1923,Store_Showcase!B2:H134,7, FALSE))</f>
      </c>
      <c r="S1923">
        <f>IF(IFERROR(VLOOKUP(U1923,Store_Showcase!B2:K134,10, FALSE), TRUE)=TRUE, IF(IFERROR(VLOOKUP(U1923,Store_SRP!B2:K103,10, FALSE), TRUE)=TRUE,VLOOKUP(U1923,Store_VAM!B2:K271,10, FALSE),VLOOKUP(U1923,Store_SRP!B2:K103,10, FALSE)), VLOOKUP(U1923,Store_Showcase!B2:K134,10, FALSE))</f>
      </c>
      <c r="T1923">
        <f>IF(VLOOKUP(D1923,Sku_Consolidated!A2:S948,19,FALSE)="SHOWCASE", VLOOKUP(U1923,Store_Showcase!B2:L134,11, FALSE), IF(VLOOKUP(D1923,Sku_Consolidated!A2:S948,19,FALSE)="VAM",VLOOKUP(U1923,Store_VAM!B2:L271,11, FALSE),VLOOKUP(U1923,Store_SRP!B2:L103,11, FALSE)))</f>
      </c>
      <c r="U1923" s="14">
        <v>2012</v>
      </c>
      <c r="V1923">
        <f>IF(VLOOKUP(D1923,Sku_Consolidated!A2:S948,19,FALSE)="SHOWCASE", VLOOKUP(U1923,Store_Showcase!B2:C134,2, FALSE), IF(VLOOKUP(D1923,Sku_Consolidated!A2:S948,19,FALSE)="VAM",VLOOKUP(U1923,Store_VAM!B2:C271,2, FALSE),VLOOKUP(U1923,Store_SRP!B2:C103,2, FALSE)))</f>
      </c>
      <c r="W1923">
        <f>VLOOKUP(D1923,Sku_Consolidated!A2:G948, 7, FALSE)</f>
      </c>
      <c r="X1923">
        <f>VLOOKUP(D1923,Sku_Consolidated!A2:K948, 11, FALSE)</f>
      </c>
      <c r="Y1923">
        <f>VLOOKUP(D1923,Sku_Consolidated!A2:H948, 8, FALSE)</f>
      </c>
      <c r="Z1923">
        <f>VLOOKUP(D1923,Sku_Consolidated!A2:I948, 9, FALSE)</f>
      </c>
      <c r="AA1923" t="s">
        <v>41</v>
      </c>
      <c r="AB1923">
        <f>VLOOKUP(D1923,Sku_Consolidated!A2:E948, {5}, FALSE)</f>
      </c>
      <c r="AC1923">
        <f>IF(VLOOKUP(D1923,Sku_Consolidated!A2:S948,19,FALSE)="SHOWCASE", VLOOKUP(U1923,Store_Showcase!B2:N134,13, FALSE), IF(VLOOKUP(D1923,Sku_Consolidated!A2:S948,19,FALSE)="VAM",VLOOKUP(U1923,Store_VAM!B2:N271,13, FALSE),VLOOKUP(U1923,Store_SRP!B2:N103,13, FALSE)))</f>
      </c>
      <c r="AD1923">
        <f>IF(IFERROR(AC1923,TRUE)=TRUE, "-","OK")</f>
      </c>
      <c r="AE1923">
        <f>IF(IFERROR(VLOOKUP(U1923,Store_Showcase!B2:H134,{5}, FALSE), TRUE)=TRUE, IF(IFERROR(VLOOKUP(U1923,Store_SRP!B2:H103,{5}, FALSE), TRUE)=TRUE,VLOOKUP(U1923,Store_VAM!B2:H271,{5}, FALSE),VLOOKUP(U1923,Store_SRP!B2:H103,{5}, FALSE)), VLOOKUP(U1923,Store_Showcase!B2:H134,{5}, FALSE))</f>
      </c>
      <c r="AF1923">
        <f>IF(IFERROR(VLOOKUP(U1923,Store_Showcase!B2:H134,{6}, FALSE), TRUE)=TRUE, IF(IFERROR(VLOOKUP(U1923,Store_SRP!B2:H103,{6}, FALSE), TRUE)=TRUE,VLOOKUP(U1923,Store_VAM!B2:H271,{6}, FALSE),VLOOKUP(U1923,Store_SRP!B2:H103,{6}, FALSE)), VLOOKUP(U1923,Store_Showcase!B2:H134,{6}, FALSE))</f>
      </c>
      <c r="AG1923">
        <f>VLOOKUP(D1923,Sku_Consolidated!A2:R948,18,FALSE)</f>
      </c>
      <c r="AH1923">
        <f>VLOOKUP(D1923,Sku_Consolidated!A2:S948,19,FALSE)</f>
      </c>
      <c r="AI1923">
        <f>VLOOKUP(D1923,Sku_Consolidated!A2:T948,20,FALSE)</f>
      </c>
    </row>
    <row r="1924" spans="1:35" x14ac:dyDescent="0.25">
      <c r="A1924">
        <v>2024</v>
      </c>
      <c r="B1924" t="s">
        <v>30</v>
      </c>
      <c r="C1924" t="s">
        <v>31</v>
      </c>
      <c r="D1924">
        <v>21866</v>
      </c>
      <c r="E1924" t="s">
        <v>240</v>
      </c>
      <c r="F1924" s="12" t="s">
        <v>154</v>
      </c>
      <c r="G1924" s="12" t="s">
        <v>154</v>
      </c>
      <c r="H1924" t="s">
        <v>10</v>
      </c>
      <c r="I1924" s="13" t="s">
        <v>3712</v>
      </c>
      <c r="J1924" s="13">
        <f>IF(H1924="EA", I1924, 0)</f>
      </c>
      <c r="K1924" s="13">
        <f>IF(H1924="KG", I1924, I1924 * VLOOKUP(D1924,Sku_Consolidated!A2:U948,21,FALSE))</f>
      </c>
      <c r="L1924" s="14" t="s">
        <v>36</v>
      </c>
      <c r="M1924">
        <v>88</v>
      </c>
      <c r="N1924" s="14" t="s">
        <v>3713</v>
      </c>
      <c r="O1924" s="14" t="s">
        <v>3714</v>
      </c>
      <c r="P1924" s="14" t="s">
        <v>36</v>
      </c>
      <c r="Q1924" s="14" t="s">
        <v>3714</v>
      </c>
      <c r="R1924">
        <f>IF(IFERROR(VLOOKUP(U1924,Store_Showcase!B2:H134,7, FALSE), TRUE)=TRUE, IF(IFERROR(VLOOKUP(U1924,Store_SRP!B2:H103,7, FALSE), TRUE)=TRUE,VLOOKUP(U1924,Store_VAM!B2:H271,7, FALSE),VLOOKUP(U1924,Store_SRP!B2:H103,7, FALSE)), VLOOKUP(U1924,Store_Showcase!B2:H134,7, FALSE))</f>
      </c>
      <c r="S1924">
        <f>IF(IFERROR(VLOOKUP(U1924,Store_Showcase!B2:K134,10, FALSE), TRUE)=TRUE, IF(IFERROR(VLOOKUP(U1924,Store_SRP!B2:K103,10, FALSE), TRUE)=TRUE,VLOOKUP(U1924,Store_VAM!B2:K271,10, FALSE),VLOOKUP(U1924,Store_SRP!B2:K103,10, FALSE)), VLOOKUP(U1924,Store_Showcase!B2:K134,10, FALSE))</f>
      </c>
      <c r="T1924">
        <f>IF(VLOOKUP(D1924,Sku_Consolidated!A2:S948,19,FALSE)="SHOWCASE", VLOOKUP(U1924,Store_Showcase!B2:L134,11, FALSE), IF(VLOOKUP(D1924,Sku_Consolidated!A2:S948,19,FALSE)="VAM",VLOOKUP(U1924,Store_VAM!B2:L271,11, FALSE),VLOOKUP(U1924,Store_SRP!B2:L103,11, FALSE)))</f>
      </c>
      <c r="U1924" s="14">
        <v>2012</v>
      </c>
      <c r="V1924">
        <f>IF(VLOOKUP(D1924,Sku_Consolidated!A2:S948,19,FALSE)="SHOWCASE", VLOOKUP(U1924,Store_Showcase!B2:C134,2, FALSE), IF(VLOOKUP(D1924,Sku_Consolidated!A2:S948,19,FALSE)="VAM",VLOOKUP(U1924,Store_VAM!B2:C271,2, FALSE),VLOOKUP(U1924,Store_SRP!B2:C103,2, FALSE)))</f>
      </c>
      <c r="W1924">
        <f>VLOOKUP(D1924,Sku_Consolidated!A2:G948, 7, FALSE)</f>
      </c>
      <c r="X1924">
        <f>VLOOKUP(D1924,Sku_Consolidated!A2:K948, 11, FALSE)</f>
      </c>
      <c r="Y1924">
        <f>VLOOKUP(D1924,Sku_Consolidated!A2:H948, 8, FALSE)</f>
      </c>
      <c r="Z1924">
        <f>VLOOKUP(D1924,Sku_Consolidated!A2:I948, 9, FALSE)</f>
      </c>
      <c r="AA1924" t="s">
        <v>41</v>
      </c>
      <c r="AB1924">
        <f>VLOOKUP(D1924,Sku_Consolidated!A2:E948, {5}, FALSE)</f>
      </c>
      <c r="AC1924">
        <f>IF(VLOOKUP(D1924,Sku_Consolidated!A2:S948,19,FALSE)="SHOWCASE", VLOOKUP(U1924,Store_Showcase!B2:N134,13, FALSE), IF(VLOOKUP(D1924,Sku_Consolidated!A2:S948,19,FALSE)="VAM",VLOOKUP(U1924,Store_VAM!B2:N271,13, FALSE),VLOOKUP(U1924,Store_SRP!B2:N103,13, FALSE)))</f>
      </c>
      <c r="AD1924">
        <f>IF(IFERROR(AC1924,TRUE)=TRUE, "-","OK")</f>
      </c>
      <c r="AE1924">
        <f>IF(IFERROR(VLOOKUP(U1924,Store_Showcase!B2:H134,{5}, FALSE), TRUE)=TRUE, IF(IFERROR(VLOOKUP(U1924,Store_SRP!B2:H103,{5}, FALSE), TRUE)=TRUE,VLOOKUP(U1924,Store_VAM!B2:H271,{5}, FALSE),VLOOKUP(U1924,Store_SRP!B2:H103,{5}, FALSE)), VLOOKUP(U1924,Store_Showcase!B2:H134,{5}, FALSE))</f>
      </c>
      <c r="AF1924">
        <f>IF(IFERROR(VLOOKUP(U1924,Store_Showcase!B2:H134,{6}, FALSE), TRUE)=TRUE, IF(IFERROR(VLOOKUP(U1924,Store_SRP!B2:H103,{6}, FALSE), TRUE)=TRUE,VLOOKUP(U1924,Store_VAM!B2:H271,{6}, FALSE),VLOOKUP(U1924,Store_SRP!B2:H103,{6}, FALSE)), VLOOKUP(U1924,Store_Showcase!B2:H134,{6}, FALSE))</f>
      </c>
      <c r="AG1924">
        <f>VLOOKUP(D1924,Sku_Consolidated!A2:R948,18,FALSE)</f>
      </c>
      <c r="AH1924">
        <f>VLOOKUP(D1924,Sku_Consolidated!A2:S948,19,FALSE)</f>
      </c>
      <c r="AI1924">
        <f>VLOOKUP(D1924,Sku_Consolidated!A2:T948,20,FALSE)</f>
      </c>
    </row>
    <row r="1925" spans="1:35" x14ac:dyDescent="0.25">
      <c r="A1925">
        <v>2024</v>
      </c>
      <c r="B1925" t="s">
        <v>30</v>
      </c>
      <c r="C1925" t="s">
        <v>31</v>
      </c>
      <c r="D1925">
        <v>21869</v>
      </c>
      <c r="E1925" t="s">
        <v>1494</v>
      </c>
      <c r="F1925" s="12" t="s">
        <v>154</v>
      </c>
      <c r="G1925" s="12" t="s">
        <v>154</v>
      </c>
      <c r="H1925" t="s">
        <v>10</v>
      </c>
      <c r="I1925" s="13" t="s">
        <v>1722</v>
      </c>
      <c r="J1925" s="13">
        <f>IF(H1925="EA", I1925, 0)</f>
      </c>
      <c r="K1925" s="13">
        <f>IF(H1925="KG", I1925, I1925 * VLOOKUP(D1925,Sku_Consolidated!A2:U948,21,FALSE))</f>
      </c>
      <c r="L1925" s="14" t="s">
        <v>36</v>
      </c>
      <c r="M1925">
        <v>88</v>
      </c>
      <c r="N1925" s="14" t="s">
        <v>3715</v>
      </c>
      <c r="O1925" s="14" t="s">
        <v>3716</v>
      </c>
      <c r="P1925" s="14" t="s">
        <v>36</v>
      </c>
      <c r="Q1925" s="14" t="s">
        <v>3716</v>
      </c>
      <c r="R1925">
        <f>IF(IFERROR(VLOOKUP(U1925,Store_Showcase!B2:H134,7, FALSE), TRUE)=TRUE, IF(IFERROR(VLOOKUP(U1925,Store_SRP!B2:H103,7, FALSE), TRUE)=TRUE,VLOOKUP(U1925,Store_VAM!B2:H271,7, FALSE),VLOOKUP(U1925,Store_SRP!B2:H103,7, FALSE)), VLOOKUP(U1925,Store_Showcase!B2:H134,7, FALSE))</f>
      </c>
      <c r="S1925">
        <f>IF(IFERROR(VLOOKUP(U1925,Store_Showcase!B2:K134,10, FALSE), TRUE)=TRUE, IF(IFERROR(VLOOKUP(U1925,Store_SRP!B2:K103,10, FALSE), TRUE)=TRUE,VLOOKUP(U1925,Store_VAM!B2:K271,10, FALSE),VLOOKUP(U1925,Store_SRP!B2:K103,10, FALSE)), VLOOKUP(U1925,Store_Showcase!B2:K134,10, FALSE))</f>
      </c>
      <c r="T1925">
        <f>IF(VLOOKUP(D1925,Sku_Consolidated!A2:S948,19,FALSE)="SHOWCASE", VLOOKUP(U1925,Store_Showcase!B2:L134,11, FALSE), IF(VLOOKUP(D1925,Sku_Consolidated!A2:S948,19,FALSE)="VAM",VLOOKUP(U1925,Store_VAM!B2:L271,11, FALSE),VLOOKUP(U1925,Store_SRP!B2:L103,11, FALSE)))</f>
      </c>
      <c r="U1925" s="14">
        <v>2012</v>
      </c>
      <c r="V1925">
        <f>IF(VLOOKUP(D1925,Sku_Consolidated!A2:S948,19,FALSE)="SHOWCASE", VLOOKUP(U1925,Store_Showcase!B2:C134,2, FALSE), IF(VLOOKUP(D1925,Sku_Consolidated!A2:S948,19,FALSE)="VAM",VLOOKUP(U1925,Store_VAM!B2:C271,2, FALSE),VLOOKUP(U1925,Store_SRP!B2:C103,2, FALSE)))</f>
      </c>
      <c r="W1925">
        <f>VLOOKUP(D1925,Sku_Consolidated!A2:G948, 7, FALSE)</f>
      </c>
      <c r="X1925">
        <f>VLOOKUP(D1925,Sku_Consolidated!A2:K948, 11, FALSE)</f>
      </c>
      <c r="Y1925">
        <f>VLOOKUP(D1925,Sku_Consolidated!A2:H948, 8, FALSE)</f>
      </c>
      <c r="Z1925">
        <f>VLOOKUP(D1925,Sku_Consolidated!A2:I948, 9, FALSE)</f>
      </c>
      <c r="AA1925" t="s">
        <v>41</v>
      </c>
      <c r="AB1925">
        <f>VLOOKUP(D1925,Sku_Consolidated!A2:E948, {5}, FALSE)</f>
      </c>
      <c r="AC1925">
        <f>IF(VLOOKUP(D1925,Sku_Consolidated!A2:S948,19,FALSE)="SHOWCASE", VLOOKUP(U1925,Store_Showcase!B2:N134,13, FALSE), IF(VLOOKUP(D1925,Sku_Consolidated!A2:S948,19,FALSE)="VAM",VLOOKUP(U1925,Store_VAM!B2:N271,13, FALSE),VLOOKUP(U1925,Store_SRP!B2:N103,13, FALSE)))</f>
      </c>
      <c r="AD1925">
        <f>IF(IFERROR(AC1925,TRUE)=TRUE, "-","OK")</f>
      </c>
      <c r="AE1925">
        <f>IF(IFERROR(VLOOKUP(U1925,Store_Showcase!B2:H134,{5}, FALSE), TRUE)=TRUE, IF(IFERROR(VLOOKUP(U1925,Store_SRP!B2:H103,{5}, FALSE), TRUE)=TRUE,VLOOKUP(U1925,Store_VAM!B2:H271,{5}, FALSE),VLOOKUP(U1925,Store_SRP!B2:H103,{5}, FALSE)), VLOOKUP(U1925,Store_Showcase!B2:H134,{5}, FALSE))</f>
      </c>
      <c r="AF1925">
        <f>IF(IFERROR(VLOOKUP(U1925,Store_Showcase!B2:H134,{6}, FALSE), TRUE)=TRUE, IF(IFERROR(VLOOKUP(U1925,Store_SRP!B2:H103,{6}, FALSE), TRUE)=TRUE,VLOOKUP(U1925,Store_VAM!B2:H271,{6}, FALSE),VLOOKUP(U1925,Store_SRP!B2:H103,{6}, FALSE)), VLOOKUP(U1925,Store_Showcase!B2:H134,{6}, FALSE))</f>
      </c>
      <c r="AG1925">
        <f>VLOOKUP(D1925,Sku_Consolidated!A2:R948,18,FALSE)</f>
      </c>
      <c r="AH1925">
        <f>VLOOKUP(D1925,Sku_Consolidated!A2:S948,19,FALSE)</f>
      </c>
      <c r="AI1925">
        <f>VLOOKUP(D1925,Sku_Consolidated!A2:T948,20,FALSE)</f>
      </c>
    </row>
    <row r="1926" spans="1:35" x14ac:dyDescent="0.25">
      <c r="A1926">
        <v>2024</v>
      </c>
      <c r="B1926" t="s">
        <v>30</v>
      </c>
      <c r="C1926" t="s">
        <v>31</v>
      </c>
      <c r="D1926">
        <v>21893</v>
      </c>
      <c r="E1926" t="s">
        <v>1402</v>
      </c>
      <c r="F1926" s="12" t="s">
        <v>154</v>
      </c>
      <c r="G1926" s="12" t="s">
        <v>154</v>
      </c>
      <c r="H1926" t="s">
        <v>10</v>
      </c>
      <c r="I1926" s="13" t="s">
        <v>211</v>
      </c>
      <c r="J1926" s="13">
        <f>IF(H1926="EA", I1926, 0)</f>
      </c>
      <c r="K1926" s="13">
        <f>IF(H1926="KG", I1926, I1926 * VLOOKUP(D1926,Sku_Consolidated!A2:U948,21,FALSE))</f>
      </c>
      <c r="L1926" s="14" t="s">
        <v>36</v>
      </c>
      <c r="M1926">
        <v>88</v>
      </c>
      <c r="N1926" s="14" t="s">
        <v>3717</v>
      </c>
      <c r="O1926" s="14" t="s">
        <v>3718</v>
      </c>
      <c r="P1926" s="14" t="s">
        <v>36</v>
      </c>
      <c r="Q1926" s="14" t="s">
        <v>3718</v>
      </c>
      <c r="R1926">
        <f>IF(IFERROR(VLOOKUP(U1926,Store_Showcase!B2:H134,7, FALSE), TRUE)=TRUE, IF(IFERROR(VLOOKUP(U1926,Store_SRP!B2:H103,7, FALSE), TRUE)=TRUE,VLOOKUP(U1926,Store_VAM!B2:H271,7, FALSE),VLOOKUP(U1926,Store_SRP!B2:H103,7, FALSE)), VLOOKUP(U1926,Store_Showcase!B2:H134,7, FALSE))</f>
      </c>
      <c r="S1926">
        <f>IF(IFERROR(VLOOKUP(U1926,Store_Showcase!B2:K134,10, FALSE), TRUE)=TRUE, IF(IFERROR(VLOOKUP(U1926,Store_SRP!B2:K103,10, FALSE), TRUE)=TRUE,VLOOKUP(U1926,Store_VAM!B2:K271,10, FALSE),VLOOKUP(U1926,Store_SRP!B2:K103,10, FALSE)), VLOOKUP(U1926,Store_Showcase!B2:K134,10, FALSE))</f>
      </c>
      <c r="T1926">
        <f>IF(VLOOKUP(D1926,Sku_Consolidated!A2:S948,19,FALSE)="SHOWCASE", VLOOKUP(U1926,Store_Showcase!B2:L134,11, FALSE), IF(VLOOKUP(D1926,Sku_Consolidated!A2:S948,19,FALSE)="VAM",VLOOKUP(U1926,Store_VAM!B2:L271,11, FALSE),VLOOKUP(U1926,Store_SRP!B2:L103,11, FALSE)))</f>
      </c>
      <c r="U1926" s="14">
        <v>2012</v>
      </c>
      <c r="V1926">
        <f>IF(VLOOKUP(D1926,Sku_Consolidated!A2:S948,19,FALSE)="SHOWCASE", VLOOKUP(U1926,Store_Showcase!B2:C134,2, FALSE), IF(VLOOKUP(D1926,Sku_Consolidated!A2:S948,19,FALSE)="VAM",VLOOKUP(U1926,Store_VAM!B2:C271,2, FALSE),VLOOKUP(U1926,Store_SRP!B2:C103,2, FALSE)))</f>
      </c>
      <c r="W1926">
        <f>VLOOKUP(D1926,Sku_Consolidated!A2:G948, 7, FALSE)</f>
      </c>
      <c r="X1926">
        <f>VLOOKUP(D1926,Sku_Consolidated!A2:K948, 11, FALSE)</f>
      </c>
      <c r="Y1926">
        <f>VLOOKUP(D1926,Sku_Consolidated!A2:H948, 8, FALSE)</f>
      </c>
      <c r="Z1926">
        <f>VLOOKUP(D1926,Sku_Consolidated!A2:I948, 9, FALSE)</f>
      </c>
      <c r="AA1926" t="s">
        <v>41</v>
      </c>
      <c r="AB1926">
        <f>VLOOKUP(D1926,Sku_Consolidated!A2:E948, {5}, FALSE)</f>
      </c>
      <c r="AC1926">
        <f>IF(VLOOKUP(D1926,Sku_Consolidated!A2:S948,19,FALSE)="SHOWCASE", VLOOKUP(U1926,Store_Showcase!B2:N134,13, FALSE), IF(VLOOKUP(D1926,Sku_Consolidated!A2:S948,19,FALSE)="VAM",VLOOKUP(U1926,Store_VAM!B2:N271,13, FALSE),VLOOKUP(U1926,Store_SRP!B2:N103,13, FALSE)))</f>
      </c>
      <c r="AD1926">
        <f>IF(IFERROR(AC1926,TRUE)=TRUE, "-","OK")</f>
      </c>
      <c r="AE1926">
        <f>IF(IFERROR(VLOOKUP(U1926,Store_Showcase!B2:H134,{5}, FALSE), TRUE)=TRUE, IF(IFERROR(VLOOKUP(U1926,Store_SRP!B2:H103,{5}, FALSE), TRUE)=TRUE,VLOOKUP(U1926,Store_VAM!B2:H271,{5}, FALSE),VLOOKUP(U1926,Store_SRP!B2:H103,{5}, FALSE)), VLOOKUP(U1926,Store_Showcase!B2:H134,{5}, FALSE))</f>
      </c>
      <c r="AF1926">
        <f>IF(IFERROR(VLOOKUP(U1926,Store_Showcase!B2:H134,{6}, FALSE), TRUE)=TRUE, IF(IFERROR(VLOOKUP(U1926,Store_SRP!B2:H103,{6}, FALSE), TRUE)=TRUE,VLOOKUP(U1926,Store_VAM!B2:H271,{6}, FALSE),VLOOKUP(U1926,Store_SRP!B2:H103,{6}, FALSE)), VLOOKUP(U1926,Store_Showcase!B2:H134,{6}, FALSE))</f>
      </c>
      <c r="AG1926">
        <f>VLOOKUP(D1926,Sku_Consolidated!A2:R948,18,FALSE)</f>
      </c>
      <c r="AH1926">
        <f>VLOOKUP(D1926,Sku_Consolidated!A2:S948,19,FALSE)</f>
      </c>
      <c r="AI1926">
        <f>VLOOKUP(D1926,Sku_Consolidated!A2:T948,20,FALSE)</f>
      </c>
    </row>
    <row r="1927" spans="1:35" x14ac:dyDescent="0.25">
      <c r="A1927">
        <v>2024</v>
      </c>
      <c r="B1927" t="s">
        <v>30</v>
      </c>
      <c r="C1927" t="s">
        <v>31</v>
      </c>
      <c r="D1927">
        <v>21920</v>
      </c>
      <c r="E1927" t="s">
        <v>3004</v>
      </c>
      <c r="F1927" s="12" t="s">
        <v>154</v>
      </c>
      <c r="G1927" s="12" t="s">
        <v>154</v>
      </c>
      <c r="H1927" t="s">
        <v>10</v>
      </c>
      <c r="I1927" s="13" t="s">
        <v>362</v>
      </c>
      <c r="J1927" s="13">
        <f>IF(H1927="EA", I1927, 0)</f>
      </c>
      <c r="K1927" s="13">
        <f>IF(H1927="KG", I1927, I1927 * VLOOKUP(D1927,Sku_Consolidated!A2:U948,21,FALSE))</f>
      </c>
      <c r="L1927" s="14" t="s">
        <v>36</v>
      </c>
      <c r="M1927">
        <v>86</v>
      </c>
      <c r="N1927" s="14" t="s">
        <v>3719</v>
      </c>
      <c r="O1927" s="14" t="s">
        <v>3720</v>
      </c>
      <c r="P1927" s="14" t="s">
        <v>36</v>
      </c>
      <c r="Q1927" s="14" t="s">
        <v>3720</v>
      </c>
      <c r="R1927">
        <f>IF(IFERROR(VLOOKUP(U1927,Store_Showcase!B2:H134,7, FALSE), TRUE)=TRUE, IF(IFERROR(VLOOKUP(U1927,Store_SRP!B2:H103,7, FALSE), TRUE)=TRUE,VLOOKUP(U1927,Store_VAM!B2:H271,7, FALSE),VLOOKUP(U1927,Store_SRP!B2:H103,7, FALSE)), VLOOKUP(U1927,Store_Showcase!B2:H134,7, FALSE))</f>
      </c>
      <c r="S1927">
        <f>IF(IFERROR(VLOOKUP(U1927,Store_Showcase!B2:K134,10, FALSE), TRUE)=TRUE, IF(IFERROR(VLOOKUP(U1927,Store_SRP!B2:K103,10, FALSE), TRUE)=TRUE,VLOOKUP(U1927,Store_VAM!B2:K271,10, FALSE),VLOOKUP(U1927,Store_SRP!B2:K103,10, FALSE)), VLOOKUP(U1927,Store_Showcase!B2:K134,10, FALSE))</f>
      </c>
      <c r="T1927">
        <f>IF(VLOOKUP(D1927,Sku_Consolidated!A2:S948,19,FALSE)="SHOWCASE", VLOOKUP(U1927,Store_Showcase!B2:L134,11, FALSE), IF(VLOOKUP(D1927,Sku_Consolidated!A2:S948,19,FALSE)="VAM",VLOOKUP(U1927,Store_VAM!B2:L271,11, FALSE),VLOOKUP(U1927,Store_SRP!B2:L103,11, FALSE)))</f>
      </c>
      <c r="U1927" s="14">
        <v>2012</v>
      </c>
      <c r="V1927">
        <f>IF(VLOOKUP(D1927,Sku_Consolidated!A2:S948,19,FALSE)="SHOWCASE", VLOOKUP(U1927,Store_Showcase!B2:C134,2, FALSE), IF(VLOOKUP(D1927,Sku_Consolidated!A2:S948,19,FALSE)="VAM",VLOOKUP(U1927,Store_VAM!B2:C271,2, FALSE),VLOOKUP(U1927,Store_SRP!B2:C103,2, FALSE)))</f>
      </c>
      <c r="W1927">
        <f>VLOOKUP(D1927,Sku_Consolidated!A2:G948, 7, FALSE)</f>
      </c>
      <c r="X1927">
        <f>VLOOKUP(D1927,Sku_Consolidated!A2:K948, 11, FALSE)</f>
      </c>
      <c r="Y1927">
        <f>VLOOKUP(D1927,Sku_Consolidated!A2:H948, 8, FALSE)</f>
      </c>
      <c r="Z1927">
        <f>VLOOKUP(D1927,Sku_Consolidated!A2:I948, 9, FALSE)</f>
      </c>
      <c r="AA1927" t="s">
        <v>41</v>
      </c>
      <c r="AB1927">
        <f>VLOOKUP(D1927,Sku_Consolidated!A2:E948, {5}, FALSE)</f>
      </c>
      <c r="AC1927">
        <f>IF(VLOOKUP(D1927,Sku_Consolidated!A2:S948,19,FALSE)="SHOWCASE", VLOOKUP(U1927,Store_Showcase!B2:N134,13, FALSE), IF(VLOOKUP(D1927,Sku_Consolidated!A2:S948,19,FALSE)="VAM",VLOOKUP(U1927,Store_VAM!B2:N271,13, FALSE),VLOOKUP(U1927,Store_SRP!B2:N103,13, FALSE)))</f>
      </c>
      <c r="AD1927">
        <f>IF(IFERROR(AC1927,TRUE)=TRUE, "-","OK")</f>
      </c>
      <c r="AE1927">
        <f>IF(IFERROR(VLOOKUP(U1927,Store_Showcase!B2:H134,{5}, FALSE), TRUE)=TRUE, IF(IFERROR(VLOOKUP(U1927,Store_SRP!B2:H103,{5}, FALSE), TRUE)=TRUE,VLOOKUP(U1927,Store_VAM!B2:H271,{5}, FALSE),VLOOKUP(U1927,Store_SRP!B2:H103,{5}, FALSE)), VLOOKUP(U1927,Store_Showcase!B2:H134,{5}, FALSE))</f>
      </c>
      <c r="AF1927">
        <f>IF(IFERROR(VLOOKUP(U1927,Store_Showcase!B2:H134,{6}, FALSE), TRUE)=TRUE, IF(IFERROR(VLOOKUP(U1927,Store_SRP!B2:H103,{6}, FALSE), TRUE)=TRUE,VLOOKUP(U1927,Store_VAM!B2:H271,{6}, FALSE),VLOOKUP(U1927,Store_SRP!B2:H103,{6}, FALSE)), VLOOKUP(U1927,Store_Showcase!B2:H134,{6}, FALSE))</f>
      </c>
      <c r="AG1927">
        <f>VLOOKUP(D1927,Sku_Consolidated!A2:R948,18,FALSE)</f>
      </c>
      <c r="AH1927">
        <f>VLOOKUP(D1927,Sku_Consolidated!A2:S948,19,FALSE)</f>
      </c>
      <c r="AI1927">
        <f>VLOOKUP(D1927,Sku_Consolidated!A2:T948,20,FALSE)</f>
      </c>
    </row>
    <row r="1928" spans="1:35" x14ac:dyDescent="0.25">
      <c r="A1928">
        <v>2024</v>
      </c>
      <c r="B1928" t="s">
        <v>30</v>
      </c>
      <c r="C1928" t="s">
        <v>31</v>
      </c>
      <c r="D1928">
        <v>21825</v>
      </c>
      <c r="E1928" t="s">
        <v>206</v>
      </c>
      <c r="F1928" s="12" t="s">
        <v>128</v>
      </c>
      <c r="G1928" s="12" t="s">
        <v>128</v>
      </c>
      <c r="H1928" t="s">
        <v>10</v>
      </c>
      <c r="I1928" s="13" t="s">
        <v>645</v>
      </c>
      <c r="J1928" s="13">
        <f>IF(H1928="EA", I1928, 0)</f>
      </c>
      <c r="K1928" s="13">
        <f>IF(H1928="KG", I1928, I1928 * VLOOKUP(D1928,Sku_Consolidated!A2:U948,21,FALSE))</f>
      </c>
      <c r="L1928" s="14" t="s">
        <v>36</v>
      </c>
      <c r="M1928">
        <v>88</v>
      </c>
      <c r="N1928" s="14" t="s">
        <v>3721</v>
      </c>
      <c r="O1928" s="14" t="s">
        <v>3722</v>
      </c>
      <c r="P1928" s="14" t="s">
        <v>36</v>
      </c>
      <c r="Q1928" s="14" t="s">
        <v>3722</v>
      </c>
      <c r="R1928">
        <f>IF(IFERROR(VLOOKUP(U1928,Store_Showcase!B2:H134,7, FALSE), TRUE)=TRUE, IF(IFERROR(VLOOKUP(U1928,Store_SRP!B2:H103,7, FALSE), TRUE)=TRUE,VLOOKUP(U1928,Store_VAM!B2:H271,7, FALSE),VLOOKUP(U1928,Store_SRP!B2:H103,7, FALSE)), VLOOKUP(U1928,Store_Showcase!B2:H134,7, FALSE))</f>
      </c>
      <c r="S1928">
        <f>IF(IFERROR(VLOOKUP(U1928,Store_Showcase!B2:K134,10, FALSE), TRUE)=TRUE, IF(IFERROR(VLOOKUP(U1928,Store_SRP!B2:K103,10, FALSE), TRUE)=TRUE,VLOOKUP(U1928,Store_VAM!B2:K271,10, FALSE),VLOOKUP(U1928,Store_SRP!B2:K103,10, FALSE)), VLOOKUP(U1928,Store_Showcase!B2:K134,10, FALSE))</f>
      </c>
      <c r="T1928">
        <f>IF(VLOOKUP(D1928,Sku_Consolidated!A2:S948,19,FALSE)="SHOWCASE", VLOOKUP(U1928,Store_Showcase!B2:L134,11, FALSE), IF(VLOOKUP(D1928,Sku_Consolidated!A2:S948,19,FALSE)="VAM",VLOOKUP(U1928,Store_VAM!B2:L271,11, FALSE),VLOOKUP(U1928,Store_SRP!B2:L103,11, FALSE)))</f>
      </c>
      <c r="U1928" s="14">
        <v>2012</v>
      </c>
      <c r="V1928">
        <f>IF(VLOOKUP(D1928,Sku_Consolidated!A2:S948,19,FALSE)="SHOWCASE", VLOOKUP(U1928,Store_Showcase!B2:C134,2, FALSE), IF(VLOOKUP(D1928,Sku_Consolidated!A2:S948,19,FALSE)="VAM",VLOOKUP(U1928,Store_VAM!B2:C271,2, FALSE),VLOOKUP(U1928,Store_SRP!B2:C103,2, FALSE)))</f>
      </c>
      <c r="W1928">
        <f>VLOOKUP(D1928,Sku_Consolidated!A2:G948, 7, FALSE)</f>
      </c>
      <c r="X1928">
        <f>VLOOKUP(D1928,Sku_Consolidated!A2:K948, 11, FALSE)</f>
      </c>
      <c r="Y1928">
        <f>VLOOKUP(D1928,Sku_Consolidated!A2:H948, 8, FALSE)</f>
      </c>
      <c r="Z1928">
        <f>VLOOKUP(D1928,Sku_Consolidated!A2:I948, 9, FALSE)</f>
      </c>
      <c r="AA1928" t="s">
        <v>41</v>
      </c>
      <c r="AB1928">
        <f>VLOOKUP(D1928,Sku_Consolidated!A2:E948, {5}, FALSE)</f>
      </c>
      <c r="AC1928">
        <f>IF(VLOOKUP(D1928,Sku_Consolidated!A2:S948,19,FALSE)="SHOWCASE", VLOOKUP(U1928,Store_Showcase!B2:N134,13, FALSE), IF(VLOOKUP(D1928,Sku_Consolidated!A2:S948,19,FALSE)="VAM",VLOOKUP(U1928,Store_VAM!B2:N271,13, FALSE),VLOOKUP(U1928,Store_SRP!B2:N103,13, FALSE)))</f>
      </c>
      <c r="AD1928">
        <f>IF(IFERROR(AC1928,TRUE)=TRUE, "-","OK")</f>
      </c>
      <c r="AE1928">
        <f>IF(IFERROR(VLOOKUP(U1928,Store_Showcase!B2:H134,{5}, FALSE), TRUE)=TRUE, IF(IFERROR(VLOOKUP(U1928,Store_SRP!B2:H103,{5}, FALSE), TRUE)=TRUE,VLOOKUP(U1928,Store_VAM!B2:H271,{5}, FALSE),VLOOKUP(U1928,Store_SRP!B2:H103,{5}, FALSE)), VLOOKUP(U1928,Store_Showcase!B2:H134,{5}, FALSE))</f>
      </c>
      <c r="AF1928">
        <f>IF(IFERROR(VLOOKUP(U1928,Store_Showcase!B2:H134,{6}, FALSE), TRUE)=TRUE, IF(IFERROR(VLOOKUP(U1928,Store_SRP!B2:H103,{6}, FALSE), TRUE)=TRUE,VLOOKUP(U1928,Store_VAM!B2:H271,{6}, FALSE),VLOOKUP(U1928,Store_SRP!B2:H103,{6}, FALSE)), VLOOKUP(U1928,Store_Showcase!B2:H134,{6}, FALSE))</f>
      </c>
      <c r="AG1928">
        <f>VLOOKUP(D1928,Sku_Consolidated!A2:R948,18,FALSE)</f>
      </c>
      <c r="AH1928">
        <f>VLOOKUP(D1928,Sku_Consolidated!A2:S948,19,FALSE)</f>
      </c>
      <c r="AI1928">
        <f>VLOOKUP(D1928,Sku_Consolidated!A2:T948,20,FALSE)</f>
      </c>
    </row>
    <row r="1929" spans="1:35" x14ac:dyDescent="0.25">
      <c r="A1929">
        <v>2024</v>
      </c>
      <c r="B1929" t="s">
        <v>30</v>
      </c>
      <c r="C1929" t="s">
        <v>31</v>
      </c>
      <c r="D1929">
        <v>21828</v>
      </c>
      <c r="E1929" t="s">
        <v>1414</v>
      </c>
      <c r="F1929" s="12" t="s">
        <v>128</v>
      </c>
      <c r="G1929" s="12" t="s">
        <v>128</v>
      </c>
      <c r="H1929" t="s">
        <v>10</v>
      </c>
      <c r="I1929" s="13" t="s">
        <v>850</v>
      </c>
      <c r="J1929" s="13">
        <f>IF(H1929="EA", I1929, 0)</f>
      </c>
      <c r="K1929" s="13">
        <f>IF(H1929="KG", I1929, I1929 * VLOOKUP(D1929,Sku_Consolidated!A2:U948,21,FALSE))</f>
      </c>
      <c r="L1929" s="14" t="s">
        <v>36</v>
      </c>
      <c r="M1929">
        <v>88</v>
      </c>
      <c r="N1929" s="14" t="s">
        <v>3723</v>
      </c>
      <c r="O1929" s="14" t="s">
        <v>1331</v>
      </c>
      <c r="P1929" s="14" t="s">
        <v>3724</v>
      </c>
      <c r="Q1929" s="14" t="s">
        <v>3725</v>
      </c>
      <c r="R1929">
        <f>IF(IFERROR(VLOOKUP(U1929,Store_Showcase!B2:H134,7, FALSE), TRUE)=TRUE, IF(IFERROR(VLOOKUP(U1929,Store_SRP!B2:H103,7, FALSE), TRUE)=TRUE,VLOOKUP(U1929,Store_VAM!B2:H271,7, FALSE),VLOOKUP(U1929,Store_SRP!B2:H103,7, FALSE)), VLOOKUP(U1929,Store_Showcase!B2:H134,7, FALSE))</f>
      </c>
      <c r="S1929">
        <f>IF(IFERROR(VLOOKUP(U1929,Store_Showcase!B2:K134,10, FALSE), TRUE)=TRUE, IF(IFERROR(VLOOKUP(U1929,Store_SRP!B2:K103,10, FALSE), TRUE)=TRUE,VLOOKUP(U1929,Store_VAM!B2:K271,10, FALSE),VLOOKUP(U1929,Store_SRP!B2:K103,10, FALSE)), VLOOKUP(U1929,Store_Showcase!B2:K134,10, FALSE))</f>
      </c>
      <c r="T1929">
        <f>IF(VLOOKUP(D1929,Sku_Consolidated!A2:S948,19,FALSE)="SHOWCASE", VLOOKUP(U1929,Store_Showcase!B2:L134,11, FALSE), IF(VLOOKUP(D1929,Sku_Consolidated!A2:S948,19,FALSE)="VAM",VLOOKUP(U1929,Store_VAM!B2:L271,11, FALSE),VLOOKUP(U1929,Store_SRP!B2:L103,11, FALSE)))</f>
      </c>
      <c r="U1929" s="14">
        <v>2012</v>
      </c>
      <c r="V1929">
        <f>IF(VLOOKUP(D1929,Sku_Consolidated!A2:S948,19,FALSE)="SHOWCASE", VLOOKUP(U1929,Store_Showcase!B2:C134,2, FALSE), IF(VLOOKUP(D1929,Sku_Consolidated!A2:S948,19,FALSE)="VAM",VLOOKUP(U1929,Store_VAM!B2:C271,2, FALSE),VLOOKUP(U1929,Store_SRP!B2:C103,2, FALSE)))</f>
      </c>
      <c r="W1929">
        <f>VLOOKUP(D1929,Sku_Consolidated!A2:G948, 7, FALSE)</f>
      </c>
      <c r="X1929">
        <f>VLOOKUP(D1929,Sku_Consolidated!A2:K948, 11, FALSE)</f>
      </c>
      <c r="Y1929">
        <f>VLOOKUP(D1929,Sku_Consolidated!A2:H948, 8, FALSE)</f>
      </c>
      <c r="Z1929">
        <f>VLOOKUP(D1929,Sku_Consolidated!A2:I948, 9, FALSE)</f>
      </c>
      <c r="AA1929" t="s">
        <v>41</v>
      </c>
      <c r="AB1929">
        <f>VLOOKUP(D1929,Sku_Consolidated!A2:E948, {5}, FALSE)</f>
      </c>
      <c r="AC1929">
        <f>IF(VLOOKUP(D1929,Sku_Consolidated!A2:S948,19,FALSE)="SHOWCASE", VLOOKUP(U1929,Store_Showcase!B2:N134,13, FALSE), IF(VLOOKUP(D1929,Sku_Consolidated!A2:S948,19,FALSE)="VAM",VLOOKUP(U1929,Store_VAM!B2:N271,13, FALSE),VLOOKUP(U1929,Store_SRP!B2:N103,13, FALSE)))</f>
      </c>
      <c r="AD1929">
        <f>IF(IFERROR(AC1929,TRUE)=TRUE, "-","OK")</f>
      </c>
      <c r="AE1929">
        <f>IF(IFERROR(VLOOKUP(U1929,Store_Showcase!B2:H134,{5}, FALSE), TRUE)=TRUE, IF(IFERROR(VLOOKUP(U1929,Store_SRP!B2:H103,{5}, FALSE), TRUE)=TRUE,VLOOKUP(U1929,Store_VAM!B2:H271,{5}, FALSE),VLOOKUP(U1929,Store_SRP!B2:H103,{5}, FALSE)), VLOOKUP(U1929,Store_Showcase!B2:H134,{5}, FALSE))</f>
      </c>
      <c r="AF1929">
        <f>IF(IFERROR(VLOOKUP(U1929,Store_Showcase!B2:H134,{6}, FALSE), TRUE)=TRUE, IF(IFERROR(VLOOKUP(U1929,Store_SRP!B2:H103,{6}, FALSE), TRUE)=TRUE,VLOOKUP(U1929,Store_VAM!B2:H271,{6}, FALSE),VLOOKUP(U1929,Store_SRP!B2:H103,{6}, FALSE)), VLOOKUP(U1929,Store_Showcase!B2:H134,{6}, FALSE))</f>
      </c>
      <c r="AG1929">
        <f>VLOOKUP(D1929,Sku_Consolidated!A2:R948,18,FALSE)</f>
      </c>
      <c r="AH1929">
        <f>VLOOKUP(D1929,Sku_Consolidated!A2:S948,19,FALSE)</f>
      </c>
      <c r="AI1929">
        <f>VLOOKUP(D1929,Sku_Consolidated!A2:T948,20,FALSE)</f>
      </c>
    </row>
    <row r="1930" spans="1:35" x14ac:dyDescent="0.25">
      <c r="A1930">
        <v>2024</v>
      </c>
      <c r="B1930" t="s">
        <v>30</v>
      </c>
      <c r="C1930" t="s">
        <v>31</v>
      </c>
      <c r="D1930">
        <v>21829</v>
      </c>
      <c r="E1930" t="s">
        <v>1547</v>
      </c>
      <c r="F1930" s="12" t="s">
        <v>128</v>
      </c>
      <c r="G1930" s="12" t="s">
        <v>128</v>
      </c>
      <c r="H1930" t="s">
        <v>10</v>
      </c>
      <c r="I1930" s="13" t="s">
        <v>483</v>
      </c>
      <c r="J1930" s="13">
        <f>IF(H1930="EA", I1930, 0)</f>
      </c>
      <c r="K1930" s="13">
        <f>IF(H1930="KG", I1930, I1930 * VLOOKUP(D1930,Sku_Consolidated!A2:U948,21,FALSE))</f>
      </c>
      <c r="L1930" s="14" t="s">
        <v>36</v>
      </c>
      <c r="M1930">
        <v>88</v>
      </c>
      <c r="N1930" s="14" t="s">
        <v>3726</v>
      </c>
      <c r="O1930" s="14" t="s">
        <v>3727</v>
      </c>
      <c r="P1930" s="14" t="s">
        <v>3728</v>
      </c>
      <c r="Q1930" s="14" t="s">
        <v>1192</v>
      </c>
      <c r="R1930">
        <f>IF(IFERROR(VLOOKUP(U1930,Store_Showcase!B2:H134,7, FALSE), TRUE)=TRUE, IF(IFERROR(VLOOKUP(U1930,Store_SRP!B2:H103,7, FALSE), TRUE)=TRUE,VLOOKUP(U1930,Store_VAM!B2:H271,7, FALSE),VLOOKUP(U1930,Store_SRP!B2:H103,7, FALSE)), VLOOKUP(U1930,Store_Showcase!B2:H134,7, FALSE))</f>
      </c>
      <c r="S1930">
        <f>IF(IFERROR(VLOOKUP(U1930,Store_Showcase!B2:K134,10, FALSE), TRUE)=TRUE, IF(IFERROR(VLOOKUP(U1930,Store_SRP!B2:K103,10, FALSE), TRUE)=TRUE,VLOOKUP(U1930,Store_VAM!B2:K271,10, FALSE),VLOOKUP(U1930,Store_SRP!B2:K103,10, FALSE)), VLOOKUP(U1930,Store_Showcase!B2:K134,10, FALSE))</f>
      </c>
      <c r="T1930">
        <f>IF(VLOOKUP(D1930,Sku_Consolidated!A2:S948,19,FALSE)="SHOWCASE", VLOOKUP(U1930,Store_Showcase!B2:L134,11, FALSE), IF(VLOOKUP(D1930,Sku_Consolidated!A2:S948,19,FALSE)="VAM",VLOOKUP(U1930,Store_VAM!B2:L271,11, FALSE),VLOOKUP(U1930,Store_SRP!B2:L103,11, FALSE)))</f>
      </c>
      <c r="U1930" s="14">
        <v>2012</v>
      </c>
      <c r="V1930">
        <f>IF(VLOOKUP(D1930,Sku_Consolidated!A2:S948,19,FALSE)="SHOWCASE", VLOOKUP(U1930,Store_Showcase!B2:C134,2, FALSE), IF(VLOOKUP(D1930,Sku_Consolidated!A2:S948,19,FALSE)="VAM",VLOOKUP(U1930,Store_VAM!B2:C271,2, FALSE),VLOOKUP(U1930,Store_SRP!B2:C103,2, FALSE)))</f>
      </c>
      <c r="W1930">
        <f>VLOOKUP(D1930,Sku_Consolidated!A2:G948, 7, FALSE)</f>
      </c>
      <c r="X1930">
        <f>VLOOKUP(D1930,Sku_Consolidated!A2:K948, 11, FALSE)</f>
      </c>
      <c r="Y1930">
        <f>VLOOKUP(D1930,Sku_Consolidated!A2:H948, 8, FALSE)</f>
      </c>
      <c r="Z1930">
        <f>VLOOKUP(D1930,Sku_Consolidated!A2:I948, 9, FALSE)</f>
      </c>
      <c r="AA1930" t="s">
        <v>41</v>
      </c>
      <c r="AB1930">
        <f>VLOOKUP(D1930,Sku_Consolidated!A2:E948, {5}, FALSE)</f>
      </c>
      <c r="AC1930">
        <f>IF(VLOOKUP(D1930,Sku_Consolidated!A2:S948,19,FALSE)="SHOWCASE", VLOOKUP(U1930,Store_Showcase!B2:N134,13, FALSE), IF(VLOOKUP(D1930,Sku_Consolidated!A2:S948,19,FALSE)="VAM",VLOOKUP(U1930,Store_VAM!B2:N271,13, FALSE),VLOOKUP(U1930,Store_SRP!B2:N103,13, FALSE)))</f>
      </c>
      <c r="AD1930">
        <f>IF(IFERROR(AC1930,TRUE)=TRUE, "-","OK")</f>
      </c>
      <c r="AE1930">
        <f>IF(IFERROR(VLOOKUP(U1930,Store_Showcase!B2:H134,{5}, FALSE), TRUE)=TRUE, IF(IFERROR(VLOOKUP(U1930,Store_SRP!B2:H103,{5}, FALSE), TRUE)=TRUE,VLOOKUP(U1930,Store_VAM!B2:H271,{5}, FALSE),VLOOKUP(U1930,Store_SRP!B2:H103,{5}, FALSE)), VLOOKUP(U1930,Store_Showcase!B2:H134,{5}, FALSE))</f>
      </c>
      <c r="AF1930">
        <f>IF(IFERROR(VLOOKUP(U1930,Store_Showcase!B2:H134,{6}, FALSE), TRUE)=TRUE, IF(IFERROR(VLOOKUP(U1930,Store_SRP!B2:H103,{6}, FALSE), TRUE)=TRUE,VLOOKUP(U1930,Store_VAM!B2:H271,{6}, FALSE),VLOOKUP(U1930,Store_SRP!B2:H103,{6}, FALSE)), VLOOKUP(U1930,Store_Showcase!B2:H134,{6}, FALSE))</f>
      </c>
      <c r="AG1930">
        <f>VLOOKUP(D1930,Sku_Consolidated!A2:R948,18,FALSE)</f>
      </c>
      <c r="AH1930">
        <f>VLOOKUP(D1930,Sku_Consolidated!A2:S948,19,FALSE)</f>
      </c>
      <c r="AI1930">
        <f>VLOOKUP(D1930,Sku_Consolidated!A2:T948,20,FALSE)</f>
      </c>
    </row>
    <row r="1931" spans="1:35" x14ac:dyDescent="0.25">
      <c r="A1931">
        <v>2024</v>
      </c>
      <c r="B1931" t="s">
        <v>30</v>
      </c>
      <c r="C1931" t="s">
        <v>31</v>
      </c>
      <c r="D1931">
        <v>21832</v>
      </c>
      <c r="E1931" t="s">
        <v>264</v>
      </c>
      <c r="F1931" s="12" t="s">
        <v>128</v>
      </c>
      <c r="G1931" s="12" t="s">
        <v>128</v>
      </c>
      <c r="H1931" t="s">
        <v>10</v>
      </c>
      <c r="I1931" s="13" t="s">
        <v>1183</v>
      </c>
      <c r="J1931" s="13">
        <f>IF(H1931="EA", I1931, 0)</f>
      </c>
      <c r="K1931" s="13">
        <f>IF(H1931="KG", I1931, I1931 * VLOOKUP(D1931,Sku_Consolidated!A2:U948,21,FALSE))</f>
      </c>
      <c r="L1931" s="14" t="s">
        <v>36</v>
      </c>
      <c r="M1931">
        <v>88</v>
      </c>
      <c r="N1931" s="14" t="s">
        <v>3729</v>
      </c>
      <c r="O1931" s="14" t="s">
        <v>3730</v>
      </c>
      <c r="P1931" s="14" t="s">
        <v>36</v>
      </c>
      <c r="Q1931" s="14" t="s">
        <v>3730</v>
      </c>
      <c r="R1931">
        <f>IF(IFERROR(VLOOKUP(U1931,Store_Showcase!B2:H134,7, FALSE), TRUE)=TRUE, IF(IFERROR(VLOOKUP(U1931,Store_SRP!B2:H103,7, FALSE), TRUE)=TRUE,VLOOKUP(U1931,Store_VAM!B2:H271,7, FALSE),VLOOKUP(U1931,Store_SRP!B2:H103,7, FALSE)), VLOOKUP(U1931,Store_Showcase!B2:H134,7, FALSE))</f>
      </c>
      <c r="S1931">
        <f>IF(IFERROR(VLOOKUP(U1931,Store_Showcase!B2:K134,10, FALSE), TRUE)=TRUE, IF(IFERROR(VLOOKUP(U1931,Store_SRP!B2:K103,10, FALSE), TRUE)=TRUE,VLOOKUP(U1931,Store_VAM!B2:K271,10, FALSE),VLOOKUP(U1931,Store_SRP!B2:K103,10, FALSE)), VLOOKUP(U1931,Store_Showcase!B2:K134,10, FALSE))</f>
      </c>
      <c r="T1931">
        <f>IF(VLOOKUP(D1931,Sku_Consolidated!A2:S948,19,FALSE)="SHOWCASE", VLOOKUP(U1931,Store_Showcase!B2:L134,11, FALSE), IF(VLOOKUP(D1931,Sku_Consolidated!A2:S948,19,FALSE)="VAM",VLOOKUP(U1931,Store_VAM!B2:L271,11, FALSE),VLOOKUP(U1931,Store_SRP!B2:L103,11, FALSE)))</f>
      </c>
      <c r="U1931" s="14">
        <v>2012</v>
      </c>
      <c r="V1931">
        <f>IF(VLOOKUP(D1931,Sku_Consolidated!A2:S948,19,FALSE)="SHOWCASE", VLOOKUP(U1931,Store_Showcase!B2:C134,2, FALSE), IF(VLOOKUP(D1931,Sku_Consolidated!A2:S948,19,FALSE)="VAM",VLOOKUP(U1931,Store_VAM!B2:C271,2, FALSE),VLOOKUP(U1931,Store_SRP!B2:C103,2, FALSE)))</f>
      </c>
      <c r="W1931">
        <f>VLOOKUP(D1931,Sku_Consolidated!A2:G948, 7, FALSE)</f>
      </c>
      <c r="X1931">
        <f>VLOOKUP(D1931,Sku_Consolidated!A2:K948, 11, FALSE)</f>
      </c>
      <c r="Y1931">
        <f>VLOOKUP(D1931,Sku_Consolidated!A2:H948, 8, FALSE)</f>
      </c>
      <c r="Z1931">
        <f>VLOOKUP(D1931,Sku_Consolidated!A2:I948, 9, FALSE)</f>
      </c>
      <c r="AA1931" t="s">
        <v>41</v>
      </c>
      <c r="AB1931">
        <f>VLOOKUP(D1931,Sku_Consolidated!A2:E948, {5}, FALSE)</f>
      </c>
      <c r="AC1931">
        <f>IF(VLOOKUP(D1931,Sku_Consolidated!A2:S948,19,FALSE)="SHOWCASE", VLOOKUP(U1931,Store_Showcase!B2:N134,13, FALSE), IF(VLOOKUP(D1931,Sku_Consolidated!A2:S948,19,FALSE)="VAM",VLOOKUP(U1931,Store_VAM!B2:N271,13, FALSE),VLOOKUP(U1931,Store_SRP!B2:N103,13, FALSE)))</f>
      </c>
      <c r="AD1931">
        <f>IF(IFERROR(AC1931,TRUE)=TRUE, "-","OK")</f>
      </c>
      <c r="AE1931">
        <f>IF(IFERROR(VLOOKUP(U1931,Store_Showcase!B2:H134,{5}, FALSE), TRUE)=TRUE, IF(IFERROR(VLOOKUP(U1931,Store_SRP!B2:H103,{5}, FALSE), TRUE)=TRUE,VLOOKUP(U1931,Store_VAM!B2:H271,{5}, FALSE),VLOOKUP(U1931,Store_SRP!B2:H103,{5}, FALSE)), VLOOKUP(U1931,Store_Showcase!B2:H134,{5}, FALSE))</f>
      </c>
      <c r="AF1931">
        <f>IF(IFERROR(VLOOKUP(U1931,Store_Showcase!B2:H134,{6}, FALSE), TRUE)=TRUE, IF(IFERROR(VLOOKUP(U1931,Store_SRP!B2:H103,{6}, FALSE), TRUE)=TRUE,VLOOKUP(U1931,Store_VAM!B2:H271,{6}, FALSE),VLOOKUP(U1931,Store_SRP!B2:H103,{6}, FALSE)), VLOOKUP(U1931,Store_Showcase!B2:H134,{6}, FALSE))</f>
      </c>
      <c r="AG1931">
        <f>VLOOKUP(D1931,Sku_Consolidated!A2:R948,18,FALSE)</f>
      </c>
      <c r="AH1931">
        <f>VLOOKUP(D1931,Sku_Consolidated!A2:S948,19,FALSE)</f>
      </c>
      <c r="AI1931">
        <f>VLOOKUP(D1931,Sku_Consolidated!A2:T948,20,FALSE)</f>
      </c>
    </row>
    <row r="1932" spans="1:35" x14ac:dyDescent="0.25">
      <c r="A1932">
        <v>2024</v>
      </c>
      <c r="B1932" t="s">
        <v>30</v>
      </c>
      <c r="C1932" t="s">
        <v>31</v>
      </c>
      <c r="D1932">
        <v>21834</v>
      </c>
      <c r="E1932" t="s">
        <v>216</v>
      </c>
      <c r="F1932" s="12" t="s">
        <v>128</v>
      </c>
      <c r="G1932" s="12" t="s">
        <v>128</v>
      </c>
      <c r="H1932" t="s">
        <v>10</v>
      </c>
      <c r="I1932" s="13" t="s">
        <v>1259</v>
      </c>
      <c r="J1932" s="13">
        <f>IF(H1932="EA", I1932, 0)</f>
      </c>
      <c r="K1932" s="13">
        <f>IF(H1932="KG", I1932, I1932 * VLOOKUP(D1932,Sku_Consolidated!A2:U948,21,FALSE))</f>
      </c>
      <c r="L1932" s="14" t="s">
        <v>36</v>
      </c>
      <c r="M1932">
        <v>88</v>
      </c>
      <c r="N1932" s="14" t="s">
        <v>3731</v>
      </c>
      <c r="O1932" s="14" t="s">
        <v>3732</v>
      </c>
      <c r="P1932" s="14" t="s">
        <v>36</v>
      </c>
      <c r="Q1932" s="14" t="s">
        <v>3732</v>
      </c>
      <c r="R1932">
        <f>IF(IFERROR(VLOOKUP(U1932,Store_Showcase!B2:H134,7, FALSE), TRUE)=TRUE, IF(IFERROR(VLOOKUP(U1932,Store_SRP!B2:H103,7, FALSE), TRUE)=TRUE,VLOOKUP(U1932,Store_VAM!B2:H271,7, FALSE),VLOOKUP(U1932,Store_SRP!B2:H103,7, FALSE)), VLOOKUP(U1932,Store_Showcase!B2:H134,7, FALSE))</f>
      </c>
      <c r="S1932">
        <f>IF(IFERROR(VLOOKUP(U1932,Store_Showcase!B2:K134,10, FALSE), TRUE)=TRUE, IF(IFERROR(VLOOKUP(U1932,Store_SRP!B2:K103,10, FALSE), TRUE)=TRUE,VLOOKUP(U1932,Store_VAM!B2:K271,10, FALSE),VLOOKUP(U1932,Store_SRP!B2:K103,10, FALSE)), VLOOKUP(U1932,Store_Showcase!B2:K134,10, FALSE))</f>
      </c>
      <c r="T1932">
        <f>IF(VLOOKUP(D1932,Sku_Consolidated!A2:S948,19,FALSE)="SHOWCASE", VLOOKUP(U1932,Store_Showcase!B2:L134,11, FALSE), IF(VLOOKUP(D1932,Sku_Consolidated!A2:S948,19,FALSE)="VAM",VLOOKUP(U1932,Store_VAM!B2:L271,11, FALSE),VLOOKUP(U1932,Store_SRP!B2:L103,11, FALSE)))</f>
      </c>
      <c r="U1932" s="14">
        <v>2012</v>
      </c>
      <c r="V1932">
        <f>IF(VLOOKUP(D1932,Sku_Consolidated!A2:S948,19,FALSE)="SHOWCASE", VLOOKUP(U1932,Store_Showcase!B2:C134,2, FALSE), IF(VLOOKUP(D1932,Sku_Consolidated!A2:S948,19,FALSE)="VAM",VLOOKUP(U1932,Store_VAM!B2:C271,2, FALSE),VLOOKUP(U1932,Store_SRP!B2:C103,2, FALSE)))</f>
      </c>
      <c r="W1932">
        <f>VLOOKUP(D1932,Sku_Consolidated!A2:G948, 7, FALSE)</f>
      </c>
      <c r="X1932">
        <f>VLOOKUP(D1932,Sku_Consolidated!A2:K948, 11, FALSE)</f>
      </c>
      <c r="Y1932">
        <f>VLOOKUP(D1932,Sku_Consolidated!A2:H948, 8, FALSE)</f>
      </c>
      <c r="Z1932">
        <f>VLOOKUP(D1932,Sku_Consolidated!A2:I948, 9, FALSE)</f>
      </c>
      <c r="AA1932" t="s">
        <v>41</v>
      </c>
      <c r="AB1932">
        <f>VLOOKUP(D1932,Sku_Consolidated!A2:E948, {5}, FALSE)</f>
      </c>
      <c r="AC1932">
        <f>IF(VLOOKUP(D1932,Sku_Consolidated!A2:S948,19,FALSE)="SHOWCASE", VLOOKUP(U1932,Store_Showcase!B2:N134,13, FALSE), IF(VLOOKUP(D1932,Sku_Consolidated!A2:S948,19,FALSE)="VAM",VLOOKUP(U1932,Store_VAM!B2:N271,13, FALSE),VLOOKUP(U1932,Store_SRP!B2:N103,13, FALSE)))</f>
      </c>
      <c r="AD1932">
        <f>IF(IFERROR(AC1932,TRUE)=TRUE, "-","OK")</f>
      </c>
      <c r="AE1932">
        <f>IF(IFERROR(VLOOKUP(U1932,Store_Showcase!B2:H134,{5}, FALSE), TRUE)=TRUE, IF(IFERROR(VLOOKUP(U1932,Store_SRP!B2:H103,{5}, FALSE), TRUE)=TRUE,VLOOKUP(U1932,Store_VAM!B2:H271,{5}, FALSE),VLOOKUP(U1932,Store_SRP!B2:H103,{5}, FALSE)), VLOOKUP(U1932,Store_Showcase!B2:H134,{5}, FALSE))</f>
      </c>
      <c r="AF1932">
        <f>IF(IFERROR(VLOOKUP(U1932,Store_Showcase!B2:H134,{6}, FALSE), TRUE)=TRUE, IF(IFERROR(VLOOKUP(U1932,Store_SRP!B2:H103,{6}, FALSE), TRUE)=TRUE,VLOOKUP(U1932,Store_VAM!B2:H271,{6}, FALSE),VLOOKUP(U1932,Store_SRP!B2:H103,{6}, FALSE)), VLOOKUP(U1932,Store_Showcase!B2:H134,{6}, FALSE))</f>
      </c>
      <c r="AG1932">
        <f>VLOOKUP(D1932,Sku_Consolidated!A2:R948,18,FALSE)</f>
      </c>
      <c r="AH1932">
        <f>VLOOKUP(D1932,Sku_Consolidated!A2:S948,19,FALSE)</f>
      </c>
      <c r="AI1932">
        <f>VLOOKUP(D1932,Sku_Consolidated!A2:T948,20,FALSE)</f>
      </c>
    </row>
    <row r="1933" spans="1:35" x14ac:dyDescent="0.25">
      <c r="A1933">
        <v>2024</v>
      </c>
      <c r="B1933" t="s">
        <v>30</v>
      </c>
      <c r="C1933" t="s">
        <v>31</v>
      </c>
      <c r="D1933">
        <v>21843</v>
      </c>
      <c r="E1933" t="s">
        <v>1430</v>
      </c>
      <c r="F1933" s="12" t="s">
        <v>128</v>
      </c>
      <c r="G1933" s="12" t="s">
        <v>128</v>
      </c>
      <c r="H1933" t="s">
        <v>10</v>
      </c>
      <c r="I1933" s="13" t="s">
        <v>3733</v>
      </c>
      <c r="J1933" s="13">
        <f>IF(H1933="EA", I1933, 0)</f>
      </c>
      <c r="K1933" s="13">
        <f>IF(H1933="KG", I1933, I1933 * VLOOKUP(D1933,Sku_Consolidated!A2:U948,21,FALSE))</f>
      </c>
      <c r="L1933" s="14" t="s">
        <v>36</v>
      </c>
      <c r="M1933">
        <v>88</v>
      </c>
      <c r="N1933" s="14" t="s">
        <v>3734</v>
      </c>
      <c r="O1933" s="14" t="s">
        <v>3735</v>
      </c>
      <c r="P1933" s="14" t="s">
        <v>36</v>
      </c>
      <c r="Q1933" s="14" t="s">
        <v>3735</v>
      </c>
      <c r="R1933">
        <f>IF(IFERROR(VLOOKUP(U1933,Store_Showcase!B2:H134,7, FALSE), TRUE)=TRUE, IF(IFERROR(VLOOKUP(U1933,Store_SRP!B2:H103,7, FALSE), TRUE)=TRUE,VLOOKUP(U1933,Store_VAM!B2:H271,7, FALSE),VLOOKUP(U1933,Store_SRP!B2:H103,7, FALSE)), VLOOKUP(U1933,Store_Showcase!B2:H134,7, FALSE))</f>
      </c>
      <c r="S1933">
        <f>IF(IFERROR(VLOOKUP(U1933,Store_Showcase!B2:K134,10, FALSE), TRUE)=TRUE, IF(IFERROR(VLOOKUP(U1933,Store_SRP!B2:K103,10, FALSE), TRUE)=TRUE,VLOOKUP(U1933,Store_VAM!B2:K271,10, FALSE),VLOOKUP(U1933,Store_SRP!B2:K103,10, FALSE)), VLOOKUP(U1933,Store_Showcase!B2:K134,10, FALSE))</f>
      </c>
      <c r="T1933">
        <f>IF(VLOOKUP(D1933,Sku_Consolidated!A2:S948,19,FALSE)="SHOWCASE", VLOOKUP(U1933,Store_Showcase!B2:L134,11, FALSE), IF(VLOOKUP(D1933,Sku_Consolidated!A2:S948,19,FALSE)="VAM",VLOOKUP(U1933,Store_VAM!B2:L271,11, FALSE),VLOOKUP(U1933,Store_SRP!B2:L103,11, FALSE)))</f>
      </c>
      <c r="U1933" s="14">
        <v>2012</v>
      </c>
      <c r="V1933">
        <f>IF(VLOOKUP(D1933,Sku_Consolidated!A2:S948,19,FALSE)="SHOWCASE", VLOOKUP(U1933,Store_Showcase!B2:C134,2, FALSE), IF(VLOOKUP(D1933,Sku_Consolidated!A2:S948,19,FALSE)="VAM",VLOOKUP(U1933,Store_VAM!B2:C271,2, FALSE),VLOOKUP(U1933,Store_SRP!B2:C103,2, FALSE)))</f>
      </c>
      <c r="W1933">
        <f>VLOOKUP(D1933,Sku_Consolidated!A2:G948, 7, FALSE)</f>
      </c>
      <c r="X1933">
        <f>VLOOKUP(D1933,Sku_Consolidated!A2:K948, 11, FALSE)</f>
      </c>
      <c r="Y1933">
        <f>VLOOKUP(D1933,Sku_Consolidated!A2:H948, 8, FALSE)</f>
      </c>
      <c r="Z1933">
        <f>VLOOKUP(D1933,Sku_Consolidated!A2:I948, 9, FALSE)</f>
      </c>
      <c r="AA1933" t="s">
        <v>41</v>
      </c>
      <c r="AB1933">
        <f>VLOOKUP(D1933,Sku_Consolidated!A2:E948, {5}, FALSE)</f>
      </c>
      <c r="AC1933">
        <f>IF(VLOOKUP(D1933,Sku_Consolidated!A2:S948,19,FALSE)="SHOWCASE", VLOOKUP(U1933,Store_Showcase!B2:N134,13, FALSE), IF(VLOOKUP(D1933,Sku_Consolidated!A2:S948,19,FALSE)="VAM",VLOOKUP(U1933,Store_VAM!B2:N271,13, FALSE),VLOOKUP(U1933,Store_SRP!B2:N103,13, FALSE)))</f>
      </c>
      <c r="AD1933">
        <f>IF(IFERROR(AC1933,TRUE)=TRUE, "-","OK")</f>
      </c>
      <c r="AE1933">
        <f>IF(IFERROR(VLOOKUP(U1933,Store_Showcase!B2:H134,{5}, FALSE), TRUE)=TRUE, IF(IFERROR(VLOOKUP(U1933,Store_SRP!B2:H103,{5}, FALSE), TRUE)=TRUE,VLOOKUP(U1933,Store_VAM!B2:H271,{5}, FALSE),VLOOKUP(U1933,Store_SRP!B2:H103,{5}, FALSE)), VLOOKUP(U1933,Store_Showcase!B2:H134,{5}, FALSE))</f>
      </c>
      <c r="AF1933">
        <f>IF(IFERROR(VLOOKUP(U1933,Store_Showcase!B2:H134,{6}, FALSE), TRUE)=TRUE, IF(IFERROR(VLOOKUP(U1933,Store_SRP!B2:H103,{6}, FALSE), TRUE)=TRUE,VLOOKUP(U1933,Store_VAM!B2:H271,{6}, FALSE),VLOOKUP(U1933,Store_SRP!B2:H103,{6}, FALSE)), VLOOKUP(U1933,Store_Showcase!B2:H134,{6}, FALSE))</f>
      </c>
      <c r="AG1933">
        <f>VLOOKUP(D1933,Sku_Consolidated!A2:R948,18,FALSE)</f>
      </c>
      <c r="AH1933">
        <f>VLOOKUP(D1933,Sku_Consolidated!A2:S948,19,FALSE)</f>
      </c>
      <c r="AI1933">
        <f>VLOOKUP(D1933,Sku_Consolidated!A2:T948,20,FALSE)</f>
      </c>
    </row>
    <row r="1934" spans="1:35" x14ac:dyDescent="0.25">
      <c r="A1934">
        <v>2024</v>
      </c>
      <c r="B1934" t="s">
        <v>30</v>
      </c>
      <c r="C1934" t="s">
        <v>31</v>
      </c>
      <c r="D1934">
        <v>21844</v>
      </c>
      <c r="E1934" t="s">
        <v>778</v>
      </c>
      <c r="F1934" s="12" t="s">
        <v>128</v>
      </c>
      <c r="G1934" s="12" t="s">
        <v>128</v>
      </c>
      <c r="H1934" t="s">
        <v>10</v>
      </c>
      <c r="I1934" s="13" t="s">
        <v>3736</v>
      </c>
      <c r="J1934" s="13">
        <f>IF(H1934="EA", I1934, 0)</f>
      </c>
      <c r="K1934" s="13">
        <f>IF(H1934="KG", I1934, I1934 * VLOOKUP(D1934,Sku_Consolidated!A2:U948,21,FALSE))</f>
      </c>
      <c r="L1934" s="14" t="s">
        <v>36</v>
      </c>
      <c r="M1934">
        <v>88</v>
      </c>
      <c r="N1934" s="14" t="s">
        <v>3737</v>
      </c>
      <c r="O1934" s="14" t="s">
        <v>3738</v>
      </c>
      <c r="P1934" s="14" t="s">
        <v>36</v>
      </c>
      <c r="Q1934" s="14" t="s">
        <v>3738</v>
      </c>
      <c r="R1934">
        <f>IF(IFERROR(VLOOKUP(U1934,Store_Showcase!B2:H134,7, FALSE), TRUE)=TRUE, IF(IFERROR(VLOOKUP(U1934,Store_SRP!B2:H103,7, FALSE), TRUE)=TRUE,VLOOKUP(U1934,Store_VAM!B2:H271,7, FALSE),VLOOKUP(U1934,Store_SRP!B2:H103,7, FALSE)), VLOOKUP(U1934,Store_Showcase!B2:H134,7, FALSE))</f>
      </c>
      <c r="S1934">
        <f>IF(IFERROR(VLOOKUP(U1934,Store_Showcase!B2:K134,10, FALSE), TRUE)=TRUE, IF(IFERROR(VLOOKUP(U1934,Store_SRP!B2:K103,10, FALSE), TRUE)=TRUE,VLOOKUP(U1934,Store_VAM!B2:K271,10, FALSE),VLOOKUP(U1934,Store_SRP!B2:K103,10, FALSE)), VLOOKUP(U1934,Store_Showcase!B2:K134,10, FALSE))</f>
      </c>
      <c r="T1934">
        <f>IF(VLOOKUP(D1934,Sku_Consolidated!A2:S948,19,FALSE)="SHOWCASE", VLOOKUP(U1934,Store_Showcase!B2:L134,11, FALSE), IF(VLOOKUP(D1934,Sku_Consolidated!A2:S948,19,FALSE)="VAM",VLOOKUP(U1934,Store_VAM!B2:L271,11, FALSE),VLOOKUP(U1934,Store_SRP!B2:L103,11, FALSE)))</f>
      </c>
      <c r="U1934" s="14">
        <v>2012</v>
      </c>
      <c r="V1934">
        <f>IF(VLOOKUP(D1934,Sku_Consolidated!A2:S948,19,FALSE)="SHOWCASE", VLOOKUP(U1934,Store_Showcase!B2:C134,2, FALSE), IF(VLOOKUP(D1934,Sku_Consolidated!A2:S948,19,FALSE)="VAM",VLOOKUP(U1934,Store_VAM!B2:C271,2, FALSE),VLOOKUP(U1934,Store_SRP!B2:C103,2, FALSE)))</f>
      </c>
      <c r="W1934">
        <f>VLOOKUP(D1934,Sku_Consolidated!A2:G948, 7, FALSE)</f>
      </c>
      <c r="X1934">
        <f>VLOOKUP(D1934,Sku_Consolidated!A2:K948, 11, FALSE)</f>
      </c>
      <c r="Y1934">
        <f>VLOOKUP(D1934,Sku_Consolidated!A2:H948, 8, FALSE)</f>
      </c>
      <c r="Z1934">
        <f>VLOOKUP(D1934,Sku_Consolidated!A2:I948, 9, FALSE)</f>
      </c>
      <c r="AA1934" t="s">
        <v>41</v>
      </c>
      <c r="AB1934">
        <f>VLOOKUP(D1934,Sku_Consolidated!A2:E948, {5}, FALSE)</f>
      </c>
      <c r="AC1934">
        <f>IF(VLOOKUP(D1934,Sku_Consolidated!A2:S948,19,FALSE)="SHOWCASE", VLOOKUP(U1934,Store_Showcase!B2:N134,13, FALSE), IF(VLOOKUP(D1934,Sku_Consolidated!A2:S948,19,FALSE)="VAM",VLOOKUP(U1934,Store_VAM!B2:N271,13, FALSE),VLOOKUP(U1934,Store_SRP!B2:N103,13, FALSE)))</f>
      </c>
      <c r="AD1934">
        <f>IF(IFERROR(AC1934,TRUE)=TRUE, "-","OK")</f>
      </c>
      <c r="AE1934">
        <f>IF(IFERROR(VLOOKUP(U1934,Store_Showcase!B2:H134,{5}, FALSE), TRUE)=TRUE, IF(IFERROR(VLOOKUP(U1934,Store_SRP!B2:H103,{5}, FALSE), TRUE)=TRUE,VLOOKUP(U1934,Store_VAM!B2:H271,{5}, FALSE),VLOOKUP(U1934,Store_SRP!B2:H103,{5}, FALSE)), VLOOKUP(U1934,Store_Showcase!B2:H134,{5}, FALSE))</f>
      </c>
      <c r="AF1934">
        <f>IF(IFERROR(VLOOKUP(U1934,Store_Showcase!B2:H134,{6}, FALSE), TRUE)=TRUE, IF(IFERROR(VLOOKUP(U1934,Store_SRP!B2:H103,{6}, FALSE), TRUE)=TRUE,VLOOKUP(U1934,Store_VAM!B2:H271,{6}, FALSE),VLOOKUP(U1934,Store_SRP!B2:H103,{6}, FALSE)), VLOOKUP(U1934,Store_Showcase!B2:H134,{6}, FALSE))</f>
      </c>
      <c r="AG1934">
        <f>VLOOKUP(D1934,Sku_Consolidated!A2:R948,18,FALSE)</f>
      </c>
      <c r="AH1934">
        <f>VLOOKUP(D1934,Sku_Consolidated!A2:S948,19,FALSE)</f>
      </c>
      <c r="AI1934">
        <f>VLOOKUP(D1934,Sku_Consolidated!A2:T948,20,FALSE)</f>
      </c>
    </row>
    <row r="1935" spans="1:35" x14ac:dyDescent="0.25">
      <c r="A1935">
        <v>2024</v>
      </c>
      <c r="B1935" t="s">
        <v>30</v>
      </c>
      <c r="C1935" t="s">
        <v>31</v>
      </c>
      <c r="D1935">
        <v>21848</v>
      </c>
      <c r="E1935" t="s">
        <v>1387</v>
      </c>
      <c r="F1935" s="12" t="s">
        <v>128</v>
      </c>
      <c r="G1935" s="12" t="s">
        <v>128</v>
      </c>
      <c r="H1935" t="s">
        <v>10</v>
      </c>
      <c r="I1935" s="13" t="s">
        <v>347</v>
      </c>
      <c r="J1935" s="13">
        <f>IF(H1935="EA", I1935, 0)</f>
      </c>
      <c r="K1935" s="13">
        <f>IF(H1935="KG", I1935, I1935 * VLOOKUP(D1935,Sku_Consolidated!A2:U948,21,FALSE))</f>
      </c>
      <c r="L1935" s="14" t="s">
        <v>36</v>
      </c>
      <c r="M1935">
        <v>88</v>
      </c>
      <c r="N1935" s="14" t="s">
        <v>3739</v>
      </c>
      <c r="O1935" s="14" t="s">
        <v>3740</v>
      </c>
      <c r="P1935" s="14" t="s">
        <v>36</v>
      </c>
      <c r="Q1935" s="14" t="s">
        <v>3740</v>
      </c>
      <c r="R1935">
        <f>IF(IFERROR(VLOOKUP(U1935,Store_Showcase!B2:H134,7, FALSE), TRUE)=TRUE, IF(IFERROR(VLOOKUP(U1935,Store_SRP!B2:H103,7, FALSE), TRUE)=TRUE,VLOOKUP(U1935,Store_VAM!B2:H271,7, FALSE),VLOOKUP(U1935,Store_SRP!B2:H103,7, FALSE)), VLOOKUP(U1935,Store_Showcase!B2:H134,7, FALSE))</f>
      </c>
      <c r="S1935">
        <f>IF(IFERROR(VLOOKUP(U1935,Store_Showcase!B2:K134,10, FALSE), TRUE)=TRUE, IF(IFERROR(VLOOKUP(U1935,Store_SRP!B2:K103,10, FALSE), TRUE)=TRUE,VLOOKUP(U1935,Store_VAM!B2:K271,10, FALSE),VLOOKUP(U1935,Store_SRP!B2:K103,10, FALSE)), VLOOKUP(U1935,Store_Showcase!B2:K134,10, FALSE))</f>
      </c>
      <c r="T1935">
        <f>IF(VLOOKUP(D1935,Sku_Consolidated!A2:S948,19,FALSE)="SHOWCASE", VLOOKUP(U1935,Store_Showcase!B2:L134,11, FALSE), IF(VLOOKUP(D1935,Sku_Consolidated!A2:S948,19,FALSE)="VAM",VLOOKUP(U1935,Store_VAM!B2:L271,11, FALSE),VLOOKUP(U1935,Store_SRP!B2:L103,11, FALSE)))</f>
      </c>
      <c r="U1935" s="14">
        <v>2012</v>
      </c>
      <c r="V1935">
        <f>IF(VLOOKUP(D1935,Sku_Consolidated!A2:S948,19,FALSE)="SHOWCASE", VLOOKUP(U1935,Store_Showcase!B2:C134,2, FALSE), IF(VLOOKUP(D1935,Sku_Consolidated!A2:S948,19,FALSE)="VAM",VLOOKUP(U1935,Store_VAM!B2:C271,2, FALSE),VLOOKUP(U1935,Store_SRP!B2:C103,2, FALSE)))</f>
      </c>
      <c r="W1935">
        <f>VLOOKUP(D1935,Sku_Consolidated!A2:G948, 7, FALSE)</f>
      </c>
      <c r="X1935">
        <f>VLOOKUP(D1935,Sku_Consolidated!A2:K948, 11, FALSE)</f>
      </c>
      <c r="Y1935">
        <f>VLOOKUP(D1935,Sku_Consolidated!A2:H948, 8, FALSE)</f>
      </c>
      <c r="Z1935">
        <f>VLOOKUP(D1935,Sku_Consolidated!A2:I948, 9, FALSE)</f>
      </c>
      <c r="AA1935" t="s">
        <v>41</v>
      </c>
      <c r="AB1935">
        <f>VLOOKUP(D1935,Sku_Consolidated!A2:E948, {5}, FALSE)</f>
      </c>
      <c r="AC1935">
        <f>IF(VLOOKUP(D1935,Sku_Consolidated!A2:S948,19,FALSE)="SHOWCASE", VLOOKUP(U1935,Store_Showcase!B2:N134,13, FALSE), IF(VLOOKUP(D1935,Sku_Consolidated!A2:S948,19,FALSE)="VAM",VLOOKUP(U1935,Store_VAM!B2:N271,13, FALSE),VLOOKUP(U1935,Store_SRP!B2:N103,13, FALSE)))</f>
      </c>
      <c r="AD1935">
        <f>IF(IFERROR(AC1935,TRUE)=TRUE, "-","OK")</f>
      </c>
      <c r="AE1935">
        <f>IF(IFERROR(VLOOKUP(U1935,Store_Showcase!B2:H134,{5}, FALSE), TRUE)=TRUE, IF(IFERROR(VLOOKUP(U1935,Store_SRP!B2:H103,{5}, FALSE), TRUE)=TRUE,VLOOKUP(U1935,Store_VAM!B2:H271,{5}, FALSE),VLOOKUP(U1935,Store_SRP!B2:H103,{5}, FALSE)), VLOOKUP(U1935,Store_Showcase!B2:H134,{5}, FALSE))</f>
      </c>
      <c r="AF1935">
        <f>IF(IFERROR(VLOOKUP(U1935,Store_Showcase!B2:H134,{6}, FALSE), TRUE)=TRUE, IF(IFERROR(VLOOKUP(U1935,Store_SRP!B2:H103,{6}, FALSE), TRUE)=TRUE,VLOOKUP(U1935,Store_VAM!B2:H271,{6}, FALSE),VLOOKUP(U1935,Store_SRP!B2:H103,{6}, FALSE)), VLOOKUP(U1935,Store_Showcase!B2:H134,{6}, FALSE))</f>
      </c>
      <c r="AG1935">
        <f>VLOOKUP(D1935,Sku_Consolidated!A2:R948,18,FALSE)</f>
      </c>
      <c r="AH1935">
        <f>VLOOKUP(D1935,Sku_Consolidated!A2:S948,19,FALSE)</f>
      </c>
      <c r="AI1935">
        <f>VLOOKUP(D1935,Sku_Consolidated!A2:T948,20,FALSE)</f>
      </c>
    </row>
    <row r="1936" spans="1:35" x14ac:dyDescent="0.25">
      <c r="A1936">
        <v>2024</v>
      </c>
      <c r="B1936" t="s">
        <v>30</v>
      </c>
      <c r="C1936" t="s">
        <v>31</v>
      </c>
      <c r="D1936">
        <v>21851</v>
      </c>
      <c r="E1936" t="s">
        <v>232</v>
      </c>
      <c r="F1936" s="12" t="s">
        <v>128</v>
      </c>
      <c r="G1936" s="12" t="s">
        <v>128</v>
      </c>
      <c r="H1936" t="s">
        <v>10</v>
      </c>
      <c r="I1936" s="13" t="s">
        <v>1359</v>
      </c>
      <c r="J1936" s="13">
        <f>IF(H1936="EA", I1936, 0)</f>
      </c>
      <c r="K1936" s="13">
        <f>IF(H1936="KG", I1936, I1936 * VLOOKUP(D1936,Sku_Consolidated!A2:U948,21,FALSE))</f>
      </c>
      <c r="L1936" s="14" t="s">
        <v>36</v>
      </c>
      <c r="M1936">
        <v>88</v>
      </c>
      <c r="N1936" s="14" t="s">
        <v>3741</v>
      </c>
      <c r="O1936" s="14" t="s">
        <v>3742</v>
      </c>
      <c r="P1936" s="14" t="s">
        <v>36</v>
      </c>
      <c r="Q1936" s="14" t="s">
        <v>3742</v>
      </c>
      <c r="R1936">
        <f>IF(IFERROR(VLOOKUP(U1936,Store_Showcase!B2:H134,7, FALSE), TRUE)=TRUE, IF(IFERROR(VLOOKUP(U1936,Store_SRP!B2:H103,7, FALSE), TRUE)=TRUE,VLOOKUP(U1936,Store_VAM!B2:H271,7, FALSE),VLOOKUP(U1936,Store_SRP!B2:H103,7, FALSE)), VLOOKUP(U1936,Store_Showcase!B2:H134,7, FALSE))</f>
      </c>
      <c r="S1936">
        <f>IF(IFERROR(VLOOKUP(U1936,Store_Showcase!B2:K134,10, FALSE), TRUE)=TRUE, IF(IFERROR(VLOOKUP(U1936,Store_SRP!B2:K103,10, FALSE), TRUE)=TRUE,VLOOKUP(U1936,Store_VAM!B2:K271,10, FALSE),VLOOKUP(U1936,Store_SRP!B2:K103,10, FALSE)), VLOOKUP(U1936,Store_Showcase!B2:K134,10, FALSE))</f>
      </c>
      <c r="T1936">
        <f>IF(VLOOKUP(D1936,Sku_Consolidated!A2:S948,19,FALSE)="SHOWCASE", VLOOKUP(U1936,Store_Showcase!B2:L134,11, FALSE), IF(VLOOKUP(D1936,Sku_Consolidated!A2:S948,19,FALSE)="VAM",VLOOKUP(U1936,Store_VAM!B2:L271,11, FALSE),VLOOKUP(U1936,Store_SRP!B2:L103,11, FALSE)))</f>
      </c>
      <c r="U1936" s="14">
        <v>2012</v>
      </c>
      <c r="V1936">
        <f>IF(VLOOKUP(D1936,Sku_Consolidated!A2:S948,19,FALSE)="SHOWCASE", VLOOKUP(U1936,Store_Showcase!B2:C134,2, FALSE), IF(VLOOKUP(D1936,Sku_Consolidated!A2:S948,19,FALSE)="VAM",VLOOKUP(U1936,Store_VAM!B2:C271,2, FALSE),VLOOKUP(U1936,Store_SRP!B2:C103,2, FALSE)))</f>
      </c>
      <c r="W1936">
        <f>VLOOKUP(D1936,Sku_Consolidated!A2:G948, 7, FALSE)</f>
      </c>
      <c r="X1936">
        <f>VLOOKUP(D1936,Sku_Consolidated!A2:K948, 11, FALSE)</f>
      </c>
      <c r="Y1936">
        <f>VLOOKUP(D1936,Sku_Consolidated!A2:H948, 8, FALSE)</f>
      </c>
      <c r="Z1936">
        <f>VLOOKUP(D1936,Sku_Consolidated!A2:I948, 9, FALSE)</f>
      </c>
      <c r="AA1936" t="s">
        <v>41</v>
      </c>
      <c r="AB1936">
        <f>VLOOKUP(D1936,Sku_Consolidated!A2:E948, {5}, FALSE)</f>
      </c>
      <c r="AC1936">
        <f>IF(VLOOKUP(D1936,Sku_Consolidated!A2:S948,19,FALSE)="SHOWCASE", VLOOKUP(U1936,Store_Showcase!B2:N134,13, FALSE), IF(VLOOKUP(D1936,Sku_Consolidated!A2:S948,19,FALSE)="VAM",VLOOKUP(U1936,Store_VAM!B2:N271,13, FALSE),VLOOKUP(U1936,Store_SRP!B2:N103,13, FALSE)))</f>
      </c>
      <c r="AD1936">
        <f>IF(IFERROR(AC1936,TRUE)=TRUE, "-","OK")</f>
      </c>
      <c r="AE1936">
        <f>IF(IFERROR(VLOOKUP(U1936,Store_Showcase!B2:H134,{5}, FALSE), TRUE)=TRUE, IF(IFERROR(VLOOKUP(U1936,Store_SRP!B2:H103,{5}, FALSE), TRUE)=TRUE,VLOOKUP(U1936,Store_VAM!B2:H271,{5}, FALSE),VLOOKUP(U1936,Store_SRP!B2:H103,{5}, FALSE)), VLOOKUP(U1936,Store_Showcase!B2:H134,{5}, FALSE))</f>
      </c>
      <c r="AF1936">
        <f>IF(IFERROR(VLOOKUP(U1936,Store_Showcase!B2:H134,{6}, FALSE), TRUE)=TRUE, IF(IFERROR(VLOOKUP(U1936,Store_SRP!B2:H103,{6}, FALSE), TRUE)=TRUE,VLOOKUP(U1936,Store_VAM!B2:H271,{6}, FALSE),VLOOKUP(U1936,Store_SRP!B2:H103,{6}, FALSE)), VLOOKUP(U1936,Store_Showcase!B2:H134,{6}, FALSE))</f>
      </c>
      <c r="AG1936">
        <f>VLOOKUP(D1936,Sku_Consolidated!A2:R948,18,FALSE)</f>
      </c>
      <c r="AH1936">
        <f>VLOOKUP(D1936,Sku_Consolidated!A2:S948,19,FALSE)</f>
      </c>
      <c r="AI1936">
        <f>VLOOKUP(D1936,Sku_Consolidated!A2:T948,20,FALSE)</f>
      </c>
    </row>
    <row r="1937" spans="1:35" x14ac:dyDescent="0.25">
      <c r="A1937">
        <v>2024</v>
      </c>
      <c r="B1937" t="s">
        <v>30</v>
      </c>
      <c r="C1937" t="s">
        <v>31</v>
      </c>
      <c r="D1937">
        <v>21854</v>
      </c>
      <c r="E1937" t="s">
        <v>2521</v>
      </c>
      <c r="F1937" s="12" t="s">
        <v>128</v>
      </c>
      <c r="G1937" s="12" t="s">
        <v>128</v>
      </c>
      <c r="H1937" t="s">
        <v>10</v>
      </c>
      <c r="I1937" s="13" t="s">
        <v>645</v>
      </c>
      <c r="J1937" s="13">
        <f>IF(H1937="EA", I1937, 0)</f>
      </c>
      <c r="K1937" s="13">
        <f>IF(H1937="KG", I1937, I1937 * VLOOKUP(D1937,Sku_Consolidated!A2:U948,21,FALSE))</f>
      </c>
      <c r="L1937" s="14" t="s">
        <v>36</v>
      </c>
      <c r="M1937">
        <v>88</v>
      </c>
      <c r="N1937" s="14" t="s">
        <v>3358</v>
      </c>
      <c r="O1937" s="14" t="s">
        <v>3743</v>
      </c>
      <c r="P1937" s="14" t="s">
        <v>36</v>
      </c>
      <c r="Q1937" s="14" t="s">
        <v>3743</v>
      </c>
      <c r="R1937">
        <f>IF(IFERROR(VLOOKUP(U1937,Store_Showcase!B2:H134,7, FALSE), TRUE)=TRUE, IF(IFERROR(VLOOKUP(U1937,Store_SRP!B2:H103,7, FALSE), TRUE)=TRUE,VLOOKUP(U1937,Store_VAM!B2:H271,7, FALSE),VLOOKUP(U1937,Store_SRP!B2:H103,7, FALSE)), VLOOKUP(U1937,Store_Showcase!B2:H134,7, FALSE))</f>
      </c>
      <c r="S1937">
        <f>IF(IFERROR(VLOOKUP(U1937,Store_Showcase!B2:K134,10, FALSE), TRUE)=TRUE, IF(IFERROR(VLOOKUP(U1937,Store_SRP!B2:K103,10, FALSE), TRUE)=TRUE,VLOOKUP(U1937,Store_VAM!B2:K271,10, FALSE),VLOOKUP(U1937,Store_SRP!B2:K103,10, FALSE)), VLOOKUP(U1937,Store_Showcase!B2:K134,10, FALSE))</f>
      </c>
      <c r="T1937">
        <f>IF(VLOOKUP(D1937,Sku_Consolidated!A2:S948,19,FALSE)="SHOWCASE", VLOOKUP(U1937,Store_Showcase!B2:L134,11, FALSE), IF(VLOOKUP(D1937,Sku_Consolidated!A2:S948,19,FALSE)="VAM",VLOOKUP(U1937,Store_VAM!B2:L271,11, FALSE),VLOOKUP(U1937,Store_SRP!B2:L103,11, FALSE)))</f>
      </c>
      <c r="U1937" s="14">
        <v>2012</v>
      </c>
      <c r="V1937">
        <f>IF(VLOOKUP(D1937,Sku_Consolidated!A2:S948,19,FALSE)="SHOWCASE", VLOOKUP(U1937,Store_Showcase!B2:C134,2, FALSE), IF(VLOOKUP(D1937,Sku_Consolidated!A2:S948,19,FALSE)="VAM",VLOOKUP(U1937,Store_VAM!B2:C271,2, FALSE),VLOOKUP(U1937,Store_SRP!B2:C103,2, FALSE)))</f>
      </c>
      <c r="W1937">
        <f>VLOOKUP(D1937,Sku_Consolidated!A2:G948, 7, FALSE)</f>
      </c>
      <c r="X1937">
        <f>VLOOKUP(D1937,Sku_Consolidated!A2:K948, 11, FALSE)</f>
      </c>
      <c r="Y1937">
        <f>VLOOKUP(D1937,Sku_Consolidated!A2:H948, 8, FALSE)</f>
      </c>
      <c r="Z1937">
        <f>VLOOKUP(D1937,Sku_Consolidated!A2:I948, 9, FALSE)</f>
      </c>
      <c r="AA1937" t="s">
        <v>41</v>
      </c>
      <c r="AB1937">
        <f>VLOOKUP(D1937,Sku_Consolidated!A2:E948, {5}, FALSE)</f>
      </c>
      <c r="AC1937">
        <f>IF(VLOOKUP(D1937,Sku_Consolidated!A2:S948,19,FALSE)="SHOWCASE", VLOOKUP(U1937,Store_Showcase!B2:N134,13, FALSE), IF(VLOOKUP(D1937,Sku_Consolidated!A2:S948,19,FALSE)="VAM",VLOOKUP(U1937,Store_VAM!B2:N271,13, FALSE),VLOOKUP(U1937,Store_SRP!B2:N103,13, FALSE)))</f>
      </c>
      <c r="AD1937">
        <f>IF(IFERROR(AC1937,TRUE)=TRUE, "-","OK")</f>
      </c>
      <c r="AE1937">
        <f>IF(IFERROR(VLOOKUP(U1937,Store_Showcase!B2:H134,{5}, FALSE), TRUE)=TRUE, IF(IFERROR(VLOOKUP(U1937,Store_SRP!B2:H103,{5}, FALSE), TRUE)=TRUE,VLOOKUP(U1937,Store_VAM!B2:H271,{5}, FALSE),VLOOKUP(U1937,Store_SRP!B2:H103,{5}, FALSE)), VLOOKUP(U1937,Store_Showcase!B2:H134,{5}, FALSE))</f>
      </c>
      <c r="AF1937">
        <f>IF(IFERROR(VLOOKUP(U1937,Store_Showcase!B2:H134,{6}, FALSE), TRUE)=TRUE, IF(IFERROR(VLOOKUP(U1937,Store_SRP!B2:H103,{6}, FALSE), TRUE)=TRUE,VLOOKUP(U1937,Store_VAM!B2:H271,{6}, FALSE),VLOOKUP(U1937,Store_SRP!B2:H103,{6}, FALSE)), VLOOKUP(U1937,Store_Showcase!B2:H134,{6}, FALSE))</f>
      </c>
      <c r="AG1937">
        <f>VLOOKUP(D1937,Sku_Consolidated!A2:R948,18,FALSE)</f>
      </c>
      <c r="AH1937">
        <f>VLOOKUP(D1937,Sku_Consolidated!A2:S948,19,FALSE)</f>
      </c>
      <c r="AI1937">
        <f>VLOOKUP(D1937,Sku_Consolidated!A2:T948,20,FALSE)</f>
      </c>
    </row>
    <row r="1938" spans="1:35" x14ac:dyDescent="0.25">
      <c r="A1938">
        <v>2024</v>
      </c>
      <c r="B1938" t="s">
        <v>30</v>
      </c>
      <c r="C1938" t="s">
        <v>31</v>
      </c>
      <c r="D1938">
        <v>21857</v>
      </c>
      <c r="E1938" t="s">
        <v>2687</v>
      </c>
      <c r="F1938" s="12" t="s">
        <v>128</v>
      </c>
      <c r="G1938" s="12" t="s">
        <v>128</v>
      </c>
      <c r="H1938" t="s">
        <v>10</v>
      </c>
      <c r="I1938" s="13" t="s">
        <v>289</v>
      </c>
      <c r="J1938" s="13">
        <f>IF(H1938="EA", I1938, 0)</f>
      </c>
      <c r="K1938" s="13">
        <f>IF(H1938="KG", I1938, I1938 * VLOOKUP(D1938,Sku_Consolidated!A2:U948,21,FALSE))</f>
      </c>
      <c r="L1938" s="14" t="s">
        <v>36</v>
      </c>
      <c r="M1938">
        <v>88</v>
      </c>
      <c r="N1938" s="14" t="s">
        <v>3744</v>
      </c>
      <c r="O1938" s="14" t="s">
        <v>3745</v>
      </c>
      <c r="P1938" s="14" t="s">
        <v>36</v>
      </c>
      <c r="Q1938" s="14" t="s">
        <v>3745</v>
      </c>
      <c r="R1938">
        <f>IF(IFERROR(VLOOKUP(U1938,Store_Showcase!B2:H134,7, FALSE), TRUE)=TRUE, IF(IFERROR(VLOOKUP(U1938,Store_SRP!B2:H103,7, FALSE), TRUE)=TRUE,VLOOKUP(U1938,Store_VAM!B2:H271,7, FALSE),VLOOKUP(U1938,Store_SRP!B2:H103,7, FALSE)), VLOOKUP(U1938,Store_Showcase!B2:H134,7, FALSE))</f>
      </c>
      <c r="S1938">
        <f>IF(IFERROR(VLOOKUP(U1938,Store_Showcase!B2:K134,10, FALSE), TRUE)=TRUE, IF(IFERROR(VLOOKUP(U1938,Store_SRP!B2:K103,10, FALSE), TRUE)=TRUE,VLOOKUP(U1938,Store_VAM!B2:K271,10, FALSE),VLOOKUP(U1938,Store_SRP!B2:K103,10, FALSE)), VLOOKUP(U1938,Store_Showcase!B2:K134,10, FALSE))</f>
      </c>
      <c r="T1938">
        <f>IF(VLOOKUP(D1938,Sku_Consolidated!A2:S948,19,FALSE)="SHOWCASE", VLOOKUP(U1938,Store_Showcase!B2:L134,11, FALSE), IF(VLOOKUP(D1938,Sku_Consolidated!A2:S948,19,FALSE)="VAM",VLOOKUP(U1938,Store_VAM!B2:L271,11, FALSE),VLOOKUP(U1938,Store_SRP!B2:L103,11, FALSE)))</f>
      </c>
      <c r="U1938" s="14">
        <v>2012</v>
      </c>
      <c r="V1938">
        <f>IF(VLOOKUP(D1938,Sku_Consolidated!A2:S948,19,FALSE)="SHOWCASE", VLOOKUP(U1938,Store_Showcase!B2:C134,2, FALSE), IF(VLOOKUP(D1938,Sku_Consolidated!A2:S948,19,FALSE)="VAM",VLOOKUP(U1938,Store_VAM!B2:C271,2, FALSE),VLOOKUP(U1938,Store_SRP!B2:C103,2, FALSE)))</f>
      </c>
      <c r="W1938">
        <f>VLOOKUP(D1938,Sku_Consolidated!A2:G948, 7, FALSE)</f>
      </c>
      <c r="X1938">
        <f>VLOOKUP(D1938,Sku_Consolidated!A2:K948, 11, FALSE)</f>
      </c>
      <c r="Y1938">
        <f>VLOOKUP(D1938,Sku_Consolidated!A2:H948, 8, FALSE)</f>
      </c>
      <c r="Z1938">
        <f>VLOOKUP(D1938,Sku_Consolidated!A2:I948, 9, FALSE)</f>
      </c>
      <c r="AA1938" t="s">
        <v>41</v>
      </c>
      <c r="AB1938">
        <f>VLOOKUP(D1938,Sku_Consolidated!A2:E948, {5}, FALSE)</f>
      </c>
      <c r="AC1938">
        <f>IF(VLOOKUP(D1938,Sku_Consolidated!A2:S948,19,FALSE)="SHOWCASE", VLOOKUP(U1938,Store_Showcase!B2:N134,13, FALSE), IF(VLOOKUP(D1938,Sku_Consolidated!A2:S948,19,FALSE)="VAM",VLOOKUP(U1938,Store_VAM!B2:N271,13, FALSE),VLOOKUP(U1938,Store_SRP!B2:N103,13, FALSE)))</f>
      </c>
      <c r="AD1938">
        <f>IF(IFERROR(AC1938,TRUE)=TRUE, "-","OK")</f>
      </c>
      <c r="AE1938">
        <f>IF(IFERROR(VLOOKUP(U1938,Store_Showcase!B2:H134,{5}, FALSE), TRUE)=TRUE, IF(IFERROR(VLOOKUP(U1938,Store_SRP!B2:H103,{5}, FALSE), TRUE)=TRUE,VLOOKUP(U1938,Store_VAM!B2:H271,{5}, FALSE),VLOOKUP(U1938,Store_SRP!B2:H103,{5}, FALSE)), VLOOKUP(U1938,Store_Showcase!B2:H134,{5}, FALSE))</f>
      </c>
      <c r="AF1938">
        <f>IF(IFERROR(VLOOKUP(U1938,Store_Showcase!B2:H134,{6}, FALSE), TRUE)=TRUE, IF(IFERROR(VLOOKUP(U1938,Store_SRP!B2:H103,{6}, FALSE), TRUE)=TRUE,VLOOKUP(U1938,Store_VAM!B2:H271,{6}, FALSE),VLOOKUP(U1938,Store_SRP!B2:H103,{6}, FALSE)), VLOOKUP(U1938,Store_Showcase!B2:H134,{6}, FALSE))</f>
      </c>
      <c r="AG1938">
        <f>VLOOKUP(D1938,Sku_Consolidated!A2:R948,18,FALSE)</f>
      </c>
      <c r="AH1938">
        <f>VLOOKUP(D1938,Sku_Consolidated!A2:S948,19,FALSE)</f>
      </c>
      <c r="AI1938">
        <f>VLOOKUP(D1938,Sku_Consolidated!A2:T948,20,FALSE)</f>
      </c>
    </row>
    <row r="1939" spans="1:35" x14ac:dyDescent="0.25">
      <c r="A1939">
        <v>2024</v>
      </c>
      <c r="B1939" t="s">
        <v>30</v>
      </c>
      <c r="C1939" t="s">
        <v>31</v>
      </c>
      <c r="D1939">
        <v>21859</v>
      </c>
      <c r="E1939" t="s">
        <v>295</v>
      </c>
      <c r="F1939" s="12" t="s">
        <v>128</v>
      </c>
      <c r="G1939" s="12" t="s">
        <v>128</v>
      </c>
      <c r="H1939" t="s">
        <v>10</v>
      </c>
      <c r="I1939" s="13" t="s">
        <v>1380</v>
      </c>
      <c r="J1939" s="13">
        <f>IF(H1939="EA", I1939, 0)</f>
      </c>
      <c r="K1939" s="13">
        <f>IF(H1939="KG", I1939, I1939 * VLOOKUP(D1939,Sku_Consolidated!A2:U948,21,FALSE))</f>
      </c>
      <c r="L1939" s="14" t="s">
        <v>36</v>
      </c>
      <c r="M1939">
        <v>88</v>
      </c>
      <c r="N1939" s="14" t="s">
        <v>3746</v>
      </c>
      <c r="O1939" s="14" t="s">
        <v>3747</v>
      </c>
      <c r="P1939" s="14" t="s">
        <v>36</v>
      </c>
      <c r="Q1939" s="14" t="s">
        <v>3747</v>
      </c>
      <c r="R1939">
        <f>IF(IFERROR(VLOOKUP(U1939,Store_Showcase!B2:H134,7, FALSE), TRUE)=TRUE, IF(IFERROR(VLOOKUP(U1939,Store_SRP!B2:H103,7, FALSE), TRUE)=TRUE,VLOOKUP(U1939,Store_VAM!B2:H271,7, FALSE),VLOOKUP(U1939,Store_SRP!B2:H103,7, FALSE)), VLOOKUP(U1939,Store_Showcase!B2:H134,7, FALSE))</f>
      </c>
      <c r="S1939">
        <f>IF(IFERROR(VLOOKUP(U1939,Store_Showcase!B2:K134,10, FALSE), TRUE)=TRUE, IF(IFERROR(VLOOKUP(U1939,Store_SRP!B2:K103,10, FALSE), TRUE)=TRUE,VLOOKUP(U1939,Store_VAM!B2:K271,10, FALSE),VLOOKUP(U1939,Store_SRP!B2:K103,10, FALSE)), VLOOKUP(U1939,Store_Showcase!B2:K134,10, FALSE))</f>
      </c>
      <c r="T1939">
        <f>IF(VLOOKUP(D1939,Sku_Consolidated!A2:S948,19,FALSE)="SHOWCASE", VLOOKUP(U1939,Store_Showcase!B2:L134,11, FALSE), IF(VLOOKUP(D1939,Sku_Consolidated!A2:S948,19,FALSE)="VAM",VLOOKUP(U1939,Store_VAM!B2:L271,11, FALSE),VLOOKUP(U1939,Store_SRP!B2:L103,11, FALSE)))</f>
      </c>
      <c r="U1939" s="14">
        <v>2012</v>
      </c>
      <c r="V1939">
        <f>IF(VLOOKUP(D1939,Sku_Consolidated!A2:S948,19,FALSE)="SHOWCASE", VLOOKUP(U1939,Store_Showcase!B2:C134,2, FALSE), IF(VLOOKUP(D1939,Sku_Consolidated!A2:S948,19,FALSE)="VAM",VLOOKUP(U1939,Store_VAM!B2:C271,2, FALSE),VLOOKUP(U1939,Store_SRP!B2:C103,2, FALSE)))</f>
      </c>
      <c r="W1939">
        <f>VLOOKUP(D1939,Sku_Consolidated!A2:G948, 7, FALSE)</f>
      </c>
      <c r="X1939">
        <f>VLOOKUP(D1939,Sku_Consolidated!A2:K948, 11, FALSE)</f>
      </c>
      <c r="Y1939">
        <f>VLOOKUP(D1939,Sku_Consolidated!A2:H948, 8, FALSE)</f>
      </c>
      <c r="Z1939">
        <f>VLOOKUP(D1939,Sku_Consolidated!A2:I948, 9, FALSE)</f>
      </c>
      <c r="AA1939" t="s">
        <v>41</v>
      </c>
      <c r="AB1939">
        <f>VLOOKUP(D1939,Sku_Consolidated!A2:E948, {5}, FALSE)</f>
      </c>
      <c r="AC1939">
        <f>IF(VLOOKUP(D1939,Sku_Consolidated!A2:S948,19,FALSE)="SHOWCASE", VLOOKUP(U1939,Store_Showcase!B2:N134,13, FALSE), IF(VLOOKUP(D1939,Sku_Consolidated!A2:S948,19,FALSE)="VAM",VLOOKUP(U1939,Store_VAM!B2:N271,13, FALSE),VLOOKUP(U1939,Store_SRP!B2:N103,13, FALSE)))</f>
      </c>
      <c r="AD1939">
        <f>IF(IFERROR(AC1939,TRUE)=TRUE, "-","OK")</f>
      </c>
      <c r="AE1939">
        <f>IF(IFERROR(VLOOKUP(U1939,Store_Showcase!B2:H134,{5}, FALSE), TRUE)=TRUE, IF(IFERROR(VLOOKUP(U1939,Store_SRP!B2:H103,{5}, FALSE), TRUE)=TRUE,VLOOKUP(U1939,Store_VAM!B2:H271,{5}, FALSE),VLOOKUP(U1939,Store_SRP!B2:H103,{5}, FALSE)), VLOOKUP(U1939,Store_Showcase!B2:H134,{5}, FALSE))</f>
      </c>
      <c r="AF1939">
        <f>IF(IFERROR(VLOOKUP(U1939,Store_Showcase!B2:H134,{6}, FALSE), TRUE)=TRUE, IF(IFERROR(VLOOKUP(U1939,Store_SRP!B2:H103,{6}, FALSE), TRUE)=TRUE,VLOOKUP(U1939,Store_VAM!B2:H271,{6}, FALSE),VLOOKUP(U1939,Store_SRP!B2:H103,{6}, FALSE)), VLOOKUP(U1939,Store_Showcase!B2:H134,{6}, FALSE))</f>
      </c>
      <c r="AG1939">
        <f>VLOOKUP(D1939,Sku_Consolidated!A2:R948,18,FALSE)</f>
      </c>
      <c r="AH1939">
        <f>VLOOKUP(D1939,Sku_Consolidated!A2:S948,19,FALSE)</f>
      </c>
      <c r="AI1939">
        <f>VLOOKUP(D1939,Sku_Consolidated!A2:T948,20,FALSE)</f>
      </c>
    </row>
    <row r="1940" spans="1:35" x14ac:dyDescent="0.25">
      <c r="A1940">
        <v>2024</v>
      </c>
      <c r="B1940" t="s">
        <v>30</v>
      </c>
      <c r="C1940" t="s">
        <v>31</v>
      </c>
      <c r="D1940">
        <v>21862</v>
      </c>
      <c r="E1940" t="s">
        <v>568</v>
      </c>
      <c r="F1940" s="12" t="s">
        <v>128</v>
      </c>
      <c r="G1940" s="12" t="s">
        <v>128</v>
      </c>
      <c r="H1940" t="s">
        <v>10</v>
      </c>
      <c r="I1940" s="13" t="s">
        <v>682</v>
      </c>
      <c r="J1940" s="13">
        <f>IF(H1940="EA", I1940, 0)</f>
      </c>
      <c r="K1940" s="13">
        <f>IF(H1940="KG", I1940, I1940 * VLOOKUP(D1940,Sku_Consolidated!A2:U948,21,FALSE))</f>
      </c>
      <c r="L1940" s="14" t="s">
        <v>36</v>
      </c>
      <c r="M1940">
        <v>88</v>
      </c>
      <c r="N1940" s="14" t="s">
        <v>3748</v>
      </c>
      <c r="O1940" s="14" t="s">
        <v>3749</v>
      </c>
      <c r="P1940" s="14" t="s">
        <v>36</v>
      </c>
      <c r="Q1940" s="14" t="s">
        <v>3749</v>
      </c>
      <c r="R1940">
        <f>IF(IFERROR(VLOOKUP(U1940,Store_Showcase!B2:H134,7, FALSE), TRUE)=TRUE, IF(IFERROR(VLOOKUP(U1940,Store_SRP!B2:H103,7, FALSE), TRUE)=TRUE,VLOOKUP(U1940,Store_VAM!B2:H271,7, FALSE),VLOOKUP(U1940,Store_SRP!B2:H103,7, FALSE)), VLOOKUP(U1940,Store_Showcase!B2:H134,7, FALSE))</f>
      </c>
      <c r="S1940">
        <f>IF(IFERROR(VLOOKUP(U1940,Store_Showcase!B2:K134,10, FALSE), TRUE)=TRUE, IF(IFERROR(VLOOKUP(U1940,Store_SRP!B2:K103,10, FALSE), TRUE)=TRUE,VLOOKUP(U1940,Store_VAM!B2:K271,10, FALSE),VLOOKUP(U1940,Store_SRP!B2:K103,10, FALSE)), VLOOKUP(U1940,Store_Showcase!B2:K134,10, FALSE))</f>
      </c>
      <c r="T1940">
        <f>IF(VLOOKUP(D1940,Sku_Consolidated!A2:S948,19,FALSE)="SHOWCASE", VLOOKUP(U1940,Store_Showcase!B2:L134,11, FALSE), IF(VLOOKUP(D1940,Sku_Consolidated!A2:S948,19,FALSE)="VAM",VLOOKUP(U1940,Store_VAM!B2:L271,11, FALSE),VLOOKUP(U1940,Store_SRP!B2:L103,11, FALSE)))</f>
      </c>
      <c r="U1940" s="14">
        <v>2012</v>
      </c>
      <c r="V1940">
        <f>IF(VLOOKUP(D1940,Sku_Consolidated!A2:S948,19,FALSE)="SHOWCASE", VLOOKUP(U1940,Store_Showcase!B2:C134,2, FALSE), IF(VLOOKUP(D1940,Sku_Consolidated!A2:S948,19,FALSE)="VAM",VLOOKUP(U1940,Store_VAM!B2:C271,2, FALSE),VLOOKUP(U1940,Store_SRP!B2:C103,2, FALSE)))</f>
      </c>
      <c r="W1940">
        <f>VLOOKUP(D1940,Sku_Consolidated!A2:G948, 7, FALSE)</f>
      </c>
      <c r="X1940">
        <f>VLOOKUP(D1940,Sku_Consolidated!A2:K948, 11, FALSE)</f>
      </c>
      <c r="Y1940">
        <f>VLOOKUP(D1940,Sku_Consolidated!A2:H948, 8, FALSE)</f>
      </c>
      <c r="Z1940">
        <f>VLOOKUP(D1940,Sku_Consolidated!A2:I948, 9, FALSE)</f>
      </c>
      <c r="AA1940" t="s">
        <v>41</v>
      </c>
      <c r="AB1940">
        <f>VLOOKUP(D1940,Sku_Consolidated!A2:E948, {5}, FALSE)</f>
      </c>
      <c r="AC1940">
        <f>IF(VLOOKUP(D1940,Sku_Consolidated!A2:S948,19,FALSE)="SHOWCASE", VLOOKUP(U1940,Store_Showcase!B2:N134,13, FALSE), IF(VLOOKUP(D1940,Sku_Consolidated!A2:S948,19,FALSE)="VAM",VLOOKUP(U1940,Store_VAM!B2:N271,13, FALSE),VLOOKUP(U1940,Store_SRP!B2:N103,13, FALSE)))</f>
      </c>
      <c r="AD1940">
        <f>IF(IFERROR(AC1940,TRUE)=TRUE, "-","OK")</f>
      </c>
      <c r="AE1940">
        <f>IF(IFERROR(VLOOKUP(U1940,Store_Showcase!B2:H134,{5}, FALSE), TRUE)=TRUE, IF(IFERROR(VLOOKUP(U1940,Store_SRP!B2:H103,{5}, FALSE), TRUE)=TRUE,VLOOKUP(U1940,Store_VAM!B2:H271,{5}, FALSE),VLOOKUP(U1940,Store_SRP!B2:H103,{5}, FALSE)), VLOOKUP(U1940,Store_Showcase!B2:H134,{5}, FALSE))</f>
      </c>
      <c r="AF1940">
        <f>IF(IFERROR(VLOOKUP(U1940,Store_Showcase!B2:H134,{6}, FALSE), TRUE)=TRUE, IF(IFERROR(VLOOKUP(U1940,Store_SRP!B2:H103,{6}, FALSE), TRUE)=TRUE,VLOOKUP(U1940,Store_VAM!B2:H271,{6}, FALSE),VLOOKUP(U1940,Store_SRP!B2:H103,{6}, FALSE)), VLOOKUP(U1940,Store_Showcase!B2:H134,{6}, FALSE))</f>
      </c>
      <c r="AG1940">
        <f>VLOOKUP(D1940,Sku_Consolidated!A2:R948,18,FALSE)</f>
      </c>
      <c r="AH1940">
        <f>VLOOKUP(D1940,Sku_Consolidated!A2:S948,19,FALSE)</f>
      </c>
      <c r="AI1940">
        <f>VLOOKUP(D1940,Sku_Consolidated!A2:T948,20,FALSE)</f>
      </c>
    </row>
    <row r="1941" spans="1:35" x14ac:dyDescent="0.25">
      <c r="A1941">
        <v>2024</v>
      </c>
      <c r="B1941" t="s">
        <v>30</v>
      </c>
      <c r="C1941" t="s">
        <v>31</v>
      </c>
      <c r="D1941">
        <v>21865</v>
      </c>
      <c r="E1941" t="s">
        <v>236</v>
      </c>
      <c r="F1941" s="12" t="s">
        <v>128</v>
      </c>
      <c r="G1941" s="12" t="s">
        <v>128</v>
      </c>
      <c r="H1941" t="s">
        <v>10</v>
      </c>
      <c r="I1941" s="13" t="s">
        <v>881</v>
      </c>
      <c r="J1941" s="13">
        <f>IF(H1941="EA", I1941, 0)</f>
      </c>
      <c r="K1941" s="13">
        <f>IF(H1941="KG", I1941, I1941 * VLOOKUP(D1941,Sku_Consolidated!A2:U948,21,FALSE))</f>
      </c>
      <c r="L1941" s="14" t="s">
        <v>36</v>
      </c>
      <c r="M1941">
        <v>88</v>
      </c>
      <c r="N1941" s="14" t="s">
        <v>3700</v>
      </c>
      <c r="O1941" s="14" t="s">
        <v>3701</v>
      </c>
      <c r="P1941" s="14" t="s">
        <v>36</v>
      </c>
      <c r="Q1941" s="14" t="s">
        <v>3701</v>
      </c>
      <c r="R1941">
        <f>IF(IFERROR(VLOOKUP(U1941,Store_Showcase!B2:H134,7, FALSE), TRUE)=TRUE, IF(IFERROR(VLOOKUP(U1941,Store_SRP!B2:H103,7, FALSE), TRUE)=TRUE,VLOOKUP(U1941,Store_VAM!B2:H271,7, FALSE),VLOOKUP(U1941,Store_SRP!B2:H103,7, FALSE)), VLOOKUP(U1941,Store_Showcase!B2:H134,7, FALSE))</f>
      </c>
      <c r="S1941">
        <f>IF(IFERROR(VLOOKUP(U1941,Store_Showcase!B2:K134,10, FALSE), TRUE)=TRUE, IF(IFERROR(VLOOKUP(U1941,Store_SRP!B2:K103,10, FALSE), TRUE)=TRUE,VLOOKUP(U1941,Store_VAM!B2:K271,10, FALSE),VLOOKUP(U1941,Store_SRP!B2:K103,10, FALSE)), VLOOKUP(U1941,Store_Showcase!B2:K134,10, FALSE))</f>
      </c>
      <c r="T1941">
        <f>IF(VLOOKUP(D1941,Sku_Consolidated!A2:S948,19,FALSE)="SHOWCASE", VLOOKUP(U1941,Store_Showcase!B2:L134,11, FALSE), IF(VLOOKUP(D1941,Sku_Consolidated!A2:S948,19,FALSE)="VAM",VLOOKUP(U1941,Store_VAM!B2:L271,11, FALSE),VLOOKUP(U1941,Store_SRP!B2:L103,11, FALSE)))</f>
      </c>
      <c r="U1941" s="14">
        <v>2012</v>
      </c>
      <c r="V1941">
        <f>IF(VLOOKUP(D1941,Sku_Consolidated!A2:S948,19,FALSE)="SHOWCASE", VLOOKUP(U1941,Store_Showcase!B2:C134,2, FALSE), IF(VLOOKUP(D1941,Sku_Consolidated!A2:S948,19,FALSE)="VAM",VLOOKUP(U1941,Store_VAM!B2:C271,2, FALSE),VLOOKUP(U1941,Store_SRP!B2:C103,2, FALSE)))</f>
      </c>
      <c r="W1941">
        <f>VLOOKUP(D1941,Sku_Consolidated!A2:G948, 7, FALSE)</f>
      </c>
      <c r="X1941">
        <f>VLOOKUP(D1941,Sku_Consolidated!A2:K948, 11, FALSE)</f>
      </c>
      <c r="Y1941">
        <f>VLOOKUP(D1941,Sku_Consolidated!A2:H948, 8, FALSE)</f>
      </c>
      <c r="Z1941">
        <f>VLOOKUP(D1941,Sku_Consolidated!A2:I948, 9, FALSE)</f>
      </c>
      <c r="AA1941" t="s">
        <v>41</v>
      </c>
      <c r="AB1941">
        <f>VLOOKUP(D1941,Sku_Consolidated!A2:E948, {5}, FALSE)</f>
      </c>
      <c r="AC1941">
        <f>IF(VLOOKUP(D1941,Sku_Consolidated!A2:S948,19,FALSE)="SHOWCASE", VLOOKUP(U1941,Store_Showcase!B2:N134,13, FALSE), IF(VLOOKUP(D1941,Sku_Consolidated!A2:S948,19,FALSE)="VAM",VLOOKUP(U1941,Store_VAM!B2:N271,13, FALSE),VLOOKUP(U1941,Store_SRP!B2:N103,13, FALSE)))</f>
      </c>
      <c r="AD1941">
        <f>IF(IFERROR(AC1941,TRUE)=TRUE, "-","OK")</f>
      </c>
      <c r="AE1941">
        <f>IF(IFERROR(VLOOKUP(U1941,Store_Showcase!B2:H134,{5}, FALSE), TRUE)=TRUE, IF(IFERROR(VLOOKUP(U1941,Store_SRP!B2:H103,{5}, FALSE), TRUE)=TRUE,VLOOKUP(U1941,Store_VAM!B2:H271,{5}, FALSE),VLOOKUP(U1941,Store_SRP!B2:H103,{5}, FALSE)), VLOOKUP(U1941,Store_Showcase!B2:H134,{5}, FALSE))</f>
      </c>
      <c r="AF1941">
        <f>IF(IFERROR(VLOOKUP(U1941,Store_Showcase!B2:H134,{6}, FALSE), TRUE)=TRUE, IF(IFERROR(VLOOKUP(U1941,Store_SRP!B2:H103,{6}, FALSE), TRUE)=TRUE,VLOOKUP(U1941,Store_VAM!B2:H271,{6}, FALSE),VLOOKUP(U1941,Store_SRP!B2:H103,{6}, FALSE)), VLOOKUP(U1941,Store_Showcase!B2:H134,{6}, FALSE))</f>
      </c>
      <c r="AG1941">
        <f>VLOOKUP(D1941,Sku_Consolidated!A2:R948,18,FALSE)</f>
      </c>
      <c r="AH1941">
        <f>VLOOKUP(D1941,Sku_Consolidated!A2:S948,19,FALSE)</f>
      </c>
      <c r="AI1941">
        <f>VLOOKUP(D1941,Sku_Consolidated!A2:T948,20,FALSE)</f>
      </c>
    </row>
    <row r="1942" spans="1:35" x14ac:dyDescent="0.25">
      <c r="A1942">
        <v>2024</v>
      </c>
      <c r="B1942" t="s">
        <v>30</v>
      </c>
      <c r="C1942" t="s">
        <v>31</v>
      </c>
      <c r="D1942">
        <v>21866</v>
      </c>
      <c r="E1942" t="s">
        <v>240</v>
      </c>
      <c r="F1942" s="12" t="s">
        <v>128</v>
      </c>
      <c r="G1942" s="12" t="s">
        <v>128</v>
      </c>
      <c r="H1942" t="s">
        <v>10</v>
      </c>
      <c r="I1942" s="13" t="s">
        <v>483</v>
      </c>
      <c r="J1942" s="13">
        <f>IF(H1942="EA", I1942, 0)</f>
      </c>
      <c r="K1942" s="13">
        <f>IF(H1942="KG", I1942, I1942 * VLOOKUP(D1942,Sku_Consolidated!A2:U948,21,FALSE))</f>
      </c>
      <c r="L1942" s="14" t="s">
        <v>36</v>
      </c>
      <c r="M1942">
        <v>88</v>
      </c>
      <c r="N1942" s="14" t="s">
        <v>3750</v>
      </c>
      <c r="O1942" s="14" t="s">
        <v>3751</v>
      </c>
      <c r="P1942" s="14" t="s">
        <v>36</v>
      </c>
      <c r="Q1942" s="14" t="s">
        <v>3751</v>
      </c>
      <c r="R1942">
        <f>IF(IFERROR(VLOOKUP(U1942,Store_Showcase!B2:H134,7, FALSE), TRUE)=TRUE, IF(IFERROR(VLOOKUP(U1942,Store_SRP!B2:H103,7, FALSE), TRUE)=TRUE,VLOOKUP(U1942,Store_VAM!B2:H271,7, FALSE),VLOOKUP(U1942,Store_SRP!B2:H103,7, FALSE)), VLOOKUP(U1942,Store_Showcase!B2:H134,7, FALSE))</f>
      </c>
      <c r="S1942">
        <f>IF(IFERROR(VLOOKUP(U1942,Store_Showcase!B2:K134,10, FALSE), TRUE)=TRUE, IF(IFERROR(VLOOKUP(U1942,Store_SRP!B2:K103,10, FALSE), TRUE)=TRUE,VLOOKUP(U1942,Store_VAM!B2:K271,10, FALSE),VLOOKUP(U1942,Store_SRP!B2:K103,10, FALSE)), VLOOKUP(U1942,Store_Showcase!B2:K134,10, FALSE))</f>
      </c>
      <c r="T1942">
        <f>IF(VLOOKUP(D1942,Sku_Consolidated!A2:S948,19,FALSE)="SHOWCASE", VLOOKUP(U1942,Store_Showcase!B2:L134,11, FALSE), IF(VLOOKUP(D1942,Sku_Consolidated!A2:S948,19,FALSE)="VAM",VLOOKUP(U1942,Store_VAM!B2:L271,11, FALSE),VLOOKUP(U1942,Store_SRP!B2:L103,11, FALSE)))</f>
      </c>
      <c r="U1942" s="14">
        <v>2012</v>
      </c>
      <c r="V1942">
        <f>IF(VLOOKUP(D1942,Sku_Consolidated!A2:S948,19,FALSE)="SHOWCASE", VLOOKUP(U1942,Store_Showcase!B2:C134,2, FALSE), IF(VLOOKUP(D1942,Sku_Consolidated!A2:S948,19,FALSE)="VAM",VLOOKUP(U1942,Store_VAM!B2:C271,2, FALSE),VLOOKUP(U1942,Store_SRP!B2:C103,2, FALSE)))</f>
      </c>
      <c r="W1942">
        <f>VLOOKUP(D1942,Sku_Consolidated!A2:G948, 7, FALSE)</f>
      </c>
      <c r="X1942">
        <f>VLOOKUP(D1942,Sku_Consolidated!A2:K948, 11, FALSE)</f>
      </c>
      <c r="Y1942">
        <f>VLOOKUP(D1942,Sku_Consolidated!A2:H948, 8, FALSE)</f>
      </c>
      <c r="Z1942">
        <f>VLOOKUP(D1942,Sku_Consolidated!A2:I948, 9, FALSE)</f>
      </c>
      <c r="AA1942" t="s">
        <v>41</v>
      </c>
      <c r="AB1942">
        <f>VLOOKUP(D1942,Sku_Consolidated!A2:E948, {5}, FALSE)</f>
      </c>
      <c r="AC1942">
        <f>IF(VLOOKUP(D1942,Sku_Consolidated!A2:S948,19,FALSE)="SHOWCASE", VLOOKUP(U1942,Store_Showcase!B2:N134,13, FALSE), IF(VLOOKUP(D1942,Sku_Consolidated!A2:S948,19,FALSE)="VAM",VLOOKUP(U1942,Store_VAM!B2:N271,13, FALSE),VLOOKUP(U1942,Store_SRP!B2:N103,13, FALSE)))</f>
      </c>
      <c r="AD1942">
        <f>IF(IFERROR(AC1942,TRUE)=TRUE, "-","OK")</f>
      </c>
      <c r="AE1942">
        <f>IF(IFERROR(VLOOKUP(U1942,Store_Showcase!B2:H134,{5}, FALSE), TRUE)=TRUE, IF(IFERROR(VLOOKUP(U1942,Store_SRP!B2:H103,{5}, FALSE), TRUE)=TRUE,VLOOKUP(U1942,Store_VAM!B2:H271,{5}, FALSE),VLOOKUP(U1942,Store_SRP!B2:H103,{5}, FALSE)), VLOOKUP(U1942,Store_Showcase!B2:H134,{5}, FALSE))</f>
      </c>
      <c r="AF1942">
        <f>IF(IFERROR(VLOOKUP(U1942,Store_Showcase!B2:H134,{6}, FALSE), TRUE)=TRUE, IF(IFERROR(VLOOKUP(U1942,Store_SRP!B2:H103,{6}, FALSE), TRUE)=TRUE,VLOOKUP(U1942,Store_VAM!B2:H271,{6}, FALSE),VLOOKUP(U1942,Store_SRP!B2:H103,{6}, FALSE)), VLOOKUP(U1942,Store_Showcase!B2:H134,{6}, FALSE))</f>
      </c>
      <c r="AG1942">
        <f>VLOOKUP(D1942,Sku_Consolidated!A2:R948,18,FALSE)</f>
      </c>
      <c r="AH1942">
        <f>VLOOKUP(D1942,Sku_Consolidated!A2:S948,19,FALSE)</f>
      </c>
      <c r="AI1942">
        <f>VLOOKUP(D1942,Sku_Consolidated!A2:T948,20,FALSE)</f>
      </c>
    </row>
    <row r="1943" spans="1:35" x14ac:dyDescent="0.25">
      <c r="A1943">
        <v>2024</v>
      </c>
      <c r="B1943" t="s">
        <v>30</v>
      </c>
      <c r="C1943" t="s">
        <v>31</v>
      </c>
      <c r="D1943">
        <v>21873</v>
      </c>
      <c r="E1943" t="s">
        <v>911</v>
      </c>
      <c r="F1943" s="12" t="s">
        <v>128</v>
      </c>
      <c r="G1943" s="12" t="s">
        <v>128</v>
      </c>
      <c r="H1943" t="s">
        <v>10</v>
      </c>
      <c r="I1943" s="13" t="s">
        <v>43</v>
      </c>
      <c r="J1943" s="13">
        <f>IF(H1943="EA", I1943, 0)</f>
      </c>
      <c r="K1943" s="13">
        <f>IF(H1943="KG", I1943, I1943 * VLOOKUP(D1943,Sku_Consolidated!A2:U948,21,FALSE))</f>
      </c>
      <c r="L1943" s="14" t="s">
        <v>36</v>
      </c>
      <c r="M1943">
        <v>88</v>
      </c>
      <c r="N1943" s="14" t="s">
        <v>3752</v>
      </c>
      <c r="O1943" s="14" t="s">
        <v>3753</v>
      </c>
      <c r="P1943" s="14" t="s">
        <v>36</v>
      </c>
      <c r="Q1943" s="14" t="s">
        <v>3753</v>
      </c>
      <c r="R1943">
        <f>IF(IFERROR(VLOOKUP(U1943,Store_Showcase!B2:H134,7, FALSE), TRUE)=TRUE, IF(IFERROR(VLOOKUP(U1943,Store_SRP!B2:H103,7, FALSE), TRUE)=TRUE,VLOOKUP(U1943,Store_VAM!B2:H271,7, FALSE),VLOOKUP(U1943,Store_SRP!B2:H103,7, FALSE)), VLOOKUP(U1943,Store_Showcase!B2:H134,7, FALSE))</f>
      </c>
      <c r="S1943">
        <f>IF(IFERROR(VLOOKUP(U1943,Store_Showcase!B2:K134,10, FALSE), TRUE)=TRUE, IF(IFERROR(VLOOKUP(U1943,Store_SRP!B2:K103,10, FALSE), TRUE)=TRUE,VLOOKUP(U1943,Store_VAM!B2:K271,10, FALSE),VLOOKUP(U1943,Store_SRP!B2:K103,10, FALSE)), VLOOKUP(U1943,Store_Showcase!B2:K134,10, FALSE))</f>
      </c>
      <c r="T1943">
        <f>IF(VLOOKUP(D1943,Sku_Consolidated!A2:S948,19,FALSE)="SHOWCASE", VLOOKUP(U1943,Store_Showcase!B2:L134,11, FALSE), IF(VLOOKUP(D1943,Sku_Consolidated!A2:S948,19,FALSE)="VAM",VLOOKUP(U1943,Store_VAM!B2:L271,11, FALSE),VLOOKUP(U1943,Store_SRP!B2:L103,11, FALSE)))</f>
      </c>
      <c r="U1943" s="14">
        <v>2012</v>
      </c>
      <c r="V1943">
        <f>IF(VLOOKUP(D1943,Sku_Consolidated!A2:S948,19,FALSE)="SHOWCASE", VLOOKUP(U1943,Store_Showcase!B2:C134,2, FALSE), IF(VLOOKUP(D1943,Sku_Consolidated!A2:S948,19,FALSE)="VAM",VLOOKUP(U1943,Store_VAM!B2:C271,2, FALSE),VLOOKUP(U1943,Store_SRP!B2:C103,2, FALSE)))</f>
      </c>
      <c r="W1943">
        <f>VLOOKUP(D1943,Sku_Consolidated!A2:G948, 7, FALSE)</f>
      </c>
      <c r="X1943">
        <f>VLOOKUP(D1943,Sku_Consolidated!A2:K948, 11, FALSE)</f>
      </c>
      <c r="Y1943">
        <f>VLOOKUP(D1943,Sku_Consolidated!A2:H948, 8, FALSE)</f>
      </c>
      <c r="Z1943">
        <f>VLOOKUP(D1943,Sku_Consolidated!A2:I948, 9, FALSE)</f>
      </c>
      <c r="AA1943" t="s">
        <v>41</v>
      </c>
      <c r="AB1943">
        <f>VLOOKUP(D1943,Sku_Consolidated!A2:E948, {5}, FALSE)</f>
      </c>
      <c r="AC1943">
        <f>IF(VLOOKUP(D1943,Sku_Consolidated!A2:S948,19,FALSE)="SHOWCASE", VLOOKUP(U1943,Store_Showcase!B2:N134,13, FALSE), IF(VLOOKUP(D1943,Sku_Consolidated!A2:S948,19,FALSE)="VAM",VLOOKUP(U1943,Store_VAM!B2:N271,13, FALSE),VLOOKUP(U1943,Store_SRP!B2:N103,13, FALSE)))</f>
      </c>
      <c r="AD1943">
        <f>IF(IFERROR(AC1943,TRUE)=TRUE, "-","OK")</f>
      </c>
      <c r="AE1943">
        <f>IF(IFERROR(VLOOKUP(U1943,Store_Showcase!B2:H134,{5}, FALSE), TRUE)=TRUE, IF(IFERROR(VLOOKUP(U1943,Store_SRP!B2:H103,{5}, FALSE), TRUE)=TRUE,VLOOKUP(U1943,Store_VAM!B2:H271,{5}, FALSE),VLOOKUP(U1943,Store_SRP!B2:H103,{5}, FALSE)), VLOOKUP(U1943,Store_Showcase!B2:H134,{5}, FALSE))</f>
      </c>
      <c r="AF1943">
        <f>IF(IFERROR(VLOOKUP(U1943,Store_Showcase!B2:H134,{6}, FALSE), TRUE)=TRUE, IF(IFERROR(VLOOKUP(U1943,Store_SRP!B2:H103,{6}, FALSE), TRUE)=TRUE,VLOOKUP(U1943,Store_VAM!B2:H271,{6}, FALSE),VLOOKUP(U1943,Store_SRP!B2:H103,{6}, FALSE)), VLOOKUP(U1943,Store_Showcase!B2:H134,{6}, FALSE))</f>
      </c>
      <c r="AG1943">
        <f>VLOOKUP(D1943,Sku_Consolidated!A2:R948,18,FALSE)</f>
      </c>
      <c r="AH1943">
        <f>VLOOKUP(D1943,Sku_Consolidated!A2:S948,19,FALSE)</f>
      </c>
      <c r="AI1943">
        <f>VLOOKUP(D1943,Sku_Consolidated!A2:T948,20,FALSE)</f>
      </c>
    </row>
    <row r="1944" spans="1:35" x14ac:dyDescent="0.25">
      <c r="A1944">
        <v>2024</v>
      </c>
      <c r="B1944" t="s">
        <v>30</v>
      </c>
      <c r="C1944" t="s">
        <v>31</v>
      </c>
      <c r="D1944">
        <v>21890</v>
      </c>
      <c r="E1944" t="s">
        <v>802</v>
      </c>
      <c r="F1944" s="12" t="s">
        <v>128</v>
      </c>
      <c r="G1944" s="12" t="s">
        <v>128</v>
      </c>
      <c r="H1944" t="s">
        <v>10</v>
      </c>
      <c r="I1944" s="13" t="s">
        <v>596</v>
      </c>
      <c r="J1944" s="13">
        <f>IF(H1944="EA", I1944, 0)</f>
      </c>
      <c r="K1944" s="13">
        <f>IF(H1944="KG", I1944, I1944 * VLOOKUP(D1944,Sku_Consolidated!A2:U948,21,FALSE))</f>
      </c>
      <c r="L1944" s="14" t="s">
        <v>36</v>
      </c>
      <c r="M1944">
        <v>88</v>
      </c>
      <c r="N1944" s="14" t="s">
        <v>3754</v>
      </c>
      <c r="O1944" s="14" t="s">
        <v>3755</v>
      </c>
      <c r="P1944" s="14" t="s">
        <v>36</v>
      </c>
      <c r="Q1944" s="14" t="s">
        <v>3755</v>
      </c>
      <c r="R1944">
        <f>IF(IFERROR(VLOOKUP(U1944,Store_Showcase!B2:H134,7, FALSE), TRUE)=TRUE, IF(IFERROR(VLOOKUP(U1944,Store_SRP!B2:H103,7, FALSE), TRUE)=TRUE,VLOOKUP(U1944,Store_VAM!B2:H271,7, FALSE),VLOOKUP(U1944,Store_SRP!B2:H103,7, FALSE)), VLOOKUP(U1944,Store_Showcase!B2:H134,7, FALSE))</f>
      </c>
      <c r="S1944">
        <f>IF(IFERROR(VLOOKUP(U1944,Store_Showcase!B2:K134,10, FALSE), TRUE)=TRUE, IF(IFERROR(VLOOKUP(U1944,Store_SRP!B2:K103,10, FALSE), TRUE)=TRUE,VLOOKUP(U1944,Store_VAM!B2:K271,10, FALSE),VLOOKUP(U1944,Store_SRP!B2:K103,10, FALSE)), VLOOKUP(U1944,Store_Showcase!B2:K134,10, FALSE))</f>
      </c>
      <c r="T1944">
        <f>IF(VLOOKUP(D1944,Sku_Consolidated!A2:S948,19,FALSE)="SHOWCASE", VLOOKUP(U1944,Store_Showcase!B2:L134,11, FALSE), IF(VLOOKUP(D1944,Sku_Consolidated!A2:S948,19,FALSE)="VAM",VLOOKUP(U1944,Store_VAM!B2:L271,11, FALSE),VLOOKUP(U1944,Store_SRP!B2:L103,11, FALSE)))</f>
      </c>
      <c r="U1944" s="14">
        <v>2012</v>
      </c>
      <c r="V1944">
        <f>IF(VLOOKUP(D1944,Sku_Consolidated!A2:S948,19,FALSE)="SHOWCASE", VLOOKUP(U1944,Store_Showcase!B2:C134,2, FALSE), IF(VLOOKUP(D1944,Sku_Consolidated!A2:S948,19,FALSE)="VAM",VLOOKUP(U1944,Store_VAM!B2:C271,2, FALSE),VLOOKUP(U1944,Store_SRP!B2:C103,2, FALSE)))</f>
      </c>
      <c r="W1944">
        <f>VLOOKUP(D1944,Sku_Consolidated!A2:G948, 7, FALSE)</f>
      </c>
      <c r="X1944">
        <f>VLOOKUP(D1944,Sku_Consolidated!A2:K948, 11, FALSE)</f>
      </c>
      <c r="Y1944">
        <f>VLOOKUP(D1944,Sku_Consolidated!A2:H948, 8, FALSE)</f>
      </c>
      <c r="Z1944">
        <f>VLOOKUP(D1944,Sku_Consolidated!A2:I948, 9, FALSE)</f>
      </c>
      <c r="AA1944" t="s">
        <v>41</v>
      </c>
      <c r="AB1944">
        <f>VLOOKUP(D1944,Sku_Consolidated!A2:E948, {5}, FALSE)</f>
      </c>
      <c r="AC1944">
        <f>IF(VLOOKUP(D1944,Sku_Consolidated!A2:S948,19,FALSE)="SHOWCASE", VLOOKUP(U1944,Store_Showcase!B2:N134,13, FALSE), IF(VLOOKUP(D1944,Sku_Consolidated!A2:S948,19,FALSE)="VAM",VLOOKUP(U1944,Store_VAM!B2:N271,13, FALSE),VLOOKUP(U1944,Store_SRP!B2:N103,13, FALSE)))</f>
      </c>
      <c r="AD1944">
        <f>IF(IFERROR(AC1944,TRUE)=TRUE, "-","OK")</f>
      </c>
      <c r="AE1944">
        <f>IF(IFERROR(VLOOKUP(U1944,Store_Showcase!B2:H134,{5}, FALSE), TRUE)=TRUE, IF(IFERROR(VLOOKUP(U1944,Store_SRP!B2:H103,{5}, FALSE), TRUE)=TRUE,VLOOKUP(U1944,Store_VAM!B2:H271,{5}, FALSE),VLOOKUP(U1944,Store_SRP!B2:H103,{5}, FALSE)), VLOOKUP(U1944,Store_Showcase!B2:H134,{5}, FALSE))</f>
      </c>
      <c r="AF1944">
        <f>IF(IFERROR(VLOOKUP(U1944,Store_Showcase!B2:H134,{6}, FALSE), TRUE)=TRUE, IF(IFERROR(VLOOKUP(U1944,Store_SRP!B2:H103,{6}, FALSE), TRUE)=TRUE,VLOOKUP(U1944,Store_VAM!B2:H271,{6}, FALSE),VLOOKUP(U1944,Store_SRP!B2:H103,{6}, FALSE)), VLOOKUP(U1944,Store_Showcase!B2:H134,{6}, FALSE))</f>
      </c>
      <c r="AG1944">
        <f>VLOOKUP(D1944,Sku_Consolidated!A2:R948,18,FALSE)</f>
      </c>
      <c r="AH1944">
        <f>VLOOKUP(D1944,Sku_Consolidated!A2:S948,19,FALSE)</f>
      </c>
      <c r="AI1944">
        <f>VLOOKUP(D1944,Sku_Consolidated!A2:T948,20,FALSE)</f>
      </c>
    </row>
    <row r="1945" spans="1:35" x14ac:dyDescent="0.25">
      <c r="A1945">
        <v>2024</v>
      </c>
      <c r="B1945" t="s">
        <v>30</v>
      </c>
      <c r="C1945" t="s">
        <v>31</v>
      </c>
      <c r="D1945">
        <v>21892</v>
      </c>
      <c r="E1945" t="s">
        <v>244</v>
      </c>
      <c r="F1945" s="12" t="s">
        <v>128</v>
      </c>
      <c r="G1945" s="12" t="s">
        <v>128</v>
      </c>
      <c r="H1945" t="s">
        <v>10</v>
      </c>
      <c r="I1945" s="13" t="s">
        <v>596</v>
      </c>
      <c r="J1945" s="13">
        <f>IF(H1945="EA", I1945, 0)</f>
      </c>
      <c r="K1945" s="13">
        <f>IF(H1945="KG", I1945, I1945 * VLOOKUP(D1945,Sku_Consolidated!A2:U948,21,FALSE))</f>
      </c>
      <c r="L1945" s="14" t="s">
        <v>36</v>
      </c>
      <c r="M1945">
        <v>88</v>
      </c>
      <c r="N1945" s="14" t="s">
        <v>3756</v>
      </c>
      <c r="O1945" s="14" t="s">
        <v>3757</v>
      </c>
      <c r="P1945" s="14" t="s">
        <v>36</v>
      </c>
      <c r="Q1945" s="14" t="s">
        <v>3757</v>
      </c>
      <c r="R1945">
        <f>IF(IFERROR(VLOOKUP(U1945,Store_Showcase!B2:H134,7, FALSE), TRUE)=TRUE, IF(IFERROR(VLOOKUP(U1945,Store_SRP!B2:H103,7, FALSE), TRUE)=TRUE,VLOOKUP(U1945,Store_VAM!B2:H271,7, FALSE),VLOOKUP(U1945,Store_SRP!B2:H103,7, FALSE)), VLOOKUP(U1945,Store_Showcase!B2:H134,7, FALSE))</f>
      </c>
      <c r="S1945">
        <f>IF(IFERROR(VLOOKUP(U1945,Store_Showcase!B2:K134,10, FALSE), TRUE)=TRUE, IF(IFERROR(VLOOKUP(U1945,Store_SRP!B2:K103,10, FALSE), TRUE)=TRUE,VLOOKUP(U1945,Store_VAM!B2:K271,10, FALSE),VLOOKUP(U1945,Store_SRP!B2:K103,10, FALSE)), VLOOKUP(U1945,Store_Showcase!B2:K134,10, FALSE))</f>
      </c>
      <c r="T1945">
        <f>IF(VLOOKUP(D1945,Sku_Consolidated!A2:S948,19,FALSE)="SHOWCASE", VLOOKUP(U1945,Store_Showcase!B2:L134,11, FALSE), IF(VLOOKUP(D1945,Sku_Consolidated!A2:S948,19,FALSE)="VAM",VLOOKUP(U1945,Store_VAM!B2:L271,11, FALSE),VLOOKUP(U1945,Store_SRP!B2:L103,11, FALSE)))</f>
      </c>
      <c r="U1945" s="14">
        <v>2012</v>
      </c>
      <c r="V1945">
        <f>IF(VLOOKUP(D1945,Sku_Consolidated!A2:S948,19,FALSE)="SHOWCASE", VLOOKUP(U1945,Store_Showcase!B2:C134,2, FALSE), IF(VLOOKUP(D1945,Sku_Consolidated!A2:S948,19,FALSE)="VAM",VLOOKUP(U1945,Store_VAM!B2:C271,2, FALSE),VLOOKUP(U1945,Store_SRP!B2:C103,2, FALSE)))</f>
      </c>
      <c r="W1945">
        <f>VLOOKUP(D1945,Sku_Consolidated!A2:G948, 7, FALSE)</f>
      </c>
      <c r="X1945">
        <f>VLOOKUP(D1945,Sku_Consolidated!A2:K948, 11, FALSE)</f>
      </c>
      <c r="Y1945">
        <f>VLOOKUP(D1945,Sku_Consolidated!A2:H948, 8, FALSE)</f>
      </c>
      <c r="Z1945">
        <f>VLOOKUP(D1945,Sku_Consolidated!A2:I948, 9, FALSE)</f>
      </c>
      <c r="AA1945" t="s">
        <v>41</v>
      </c>
      <c r="AB1945">
        <f>VLOOKUP(D1945,Sku_Consolidated!A2:E948, {5}, FALSE)</f>
      </c>
      <c r="AC1945">
        <f>IF(VLOOKUP(D1945,Sku_Consolidated!A2:S948,19,FALSE)="SHOWCASE", VLOOKUP(U1945,Store_Showcase!B2:N134,13, FALSE), IF(VLOOKUP(D1945,Sku_Consolidated!A2:S948,19,FALSE)="VAM",VLOOKUP(U1945,Store_VAM!B2:N271,13, FALSE),VLOOKUP(U1945,Store_SRP!B2:N103,13, FALSE)))</f>
      </c>
      <c r="AD1945">
        <f>IF(IFERROR(AC1945,TRUE)=TRUE, "-","OK")</f>
      </c>
      <c r="AE1945">
        <f>IF(IFERROR(VLOOKUP(U1945,Store_Showcase!B2:H134,{5}, FALSE), TRUE)=TRUE, IF(IFERROR(VLOOKUP(U1945,Store_SRP!B2:H103,{5}, FALSE), TRUE)=TRUE,VLOOKUP(U1945,Store_VAM!B2:H271,{5}, FALSE),VLOOKUP(U1945,Store_SRP!B2:H103,{5}, FALSE)), VLOOKUP(U1945,Store_Showcase!B2:H134,{5}, FALSE))</f>
      </c>
      <c r="AF1945">
        <f>IF(IFERROR(VLOOKUP(U1945,Store_Showcase!B2:H134,{6}, FALSE), TRUE)=TRUE, IF(IFERROR(VLOOKUP(U1945,Store_SRP!B2:H103,{6}, FALSE), TRUE)=TRUE,VLOOKUP(U1945,Store_VAM!B2:H271,{6}, FALSE),VLOOKUP(U1945,Store_SRP!B2:H103,{6}, FALSE)), VLOOKUP(U1945,Store_Showcase!B2:H134,{6}, FALSE))</f>
      </c>
      <c r="AG1945">
        <f>VLOOKUP(D1945,Sku_Consolidated!A2:R948,18,FALSE)</f>
      </c>
      <c r="AH1945">
        <f>VLOOKUP(D1945,Sku_Consolidated!A2:S948,19,FALSE)</f>
      </c>
      <c r="AI1945">
        <f>VLOOKUP(D1945,Sku_Consolidated!A2:T948,20,FALSE)</f>
      </c>
    </row>
    <row r="1946" spans="1:35" x14ac:dyDescent="0.25">
      <c r="A1946">
        <v>2024</v>
      </c>
      <c r="B1946" t="s">
        <v>30</v>
      </c>
      <c r="C1946" t="s">
        <v>31</v>
      </c>
      <c r="D1946">
        <v>21893</v>
      </c>
      <c r="E1946" t="s">
        <v>1402</v>
      </c>
      <c r="F1946" s="12" t="s">
        <v>128</v>
      </c>
      <c r="G1946" s="12" t="s">
        <v>128</v>
      </c>
      <c r="H1946" t="s">
        <v>10</v>
      </c>
      <c r="I1946" s="13" t="s">
        <v>528</v>
      </c>
      <c r="J1946" s="13">
        <f>IF(H1946="EA", I1946, 0)</f>
      </c>
      <c r="K1946" s="13">
        <f>IF(H1946="KG", I1946, I1946 * VLOOKUP(D1946,Sku_Consolidated!A2:U948,21,FALSE))</f>
      </c>
      <c r="L1946" s="14" t="s">
        <v>36</v>
      </c>
      <c r="M1946">
        <v>88</v>
      </c>
      <c r="N1946" s="14" t="s">
        <v>3758</v>
      </c>
      <c r="O1946" s="14" t="s">
        <v>3759</v>
      </c>
      <c r="P1946" s="14" t="s">
        <v>36</v>
      </c>
      <c r="Q1946" s="14" t="s">
        <v>3759</v>
      </c>
      <c r="R1946">
        <f>IF(IFERROR(VLOOKUP(U1946,Store_Showcase!B2:H134,7, FALSE), TRUE)=TRUE, IF(IFERROR(VLOOKUP(U1946,Store_SRP!B2:H103,7, FALSE), TRUE)=TRUE,VLOOKUP(U1946,Store_VAM!B2:H271,7, FALSE),VLOOKUP(U1946,Store_SRP!B2:H103,7, FALSE)), VLOOKUP(U1946,Store_Showcase!B2:H134,7, FALSE))</f>
      </c>
      <c r="S1946">
        <f>IF(IFERROR(VLOOKUP(U1946,Store_Showcase!B2:K134,10, FALSE), TRUE)=TRUE, IF(IFERROR(VLOOKUP(U1946,Store_SRP!B2:K103,10, FALSE), TRUE)=TRUE,VLOOKUP(U1946,Store_VAM!B2:K271,10, FALSE),VLOOKUP(U1946,Store_SRP!B2:K103,10, FALSE)), VLOOKUP(U1946,Store_Showcase!B2:K134,10, FALSE))</f>
      </c>
      <c r="T1946">
        <f>IF(VLOOKUP(D1946,Sku_Consolidated!A2:S948,19,FALSE)="SHOWCASE", VLOOKUP(U1946,Store_Showcase!B2:L134,11, FALSE), IF(VLOOKUP(D1946,Sku_Consolidated!A2:S948,19,FALSE)="VAM",VLOOKUP(U1946,Store_VAM!B2:L271,11, FALSE),VLOOKUP(U1946,Store_SRP!B2:L103,11, FALSE)))</f>
      </c>
      <c r="U1946" s="14">
        <v>2012</v>
      </c>
      <c r="V1946">
        <f>IF(VLOOKUP(D1946,Sku_Consolidated!A2:S948,19,FALSE)="SHOWCASE", VLOOKUP(U1946,Store_Showcase!B2:C134,2, FALSE), IF(VLOOKUP(D1946,Sku_Consolidated!A2:S948,19,FALSE)="VAM",VLOOKUP(U1946,Store_VAM!B2:C271,2, FALSE),VLOOKUP(U1946,Store_SRP!B2:C103,2, FALSE)))</f>
      </c>
      <c r="W1946">
        <f>VLOOKUP(D1946,Sku_Consolidated!A2:G948, 7, FALSE)</f>
      </c>
      <c r="X1946">
        <f>VLOOKUP(D1946,Sku_Consolidated!A2:K948, 11, FALSE)</f>
      </c>
      <c r="Y1946">
        <f>VLOOKUP(D1946,Sku_Consolidated!A2:H948, 8, FALSE)</f>
      </c>
      <c r="Z1946">
        <f>VLOOKUP(D1946,Sku_Consolidated!A2:I948, 9, FALSE)</f>
      </c>
      <c r="AA1946" t="s">
        <v>41</v>
      </c>
      <c r="AB1946">
        <f>VLOOKUP(D1946,Sku_Consolidated!A2:E948, {5}, FALSE)</f>
      </c>
      <c r="AC1946">
        <f>IF(VLOOKUP(D1946,Sku_Consolidated!A2:S948,19,FALSE)="SHOWCASE", VLOOKUP(U1946,Store_Showcase!B2:N134,13, FALSE), IF(VLOOKUP(D1946,Sku_Consolidated!A2:S948,19,FALSE)="VAM",VLOOKUP(U1946,Store_VAM!B2:N271,13, FALSE),VLOOKUP(U1946,Store_SRP!B2:N103,13, FALSE)))</f>
      </c>
      <c r="AD1946">
        <f>IF(IFERROR(AC1946,TRUE)=TRUE, "-","OK")</f>
      </c>
      <c r="AE1946">
        <f>IF(IFERROR(VLOOKUP(U1946,Store_Showcase!B2:H134,{5}, FALSE), TRUE)=TRUE, IF(IFERROR(VLOOKUP(U1946,Store_SRP!B2:H103,{5}, FALSE), TRUE)=TRUE,VLOOKUP(U1946,Store_VAM!B2:H271,{5}, FALSE),VLOOKUP(U1946,Store_SRP!B2:H103,{5}, FALSE)), VLOOKUP(U1946,Store_Showcase!B2:H134,{5}, FALSE))</f>
      </c>
      <c r="AF1946">
        <f>IF(IFERROR(VLOOKUP(U1946,Store_Showcase!B2:H134,{6}, FALSE), TRUE)=TRUE, IF(IFERROR(VLOOKUP(U1946,Store_SRP!B2:H103,{6}, FALSE), TRUE)=TRUE,VLOOKUP(U1946,Store_VAM!B2:H271,{6}, FALSE),VLOOKUP(U1946,Store_SRP!B2:H103,{6}, FALSE)), VLOOKUP(U1946,Store_Showcase!B2:H134,{6}, FALSE))</f>
      </c>
      <c r="AG1946">
        <f>VLOOKUP(D1946,Sku_Consolidated!A2:R948,18,FALSE)</f>
      </c>
      <c r="AH1946">
        <f>VLOOKUP(D1946,Sku_Consolidated!A2:S948,19,FALSE)</f>
      </c>
      <c r="AI1946">
        <f>VLOOKUP(D1946,Sku_Consolidated!A2:T948,20,FALSE)</f>
      </c>
    </row>
    <row r="1947" spans="1:35" x14ac:dyDescent="0.25">
      <c r="A1947">
        <v>2024</v>
      </c>
      <c r="B1947" t="s">
        <v>30</v>
      </c>
      <c r="C1947" t="s">
        <v>31</v>
      </c>
      <c r="D1947">
        <v>21920</v>
      </c>
      <c r="E1947" t="s">
        <v>3004</v>
      </c>
      <c r="F1947" s="12" t="s">
        <v>128</v>
      </c>
      <c r="G1947" s="12" t="s">
        <v>128</v>
      </c>
      <c r="H1947" t="s">
        <v>10</v>
      </c>
      <c r="I1947" s="13" t="s">
        <v>289</v>
      </c>
      <c r="J1947" s="13">
        <f>IF(H1947="EA", I1947, 0)</f>
      </c>
      <c r="K1947" s="13">
        <f>IF(H1947="KG", I1947, I1947 * VLOOKUP(D1947,Sku_Consolidated!A2:U948,21,FALSE))</f>
      </c>
      <c r="L1947" s="14" t="s">
        <v>36</v>
      </c>
      <c r="M1947">
        <v>86</v>
      </c>
      <c r="N1947" s="14" t="s">
        <v>3760</v>
      </c>
      <c r="O1947" s="14" t="s">
        <v>3761</v>
      </c>
      <c r="P1947" s="14" t="s">
        <v>36</v>
      </c>
      <c r="Q1947" s="14" t="s">
        <v>3761</v>
      </c>
      <c r="R1947">
        <f>IF(IFERROR(VLOOKUP(U1947,Store_Showcase!B2:H134,7, FALSE), TRUE)=TRUE, IF(IFERROR(VLOOKUP(U1947,Store_SRP!B2:H103,7, FALSE), TRUE)=TRUE,VLOOKUP(U1947,Store_VAM!B2:H271,7, FALSE),VLOOKUP(U1947,Store_SRP!B2:H103,7, FALSE)), VLOOKUP(U1947,Store_Showcase!B2:H134,7, FALSE))</f>
      </c>
      <c r="S1947">
        <f>IF(IFERROR(VLOOKUP(U1947,Store_Showcase!B2:K134,10, FALSE), TRUE)=TRUE, IF(IFERROR(VLOOKUP(U1947,Store_SRP!B2:K103,10, FALSE), TRUE)=TRUE,VLOOKUP(U1947,Store_VAM!B2:K271,10, FALSE),VLOOKUP(U1947,Store_SRP!B2:K103,10, FALSE)), VLOOKUP(U1947,Store_Showcase!B2:K134,10, FALSE))</f>
      </c>
      <c r="T1947">
        <f>IF(VLOOKUP(D1947,Sku_Consolidated!A2:S948,19,FALSE)="SHOWCASE", VLOOKUP(U1947,Store_Showcase!B2:L134,11, FALSE), IF(VLOOKUP(D1947,Sku_Consolidated!A2:S948,19,FALSE)="VAM",VLOOKUP(U1947,Store_VAM!B2:L271,11, FALSE),VLOOKUP(U1947,Store_SRP!B2:L103,11, FALSE)))</f>
      </c>
      <c r="U1947" s="14">
        <v>2012</v>
      </c>
      <c r="V1947">
        <f>IF(VLOOKUP(D1947,Sku_Consolidated!A2:S948,19,FALSE)="SHOWCASE", VLOOKUP(U1947,Store_Showcase!B2:C134,2, FALSE), IF(VLOOKUP(D1947,Sku_Consolidated!A2:S948,19,FALSE)="VAM",VLOOKUP(U1947,Store_VAM!B2:C271,2, FALSE),VLOOKUP(U1947,Store_SRP!B2:C103,2, FALSE)))</f>
      </c>
      <c r="W1947">
        <f>VLOOKUP(D1947,Sku_Consolidated!A2:G948, 7, FALSE)</f>
      </c>
      <c r="X1947">
        <f>VLOOKUP(D1947,Sku_Consolidated!A2:K948, 11, FALSE)</f>
      </c>
      <c r="Y1947">
        <f>VLOOKUP(D1947,Sku_Consolidated!A2:H948, 8, FALSE)</f>
      </c>
      <c r="Z1947">
        <f>VLOOKUP(D1947,Sku_Consolidated!A2:I948, 9, FALSE)</f>
      </c>
      <c r="AA1947" t="s">
        <v>41</v>
      </c>
      <c r="AB1947">
        <f>VLOOKUP(D1947,Sku_Consolidated!A2:E948, {5}, FALSE)</f>
      </c>
      <c r="AC1947">
        <f>IF(VLOOKUP(D1947,Sku_Consolidated!A2:S948,19,FALSE)="SHOWCASE", VLOOKUP(U1947,Store_Showcase!B2:N134,13, FALSE), IF(VLOOKUP(D1947,Sku_Consolidated!A2:S948,19,FALSE)="VAM",VLOOKUP(U1947,Store_VAM!B2:N271,13, FALSE),VLOOKUP(U1947,Store_SRP!B2:N103,13, FALSE)))</f>
      </c>
      <c r="AD1947">
        <f>IF(IFERROR(AC1947,TRUE)=TRUE, "-","OK")</f>
      </c>
      <c r="AE1947">
        <f>IF(IFERROR(VLOOKUP(U1947,Store_Showcase!B2:H134,{5}, FALSE), TRUE)=TRUE, IF(IFERROR(VLOOKUP(U1947,Store_SRP!B2:H103,{5}, FALSE), TRUE)=TRUE,VLOOKUP(U1947,Store_VAM!B2:H271,{5}, FALSE),VLOOKUP(U1947,Store_SRP!B2:H103,{5}, FALSE)), VLOOKUP(U1947,Store_Showcase!B2:H134,{5}, FALSE))</f>
      </c>
      <c r="AF1947">
        <f>IF(IFERROR(VLOOKUP(U1947,Store_Showcase!B2:H134,{6}, FALSE), TRUE)=TRUE, IF(IFERROR(VLOOKUP(U1947,Store_SRP!B2:H103,{6}, FALSE), TRUE)=TRUE,VLOOKUP(U1947,Store_VAM!B2:H271,{6}, FALSE),VLOOKUP(U1947,Store_SRP!B2:H103,{6}, FALSE)), VLOOKUP(U1947,Store_Showcase!B2:H134,{6}, FALSE))</f>
      </c>
      <c r="AG1947">
        <f>VLOOKUP(D1947,Sku_Consolidated!A2:R948,18,FALSE)</f>
      </c>
      <c r="AH1947">
        <f>VLOOKUP(D1947,Sku_Consolidated!A2:S948,19,FALSE)</f>
      </c>
      <c r="AI1947">
        <f>VLOOKUP(D1947,Sku_Consolidated!A2:T948,20,FALSE)</f>
      </c>
    </row>
    <row r="1948" spans="1:35" x14ac:dyDescent="0.25">
      <c r="A1948">
        <v>2024</v>
      </c>
      <c r="B1948" t="s">
        <v>30</v>
      </c>
      <c r="C1948" t="s">
        <v>31</v>
      </c>
      <c r="D1948">
        <v>21921</v>
      </c>
      <c r="E1948" t="s">
        <v>1154</v>
      </c>
      <c r="F1948" s="12" t="s">
        <v>128</v>
      </c>
      <c r="G1948" s="12" t="s">
        <v>128</v>
      </c>
      <c r="H1948" t="s">
        <v>10</v>
      </c>
      <c r="I1948" s="13" t="s">
        <v>3643</v>
      </c>
      <c r="J1948" s="13">
        <f>IF(H1948="EA", I1948, 0)</f>
      </c>
      <c r="K1948" s="13">
        <f>IF(H1948="KG", I1948, I1948 * VLOOKUP(D1948,Sku_Consolidated!A2:U948,21,FALSE))</f>
      </c>
      <c r="L1948" s="14" t="s">
        <v>36</v>
      </c>
      <c r="M1948">
        <v>86</v>
      </c>
      <c r="N1948" s="14" t="s">
        <v>3762</v>
      </c>
      <c r="O1948" s="14" t="s">
        <v>3763</v>
      </c>
      <c r="P1948" s="14" t="s">
        <v>36</v>
      </c>
      <c r="Q1948" s="14" t="s">
        <v>3763</v>
      </c>
      <c r="R1948">
        <f>IF(IFERROR(VLOOKUP(U1948,Store_Showcase!B2:H134,7, FALSE), TRUE)=TRUE, IF(IFERROR(VLOOKUP(U1948,Store_SRP!B2:H103,7, FALSE), TRUE)=TRUE,VLOOKUP(U1948,Store_VAM!B2:H271,7, FALSE),VLOOKUP(U1948,Store_SRP!B2:H103,7, FALSE)), VLOOKUP(U1948,Store_Showcase!B2:H134,7, FALSE))</f>
      </c>
      <c r="S1948">
        <f>IF(IFERROR(VLOOKUP(U1948,Store_Showcase!B2:K134,10, FALSE), TRUE)=TRUE, IF(IFERROR(VLOOKUP(U1948,Store_SRP!B2:K103,10, FALSE), TRUE)=TRUE,VLOOKUP(U1948,Store_VAM!B2:K271,10, FALSE),VLOOKUP(U1948,Store_SRP!B2:K103,10, FALSE)), VLOOKUP(U1948,Store_Showcase!B2:K134,10, FALSE))</f>
      </c>
      <c r="T1948">
        <f>IF(VLOOKUP(D1948,Sku_Consolidated!A2:S948,19,FALSE)="SHOWCASE", VLOOKUP(U1948,Store_Showcase!B2:L134,11, FALSE), IF(VLOOKUP(D1948,Sku_Consolidated!A2:S948,19,FALSE)="VAM",VLOOKUP(U1948,Store_VAM!B2:L271,11, FALSE),VLOOKUP(U1948,Store_SRP!B2:L103,11, FALSE)))</f>
      </c>
      <c r="U1948" s="14">
        <v>2012</v>
      </c>
      <c r="V1948">
        <f>IF(VLOOKUP(D1948,Sku_Consolidated!A2:S948,19,FALSE)="SHOWCASE", VLOOKUP(U1948,Store_Showcase!B2:C134,2, FALSE), IF(VLOOKUP(D1948,Sku_Consolidated!A2:S948,19,FALSE)="VAM",VLOOKUP(U1948,Store_VAM!B2:C271,2, FALSE),VLOOKUP(U1948,Store_SRP!B2:C103,2, FALSE)))</f>
      </c>
      <c r="W1948">
        <f>VLOOKUP(D1948,Sku_Consolidated!A2:G948, 7, FALSE)</f>
      </c>
      <c r="X1948">
        <f>VLOOKUP(D1948,Sku_Consolidated!A2:K948, 11, FALSE)</f>
      </c>
      <c r="Y1948">
        <f>VLOOKUP(D1948,Sku_Consolidated!A2:H948, 8, FALSE)</f>
      </c>
      <c r="Z1948">
        <f>VLOOKUP(D1948,Sku_Consolidated!A2:I948, 9, FALSE)</f>
      </c>
      <c r="AA1948" t="s">
        <v>41</v>
      </c>
      <c r="AB1948">
        <f>VLOOKUP(D1948,Sku_Consolidated!A2:E948, {5}, FALSE)</f>
      </c>
      <c r="AC1948">
        <f>IF(VLOOKUP(D1948,Sku_Consolidated!A2:S948,19,FALSE)="SHOWCASE", VLOOKUP(U1948,Store_Showcase!B2:N134,13, FALSE), IF(VLOOKUP(D1948,Sku_Consolidated!A2:S948,19,FALSE)="VAM",VLOOKUP(U1948,Store_VAM!B2:N271,13, FALSE),VLOOKUP(U1948,Store_SRP!B2:N103,13, FALSE)))</f>
      </c>
      <c r="AD1948">
        <f>IF(IFERROR(AC1948,TRUE)=TRUE, "-","OK")</f>
      </c>
      <c r="AE1948">
        <f>IF(IFERROR(VLOOKUP(U1948,Store_Showcase!B2:H134,{5}, FALSE), TRUE)=TRUE, IF(IFERROR(VLOOKUP(U1948,Store_SRP!B2:H103,{5}, FALSE), TRUE)=TRUE,VLOOKUP(U1948,Store_VAM!B2:H271,{5}, FALSE),VLOOKUP(U1948,Store_SRP!B2:H103,{5}, FALSE)), VLOOKUP(U1948,Store_Showcase!B2:H134,{5}, FALSE))</f>
      </c>
      <c r="AF1948">
        <f>IF(IFERROR(VLOOKUP(U1948,Store_Showcase!B2:H134,{6}, FALSE), TRUE)=TRUE, IF(IFERROR(VLOOKUP(U1948,Store_SRP!B2:H103,{6}, FALSE), TRUE)=TRUE,VLOOKUP(U1948,Store_VAM!B2:H271,{6}, FALSE),VLOOKUP(U1948,Store_SRP!B2:H103,{6}, FALSE)), VLOOKUP(U1948,Store_Showcase!B2:H134,{6}, FALSE))</f>
      </c>
      <c r="AG1948">
        <f>VLOOKUP(D1948,Sku_Consolidated!A2:R948,18,FALSE)</f>
      </c>
      <c r="AH1948">
        <f>VLOOKUP(D1948,Sku_Consolidated!A2:S948,19,FALSE)</f>
      </c>
      <c r="AI1948">
        <f>VLOOKUP(D1948,Sku_Consolidated!A2:T948,20,FALSE)</f>
      </c>
    </row>
    <row r="1949" spans="1:35" x14ac:dyDescent="0.25">
      <c r="A1949">
        <v>2024</v>
      </c>
      <c r="B1949" t="s">
        <v>30</v>
      </c>
      <c r="C1949" t="s">
        <v>31</v>
      </c>
      <c r="D1949">
        <v>21825</v>
      </c>
      <c r="E1949" t="s">
        <v>206</v>
      </c>
      <c r="F1949" s="12" t="s">
        <v>99</v>
      </c>
      <c r="G1949" s="12" t="s">
        <v>99</v>
      </c>
      <c r="H1949" t="s">
        <v>10</v>
      </c>
      <c r="I1949" s="13" t="s">
        <v>539</v>
      </c>
      <c r="J1949" s="13">
        <f>IF(H1949="EA", I1949, 0)</f>
      </c>
      <c r="K1949" s="13">
        <f>IF(H1949="KG", I1949, I1949 * VLOOKUP(D1949,Sku_Consolidated!A2:U948,21,FALSE))</f>
      </c>
      <c r="L1949" s="14" t="s">
        <v>36</v>
      </c>
      <c r="M1949">
        <v>88</v>
      </c>
      <c r="N1949" s="14" t="s">
        <v>3764</v>
      </c>
      <c r="O1949" s="14" t="s">
        <v>3765</v>
      </c>
      <c r="P1949" s="14" t="s">
        <v>36</v>
      </c>
      <c r="Q1949" s="14" t="s">
        <v>3765</v>
      </c>
      <c r="R1949">
        <f>IF(IFERROR(VLOOKUP(U1949,Store_Showcase!B2:H134,7, FALSE), TRUE)=TRUE, IF(IFERROR(VLOOKUP(U1949,Store_SRP!B2:H103,7, FALSE), TRUE)=TRUE,VLOOKUP(U1949,Store_VAM!B2:H271,7, FALSE),VLOOKUP(U1949,Store_SRP!B2:H103,7, FALSE)), VLOOKUP(U1949,Store_Showcase!B2:H134,7, FALSE))</f>
      </c>
      <c r="S1949">
        <f>IF(IFERROR(VLOOKUP(U1949,Store_Showcase!B2:K134,10, FALSE), TRUE)=TRUE, IF(IFERROR(VLOOKUP(U1949,Store_SRP!B2:K103,10, FALSE), TRUE)=TRUE,VLOOKUP(U1949,Store_VAM!B2:K271,10, FALSE),VLOOKUP(U1949,Store_SRP!B2:K103,10, FALSE)), VLOOKUP(U1949,Store_Showcase!B2:K134,10, FALSE))</f>
      </c>
      <c r="T1949">
        <f>IF(VLOOKUP(D1949,Sku_Consolidated!A2:S948,19,FALSE)="SHOWCASE", VLOOKUP(U1949,Store_Showcase!B2:L134,11, FALSE), IF(VLOOKUP(D1949,Sku_Consolidated!A2:S948,19,FALSE)="VAM",VLOOKUP(U1949,Store_VAM!B2:L271,11, FALSE),VLOOKUP(U1949,Store_SRP!B2:L103,11, FALSE)))</f>
      </c>
      <c r="U1949" s="14">
        <v>2012</v>
      </c>
      <c r="V1949">
        <f>IF(VLOOKUP(D1949,Sku_Consolidated!A2:S948,19,FALSE)="SHOWCASE", VLOOKUP(U1949,Store_Showcase!B2:C134,2, FALSE), IF(VLOOKUP(D1949,Sku_Consolidated!A2:S948,19,FALSE)="VAM",VLOOKUP(U1949,Store_VAM!B2:C271,2, FALSE),VLOOKUP(U1949,Store_SRP!B2:C103,2, FALSE)))</f>
      </c>
      <c r="W1949">
        <f>VLOOKUP(D1949,Sku_Consolidated!A2:G948, 7, FALSE)</f>
      </c>
      <c r="X1949">
        <f>VLOOKUP(D1949,Sku_Consolidated!A2:K948, 11, FALSE)</f>
      </c>
      <c r="Y1949">
        <f>VLOOKUP(D1949,Sku_Consolidated!A2:H948, 8, FALSE)</f>
      </c>
      <c r="Z1949">
        <f>VLOOKUP(D1949,Sku_Consolidated!A2:I948, 9, FALSE)</f>
      </c>
      <c r="AA1949" t="s">
        <v>41</v>
      </c>
      <c r="AB1949">
        <f>VLOOKUP(D1949,Sku_Consolidated!A2:E948, {5}, FALSE)</f>
      </c>
      <c r="AC1949">
        <f>IF(VLOOKUP(D1949,Sku_Consolidated!A2:S948,19,FALSE)="SHOWCASE", VLOOKUP(U1949,Store_Showcase!B2:N134,13, FALSE), IF(VLOOKUP(D1949,Sku_Consolidated!A2:S948,19,FALSE)="VAM",VLOOKUP(U1949,Store_VAM!B2:N271,13, FALSE),VLOOKUP(U1949,Store_SRP!B2:N103,13, FALSE)))</f>
      </c>
      <c r="AD1949">
        <f>IF(IFERROR(AC1949,TRUE)=TRUE, "-","OK")</f>
      </c>
      <c r="AE1949">
        <f>IF(IFERROR(VLOOKUP(U1949,Store_Showcase!B2:H134,{5}, FALSE), TRUE)=TRUE, IF(IFERROR(VLOOKUP(U1949,Store_SRP!B2:H103,{5}, FALSE), TRUE)=TRUE,VLOOKUP(U1949,Store_VAM!B2:H271,{5}, FALSE),VLOOKUP(U1949,Store_SRP!B2:H103,{5}, FALSE)), VLOOKUP(U1949,Store_Showcase!B2:H134,{5}, FALSE))</f>
      </c>
      <c r="AF1949">
        <f>IF(IFERROR(VLOOKUP(U1949,Store_Showcase!B2:H134,{6}, FALSE), TRUE)=TRUE, IF(IFERROR(VLOOKUP(U1949,Store_SRP!B2:H103,{6}, FALSE), TRUE)=TRUE,VLOOKUP(U1949,Store_VAM!B2:H271,{6}, FALSE),VLOOKUP(U1949,Store_SRP!B2:H103,{6}, FALSE)), VLOOKUP(U1949,Store_Showcase!B2:H134,{6}, FALSE))</f>
      </c>
      <c r="AG1949">
        <f>VLOOKUP(D1949,Sku_Consolidated!A2:R948,18,FALSE)</f>
      </c>
      <c r="AH1949">
        <f>VLOOKUP(D1949,Sku_Consolidated!A2:S948,19,FALSE)</f>
      </c>
      <c r="AI1949">
        <f>VLOOKUP(D1949,Sku_Consolidated!A2:T948,20,FALSE)</f>
      </c>
    </row>
    <row r="1950" spans="1:35" x14ac:dyDescent="0.25">
      <c r="A1950">
        <v>2024</v>
      </c>
      <c r="B1950" t="s">
        <v>30</v>
      </c>
      <c r="C1950" t="s">
        <v>31</v>
      </c>
      <c r="D1950">
        <v>21832</v>
      </c>
      <c r="E1950" t="s">
        <v>264</v>
      </c>
      <c r="F1950" s="12" t="s">
        <v>99</v>
      </c>
      <c r="G1950" s="12" t="s">
        <v>99</v>
      </c>
      <c r="H1950" t="s">
        <v>10</v>
      </c>
      <c r="I1950" s="13" t="s">
        <v>1134</v>
      </c>
      <c r="J1950" s="13">
        <f>IF(H1950="EA", I1950, 0)</f>
      </c>
      <c r="K1950" s="13">
        <f>IF(H1950="KG", I1950, I1950 * VLOOKUP(D1950,Sku_Consolidated!A2:U948,21,FALSE))</f>
      </c>
      <c r="L1950" s="14" t="s">
        <v>36</v>
      </c>
      <c r="M1950">
        <v>88</v>
      </c>
      <c r="N1950" s="14" t="s">
        <v>3766</v>
      </c>
      <c r="O1950" s="14" t="s">
        <v>3767</v>
      </c>
      <c r="P1950" s="14" t="s">
        <v>36</v>
      </c>
      <c r="Q1950" s="14" t="s">
        <v>3767</v>
      </c>
      <c r="R1950">
        <f>IF(IFERROR(VLOOKUP(U1950,Store_Showcase!B2:H134,7, FALSE), TRUE)=TRUE, IF(IFERROR(VLOOKUP(U1950,Store_SRP!B2:H103,7, FALSE), TRUE)=TRUE,VLOOKUP(U1950,Store_VAM!B2:H271,7, FALSE),VLOOKUP(U1950,Store_SRP!B2:H103,7, FALSE)), VLOOKUP(U1950,Store_Showcase!B2:H134,7, FALSE))</f>
      </c>
      <c r="S1950">
        <f>IF(IFERROR(VLOOKUP(U1950,Store_Showcase!B2:K134,10, FALSE), TRUE)=TRUE, IF(IFERROR(VLOOKUP(U1950,Store_SRP!B2:K103,10, FALSE), TRUE)=TRUE,VLOOKUP(U1950,Store_VAM!B2:K271,10, FALSE),VLOOKUP(U1950,Store_SRP!B2:K103,10, FALSE)), VLOOKUP(U1950,Store_Showcase!B2:K134,10, FALSE))</f>
      </c>
      <c r="T1950">
        <f>IF(VLOOKUP(D1950,Sku_Consolidated!A2:S948,19,FALSE)="SHOWCASE", VLOOKUP(U1950,Store_Showcase!B2:L134,11, FALSE), IF(VLOOKUP(D1950,Sku_Consolidated!A2:S948,19,FALSE)="VAM",VLOOKUP(U1950,Store_VAM!B2:L271,11, FALSE),VLOOKUP(U1950,Store_SRP!B2:L103,11, FALSE)))</f>
      </c>
      <c r="U1950" s="14">
        <v>2012</v>
      </c>
      <c r="V1950">
        <f>IF(VLOOKUP(D1950,Sku_Consolidated!A2:S948,19,FALSE)="SHOWCASE", VLOOKUP(U1950,Store_Showcase!B2:C134,2, FALSE), IF(VLOOKUP(D1950,Sku_Consolidated!A2:S948,19,FALSE)="VAM",VLOOKUP(U1950,Store_VAM!B2:C271,2, FALSE),VLOOKUP(U1950,Store_SRP!B2:C103,2, FALSE)))</f>
      </c>
      <c r="W1950">
        <f>VLOOKUP(D1950,Sku_Consolidated!A2:G948, 7, FALSE)</f>
      </c>
      <c r="X1950">
        <f>VLOOKUP(D1950,Sku_Consolidated!A2:K948, 11, FALSE)</f>
      </c>
      <c r="Y1950">
        <f>VLOOKUP(D1950,Sku_Consolidated!A2:H948, 8, FALSE)</f>
      </c>
      <c r="Z1950">
        <f>VLOOKUP(D1950,Sku_Consolidated!A2:I948, 9, FALSE)</f>
      </c>
      <c r="AA1950" t="s">
        <v>41</v>
      </c>
      <c r="AB1950">
        <f>VLOOKUP(D1950,Sku_Consolidated!A2:E948, {5}, FALSE)</f>
      </c>
      <c r="AC1950">
        <f>IF(VLOOKUP(D1950,Sku_Consolidated!A2:S948,19,FALSE)="SHOWCASE", VLOOKUP(U1950,Store_Showcase!B2:N134,13, FALSE), IF(VLOOKUP(D1950,Sku_Consolidated!A2:S948,19,FALSE)="VAM",VLOOKUP(U1950,Store_VAM!B2:N271,13, FALSE),VLOOKUP(U1950,Store_SRP!B2:N103,13, FALSE)))</f>
      </c>
      <c r="AD1950">
        <f>IF(IFERROR(AC1950,TRUE)=TRUE, "-","OK")</f>
      </c>
      <c r="AE1950">
        <f>IF(IFERROR(VLOOKUP(U1950,Store_Showcase!B2:H134,{5}, FALSE), TRUE)=TRUE, IF(IFERROR(VLOOKUP(U1950,Store_SRP!B2:H103,{5}, FALSE), TRUE)=TRUE,VLOOKUP(U1950,Store_VAM!B2:H271,{5}, FALSE),VLOOKUP(U1950,Store_SRP!B2:H103,{5}, FALSE)), VLOOKUP(U1950,Store_Showcase!B2:H134,{5}, FALSE))</f>
      </c>
      <c r="AF1950">
        <f>IF(IFERROR(VLOOKUP(U1950,Store_Showcase!B2:H134,{6}, FALSE), TRUE)=TRUE, IF(IFERROR(VLOOKUP(U1950,Store_SRP!B2:H103,{6}, FALSE), TRUE)=TRUE,VLOOKUP(U1950,Store_VAM!B2:H271,{6}, FALSE),VLOOKUP(U1950,Store_SRP!B2:H103,{6}, FALSE)), VLOOKUP(U1950,Store_Showcase!B2:H134,{6}, FALSE))</f>
      </c>
      <c r="AG1950">
        <f>VLOOKUP(D1950,Sku_Consolidated!A2:R948,18,FALSE)</f>
      </c>
      <c r="AH1950">
        <f>VLOOKUP(D1950,Sku_Consolidated!A2:S948,19,FALSE)</f>
      </c>
      <c r="AI1950">
        <f>VLOOKUP(D1950,Sku_Consolidated!A2:T948,20,FALSE)</f>
      </c>
    </row>
    <row r="1951" spans="1:35" x14ac:dyDescent="0.25">
      <c r="A1951">
        <v>2024</v>
      </c>
      <c r="B1951" t="s">
        <v>30</v>
      </c>
      <c r="C1951" t="s">
        <v>31</v>
      </c>
      <c r="D1951">
        <v>21834</v>
      </c>
      <c r="E1951" t="s">
        <v>216</v>
      </c>
      <c r="F1951" s="12" t="s">
        <v>99</v>
      </c>
      <c r="G1951" s="12" t="s">
        <v>99</v>
      </c>
      <c r="H1951" t="s">
        <v>10</v>
      </c>
      <c r="I1951" s="13" t="s">
        <v>256</v>
      </c>
      <c r="J1951" s="13">
        <f>IF(H1951="EA", I1951, 0)</f>
      </c>
      <c r="K1951" s="13">
        <f>IF(H1951="KG", I1951, I1951 * VLOOKUP(D1951,Sku_Consolidated!A2:U948,21,FALSE))</f>
      </c>
      <c r="L1951" s="14" t="s">
        <v>36</v>
      </c>
      <c r="M1951">
        <v>88</v>
      </c>
      <c r="N1951" s="14" t="s">
        <v>3768</v>
      </c>
      <c r="O1951" s="14" t="s">
        <v>3769</v>
      </c>
      <c r="P1951" s="14" t="s">
        <v>36</v>
      </c>
      <c r="Q1951" s="14" t="s">
        <v>3769</v>
      </c>
      <c r="R1951">
        <f>IF(IFERROR(VLOOKUP(U1951,Store_Showcase!B2:H134,7, FALSE), TRUE)=TRUE, IF(IFERROR(VLOOKUP(U1951,Store_SRP!B2:H103,7, FALSE), TRUE)=TRUE,VLOOKUP(U1951,Store_VAM!B2:H271,7, FALSE),VLOOKUP(U1951,Store_SRP!B2:H103,7, FALSE)), VLOOKUP(U1951,Store_Showcase!B2:H134,7, FALSE))</f>
      </c>
      <c r="S1951">
        <f>IF(IFERROR(VLOOKUP(U1951,Store_Showcase!B2:K134,10, FALSE), TRUE)=TRUE, IF(IFERROR(VLOOKUP(U1951,Store_SRP!B2:K103,10, FALSE), TRUE)=TRUE,VLOOKUP(U1951,Store_VAM!B2:K271,10, FALSE),VLOOKUP(U1951,Store_SRP!B2:K103,10, FALSE)), VLOOKUP(U1951,Store_Showcase!B2:K134,10, FALSE))</f>
      </c>
      <c r="T1951">
        <f>IF(VLOOKUP(D1951,Sku_Consolidated!A2:S948,19,FALSE)="SHOWCASE", VLOOKUP(U1951,Store_Showcase!B2:L134,11, FALSE), IF(VLOOKUP(D1951,Sku_Consolidated!A2:S948,19,FALSE)="VAM",VLOOKUP(U1951,Store_VAM!B2:L271,11, FALSE),VLOOKUP(U1951,Store_SRP!B2:L103,11, FALSE)))</f>
      </c>
      <c r="U1951" s="14">
        <v>2012</v>
      </c>
      <c r="V1951">
        <f>IF(VLOOKUP(D1951,Sku_Consolidated!A2:S948,19,FALSE)="SHOWCASE", VLOOKUP(U1951,Store_Showcase!B2:C134,2, FALSE), IF(VLOOKUP(D1951,Sku_Consolidated!A2:S948,19,FALSE)="VAM",VLOOKUP(U1951,Store_VAM!B2:C271,2, FALSE),VLOOKUP(U1951,Store_SRP!B2:C103,2, FALSE)))</f>
      </c>
      <c r="W1951">
        <f>VLOOKUP(D1951,Sku_Consolidated!A2:G948, 7, FALSE)</f>
      </c>
      <c r="X1951">
        <f>VLOOKUP(D1951,Sku_Consolidated!A2:K948, 11, FALSE)</f>
      </c>
      <c r="Y1951">
        <f>VLOOKUP(D1951,Sku_Consolidated!A2:H948, 8, FALSE)</f>
      </c>
      <c r="Z1951">
        <f>VLOOKUP(D1951,Sku_Consolidated!A2:I948, 9, FALSE)</f>
      </c>
      <c r="AA1951" t="s">
        <v>41</v>
      </c>
      <c r="AB1951">
        <f>VLOOKUP(D1951,Sku_Consolidated!A2:E948, {5}, FALSE)</f>
      </c>
      <c r="AC1951">
        <f>IF(VLOOKUP(D1951,Sku_Consolidated!A2:S948,19,FALSE)="SHOWCASE", VLOOKUP(U1951,Store_Showcase!B2:N134,13, FALSE), IF(VLOOKUP(D1951,Sku_Consolidated!A2:S948,19,FALSE)="VAM",VLOOKUP(U1951,Store_VAM!B2:N271,13, FALSE),VLOOKUP(U1951,Store_SRP!B2:N103,13, FALSE)))</f>
      </c>
      <c r="AD1951">
        <f>IF(IFERROR(AC1951,TRUE)=TRUE, "-","OK")</f>
      </c>
      <c r="AE1951">
        <f>IF(IFERROR(VLOOKUP(U1951,Store_Showcase!B2:H134,{5}, FALSE), TRUE)=TRUE, IF(IFERROR(VLOOKUP(U1951,Store_SRP!B2:H103,{5}, FALSE), TRUE)=TRUE,VLOOKUP(U1951,Store_VAM!B2:H271,{5}, FALSE),VLOOKUP(U1951,Store_SRP!B2:H103,{5}, FALSE)), VLOOKUP(U1951,Store_Showcase!B2:H134,{5}, FALSE))</f>
      </c>
      <c r="AF1951">
        <f>IF(IFERROR(VLOOKUP(U1951,Store_Showcase!B2:H134,{6}, FALSE), TRUE)=TRUE, IF(IFERROR(VLOOKUP(U1951,Store_SRP!B2:H103,{6}, FALSE), TRUE)=TRUE,VLOOKUP(U1951,Store_VAM!B2:H271,{6}, FALSE),VLOOKUP(U1951,Store_SRP!B2:H103,{6}, FALSE)), VLOOKUP(U1951,Store_Showcase!B2:H134,{6}, FALSE))</f>
      </c>
      <c r="AG1951">
        <f>VLOOKUP(D1951,Sku_Consolidated!A2:R948,18,FALSE)</f>
      </c>
      <c r="AH1951">
        <f>VLOOKUP(D1951,Sku_Consolidated!A2:S948,19,FALSE)</f>
      </c>
      <c r="AI1951">
        <f>VLOOKUP(D1951,Sku_Consolidated!A2:T948,20,FALSE)</f>
      </c>
    </row>
    <row r="1952" spans="1:35" x14ac:dyDescent="0.25">
      <c r="A1952">
        <v>2024</v>
      </c>
      <c r="B1952" t="s">
        <v>30</v>
      </c>
      <c r="C1952" t="s">
        <v>31</v>
      </c>
      <c r="D1952">
        <v>21841</v>
      </c>
      <c r="E1952" t="s">
        <v>224</v>
      </c>
      <c r="F1952" s="12" t="s">
        <v>99</v>
      </c>
      <c r="G1952" s="12" t="s">
        <v>99</v>
      </c>
      <c r="H1952" t="s">
        <v>10</v>
      </c>
      <c r="I1952" s="13" t="s">
        <v>314</v>
      </c>
      <c r="J1952" s="13">
        <f>IF(H1952="EA", I1952, 0)</f>
      </c>
      <c r="K1952" s="13">
        <f>IF(H1952="KG", I1952, I1952 * VLOOKUP(D1952,Sku_Consolidated!A2:U948,21,FALSE))</f>
      </c>
      <c r="L1952" s="14" t="s">
        <v>36</v>
      </c>
      <c r="M1952">
        <v>88</v>
      </c>
      <c r="N1952" s="14" t="s">
        <v>3770</v>
      </c>
      <c r="O1952" s="14" t="s">
        <v>3771</v>
      </c>
      <c r="P1952" s="14" t="s">
        <v>36</v>
      </c>
      <c r="Q1952" s="14" t="s">
        <v>3771</v>
      </c>
      <c r="R1952">
        <f>IF(IFERROR(VLOOKUP(U1952,Store_Showcase!B2:H134,7, FALSE), TRUE)=TRUE, IF(IFERROR(VLOOKUP(U1952,Store_SRP!B2:H103,7, FALSE), TRUE)=TRUE,VLOOKUP(U1952,Store_VAM!B2:H271,7, FALSE),VLOOKUP(U1952,Store_SRP!B2:H103,7, FALSE)), VLOOKUP(U1952,Store_Showcase!B2:H134,7, FALSE))</f>
      </c>
      <c r="S1952">
        <f>IF(IFERROR(VLOOKUP(U1952,Store_Showcase!B2:K134,10, FALSE), TRUE)=TRUE, IF(IFERROR(VLOOKUP(U1952,Store_SRP!B2:K103,10, FALSE), TRUE)=TRUE,VLOOKUP(U1952,Store_VAM!B2:K271,10, FALSE),VLOOKUP(U1952,Store_SRP!B2:K103,10, FALSE)), VLOOKUP(U1952,Store_Showcase!B2:K134,10, FALSE))</f>
      </c>
      <c r="T1952">
        <f>IF(VLOOKUP(D1952,Sku_Consolidated!A2:S948,19,FALSE)="SHOWCASE", VLOOKUP(U1952,Store_Showcase!B2:L134,11, FALSE), IF(VLOOKUP(D1952,Sku_Consolidated!A2:S948,19,FALSE)="VAM",VLOOKUP(U1952,Store_VAM!B2:L271,11, FALSE),VLOOKUP(U1952,Store_SRP!B2:L103,11, FALSE)))</f>
      </c>
      <c r="U1952" s="14">
        <v>2012</v>
      </c>
      <c r="V1952">
        <f>IF(VLOOKUP(D1952,Sku_Consolidated!A2:S948,19,FALSE)="SHOWCASE", VLOOKUP(U1952,Store_Showcase!B2:C134,2, FALSE), IF(VLOOKUP(D1952,Sku_Consolidated!A2:S948,19,FALSE)="VAM",VLOOKUP(U1952,Store_VAM!B2:C271,2, FALSE),VLOOKUP(U1952,Store_SRP!B2:C103,2, FALSE)))</f>
      </c>
      <c r="W1952">
        <f>VLOOKUP(D1952,Sku_Consolidated!A2:G948, 7, FALSE)</f>
      </c>
      <c r="X1952">
        <f>VLOOKUP(D1952,Sku_Consolidated!A2:K948, 11, FALSE)</f>
      </c>
      <c r="Y1952">
        <f>VLOOKUP(D1952,Sku_Consolidated!A2:H948, 8, FALSE)</f>
      </c>
      <c r="Z1952">
        <f>VLOOKUP(D1952,Sku_Consolidated!A2:I948, 9, FALSE)</f>
      </c>
      <c r="AA1952" t="s">
        <v>41</v>
      </c>
      <c r="AB1952">
        <f>VLOOKUP(D1952,Sku_Consolidated!A2:E948, {5}, FALSE)</f>
      </c>
      <c r="AC1952">
        <f>IF(VLOOKUP(D1952,Sku_Consolidated!A2:S948,19,FALSE)="SHOWCASE", VLOOKUP(U1952,Store_Showcase!B2:N134,13, FALSE), IF(VLOOKUP(D1952,Sku_Consolidated!A2:S948,19,FALSE)="VAM",VLOOKUP(U1952,Store_VAM!B2:N271,13, FALSE),VLOOKUP(U1952,Store_SRP!B2:N103,13, FALSE)))</f>
      </c>
      <c r="AD1952">
        <f>IF(IFERROR(AC1952,TRUE)=TRUE, "-","OK")</f>
      </c>
      <c r="AE1952">
        <f>IF(IFERROR(VLOOKUP(U1952,Store_Showcase!B2:H134,{5}, FALSE), TRUE)=TRUE, IF(IFERROR(VLOOKUP(U1952,Store_SRP!B2:H103,{5}, FALSE), TRUE)=TRUE,VLOOKUP(U1952,Store_VAM!B2:H271,{5}, FALSE),VLOOKUP(U1952,Store_SRP!B2:H103,{5}, FALSE)), VLOOKUP(U1952,Store_Showcase!B2:H134,{5}, FALSE))</f>
      </c>
      <c r="AF1952">
        <f>IF(IFERROR(VLOOKUP(U1952,Store_Showcase!B2:H134,{6}, FALSE), TRUE)=TRUE, IF(IFERROR(VLOOKUP(U1952,Store_SRP!B2:H103,{6}, FALSE), TRUE)=TRUE,VLOOKUP(U1952,Store_VAM!B2:H271,{6}, FALSE),VLOOKUP(U1952,Store_SRP!B2:H103,{6}, FALSE)), VLOOKUP(U1952,Store_Showcase!B2:H134,{6}, FALSE))</f>
      </c>
      <c r="AG1952">
        <f>VLOOKUP(D1952,Sku_Consolidated!A2:R948,18,FALSE)</f>
      </c>
      <c r="AH1952">
        <f>VLOOKUP(D1952,Sku_Consolidated!A2:S948,19,FALSE)</f>
      </c>
      <c r="AI1952">
        <f>VLOOKUP(D1952,Sku_Consolidated!A2:T948,20,FALSE)</f>
      </c>
    </row>
    <row r="1953" spans="1:35" x14ac:dyDescent="0.25">
      <c r="A1953">
        <v>2024</v>
      </c>
      <c r="B1953" t="s">
        <v>30</v>
      </c>
      <c r="C1953" t="s">
        <v>31</v>
      </c>
      <c r="D1953">
        <v>21843</v>
      </c>
      <c r="E1953" t="s">
        <v>1430</v>
      </c>
      <c r="F1953" s="12" t="s">
        <v>99</v>
      </c>
      <c r="G1953" s="12" t="s">
        <v>99</v>
      </c>
      <c r="H1953" t="s">
        <v>10</v>
      </c>
      <c r="I1953" s="13" t="s">
        <v>370</v>
      </c>
      <c r="J1953" s="13">
        <f>IF(H1953="EA", I1953, 0)</f>
      </c>
      <c r="K1953" s="13">
        <f>IF(H1953="KG", I1953, I1953 * VLOOKUP(D1953,Sku_Consolidated!A2:U948,21,FALSE))</f>
      </c>
      <c r="L1953" s="14" t="s">
        <v>36</v>
      </c>
      <c r="M1953">
        <v>88</v>
      </c>
      <c r="N1953" s="14" t="s">
        <v>437</v>
      </c>
      <c r="O1953" s="14" t="s">
        <v>438</v>
      </c>
      <c r="P1953" s="14" t="s">
        <v>36</v>
      </c>
      <c r="Q1953" s="14" t="s">
        <v>438</v>
      </c>
      <c r="R1953">
        <f>IF(IFERROR(VLOOKUP(U1953,Store_Showcase!B2:H134,7, FALSE), TRUE)=TRUE, IF(IFERROR(VLOOKUP(U1953,Store_SRP!B2:H103,7, FALSE), TRUE)=TRUE,VLOOKUP(U1953,Store_VAM!B2:H271,7, FALSE),VLOOKUP(U1953,Store_SRP!B2:H103,7, FALSE)), VLOOKUP(U1953,Store_Showcase!B2:H134,7, FALSE))</f>
      </c>
      <c r="S1953">
        <f>IF(IFERROR(VLOOKUP(U1953,Store_Showcase!B2:K134,10, FALSE), TRUE)=TRUE, IF(IFERROR(VLOOKUP(U1953,Store_SRP!B2:K103,10, FALSE), TRUE)=TRUE,VLOOKUP(U1953,Store_VAM!B2:K271,10, FALSE),VLOOKUP(U1953,Store_SRP!B2:K103,10, FALSE)), VLOOKUP(U1953,Store_Showcase!B2:K134,10, FALSE))</f>
      </c>
      <c r="T1953">
        <f>IF(VLOOKUP(D1953,Sku_Consolidated!A2:S948,19,FALSE)="SHOWCASE", VLOOKUP(U1953,Store_Showcase!B2:L134,11, FALSE), IF(VLOOKUP(D1953,Sku_Consolidated!A2:S948,19,FALSE)="VAM",VLOOKUP(U1953,Store_VAM!B2:L271,11, FALSE),VLOOKUP(U1953,Store_SRP!B2:L103,11, FALSE)))</f>
      </c>
      <c r="U1953" s="14">
        <v>2012</v>
      </c>
      <c r="V1953">
        <f>IF(VLOOKUP(D1953,Sku_Consolidated!A2:S948,19,FALSE)="SHOWCASE", VLOOKUP(U1953,Store_Showcase!B2:C134,2, FALSE), IF(VLOOKUP(D1953,Sku_Consolidated!A2:S948,19,FALSE)="VAM",VLOOKUP(U1953,Store_VAM!B2:C271,2, FALSE),VLOOKUP(U1953,Store_SRP!B2:C103,2, FALSE)))</f>
      </c>
      <c r="W1953">
        <f>VLOOKUP(D1953,Sku_Consolidated!A2:G948, 7, FALSE)</f>
      </c>
      <c r="X1953">
        <f>VLOOKUP(D1953,Sku_Consolidated!A2:K948, 11, FALSE)</f>
      </c>
      <c r="Y1953">
        <f>VLOOKUP(D1953,Sku_Consolidated!A2:H948, 8, FALSE)</f>
      </c>
      <c r="Z1953">
        <f>VLOOKUP(D1953,Sku_Consolidated!A2:I948, 9, FALSE)</f>
      </c>
      <c r="AA1953" t="s">
        <v>41</v>
      </c>
      <c r="AB1953">
        <f>VLOOKUP(D1953,Sku_Consolidated!A2:E948, {5}, FALSE)</f>
      </c>
      <c r="AC1953">
        <f>IF(VLOOKUP(D1953,Sku_Consolidated!A2:S948,19,FALSE)="SHOWCASE", VLOOKUP(U1953,Store_Showcase!B2:N134,13, FALSE), IF(VLOOKUP(D1953,Sku_Consolidated!A2:S948,19,FALSE)="VAM",VLOOKUP(U1953,Store_VAM!B2:N271,13, FALSE),VLOOKUP(U1953,Store_SRP!B2:N103,13, FALSE)))</f>
      </c>
      <c r="AD1953">
        <f>IF(IFERROR(AC1953,TRUE)=TRUE, "-","OK")</f>
      </c>
      <c r="AE1953">
        <f>IF(IFERROR(VLOOKUP(U1953,Store_Showcase!B2:H134,{5}, FALSE), TRUE)=TRUE, IF(IFERROR(VLOOKUP(U1953,Store_SRP!B2:H103,{5}, FALSE), TRUE)=TRUE,VLOOKUP(U1953,Store_VAM!B2:H271,{5}, FALSE),VLOOKUP(U1953,Store_SRP!B2:H103,{5}, FALSE)), VLOOKUP(U1953,Store_Showcase!B2:H134,{5}, FALSE))</f>
      </c>
      <c r="AF1953">
        <f>IF(IFERROR(VLOOKUP(U1953,Store_Showcase!B2:H134,{6}, FALSE), TRUE)=TRUE, IF(IFERROR(VLOOKUP(U1953,Store_SRP!B2:H103,{6}, FALSE), TRUE)=TRUE,VLOOKUP(U1953,Store_VAM!B2:H271,{6}, FALSE),VLOOKUP(U1953,Store_SRP!B2:H103,{6}, FALSE)), VLOOKUP(U1953,Store_Showcase!B2:H134,{6}, FALSE))</f>
      </c>
      <c r="AG1953">
        <f>VLOOKUP(D1953,Sku_Consolidated!A2:R948,18,FALSE)</f>
      </c>
      <c r="AH1953">
        <f>VLOOKUP(D1953,Sku_Consolidated!A2:S948,19,FALSE)</f>
      </c>
      <c r="AI1953">
        <f>VLOOKUP(D1953,Sku_Consolidated!A2:T948,20,FALSE)</f>
      </c>
    </row>
    <row r="1954" spans="1:35" x14ac:dyDescent="0.25">
      <c r="A1954">
        <v>2024</v>
      </c>
      <c r="B1954" t="s">
        <v>30</v>
      </c>
      <c r="C1954" t="s">
        <v>31</v>
      </c>
      <c r="D1954">
        <v>21844</v>
      </c>
      <c r="E1954" t="s">
        <v>778</v>
      </c>
      <c r="F1954" s="12" t="s">
        <v>99</v>
      </c>
      <c r="G1954" s="12" t="s">
        <v>99</v>
      </c>
      <c r="H1954" t="s">
        <v>10</v>
      </c>
      <c r="I1954" s="13" t="s">
        <v>3772</v>
      </c>
      <c r="J1954" s="13">
        <f>IF(H1954="EA", I1954, 0)</f>
      </c>
      <c r="K1954" s="13">
        <f>IF(H1954="KG", I1954, I1954 * VLOOKUP(D1954,Sku_Consolidated!A2:U948,21,FALSE))</f>
      </c>
      <c r="L1954" s="14" t="s">
        <v>36</v>
      </c>
      <c r="M1954">
        <v>88</v>
      </c>
      <c r="N1954" s="14" t="s">
        <v>3773</v>
      </c>
      <c r="O1954" s="14" t="s">
        <v>3774</v>
      </c>
      <c r="P1954" s="14" t="s">
        <v>36</v>
      </c>
      <c r="Q1954" s="14" t="s">
        <v>3774</v>
      </c>
      <c r="R1954">
        <f>IF(IFERROR(VLOOKUP(U1954,Store_Showcase!B2:H134,7, FALSE), TRUE)=TRUE, IF(IFERROR(VLOOKUP(U1954,Store_SRP!B2:H103,7, FALSE), TRUE)=TRUE,VLOOKUP(U1954,Store_VAM!B2:H271,7, FALSE),VLOOKUP(U1954,Store_SRP!B2:H103,7, FALSE)), VLOOKUP(U1954,Store_Showcase!B2:H134,7, FALSE))</f>
      </c>
      <c r="S1954">
        <f>IF(IFERROR(VLOOKUP(U1954,Store_Showcase!B2:K134,10, FALSE), TRUE)=TRUE, IF(IFERROR(VLOOKUP(U1954,Store_SRP!B2:K103,10, FALSE), TRUE)=TRUE,VLOOKUP(U1954,Store_VAM!B2:K271,10, FALSE),VLOOKUP(U1954,Store_SRP!B2:K103,10, FALSE)), VLOOKUP(U1954,Store_Showcase!B2:K134,10, FALSE))</f>
      </c>
      <c r="T1954">
        <f>IF(VLOOKUP(D1954,Sku_Consolidated!A2:S948,19,FALSE)="SHOWCASE", VLOOKUP(U1954,Store_Showcase!B2:L134,11, FALSE), IF(VLOOKUP(D1954,Sku_Consolidated!A2:S948,19,FALSE)="VAM",VLOOKUP(U1954,Store_VAM!B2:L271,11, FALSE),VLOOKUP(U1954,Store_SRP!B2:L103,11, FALSE)))</f>
      </c>
      <c r="U1954" s="14">
        <v>2012</v>
      </c>
      <c r="V1954">
        <f>IF(VLOOKUP(D1954,Sku_Consolidated!A2:S948,19,FALSE)="SHOWCASE", VLOOKUP(U1954,Store_Showcase!B2:C134,2, FALSE), IF(VLOOKUP(D1954,Sku_Consolidated!A2:S948,19,FALSE)="VAM",VLOOKUP(U1954,Store_VAM!B2:C271,2, FALSE),VLOOKUP(U1954,Store_SRP!B2:C103,2, FALSE)))</f>
      </c>
      <c r="W1954">
        <f>VLOOKUP(D1954,Sku_Consolidated!A2:G948, 7, FALSE)</f>
      </c>
      <c r="X1954">
        <f>VLOOKUP(D1954,Sku_Consolidated!A2:K948, 11, FALSE)</f>
      </c>
      <c r="Y1954">
        <f>VLOOKUP(D1954,Sku_Consolidated!A2:H948, 8, FALSE)</f>
      </c>
      <c r="Z1954">
        <f>VLOOKUP(D1954,Sku_Consolidated!A2:I948, 9, FALSE)</f>
      </c>
      <c r="AA1954" t="s">
        <v>41</v>
      </c>
      <c r="AB1954">
        <f>VLOOKUP(D1954,Sku_Consolidated!A2:E948, {5}, FALSE)</f>
      </c>
      <c r="AC1954">
        <f>IF(VLOOKUP(D1954,Sku_Consolidated!A2:S948,19,FALSE)="SHOWCASE", VLOOKUP(U1954,Store_Showcase!B2:N134,13, FALSE), IF(VLOOKUP(D1954,Sku_Consolidated!A2:S948,19,FALSE)="VAM",VLOOKUP(U1954,Store_VAM!B2:N271,13, FALSE),VLOOKUP(U1954,Store_SRP!B2:N103,13, FALSE)))</f>
      </c>
      <c r="AD1954">
        <f>IF(IFERROR(AC1954,TRUE)=TRUE, "-","OK")</f>
      </c>
      <c r="AE1954">
        <f>IF(IFERROR(VLOOKUP(U1954,Store_Showcase!B2:H134,{5}, FALSE), TRUE)=TRUE, IF(IFERROR(VLOOKUP(U1954,Store_SRP!B2:H103,{5}, FALSE), TRUE)=TRUE,VLOOKUP(U1954,Store_VAM!B2:H271,{5}, FALSE),VLOOKUP(U1954,Store_SRP!B2:H103,{5}, FALSE)), VLOOKUP(U1954,Store_Showcase!B2:H134,{5}, FALSE))</f>
      </c>
      <c r="AF1954">
        <f>IF(IFERROR(VLOOKUP(U1954,Store_Showcase!B2:H134,{6}, FALSE), TRUE)=TRUE, IF(IFERROR(VLOOKUP(U1954,Store_SRP!B2:H103,{6}, FALSE), TRUE)=TRUE,VLOOKUP(U1954,Store_VAM!B2:H271,{6}, FALSE),VLOOKUP(U1954,Store_SRP!B2:H103,{6}, FALSE)), VLOOKUP(U1954,Store_Showcase!B2:H134,{6}, FALSE))</f>
      </c>
      <c r="AG1954">
        <f>VLOOKUP(D1954,Sku_Consolidated!A2:R948,18,FALSE)</f>
      </c>
      <c r="AH1954">
        <f>VLOOKUP(D1954,Sku_Consolidated!A2:S948,19,FALSE)</f>
      </c>
      <c r="AI1954">
        <f>VLOOKUP(D1954,Sku_Consolidated!A2:T948,20,FALSE)</f>
      </c>
    </row>
    <row r="1955" spans="1:35" x14ac:dyDescent="0.25">
      <c r="A1955">
        <v>2024</v>
      </c>
      <c r="B1955" t="s">
        <v>30</v>
      </c>
      <c r="C1955" t="s">
        <v>31</v>
      </c>
      <c r="D1955">
        <v>21848</v>
      </c>
      <c r="E1955" t="s">
        <v>1387</v>
      </c>
      <c r="F1955" s="12" t="s">
        <v>99</v>
      </c>
      <c r="G1955" s="12" t="s">
        <v>99</v>
      </c>
      <c r="H1955" t="s">
        <v>10</v>
      </c>
      <c r="I1955" s="13" t="s">
        <v>536</v>
      </c>
      <c r="J1955" s="13">
        <f>IF(H1955="EA", I1955, 0)</f>
      </c>
      <c r="K1955" s="13">
        <f>IF(H1955="KG", I1955, I1955 * VLOOKUP(D1955,Sku_Consolidated!A2:U948,21,FALSE))</f>
      </c>
      <c r="L1955" s="14" t="s">
        <v>36</v>
      </c>
      <c r="M1955">
        <v>88</v>
      </c>
      <c r="N1955" s="14" t="s">
        <v>3775</v>
      </c>
      <c r="O1955" s="14" t="s">
        <v>3776</v>
      </c>
      <c r="P1955" s="14" t="s">
        <v>36</v>
      </c>
      <c r="Q1955" s="14" t="s">
        <v>3776</v>
      </c>
      <c r="R1955">
        <f>IF(IFERROR(VLOOKUP(U1955,Store_Showcase!B2:H134,7, FALSE), TRUE)=TRUE, IF(IFERROR(VLOOKUP(U1955,Store_SRP!B2:H103,7, FALSE), TRUE)=TRUE,VLOOKUP(U1955,Store_VAM!B2:H271,7, FALSE),VLOOKUP(U1955,Store_SRP!B2:H103,7, FALSE)), VLOOKUP(U1955,Store_Showcase!B2:H134,7, FALSE))</f>
      </c>
      <c r="S1955">
        <f>IF(IFERROR(VLOOKUP(U1955,Store_Showcase!B2:K134,10, FALSE), TRUE)=TRUE, IF(IFERROR(VLOOKUP(U1955,Store_SRP!B2:K103,10, FALSE), TRUE)=TRUE,VLOOKUP(U1955,Store_VAM!B2:K271,10, FALSE),VLOOKUP(U1955,Store_SRP!B2:K103,10, FALSE)), VLOOKUP(U1955,Store_Showcase!B2:K134,10, FALSE))</f>
      </c>
      <c r="T1955">
        <f>IF(VLOOKUP(D1955,Sku_Consolidated!A2:S948,19,FALSE)="SHOWCASE", VLOOKUP(U1955,Store_Showcase!B2:L134,11, FALSE), IF(VLOOKUP(D1955,Sku_Consolidated!A2:S948,19,FALSE)="VAM",VLOOKUP(U1955,Store_VAM!B2:L271,11, FALSE),VLOOKUP(U1955,Store_SRP!B2:L103,11, FALSE)))</f>
      </c>
      <c r="U1955" s="14">
        <v>2012</v>
      </c>
      <c r="V1955">
        <f>IF(VLOOKUP(D1955,Sku_Consolidated!A2:S948,19,FALSE)="SHOWCASE", VLOOKUP(U1955,Store_Showcase!B2:C134,2, FALSE), IF(VLOOKUP(D1955,Sku_Consolidated!A2:S948,19,FALSE)="VAM",VLOOKUP(U1955,Store_VAM!B2:C271,2, FALSE),VLOOKUP(U1955,Store_SRP!B2:C103,2, FALSE)))</f>
      </c>
      <c r="W1955">
        <f>VLOOKUP(D1955,Sku_Consolidated!A2:G948, 7, FALSE)</f>
      </c>
      <c r="X1955">
        <f>VLOOKUP(D1955,Sku_Consolidated!A2:K948, 11, FALSE)</f>
      </c>
      <c r="Y1955">
        <f>VLOOKUP(D1955,Sku_Consolidated!A2:H948, 8, FALSE)</f>
      </c>
      <c r="Z1955">
        <f>VLOOKUP(D1955,Sku_Consolidated!A2:I948, 9, FALSE)</f>
      </c>
      <c r="AA1955" t="s">
        <v>41</v>
      </c>
      <c r="AB1955">
        <f>VLOOKUP(D1955,Sku_Consolidated!A2:E948, {5}, FALSE)</f>
      </c>
      <c r="AC1955">
        <f>IF(VLOOKUP(D1955,Sku_Consolidated!A2:S948,19,FALSE)="SHOWCASE", VLOOKUP(U1955,Store_Showcase!B2:N134,13, FALSE), IF(VLOOKUP(D1955,Sku_Consolidated!A2:S948,19,FALSE)="VAM",VLOOKUP(U1955,Store_VAM!B2:N271,13, FALSE),VLOOKUP(U1955,Store_SRP!B2:N103,13, FALSE)))</f>
      </c>
      <c r="AD1955">
        <f>IF(IFERROR(AC1955,TRUE)=TRUE, "-","OK")</f>
      </c>
      <c r="AE1955">
        <f>IF(IFERROR(VLOOKUP(U1955,Store_Showcase!B2:H134,{5}, FALSE), TRUE)=TRUE, IF(IFERROR(VLOOKUP(U1955,Store_SRP!B2:H103,{5}, FALSE), TRUE)=TRUE,VLOOKUP(U1955,Store_VAM!B2:H271,{5}, FALSE),VLOOKUP(U1955,Store_SRP!B2:H103,{5}, FALSE)), VLOOKUP(U1955,Store_Showcase!B2:H134,{5}, FALSE))</f>
      </c>
      <c r="AF1955">
        <f>IF(IFERROR(VLOOKUP(U1955,Store_Showcase!B2:H134,{6}, FALSE), TRUE)=TRUE, IF(IFERROR(VLOOKUP(U1955,Store_SRP!B2:H103,{6}, FALSE), TRUE)=TRUE,VLOOKUP(U1955,Store_VAM!B2:H271,{6}, FALSE),VLOOKUP(U1955,Store_SRP!B2:H103,{6}, FALSE)), VLOOKUP(U1955,Store_Showcase!B2:H134,{6}, FALSE))</f>
      </c>
      <c r="AG1955">
        <f>VLOOKUP(D1955,Sku_Consolidated!A2:R948,18,FALSE)</f>
      </c>
      <c r="AH1955">
        <f>VLOOKUP(D1955,Sku_Consolidated!A2:S948,19,FALSE)</f>
      </c>
      <c r="AI1955">
        <f>VLOOKUP(D1955,Sku_Consolidated!A2:T948,20,FALSE)</f>
      </c>
    </row>
    <row r="1956" spans="1:35" x14ac:dyDescent="0.25">
      <c r="A1956">
        <v>2024</v>
      </c>
      <c r="B1956" t="s">
        <v>30</v>
      </c>
      <c r="C1956" t="s">
        <v>31</v>
      </c>
      <c r="D1956">
        <v>21851</v>
      </c>
      <c r="E1956" t="s">
        <v>232</v>
      </c>
      <c r="F1956" s="12" t="s">
        <v>99</v>
      </c>
      <c r="G1956" s="12" t="s">
        <v>99</v>
      </c>
      <c r="H1956" t="s">
        <v>10</v>
      </c>
      <c r="I1956" s="13" t="s">
        <v>1481</v>
      </c>
      <c r="J1956" s="13">
        <f>IF(H1956="EA", I1956, 0)</f>
      </c>
      <c r="K1956" s="13">
        <f>IF(H1956="KG", I1956, I1956 * VLOOKUP(D1956,Sku_Consolidated!A2:U948,21,FALSE))</f>
      </c>
      <c r="L1956" s="14" t="s">
        <v>36</v>
      </c>
      <c r="M1956">
        <v>88</v>
      </c>
      <c r="N1956" s="14" t="s">
        <v>3777</v>
      </c>
      <c r="O1956" s="14" t="s">
        <v>3778</v>
      </c>
      <c r="P1956" s="14" t="s">
        <v>36</v>
      </c>
      <c r="Q1956" s="14" t="s">
        <v>3778</v>
      </c>
      <c r="R1956">
        <f>IF(IFERROR(VLOOKUP(U1956,Store_Showcase!B2:H134,7, FALSE), TRUE)=TRUE, IF(IFERROR(VLOOKUP(U1956,Store_SRP!B2:H103,7, FALSE), TRUE)=TRUE,VLOOKUP(U1956,Store_VAM!B2:H271,7, FALSE),VLOOKUP(U1956,Store_SRP!B2:H103,7, FALSE)), VLOOKUP(U1956,Store_Showcase!B2:H134,7, FALSE))</f>
      </c>
      <c r="S1956">
        <f>IF(IFERROR(VLOOKUP(U1956,Store_Showcase!B2:K134,10, FALSE), TRUE)=TRUE, IF(IFERROR(VLOOKUP(U1956,Store_SRP!B2:K103,10, FALSE), TRUE)=TRUE,VLOOKUP(U1956,Store_VAM!B2:K271,10, FALSE),VLOOKUP(U1956,Store_SRP!B2:K103,10, FALSE)), VLOOKUP(U1956,Store_Showcase!B2:K134,10, FALSE))</f>
      </c>
      <c r="T1956">
        <f>IF(VLOOKUP(D1956,Sku_Consolidated!A2:S948,19,FALSE)="SHOWCASE", VLOOKUP(U1956,Store_Showcase!B2:L134,11, FALSE), IF(VLOOKUP(D1956,Sku_Consolidated!A2:S948,19,FALSE)="VAM",VLOOKUP(U1956,Store_VAM!B2:L271,11, FALSE),VLOOKUP(U1956,Store_SRP!B2:L103,11, FALSE)))</f>
      </c>
      <c r="U1956" s="14">
        <v>2012</v>
      </c>
      <c r="V1956">
        <f>IF(VLOOKUP(D1956,Sku_Consolidated!A2:S948,19,FALSE)="SHOWCASE", VLOOKUP(U1956,Store_Showcase!B2:C134,2, FALSE), IF(VLOOKUP(D1956,Sku_Consolidated!A2:S948,19,FALSE)="VAM",VLOOKUP(U1956,Store_VAM!B2:C271,2, FALSE),VLOOKUP(U1956,Store_SRP!B2:C103,2, FALSE)))</f>
      </c>
      <c r="W1956">
        <f>VLOOKUP(D1956,Sku_Consolidated!A2:G948, 7, FALSE)</f>
      </c>
      <c r="X1956">
        <f>VLOOKUP(D1956,Sku_Consolidated!A2:K948, 11, FALSE)</f>
      </c>
      <c r="Y1956">
        <f>VLOOKUP(D1956,Sku_Consolidated!A2:H948, 8, FALSE)</f>
      </c>
      <c r="Z1956">
        <f>VLOOKUP(D1956,Sku_Consolidated!A2:I948, 9, FALSE)</f>
      </c>
      <c r="AA1956" t="s">
        <v>41</v>
      </c>
      <c r="AB1956">
        <f>VLOOKUP(D1956,Sku_Consolidated!A2:E948, {5}, FALSE)</f>
      </c>
      <c r="AC1956">
        <f>IF(VLOOKUP(D1956,Sku_Consolidated!A2:S948,19,FALSE)="SHOWCASE", VLOOKUP(U1956,Store_Showcase!B2:N134,13, FALSE), IF(VLOOKUP(D1956,Sku_Consolidated!A2:S948,19,FALSE)="VAM",VLOOKUP(U1956,Store_VAM!B2:N271,13, FALSE),VLOOKUP(U1956,Store_SRP!B2:N103,13, FALSE)))</f>
      </c>
      <c r="AD1956">
        <f>IF(IFERROR(AC1956,TRUE)=TRUE, "-","OK")</f>
      </c>
      <c r="AE1956">
        <f>IF(IFERROR(VLOOKUP(U1956,Store_Showcase!B2:H134,{5}, FALSE), TRUE)=TRUE, IF(IFERROR(VLOOKUP(U1956,Store_SRP!B2:H103,{5}, FALSE), TRUE)=TRUE,VLOOKUP(U1956,Store_VAM!B2:H271,{5}, FALSE),VLOOKUP(U1956,Store_SRP!B2:H103,{5}, FALSE)), VLOOKUP(U1956,Store_Showcase!B2:H134,{5}, FALSE))</f>
      </c>
      <c r="AF1956">
        <f>IF(IFERROR(VLOOKUP(U1956,Store_Showcase!B2:H134,{6}, FALSE), TRUE)=TRUE, IF(IFERROR(VLOOKUP(U1956,Store_SRP!B2:H103,{6}, FALSE), TRUE)=TRUE,VLOOKUP(U1956,Store_VAM!B2:H271,{6}, FALSE),VLOOKUP(U1956,Store_SRP!B2:H103,{6}, FALSE)), VLOOKUP(U1956,Store_Showcase!B2:H134,{6}, FALSE))</f>
      </c>
      <c r="AG1956">
        <f>VLOOKUP(D1956,Sku_Consolidated!A2:R948,18,FALSE)</f>
      </c>
      <c r="AH1956">
        <f>VLOOKUP(D1956,Sku_Consolidated!A2:S948,19,FALSE)</f>
      </c>
      <c r="AI1956">
        <f>VLOOKUP(D1956,Sku_Consolidated!A2:T948,20,FALSE)</f>
      </c>
    </row>
    <row r="1957" spans="1:35" x14ac:dyDescent="0.25">
      <c r="A1957">
        <v>2024</v>
      </c>
      <c r="B1957" t="s">
        <v>30</v>
      </c>
      <c r="C1957" t="s">
        <v>31</v>
      </c>
      <c r="D1957">
        <v>21854</v>
      </c>
      <c r="E1957" t="s">
        <v>2521</v>
      </c>
      <c r="F1957" s="12" t="s">
        <v>99</v>
      </c>
      <c r="G1957" s="12" t="s">
        <v>99</v>
      </c>
      <c r="H1957" t="s">
        <v>10</v>
      </c>
      <c r="I1957" s="13" t="s">
        <v>3779</v>
      </c>
      <c r="J1957" s="13">
        <f>IF(H1957="EA", I1957, 0)</f>
      </c>
      <c r="K1957" s="13">
        <f>IF(H1957="KG", I1957, I1957 * VLOOKUP(D1957,Sku_Consolidated!A2:U948,21,FALSE))</f>
      </c>
      <c r="L1957" s="14" t="s">
        <v>36</v>
      </c>
      <c r="M1957">
        <v>88</v>
      </c>
      <c r="N1957" s="14" t="s">
        <v>3780</v>
      </c>
      <c r="O1957" s="14" t="s">
        <v>3781</v>
      </c>
      <c r="P1957" s="14" t="s">
        <v>36</v>
      </c>
      <c r="Q1957" s="14" t="s">
        <v>3781</v>
      </c>
      <c r="R1957">
        <f>IF(IFERROR(VLOOKUP(U1957,Store_Showcase!B2:H134,7, FALSE), TRUE)=TRUE, IF(IFERROR(VLOOKUP(U1957,Store_SRP!B2:H103,7, FALSE), TRUE)=TRUE,VLOOKUP(U1957,Store_VAM!B2:H271,7, FALSE),VLOOKUP(U1957,Store_SRP!B2:H103,7, FALSE)), VLOOKUP(U1957,Store_Showcase!B2:H134,7, FALSE))</f>
      </c>
      <c r="S1957">
        <f>IF(IFERROR(VLOOKUP(U1957,Store_Showcase!B2:K134,10, FALSE), TRUE)=TRUE, IF(IFERROR(VLOOKUP(U1957,Store_SRP!B2:K103,10, FALSE), TRUE)=TRUE,VLOOKUP(U1957,Store_VAM!B2:K271,10, FALSE),VLOOKUP(U1957,Store_SRP!B2:K103,10, FALSE)), VLOOKUP(U1957,Store_Showcase!B2:K134,10, FALSE))</f>
      </c>
      <c r="T1957">
        <f>IF(VLOOKUP(D1957,Sku_Consolidated!A2:S948,19,FALSE)="SHOWCASE", VLOOKUP(U1957,Store_Showcase!B2:L134,11, FALSE), IF(VLOOKUP(D1957,Sku_Consolidated!A2:S948,19,FALSE)="VAM",VLOOKUP(U1957,Store_VAM!B2:L271,11, FALSE),VLOOKUP(U1957,Store_SRP!B2:L103,11, FALSE)))</f>
      </c>
      <c r="U1957" s="14">
        <v>2012</v>
      </c>
      <c r="V1957">
        <f>IF(VLOOKUP(D1957,Sku_Consolidated!A2:S948,19,FALSE)="SHOWCASE", VLOOKUP(U1957,Store_Showcase!B2:C134,2, FALSE), IF(VLOOKUP(D1957,Sku_Consolidated!A2:S948,19,FALSE)="VAM",VLOOKUP(U1957,Store_VAM!B2:C271,2, FALSE),VLOOKUP(U1957,Store_SRP!B2:C103,2, FALSE)))</f>
      </c>
      <c r="W1957">
        <f>VLOOKUP(D1957,Sku_Consolidated!A2:G948, 7, FALSE)</f>
      </c>
      <c r="X1957">
        <f>VLOOKUP(D1957,Sku_Consolidated!A2:K948, 11, FALSE)</f>
      </c>
      <c r="Y1957">
        <f>VLOOKUP(D1957,Sku_Consolidated!A2:H948, 8, FALSE)</f>
      </c>
      <c r="Z1957">
        <f>VLOOKUP(D1957,Sku_Consolidated!A2:I948, 9, FALSE)</f>
      </c>
      <c r="AA1957" t="s">
        <v>41</v>
      </c>
      <c r="AB1957">
        <f>VLOOKUP(D1957,Sku_Consolidated!A2:E948, {5}, FALSE)</f>
      </c>
      <c r="AC1957">
        <f>IF(VLOOKUP(D1957,Sku_Consolidated!A2:S948,19,FALSE)="SHOWCASE", VLOOKUP(U1957,Store_Showcase!B2:N134,13, FALSE), IF(VLOOKUP(D1957,Sku_Consolidated!A2:S948,19,FALSE)="VAM",VLOOKUP(U1957,Store_VAM!B2:N271,13, FALSE),VLOOKUP(U1957,Store_SRP!B2:N103,13, FALSE)))</f>
      </c>
      <c r="AD1957">
        <f>IF(IFERROR(AC1957,TRUE)=TRUE, "-","OK")</f>
      </c>
      <c r="AE1957">
        <f>IF(IFERROR(VLOOKUP(U1957,Store_Showcase!B2:H134,{5}, FALSE), TRUE)=TRUE, IF(IFERROR(VLOOKUP(U1957,Store_SRP!B2:H103,{5}, FALSE), TRUE)=TRUE,VLOOKUP(U1957,Store_VAM!B2:H271,{5}, FALSE),VLOOKUP(U1957,Store_SRP!B2:H103,{5}, FALSE)), VLOOKUP(U1957,Store_Showcase!B2:H134,{5}, FALSE))</f>
      </c>
      <c r="AF1957">
        <f>IF(IFERROR(VLOOKUP(U1957,Store_Showcase!B2:H134,{6}, FALSE), TRUE)=TRUE, IF(IFERROR(VLOOKUP(U1957,Store_SRP!B2:H103,{6}, FALSE), TRUE)=TRUE,VLOOKUP(U1957,Store_VAM!B2:H271,{6}, FALSE),VLOOKUP(U1957,Store_SRP!B2:H103,{6}, FALSE)), VLOOKUP(U1957,Store_Showcase!B2:H134,{6}, FALSE))</f>
      </c>
      <c r="AG1957">
        <f>VLOOKUP(D1957,Sku_Consolidated!A2:R948,18,FALSE)</f>
      </c>
      <c r="AH1957">
        <f>VLOOKUP(D1957,Sku_Consolidated!A2:S948,19,FALSE)</f>
      </c>
      <c r="AI1957">
        <f>VLOOKUP(D1957,Sku_Consolidated!A2:T948,20,FALSE)</f>
      </c>
    </row>
    <row r="1958" spans="1:35" x14ac:dyDescent="0.25">
      <c r="A1958">
        <v>2024</v>
      </c>
      <c r="B1958" t="s">
        <v>30</v>
      </c>
      <c r="C1958" t="s">
        <v>31</v>
      </c>
      <c r="D1958">
        <v>21857</v>
      </c>
      <c r="E1958" t="s">
        <v>2687</v>
      </c>
      <c r="F1958" s="12" t="s">
        <v>99</v>
      </c>
      <c r="G1958" s="12" t="s">
        <v>99</v>
      </c>
      <c r="H1958" t="s">
        <v>10</v>
      </c>
      <c r="I1958" s="13" t="s">
        <v>1403</v>
      </c>
      <c r="J1958" s="13">
        <f>IF(H1958="EA", I1958, 0)</f>
      </c>
      <c r="K1958" s="13">
        <f>IF(H1958="KG", I1958, I1958 * VLOOKUP(D1958,Sku_Consolidated!A2:U948,21,FALSE))</f>
      </c>
      <c r="L1958" s="14" t="s">
        <v>36</v>
      </c>
      <c r="M1958">
        <v>88</v>
      </c>
      <c r="N1958" s="14" t="s">
        <v>3782</v>
      </c>
      <c r="O1958" s="14" t="s">
        <v>3783</v>
      </c>
      <c r="P1958" s="14" t="s">
        <v>36</v>
      </c>
      <c r="Q1958" s="14" t="s">
        <v>3783</v>
      </c>
      <c r="R1958">
        <f>IF(IFERROR(VLOOKUP(U1958,Store_Showcase!B2:H134,7, FALSE), TRUE)=TRUE, IF(IFERROR(VLOOKUP(U1958,Store_SRP!B2:H103,7, FALSE), TRUE)=TRUE,VLOOKUP(U1958,Store_VAM!B2:H271,7, FALSE),VLOOKUP(U1958,Store_SRP!B2:H103,7, FALSE)), VLOOKUP(U1958,Store_Showcase!B2:H134,7, FALSE))</f>
      </c>
      <c r="S1958">
        <f>IF(IFERROR(VLOOKUP(U1958,Store_Showcase!B2:K134,10, FALSE), TRUE)=TRUE, IF(IFERROR(VLOOKUP(U1958,Store_SRP!B2:K103,10, FALSE), TRUE)=TRUE,VLOOKUP(U1958,Store_VAM!B2:K271,10, FALSE),VLOOKUP(U1958,Store_SRP!B2:K103,10, FALSE)), VLOOKUP(U1958,Store_Showcase!B2:K134,10, FALSE))</f>
      </c>
      <c r="T1958">
        <f>IF(VLOOKUP(D1958,Sku_Consolidated!A2:S948,19,FALSE)="SHOWCASE", VLOOKUP(U1958,Store_Showcase!B2:L134,11, FALSE), IF(VLOOKUP(D1958,Sku_Consolidated!A2:S948,19,FALSE)="VAM",VLOOKUP(U1958,Store_VAM!B2:L271,11, FALSE),VLOOKUP(U1958,Store_SRP!B2:L103,11, FALSE)))</f>
      </c>
      <c r="U1958" s="14">
        <v>2012</v>
      </c>
      <c r="V1958">
        <f>IF(VLOOKUP(D1958,Sku_Consolidated!A2:S948,19,FALSE)="SHOWCASE", VLOOKUP(U1958,Store_Showcase!B2:C134,2, FALSE), IF(VLOOKUP(D1958,Sku_Consolidated!A2:S948,19,FALSE)="VAM",VLOOKUP(U1958,Store_VAM!B2:C271,2, FALSE),VLOOKUP(U1958,Store_SRP!B2:C103,2, FALSE)))</f>
      </c>
      <c r="W1958">
        <f>VLOOKUP(D1958,Sku_Consolidated!A2:G948, 7, FALSE)</f>
      </c>
      <c r="X1958">
        <f>VLOOKUP(D1958,Sku_Consolidated!A2:K948, 11, FALSE)</f>
      </c>
      <c r="Y1958">
        <f>VLOOKUP(D1958,Sku_Consolidated!A2:H948, 8, FALSE)</f>
      </c>
      <c r="Z1958">
        <f>VLOOKUP(D1958,Sku_Consolidated!A2:I948, 9, FALSE)</f>
      </c>
      <c r="AA1958" t="s">
        <v>41</v>
      </c>
      <c r="AB1958">
        <f>VLOOKUP(D1958,Sku_Consolidated!A2:E948, {5}, FALSE)</f>
      </c>
      <c r="AC1958">
        <f>IF(VLOOKUP(D1958,Sku_Consolidated!A2:S948,19,FALSE)="SHOWCASE", VLOOKUP(U1958,Store_Showcase!B2:N134,13, FALSE), IF(VLOOKUP(D1958,Sku_Consolidated!A2:S948,19,FALSE)="VAM",VLOOKUP(U1958,Store_VAM!B2:N271,13, FALSE),VLOOKUP(U1958,Store_SRP!B2:N103,13, FALSE)))</f>
      </c>
      <c r="AD1958">
        <f>IF(IFERROR(AC1958,TRUE)=TRUE, "-","OK")</f>
      </c>
      <c r="AE1958">
        <f>IF(IFERROR(VLOOKUP(U1958,Store_Showcase!B2:H134,{5}, FALSE), TRUE)=TRUE, IF(IFERROR(VLOOKUP(U1958,Store_SRP!B2:H103,{5}, FALSE), TRUE)=TRUE,VLOOKUP(U1958,Store_VAM!B2:H271,{5}, FALSE),VLOOKUP(U1958,Store_SRP!B2:H103,{5}, FALSE)), VLOOKUP(U1958,Store_Showcase!B2:H134,{5}, FALSE))</f>
      </c>
      <c r="AF1958">
        <f>IF(IFERROR(VLOOKUP(U1958,Store_Showcase!B2:H134,{6}, FALSE), TRUE)=TRUE, IF(IFERROR(VLOOKUP(U1958,Store_SRP!B2:H103,{6}, FALSE), TRUE)=TRUE,VLOOKUP(U1958,Store_VAM!B2:H271,{6}, FALSE),VLOOKUP(U1958,Store_SRP!B2:H103,{6}, FALSE)), VLOOKUP(U1958,Store_Showcase!B2:H134,{6}, FALSE))</f>
      </c>
      <c r="AG1958">
        <f>VLOOKUP(D1958,Sku_Consolidated!A2:R948,18,FALSE)</f>
      </c>
      <c r="AH1958">
        <f>VLOOKUP(D1958,Sku_Consolidated!A2:S948,19,FALSE)</f>
      </c>
      <c r="AI1958">
        <f>VLOOKUP(D1958,Sku_Consolidated!A2:T948,20,FALSE)</f>
      </c>
    </row>
    <row r="1959" spans="1:35" x14ac:dyDescent="0.25">
      <c r="A1959">
        <v>2024</v>
      </c>
      <c r="B1959" t="s">
        <v>30</v>
      </c>
      <c r="C1959" t="s">
        <v>31</v>
      </c>
      <c r="D1959">
        <v>21878</v>
      </c>
      <c r="E1959" t="s">
        <v>2644</v>
      </c>
      <c r="F1959" s="12" t="s">
        <v>99</v>
      </c>
      <c r="G1959" s="12" t="s">
        <v>99</v>
      </c>
      <c r="H1959" t="s">
        <v>10</v>
      </c>
      <c r="I1959" s="13" t="s">
        <v>720</v>
      </c>
      <c r="J1959" s="13">
        <f>IF(H1959="EA", I1959, 0)</f>
      </c>
      <c r="K1959" s="13">
        <f>IF(H1959="KG", I1959, I1959 * VLOOKUP(D1959,Sku_Consolidated!A2:U948,21,FALSE))</f>
      </c>
      <c r="L1959" s="14" t="s">
        <v>36</v>
      </c>
      <c r="M1959">
        <v>88</v>
      </c>
      <c r="N1959" s="14" t="s">
        <v>3784</v>
      </c>
      <c r="O1959" s="14" t="s">
        <v>3785</v>
      </c>
      <c r="P1959" s="14" t="s">
        <v>36</v>
      </c>
      <c r="Q1959" s="14" t="s">
        <v>3785</v>
      </c>
      <c r="R1959">
        <f>IF(IFERROR(VLOOKUP(U1959,Store_Showcase!B2:H134,7, FALSE), TRUE)=TRUE, IF(IFERROR(VLOOKUP(U1959,Store_SRP!B2:H103,7, FALSE), TRUE)=TRUE,VLOOKUP(U1959,Store_VAM!B2:H271,7, FALSE),VLOOKUP(U1959,Store_SRP!B2:H103,7, FALSE)), VLOOKUP(U1959,Store_Showcase!B2:H134,7, FALSE))</f>
      </c>
      <c r="S1959">
        <f>IF(IFERROR(VLOOKUP(U1959,Store_Showcase!B2:K134,10, FALSE), TRUE)=TRUE, IF(IFERROR(VLOOKUP(U1959,Store_SRP!B2:K103,10, FALSE), TRUE)=TRUE,VLOOKUP(U1959,Store_VAM!B2:K271,10, FALSE),VLOOKUP(U1959,Store_SRP!B2:K103,10, FALSE)), VLOOKUP(U1959,Store_Showcase!B2:K134,10, FALSE))</f>
      </c>
      <c r="T1959">
        <f>IF(VLOOKUP(D1959,Sku_Consolidated!A2:S948,19,FALSE)="SHOWCASE", VLOOKUP(U1959,Store_Showcase!B2:L134,11, FALSE), IF(VLOOKUP(D1959,Sku_Consolidated!A2:S948,19,FALSE)="VAM",VLOOKUP(U1959,Store_VAM!B2:L271,11, FALSE),VLOOKUP(U1959,Store_SRP!B2:L103,11, FALSE)))</f>
      </c>
      <c r="U1959" s="14">
        <v>2012</v>
      </c>
      <c r="V1959">
        <f>IF(VLOOKUP(D1959,Sku_Consolidated!A2:S948,19,FALSE)="SHOWCASE", VLOOKUP(U1959,Store_Showcase!B2:C134,2, FALSE), IF(VLOOKUP(D1959,Sku_Consolidated!A2:S948,19,FALSE)="VAM",VLOOKUP(U1959,Store_VAM!B2:C271,2, FALSE),VLOOKUP(U1959,Store_SRP!B2:C103,2, FALSE)))</f>
      </c>
      <c r="W1959">
        <f>VLOOKUP(D1959,Sku_Consolidated!A2:G948, 7, FALSE)</f>
      </c>
      <c r="X1959">
        <f>VLOOKUP(D1959,Sku_Consolidated!A2:K948, 11, FALSE)</f>
      </c>
      <c r="Y1959">
        <f>VLOOKUP(D1959,Sku_Consolidated!A2:H948, 8, FALSE)</f>
      </c>
      <c r="Z1959">
        <f>VLOOKUP(D1959,Sku_Consolidated!A2:I948, 9, FALSE)</f>
      </c>
      <c r="AA1959" t="s">
        <v>41</v>
      </c>
      <c r="AB1959">
        <f>VLOOKUP(D1959,Sku_Consolidated!A2:E948, {5}, FALSE)</f>
      </c>
      <c r="AC1959">
        <f>IF(VLOOKUP(D1959,Sku_Consolidated!A2:S948,19,FALSE)="SHOWCASE", VLOOKUP(U1959,Store_Showcase!B2:N134,13, FALSE), IF(VLOOKUP(D1959,Sku_Consolidated!A2:S948,19,FALSE)="VAM",VLOOKUP(U1959,Store_VAM!B2:N271,13, FALSE),VLOOKUP(U1959,Store_SRP!B2:N103,13, FALSE)))</f>
      </c>
      <c r="AD1959">
        <f>IF(IFERROR(AC1959,TRUE)=TRUE, "-","OK")</f>
      </c>
      <c r="AE1959">
        <f>IF(IFERROR(VLOOKUP(U1959,Store_Showcase!B2:H134,{5}, FALSE), TRUE)=TRUE, IF(IFERROR(VLOOKUP(U1959,Store_SRP!B2:H103,{5}, FALSE), TRUE)=TRUE,VLOOKUP(U1959,Store_VAM!B2:H271,{5}, FALSE),VLOOKUP(U1959,Store_SRP!B2:H103,{5}, FALSE)), VLOOKUP(U1959,Store_Showcase!B2:H134,{5}, FALSE))</f>
      </c>
      <c r="AF1959">
        <f>IF(IFERROR(VLOOKUP(U1959,Store_Showcase!B2:H134,{6}, FALSE), TRUE)=TRUE, IF(IFERROR(VLOOKUP(U1959,Store_SRP!B2:H103,{6}, FALSE), TRUE)=TRUE,VLOOKUP(U1959,Store_VAM!B2:H271,{6}, FALSE),VLOOKUP(U1959,Store_SRP!B2:H103,{6}, FALSE)), VLOOKUP(U1959,Store_Showcase!B2:H134,{6}, FALSE))</f>
      </c>
      <c r="AG1959">
        <f>VLOOKUP(D1959,Sku_Consolidated!A2:R948,18,FALSE)</f>
      </c>
      <c r="AH1959">
        <f>VLOOKUP(D1959,Sku_Consolidated!A2:S948,19,FALSE)</f>
      </c>
      <c r="AI1959">
        <f>VLOOKUP(D1959,Sku_Consolidated!A2:T948,20,FALSE)</f>
      </c>
    </row>
    <row r="1960" spans="1:35" x14ac:dyDescent="0.25">
      <c r="A1960">
        <v>2024</v>
      </c>
      <c r="B1960" t="s">
        <v>30</v>
      </c>
      <c r="C1960" t="s">
        <v>31</v>
      </c>
      <c r="D1960">
        <v>21892</v>
      </c>
      <c r="E1960" t="s">
        <v>244</v>
      </c>
      <c r="F1960" s="12" t="s">
        <v>99</v>
      </c>
      <c r="G1960" s="12" t="s">
        <v>99</v>
      </c>
      <c r="H1960" t="s">
        <v>10</v>
      </c>
      <c r="I1960" s="13" t="s">
        <v>1104</v>
      </c>
      <c r="J1960" s="13">
        <f>IF(H1960="EA", I1960, 0)</f>
      </c>
      <c r="K1960" s="13">
        <f>IF(H1960="KG", I1960, I1960 * VLOOKUP(D1960,Sku_Consolidated!A2:U948,21,FALSE))</f>
      </c>
      <c r="L1960" s="14" t="s">
        <v>36</v>
      </c>
      <c r="M1960">
        <v>88</v>
      </c>
      <c r="N1960" s="14" t="s">
        <v>3786</v>
      </c>
      <c r="O1960" s="14" t="s">
        <v>3787</v>
      </c>
      <c r="P1960" s="14" t="s">
        <v>36</v>
      </c>
      <c r="Q1960" s="14" t="s">
        <v>3787</v>
      </c>
      <c r="R1960">
        <f>IF(IFERROR(VLOOKUP(U1960,Store_Showcase!B2:H134,7, FALSE), TRUE)=TRUE, IF(IFERROR(VLOOKUP(U1960,Store_SRP!B2:H103,7, FALSE), TRUE)=TRUE,VLOOKUP(U1960,Store_VAM!B2:H271,7, FALSE),VLOOKUP(U1960,Store_SRP!B2:H103,7, FALSE)), VLOOKUP(U1960,Store_Showcase!B2:H134,7, FALSE))</f>
      </c>
      <c r="S1960">
        <f>IF(IFERROR(VLOOKUP(U1960,Store_Showcase!B2:K134,10, FALSE), TRUE)=TRUE, IF(IFERROR(VLOOKUP(U1960,Store_SRP!B2:K103,10, FALSE), TRUE)=TRUE,VLOOKUP(U1960,Store_VAM!B2:K271,10, FALSE),VLOOKUP(U1960,Store_SRP!B2:K103,10, FALSE)), VLOOKUP(U1960,Store_Showcase!B2:K134,10, FALSE))</f>
      </c>
      <c r="T1960">
        <f>IF(VLOOKUP(D1960,Sku_Consolidated!A2:S948,19,FALSE)="SHOWCASE", VLOOKUP(U1960,Store_Showcase!B2:L134,11, FALSE), IF(VLOOKUP(D1960,Sku_Consolidated!A2:S948,19,FALSE)="VAM",VLOOKUP(U1960,Store_VAM!B2:L271,11, FALSE),VLOOKUP(U1960,Store_SRP!B2:L103,11, FALSE)))</f>
      </c>
      <c r="U1960" s="14">
        <v>2012</v>
      </c>
      <c r="V1960">
        <f>IF(VLOOKUP(D1960,Sku_Consolidated!A2:S948,19,FALSE)="SHOWCASE", VLOOKUP(U1960,Store_Showcase!B2:C134,2, FALSE), IF(VLOOKUP(D1960,Sku_Consolidated!A2:S948,19,FALSE)="VAM",VLOOKUP(U1960,Store_VAM!B2:C271,2, FALSE),VLOOKUP(U1960,Store_SRP!B2:C103,2, FALSE)))</f>
      </c>
      <c r="W1960">
        <f>VLOOKUP(D1960,Sku_Consolidated!A2:G948, 7, FALSE)</f>
      </c>
      <c r="X1960">
        <f>VLOOKUP(D1960,Sku_Consolidated!A2:K948, 11, FALSE)</f>
      </c>
      <c r="Y1960">
        <f>VLOOKUP(D1960,Sku_Consolidated!A2:H948, 8, FALSE)</f>
      </c>
      <c r="Z1960">
        <f>VLOOKUP(D1960,Sku_Consolidated!A2:I948, 9, FALSE)</f>
      </c>
      <c r="AA1960" t="s">
        <v>41</v>
      </c>
      <c r="AB1960">
        <f>VLOOKUP(D1960,Sku_Consolidated!A2:E948, {5}, FALSE)</f>
      </c>
      <c r="AC1960">
        <f>IF(VLOOKUP(D1960,Sku_Consolidated!A2:S948,19,FALSE)="SHOWCASE", VLOOKUP(U1960,Store_Showcase!B2:N134,13, FALSE), IF(VLOOKUP(D1960,Sku_Consolidated!A2:S948,19,FALSE)="VAM",VLOOKUP(U1960,Store_VAM!B2:N271,13, FALSE),VLOOKUP(U1960,Store_SRP!B2:N103,13, FALSE)))</f>
      </c>
      <c r="AD1960">
        <f>IF(IFERROR(AC1960,TRUE)=TRUE, "-","OK")</f>
      </c>
      <c r="AE1960">
        <f>IF(IFERROR(VLOOKUP(U1960,Store_Showcase!B2:H134,{5}, FALSE), TRUE)=TRUE, IF(IFERROR(VLOOKUP(U1960,Store_SRP!B2:H103,{5}, FALSE), TRUE)=TRUE,VLOOKUP(U1960,Store_VAM!B2:H271,{5}, FALSE),VLOOKUP(U1960,Store_SRP!B2:H103,{5}, FALSE)), VLOOKUP(U1960,Store_Showcase!B2:H134,{5}, FALSE))</f>
      </c>
      <c r="AF1960">
        <f>IF(IFERROR(VLOOKUP(U1960,Store_Showcase!B2:H134,{6}, FALSE), TRUE)=TRUE, IF(IFERROR(VLOOKUP(U1960,Store_SRP!B2:H103,{6}, FALSE), TRUE)=TRUE,VLOOKUP(U1960,Store_VAM!B2:H271,{6}, FALSE),VLOOKUP(U1960,Store_SRP!B2:H103,{6}, FALSE)), VLOOKUP(U1960,Store_Showcase!B2:H134,{6}, FALSE))</f>
      </c>
      <c r="AG1960">
        <f>VLOOKUP(D1960,Sku_Consolidated!A2:R948,18,FALSE)</f>
      </c>
      <c r="AH1960">
        <f>VLOOKUP(D1960,Sku_Consolidated!A2:S948,19,FALSE)</f>
      </c>
      <c r="AI1960">
        <f>VLOOKUP(D1960,Sku_Consolidated!A2:T948,20,FALSE)</f>
      </c>
    </row>
    <row r="1961" spans="1:35" x14ac:dyDescent="0.25">
      <c r="A1961">
        <v>2024</v>
      </c>
      <c r="B1961" t="s">
        <v>30</v>
      </c>
      <c r="C1961" t="s">
        <v>31</v>
      </c>
      <c r="D1961">
        <v>21825</v>
      </c>
      <c r="E1961" t="s">
        <v>206</v>
      </c>
      <c r="F1961" s="12" t="s">
        <v>100</v>
      </c>
      <c r="G1961" s="12" t="s">
        <v>100</v>
      </c>
      <c r="H1961" t="s">
        <v>10</v>
      </c>
      <c r="I1961" s="13" t="s">
        <v>311</v>
      </c>
      <c r="J1961" s="13">
        <f>IF(H1961="EA", I1961, 0)</f>
      </c>
      <c r="K1961" s="13">
        <f>IF(H1961="KG", I1961, I1961 * VLOOKUP(D1961,Sku_Consolidated!A2:U948,21,FALSE))</f>
      </c>
      <c r="L1961" s="14" t="s">
        <v>36</v>
      </c>
      <c r="M1961">
        <v>88</v>
      </c>
      <c r="N1961" s="14" t="s">
        <v>3788</v>
      </c>
      <c r="O1961" s="14" t="s">
        <v>3789</v>
      </c>
      <c r="P1961" s="14" t="s">
        <v>36</v>
      </c>
      <c r="Q1961" s="14" t="s">
        <v>3789</v>
      </c>
      <c r="R1961">
        <f>IF(IFERROR(VLOOKUP(U1961,Store_Showcase!B2:H134,7, FALSE), TRUE)=TRUE, IF(IFERROR(VLOOKUP(U1961,Store_SRP!B2:H103,7, FALSE), TRUE)=TRUE,VLOOKUP(U1961,Store_VAM!B2:H271,7, FALSE),VLOOKUP(U1961,Store_SRP!B2:H103,7, FALSE)), VLOOKUP(U1961,Store_Showcase!B2:H134,7, FALSE))</f>
      </c>
      <c r="S1961">
        <f>IF(IFERROR(VLOOKUP(U1961,Store_Showcase!B2:K134,10, FALSE), TRUE)=TRUE, IF(IFERROR(VLOOKUP(U1961,Store_SRP!B2:K103,10, FALSE), TRUE)=TRUE,VLOOKUP(U1961,Store_VAM!B2:K271,10, FALSE),VLOOKUP(U1961,Store_SRP!B2:K103,10, FALSE)), VLOOKUP(U1961,Store_Showcase!B2:K134,10, FALSE))</f>
      </c>
      <c r="T1961">
        <f>IF(VLOOKUP(D1961,Sku_Consolidated!A2:S948,19,FALSE)="SHOWCASE", VLOOKUP(U1961,Store_Showcase!B2:L134,11, FALSE), IF(VLOOKUP(D1961,Sku_Consolidated!A2:S948,19,FALSE)="VAM",VLOOKUP(U1961,Store_VAM!B2:L271,11, FALSE),VLOOKUP(U1961,Store_SRP!B2:L103,11, FALSE)))</f>
      </c>
      <c r="U1961" s="14">
        <v>2012</v>
      </c>
      <c r="V1961">
        <f>IF(VLOOKUP(D1961,Sku_Consolidated!A2:S948,19,FALSE)="SHOWCASE", VLOOKUP(U1961,Store_Showcase!B2:C134,2, FALSE), IF(VLOOKUP(D1961,Sku_Consolidated!A2:S948,19,FALSE)="VAM",VLOOKUP(U1961,Store_VAM!B2:C271,2, FALSE),VLOOKUP(U1961,Store_SRP!B2:C103,2, FALSE)))</f>
      </c>
      <c r="W1961">
        <f>VLOOKUP(D1961,Sku_Consolidated!A2:G948, 7, FALSE)</f>
      </c>
      <c r="X1961">
        <f>VLOOKUP(D1961,Sku_Consolidated!A2:K948, 11, FALSE)</f>
      </c>
      <c r="Y1961">
        <f>VLOOKUP(D1961,Sku_Consolidated!A2:H948, 8, FALSE)</f>
      </c>
      <c r="Z1961">
        <f>VLOOKUP(D1961,Sku_Consolidated!A2:I948, 9, FALSE)</f>
      </c>
      <c r="AA1961" t="s">
        <v>41</v>
      </c>
      <c r="AB1961">
        <f>VLOOKUP(D1961,Sku_Consolidated!A2:E948, {5}, FALSE)</f>
      </c>
      <c r="AC1961">
        <f>IF(VLOOKUP(D1961,Sku_Consolidated!A2:S948,19,FALSE)="SHOWCASE", VLOOKUP(U1961,Store_Showcase!B2:N134,13, FALSE), IF(VLOOKUP(D1961,Sku_Consolidated!A2:S948,19,FALSE)="VAM",VLOOKUP(U1961,Store_VAM!B2:N271,13, FALSE),VLOOKUP(U1961,Store_SRP!B2:N103,13, FALSE)))</f>
      </c>
      <c r="AD1961">
        <f>IF(IFERROR(AC1961,TRUE)=TRUE, "-","OK")</f>
      </c>
      <c r="AE1961">
        <f>IF(IFERROR(VLOOKUP(U1961,Store_Showcase!B2:H134,{5}, FALSE), TRUE)=TRUE, IF(IFERROR(VLOOKUP(U1961,Store_SRP!B2:H103,{5}, FALSE), TRUE)=TRUE,VLOOKUP(U1961,Store_VAM!B2:H271,{5}, FALSE),VLOOKUP(U1961,Store_SRP!B2:H103,{5}, FALSE)), VLOOKUP(U1961,Store_Showcase!B2:H134,{5}, FALSE))</f>
      </c>
      <c r="AF1961">
        <f>IF(IFERROR(VLOOKUP(U1961,Store_Showcase!B2:H134,{6}, FALSE), TRUE)=TRUE, IF(IFERROR(VLOOKUP(U1961,Store_SRP!B2:H103,{6}, FALSE), TRUE)=TRUE,VLOOKUP(U1961,Store_VAM!B2:H271,{6}, FALSE),VLOOKUP(U1961,Store_SRP!B2:H103,{6}, FALSE)), VLOOKUP(U1961,Store_Showcase!B2:H134,{6}, FALSE))</f>
      </c>
      <c r="AG1961">
        <f>VLOOKUP(D1961,Sku_Consolidated!A2:R948,18,FALSE)</f>
      </c>
      <c r="AH1961">
        <f>VLOOKUP(D1961,Sku_Consolidated!A2:S948,19,FALSE)</f>
      </c>
      <c r="AI1961">
        <f>VLOOKUP(D1961,Sku_Consolidated!A2:T948,20,FALSE)</f>
      </c>
    </row>
    <row r="1962" spans="1:35" x14ac:dyDescent="0.25">
      <c r="A1962">
        <v>2024</v>
      </c>
      <c r="B1962" t="s">
        <v>30</v>
      </c>
      <c r="C1962" t="s">
        <v>31</v>
      </c>
      <c r="D1962">
        <v>21826</v>
      </c>
      <c r="E1962" t="s">
        <v>416</v>
      </c>
      <c r="F1962" s="12" t="s">
        <v>100</v>
      </c>
      <c r="G1962" s="12" t="s">
        <v>100</v>
      </c>
      <c r="H1962" t="s">
        <v>10</v>
      </c>
      <c r="I1962" s="13" t="s">
        <v>1034</v>
      </c>
      <c r="J1962" s="13">
        <f>IF(H1962="EA", I1962, 0)</f>
      </c>
      <c r="K1962" s="13">
        <f>IF(H1962="KG", I1962, I1962 * VLOOKUP(D1962,Sku_Consolidated!A2:U948,21,FALSE))</f>
      </c>
      <c r="L1962" s="14" t="s">
        <v>36</v>
      </c>
      <c r="M1962">
        <v>88</v>
      </c>
      <c r="N1962" s="14" t="s">
        <v>3790</v>
      </c>
      <c r="O1962" s="14" t="s">
        <v>3791</v>
      </c>
      <c r="P1962" s="14" t="s">
        <v>36</v>
      </c>
      <c r="Q1962" s="14" t="s">
        <v>3791</v>
      </c>
      <c r="R1962">
        <f>IF(IFERROR(VLOOKUP(U1962,Store_Showcase!B2:H134,7, FALSE), TRUE)=TRUE, IF(IFERROR(VLOOKUP(U1962,Store_SRP!B2:H103,7, FALSE), TRUE)=TRUE,VLOOKUP(U1962,Store_VAM!B2:H271,7, FALSE),VLOOKUP(U1962,Store_SRP!B2:H103,7, FALSE)), VLOOKUP(U1962,Store_Showcase!B2:H134,7, FALSE))</f>
      </c>
      <c r="S1962">
        <f>IF(IFERROR(VLOOKUP(U1962,Store_Showcase!B2:K134,10, FALSE), TRUE)=TRUE, IF(IFERROR(VLOOKUP(U1962,Store_SRP!B2:K103,10, FALSE), TRUE)=TRUE,VLOOKUP(U1962,Store_VAM!B2:K271,10, FALSE),VLOOKUP(U1962,Store_SRP!B2:K103,10, FALSE)), VLOOKUP(U1962,Store_Showcase!B2:K134,10, FALSE))</f>
      </c>
      <c r="T1962">
        <f>IF(VLOOKUP(D1962,Sku_Consolidated!A2:S948,19,FALSE)="SHOWCASE", VLOOKUP(U1962,Store_Showcase!B2:L134,11, FALSE), IF(VLOOKUP(D1962,Sku_Consolidated!A2:S948,19,FALSE)="VAM",VLOOKUP(U1962,Store_VAM!B2:L271,11, FALSE),VLOOKUP(U1962,Store_SRP!B2:L103,11, FALSE)))</f>
      </c>
      <c r="U1962" s="14">
        <v>2012</v>
      </c>
      <c r="V1962">
        <f>IF(VLOOKUP(D1962,Sku_Consolidated!A2:S948,19,FALSE)="SHOWCASE", VLOOKUP(U1962,Store_Showcase!B2:C134,2, FALSE), IF(VLOOKUP(D1962,Sku_Consolidated!A2:S948,19,FALSE)="VAM",VLOOKUP(U1962,Store_VAM!B2:C271,2, FALSE),VLOOKUP(U1962,Store_SRP!B2:C103,2, FALSE)))</f>
      </c>
      <c r="W1962">
        <f>VLOOKUP(D1962,Sku_Consolidated!A2:G948, 7, FALSE)</f>
      </c>
      <c r="X1962">
        <f>VLOOKUP(D1962,Sku_Consolidated!A2:K948, 11, FALSE)</f>
      </c>
      <c r="Y1962">
        <f>VLOOKUP(D1962,Sku_Consolidated!A2:H948, 8, FALSE)</f>
      </c>
      <c r="Z1962">
        <f>VLOOKUP(D1962,Sku_Consolidated!A2:I948, 9, FALSE)</f>
      </c>
      <c r="AA1962" t="s">
        <v>41</v>
      </c>
      <c r="AB1962">
        <f>VLOOKUP(D1962,Sku_Consolidated!A2:E948, {5}, FALSE)</f>
      </c>
      <c r="AC1962">
        <f>IF(VLOOKUP(D1962,Sku_Consolidated!A2:S948,19,FALSE)="SHOWCASE", VLOOKUP(U1962,Store_Showcase!B2:N134,13, FALSE), IF(VLOOKUP(D1962,Sku_Consolidated!A2:S948,19,FALSE)="VAM",VLOOKUP(U1962,Store_VAM!B2:N271,13, FALSE),VLOOKUP(U1962,Store_SRP!B2:N103,13, FALSE)))</f>
      </c>
      <c r="AD1962">
        <f>IF(IFERROR(AC1962,TRUE)=TRUE, "-","OK")</f>
      </c>
      <c r="AE1962">
        <f>IF(IFERROR(VLOOKUP(U1962,Store_Showcase!B2:H134,{5}, FALSE), TRUE)=TRUE, IF(IFERROR(VLOOKUP(U1962,Store_SRP!B2:H103,{5}, FALSE), TRUE)=TRUE,VLOOKUP(U1962,Store_VAM!B2:H271,{5}, FALSE),VLOOKUP(U1962,Store_SRP!B2:H103,{5}, FALSE)), VLOOKUP(U1962,Store_Showcase!B2:H134,{5}, FALSE))</f>
      </c>
      <c r="AF1962">
        <f>IF(IFERROR(VLOOKUP(U1962,Store_Showcase!B2:H134,{6}, FALSE), TRUE)=TRUE, IF(IFERROR(VLOOKUP(U1962,Store_SRP!B2:H103,{6}, FALSE), TRUE)=TRUE,VLOOKUP(U1962,Store_VAM!B2:H271,{6}, FALSE),VLOOKUP(U1962,Store_SRP!B2:H103,{6}, FALSE)), VLOOKUP(U1962,Store_Showcase!B2:H134,{6}, FALSE))</f>
      </c>
      <c r="AG1962">
        <f>VLOOKUP(D1962,Sku_Consolidated!A2:R948,18,FALSE)</f>
      </c>
      <c r="AH1962">
        <f>VLOOKUP(D1962,Sku_Consolidated!A2:S948,19,FALSE)</f>
      </c>
      <c r="AI1962">
        <f>VLOOKUP(D1962,Sku_Consolidated!A2:T948,20,FALSE)</f>
      </c>
    </row>
    <row r="1963" spans="1:35" x14ac:dyDescent="0.25">
      <c r="A1963">
        <v>2024</v>
      </c>
      <c r="B1963" t="s">
        <v>30</v>
      </c>
      <c r="C1963" t="s">
        <v>31</v>
      </c>
      <c r="D1963">
        <v>21828</v>
      </c>
      <c r="E1963" t="s">
        <v>1414</v>
      </c>
      <c r="F1963" s="12" t="s">
        <v>100</v>
      </c>
      <c r="G1963" s="12" t="s">
        <v>100</v>
      </c>
      <c r="H1963" t="s">
        <v>10</v>
      </c>
      <c r="I1963" s="13" t="s">
        <v>669</v>
      </c>
      <c r="J1963" s="13">
        <f>IF(H1963="EA", I1963, 0)</f>
      </c>
      <c r="K1963" s="13">
        <f>IF(H1963="KG", I1963, I1963 * VLOOKUP(D1963,Sku_Consolidated!A2:U948,21,FALSE))</f>
      </c>
      <c r="L1963" s="14" t="s">
        <v>36</v>
      </c>
      <c r="M1963">
        <v>88</v>
      </c>
      <c r="N1963" s="14" t="s">
        <v>3792</v>
      </c>
      <c r="O1963" s="14" t="s">
        <v>3793</v>
      </c>
      <c r="P1963" s="14" t="s">
        <v>3794</v>
      </c>
      <c r="Q1963" s="14" t="s">
        <v>3795</v>
      </c>
      <c r="R1963">
        <f>IF(IFERROR(VLOOKUP(U1963,Store_Showcase!B2:H134,7, FALSE), TRUE)=TRUE, IF(IFERROR(VLOOKUP(U1963,Store_SRP!B2:H103,7, FALSE), TRUE)=TRUE,VLOOKUP(U1963,Store_VAM!B2:H271,7, FALSE),VLOOKUP(U1963,Store_SRP!B2:H103,7, FALSE)), VLOOKUP(U1963,Store_Showcase!B2:H134,7, FALSE))</f>
      </c>
      <c r="S1963">
        <f>IF(IFERROR(VLOOKUP(U1963,Store_Showcase!B2:K134,10, FALSE), TRUE)=TRUE, IF(IFERROR(VLOOKUP(U1963,Store_SRP!B2:K103,10, FALSE), TRUE)=TRUE,VLOOKUP(U1963,Store_VAM!B2:K271,10, FALSE),VLOOKUP(U1963,Store_SRP!B2:K103,10, FALSE)), VLOOKUP(U1963,Store_Showcase!B2:K134,10, FALSE))</f>
      </c>
      <c r="T1963">
        <f>IF(VLOOKUP(D1963,Sku_Consolidated!A2:S948,19,FALSE)="SHOWCASE", VLOOKUP(U1963,Store_Showcase!B2:L134,11, FALSE), IF(VLOOKUP(D1963,Sku_Consolidated!A2:S948,19,FALSE)="VAM",VLOOKUP(U1963,Store_VAM!B2:L271,11, FALSE),VLOOKUP(U1963,Store_SRP!B2:L103,11, FALSE)))</f>
      </c>
      <c r="U1963" s="14">
        <v>2012</v>
      </c>
      <c r="V1963">
        <f>IF(VLOOKUP(D1963,Sku_Consolidated!A2:S948,19,FALSE)="SHOWCASE", VLOOKUP(U1963,Store_Showcase!B2:C134,2, FALSE), IF(VLOOKUP(D1963,Sku_Consolidated!A2:S948,19,FALSE)="VAM",VLOOKUP(U1963,Store_VAM!B2:C271,2, FALSE),VLOOKUP(U1963,Store_SRP!B2:C103,2, FALSE)))</f>
      </c>
      <c r="W1963">
        <f>VLOOKUP(D1963,Sku_Consolidated!A2:G948, 7, FALSE)</f>
      </c>
      <c r="X1963">
        <f>VLOOKUP(D1963,Sku_Consolidated!A2:K948, 11, FALSE)</f>
      </c>
      <c r="Y1963">
        <f>VLOOKUP(D1963,Sku_Consolidated!A2:H948, 8, FALSE)</f>
      </c>
      <c r="Z1963">
        <f>VLOOKUP(D1963,Sku_Consolidated!A2:I948, 9, FALSE)</f>
      </c>
      <c r="AA1963" t="s">
        <v>41</v>
      </c>
      <c r="AB1963">
        <f>VLOOKUP(D1963,Sku_Consolidated!A2:E948, {5}, FALSE)</f>
      </c>
      <c r="AC1963">
        <f>IF(VLOOKUP(D1963,Sku_Consolidated!A2:S948,19,FALSE)="SHOWCASE", VLOOKUP(U1963,Store_Showcase!B2:N134,13, FALSE), IF(VLOOKUP(D1963,Sku_Consolidated!A2:S948,19,FALSE)="VAM",VLOOKUP(U1963,Store_VAM!B2:N271,13, FALSE),VLOOKUP(U1963,Store_SRP!B2:N103,13, FALSE)))</f>
      </c>
      <c r="AD1963">
        <f>IF(IFERROR(AC1963,TRUE)=TRUE, "-","OK")</f>
      </c>
      <c r="AE1963">
        <f>IF(IFERROR(VLOOKUP(U1963,Store_Showcase!B2:H134,{5}, FALSE), TRUE)=TRUE, IF(IFERROR(VLOOKUP(U1963,Store_SRP!B2:H103,{5}, FALSE), TRUE)=TRUE,VLOOKUP(U1963,Store_VAM!B2:H271,{5}, FALSE),VLOOKUP(U1963,Store_SRP!B2:H103,{5}, FALSE)), VLOOKUP(U1963,Store_Showcase!B2:H134,{5}, FALSE))</f>
      </c>
      <c r="AF1963">
        <f>IF(IFERROR(VLOOKUP(U1963,Store_Showcase!B2:H134,{6}, FALSE), TRUE)=TRUE, IF(IFERROR(VLOOKUP(U1963,Store_SRP!B2:H103,{6}, FALSE), TRUE)=TRUE,VLOOKUP(U1963,Store_VAM!B2:H271,{6}, FALSE),VLOOKUP(U1963,Store_SRP!B2:H103,{6}, FALSE)), VLOOKUP(U1963,Store_Showcase!B2:H134,{6}, FALSE))</f>
      </c>
      <c r="AG1963">
        <f>VLOOKUP(D1963,Sku_Consolidated!A2:R948,18,FALSE)</f>
      </c>
      <c r="AH1963">
        <f>VLOOKUP(D1963,Sku_Consolidated!A2:S948,19,FALSE)</f>
      </c>
      <c r="AI1963">
        <f>VLOOKUP(D1963,Sku_Consolidated!A2:T948,20,FALSE)</f>
      </c>
    </row>
    <row r="1964" spans="1:35" x14ac:dyDescent="0.25">
      <c r="A1964">
        <v>2024</v>
      </c>
      <c r="B1964" t="s">
        <v>30</v>
      </c>
      <c r="C1964" t="s">
        <v>31</v>
      </c>
      <c r="D1964">
        <v>21829</v>
      </c>
      <c r="E1964" t="s">
        <v>1547</v>
      </c>
      <c r="F1964" s="12" t="s">
        <v>100</v>
      </c>
      <c r="G1964" s="12" t="s">
        <v>100</v>
      </c>
      <c r="H1964" t="s">
        <v>10</v>
      </c>
      <c r="I1964" s="13" t="s">
        <v>1094</v>
      </c>
      <c r="J1964" s="13">
        <f>IF(H1964="EA", I1964, 0)</f>
      </c>
      <c r="K1964" s="13">
        <f>IF(H1964="KG", I1964, I1964 * VLOOKUP(D1964,Sku_Consolidated!A2:U948,21,FALSE))</f>
      </c>
      <c r="L1964" s="14" t="s">
        <v>36</v>
      </c>
      <c r="M1964">
        <v>88</v>
      </c>
      <c r="N1964" s="14" t="s">
        <v>3796</v>
      </c>
      <c r="O1964" s="14" t="s">
        <v>3797</v>
      </c>
      <c r="P1964" s="14" t="s">
        <v>3798</v>
      </c>
      <c r="Q1964" s="14" t="s">
        <v>3799</v>
      </c>
      <c r="R1964">
        <f>IF(IFERROR(VLOOKUP(U1964,Store_Showcase!B2:H134,7, FALSE), TRUE)=TRUE, IF(IFERROR(VLOOKUP(U1964,Store_SRP!B2:H103,7, FALSE), TRUE)=TRUE,VLOOKUP(U1964,Store_VAM!B2:H271,7, FALSE),VLOOKUP(U1964,Store_SRP!B2:H103,7, FALSE)), VLOOKUP(U1964,Store_Showcase!B2:H134,7, FALSE))</f>
      </c>
      <c r="S1964">
        <f>IF(IFERROR(VLOOKUP(U1964,Store_Showcase!B2:K134,10, FALSE), TRUE)=TRUE, IF(IFERROR(VLOOKUP(U1964,Store_SRP!B2:K103,10, FALSE), TRUE)=TRUE,VLOOKUP(U1964,Store_VAM!B2:K271,10, FALSE),VLOOKUP(U1964,Store_SRP!B2:K103,10, FALSE)), VLOOKUP(U1964,Store_Showcase!B2:K134,10, FALSE))</f>
      </c>
      <c r="T1964">
        <f>IF(VLOOKUP(D1964,Sku_Consolidated!A2:S948,19,FALSE)="SHOWCASE", VLOOKUP(U1964,Store_Showcase!B2:L134,11, FALSE), IF(VLOOKUP(D1964,Sku_Consolidated!A2:S948,19,FALSE)="VAM",VLOOKUP(U1964,Store_VAM!B2:L271,11, FALSE),VLOOKUP(U1964,Store_SRP!B2:L103,11, FALSE)))</f>
      </c>
      <c r="U1964" s="14">
        <v>2012</v>
      </c>
      <c r="V1964">
        <f>IF(VLOOKUP(D1964,Sku_Consolidated!A2:S948,19,FALSE)="SHOWCASE", VLOOKUP(U1964,Store_Showcase!B2:C134,2, FALSE), IF(VLOOKUP(D1964,Sku_Consolidated!A2:S948,19,FALSE)="VAM",VLOOKUP(U1964,Store_VAM!B2:C271,2, FALSE),VLOOKUP(U1964,Store_SRP!B2:C103,2, FALSE)))</f>
      </c>
      <c r="W1964">
        <f>VLOOKUP(D1964,Sku_Consolidated!A2:G948, 7, FALSE)</f>
      </c>
      <c r="X1964">
        <f>VLOOKUP(D1964,Sku_Consolidated!A2:K948, 11, FALSE)</f>
      </c>
      <c r="Y1964">
        <f>VLOOKUP(D1964,Sku_Consolidated!A2:H948, 8, FALSE)</f>
      </c>
      <c r="Z1964">
        <f>VLOOKUP(D1964,Sku_Consolidated!A2:I948, 9, FALSE)</f>
      </c>
      <c r="AA1964" t="s">
        <v>41</v>
      </c>
      <c r="AB1964">
        <f>VLOOKUP(D1964,Sku_Consolidated!A2:E948, {5}, FALSE)</f>
      </c>
      <c r="AC1964">
        <f>IF(VLOOKUP(D1964,Sku_Consolidated!A2:S948,19,FALSE)="SHOWCASE", VLOOKUP(U1964,Store_Showcase!B2:N134,13, FALSE), IF(VLOOKUP(D1964,Sku_Consolidated!A2:S948,19,FALSE)="VAM",VLOOKUP(U1964,Store_VAM!B2:N271,13, FALSE),VLOOKUP(U1964,Store_SRP!B2:N103,13, FALSE)))</f>
      </c>
      <c r="AD1964">
        <f>IF(IFERROR(AC1964,TRUE)=TRUE, "-","OK")</f>
      </c>
      <c r="AE1964">
        <f>IF(IFERROR(VLOOKUP(U1964,Store_Showcase!B2:H134,{5}, FALSE), TRUE)=TRUE, IF(IFERROR(VLOOKUP(U1964,Store_SRP!B2:H103,{5}, FALSE), TRUE)=TRUE,VLOOKUP(U1964,Store_VAM!B2:H271,{5}, FALSE),VLOOKUP(U1964,Store_SRP!B2:H103,{5}, FALSE)), VLOOKUP(U1964,Store_Showcase!B2:H134,{5}, FALSE))</f>
      </c>
      <c r="AF1964">
        <f>IF(IFERROR(VLOOKUP(U1964,Store_Showcase!B2:H134,{6}, FALSE), TRUE)=TRUE, IF(IFERROR(VLOOKUP(U1964,Store_SRP!B2:H103,{6}, FALSE), TRUE)=TRUE,VLOOKUP(U1964,Store_VAM!B2:H271,{6}, FALSE),VLOOKUP(U1964,Store_SRP!B2:H103,{6}, FALSE)), VLOOKUP(U1964,Store_Showcase!B2:H134,{6}, FALSE))</f>
      </c>
      <c r="AG1964">
        <f>VLOOKUP(D1964,Sku_Consolidated!A2:R948,18,FALSE)</f>
      </c>
      <c r="AH1964">
        <f>VLOOKUP(D1964,Sku_Consolidated!A2:S948,19,FALSE)</f>
      </c>
      <c r="AI1964">
        <f>VLOOKUP(D1964,Sku_Consolidated!A2:T948,20,FALSE)</f>
      </c>
    </row>
    <row r="1965" spans="1:35" x14ac:dyDescent="0.25">
      <c r="A1965">
        <v>2024</v>
      </c>
      <c r="B1965" t="s">
        <v>30</v>
      </c>
      <c r="C1965" t="s">
        <v>31</v>
      </c>
      <c r="D1965">
        <v>21832</v>
      </c>
      <c r="E1965" t="s">
        <v>264</v>
      </c>
      <c r="F1965" s="12" t="s">
        <v>100</v>
      </c>
      <c r="G1965" s="12" t="s">
        <v>100</v>
      </c>
      <c r="H1965" t="s">
        <v>10</v>
      </c>
      <c r="I1965" s="13" t="s">
        <v>314</v>
      </c>
      <c r="J1965" s="13">
        <f>IF(H1965="EA", I1965, 0)</f>
      </c>
      <c r="K1965" s="13">
        <f>IF(H1965="KG", I1965, I1965 * VLOOKUP(D1965,Sku_Consolidated!A2:U948,21,FALSE))</f>
      </c>
      <c r="L1965" s="14" t="s">
        <v>36</v>
      </c>
      <c r="M1965">
        <v>88</v>
      </c>
      <c r="N1965" s="14" t="s">
        <v>3483</v>
      </c>
      <c r="O1965" s="14" t="s">
        <v>3039</v>
      </c>
      <c r="P1965" s="14" t="s">
        <v>36</v>
      </c>
      <c r="Q1965" s="14" t="s">
        <v>3039</v>
      </c>
      <c r="R1965">
        <f>IF(IFERROR(VLOOKUP(U1965,Store_Showcase!B2:H134,7, FALSE), TRUE)=TRUE, IF(IFERROR(VLOOKUP(U1965,Store_SRP!B2:H103,7, FALSE), TRUE)=TRUE,VLOOKUP(U1965,Store_VAM!B2:H271,7, FALSE),VLOOKUP(U1965,Store_SRP!B2:H103,7, FALSE)), VLOOKUP(U1965,Store_Showcase!B2:H134,7, FALSE))</f>
      </c>
      <c r="S1965">
        <f>IF(IFERROR(VLOOKUP(U1965,Store_Showcase!B2:K134,10, FALSE), TRUE)=TRUE, IF(IFERROR(VLOOKUP(U1965,Store_SRP!B2:K103,10, FALSE), TRUE)=TRUE,VLOOKUP(U1965,Store_VAM!B2:K271,10, FALSE),VLOOKUP(U1965,Store_SRP!B2:K103,10, FALSE)), VLOOKUP(U1965,Store_Showcase!B2:K134,10, FALSE))</f>
      </c>
      <c r="T1965">
        <f>IF(VLOOKUP(D1965,Sku_Consolidated!A2:S948,19,FALSE)="SHOWCASE", VLOOKUP(U1965,Store_Showcase!B2:L134,11, FALSE), IF(VLOOKUP(D1965,Sku_Consolidated!A2:S948,19,FALSE)="VAM",VLOOKUP(U1965,Store_VAM!B2:L271,11, FALSE),VLOOKUP(U1965,Store_SRP!B2:L103,11, FALSE)))</f>
      </c>
      <c r="U1965" s="14">
        <v>2012</v>
      </c>
      <c r="V1965">
        <f>IF(VLOOKUP(D1965,Sku_Consolidated!A2:S948,19,FALSE)="SHOWCASE", VLOOKUP(U1965,Store_Showcase!B2:C134,2, FALSE), IF(VLOOKUP(D1965,Sku_Consolidated!A2:S948,19,FALSE)="VAM",VLOOKUP(U1965,Store_VAM!B2:C271,2, FALSE),VLOOKUP(U1965,Store_SRP!B2:C103,2, FALSE)))</f>
      </c>
      <c r="W1965">
        <f>VLOOKUP(D1965,Sku_Consolidated!A2:G948, 7, FALSE)</f>
      </c>
      <c r="X1965">
        <f>VLOOKUP(D1965,Sku_Consolidated!A2:K948, 11, FALSE)</f>
      </c>
      <c r="Y1965">
        <f>VLOOKUP(D1965,Sku_Consolidated!A2:H948, 8, FALSE)</f>
      </c>
      <c r="Z1965">
        <f>VLOOKUP(D1965,Sku_Consolidated!A2:I948, 9, FALSE)</f>
      </c>
      <c r="AA1965" t="s">
        <v>41</v>
      </c>
      <c r="AB1965">
        <f>VLOOKUP(D1965,Sku_Consolidated!A2:E948, {5}, FALSE)</f>
      </c>
      <c r="AC1965">
        <f>IF(VLOOKUP(D1965,Sku_Consolidated!A2:S948,19,FALSE)="SHOWCASE", VLOOKUP(U1965,Store_Showcase!B2:N134,13, FALSE), IF(VLOOKUP(D1965,Sku_Consolidated!A2:S948,19,FALSE)="VAM",VLOOKUP(U1965,Store_VAM!B2:N271,13, FALSE),VLOOKUP(U1965,Store_SRP!B2:N103,13, FALSE)))</f>
      </c>
      <c r="AD1965">
        <f>IF(IFERROR(AC1965,TRUE)=TRUE, "-","OK")</f>
      </c>
      <c r="AE1965">
        <f>IF(IFERROR(VLOOKUP(U1965,Store_Showcase!B2:H134,{5}, FALSE), TRUE)=TRUE, IF(IFERROR(VLOOKUP(U1965,Store_SRP!B2:H103,{5}, FALSE), TRUE)=TRUE,VLOOKUP(U1965,Store_VAM!B2:H271,{5}, FALSE),VLOOKUP(U1965,Store_SRP!B2:H103,{5}, FALSE)), VLOOKUP(U1965,Store_Showcase!B2:H134,{5}, FALSE))</f>
      </c>
      <c r="AF1965">
        <f>IF(IFERROR(VLOOKUP(U1965,Store_Showcase!B2:H134,{6}, FALSE), TRUE)=TRUE, IF(IFERROR(VLOOKUP(U1965,Store_SRP!B2:H103,{6}, FALSE), TRUE)=TRUE,VLOOKUP(U1965,Store_VAM!B2:H271,{6}, FALSE),VLOOKUP(U1965,Store_SRP!B2:H103,{6}, FALSE)), VLOOKUP(U1965,Store_Showcase!B2:H134,{6}, FALSE))</f>
      </c>
      <c r="AG1965">
        <f>VLOOKUP(D1965,Sku_Consolidated!A2:R948,18,FALSE)</f>
      </c>
      <c r="AH1965">
        <f>VLOOKUP(D1965,Sku_Consolidated!A2:S948,19,FALSE)</f>
      </c>
      <c r="AI1965">
        <f>VLOOKUP(D1965,Sku_Consolidated!A2:T948,20,FALSE)</f>
      </c>
    </row>
    <row r="1966" spans="1:35" x14ac:dyDescent="0.25">
      <c r="A1966">
        <v>2024</v>
      </c>
      <c r="B1966" t="s">
        <v>30</v>
      </c>
      <c r="C1966" t="s">
        <v>31</v>
      </c>
      <c r="D1966">
        <v>21834</v>
      </c>
      <c r="E1966" t="s">
        <v>216</v>
      </c>
      <c r="F1966" s="12" t="s">
        <v>100</v>
      </c>
      <c r="G1966" s="12" t="s">
        <v>100</v>
      </c>
      <c r="H1966" t="s">
        <v>10</v>
      </c>
      <c r="I1966" s="13" t="s">
        <v>2812</v>
      </c>
      <c r="J1966" s="13">
        <f>IF(H1966="EA", I1966, 0)</f>
      </c>
      <c r="K1966" s="13">
        <f>IF(H1966="KG", I1966, I1966 * VLOOKUP(D1966,Sku_Consolidated!A2:U948,21,FALSE))</f>
      </c>
      <c r="L1966" s="14" t="s">
        <v>36</v>
      </c>
      <c r="M1966">
        <v>88</v>
      </c>
      <c r="N1966" s="14" t="s">
        <v>3800</v>
      </c>
      <c r="O1966" s="14" t="s">
        <v>3801</v>
      </c>
      <c r="P1966" s="14" t="s">
        <v>36</v>
      </c>
      <c r="Q1966" s="14" t="s">
        <v>3801</v>
      </c>
      <c r="R1966">
        <f>IF(IFERROR(VLOOKUP(U1966,Store_Showcase!B2:H134,7, FALSE), TRUE)=TRUE, IF(IFERROR(VLOOKUP(U1966,Store_SRP!B2:H103,7, FALSE), TRUE)=TRUE,VLOOKUP(U1966,Store_VAM!B2:H271,7, FALSE),VLOOKUP(U1966,Store_SRP!B2:H103,7, FALSE)), VLOOKUP(U1966,Store_Showcase!B2:H134,7, FALSE))</f>
      </c>
      <c r="S1966">
        <f>IF(IFERROR(VLOOKUP(U1966,Store_Showcase!B2:K134,10, FALSE), TRUE)=TRUE, IF(IFERROR(VLOOKUP(U1966,Store_SRP!B2:K103,10, FALSE), TRUE)=TRUE,VLOOKUP(U1966,Store_VAM!B2:K271,10, FALSE),VLOOKUP(U1966,Store_SRP!B2:K103,10, FALSE)), VLOOKUP(U1966,Store_Showcase!B2:K134,10, FALSE))</f>
      </c>
      <c r="T1966">
        <f>IF(VLOOKUP(D1966,Sku_Consolidated!A2:S948,19,FALSE)="SHOWCASE", VLOOKUP(U1966,Store_Showcase!B2:L134,11, FALSE), IF(VLOOKUP(D1966,Sku_Consolidated!A2:S948,19,FALSE)="VAM",VLOOKUP(U1966,Store_VAM!B2:L271,11, FALSE),VLOOKUP(U1966,Store_SRP!B2:L103,11, FALSE)))</f>
      </c>
      <c r="U1966" s="14">
        <v>2012</v>
      </c>
      <c r="V1966">
        <f>IF(VLOOKUP(D1966,Sku_Consolidated!A2:S948,19,FALSE)="SHOWCASE", VLOOKUP(U1966,Store_Showcase!B2:C134,2, FALSE), IF(VLOOKUP(D1966,Sku_Consolidated!A2:S948,19,FALSE)="VAM",VLOOKUP(U1966,Store_VAM!B2:C271,2, FALSE),VLOOKUP(U1966,Store_SRP!B2:C103,2, FALSE)))</f>
      </c>
      <c r="W1966">
        <f>VLOOKUP(D1966,Sku_Consolidated!A2:G948, 7, FALSE)</f>
      </c>
      <c r="X1966">
        <f>VLOOKUP(D1966,Sku_Consolidated!A2:K948, 11, FALSE)</f>
      </c>
      <c r="Y1966">
        <f>VLOOKUP(D1966,Sku_Consolidated!A2:H948, 8, FALSE)</f>
      </c>
      <c r="Z1966">
        <f>VLOOKUP(D1966,Sku_Consolidated!A2:I948, 9, FALSE)</f>
      </c>
      <c r="AA1966" t="s">
        <v>41</v>
      </c>
      <c r="AB1966">
        <f>VLOOKUP(D1966,Sku_Consolidated!A2:E948, {5}, FALSE)</f>
      </c>
      <c r="AC1966">
        <f>IF(VLOOKUP(D1966,Sku_Consolidated!A2:S948,19,FALSE)="SHOWCASE", VLOOKUP(U1966,Store_Showcase!B2:N134,13, FALSE), IF(VLOOKUP(D1966,Sku_Consolidated!A2:S948,19,FALSE)="VAM",VLOOKUP(U1966,Store_VAM!B2:N271,13, FALSE),VLOOKUP(U1966,Store_SRP!B2:N103,13, FALSE)))</f>
      </c>
      <c r="AD1966">
        <f>IF(IFERROR(AC1966,TRUE)=TRUE, "-","OK")</f>
      </c>
      <c r="AE1966">
        <f>IF(IFERROR(VLOOKUP(U1966,Store_Showcase!B2:H134,{5}, FALSE), TRUE)=TRUE, IF(IFERROR(VLOOKUP(U1966,Store_SRP!B2:H103,{5}, FALSE), TRUE)=TRUE,VLOOKUP(U1966,Store_VAM!B2:H271,{5}, FALSE),VLOOKUP(U1966,Store_SRP!B2:H103,{5}, FALSE)), VLOOKUP(U1966,Store_Showcase!B2:H134,{5}, FALSE))</f>
      </c>
      <c r="AF1966">
        <f>IF(IFERROR(VLOOKUP(U1966,Store_Showcase!B2:H134,{6}, FALSE), TRUE)=TRUE, IF(IFERROR(VLOOKUP(U1966,Store_SRP!B2:H103,{6}, FALSE), TRUE)=TRUE,VLOOKUP(U1966,Store_VAM!B2:H271,{6}, FALSE),VLOOKUP(U1966,Store_SRP!B2:H103,{6}, FALSE)), VLOOKUP(U1966,Store_Showcase!B2:H134,{6}, FALSE))</f>
      </c>
      <c r="AG1966">
        <f>VLOOKUP(D1966,Sku_Consolidated!A2:R948,18,FALSE)</f>
      </c>
      <c r="AH1966">
        <f>VLOOKUP(D1966,Sku_Consolidated!A2:S948,19,FALSE)</f>
      </c>
      <c r="AI1966">
        <f>VLOOKUP(D1966,Sku_Consolidated!A2:T948,20,FALSE)</f>
      </c>
    </row>
    <row r="1967" spans="1:35" x14ac:dyDescent="0.25">
      <c r="A1967">
        <v>2024</v>
      </c>
      <c r="B1967" t="s">
        <v>30</v>
      </c>
      <c r="C1967" t="s">
        <v>31</v>
      </c>
      <c r="D1967">
        <v>21838</v>
      </c>
      <c r="E1967" t="s">
        <v>275</v>
      </c>
      <c r="F1967" s="12" t="s">
        <v>100</v>
      </c>
      <c r="G1967" s="12" t="s">
        <v>100</v>
      </c>
      <c r="H1967" t="s">
        <v>10</v>
      </c>
      <c r="I1967" s="13" t="s">
        <v>1084</v>
      </c>
      <c r="J1967" s="13">
        <f>IF(H1967="EA", I1967, 0)</f>
      </c>
      <c r="K1967" s="13">
        <f>IF(H1967="KG", I1967, I1967 * VLOOKUP(D1967,Sku_Consolidated!A2:U948,21,FALSE))</f>
      </c>
      <c r="L1967" s="14" t="s">
        <v>36</v>
      </c>
      <c r="M1967">
        <v>88</v>
      </c>
      <c r="N1967" s="14" t="s">
        <v>3802</v>
      </c>
      <c r="O1967" s="14" t="s">
        <v>3803</v>
      </c>
      <c r="P1967" s="14" t="s">
        <v>36</v>
      </c>
      <c r="Q1967" s="14" t="s">
        <v>3803</v>
      </c>
      <c r="R1967">
        <f>IF(IFERROR(VLOOKUP(U1967,Store_Showcase!B2:H134,7, FALSE), TRUE)=TRUE, IF(IFERROR(VLOOKUP(U1967,Store_SRP!B2:H103,7, FALSE), TRUE)=TRUE,VLOOKUP(U1967,Store_VAM!B2:H271,7, FALSE),VLOOKUP(U1967,Store_SRP!B2:H103,7, FALSE)), VLOOKUP(U1967,Store_Showcase!B2:H134,7, FALSE))</f>
      </c>
      <c r="S1967">
        <f>IF(IFERROR(VLOOKUP(U1967,Store_Showcase!B2:K134,10, FALSE), TRUE)=TRUE, IF(IFERROR(VLOOKUP(U1967,Store_SRP!B2:K103,10, FALSE), TRUE)=TRUE,VLOOKUP(U1967,Store_VAM!B2:K271,10, FALSE),VLOOKUP(U1967,Store_SRP!B2:K103,10, FALSE)), VLOOKUP(U1967,Store_Showcase!B2:K134,10, FALSE))</f>
      </c>
      <c r="T1967">
        <f>IF(VLOOKUP(D1967,Sku_Consolidated!A2:S948,19,FALSE)="SHOWCASE", VLOOKUP(U1967,Store_Showcase!B2:L134,11, FALSE), IF(VLOOKUP(D1967,Sku_Consolidated!A2:S948,19,FALSE)="VAM",VLOOKUP(U1967,Store_VAM!B2:L271,11, FALSE),VLOOKUP(U1967,Store_SRP!B2:L103,11, FALSE)))</f>
      </c>
      <c r="U1967" s="14">
        <v>2012</v>
      </c>
      <c r="V1967">
        <f>IF(VLOOKUP(D1967,Sku_Consolidated!A2:S948,19,FALSE)="SHOWCASE", VLOOKUP(U1967,Store_Showcase!B2:C134,2, FALSE), IF(VLOOKUP(D1967,Sku_Consolidated!A2:S948,19,FALSE)="VAM",VLOOKUP(U1967,Store_VAM!B2:C271,2, FALSE),VLOOKUP(U1967,Store_SRP!B2:C103,2, FALSE)))</f>
      </c>
      <c r="W1967">
        <f>VLOOKUP(D1967,Sku_Consolidated!A2:G948, 7, FALSE)</f>
      </c>
      <c r="X1967">
        <f>VLOOKUP(D1967,Sku_Consolidated!A2:K948, 11, FALSE)</f>
      </c>
      <c r="Y1967">
        <f>VLOOKUP(D1967,Sku_Consolidated!A2:H948, 8, FALSE)</f>
      </c>
      <c r="Z1967">
        <f>VLOOKUP(D1967,Sku_Consolidated!A2:I948, 9, FALSE)</f>
      </c>
      <c r="AA1967" t="s">
        <v>41</v>
      </c>
      <c r="AB1967">
        <f>VLOOKUP(D1967,Sku_Consolidated!A2:E948, {5}, FALSE)</f>
      </c>
      <c r="AC1967">
        <f>IF(VLOOKUP(D1967,Sku_Consolidated!A2:S948,19,FALSE)="SHOWCASE", VLOOKUP(U1967,Store_Showcase!B2:N134,13, FALSE), IF(VLOOKUP(D1967,Sku_Consolidated!A2:S948,19,FALSE)="VAM",VLOOKUP(U1967,Store_VAM!B2:N271,13, FALSE),VLOOKUP(U1967,Store_SRP!B2:N103,13, FALSE)))</f>
      </c>
      <c r="AD1967">
        <f>IF(IFERROR(AC1967,TRUE)=TRUE, "-","OK")</f>
      </c>
      <c r="AE1967">
        <f>IF(IFERROR(VLOOKUP(U1967,Store_Showcase!B2:H134,{5}, FALSE), TRUE)=TRUE, IF(IFERROR(VLOOKUP(U1967,Store_SRP!B2:H103,{5}, FALSE), TRUE)=TRUE,VLOOKUP(U1967,Store_VAM!B2:H271,{5}, FALSE),VLOOKUP(U1967,Store_SRP!B2:H103,{5}, FALSE)), VLOOKUP(U1967,Store_Showcase!B2:H134,{5}, FALSE))</f>
      </c>
      <c r="AF1967">
        <f>IF(IFERROR(VLOOKUP(U1967,Store_Showcase!B2:H134,{6}, FALSE), TRUE)=TRUE, IF(IFERROR(VLOOKUP(U1967,Store_SRP!B2:H103,{6}, FALSE), TRUE)=TRUE,VLOOKUP(U1967,Store_VAM!B2:H271,{6}, FALSE),VLOOKUP(U1967,Store_SRP!B2:H103,{6}, FALSE)), VLOOKUP(U1967,Store_Showcase!B2:H134,{6}, FALSE))</f>
      </c>
      <c r="AG1967">
        <f>VLOOKUP(D1967,Sku_Consolidated!A2:R948,18,FALSE)</f>
      </c>
      <c r="AH1967">
        <f>VLOOKUP(D1967,Sku_Consolidated!A2:S948,19,FALSE)</f>
      </c>
      <c r="AI1967">
        <f>VLOOKUP(D1967,Sku_Consolidated!A2:T948,20,FALSE)</f>
      </c>
    </row>
    <row r="1968" spans="1:35" x14ac:dyDescent="0.25">
      <c r="A1968">
        <v>2024</v>
      </c>
      <c r="B1968" t="s">
        <v>30</v>
      </c>
      <c r="C1968" t="s">
        <v>31</v>
      </c>
      <c r="D1968">
        <v>21843</v>
      </c>
      <c r="E1968" t="s">
        <v>1430</v>
      </c>
      <c r="F1968" s="12" t="s">
        <v>100</v>
      </c>
      <c r="G1968" s="12" t="s">
        <v>100</v>
      </c>
      <c r="H1968" t="s">
        <v>10</v>
      </c>
      <c r="I1968" s="13" t="s">
        <v>3804</v>
      </c>
      <c r="J1968" s="13">
        <f>IF(H1968="EA", I1968, 0)</f>
      </c>
      <c r="K1968" s="13">
        <f>IF(H1968="KG", I1968, I1968 * VLOOKUP(D1968,Sku_Consolidated!A2:U948,21,FALSE))</f>
      </c>
      <c r="L1968" s="14" t="s">
        <v>36</v>
      </c>
      <c r="M1968">
        <v>88</v>
      </c>
      <c r="N1968" s="14" t="s">
        <v>3805</v>
      </c>
      <c r="O1968" s="14" t="s">
        <v>3806</v>
      </c>
      <c r="P1968" s="14" t="s">
        <v>36</v>
      </c>
      <c r="Q1968" s="14" t="s">
        <v>3806</v>
      </c>
      <c r="R1968">
        <f>IF(IFERROR(VLOOKUP(U1968,Store_Showcase!B2:H134,7, FALSE), TRUE)=TRUE, IF(IFERROR(VLOOKUP(U1968,Store_SRP!B2:H103,7, FALSE), TRUE)=TRUE,VLOOKUP(U1968,Store_VAM!B2:H271,7, FALSE),VLOOKUP(U1968,Store_SRP!B2:H103,7, FALSE)), VLOOKUP(U1968,Store_Showcase!B2:H134,7, FALSE))</f>
      </c>
      <c r="S1968">
        <f>IF(IFERROR(VLOOKUP(U1968,Store_Showcase!B2:K134,10, FALSE), TRUE)=TRUE, IF(IFERROR(VLOOKUP(U1968,Store_SRP!B2:K103,10, FALSE), TRUE)=TRUE,VLOOKUP(U1968,Store_VAM!B2:K271,10, FALSE),VLOOKUP(U1968,Store_SRP!B2:K103,10, FALSE)), VLOOKUP(U1968,Store_Showcase!B2:K134,10, FALSE))</f>
      </c>
      <c r="T1968">
        <f>IF(VLOOKUP(D1968,Sku_Consolidated!A2:S948,19,FALSE)="SHOWCASE", VLOOKUP(U1968,Store_Showcase!B2:L134,11, FALSE), IF(VLOOKUP(D1968,Sku_Consolidated!A2:S948,19,FALSE)="VAM",VLOOKUP(U1968,Store_VAM!B2:L271,11, FALSE),VLOOKUP(U1968,Store_SRP!B2:L103,11, FALSE)))</f>
      </c>
      <c r="U1968" s="14">
        <v>2012</v>
      </c>
      <c r="V1968">
        <f>IF(VLOOKUP(D1968,Sku_Consolidated!A2:S948,19,FALSE)="SHOWCASE", VLOOKUP(U1968,Store_Showcase!B2:C134,2, FALSE), IF(VLOOKUP(D1968,Sku_Consolidated!A2:S948,19,FALSE)="VAM",VLOOKUP(U1968,Store_VAM!B2:C271,2, FALSE),VLOOKUP(U1968,Store_SRP!B2:C103,2, FALSE)))</f>
      </c>
      <c r="W1968">
        <f>VLOOKUP(D1968,Sku_Consolidated!A2:G948, 7, FALSE)</f>
      </c>
      <c r="X1968">
        <f>VLOOKUP(D1968,Sku_Consolidated!A2:K948, 11, FALSE)</f>
      </c>
      <c r="Y1968">
        <f>VLOOKUP(D1968,Sku_Consolidated!A2:H948, 8, FALSE)</f>
      </c>
      <c r="Z1968">
        <f>VLOOKUP(D1968,Sku_Consolidated!A2:I948, 9, FALSE)</f>
      </c>
      <c r="AA1968" t="s">
        <v>41</v>
      </c>
      <c r="AB1968">
        <f>VLOOKUP(D1968,Sku_Consolidated!A2:E948, {5}, FALSE)</f>
      </c>
      <c r="AC1968">
        <f>IF(VLOOKUP(D1968,Sku_Consolidated!A2:S948,19,FALSE)="SHOWCASE", VLOOKUP(U1968,Store_Showcase!B2:N134,13, FALSE), IF(VLOOKUP(D1968,Sku_Consolidated!A2:S948,19,FALSE)="VAM",VLOOKUP(U1968,Store_VAM!B2:N271,13, FALSE),VLOOKUP(U1968,Store_SRP!B2:N103,13, FALSE)))</f>
      </c>
      <c r="AD1968">
        <f>IF(IFERROR(AC1968,TRUE)=TRUE, "-","OK")</f>
      </c>
      <c r="AE1968">
        <f>IF(IFERROR(VLOOKUP(U1968,Store_Showcase!B2:H134,{5}, FALSE), TRUE)=TRUE, IF(IFERROR(VLOOKUP(U1968,Store_SRP!B2:H103,{5}, FALSE), TRUE)=TRUE,VLOOKUP(U1968,Store_VAM!B2:H271,{5}, FALSE),VLOOKUP(U1968,Store_SRP!B2:H103,{5}, FALSE)), VLOOKUP(U1968,Store_Showcase!B2:H134,{5}, FALSE))</f>
      </c>
      <c r="AF1968">
        <f>IF(IFERROR(VLOOKUP(U1968,Store_Showcase!B2:H134,{6}, FALSE), TRUE)=TRUE, IF(IFERROR(VLOOKUP(U1968,Store_SRP!B2:H103,{6}, FALSE), TRUE)=TRUE,VLOOKUP(U1968,Store_VAM!B2:H271,{6}, FALSE),VLOOKUP(U1968,Store_SRP!B2:H103,{6}, FALSE)), VLOOKUP(U1968,Store_Showcase!B2:H134,{6}, FALSE))</f>
      </c>
      <c r="AG1968">
        <f>VLOOKUP(D1968,Sku_Consolidated!A2:R948,18,FALSE)</f>
      </c>
      <c r="AH1968">
        <f>VLOOKUP(D1968,Sku_Consolidated!A2:S948,19,FALSE)</f>
      </c>
      <c r="AI1968">
        <f>VLOOKUP(D1968,Sku_Consolidated!A2:T948,20,FALSE)</f>
      </c>
    </row>
    <row r="1969" spans="1:35" x14ac:dyDescent="0.25">
      <c r="A1969">
        <v>2024</v>
      </c>
      <c r="B1969" t="s">
        <v>30</v>
      </c>
      <c r="C1969" t="s">
        <v>31</v>
      </c>
      <c r="D1969">
        <v>21844</v>
      </c>
      <c r="E1969" t="s">
        <v>778</v>
      </c>
      <c r="F1969" s="12" t="s">
        <v>100</v>
      </c>
      <c r="G1969" s="12" t="s">
        <v>100</v>
      </c>
      <c r="H1969" t="s">
        <v>10</v>
      </c>
      <c r="I1969" s="13" t="s">
        <v>1278</v>
      </c>
      <c r="J1969" s="13">
        <f>IF(H1969="EA", I1969, 0)</f>
      </c>
      <c r="K1969" s="13">
        <f>IF(H1969="KG", I1969, I1969 * VLOOKUP(D1969,Sku_Consolidated!A2:U948,21,FALSE))</f>
      </c>
      <c r="L1969" s="14" t="s">
        <v>36</v>
      </c>
      <c r="M1969">
        <v>88</v>
      </c>
      <c r="N1969" s="14" t="s">
        <v>3807</v>
      </c>
      <c r="O1969" s="14" t="s">
        <v>3808</v>
      </c>
      <c r="P1969" s="14" t="s">
        <v>36</v>
      </c>
      <c r="Q1969" s="14" t="s">
        <v>3808</v>
      </c>
      <c r="R1969">
        <f>IF(IFERROR(VLOOKUP(U1969,Store_Showcase!B2:H134,7, FALSE), TRUE)=TRUE, IF(IFERROR(VLOOKUP(U1969,Store_SRP!B2:H103,7, FALSE), TRUE)=TRUE,VLOOKUP(U1969,Store_VAM!B2:H271,7, FALSE),VLOOKUP(U1969,Store_SRP!B2:H103,7, FALSE)), VLOOKUP(U1969,Store_Showcase!B2:H134,7, FALSE))</f>
      </c>
      <c r="S1969">
        <f>IF(IFERROR(VLOOKUP(U1969,Store_Showcase!B2:K134,10, FALSE), TRUE)=TRUE, IF(IFERROR(VLOOKUP(U1969,Store_SRP!B2:K103,10, FALSE), TRUE)=TRUE,VLOOKUP(U1969,Store_VAM!B2:K271,10, FALSE),VLOOKUP(U1969,Store_SRP!B2:K103,10, FALSE)), VLOOKUP(U1969,Store_Showcase!B2:K134,10, FALSE))</f>
      </c>
      <c r="T1969">
        <f>IF(VLOOKUP(D1969,Sku_Consolidated!A2:S948,19,FALSE)="SHOWCASE", VLOOKUP(U1969,Store_Showcase!B2:L134,11, FALSE), IF(VLOOKUP(D1969,Sku_Consolidated!A2:S948,19,FALSE)="VAM",VLOOKUP(U1969,Store_VAM!B2:L271,11, FALSE),VLOOKUP(U1969,Store_SRP!B2:L103,11, FALSE)))</f>
      </c>
      <c r="U1969" s="14">
        <v>2012</v>
      </c>
      <c r="V1969">
        <f>IF(VLOOKUP(D1969,Sku_Consolidated!A2:S948,19,FALSE)="SHOWCASE", VLOOKUP(U1969,Store_Showcase!B2:C134,2, FALSE), IF(VLOOKUP(D1969,Sku_Consolidated!A2:S948,19,FALSE)="VAM",VLOOKUP(U1969,Store_VAM!B2:C271,2, FALSE),VLOOKUP(U1969,Store_SRP!B2:C103,2, FALSE)))</f>
      </c>
      <c r="W1969">
        <f>VLOOKUP(D1969,Sku_Consolidated!A2:G948, 7, FALSE)</f>
      </c>
      <c r="X1969">
        <f>VLOOKUP(D1969,Sku_Consolidated!A2:K948, 11, FALSE)</f>
      </c>
      <c r="Y1969">
        <f>VLOOKUP(D1969,Sku_Consolidated!A2:H948, 8, FALSE)</f>
      </c>
      <c r="Z1969">
        <f>VLOOKUP(D1969,Sku_Consolidated!A2:I948, 9, FALSE)</f>
      </c>
      <c r="AA1969" t="s">
        <v>41</v>
      </c>
      <c r="AB1969">
        <f>VLOOKUP(D1969,Sku_Consolidated!A2:E948, {5}, FALSE)</f>
      </c>
      <c r="AC1969">
        <f>IF(VLOOKUP(D1969,Sku_Consolidated!A2:S948,19,FALSE)="SHOWCASE", VLOOKUP(U1969,Store_Showcase!B2:N134,13, FALSE), IF(VLOOKUP(D1969,Sku_Consolidated!A2:S948,19,FALSE)="VAM",VLOOKUP(U1969,Store_VAM!B2:N271,13, FALSE),VLOOKUP(U1969,Store_SRP!B2:N103,13, FALSE)))</f>
      </c>
      <c r="AD1969">
        <f>IF(IFERROR(AC1969,TRUE)=TRUE, "-","OK")</f>
      </c>
      <c r="AE1969">
        <f>IF(IFERROR(VLOOKUP(U1969,Store_Showcase!B2:H134,{5}, FALSE), TRUE)=TRUE, IF(IFERROR(VLOOKUP(U1969,Store_SRP!B2:H103,{5}, FALSE), TRUE)=TRUE,VLOOKUP(U1969,Store_VAM!B2:H271,{5}, FALSE),VLOOKUP(U1969,Store_SRP!B2:H103,{5}, FALSE)), VLOOKUP(U1969,Store_Showcase!B2:H134,{5}, FALSE))</f>
      </c>
      <c r="AF1969">
        <f>IF(IFERROR(VLOOKUP(U1969,Store_Showcase!B2:H134,{6}, FALSE), TRUE)=TRUE, IF(IFERROR(VLOOKUP(U1969,Store_SRP!B2:H103,{6}, FALSE), TRUE)=TRUE,VLOOKUP(U1969,Store_VAM!B2:H271,{6}, FALSE),VLOOKUP(U1969,Store_SRP!B2:H103,{6}, FALSE)), VLOOKUP(U1969,Store_Showcase!B2:H134,{6}, FALSE))</f>
      </c>
      <c r="AG1969">
        <f>VLOOKUP(D1969,Sku_Consolidated!A2:R948,18,FALSE)</f>
      </c>
      <c r="AH1969">
        <f>VLOOKUP(D1969,Sku_Consolidated!A2:S948,19,FALSE)</f>
      </c>
      <c r="AI1969">
        <f>VLOOKUP(D1969,Sku_Consolidated!A2:T948,20,FALSE)</f>
      </c>
    </row>
    <row r="1970" spans="1:35" x14ac:dyDescent="0.25">
      <c r="A1970">
        <v>2024</v>
      </c>
      <c r="B1970" t="s">
        <v>30</v>
      </c>
      <c r="C1970" t="s">
        <v>31</v>
      </c>
      <c r="D1970">
        <v>21854</v>
      </c>
      <c r="E1970" t="s">
        <v>2521</v>
      </c>
      <c r="F1970" s="12" t="s">
        <v>100</v>
      </c>
      <c r="G1970" s="12" t="s">
        <v>100</v>
      </c>
      <c r="H1970" t="s">
        <v>10</v>
      </c>
      <c r="I1970" s="13" t="s">
        <v>347</v>
      </c>
      <c r="J1970" s="13">
        <f>IF(H1970="EA", I1970, 0)</f>
      </c>
      <c r="K1970" s="13">
        <f>IF(H1970="KG", I1970, I1970 * VLOOKUP(D1970,Sku_Consolidated!A2:U948,21,FALSE))</f>
      </c>
      <c r="L1970" s="14" t="s">
        <v>36</v>
      </c>
      <c r="M1970">
        <v>88</v>
      </c>
      <c r="N1970" s="14" t="s">
        <v>3739</v>
      </c>
      <c r="O1970" s="14" t="s">
        <v>3740</v>
      </c>
      <c r="P1970" s="14" t="s">
        <v>36</v>
      </c>
      <c r="Q1970" s="14" t="s">
        <v>3740</v>
      </c>
      <c r="R1970">
        <f>IF(IFERROR(VLOOKUP(U1970,Store_Showcase!B2:H134,7, FALSE), TRUE)=TRUE, IF(IFERROR(VLOOKUP(U1970,Store_SRP!B2:H103,7, FALSE), TRUE)=TRUE,VLOOKUP(U1970,Store_VAM!B2:H271,7, FALSE),VLOOKUP(U1970,Store_SRP!B2:H103,7, FALSE)), VLOOKUP(U1970,Store_Showcase!B2:H134,7, FALSE))</f>
      </c>
      <c r="S1970">
        <f>IF(IFERROR(VLOOKUP(U1970,Store_Showcase!B2:K134,10, FALSE), TRUE)=TRUE, IF(IFERROR(VLOOKUP(U1970,Store_SRP!B2:K103,10, FALSE), TRUE)=TRUE,VLOOKUP(U1970,Store_VAM!B2:K271,10, FALSE),VLOOKUP(U1970,Store_SRP!B2:K103,10, FALSE)), VLOOKUP(U1970,Store_Showcase!B2:K134,10, FALSE))</f>
      </c>
      <c r="T1970">
        <f>IF(VLOOKUP(D1970,Sku_Consolidated!A2:S948,19,FALSE)="SHOWCASE", VLOOKUP(U1970,Store_Showcase!B2:L134,11, FALSE), IF(VLOOKUP(D1970,Sku_Consolidated!A2:S948,19,FALSE)="VAM",VLOOKUP(U1970,Store_VAM!B2:L271,11, FALSE),VLOOKUP(U1970,Store_SRP!B2:L103,11, FALSE)))</f>
      </c>
      <c r="U1970" s="14">
        <v>2012</v>
      </c>
      <c r="V1970">
        <f>IF(VLOOKUP(D1970,Sku_Consolidated!A2:S948,19,FALSE)="SHOWCASE", VLOOKUP(U1970,Store_Showcase!B2:C134,2, FALSE), IF(VLOOKUP(D1970,Sku_Consolidated!A2:S948,19,FALSE)="VAM",VLOOKUP(U1970,Store_VAM!B2:C271,2, FALSE),VLOOKUP(U1970,Store_SRP!B2:C103,2, FALSE)))</f>
      </c>
      <c r="W1970">
        <f>VLOOKUP(D1970,Sku_Consolidated!A2:G948, 7, FALSE)</f>
      </c>
      <c r="X1970">
        <f>VLOOKUP(D1970,Sku_Consolidated!A2:K948, 11, FALSE)</f>
      </c>
      <c r="Y1970">
        <f>VLOOKUP(D1970,Sku_Consolidated!A2:H948, 8, FALSE)</f>
      </c>
      <c r="Z1970">
        <f>VLOOKUP(D1970,Sku_Consolidated!A2:I948, 9, FALSE)</f>
      </c>
      <c r="AA1970" t="s">
        <v>41</v>
      </c>
      <c r="AB1970">
        <f>VLOOKUP(D1970,Sku_Consolidated!A2:E948, {5}, FALSE)</f>
      </c>
      <c r="AC1970">
        <f>IF(VLOOKUP(D1970,Sku_Consolidated!A2:S948,19,FALSE)="SHOWCASE", VLOOKUP(U1970,Store_Showcase!B2:N134,13, FALSE), IF(VLOOKUP(D1970,Sku_Consolidated!A2:S948,19,FALSE)="VAM",VLOOKUP(U1970,Store_VAM!B2:N271,13, FALSE),VLOOKUP(U1970,Store_SRP!B2:N103,13, FALSE)))</f>
      </c>
      <c r="AD1970">
        <f>IF(IFERROR(AC1970,TRUE)=TRUE, "-","OK")</f>
      </c>
      <c r="AE1970">
        <f>IF(IFERROR(VLOOKUP(U1970,Store_Showcase!B2:H134,{5}, FALSE), TRUE)=TRUE, IF(IFERROR(VLOOKUP(U1970,Store_SRP!B2:H103,{5}, FALSE), TRUE)=TRUE,VLOOKUP(U1970,Store_VAM!B2:H271,{5}, FALSE),VLOOKUP(U1970,Store_SRP!B2:H103,{5}, FALSE)), VLOOKUP(U1970,Store_Showcase!B2:H134,{5}, FALSE))</f>
      </c>
      <c r="AF1970">
        <f>IF(IFERROR(VLOOKUP(U1970,Store_Showcase!B2:H134,{6}, FALSE), TRUE)=TRUE, IF(IFERROR(VLOOKUP(U1970,Store_SRP!B2:H103,{6}, FALSE), TRUE)=TRUE,VLOOKUP(U1970,Store_VAM!B2:H271,{6}, FALSE),VLOOKUP(U1970,Store_SRP!B2:H103,{6}, FALSE)), VLOOKUP(U1970,Store_Showcase!B2:H134,{6}, FALSE))</f>
      </c>
      <c r="AG1970">
        <f>VLOOKUP(D1970,Sku_Consolidated!A2:R948,18,FALSE)</f>
      </c>
      <c r="AH1970">
        <f>VLOOKUP(D1970,Sku_Consolidated!A2:S948,19,FALSE)</f>
      </c>
      <c r="AI1970">
        <f>VLOOKUP(D1970,Sku_Consolidated!A2:T948,20,FALSE)</f>
      </c>
    </row>
    <row r="1971" spans="1:35" x14ac:dyDescent="0.25">
      <c r="A1971">
        <v>2024</v>
      </c>
      <c r="B1971" t="s">
        <v>30</v>
      </c>
      <c r="C1971" t="s">
        <v>31</v>
      </c>
      <c r="D1971">
        <v>21862</v>
      </c>
      <c r="E1971" t="s">
        <v>568</v>
      </c>
      <c r="F1971" s="12" t="s">
        <v>100</v>
      </c>
      <c r="G1971" s="12" t="s">
        <v>100</v>
      </c>
      <c r="H1971" t="s">
        <v>10</v>
      </c>
      <c r="I1971" s="13" t="s">
        <v>836</v>
      </c>
      <c r="J1971" s="13">
        <f>IF(H1971="EA", I1971, 0)</f>
      </c>
      <c r="K1971" s="13">
        <f>IF(H1971="KG", I1971, I1971 * VLOOKUP(D1971,Sku_Consolidated!A2:U948,21,FALSE))</f>
      </c>
      <c r="L1971" s="14" t="s">
        <v>36</v>
      </c>
      <c r="M1971">
        <v>88</v>
      </c>
      <c r="N1971" s="14" t="s">
        <v>3809</v>
      </c>
      <c r="O1971" s="14" t="s">
        <v>3810</v>
      </c>
      <c r="P1971" s="14" t="s">
        <v>36</v>
      </c>
      <c r="Q1971" s="14" t="s">
        <v>3810</v>
      </c>
      <c r="R1971">
        <f>IF(IFERROR(VLOOKUP(U1971,Store_Showcase!B2:H134,7, FALSE), TRUE)=TRUE, IF(IFERROR(VLOOKUP(U1971,Store_SRP!B2:H103,7, FALSE), TRUE)=TRUE,VLOOKUP(U1971,Store_VAM!B2:H271,7, FALSE),VLOOKUP(U1971,Store_SRP!B2:H103,7, FALSE)), VLOOKUP(U1971,Store_Showcase!B2:H134,7, FALSE))</f>
      </c>
      <c r="S1971">
        <f>IF(IFERROR(VLOOKUP(U1971,Store_Showcase!B2:K134,10, FALSE), TRUE)=TRUE, IF(IFERROR(VLOOKUP(U1971,Store_SRP!B2:K103,10, FALSE), TRUE)=TRUE,VLOOKUP(U1971,Store_VAM!B2:K271,10, FALSE),VLOOKUP(U1971,Store_SRP!B2:K103,10, FALSE)), VLOOKUP(U1971,Store_Showcase!B2:K134,10, FALSE))</f>
      </c>
      <c r="T1971">
        <f>IF(VLOOKUP(D1971,Sku_Consolidated!A2:S948,19,FALSE)="SHOWCASE", VLOOKUP(U1971,Store_Showcase!B2:L134,11, FALSE), IF(VLOOKUP(D1971,Sku_Consolidated!A2:S948,19,FALSE)="VAM",VLOOKUP(U1971,Store_VAM!B2:L271,11, FALSE),VLOOKUP(U1971,Store_SRP!B2:L103,11, FALSE)))</f>
      </c>
      <c r="U1971" s="14">
        <v>2012</v>
      </c>
      <c r="V1971">
        <f>IF(VLOOKUP(D1971,Sku_Consolidated!A2:S948,19,FALSE)="SHOWCASE", VLOOKUP(U1971,Store_Showcase!B2:C134,2, FALSE), IF(VLOOKUP(D1971,Sku_Consolidated!A2:S948,19,FALSE)="VAM",VLOOKUP(U1971,Store_VAM!B2:C271,2, FALSE),VLOOKUP(U1971,Store_SRP!B2:C103,2, FALSE)))</f>
      </c>
      <c r="W1971">
        <f>VLOOKUP(D1971,Sku_Consolidated!A2:G948, 7, FALSE)</f>
      </c>
      <c r="X1971">
        <f>VLOOKUP(D1971,Sku_Consolidated!A2:K948, 11, FALSE)</f>
      </c>
      <c r="Y1971">
        <f>VLOOKUP(D1971,Sku_Consolidated!A2:H948, 8, FALSE)</f>
      </c>
      <c r="Z1971">
        <f>VLOOKUP(D1971,Sku_Consolidated!A2:I948, 9, FALSE)</f>
      </c>
      <c r="AA1971" t="s">
        <v>41</v>
      </c>
      <c r="AB1971">
        <f>VLOOKUP(D1971,Sku_Consolidated!A2:E948, {5}, FALSE)</f>
      </c>
      <c r="AC1971">
        <f>IF(VLOOKUP(D1971,Sku_Consolidated!A2:S948,19,FALSE)="SHOWCASE", VLOOKUP(U1971,Store_Showcase!B2:N134,13, FALSE), IF(VLOOKUP(D1971,Sku_Consolidated!A2:S948,19,FALSE)="VAM",VLOOKUP(U1971,Store_VAM!B2:N271,13, FALSE),VLOOKUP(U1971,Store_SRP!B2:N103,13, FALSE)))</f>
      </c>
      <c r="AD1971">
        <f>IF(IFERROR(AC1971,TRUE)=TRUE, "-","OK")</f>
      </c>
      <c r="AE1971">
        <f>IF(IFERROR(VLOOKUP(U1971,Store_Showcase!B2:H134,{5}, FALSE), TRUE)=TRUE, IF(IFERROR(VLOOKUP(U1971,Store_SRP!B2:H103,{5}, FALSE), TRUE)=TRUE,VLOOKUP(U1971,Store_VAM!B2:H271,{5}, FALSE),VLOOKUP(U1971,Store_SRP!B2:H103,{5}, FALSE)), VLOOKUP(U1971,Store_Showcase!B2:H134,{5}, FALSE))</f>
      </c>
      <c r="AF1971">
        <f>IF(IFERROR(VLOOKUP(U1971,Store_Showcase!B2:H134,{6}, FALSE), TRUE)=TRUE, IF(IFERROR(VLOOKUP(U1971,Store_SRP!B2:H103,{6}, FALSE), TRUE)=TRUE,VLOOKUP(U1971,Store_VAM!B2:H271,{6}, FALSE),VLOOKUP(U1971,Store_SRP!B2:H103,{6}, FALSE)), VLOOKUP(U1971,Store_Showcase!B2:H134,{6}, FALSE))</f>
      </c>
      <c r="AG1971">
        <f>VLOOKUP(D1971,Sku_Consolidated!A2:R948,18,FALSE)</f>
      </c>
      <c r="AH1971">
        <f>VLOOKUP(D1971,Sku_Consolidated!A2:S948,19,FALSE)</f>
      </c>
      <c r="AI1971">
        <f>VLOOKUP(D1971,Sku_Consolidated!A2:T948,20,FALSE)</f>
      </c>
    </row>
    <row r="1972" spans="1:35" x14ac:dyDescent="0.25">
      <c r="A1972">
        <v>2024</v>
      </c>
      <c r="B1972" t="s">
        <v>30</v>
      </c>
      <c r="C1972" t="s">
        <v>31</v>
      </c>
      <c r="D1972">
        <v>21866</v>
      </c>
      <c r="E1972" t="s">
        <v>240</v>
      </c>
      <c r="F1972" s="12" t="s">
        <v>100</v>
      </c>
      <c r="G1972" s="12" t="s">
        <v>100</v>
      </c>
      <c r="H1972" t="s">
        <v>10</v>
      </c>
      <c r="I1972" s="13" t="s">
        <v>3811</v>
      </c>
      <c r="J1972" s="13">
        <f>IF(H1972="EA", I1972, 0)</f>
      </c>
      <c r="K1972" s="13">
        <f>IF(H1972="KG", I1972, I1972 * VLOOKUP(D1972,Sku_Consolidated!A2:U948,21,FALSE))</f>
      </c>
      <c r="L1972" s="14" t="s">
        <v>36</v>
      </c>
      <c r="M1972">
        <v>88</v>
      </c>
      <c r="N1972" s="14" t="s">
        <v>3812</v>
      </c>
      <c r="O1972" s="14" t="s">
        <v>3813</v>
      </c>
      <c r="P1972" s="14" t="s">
        <v>36</v>
      </c>
      <c r="Q1972" s="14" t="s">
        <v>3813</v>
      </c>
      <c r="R1972">
        <f>IF(IFERROR(VLOOKUP(U1972,Store_Showcase!B2:H134,7, FALSE), TRUE)=TRUE, IF(IFERROR(VLOOKUP(U1972,Store_SRP!B2:H103,7, FALSE), TRUE)=TRUE,VLOOKUP(U1972,Store_VAM!B2:H271,7, FALSE),VLOOKUP(U1972,Store_SRP!B2:H103,7, FALSE)), VLOOKUP(U1972,Store_Showcase!B2:H134,7, FALSE))</f>
      </c>
      <c r="S1972">
        <f>IF(IFERROR(VLOOKUP(U1972,Store_Showcase!B2:K134,10, FALSE), TRUE)=TRUE, IF(IFERROR(VLOOKUP(U1972,Store_SRP!B2:K103,10, FALSE), TRUE)=TRUE,VLOOKUP(U1972,Store_VAM!B2:K271,10, FALSE),VLOOKUP(U1972,Store_SRP!B2:K103,10, FALSE)), VLOOKUP(U1972,Store_Showcase!B2:K134,10, FALSE))</f>
      </c>
      <c r="T1972">
        <f>IF(VLOOKUP(D1972,Sku_Consolidated!A2:S948,19,FALSE)="SHOWCASE", VLOOKUP(U1972,Store_Showcase!B2:L134,11, FALSE), IF(VLOOKUP(D1972,Sku_Consolidated!A2:S948,19,FALSE)="VAM",VLOOKUP(U1972,Store_VAM!B2:L271,11, FALSE),VLOOKUP(U1972,Store_SRP!B2:L103,11, FALSE)))</f>
      </c>
      <c r="U1972" s="14">
        <v>2012</v>
      </c>
      <c r="V1972">
        <f>IF(VLOOKUP(D1972,Sku_Consolidated!A2:S948,19,FALSE)="SHOWCASE", VLOOKUP(U1972,Store_Showcase!B2:C134,2, FALSE), IF(VLOOKUP(D1972,Sku_Consolidated!A2:S948,19,FALSE)="VAM",VLOOKUP(U1972,Store_VAM!B2:C271,2, FALSE),VLOOKUP(U1972,Store_SRP!B2:C103,2, FALSE)))</f>
      </c>
      <c r="W1972">
        <f>VLOOKUP(D1972,Sku_Consolidated!A2:G948, 7, FALSE)</f>
      </c>
      <c r="X1972">
        <f>VLOOKUP(D1972,Sku_Consolidated!A2:K948, 11, FALSE)</f>
      </c>
      <c r="Y1972">
        <f>VLOOKUP(D1972,Sku_Consolidated!A2:H948, 8, FALSE)</f>
      </c>
      <c r="Z1972">
        <f>VLOOKUP(D1972,Sku_Consolidated!A2:I948, 9, FALSE)</f>
      </c>
      <c r="AA1972" t="s">
        <v>41</v>
      </c>
      <c r="AB1972">
        <f>VLOOKUP(D1972,Sku_Consolidated!A2:E948, {5}, FALSE)</f>
      </c>
      <c r="AC1972">
        <f>IF(VLOOKUP(D1972,Sku_Consolidated!A2:S948,19,FALSE)="SHOWCASE", VLOOKUP(U1972,Store_Showcase!B2:N134,13, FALSE), IF(VLOOKUP(D1972,Sku_Consolidated!A2:S948,19,FALSE)="VAM",VLOOKUP(U1972,Store_VAM!B2:N271,13, FALSE),VLOOKUP(U1972,Store_SRP!B2:N103,13, FALSE)))</f>
      </c>
      <c r="AD1972">
        <f>IF(IFERROR(AC1972,TRUE)=TRUE, "-","OK")</f>
      </c>
      <c r="AE1972">
        <f>IF(IFERROR(VLOOKUP(U1972,Store_Showcase!B2:H134,{5}, FALSE), TRUE)=TRUE, IF(IFERROR(VLOOKUP(U1972,Store_SRP!B2:H103,{5}, FALSE), TRUE)=TRUE,VLOOKUP(U1972,Store_VAM!B2:H271,{5}, FALSE),VLOOKUP(U1972,Store_SRP!B2:H103,{5}, FALSE)), VLOOKUP(U1972,Store_Showcase!B2:H134,{5}, FALSE))</f>
      </c>
      <c r="AF1972">
        <f>IF(IFERROR(VLOOKUP(U1972,Store_Showcase!B2:H134,{6}, FALSE), TRUE)=TRUE, IF(IFERROR(VLOOKUP(U1972,Store_SRP!B2:H103,{6}, FALSE), TRUE)=TRUE,VLOOKUP(U1972,Store_VAM!B2:H271,{6}, FALSE),VLOOKUP(U1972,Store_SRP!B2:H103,{6}, FALSE)), VLOOKUP(U1972,Store_Showcase!B2:H134,{6}, FALSE))</f>
      </c>
      <c r="AG1972">
        <f>VLOOKUP(D1972,Sku_Consolidated!A2:R948,18,FALSE)</f>
      </c>
      <c r="AH1972">
        <f>VLOOKUP(D1972,Sku_Consolidated!A2:S948,19,FALSE)</f>
      </c>
      <c r="AI1972">
        <f>VLOOKUP(D1972,Sku_Consolidated!A2:T948,20,FALSE)</f>
      </c>
    </row>
    <row r="1973" spans="1:35" x14ac:dyDescent="0.25">
      <c r="A1973">
        <v>2024</v>
      </c>
      <c r="B1973" t="s">
        <v>30</v>
      </c>
      <c r="C1973" t="s">
        <v>31</v>
      </c>
      <c r="D1973">
        <v>21869</v>
      </c>
      <c r="E1973" t="s">
        <v>1494</v>
      </c>
      <c r="F1973" s="12" t="s">
        <v>100</v>
      </c>
      <c r="G1973" s="12" t="s">
        <v>100</v>
      </c>
      <c r="H1973" t="s">
        <v>10</v>
      </c>
      <c r="I1973" s="13" t="s">
        <v>256</v>
      </c>
      <c r="J1973" s="13">
        <f>IF(H1973="EA", I1973, 0)</f>
      </c>
      <c r="K1973" s="13">
        <f>IF(H1973="KG", I1973, I1973 * VLOOKUP(D1973,Sku_Consolidated!A2:U948,21,FALSE))</f>
      </c>
      <c r="L1973" s="14" t="s">
        <v>36</v>
      </c>
      <c r="M1973">
        <v>88</v>
      </c>
      <c r="N1973" s="14" t="s">
        <v>3814</v>
      </c>
      <c r="O1973" s="14" t="s">
        <v>3815</v>
      </c>
      <c r="P1973" s="14" t="s">
        <v>36</v>
      </c>
      <c r="Q1973" s="14" t="s">
        <v>3815</v>
      </c>
      <c r="R1973">
        <f>IF(IFERROR(VLOOKUP(U1973,Store_Showcase!B2:H134,7, FALSE), TRUE)=TRUE, IF(IFERROR(VLOOKUP(U1973,Store_SRP!B2:H103,7, FALSE), TRUE)=TRUE,VLOOKUP(U1973,Store_VAM!B2:H271,7, FALSE),VLOOKUP(U1973,Store_SRP!B2:H103,7, FALSE)), VLOOKUP(U1973,Store_Showcase!B2:H134,7, FALSE))</f>
      </c>
      <c r="S1973">
        <f>IF(IFERROR(VLOOKUP(U1973,Store_Showcase!B2:K134,10, FALSE), TRUE)=TRUE, IF(IFERROR(VLOOKUP(U1973,Store_SRP!B2:K103,10, FALSE), TRUE)=TRUE,VLOOKUP(U1973,Store_VAM!B2:K271,10, FALSE),VLOOKUP(U1973,Store_SRP!B2:K103,10, FALSE)), VLOOKUP(U1973,Store_Showcase!B2:K134,10, FALSE))</f>
      </c>
      <c r="T1973">
        <f>IF(VLOOKUP(D1973,Sku_Consolidated!A2:S948,19,FALSE)="SHOWCASE", VLOOKUP(U1973,Store_Showcase!B2:L134,11, FALSE), IF(VLOOKUP(D1973,Sku_Consolidated!A2:S948,19,FALSE)="VAM",VLOOKUP(U1973,Store_VAM!B2:L271,11, FALSE),VLOOKUP(U1973,Store_SRP!B2:L103,11, FALSE)))</f>
      </c>
      <c r="U1973" s="14">
        <v>2012</v>
      </c>
      <c r="V1973">
        <f>IF(VLOOKUP(D1973,Sku_Consolidated!A2:S948,19,FALSE)="SHOWCASE", VLOOKUP(U1973,Store_Showcase!B2:C134,2, FALSE), IF(VLOOKUP(D1973,Sku_Consolidated!A2:S948,19,FALSE)="VAM",VLOOKUP(U1973,Store_VAM!B2:C271,2, FALSE),VLOOKUP(U1973,Store_SRP!B2:C103,2, FALSE)))</f>
      </c>
      <c r="W1973">
        <f>VLOOKUP(D1973,Sku_Consolidated!A2:G948, 7, FALSE)</f>
      </c>
      <c r="X1973">
        <f>VLOOKUP(D1973,Sku_Consolidated!A2:K948, 11, FALSE)</f>
      </c>
      <c r="Y1973">
        <f>VLOOKUP(D1973,Sku_Consolidated!A2:H948, 8, FALSE)</f>
      </c>
      <c r="Z1973">
        <f>VLOOKUP(D1973,Sku_Consolidated!A2:I948, 9, FALSE)</f>
      </c>
      <c r="AA1973" t="s">
        <v>41</v>
      </c>
      <c r="AB1973">
        <f>VLOOKUP(D1973,Sku_Consolidated!A2:E948, {5}, FALSE)</f>
      </c>
      <c r="AC1973">
        <f>IF(VLOOKUP(D1973,Sku_Consolidated!A2:S948,19,FALSE)="SHOWCASE", VLOOKUP(U1973,Store_Showcase!B2:N134,13, FALSE), IF(VLOOKUP(D1973,Sku_Consolidated!A2:S948,19,FALSE)="VAM",VLOOKUP(U1973,Store_VAM!B2:N271,13, FALSE),VLOOKUP(U1973,Store_SRP!B2:N103,13, FALSE)))</f>
      </c>
      <c r="AD1973">
        <f>IF(IFERROR(AC1973,TRUE)=TRUE, "-","OK")</f>
      </c>
      <c r="AE1973">
        <f>IF(IFERROR(VLOOKUP(U1973,Store_Showcase!B2:H134,{5}, FALSE), TRUE)=TRUE, IF(IFERROR(VLOOKUP(U1973,Store_SRP!B2:H103,{5}, FALSE), TRUE)=TRUE,VLOOKUP(U1973,Store_VAM!B2:H271,{5}, FALSE),VLOOKUP(U1973,Store_SRP!B2:H103,{5}, FALSE)), VLOOKUP(U1973,Store_Showcase!B2:H134,{5}, FALSE))</f>
      </c>
      <c r="AF1973">
        <f>IF(IFERROR(VLOOKUP(U1973,Store_Showcase!B2:H134,{6}, FALSE), TRUE)=TRUE, IF(IFERROR(VLOOKUP(U1973,Store_SRP!B2:H103,{6}, FALSE), TRUE)=TRUE,VLOOKUP(U1973,Store_VAM!B2:H271,{6}, FALSE),VLOOKUP(U1973,Store_SRP!B2:H103,{6}, FALSE)), VLOOKUP(U1973,Store_Showcase!B2:H134,{6}, FALSE))</f>
      </c>
      <c r="AG1973">
        <f>VLOOKUP(D1973,Sku_Consolidated!A2:R948,18,FALSE)</f>
      </c>
      <c r="AH1973">
        <f>VLOOKUP(D1973,Sku_Consolidated!A2:S948,19,FALSE)</f>
      </c>
      <c r="AI1973">
        <f>VLOOKUP(D1973,Sku_Consolidated!A2:T948,20,FALSE)</f>
      </c>
    </row>
    <row r="1974" spans="1:35" x14ac:dyDescent="0.25">
      <c r="A1974">
        <v>2024</v>
      </c>
      <c r="B1974" t="s">
        <v>30</v>
      </c>
      <c r="C1974" t="s">
        <v>31</v>
      </c>
      <c r="D1974">
        <v>21870</v>
      </c>
      <c r="E1974" t="s">
        <v>1498</v>
      </c>
      <c r="F1974" s="12" t="s">
        <v>100</v>
      </c>
      <c r="G1974" s="12" t="s">
        <v>100</v>
      </c>
      <c r="H1974" t="s">
        <v>10</v>
      </c>
      <c r="I1974" s="13" t="s">
        <v>434</v>
      </c>
      <c r="J1974" s="13">
        <f>IF(H1974="EA", I1974, 0)</f>
      </c>
      <c r="K1974" s="13">
        <f>IF(H1974="KG", I1974, I1974 * VLOOKUP(D1974,Sku_Consolidated!A2:U948,21,FALSE))</f>
      </c>
      <c r="L1974" s="14" t="s">
        <v>36</v>
      </c>
      <c r="M1974">
        <v>88</v>
      </c>
      <c r="N1974" s="14" t="s">
        <v>3816</v>
      </c>
      <c r="O1974" s="14" t="s">
        <v>3817</v>
      </c>
      <c r="P1974" s="14" t="s">
        <v>36</v>
      </c>
      <c r="Q1974" s="14" t="s">
        <v>3817</v>
      </c>
      <c r="R1974">
        <f>IF(IFERROR(VLOOKUP(U1974,Store_Showcase!B2:H134,7, FALSE), TRUE)=TRUE, IF(IFERROR(VLOOKUP(U1974,Store_SRP!B2:H103,7, FALSE), TRUE)=TRUE,VLOOKUP(U1974,Store_VAM!B2:H271,7, FALSE),VLOOKUP(U1974,Store_SRP!B2:H103,7, FALSE)), VLOOKUP(U1974,Store_Showcase!B2:H134,7, FALSE))</f>
      </c>
      <c r="S1974">
        <f>IF(IFERROR(VLOOKUP(U1974,Store_Showcase!B2:K134,10, FALSE), TRUE)=TRUE, IF(IFERROR(VLOOKUP(U1974,Store_SRP!B2:K103,10, FALSE), TRUE)=TRUE,VLOOKUP(U1974,Store_VAM!B2:K271,10, FALSE),VLOOKUP(U1974,Store_SRP!B2:K103,10, FALSE)), VLOOKUP(U1974,Store_Showcase!B2:K134,10, FALSE))</f>
      </c>
      <c r="T1974">
        <f>IF(VLOOKUP(D1974,Sku_Consolidated!A2:S948,19,FALSE)="SHOWCASE", VLOOKUP(U1974,Store_Showcase!B2:L134,11, FALSE), IF(VLOOKUP(D1974,Sku_Consolidated!A2:S948,19,FALSE)="VAM",VLOOKUP(U1974,Store_VAM!B2:L271,11, FALSE),VLOOKUP(U1974,Store_SRP!B2:L103,11, FALSE)))</f>
      </c>
      <c r="U1974" s="14">
        <v>2012</v>
      </c>
      <c r="V1974">
        <f>IF(VLOOKUP(D1974,Sku_Consolidated!A2:S948,19,FALSE)="SHOWCASE", VLOOKUP(U1974,Store_Showcase!B2:C134,2, FALSE), IF(VLOOKUP(D1974,Sku_Consolidated!A2:S948,19,FALSE)="VAM",VLOOKUP(U1974,Store_VAM!B2:C271,2, FALSE),VLOOKUP(U1974,Store_SRP!B2:C103,2, FALSE)))</f>
      </c>
      <c r="W1974">
        <f>VLOOKUP(D1974,Sku_Consolidated!A2:G948, 7, FALSE)</f>
      </c>
      <c r="X1974">
        <f>VLOOKUP(D1974,Sku_Consolidated!A2:K948, 11, FALSE)</f>
      </c>
      <c r="Y1974">
        <f>VLOOKUP(D1974,Sku_Consolidated!A2:H948, 8, FALSE)</f>
      </c>
      <c r="Z1974">
        <f>VLOOKUP(D1974,Sku_Consolidated!A2:I948, 9, FALSE)</f>
      </c>
      <c r="AA1974" t="s">
        <v>41</v>
      </c>
      <c r="AB1974">
        <f>VLOOKUP(D1974,Sku_Consolidated!A2:E948, {5}, FALSE)</f>
      </c>
      <c r="AC1974">
        <f>IF(VLOOKUP(D1974,Sku_Consolidated!A2:S948,19,FALSE)="SHOWCASE", VLOOKUP(U1974,Store_Showcase!B2:N134,13, FALSE), IF(VLOOKUP(D1974,Sku_Consolidated!A2:S948,19,FALSE)="VAM",VLOOKUP(U1974,Store_VAM!B2:N271,13, FALSE),VLOOKUP(U1974,Store_SRP!B2:N103,13, FALSE)))</f>
      </c>
      <c r="AD1974">
        <f>IF(IFERROR(AC1974,TRUE)=TRUE, "-","OK")</f>
      </c>
      <c r="AE1974">
        <f>IF(IFERROR(VLOOKUP(U1974,Store_Showcase!B2:H134,{5}, FALSE), TRUE)=TRUE, IF(IFERROR(VLOOKUP(U1974,Store_SRP!B2:H103,{5}, FALSE), TRUE)=TRUE,VLOOKUP(U1974,Store_VAM!B2:H271,{5}, FALSE),VLOOKUP(U1974,Store_SRP!B2:H103,{5}, FALSE)), VLOOKUP(U1974,Store_Showcase!B2:H134,{5}, FALSE))</f>
      </c>
      <c r="AF1974">
        <f>IF(IFERROR(VLOOKUP(U1974,Store_Showcase!B2:H134,{6}, FALSE), TRUE)=TRUE, IF(IFERROR(VLOOKUP(U1974,Store_SRP!B2:H103,{6}, FALSE), TRUE)=TRUE,VLOOKUP(U1974,Store_VAM!B2:H271,{6}, FALSE),VLOOKUP(U1974,Store_SRP!B2:H103,{6}, FALSE)), VLOOKUP(U1974,Store_Showcase!B2:H134,{6}, FALSE))</f>
      </c>
      <c r="AG1974">
        <f>VLOOKUP(D1974,Sku_Consolidated!A2:R948,18,FALSE)</f>
      </c>
      <c r="AH1974">
        <f>VLOOKUP(D1974,Sku_Consolidated!A2:S948,19,FALSE)</f>
      </c>
      <c r="AI1974">
        <f>VLOOKUP(D1974,Sku_Consolidated!A2:T948,20,FALSE)</f>
      </c>
    </row>
    <row r="1975" spans="1:35" x14ac:dyDescent="0.25">
      <c r="A1975">
        <v>2024</v>
      </c>
      <c r="B1975" t="s">
        <v>30</v>
      </c>
      <c r="C1975" t="s">
        <v>31</v>
      </c>
      <c r="D1975">
        <v>21920</v>
      </c>
      <c r="E1975" t="s">
        <v>3004</v>
      </c>
      <c r="F1975" s="12" t="s">
        <v>100</v>
      </c>
      <c r="G1975" s="12" t="s">
        <v>100</v>
      </c>
      <c r="H1975" t="s">
        <v>10</v>
      </c>
      <c r="I1975" s="13" t="s">
        <v>2819</v>
      </c>
      <c r="J1975" s="13">
        <f>IF(H1975="EA", I1975, 0)</f>
      </c>
      <c r="K1975" s="13">
        <f>IF(H1975="KG", I1975, I1975 * VLOOKUP(D1975,Sku_Consolidated!A2:U948,21,FALSE))</f>
      </c>
      <c r="L1975" s="14" t="s">
        <v>36</v>
      </c>
      <c r="M1975">
        <v>86</v>
      </c>
      <c r="N1975" s="14" t="s">
        <v>3818</v>
      </c>
      <c r="O1975" s="14" t="s">
        <v>3819</v>
      </c>
      <c r="P1975" s="14" t="s">
        <v>36</v>
      </c>
      <c r="Q1975" s="14" t="s">
        <v>3819</v>
      </c>
      <c r="R1975">
        <f>IF(IFERROR(VLOOKUP(U1975,Store_Showcase!B2:H134,7, FALSE), TRUE)=TRUE, IF(IFERROR(VLOOKUP(U1975,Store_SRP!B2:H103,7, FALSE), TRUE)=TRUE,VLOOKUP(U1975,Store_VAM!B2:H271,7, FALSE),VLOOKUP(U1975,Store_SRP!B2:H103,7, FALSE)), VLOOKUP(U1975,Store_Showcase!B2:H134,7, FALSE))</f>
      </c>
      <c r="S1975">
        <f>IF(IFERROR(VLOOKUP(U1975,Store_Showcase!B2:K134,10, FALSE), TRUE)=TRUE, IF(IFERROR(VLOOKUP(U1975,Store_SRP!B2:K103,10, FALSE), TRUE)=TRUE,VLOOKUP(U1975,Store_VAM!B2:K271,10, FALSE),VLOOKUP(U1975,Store_SRP!B2:K103,10, FALSE)), VLOOKUP(U1975,Store_Showcase!B2:K134,10, FALSE))</f>
      </c>
      <c r="T1975">
        <f>IF(VLOOKUP(D1975,Sku_Consolidated!A2:S948,19,FALSE)="SHOWCASE", VLOOKUP(U1975,Store_Showcase!B2:L134,11, FALSE), IF(VLOOKUP(D1975,Sku_Consolidated!A2:S948,19,FALSE)="VAM",VLOOKUP(U1975,Store_VAM!B2:L271,11, FALSE),VLOOKUP(U1975,Store_SRP!B2:L103,11, FALSE)))</f>
      </c>
      <c r="U1975" s="14">
        <v>2012</v>
      </c>
      <c r="V1975">
        <f>IF(VLOOKUP(D1975,Sku_Consolidated!A2:S948,19,FALSE)="SHOWCASE", VLOOKUP(U1975,Store_Showcase!B2:C134,2, FALSE), IF(VLOOKUP(D1975,Sku_Consolidated!A2:S948,19,FALSE)="VAM",VLOOKUP(U1975,Store_VAM!B2:C271,2, FALSE),VLOOKUP(U1975,Store_SRP!B2:C103,2, FALSE)))</f>
      </c>
      <c r="W1975">
        <f>VLOOKUP(D1975,Sku_Consolidated!A2:G948, 7, FALSE)</f>
      </c>
      <c r="X1975">
        <f>VLOOKUP(D1975,Sku_Consolidated!A2:K948, 11, FALSE)</f>
      </c>
      <c r="Y1975">
        <f>VLOOKUP(D1975,Sku_Consolidated!A2:H948, 8, FALSE)</f>
      </c>
      <c r="Z1975">
        <f>VLOOKUP(D1975,Sku_Consolidated!A2:I948, 9, FALSE)</f>
      </c>
      <c r="AA1975" t="s">
        <v>41</v>
      </c>
      <c r="AB1975">
        <f>VLOOKUP(D1975,Sku_Consolidated!A2:E948, {5}, FALSE)</f>
      </c>
      <c r="AC1975">
        <f>IF(VLOOKUP(D1975,Sku_Consolidated!A2:S948,19,FALSE)="SHOWCASE", VLOOKUP(U1975,Store_Showcase!B2:N134,13, FALSE), IF(VLOOKUP(D1975,Sku_Consolidated!A2:S948,19,FALSE)="VAM",VLOOKUP(U1975,Store_VAM!B2:N271,13, FALSE),VLOOKUP(U1975,Store_SRP!B2:N103,13, FALSE)))</f>
      </c>
      <c r="AD1975">
        <f>IF(IFERROR(AC1975,TRUE)=TRUE, "-","OK")</f>
      </c>
      <c r="AE1975">
        <f>IF(IFERROR(VLOOKUP(U1975,Store_Showcase!B2:H134,{5}, FALSE), TRUE)=TRUE, IF(IFERROR(VLOOKUP(U1975,Store_SRP!B2:H103,{5}, FALSE), TRUE)=TRUE,VLOOKUP(U1975,Store_VAM!B2:H271,{5}, FALSE),VLOOKUP(U1975,Store_SRP!B2:H103,{5}, FALSE)), VLOOKUP(U1975,Store_Showcase!B2:H134,{5}, FALSE))</f>
      </c>
      <c r="AF1975">
        <f>IF(IFERROR(VLOOKUP(U1975,Store_Showcase!B2:H134,{6}, FALSE), TRUE)=TRUE, IF(IFERROR(VLOOKUP(U1975,Store_SRP!B2:H103,{6}, FALSE), TRUE)=TRUE,VLOOKUP(U1975,Store_VAM!B2:H271,{6}, FALSE),VLOOKUP(U1975,Store_SRP!B2:H103,{6}, FALSE)), VLOOKUP(U1975,Store_Showcase!B2:H134,{6}, FALSE))</f>
      </c>
      <c r="AG1975">
        <f>VLOOKUP(D1975,Sku_Consolidated!A2:R948,18,FALSE)</f>
      </c>
      <c r="AH1975">
        <f>VLOOKUP(D1975,Sku_Consolidated!A2:S948,19,FALSE)</f>
      </c>
      <c r="AI1975">
        <f>VLOOKUP(D1975,Sku_Consolidated!A2:T948,20,FALSE)</f>
      </c>
    </row>
    <row r="1976" spans="1:35" x14ac:dyDescent="0.25">
      <c r="A1976">
        <v>2024</v>
      </c>
      <c r="B1976" t="s">
        <v>30</v>
      </c>
      <c r="C1976" t="s">
        <v>31</v>
      </c>
      <c r="D1976">
        <v>21921</v>
      </c>
      <c r="E1976" t="s">
        <v>1154</v>
      </c>
      <c r="F1976" s="12" t="s">
        <v>100</v>
      </c>
      <c r="G1976" s="12" t="s">
        <v>100</v>
      </c>
      <c r="H1976" t="s">
        <v>10</v>
      </c>
      <c r="I1976" s="13" t="s">
        <v>395</v>
      </c>
      <c r="J1976" s="13">
        <f>IF(H1976="EA", I1976, 0)</f>
      </c>
      <c r="K1976" s="13">
        <f>IF(H1976="KG", I1976, I1976 * VLOOKUP(D1976,Sku_Consolidated!A2:U948,21,FALSE))</f>
      </c>
      <c r="L1976" s="14" t="s">
        <v>36</v>
      </c>
      <c r="M1976">
        <v>86</v>
      </c>
      <c r="N1976" s="14" t="s">
        <v>941</v>
      </c>
      <c r="O1976" s="14" t="s">
        <v>3820</v>
      </c>
      <c r="P1976" s="14" t="s">
        <v>36</v>
      </c>
      <c r="Q1976" s="14" t="s">
        <v>3820</v>
      </c>
      <c r="R1976">
        <f>IF(IFERROR(VLOOKUP(U1976,Store_Showcase!B2:H134,7, FALSE), TRUE)=TRUE, IF(IFERROR(VLOOKUP(U1976,Store_SRP!B2:H103,7, FALSE), TRUE)=TRUE,VLOOKUP(U1976,Store_VAM!B2:H271,7, FALSE),VLOOKUP(U1976,Store_SRP!B2:H103,7, FALSE)), VLOOKUP(U1976,Store_Showcase!B2:H134,7, FALSE))</f>
      </c>
      <c r="S1976">
        <f>IF(IFERROR(VLOOKUP(U1976,Store_Showcase!B2:K134,10, FALSE), TRUE)=TRUE, IF(IFERROR(VLOOKUP(U1976,Store_SRP!B2:K103,10, FALSE), TRUE)=TRUE,VLOOKUP(U1976,Store_VAM!B2:K271,10, FALSE),VLOOKUP(U1976,Store_SRP!B2:K103,10, FALSE)), VLOOKUP(U1976,Store_Showcase!B2:K134,10, FALSE))</f>
      </c>
      <c r="T1976">
        <f>IF(VLOOKUP(D1976,Sku_Consolidated!A2:S948,19,FALSE)="SHOWCASE", VLOOKUP(U1976,Store_Showcase!B2:L134,11, FALSE), IF(VLOOKUP(D1976,Sku_Consolidated!A2:S948,19,FALSE)="VAM",VLOOKUP(U1976,Store_VAM!B2:L271,11, FALSE),VLOOKUP(U1976,Store_SRP!B2:L103,11, FALSE)))</f>
      </c>
      <c r="U1976" s="14">
        <v>2012</v>
      </c>
      <c r="V1976">
        <f>IF(VLOOKUP(D1976,Sku_Consolidated!A2:S948,19,FALSE)="SHOWCASE", VLOOKUP(U1976,Store_Showcase!B2:C134,2, FALSE), IF(VLOOKUP(D1976,Sku_Consolidated!A2:S948,19,FALSE)="VAM",VLOOKUP(U1976,Store_VAM!B2:C271,2, FALSE),VLOOKUP(U1976,Store_SRP!B2:C103,2, FALSE)))</f>
      </c>
      <c r="W1976">
        <f>VLOOKUP(D1976,Sku_Consolidated!A2:G948, 7, FALSE)</f>
      </c>
      <c r="X1976">
        <f>VLOOKUP(D1976,Sku_Consolidated!A2:K948, 11, FALSE)</f>
      </c>
      <c r="Y1976">
        <f>VLOOKUP(D1976,Sku_Consolidated!A2:H948, 8, FALSE)</f>
      </c>
      <c r="Z1976">
        <f>VLOOKUP(D1976,Sku_Consolidated!A2:I948, 9, FALSE)</f>
      </c>
      <c r="AA1976" t="s">
        <v>41</v>
      </c>
      <c r="AB1976">
        <f>VLOOKUP(D1976,Sku_Consolidated!A2:E948, {5}, FALSE)</f>
      </c>
      <c r="AC1976">
        <f>IF(VLOOKUP(D1976,Sku_Consolidated!A2:S948,19,FALSE)="SHOWCASE", VLOOKUP(U1976,Store_Showcase!B2:N134,13, FALSE), IF(VLOOKUP(D1976,Sku_Consolidated!A2:S948,19,FALSE)="VAM",VLOOKUP(U1976,Store_VAM!B2:N271,13, FALSE),VLOOKUP(U1976,Store_SRP!B2:N103,13, FALSE)))</f>
      </c>
      <c r="AD1976">
        <f>IF(IFERROR(AC1976,TRUE)=TRUE, "-","OK")</f>
      </c>
      <c r="AE1976">
        <f>IF(IFERROR(VLOOKUP(U1976,Store_Showcase!B2:H134,{5}, FALSE), TRUE)=TRUE, IF(IFERROR(VLOOKUP(U1976,Store_SRP!B2:H103,{5}, FALSE), TRUE)=TRUE,VLOOKUP(U1976,Store_VAM!B2:H271,{5}, FALSE),VLOOKUP(U1976,Store_SRP!B2:H103,{5}, FALSE)), VLOOKUP(U1976,Store_Showcase!B2:H134,{5}, FALSE))</f>
      </c>
      <c r="AF1976">
        <f>IF(IFERROR(VLOOKUP(U1976,Store_Showcase!B2:H134,{6}, FALSE), TRUE)=TRUE, IF(IFERROR(VLOOKUP(U1976,Store_SRP!B2:H103,{6}, FALSE), TRUE)=TRUE,VLOOKUP(U1976,Store_VAM!B2:H271,{6}, FALSE),VLOOKUP(U1976,Store_SRP!B2:H103,{6}, FALSE)), VLOOKUP(U1976,Store_Showcase!B2:H134,{6}, FALSE))</f>
      </c>
      <c r="AG1976">
        <f>VLOOKUP(D1976,Sku_Consolidated!A2:R948,18,FALSE)</f>
      </c>
      <c r="AH1976">
        <f>VLOOKUP(D1976,Sku_Consolidated!A2:S948,19,FALSE)</f>
      </c>
      <c r="AI1976">
        <f>VLOOKUP(D1976,Sku_Consolidated!A2:T948,20,FALSE)</f>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Metro</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